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EDUDEST-WKG-HE-FS\SFR\16 - Spring 2021\International\Excel Tables\"/>
    </mc:Choice>
  </mc:AlternateContent>
  <bookViews>
    <workbookView xWindow="-120" yWindow="-120" windowWidth="29040" windowHeight="15840"/>
  </bookViews>
  <sheets>
    <sheet name="Contents" sheetId="5" r:id="rId1"/>
    <sheet name="Definitions" sheetId="15" r:id="rId2"/>
    <sheet name="Table 1 International" sheetId="1" r:id="rId3"/>
    <sheet name="Table 2 International" sheetId="7" r:id="rId4"/>
    <sheet name="Table 3 International" sheetId="12" r:id="rId5"/>
    <sheet name="1+2 Lookup" sheetId="17" state="hidden" r:id="rId6"/>
    <sheet name="3 Lookup" sheetId="18" state="hidden" r:id="rId7"/>
  </sheets>
  <externalReferences>
    <externalReference r:id="rId8"/>
    <externalReference r:id="rId9"/>
    <externalReference r:id="rId10"/>
    <externalReference r:id="rId11"/>
  </externalReferences>
  <definedNames>
    <definedName name="_AMO_UniqueIdentifier" localSheetId="0" hidden="1">"'a2e7e1e1-854e-4791-af6e-75dfd6f1a64b'"</definedName>
    <definedName name="_AMO_UniqueIdentifier" hidden="1">"'7bc10757-a8f0-4d30-8e17-c7c7296a4440'"</definedName>
    <definedName name="_xlnm._FilterDatabase" localSheetId="2" hidden="1">'Table 1 International'!$A$14:$K$14</definedName>
    <definedName name="_xlnm._FilterDatabase" localSheetId="3" hidden="1">'Table 2 International'!$A$14:$G$14</definedName>
    <definedName name="_xlnm._FilterDatabase" localSheetId="4" hidden="1">'Table 3 International'!$A$13:$P$33</definedName>
    <definedName name="cpi">[1]CPI!$A$1:$D$13</definedName>
    <definedName name="data_all" localSheetId="0">[2]Output!$A$28:$AW$40</definedName>
    <definedName name="data_all">[3]Output!$A$28:$AW$40</definedName>
    <definedName name="data_raw" localSheetId="0">[2]Output!$C$1:$AU$25</definedName>
    <definedName name="data_raw">[3]Output!$C$1:$AU$25</definedName>
    <definedName name="Five_year" localSheetId="2">#REF!</definedName>
    <definedName name="Five_year" localSheetId="3">#REF!</definedName>
    <definedName name="Five_year">#REF!</definedName>
    <definedName name="kj" localSheetId="2">#REF!</definedName>
    <definedName name="kj" localSheetId="3">#REF!</definedName>
    <definedName name="kj">#REF!</definedName>
    <definedName name="lemstem_time">[1]lemstem_time!$A$2:$AE$4</definedName>
    <definedName name="One_year" localSheetId="2">#REF!</definedName>
    <definedName name="One_year" localSheetId="3">#REF!</definedName>
    <definedName name="One_year">#REF!</definedName>
    <definedName name="one_year2" localSheetId="3">#REF!</definedName>
    <definedName name="one_year2">#REF!</definedName>
    <definedName name="output_10yr">'[4]10yr'!$C$2:$X$20</definedName>
    <definedName name="output_1yr">'[4]1yr'!$C$2:$X$191</definedName>
    <definedName name="output_3yr">'[4]3yr'!$C$2:$X$153</definedName>
    <definedName name="output_5yr">'[4]5yr'!$C$2:$X$115</definedName>
    <definedName name="Output_all">'[1]SQL output- All'!$C$1:$S$191</definedName>
    <definedName name="output_FT">'[1]SQL output-FTPT'!$B$2:$T$191</definedName>
    <definedName name="output_PT">'[1]SQL output-FTPT'!$B$192:$T$376</definedName>
    <definedName name="Table" localSheetId="2">#REF!</definedName>
    <definedName name="Table" localSheetId="3">#REF!</definedName>
    <definedName name="Table">#REF!</definedName>
    <definedName name="ten_year" localSheetId="2">#REF!</definedName>
    <definedName name="ten_year" localSheetId="3">#REF!</definedName>
    <definedName name="ten_year">#REF!</definedName>
    <definedName name="Three_year" localSheetId="2">#REF!</definedName>
    <definedName name="Three_year" localSheetId="3">#REF!</definedName>
    <definedName name="Three_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7" l="1"/>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A139" i="17"/>
  <c r="A140" i="17"/>
  <c r="A141" i="17"/>
  <c r="A142" i="17"/>
  <c r="A143" i="17"/>
  <c r="A144" i="17"/>
  <c r="A145"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69" i="17"/>
  <c r="A170" i="17"/>
  <c r="A171" i="17"/>
  <c r="A172" i="17"/>
  <c r="A173" i="17"/>
  <c r="A174" i="17"/>
  <c r="A175" i="17"/>
  <c r="A176" i="17"/>
  <c r="A177" i="17"/>
  <c r="A178" i="17"/>
  <c r="A179" i="17"/>
  <c r="A180" i="17"/>
  <c r="A181" i="17"/>
  <c r="A182" i="17"/>
  <c r="A183" i="17"/>
  <c r="A184" i="17"/>
  <c r="A185" i="17"/>
  <c r="A186" i="17"/>
  <c r="A187" i="17"/>
  <c r="A188" i="17"/>
  <c r="A189" i="17"/>
  <c r="A190" i="17"/>
  <c r="A191" i="17"/>
  <c r="A192" i="17"/>
  <c r="A193" i="17"/>
  <c r="A194" i="17"/>
  <c r="A195" i="17"/>
  <c r="A196" i="17"/>
  <c r="A197" i="17"/>
  <c r="A198" i="17"/>
  <c r="A199" i="17"/>
  <c r="A200" i="17"/>
  <c r="A201" i="17"/>
  <c r="A202" i="17"/>
  <c r="A203" i="17"/>
  <c r="A204" i="17"/>
  <c r="A205" i="17"/>
  <c r="A206" i="17"/>
  <c r="A207" i="17"/>
  <c r="A208" i="17"/>
  <c r="A209" i="17"/>
  <c r="A210" i="17"/>
  <c r="A211" i="17"/>
  <c r="A212" i="17"/>
  <c r="A213" i="17"/>
  <c r="A214" i="17"/>
  <c r="A215" i="17"/>
  <c r="A216" i="17"/>
  <c r="A217" i="17"/>
  <c r="A218" i="17"/>
  <c r="A219" i="17"/>
  <c r="A220" i="17"/>
  <c r="A221" i="17"/>
  <c r="A222" i="17"/>
  <c r="A223" i="17"/>
  <c r="A224" i="17"/>
  <c r="A225" i="17"/>
  <c r="A226" i="17"/>
  <c r="A227" i="17"/>
  <c r="A228" i="17"/>
  <c r="A229" i="17"/>
  <c r="A230" i="17"/>
  <c r="A231" i="17"/>
  <c r="A232" i="17"/>
  <c r="A233" i="17"/>
  <c r="A234" i="17"/>
  <c r="A235" i="17"/>
  <c r="A236" i="17"/>
  <c r="A237" i="17"/>
  <c r="A238" i="17"/>
  <c r="A239" i="17"/>
  <c r="A240" i="17"/>
  <c r="A241" i="17"/>
  <c r="A242" i="17"/>
  <c r="A243" i="17"/>
  <c r="A244" i="17"/>
  <c r="A245" i="17"/>
  <c r="A246" i="17"/>
  <c r="A247" i="17"/>
  <c r="A248" i="17"/>
  <c r="A249" i="17"/>
  <c r="A250" i="17"/>
  <c r="A251" i="17"/>
  <c r="A252" i="17"/>
  <c r="A253" i="17"/>
  <c r="A254" i="17"/>
  <c r="A255" i="17"/>
  <c r="A256" i="17"/>
  <c r="A257" i="17"/>
  <c r="A258" i="17"/>
  <c r="A259" i="17"/>
  <c r="A260" i="17"/>
  <c r="A261" i="17"/>
  <c r="A262" i="17"/>
  <c r="A263" i="17"/>
  <c r="A264" i="17"/>
  <c r="A265" i="17"/>
  <c r="A266" i="17"/>
  <c r="A267" i="17"/>
  <c r="A268" i="17"/>
  <c r="A269" i="17"/>
  <c r="A270" i="17"/>
  <c r="A271" i="17"/>
  <c r="A272" i="17"/>
  <c r="A273" i="17"/>
  <c r="A274" i="17"/>
  <c r="A275" i="17"/>
  <c r="A276" i="17"/>
  <c r="A277" i="17"/>
  <c r="A278" i="17"/>
  <c r="A279" i="17"/>
  <c r="A280" i="17"/>
  <c r="A281" i="17"/>
  <c r="A282" i="17"/>
  <c r="A283" i="17"/>
  <c r="A284" i="17"/>
  <c r="A285" i="17"/>
  <c r="A286" i="17"/>
  <c r="A287" i="17"/>
  <c r="A288" i="17"/>
  <c r="A289" i="17"/>
  <c r="A290" i="17"/>
  <c r="A291" i="17"/>
  <c r="A292" i="17"/>
  <c r="A293" i="17"/>
  <c r="A294" i="17"/>
  <c r="A295" i="17"/>
  <c r="A296" i="17"/>
  <c r="A297" i="17"/>
  <c r="A298" i="17"/>
  <c r="A299" i="17"/>
  <c r="A300" i="17"/>
  <c r="A301" i="17"/>
  <c r="A302" i="17"/>
  <c r="A303" i="17"/>
  <c r="A304" i="17"/>
  <c r="A305" i="17"/>
  <c r="A306" i="17"/>
  <c r="A307" i="17"/>
  <c r="A308" i="17"/>
  <c r="A309" i="17"/>
  <c r="A310" i="17"/>
  <c r="A311" i="17"/>
  <c r="A312" i="17"/>
  <c r="A313" i="17"/>
  <c r="A314" i="17"/>
  <c r="A315" i="17"/>
  <c r="A316" i="17"/>
  <c r="A317" i="17"/>
  <c r="A318" i="17"/>
  <c r="A319" i="17"/>
  <c r="A320" i="17"/>
  <c r="A321" i="17"/>
  <c r="A322" i="17"/>
  <c r="A323" i="17"/>
  <c r="A324" i="17"/>
  <c r="A325" i="17"/>
  <c r="A326" i="17"/>
  <c r="A327" i="17"/>
  <c r="A328" i="17"/>
  <c r="A329" i="17"/>
  <c r="A330" i="17"/>
  <c r="A331" i="17"/>
  <c r="A332" i="17"/>
  <c r="A333" i="17"/>
  <c r="A334" i="17"/>
  <c r="A335" i="17"/>
  <c r="A336" i="17"/>
  <c r="A337" i="17"/>
  <c r="A338" i="17"/>
  <c r="A339" i="17"/>
  <c r="A340" i="17"/>
  <c r="A341" i="17"/>
  <c r="A342" i="17"/>
  <c r="A343" i="17"/>
  <c r="A344" i="17"/>
  <c r="A345" i="17"/>
  <c r="A346" i="17"/>
  <c r="A347" i="17"/>
  <c r="A348" i="17"/>
  <c r="A349" i="17"/>
  <c r="A350" i="17"/>
  <c r="A351" i="17"/>
  <c r="A352" i="17"/>
  <c r="A353" i="17"/>
  <c r="A354" i="17"/>
  <c r="A355" i="17"/>
  <c r="A356" i="17"/>
  <c r="A357" i="17"/>
  <c r="A358" i="17"/>
  <c r="A359" i="17"/>
  <c r="A360" i="17"/>
  <c r="A361" i="17"/>
  <c r="A362" i="17"/>
  <c r="A363" i="17"/>
  <c r="A364" i="17"/>
  <c r="A365" i="17"/>
  <c r="A366" i="17"/>
  <c r="A367" i="17"/>
  <c r="A368" i="17"/>
  <c r="A369" i="17"/>
  <c r="A370" i="17"/>
  <c r="A371" i="17"/>
  <c r="A372" i="17"/>
  <c r="A373" i="17"/>
  <c r="A374" i="17"/>
  <c r="A375" i="17"/>
  <c r="A376" i="17"/>
  <c r="A377" i="17"/>
  <c r="A378" i="17"/>
  <c r="A379" i="17"/>
  <c r="A380" i="17"/>
  <c r="A381" i="17"/>
  <c r="A382" i="17"/>
  <c r="A383" i="17"/>
  <c r="A384" i="17"/>
  <c r="A385" i="17"/>
  <c r="A386" i="17"/>
  <c r="A387" i="17"/>
  <c r="A388" i="17"/>
  <c r="A389" i="17"/>
  <c r="A390" i="17"/>
  <c r="A391" i="17"/>
  <c r="A392" i="17"/>
  <c r="A393" i="17"/>
  <c r="A394" i="17"/>
  <c r="A395" i="17"/>
  <c r="A396" i="17"/>
  <c r="A397" i="17"/>
  <c r="A398" i="17"/>
  <c r="A399" i="17"/>
  <c r="A400" i="17"/>
  <c r="A401" i="17"/>
  <c r="A402" i="17"/>
  <c r="A403" i="17"/>
  <c r="A404" i="17"/>
  <c r="A405" i="17"/>
  <c r="A406" i="17"/>
  <c r="A407" i="17"/>
  <c r="A408" i="17"/>
  <c r="A409" i="17"/>
  <c r="A410" i="17"/>
  <c r="A411" i="17"/>
  <c r="A412" i="17"/>
  <c r="A413" i="17"/>
  <c r="A414" i="17"/>
  <c r="A415" i="17"/>
  <c r="A416" i="17"/>
  <c r="A417" i="17"/>
  <c r="A418" i="17"/>
  <c r="A419" i="17"/>
  <c r="A420" i="17"/>
  <c r="A421" i="17"/>
  <c r="A422" i="17"/>
  <c r="A423" i="17"/>
  <c r="A424" i="17"/>
  <c r="A425" i="17"/>
  <c r="A426" i="17"/>
  <c r="A427" i="17"/>
  <c r="A428" i="17"/>
  <c r="A429" i="17"/>
  <c r="A430" i="17"/>
  <c r="A431" i="17"/>
  <c r="A432" i="17"/>
  <c r="A433" i="17"/>
  <c r="A434" i="17"/>
  <c r="A435" i="17"/>
  <c r="A436" i="17"/>
  <c r="A437" i="17"/>
  <c r="A438" i="17"/>
  <c r="A439" i="17"/>
  <c r="A440" i="17"/>
  <c r="A441" i="17"/>
  <c r="A442" i="17"/>
  <c r="A443" i="17"/>
  <c r="A444" i="17"/>
  <c r="A445" i="17"/>
  <c r="A446" i="17"/>
  <c r="A447" i="17"/>
  <c r="A448" i="17"/>
  <c r="A449" i="17"/>
  <c r="A450" i="17"/>
  <c r="A451" i="17"/>
  <c r="A452" i="17"/>
  <c r="A453" i="17"/>
  <c r="A454" i="17"/>
  <c r="A455" i="17"/>
  <c r="A456" i="17"/>
  <c r="A457" i="17"/>
  <c r="A458" i="17"/>
  <c r="A459" i="17"/>
  <c r="A460" i="17"/>
  <c r="A461" i="17"/>
  <c r="A462" i="17"/>
  <c r="A463" i="17"/>
  <c r="A464" i="17"/>
  <c r="A465" i="17"/>
  <c r="A466" i="17"/>
  <c r="A467" i="17"/>
  <c r="A468" i="17"/>
  <c r="A469" i="17"/>
  <c r="A470" i="17"/>
  <c r="A471" i="17"/>
  <c r="A472" i="17"/>
  <c r="A473" i="17"/>
  <c r="A474" i="17"/>
  <c r="A475" i="17"/>
  <c r="A476" i="17"/>
  <c r="A477" i="17"/>
  <c r="A478" i="17"/>
  <c r="A479" i="17"/>
  <c r="A480" i="17"/>
  <c r="A481" i="17"/>
  <c r="A482" i="17"/>
  <c r="A483" i="17"/>
  <c r="A484" i="17"/>
  <c r="A485" i="17"/>
  <c r="A486" i="17"/>
  <c r="A487" i="17"/>
  <c r="A488" i="17"/>
  <c r="A489" i="17"/>
  <c r="A490" i="17"/>
  <c r="A491" i="17"/>
  <c r="A492" i="17"/>
  <c r="A493" i="17"/>
  <c r="A494" i="17"/>
  <c r="A495" i="17"/>
  <c r="A496" i="17"/>
  <c r="A497" i="17"/>
  <c r="A498" i="17"/>
  <c r="A499" i="17"/>
  <c r="A500" i="17"/>
  <c r="A501" i="17"/>
  <c r="A502" i="17"/>
  <c r="A503" i="17"/>
  <c r="A504" i="17"/>
  <c r="A505" i="17"/>
  <c r="A506" i="17"/>
  <c r="A507" i="17"/>
  <c r="A508" i="17"/>
  <c r="A509" i="17"/>
  <c r="A510" i="17"/>
  <c r="A511" i="17"/>
  <c r="A512" i="17"/>
  <c r="A513" i="17"/>
  <c r="A514" i="17"/>
  <c r="A515" i="17"/>
  <c r="A516" i="17"/>
  <c r="A517" i="17"/>
  <c r="A518" i="17"/>
  <c r="A519" i="17"/>
  <c r="A520" i="17"/>
  <c r="A521" i="17"/>
  <c r="A522" i="17"/>
  <c r="A523" i="17"/>
  <c r="A524" i="17"/>
  <c r="A525" i="17"/>
  <c r="A526" i="17"/>
  <c r="A527" i="17"/>
  <c r="A528" i="17"/>
  <c r="A529" i="17"/>
  <c r="A530" i="17"/>
  <c r="A531" i="17"/>
  <c r="A532" i="17"/>
  <c r="A533" i="17"/>
  <c r="A534" i="17"/>
  <c r="A535" i="17"/>
  <c r="A536" i="17"/>
  <c r="A537" i="17"/>
  <c r="A538" i="17"/>
  <c r="A539" i="17"/>
  <c r="A540" i="17"/>
  <c r="A541" i="17"/>
  <c r="A542" i="17"/>
  <c r="A543" i="17"/>
  <c r="A544" i="17"/>
  <c r="A545" i="17"/>
  <c r="A546" i="17"/>
  <c r="A547" i="17"/>
  <c r="A548" i="17"/>
  <c r="A549" i="17"/>
  <c r="A550" i="17"/>
  <c r="A551" i="17"/>
  <c r="A552" i="17"/>
  <c r="A553" i="17"/>
  <c r="A554" i="17"/>
  <c r="A555" i="17"/>
  <c r="A556" i="17"/>
  <c r="A557" i="17"/>
  <c r="A558" i="17"/>
  <c r="A559" i="17"/>
  <c r="A560" i="17"/>
  <c r="A561" i="17"/>
  <c r="A562" i="17"/>
  <c r="A563" i="17"/>
  <c r="A564" i="17"/>
  <c r="A565" i="17"/>
  <c r="A566" i="17"/>
  <c r="A567" i="17"/>
  <c r="A568" i="17"/>
  <c r="A569" i="17"/>
  <c r="A570" i="17"/>
  <c r="A571" i="17"/>
  <c r="A572" i="17"/>
  <c r="A573" i="17"/>
  <c r="A574" i="17"/>
  <c r="A575" i="17"/>
  <c r="A576" i="17"/>
  <c r="A577" i="17"/>
  <c r="A578" i="17"/>
  <c r="A579" i="17"/>
  <c r="A580" i="17"/>
  <c r="A581" i="17"/>
  <c r="A582" i="17"/>
  <c r="A583" i="17"/>
  <c r="A584" i="17"/>
  <c r="A585" i="17"/>
  <c r="A586" i="17"/>
  <c r="A587" i="17"/>
  <c r="A588" i="17"/>
  <c r="A589" i="17"/>
  <c r="A590" i="17"/>
  <c r="A591" i="17"/>
  <c r="A592" i="17"/>
  <c r="A593" i="17"/>
  <c r="A594" i="17"/>
  <c r="A595" i="17"/>
  <c r="A596" i="17"/>
  <c r="A597" i="17"/>
  <c r="A598" i="17"/>
  <c r="A599" i="17"/>
  <c r="A600" i="17"/>
  <c r="A601" i="17"/>
  <c r="A602" i="17"/>
  <c r="A603" i="17"/>
  <c r="A604" i="17"/>
  <c r="A605" i="17"/>
  <c r="A606" i="17"/>
  <c r="A607" i="17"/>
  <c r="A608" i="17"/>
  <c r="A609" i="17"/>
  <c r="A610" i="17"/>
  <c r="A611" i="17"/>
  <c r="A612" i="17"/>
  <c r="A613" i="17"/>
  <c r="A614" i="17"/>
  <c r="A615" i="17"/>
  <c r="A616" i="17"/>
  <c r="A617" i="17"/>
  <c r="A618" i="17"/>
  <c r="A619" i="17"/>
  <c r="A620" i="17"/>
  <c r="A621" i="17"/>
  <c r="A622" i="17"/>
  <c r="A623" i="17"/>
  <c r="A624" i="17"/>
  <c r="A625" i="17"/>
  <c r="A626" i="17"/>
  <c r="A627" i="17"/>
  <c r="A628" i="17"/>
  <c r="A629" i="17"/>
  <c r="A630" i="17"/>
  <c r="A631" i="17"/>
  <c r="A632" i="17"/>
  <c r="A633" i="17"/>
  <c r="A634" i="17"/>
  <c r="A635" i="17"/>
  <c r="A636" i="17"/>
  <c r="A637" i="17"/>
  <c r="A638" i="17"/>
  <c r="A639" i="17"/>
  <c r="A640" i="17"/>
  <c r="A641" i="17"/>
  <c r="A642" i="17"/>
  <c r="A643" i="17"/>
  <c r="A644" i="17"/>
  <c r="A645" i="17"/>
  <c r="A646" i="17"/>
  <c r="A647" i="17"/>
  <c r="A648" i="17"/>
  <c r="A649" i="17"/>
  <c r="A650" i="17"/>
  <c r="A651" i="17"/>
  <c r="A652" i="17"/>
  <c r="A653" i="17"/>
  <c r="A654" i="17"/>
  <c r="A655" i="17"/>
  <c r="A656" i="17"/>
  <c r="A657" i="17"/>
  <c r="A658" i="17"/>
  <c r="A659" i="17"/>
  <c r="A660" i="17"/>
  <c r="A661" i="17"/>
  <c r="A662" i="17"/>
  <c r="A663" i="17"/>
  <c r="A664" i="17"/>
  <c r="A665" i="17"/>
  <c r="A666" i="17"/>
  <c r="A667" i="17"/>
  <c r="A668" i="17"/>
  <c r="A669" i="17"/>
  <c r="A670" i="17"/>
  <c r="A671" i="17"/>
  <c r="A672" i="17"/>
  <c r="A673" i="17"/>
  <c r="A674" i="17"/>
  <c r="A675" i="17"/>
  <c r="A676" i="17"/>
  <c r="A677" i="17"/>
  <c r="A678" i="17"/>
  <c r="A679" i="17"/>
  <c r="A680" i="17"/>
  <c r="A681" i="17"/>
  <c r="A682" i="17"/>
  <c r="A683" i="17"/>
  <c r="A684" i="17"/>
  <c r="A685" i="17"/>
  <c r="A686" i="17"/>
  <c r="A687" i="17"/>
  <c r="A688" i="17"/>
  <c r="A689" i="17"/>
  <c r="A690" i="17"/>
  <c r="A691" i="17"/>
  <c r="A692" i="17"/>
  <c r="A693" i="17"/>
  <c r="A694" i="17"/>
  <c r="A695" i="17"/>
  <c r="A696" i="17"/>
  <c r="A697" i="17"/>
  <c r="A698" i="17"/>
  <c r="A699" i="17"/>
  <c r="A700" i="17"/>
  <c r="A701" i="17"/>
  <c r="A702" i="17"/>
  <c r="A703" i="17"/>
  <c r="A704" i="17"/>
  <c r="A705" i="17"/>
  <c r="A706" i="17"/>
  <c r="A707" i="17"/>
  <c r="A708" i="17"/>
  <c r="A709" i="17"/>
  <c r="A710" i="17"/>
  <c r="A711" i="17"/>
  <c r="A712" i="17"/>
  <c r="A713" i="17"/>
  <c r="A714" i="17"/>
  <c r="A715" i="17"/>
  <c r="A716" i="17"/>
  <c r="A717" i="17"/>
  <c r="A718" i="17"/>
  <c r="A719" i="17"/>
  <c r="A720" i="17"/>
  <c r="A721" i="17"/>
  <c r="A722" i="17"/>
  <c r="A723" i="17"/>
  <c r="A724" i="17"/>
  <c r="A725" i="17"/>
  <c r="A726" i="17"/>
  <c r="A727" i="17"/>
  <c r="A728" i="17"/>
  <c r="A729" i="17"/>
  <c r="A730" i="17"/>
  <c r="A731" i="17"/>
  <c r="A732" i="17"/>
  <c r="A733" i="17"/>
  <c r="A734" i="17"/>
  <c r="A735" i="17"/>
  <c r="A736" i="17"/>
  <c r="A737" i="17"/>
  <c r="A738" i="17"/>
  <c r="A739" i="17"/>
  <c r="A740" i="17"/>
  <c r="A741" i="17"/>
  <c r="A742" i="17"/>
  <c r="A743" i="17"/>
  <c r="A744" i="17"/>
  <c r="A745" i="17"/>
  <c r="A746" i="17"/>
  <c r="A747" i="17"/>
  <c r="A748" i="17"/>
  <c r="A749" i="17"/>
  <c r="A750" i="17"/>
  <c r="A751" i="17"/>
  <c r="A752" i="17"/>
  <c r="A753" i="17"/>
  <c r="A754" i="17"/>
  <c r="A755" i="17"/>
  <c r="A756" i="17"/>
  <c r="A757" i="17"/>
  <c r="A758" i="17"/>
  <c r="A759" i="17"/>
  <c r="A760" i="17"/>
  <c r="A761" i="17"/>
  <c r="A762" i="17"/>
  <c r="A763" i="17"/>
  <c r="A764" i="17"/>
  <c r="A765" i="17"/>
  <c r="A766" i="17"/>
  <c r="A767" i="17"/>
  <c r="A768" i="17"/>
  <c r="A769" i="17"/>
  <c r="A770" i="17"/>
  <c r="A771" i="17"/>
  <c r="A772" i="17"/>
  <c r="A773" i="17"/>
  <c r="A774" i="17"/>
  <c r="A775" i="17"/>
  <c r="A776" i="17"/>
  <c r="A777" i="17"/>
  <c r="A778" i="17"/>
  <c r="A779" i="17"/>
  <c r="A780" i="17"/>
  <c r="A781" i="17"/>
  <c r="A782" i="17"/>
  <c r="A783" i="17"/>
  <c r="A784" i="17"/>
  <c r="A785" i="17"/>
  <c r="A786" i="17"/>
  <c r="A787" i="17"/>
  <c r="A788" i="17"/>
  <c r="A789" i="17"/>
  <c r="A790" i="17"/>
  <c r="A791" i="17"/>
  <c r="A792" i="17"/>
  <c r="A793" i="17"/>
  <c r="A794" i="17"/>
  <c r="A795" i="17"/>
  <c r="A796" i="17"/>
  <c r="A797" i="17"/>
  <c r="A798" i="17"/>
  <c r="A799" i="17"/>
  <c r="A800" i="17"/>
  <c r="A801" i="17"/>
  <c r="A802" i="17"/>
  <c r="A803" i="17"/>
  <c r="A804" i="17"/>
  <c r="A805" i="17"/>
  <c r="A806" i="17"/>
  <c r="A807" i="17"/>
  <c r="A808" i="17"/>
  <c r="A809" i="17"/>
  <c r="A810" i="17"/>
  <c r="A811" i="17"/>
  <c r="A812" i="17"/>
  <c r="A813" i="17"/>
  <c r="A814" i="17"/>
  <c r="A815" i="17"/>
  <c r="A816" i="17"/>
  <c r="A817" i="17"/>
  <c r="A818" i="17"/>
  <c r="A819" i="17"/>
  <c r="A820" i="17"/>
  <c r="A821" i="17"/>
  <c r="A822" i="17"/>
  <c r="A823" i="17"/>
  <c r="A824" i="17"/>
  <c r="A825" i="17"/>
  <c r="A826" i="17"/>
  <c r="A827" i="17"/>
  <c r="A828" i="17"/>
  <c r="A829" i="17"/>
  <c r="A830" i="17"/>
  <c r="A831" i="17"/>
  <c r="A832" i="17"/>
  <c r="A833" i="17"/>
  <c r="A834" i="17"/>
  <c r="A835" i="17"/>
  <c r="A836" i="17"/>
  <c r="A837" i="17"/>
  <c r="A838" i="17"/>
  <c r="A839" i="17"/>
  <c r="A840" i="17"/>
  <c r="A841" i="17"/>
  <c r="A842" i="17"/>
  <c r="A843" i="17"/>
  <c r="A844" i="17"/>
  <c r="A845" i="17"/>
  <c r="A846" i="17"/>
  <c r="A847" i="17"/>
  <c r="A848" i="17"/>
  <c r="A849" i="17"/>
  <c r="A850" i="17"/>
  <c r="A851" i="17"/>
  <c r="A852" i="17"/>
  <c r="A853" i="17"/>
  <c r="A854" i="17"/>
  <c r="A855" i="17"/>
  <c r="A856" i="17"/>
  <c r="A857" i="17"/>
  <c r="A858" i="17"/>
  <c r="A859" i="17"/>
  <c r="A860" i="17"/>
  <c r="A861" i="17"/>
  <c r="A862" i="17"/>
  <c r="A863" i="17"/>
  <c r="A864" i="17"/>
  <c r="A865" i="17"/>
  <c r="A866" i="17"/>
  <c r="A867" i="17"/>
  <c r="A868" i="17"/>
  <c r="A869" i="17"/>
  <c r="A870" i="17"/>
  <c r="A871" i="17"/>
  <c r="A872" i="17"/>
  <c r="A873" i="17"/>
  <c r="A874" i="17"/>
  <c r="A875" i="17"/>
  <c r="A876" i="17"/>
  <c r="A877" i="17"/>
  <c r="A878" i="17"/>
  <c r="A879" i="17"/>
  <c r="A880" i="17"/>
  <c r="A881" i="17"/>
  <c r="A882" i="17"/>
  <c r="A883" i="17"/>
  <c r="A884" i="17"/>
  <c r="A885" i="17"/>
  <c r="A886" i="17"/>
  <c r="A887" i="17"/>
  <c r="A888" i="17"/>
  <c r="A889" i="17"/>
  <c r="A890" i="17"/>
  <c r="A891" i="17"/>
  <c r="A892" i="17"/>
  <c r="A893" i="17"/>
  <c r="A894" i="17"/>
  <c r="A895" i="17"/>
  <c r="A896" i="17"/>
  <c r="A897" i="17"/>
  <c r="A898" i="17"/>
  <c r="A899" i="17"/>
  <c r="A900" i="17"/>
  <c r="A901" i="17"/>
  <c r="A902" i="17"/>
  <c r="A903" i="17"/>
  <c r="A904" i="17"/>
  <c r="A905" i="17"/>
  <c r="A906" i="17"/>
  <c r="A907" i="17"/>
  <c r="A908" i="17"/>
  <c r="A909" i="17"/>
  <c r="A910" i="17"/>
  <c r="A911" i="17"/>
  <c r="A912" i="17"/>
  <c r="A913" i="17"/>
  <c r="A914" i="17"/>
  <c r="A915" i="17"/>
  <c r="A916" i="17"/>
  <c r="A917" i="17"/>
  <c r="A918" i="17"/>
  <c r="A919" i="17"/>
  <c r="A920" i="17"/>
  <c r="A921" i="17"/>
  <c r="A922" i="17"/>
  <c r="A923" i="17"/>
  <c r="A924" i="17"/>
  <c r="A925" i="17"/>
  <c r="A926" i="17"/>
  <c r="A927" i="17"/>
  <c r="A928" i="17"/>
  <c r="A929" i="17"/>
  <c r="A930" i="17"/>
  <c r="A931" i="17"/>
  <c r="A932" i="17"/>
  <c r="A933" i="17"/>
  <c r="A934" i="17"/>
  <c r="A935" i="17"/>
  <c r="A936" i="17"/>
  <c r="A937" i="17"/>
  <c r="A938" i="17"/>
  <c r="A939" i="17"/>
  <c r="A940" i="17"/>
  <c r="A941" i="17"/>
  <c r="A942" i="17"/>
  <c r="A943" i="17"/>
  <c r="A944" i="17"/>
  <c r="A945" i="17"/>
  <c r="A946" i="17"/>
  <c r="A947" i="17"/>
  <c r="A948" i="17"/>
  <c r="A949" i="17"/>
  <c r="A950" i="17"/>
  <c r="A951" i="17"/>
  <c r="A952" i="17"/>
  <c r="A953" i="17"/>
  <c r="A954" i="17"/>
  <c r="A955" i="17"/>
  <c r="A956" i="17"/>
  <c r="A957" i="17"/>
  <c r="A958" i="17"/>
  <c r="A959" i="17"/>
  <c r="A960" i="17"/>
  <c r="A961" i="17"/>
  <c r="A962" i="17"/>
  <c r="A963" i="17"/>
  <c r="A964" i="17"/>
  <c r="A965" i="17"/>
  <c r="A966" i="17"/>
  <c r="A967" i="17"/>
  <c r="A968" i="17"/>
  <c r="A969" i="17"/>
  <c r="A970" i="17"/>
  <c r="A971" i="17"/>
  <c r="A972" i="17"/>
  <c r="A973" i="17"/>
  <c r="A974" i="17"/>
  <c r="A975" i="17"/>
  <c r="A976" i="17"/>
  <c r="A977" i="17"/>
  <c r="A978" i="17"/>
  <c r="A979" i="17"/>
  <c r="A980" i="17"/>
  <c r="A981" i="17"/>
  <c r="A982" i="17"/>
  <c r="A983" i="17"/>
  <c r="A984" i="17"/>
  <c r="A985" i="17"/>
  <c r="A986" i="17"/>
  <c r="A987" i="17"/>
  <c r="A988" i="17"/>
  <c r="A989" i="17"/>
  <c r="A990" i="17"/>
  <c r="A991" i="17"/>
  <c r="A992" i="17"/>
  <c r="A993" i="17"/>
  <c r="A994" i="17"/>
  <c r="A995" i="17"/>
  <c r="A996" i="17"/>
  <c r="A997" i="17"/>
  <c r="A998" i="17"/>
  <c r="A999" i="17"/>
  <c r="A1000" i="17"/>
  <c r="A1001" i="17"/>
  <c r="A1002" i="17"/>
  <c r="A1003" i="17"/>
  <c r="A1004" i="17"/>
  <c r="A1005" i="17"/>
  <c r="A1006" i="17"/>
  <c r="A1007" i="17"/>
  <c r="A1008" i="17"/>
  <c r="A1009" i="17"/>
  <c r="A1010" i="17"/>
  <c r="A1011" i="17"/>
  <c r="A1012" i="17"/>
  <c r="A1013" i="17"/>
  <c r="A1014" i="17"/>
  <c r="A1015" i="17"/>
  <c r="A1016" i="17"/>
  <c r="A1017" i="17"/>
  <c r="A1018" i="17"/>
  <c r="A1019" i="17"/>
  <c r="A1020" i="17"/>
  <c r="A1021" i="17"/>
  <c r="A1022" i="17"/>
  <c r="A1023" i="17"/>
  <c r="A1024" i="17"/>
  <c r="A1025" i="17"/>
  <c r="A1026" i="17"/>
  <c r="A1027" i="17"/>
  <c r="A1028" i="17"/>
  <c r="A1029" i="17"/>
  <c r="A1030" i="17"/>
  <c r="A1031" i="17"/>
  <c r="A1032" i="17"/>
  <c r="A1033" i="17"/>
  <c r="A1034" i="17"/>
  <c r="A1035" i="17"/>
  <c r="A1036" i="17"/>
  <c r="A1037" i="17"/>
  <c r="A1038" i="17"/>
  <c r="A1039" i="17"/>
  <c r="A1040" i="17"/>
  <c r="A1041" i="17"/>
  <c r="A1042" i="17"/>
  <c r="A1043" i="17"/>
  <c r="A1044" i="17"/>
  <c r="A1045" i="17"/>
  <c r="A1046" i="17"/>
  <c r="A1047" i="17"/>
  <c r="A1048" i="17"/>
  <c r="A1049" i="17"/>
  <c r="A1050" i="17"/>
  <c r="A1051" i="17"/>
  <c r="A1052" i="17"/>
  <c r="A1053" i="17"/>
  <c r="A1054" i="17"/>
  <c r="A1055" i="17"/>
  <c r="A1056" i="17"/>
  <c r="A1057" i="17"/>
  <c r="A1058" i="17"/>
  <c r="A1059" i="17"/>
  <c r="A1060" i="17"/>
  <c r="A1061" i="17"/>
  <c r="A1062" i="17"/>
  <c r="A1063" i="17"/>
  <c r="A1064" i="17"/>
  <c r="A1065" i="17"/>
  <c r="A1066" i="17"/>
  <c r="A1067" i="17"/>
  <c r="A1068" i="17"/>
  <c r="A1069" i="17"/>
  <c r="A1070" i="17"/>
  <c r="A1071" i="17"/>
  <c r="A1072" i="17"/>
  <c r="A1073" i="17"/>
  <c r="A1074" i="17"/>
  <c r="A1075" i="17"/>
  <c r="A1076" i="17"/>
  <c r="A1077" i="17"/>
  <c r="A1078" i="17"/>
  <c r="A1079" i="17"/>
  <c r="A1080" i="17"/>
  <c r="A1081" i="17"/>
  <c r="A1082" i="17"/>
  <c r="A1083" i="17"/>
  <c r="A1084" i="17"/>
  <c r="A1085" i="17"/>
  <c r="A1086" i="17"/>
  <c r="A1087" i="17"/>
  <c r="A1088" i="17"/>
  <c r="A1089" i="17"/>
  <c r="A1090" i="17"/>
  <c r="A1091" i="17"/>
  <c r="A1092" i="17"/>
  <c r="A1093" i="17"/>
  <c r="A1094" i="17"/>
  <c r="A1095" i="17"/>
  <c r="A1096" i="17"/>
  <c r="A1097" i="17"/>
  <c r="A1098" i="17"/>
  <c r="A1099" i="17"/>
  <c r="A1100" i="17"/>
  <c r="A1101" i="17"/>
  <c r="A1102" i="17"/>
  <c r="A1103" i="17"/>
  <c r="A1104" i="17"/>
  <c r="A1105" i="17"/>
  <c r="A1106" i="17"/>
  <c r="A1107" i="17"/>
  <c r="A1108" i="17"/>
  <c r="A1109" i="17"/>
  <c r="A1110" i="17"/>
  <c r="A1111" i="17"/>
  <c r="A1112" i="17"/>
  <c r="A1113" i="17"/>
  <c r="A1114" i="17"/>
  <c r="A1115" i="17"/>
  <c r="A1116" i="17"/>
  <c r="A1117" i="17"/>
  <c r="A1118" i="17"/>
  <c r="A1119" i="17"/>
  <c r="A1120" i="17"/>
  <c r="A1121" i="17"/>
  <c r="A1122" i="17"/>
  <c r="A1123" i="17"/>
  <c r="A1124" i="17"/>
  <c r="A1125" i="17"/>
  <c r="A1126" i="17"/>
  <c r="A1127" i="17"/>
  <c r="A1128" i="17"/>
  <c r="A1129" i="17"/>
  <c r="A1130" i="17"/>
  <c r="A1131" i="17"/>
  <c r="A1132" i="17"/>
  <c r="A1133" i="17"/>
  <c r="A1134" i="17"/>
  <c r="A1135" i="17"/>
  <c r="A1136" i="17"/>
  <c r="A1137" i="17"/>
  <c r="A1138" i="17"/>
  <c r="A1139" i="17"/>
  <c r="A1140" i="17"/>
  <c r="A1141" i="17"/>
  <c r="A1142" i="17"/>
  <c r="A1143" i="17"/>
  <c r="A1144" i="17"/>
  <c r="A1145" i="17"/>
  <c r="A1146" i="17"/>
  <c r="A1147" i="17"/>
  <c r="A1148" i="17"/>
  <c r="A1149" i="17"/>
  <c r="A1150" i="17"/>
  <c r="A1151" i="17"/>
  <c r="A1152" i="17"/>
  <c r="A1153" i="17"/>
  <c r="A1154" i="17"/>
  <c r="A1155" i="17"/>
  <c r="A1156" i="17"/>
  <c r="A1157" i="17"/>
  <c r="A1158" i="17"/>
  <c r="A1159" i="17"/>
  <c r="A1160" i="17"/>
  <c r="A1161" i="17"/>
  <c r="A1162" i="17"/>
  <c r="A1163" i="17"/>
  <c r="A1164" i="17"/>
  <c r="A1165" i="17"/>
  <c r="A1166" i="17"/>
  <c r="A1167" i="17"/>
  <c r="A1168" i="17"/>
  <c r="A1169" i="17"/>
  <c r="A1170" i="17"/>
  <c r="A1171" i="17"/>
  <c r="A1172" i="17"/>
  <c r="A1173" i="17"/>
  <c r="A1174" i="17"/>
  <c r="A1175" i="17"/>
  <c r="A1176" i="17"/>
  <c r="A1177" i="17"/>
  <c r="A1178" i="17"/>
  <c r="A1179" i="17"/>
  <c r="A1180" i="17"/>
  <c r="A1181" i="17"/>
  <c r="A1182" i="17"/>
  <c r="A1183" i="17"/>
  <c r="A1184" i="17"/>
  <c r="A1185" i="17"/>
  <c r="A1186" i="17"/>
  <c r="A1187" i="17"/>
  <c r="A1188" i="17"/>
  <c r="A1189" i="17"/>
  <c r="A1190" i="17"/>
  <c r="A1191" i="17"/>
  <c r="A1192" i="17"/>
  <c r="A1193" i="17"/>
  <c r="A1194" i="17"/>
  <c r="A1195" i="17"/>
  <c r="A1196" i="17"/>
  <c r="A1197" i="17"/>
  <c r="A1198" i="17"/>
  <c r="A1199" i="17"/>
  <c r="A1200" i="17"/>
  <c r="A1201" i="17"/>
  <c r="A1202" i="17"/>
  <c r="A1203" i="17"/>
  <c r="A1204" i="17"/>
  <c r="A1205" i="17"/>
  <c r="A1206" i="17"/>
  <c r="A1207" i="17"/>
  <c r="A1208" i="17"/>
  <c r="A1209" i="17"/>
  <c r="A1210" i="17"/>
  <c r="A1211" i="17"/>
  <c r="A1212" i="17"/>
  <c r="A1213" i="17"/>
  <c r="A1214" i="17"/>
  <c r="A1215" i="17"/>
  <c r="A1216" i="17"/>
  <c r="A1217" i="17"/>
  <c r="A1218" i="17"/>
  <c r="A1219" i="17"/>
  <c r="A1220" i="17"/>
  <c r="A1221" i="17"/>
  <c r="A1222" i="17"/>
  <c r="A1223" i="17"/>
  <c r="A1224" i="17"/>
  <c r="A1225" i="17"/>
  <c r="A1226" i="17"/>
  <c r="A1227" i="17"/>
  <c r="A1228" i="17"/>
  <c r="A1229" i="17"/>
  <c r="A1230" i="17"/>
  <c r="A1231" i="17"/>
  <c r="A1232" i="17"/>
  <c r="A1233" i="17"/>
  <c r="A1234" i="17"/>
  <c r="A1235" i="17"/>
  <c r="A1236" i="17"/>
  <c r="A1237" i="17"/>
  <c r="A1238" i="17"/>
  <c r="A1239" i="17"/>
  <c r="A1240" i="17"/>
  <c r="A1241" i="17"/>
  <c r="A1242" i="17"/>
  <c r="A1243" i="17"/>
  <c r="A1244" i="17"/>
  <c r="A1245" i="17"/>
  <c r="A1246" i="17"/>
  <c r="A1247" i="17"/>
  <c r="A1248" i="17"/>
  <c r="A1249" i="17"/>
  <c r="A1250" i="17"/>
  <c r="A1251" i="17"/>
  <c r="A1252" i="17"/>
  <c r="A1253" i="17"/>
  <c r="A1254" i="17"/>
  <c r="A1255" i="17"/>
  <c r="A1256" i="17"/>
  <c r="A1257" i="17"/>
  <c r="A1258" i="17"/>
  <c r="A1259" i="17"/>
  <c r="A1260" i="17"/>
  <c r="A1261" i="17"/>
  <c r="A1262" i="17"/>
  <c r="A1263" i="17"/>
  <c r="A1264" i="17"/>
  <c r="A1265" i="17"/>
  <c r="A1266" i="17"/>
  <c r="A1267" i="17"/>
  <c r="A1268" i="17"/>
  <c r="A1269" i="17"/>
  <c r="A1270" i="17"/>
  <c r="A1271" i="17"/>
  <c r="A1272" i="17"/>
  <c r="A1273" i="17"/>
  <c r="A1274" i="17"/>
  <c r="A1275" i="17"/>
  <c r="A1276" i="17"/>
  <c r="A1277" i="17"/>
  <c r="A1278" i="17"/>
  <c r="A1279" i="17"/>
  <c r="A1280" i="17"/>
  <c r="A1281" i="17"/>
  <c r="A1282" i="17"/>
  <c r="A1283" i="17"/>
  <c r="A1284" i="17"/>
  <c r="A1285" i="17"/>
  <c r="A1286" i="17"/>
  <c r="A1287" i="17"/>
  <c r="A1288" i="17"/>
  <c r="A1289" i="17"/>
  <c r="A1290" i="17"/>
  <c r="A1291" i="17"/>
  <c r="A1292" i="17"/>
  <c r="A1293" i="17"/>
  <c r="A1294" i="17"/>
  <c r="A1295" i="17"/>
  <c r="A1296" i="17"/>
  <c r="A1297" i="17"/>
  <c r="A1298" i="17"/>
  <c r="A1299" i="17"/>
  <c r="A1300" i="17"/>
  <c r="A1301" i="17"/>
  <c r="A1302" i="17"/>
  <c r="A1303" i="17"/>
  <c r="A1304" i="17"/>
  <c r="A1305" i="17"/>
  <c r="A1306" i="17"/>
  <c r="A1307" i="17"/>
  <c r="A1308" i="17"/>
  <c r="A1309" i="17"/>
  <c r="A1310" i="17"/>
  <c r="A1311" i="17"/>
  <c r="A1312" i="17"/>
  <c r="A1313" i="17"/>
  <c r="A1314" i="17"/>
  <c r="A1315" i="17"/>
  <c r="A1316" i="17"/>
  <c r="A1317" i="17"/>
  <c r="A1318" i="17"/>
  <c r="A1319" i="17"/>
  <c r="A1320" i="17"/>
  <c r="A1321" i="17"/>
  <c r="A1322" i="17"/>
  <c r="A1323" i="17"/>
  <c r="A1324" i="17"/>
  <c r="A1325" i="17"/>
  <c r="A1326" i="17"/>
  <c r="A1327" i="17"/>
  <c r="A1328" i="17"/>
  <c r="A1329" i="17"/>
  <c r="A1330" i="17"/>
  <c r="A1331" i="17"/>
  <c r="A1332" i="17"/>
  <c r="A1333" i="17"/>
  <c r="A1334" i="17"/>
  <c r="A1335" i="17"/>
  <c r="A1336" i="17"/>
  <c r="A1337" i="17"/>
  <c r="A1338" i="17"/>
  <c r="A1339" i="17"/>
  <c r="A1340" i="17"/>
  <c r="A1341" i="17"/>
  <c r="A1342" i="17"/>
  <c r="A1343" i="17"/>
  <c r="A1344" i="17"/>
  <c r="A1345" i="17"/>
  <c r="A1346" i="17"/>
  <c r="A1347" i="17"/>
  <c r="A1348" i="17"/>
  <c r="A1349" i="17"/>
  <c r="A1350" i="17"/>
  <c r="A1351" i="17"/>
  <c r="A1352" i="17"/>
  <c r="A1353" i="17"/>
  <c r="A1354" i="17"/>
  <c r="A1355" i="17"/>
  <c r="A1356" i="17"/>
  <c r="A1357" i="17"/>
  <c r="A1358" i="17"/>
  <c r="A1359" i="17"/>
  <c r="A1360" i="17"/>
  <c r="A1361" i="17"/>
  <c r="A1362" i="17"/>
  <c r="A1363" i="17"/>
  <c r="A1364" i="17"/>
  <c r="A1365" i="17"/>
  <c r="A1366" i="17"/>
  <c r="A1367" i="17"/>
  <c r="A1368" i="17"/>
  <c r="A1369" i="17"/>
  <c r="A1370" i="17"/>
  <c r="A1371" i="17"/>
  <c r="A1372" i="17"/>
  <c r="A1373" i="17"/>
  <c r="A1374" i="17"/>
  <c r="A1375" i="17"/>
  <c r="A1376" i="17"/>
  <c r="A1377" i="17"/>
  <c r="A1378" i="17"/>
  <c r="A1379" i="17"/>
  <c r="A1380" i="17"/>
  <c r="A1381" i="17"/>
  <c r="A1382" i="17"/>
  <c r="A1383" i="17"/>
  <c r="A1384" i="17"/>
  <c r="A1385" i="17"/>
  <c r="A1386" i="17"/>
  <c r="A1387" i="17"/>
  <c r="A1388" i="17"/>
  <c r="A1389" i="17"/>
  <c r="A1390" i="17"/>
  <c r="A1391" i="17"/>
  <c r="A1392" i="17"/>
  <c r="A1393" i="17"/>
  <c r="A1394" i="17"/>
  <c r="A1395" i="17"/>
  <c r="A1396" i="17"/>
  <c r="A1397" i="17"/>
  <c r="A1398" i="17"/>
  <c r="A1399" i="17"/>
  <c r="A1400" i="17"/>
  <c r="A1401" i="17"/>
  <c r="A1402" i="17"/>
  <c r="A1403" i="17"/>
  <c r="A1404" i="17"/>
  <c r="A1405" i="17"/>
  <c r="A1406" i="17"/>
  <c r="A1407" i="17"/>
  <c r="A1408" i="17"/>
  <c r="A1409" i="17"/>
  <c r="A1410" i="17"/>
  <c r="A1411" i="17"/>
  <c r="A1412" i="17"/>
  <c r="A1413" i="17"/>
  <c r="A1414" i="17"/>
  <c r="A1415" i="17"/>
  <c r="A1416" i="17"/>
  <c r="A1417" i="17"/>
  <c r="A1418" i="17"/>
  <c r="A1419" i="17"/>
  <c r="A1420" i="17"/>
  <c r="A1421" i="17"/>
  <c r="A1422" i="17"/>
  <c r="A1423" i="17"/>
  <c r="A1424" i="17"/>
  <c r="A1425" i="17"/>
  <c r="A1426" i="17"/>
  <c r="A1427" i="17"/>
  <c r="A1428" i="17"/>
  <c r="A1429" i="17"/>
  <c r="A1430" i="17"/>
  <c r="A1431" i="17"/>
  <c r="A1432" i="17"/>
  <c r="A1433" i="17"/>
  <c r="A1434" i="17"/>
  <c r="A1435" i="17"/>
  <c r="A1436" i="17"/>
  <c r="A1437" i="17"/>
  <c r="A1438" i="17"/>
  <c r="A1439" i="17"/>
  <c r="A1440" i="17"/>
  <c r="A1441" i="17"/>
  <c r="A1442" i="17"/>
  <c r="A1443" i="17"/>
  <c r="A1444" i="17"/>
  <c r="A1445" i="17"/>
  <c r="A1446" i="17"/>
  <c r="A1447" i="17"/>
  <c r="A1448" i="17"/>
  <c r="A1449" i="17"/>
  <c r="A1450" i="17"/>
  <c r="A1451" i="17"/>
  <c r="A1452" i="17"/>
  <c r="A1453" i="17"/>
  <c r="A1454" i="17"/>
  <c r="A1455" i="17"/>
  <c r="A1456" i="17"/>
  <c r="A1457" i="17"/>
  <c r="A1458" i="17"/>
  <c r="A1459" i="17"/>
  <c r="A1460" i="17"/>
  <c r="A1461" i="17"/>
  <c r="A1462" i="17"/>
  <c r="A1463" i="17"/>
  <c r="A1464" i="17"/>
  <c r="A1465" i="17"/>
  <c r="A1466" i="17"/>
  <c r="A1467" i="17"/>
  <c r="A1468" i="17"/>
  <c r="A1469" i="17"/>
  <c r="A1470" i="17"/>
  <c r="A1471" i="17"/>
  <c r="A1472" i="17"/>
  <c r="A1473" i="17"/>
  <c r="A1474" i="17"/>
  <c r="A1475" i="17"/>
  <c r="A1476" i="17"/>
  <c r="A1477" i="17"/>
  <c r="A1478" i="17"/>
  <c r="A1479" i="17"/>
  <c r="A1480" i="17"/>
  <c r="A1481" i="17"/>
  <c r="A1482" i="17"/>
  <c r="A1483" i="17"/>
  <c r="A1484" i="17"/>
  <c r="A1485" i="17"/>
  <c r="A1486" i="17"/>
  <c r="A1487" i="17"/>
  <c r="A1488" i="17"/>
  <c r="A1489" i="17"/>
  <c r="A1490" i="17"/>
  <c r="A1491" i="17"/>
  <c r="A1492" i="17"/>
  <c r="A1493" i="17"/>
  <c r="A1494" i="17"/>
  <c r="A1495" i="17"/>
  <c r="A1496" i="17"/>
  <c r="A1497" i="17"/>
  <c r="A1498" i="17"/>
  <c r="A1499" i="17"/>
  <c r="A1500" i="17"/>
  <c r="A1501" i="17"/>
  <c r="A1502" i="17"/>
  <c r="A1503" i="17"/>
  <c r="A1504" i="17"/>
  <c r="A1505" i="17"/>
  <c r="A1506" i="17"/>
  <c r="A1507" i="17"/>
  <c r="A1508" i="17"/>
  <c r="A1509" i="17"/>
  <c r="A1510" i="17"/>
  <c r="A1511" i="17"/>
  <c r="A1512" i="17"/>
  <c r="A1513" i="17"/>
  <c r="A1514" i="17"/>
  <c r="A1515" i="17"/>
  <c r="A1516" i="17"/>
  <c r="A1517" i="17"/>
  <c r="A1518" i="17"/>
  <c r="A1519" i="17"/>
  <c r="A1520" i="17"/>
  <c r="A1521" i="17"/>
  <c r="A1522" i="17"/>
  <c r="A1523" i="17"/>
  <c r="A1524" i="17"/>
  <c r="A1525" i="17"/>
  <c r="A1526" i="17"/>
  <c r="A1527" i="17"/>
  <c r="A1528" i="17"/>
  <c r="A1529" i="17"/>
  <c r="A1530" i="17"/>
  <c r="A1531" i="17"/>
  <c r="A1532" i="17"/>
  <c r="A1533" i="17"/>
  <c r="A1534" i="17"/>
  <c r="A1535" i="17"/>
  <c r="A1536" i="17"/>
  <c r="A1537" i="17"/>
  <c r="A1538" i="17"/>
  <c r="A1539" i="17"/>
  <c r="A1540" i="17"/>
  <c r="A1541" i="17"/>
  <c r="A1542" i="17"/>
  <c r="A1543" i="17"/>
  <c r="A1544" i="17"/>
  <c r="A1545" i="17"/>
  <c r="A1546" i="17"/>
  <c r="A1547" i="17"/>
  <c r="A1548" i="17"/>
  <c r="A1549" i="17"/>
  <c r="A1550" i="17"/>
  <c r="A1551" i="17"/>
  <c r="A1552" i="17"/>
  <c r="A1553" i="17"/>
  <c r="A1554" i="17"/>
  <c r="A1555" i="17"/>
  <c r="A1556" i="17"/>
  <c r="A1557" i="17"/>
  <c r="A1558" i="17"/>
  <c r="A1559" i="17"/>
  <c r="A1560" i="17"/>
  <c r="A1561" i="17"/>
  <c r="A1562" i="17"/>
  <c r="A1563" i="17"/>
  <c r="A1564" i="17"/>
  <c r="A1565" i="17"/>
  <c r="A1566" i="17"/>
  <c r="A1567" i="17"/>
  <c r="A1568" i="17"/>
  <c r="A1569" i="17"/>
  <c r="A1570" i="17"/>
  <c r="A1571" i="17"/>
  <c r="A1572" i="17"/>
  <c r="A1573" i="17"/>
  <c r="A1574" i="17"/>
  <c r="A1575" i="17"/>
  <c r="A1576" i="17"/>
  <c r="A1577" i="17"/>
  <c r="A1578" i="17"/>
  <c r="A1579" i="17"/>
  <c r="A1580" i="17"/>
  <c r="A1581" i="17"/>
  <c r="A1582" i="17"/>
  <c r="A1583" i="17"/>
  <c r="A1584" i="17"/>
  <c r="A1585" i="17"/>
  <c r="A1586" i="17"/>
  <c r="A1587" i="17"/>
  <c r="A1588" i="17"/>
  <c r="A1589" i="17"/>
  <c r="A1590" i="17"/>
  <c r="A1591" i="17"/>
  <c r="A1592" i="17"/>
  <c r="A1593" i="17"/>
  <c r="A1594" i="17"/>
  <c r="A1595" i="17"/>
  <c r="A1596" i="17"/>
  <c r="A1597" i="17"/>
  <c r="A1598" i="17"/>
  <c r="A1599" i="17"/>
  <c r="A1600" i="17"/>
  <c r="A1601" i="17"/>
  <c r="A1602" i="17"/>
  <c r="A1603" i="17"/>
  <c r="A1604" i="17"/>
  <c r="A1605" i="17"/>
  <c r="A1606" i="17"/>
  <c r="A1607" i="17"/>
  <c r="A1608" i="17"/>
  <c r="A1609" i="17"/>
  <c r="A1610" i="17"/>
  <c r="A1611" i="17"/>
  <c r="A1612" i="17"/>
  <c r="A1613" i="17"/>
  <c r="A1614" i="17"/>
  <c r="A1615" i="17"/>
  <c r="A1616" i="17"/>
  <c r="A1617" i="17"/>
  <c r="A1618" i="17"/>
  <c r="A1619" i="17"/>
  <c r="A1620" i="17"/>
  <c r="A1621" i="17"/>
  <c r="A1622" i="17"/>
  <c r="A1623" i="17"/>
  <c r="A1624" i="17"/>
  <c r="A1625" i="17"/>
  <c r="A1626" i="17"/>
  <c r="A1627" i="17"/>
  <c r="A1628" i="17"/>
  <c r="A1629" i="17"/>
  <c r="A1630" i="17"/>
  <c r="A1631" i="17"/>
  <c r="A1632" i="17"/>
  <c r="A1633" i="17"/>
  <c r="A1634" i="17"/>
  <c r="A1635" i="17"/>
  <c r="A1636" i="17"/>
  <c r="A1637" i="17"/>
  <c r="A1638" i="17"/>
  <c r="A1639" i="17"/>
  <c r="A1640" i="17"/>
  <c r="A1641" i="17"/>
  <c r="A1642" i="17"/>
  <c r="A1643" i="17"/>
  <c r="A1644" i="17"/>
  <c r="A1645" i="17"/>
  <c r="A1646" i="17"/>
  <c r="A1647" i="17"/>
  <c r="A1648" i="17"/>
  <c r="A1649" i="17"/>
  <c r="A1650" i="17"/>
  <c r="A1651" i="17"/>
  <c r="A1652" i="17"/>
  <c r="A1653" i="17"/>
  <c r="A1654" i="17"/>
  <c r="A1655" i="17"/>
  <c r="A1656" i="17"/>
  <c r="A1657" i="17"/>
  <c r="A1658" i="17"/>
  <c r="A1659" i="17"/>
  <c r="A1660" i="17"/>
  <c r="A1661" i="17"/>
  <c r="A1662" i="17"/>
  <c r="A1663" i="17"/>
  <c r="A1664" i="17"/>
  <c r="A1665" i="17"/>
  <c r="A1666" i="17"/>
  <c r="A1667" i="17"/>
  <c r="A1668" i="17"/>
  <c r="A1669" i="17"/>
  <c r="A1670" i="17"/>
  <c r="A1671" i="17"/>
  <c r="A1672" i="17"/>
  <c r="A1673" i="17"/>
  <c r="A1674" i="17"/>
  <c r="A1675" i="17"/>
  <c r="A1676" i="17"/>
  <c r="A1677" i="17"/>
  <c r="A1678" i="17"/>
  <c r="A1679" i="17"/>
  <c r="A1680" i="17"/>
  <c r="A1681" i="17"/>
  <c r="A1682" i="17"/>
  <c r="A1683" i="17"/>
  <c r="A1684" i="17"/>
  <c r="A1685" i="17"/>
  <c r="A1686" i="17"/>
  <c r="A1687" i="17"/>
  <c r="A1688" i="17"/>
  <c r="A1689" i="17"/>
  <c r="A1690" i="17"/>
  <c r="A1691" i="17"/>
  <c r="A1692" i="17"/>
  <c r="A1693" i="17"/>
  <c r="A1694" i="17"/>
  <c r="A1695" i="17"/>
  <c r="A1696" i="17"/>
  <c r="A1697" i="17"/>
  <c r="A1698" i="17"/>
  <c r="A1699" i="17"/>
  <c r="A1700" i="17"/>
  <c r="A1701" i="17"/>
  <c r="A1702" i="17"/>
  <c r="A1703" i="17"/>
  <c r="A1704" i="17"/>
  <c r="A1705" i="17"/>
  <c r="A1706" i="17"/>
  <c r="A1707" i="17"/>
  <c r="A1708" i="17"/>
  <c r="A1709" i="17"/>
  <c r="A1710" i="17"/>
  <c r="A1711" i="17"/>
  <c r="A1712" i="17"/>
  <c r="A1713" i="17"/>
  <c r="A1714" i="17"/>
  <c r="A1715" i="17"/>
  <c r="A1716" i="17"/>
  <c r="A1717" i="17"/>
  <c r="A1718" i="17"/>
  <c r="A1719" i="17"/>
  <c r="A1720" i="17"/>
  <c r="A1721" i="17"/>
  <c r="A1722" i="17"/>
  <c r="A1723" i="17"/>
  <c r="A1724" i="17"/>
  <c r="A1725" i="17"/>
  <c r="A1726" i="17"/>
  <c r="A1727" i="17"/>
  <c r="A1728" i="17"/>
  <c r="A1729" i="17"/>
  <c r="A1730" i="17"/>
  <c r="A1731" i="17"/>
  <c r="A1732" i="17"/>
  <c r="A1733" i="17"/>
  <c r="A1734" i="17"/>
  <c r="A1735" i="17"/>
  <c r="A1736" i="17"/>
  <c r="A1737" i="17"/>
  <c r="A1738" i="17"/>
  <c r="A1739" i="17"/>
  <c r="A1740" i="17"/>
  <c r="A1741" i="17"/>
  <c r="A1742" i="17"/>
  <c r="A1743" i="17"/>
  <c r="A1744" i="17"/>
  <c r="A1745" i="17"/>
  <c r="A1746" i="17"/>
  <c r="A1747" i="17"/>
  <c r="A1748" i="17"/>
  <c r="A1749" i="17"/>
  <c r="A1750" i="17"/>
  <c r="A1751" i="17"/>
  <c r="A1752" i="17"/>
  <c r="A1753" i="17"/>
  <c r="A1754" i="17"/>
  <c r="A1755" i="17"/>
  <c r="A1756" i="17"/>
  <c r="A1757" i="17"/>
  <c r="A1758" i="17"/>
  <c r="A1759" i="17"/>
  <c r="A1760" i="17"/>
  <c r="A1761" i="17"/>
  <c r="A1762" i="17"/>
  <c r="A1763" i="17"/>
  <c r="A1764" i="17"/>
  <c r="A1765" i="17"/>
  <c r="A1766" i="17"/>
  <c r="A1767" i="17"/>
  <c r="A1768" i="17"/>
  <c r="A1769" i="17"/>
  <c r="A1770" i="17"/>
  <c r="A1771" i="17"/>
  <c r="A1772" i="17"/>
  <c r="A1773" i="17"/>
  <c r="A1774" i="17"/>
  <c r="A1775" i="17"/>
  <c r="A1776" i="17"/>
  <c r="A1777" i="17"/>
  <c r="A1778" i="17"/>
  <c r="A1779" i="17"/>
  <c r="A1780" i="17"/>
  <c r="A1781" i="17"/>
  <c r="A1782" i="17"/>
  <c r="A1783" i="17"/>
  <c r="A1784" i="17"/>
  <c r="A1785" i="17"/>
  <c r="A1786" i="17"/>
  <c r="A1787" i="17"/>
  <c r="A1788" i="17"/>
  <c r="A1789" i="17"/>
  <c r="A1790" i="17"/>
  <c r="A1791" i="17"/>
  <c r="A1792" i="17"/>
  <c r="A1793" i="17"/>
  <c r="A1794" i="17"/>
  <c r="A1795" i="17"/>
  <c r="A1796" i="17"/>
  <c r="A1797" i="17"/>
  <c r="A1798" i="17"/>
  <c r="A1799" i="17"/>
  <c r="A1800" i="17"/>
  <c r="A1801" i="17"/>
  <c r="A1802" i="17"/>
  <c r="A1803" i="17"/>
  <c r="A1804" i="17"/>
  <c r="A1805" i="17"/>
  <c r="A1806" i="17"/>
  <c r="A1807" i="17"/>
  <c r="A1808" i="17"/>
  <c r="A1809" i="17"/>
  <c r="A1810" i="17"/>
  <c r="A1811" i="17"/>
  <c r="A1812" i="17"/>
  <c r="A1813" i="17"/>
  <c r="A1814" i="17"/>
  <c r="A1815" i="17"/>
  <c r="A1816" i="17"/>
  <c r="A1817" i="17"/>
  <c r="A1818" i="17"/>
  <c r="A1819" i="17"/>
  <c r="A1820" i="17"/>
  <c r="A1821" i="17"/>
  <c r="A1822" i="17"/>
  <c r="A1823" i="17"/>
  <c r="A1824" i="17"/>
  <c r="A1825" i="17"/>
  <c r="A1826" i="17"/>
  <c r="A1827" i="17"/>
  <c r="A1828" i="17"/>
  <c r="A1829" i="17"/>
  <c r="A1830" i="17"/>
  <c r="A1831" i="17"/>
  <c r="A1832" i="17"/>
  <c r="A1833" i="17"/>
  <c r="A1834" i="17"/>
  <c r="A1835" i="17"/>
  <c r="A1836" i="17"/>
  <c r="A1837" i="17"/>
  <c r="A1838" i="17"/>
  <c r="A1839" i="17"/>
  <c r="A1840" i="17"/>
  <c r="A1841" i="17"/>
  <c r="A1842" i="17"/>
  <c r="A1843" i="17"/>
  <c r="A1844" i="17"/>
  <c r="A1845" i="17"/>
  <c r="A1846" i="17"/>
  <c r="A1847" i="17"/>
  <c r="A1848" i="17"/>
  <c r="A1849" i="17"/>
  <c r="A1850" i="17"/>
  <c r="A1851" i="17"/>
  <c r="A1852" i="17"/>
  <c r="A1853" i="17"/>
  <c r="A1854" i="17"/>
  <c r="A1855" i="17"/>
  <c r="A1856" i="17"/>
  <c r="A1857" i="17"/>
  <c r="A1858" i="17"/>
  <c r="A1859" i="17"/>
  <c r="A1860" i="17"/>
  <c r="A1861" i="17"/>
  <c r="A1862" i="17"/>
  <c r="A1863" i="17"/>
  <c r="A1864" i="17"/>
  <c r="A1865" i="17"/>
  <c r="A1866" i="17"/>
  <c r="A1867" i="17"/>
  <c r="A1868" i="17"/>
  <c r="A1869" i="17"/>
  <c r="A1870" i="17"/>
  <c r="A1871" i="17"/>
  <c r="A1872" i="17"/>
  <c r="A1873" i="17"/>
  <c r="A1874" i="17"/>
  <c r="A1875" i="17"/>
  <c r="A1876" i="17"/>
  <c r="A1877" i="17"/>
  <c r="A1878" i="17"/>
  <c r="A1879" i="17"/>
  <c r="A1880" i="17"/>
  <c r="A1881" i="17"/>
  <c r="A1882" i="17"/>
  <c r="A1883" i="17"/>
  <c r="A1884" i="17"/>
  <c r="A1885" i="17"/>
  <c r="A1886" i="17"/>
  <c r="A1887" i="17"/>
  <c r="A1888" i="17"/>
  <c r="A1889" i="17"/>
  <c r="A1890" i="17"/>
  <c r="A1891" i="17"/>
  <c r="A1892" i="17"/>
  <c r="A1893" i="17"/>
  <c r="A1894" i="17"/>
  <c r="A1895" i="17"/>
  <c r="A1896" i="17"/>
  <c r="A1897" i="17"/>
  <c r="A1898" i="17"/>
  <c r="A1899" i="17"/>
  <c r="A1900" i="17"/>
  <c r="A1901" i="17"/>
  <c r="A1902" i="17"/>
  <c r="A1903" i="17"/>
  <c r="A1904" i="17"/>
  <c r="A1905" i="17"/>
  <c r="A1906" i="17"/>
  <c r="A1907" i="17"/>
  <c r="A1908" i="17"/>
  <c r="A1909" i="17"/>
  <c r="A1910" i="17"/>
  <c r="A1911" i="17"/>
  <c r="A1912" i="17"/>
  <c r="A1913" i="17"/>
  <c r="A1914" i="17"/>
  <c r="A1915" i="17"/>
  <c r="A1916" i="17"/>
  <c r="A1917" i="17"/>
  <c r="A1918" i="17"/>
  <c r="A1919" i="17"/>
  <c r="A1920" i="17"/>
  <c r="A1921" i="17"/>
  <c r="A1922" i="17"/>
  <c r="A1923" i="17"/>
  <c r="A1924" i="17"/>
  <c r="A1925" i="17"/>
  <c r="A1926" i="17"/>
  <c r="A1927" i="17"/>
  <c r="A1928" i="17"/>
  <c r="A1929" i="17"/>
  <c r="A1930" i="17"/>
  <c r="A1931" i="17"/>
  <c r="A1932" i="17"/>
  <c r="A1933" i="17"/>
  <c r="A1934" i="17"/>
  <c r="A1935" i="17"/>
  <c r="A1936" i="17"/>
  <c r="A1937" i="17"/>
  <c r="A1938" i="17"/>
  <c r="A1939" i="17"/>
  <c r="A1940" i="17"/>
  <c r="A1941" i="17"/>
  <c r="A1942" i="17"/>
  <c r="A1943" i="17"/>
  <c r="A1944" i="17"/>
  <c r="A1945" i="17"/>
  <c r="A1946" i="17"/>
  <c r="A1947" i="17"/>
  <c r="A1948" i="17"/>
  <c r="A1949" i="17"/>
  <c r="A1950" i="17"/>
  <c r="A1951" i="17"/>
  <c r="A1952" i="17"/>
  <c r="A1953" i="17"/>
  <c r="A1954" i="17"/>
  <c r="A1955" i="17"/>
  <c r="A1956" i="17"/>
  <c r="A1957" i="17"/>
  <c r="A1958" i="17"/>
  <c r="A1959" i="17"/>
  <c r="A1960" i="17"/>
  <c r="A1961" i="17"/>
  <c r="A1962" i="17"/>
  <c r="A1963" i="17"/>
  <c r="A1964" i="17"/>
  <c r="A1965" i="17"/>
  <c r="A1966" i="17"/>
  <c r="A1967" i="17"/>
  <c r="A1968" i="17"/>
  <c r="A1969" i="17"/>
  <c r="A1970" i="17"/>
  <c r="A1971" i="17"/>
  <c r="A1972" i="17"/>
  <c r="A1973" i="17"/>
  <c r="A1974" i="17"/>
  <c r="A1975" i="17"/>
  <c r="A1976" i="17"/>
  <c r="A1977" i="17"/>
  <c r="A1978" i="17"/>
  <c r="A1979" i="17"/>
  <c r="A1980" i="17"/>
  <c r="A1981" i="17"/>
  <c r="A1982" i="17"/>
  <c r="A1983" i="17"/>
  <c r="A1984" i="17"/>
  <c r="A1985" i="17"/>
  <c r="A1986" i="17"/>
  <c r="A1987" i="17"/>
  <c r="A1988" i="17"/>
  <c r="A1989" i="17"/>
  <c r="A1990" i="17"/>
  <c r="A1991" i="17"/>
  <c r="A1992" i="17"/>
  <c r="A1993" i="17"/>
  <c r="A1994" i="17"/>
  <c r="A1995" i="17"/>
  <c r="A1996" i="17"/>
  <c r="A1997" i="17"/>
  <c r="A1998" i="17"/>
  <c r="A1999" i="17"/>
  <c r="A2000" i="17"/>
  <c r="A2001" i="17"/>
  <c r="A2002" i="17"/>
  <c r="A2003" i="17"/>
  <c r="A2004" i="17"/>
  <c r="A2005" i="17"/>
  <c r="A2006" i="17"/>
  <c r="A2007" i="17"/>
  <c r="A2008" i="17"/>
  <c r="A2009" i="17"/>
  <c r="A2010" i="17"/>
  <c r="A2011" i="17"/>
  <c r="A2012" i="17"/>
  <c r="A2013" i="17"/>
  <c r="A2014" i="17"/>
  <c r="A2015" i="17"/>
  <c r="A2016" i="17"/>
  <c r="A2017" i="17"/>
  <c r="A2018" i="17"/>
  <c r="A2019" i="17"/>
  <c r="A2020" i="17"/>
  <c r="A2021" i="17"/>
  <c r="A2022" i="17"/>
  <c r="A2023" i="17"/>
  <c r="A2024" i="17"/>
  <c r="A2025" i="17"/>
  <c r="A2026" i="17"/>
  <c r="A2027" i="17"/>
  <c r="A2028" i="17"/>
  <c r="A2029" i="17"/>
  <c r="A2030" i="17"/>
  <c r="A2031" i="17"/>
  <c r="A2032" i="17"/>
  <c r="A2033" i="17"/>
  <c r="A2034" i="17"/>
  <c r="A2035" i="17"/>
  <c r="A2036" i="17"/>
  <c r="A2037" i="17"/>
  <c r="A2038" i="17"/>
  <c r="A2039" i="17"/>
  <c r="A2040" i="17"/>
  <c r="A2041" i="17"/>
  <c r="A2042" i="17"/>
  <c r="A2043" i="17"/>
  <c r="A2044" i="17"/>
  <c r="A2045" i="17"/>
  <c r="A2046" i="17"/>
  <c r="A2047" i="17"/>
  <c r="A2048" i="17"/>
  <c r="A2049" i="17"/>
  <c r="A2050" i="17"/>
  <c r="A2051" i="17"/>
  <c r="A2052" i="17"/>
  <c r="A2053" i="17"/>
  <c r="A2054" i="17"/>
  <c r="A2055" i="17"/>
  <c r="A2056" i="17"/>
  <c r="A2057" i="17"/>
  <c r="A2058" i="17"/>
  <c r="A2059" i="17"/>
  <c r="A2060" i="17"/>
  <c r="A2061" i="17"/>
  <c r="A2062" i="17"/>
  <c r="A2063" i="17"/>
  <c r="A2064" i="17"/>
  <c r="A2065" i="17"/>
  <c r="A2066" i="17"/>
  <c r="A2067" i="17"/>
  <c r="A2068" i="17"/>
  <c r="A2069" i="17"/>
  <c r="A2070" i="17"/>
  <c r="A2071" i="17"/>
  <c r="A2072" i="17"/>
  <c r="A2073" i="17"/>
  <c r="A2074" i="17"/>
  <c r="A2075" i="17"/>
  <c r="A2076" i="17"/>
  <c r="A2077" i="17"/>
  <c r="A2078" i="17"/>
  <c r="A2079" i="17"/>
  <c r="A2080" i="17"/>
  <c r="A2081" i="17"/>
  <c r="A2082" i="17"/>
  <c r="A2083" i="17"/>
  <c r="A2084" i="17"/>
  <c r="A2085" i="17"/>
  <c r="A2086" i="17"/>
  <c r="A2087" i="17"/>
  <c r="A2088" i="17"/>
  <c r="A2089" i="17"/>
  <c r="A2090" i="17"/>
  <c r="A2091" i="17"/>
  <c r="A2092" i="17"/>
  <c r="A2093" i="17"/>
  <c r="A2094" i="17"/>
  <c r="A2095" i="17"/>
  <c r="A2096" i="17"/>
  <c r="A2097" i="17"/>
  <c r="A2098" i="17"/>
  <c r="A2099" i="17"/>
  <c r="A2100" i="17"/>
  <c r="A2101" i="17"/>
  <c r="A2102" i="17"/>
  <c r="A2103" i="17"/>
  <c r="A2104" i="17"/>
  <c r="A2105" i="17"/>
  <c r="A2106" i="17"/>
  <c r="A2107" i="17"/>
  <c r="A2108" i="17"/>
  <c r="A2109" i="17"/>
  <c r="A2110" i="17"/>
  <c r="A2111" i="17"/>
  <c r="A2112" i="17"/>
  <c r="A2113" i="17"/>
  <c r="A2114" i="17"/>
  <c r="A2115" i="17"/>
  <c r="A2116" i="17"/>
  <c r="A2117" i="17"/>
  <c r="A2118" i="17"/>
  <c r="A2119" i="17"/>
  <c r="A2120" i="17"/>
  <c r="A2121" i="17"/>
  <c r="A2122" i="17"/>
  <c r="A2123" i="17"/>
  <c r="A2124" i="17"/>
  <c r="A2125" i="17"/>
  <c r="A2126" i="17"/>
  <c r="A2127" i="17"/>
  <c r="A2128" i="17"/>
  <c r="A2129" i="17"/>
  <c r="A2130" i="17"/>
  <c r="A2131" i="17"/>
  <c r="A2132" i="17"/>
  <c r="A2133" i="17"/>
  <c r="A2134" i="17"/>
  <c r="A2135" i="17"/>
  <c r="A2136" i="17"/>
  <c r="A2137" i="17"/>
  <c r="A2138" i="17"/>
  <c r="A2139" i="17"/>
  <c r="A2140" i="17"/>
  <c r="A2141" i="17"/>
  <c r="A2142" i="17"/>
  <c r="A2143" i="17"/>
  <c r="A2144" i="17"/>
  <c r="A2145" i="17"/>
  <c r="A2146" i="17"/>
  <c r="A2147" i="17"/>
  <c r="A2148" i="17"/>
  <c r="A2149" i="17"/>
  <c r="A2150" i="17"/>
  <c r="A2151" i="17"/>
  <c r="A2152" i="17"/>
  <c r="A2153" i="17"/>
  <c r="A2154" i="17"/>
  <c r="A2155" i="17"/>
  <c r="A2156" i="17"/>
  <c r="A2157" i="17"/>
  <c r="A2158" i="17"/>
  <c r="A2159" i="17"/>
  <c r="A2160" i="17"/>
  <c r="A2161" i="17"/>
  <c r="A2162" i="17"/>
  <c r="A2163" i="17"/>
  <c r="A2164" i="17"/>
  <c r="A2165" i="17"/>
  <c r="A2166" i="17"/>
  <c r="A2167" i="17"/>
  <c r="A2168" i="17"/>
  <c r="A2169" i="17"/>
  <c r="A2170" i="17"/>
  <c r="A2171" i="17"/>
  <c r="A2172" i="17"/>
  <c r="A2173" i="17"/>
  <c r="A2174" i="17"/>
  <c r="A2175" i="17"/>
  <c r="A2176" i="17"/>
  <c r="A2177" i="17"/>
  <c r="A2178" i="17"/>
  <c r="A2179" i="17"/>
  <c r="A2180" i="17"/>
  <c r="A2181" i="17"/>
  <c r="A2182" i="17"/>
  <c r="A2183" i="17"/>
  <c r="A2184" i="17"/>
  <c r="A2185" i="17"/>
  <c r="A2186" i="17"/>
  <c r="A2187" i="17"/>
  <c r="A2188" i="17"/>
  <c r="A2189" i="17"/>
  <c r="A2190" i="17"/>
  <c r="A2191" i="17"/>
  <c r="A2192" i="17"/>
  <c r="A2193" i="17"/>
  <c r="A2194" i="17"/>
  <c r="A2195" i="17"/>
  <c r="A2196" i="17"/>
  <c r="A2197" i="17"/>
  <c r="A2198" i="17"/>
  <c r="A2199" i="17"/>
  <c r="A2200" i="17"/>
  <c r="A2201" i="17"/>
  <c r="A2202" i="17"/>
  <c r="A2203" i="17"/>
  <c r="A2204" i="17"/>
  <c r="A2205" i="17"/>
  <c r="A2206" i="17"/>
  <c r="A2207" i="17"/>
  <c r="A2208" i="17"/>
  <c r="A2209" i="17"/>
  <c r="A2210" i="17"/>
  <c r="A2211" i="17"/>
  <c r="A2212" i="17"/>
  <c r="A2213" i="17"/>
  <c r="A2214" i="17"/>
  <c r="A2215" i="17"/>
  <c r="A2216" i="17"/>
  <c r="A2217" i="17"/>
  <c r="A2218" i="17"/>
  <c r="A2219" i="17"/>
  <c r="A2220" i="17"/>
  <c r="A2221" i="17"/>
  <c r="A2222" i="17"/>
  <c r="A2223" i="17"/>
  <c r="A2224" i="17"/>
  <c r="A2225" i="17"/>
  <c r="A2226" i="17"/>
  <c r="A2227" i="17"/>
  <c r="A2228" i="17"/>
  <c r="A2229" i="17"/>
  <c r="A2230" i="17"/>
  <c r="A2231" i="17"/>
  <c r="A2232" i="17"/>
  <c r="A2233" i="17"/>
  <c r="A2234" i="17"/>
  <c r="A2235" i="17"/>
  <c r="A2236" i="17"/>
  <c r="A2237" i="17"/>
  <c r="A2238" i="17"/>
  <c r="A2239" i="17"/>
  <c r="A2240" i="17"/>
  <c r="A2241" i="17"/>
  <c r="A2242" i="17"/>
  <c r="A2243" i="17"/>
  <c r="A2244" i="17"/>
  <c r="A2245" i="17"/>
  <c r="A2246" i="17"/>
  <c r="A2247" i="17"/>
  <c r="A2248" i="17"/>
  <c r="A2249" i="17"/>
  <c r="A2250" i="17"/>
  <c r="A2251" i="17"/>
  <c r="A2252" i="17"/>
  <c r="A2253" i="17"/>
  <c r="A2254" i="17"/>
  <c r="A2255" i="17"/>
  <c r="A2256" i="17"/>
  <c r="A2257" i="17"/>
  <c r="A2258" i="17"/>
  <c r="A2259" i="17"/>
  <c r="A2260" i="17"/>
  <c r="A2261" i="17"/>
  <c r="A2262" i="17"/>
  <c r="A2263" i="17"/>
  <c r="A2264" i="17"/>
  <c r="A2265" i="17"/>
  <c r="A2266" i="17"/>
  <c r="A2267" i="17"/>
  <c r="A2268" i="17"/>
  <c r="A2269" i="17"/>
  <c r="A2270" i="17"/>
  <c r="A2271" i="17"/>
  <c r="A2272" i="17"/>
  <c r="A2273" i="17"/>
  <c r="A2274" i="17"/>
  <c r="A2275" i="17"/>
  <c r="A2276" i="17"/>
  <c r="A2277" i="17"/>
  <c r="A2278" i="17"/>
  <c r="A2279" i="17"/>
  <c r="A2280" i="17"/>
  <c r="A2281" i="17"/>
  <c r="A2282" i="17"/>
  <c r="A2283" i="17"/>
  <c r="A2284" i="17"/>
  <c r="A2285" i="17"/>
  <c r="A2286" i="17"/>
  <c r="A2287" i="17"/>
  <c r="A2288" i="17"/>
  <c r="A2289" i="17"/>
  <c r="A2290" i="17"/>
  <c r="A2291" i="17"/>
  <c r="A2292" i="17"/>
  <c r="A2293" i="17"/>
  <c r="A2294" i="17"/>
  <c r="A2295" i="17"/>
  <c r="A2296" i="17"/>
  <c r="A2297" i="17"/>
  <c r="A2298" i="17"/>
  <c r="A2299" i="17"/>
  <c r="A2300" i="17"/>
  <c r="A2301" i="17"/>
  <c r="A2302" i="17"/>
  <c r="A2303" i="17"/>
  <c r="A2304" i="17"/>
  <c r="A2305" i="17"/>
  <c r="A2306" i="17"/>
  <c r="A2307" i="17"/>
  <c r="A2308" i="17"/>
  <c r="A2309" i="17"/>
  <c r="A2310" i="17"/>
  <c r="A2311" i="17"/>
  <c r="A2312" i="17"/>
  <c r="A2313" i="17"/>
  <c r="A2314" i="17"/>
  <c r="A2315" i="17"/>
  <c r="A2316" i="17"/>
  <c r="A2317" i="17"/>
  <c r="A2318" i="17"/>
  <c r="A2319" i="17"/>
  <c r="A2320" i="17"/>
  <c r="A2321" i="17"/>
  <c r="A2322" i="17"/>
  <c r="A2323" i="17"/>
  <c r="A2324" i="17"/>
  <c r="A2325" i="17"/>
  <c r="A2326" i="17"/>
  <c r="A2327" i="17"/>
  <c r="A2328" i="17"/>
  <c r="A2329" i="17"/>
  <c r="A2330" i="17"/>
  <c r="A2331" i="17"/>
  <c r="A2332" i="17"/>
  <c r="A2333" i="17"/>
  <c r="A2334" i="17"/>
  <c r="A2335" i="17"/>
  <c r="A2336" i="17"/>
  <c r="A2337" i="17"/>
  <c r="A2338" i="17"/>
  <c r="A2339" i="17"/>
  <c r="A2340" i="17"/>
  <c r="A2341" i="17"/>
  <c r="A2342" i="17"/>
  <c r="A2343" i="17"/>
  <c r="A2344" i="17"/>
  <c r="A2345" i="17"/>
  <c r="A2346" i="17"/>
  <c r="A2347" i="17"/>
  <c r="A2348" i="17"/>
  <c r="A2349" i="17"/>
  <c r="A2350" i="17"/>
  <c r="A2351" i="17"/>
  <c r="A2352" i="17"/>
  <c r="A2353" i="17"/>
  <c r="A2354" i="17"/>
  <c r="A2355" i="17"/>
  <c r="A2356" i="17"/>
  <c r="A2357" i="17"/>
  <c r="A2358" i="17"/>
  <c r="A2359" i="17"/>
  <c r="A2360" i="17"/>
  <c r="A2361" i="17"/>
  <c r="A2362" i="17"/>
  <c r="A2363" i="17"/>
  <c r="A2364" i="17"/>
  <c r="A2365" i="17"/>
  <c r="A2366" i="17"/>
  <c r="A2367" i="17"/>
  <c r="A2368" i="17"/>
  <c r="A2369" i="17"/>
  <c r="A2370" i="17"/>
  <c r="A2371" i="17"/>
  <c r="A2372" i="17"/>
  <c r="A2373" i="17"/>
  <c r="A2374" i="17"/>
  <c r="A2375" i="17"/>
  <c r="A2376" i="17"/>
  <c r="A2377" i="17"/>
  <c r="A2378" i="17"/>
  <c r="A2379" i="17"/>
  <c r="A2380" i="17"/>
  <c r="A2381" i="17"/>
  <c r="A2382" i="17"/>
  <c r="A2383" i="17"/>
  <c r="A2384" i="17"/>
  <c r="A2385" i="17"/>
  <c r="A2386" i="17"/>
  <c r="A2387" i="17"/>
  <c r="A2388" i="17"/>
  <c r="A2389" i="17"/>
  <c r="A2390" i="17"/>
  <c r="A2391" i="17"/>
  <c r="A2392" i="17"/>
  <c r="A2393" i="17"/>
  <c r="A2394" i="17"/>
  <c r="A2395" i="17"/>
  <c r="A2396" i="17"/>
  <c r="A2397" i="17"/>
  <c r="A2398" i="17"/>
  <c r="A2399" i="17"/>
  <c r="A2400" i="17"/>
  <c r="A2401" i="17"/>
  <c r="A2402" i="17"/>
  <c r="A2403" i="17"/>
  <c r="A2404" i="17"/>
  <c r="A2405" i="17"/>
  <c r="A2406" i="17"/>
  <c r="A2407" i="17"/>
  <c r="A2408" i="17"/>
  <c r="A2409" i="17"/>
  <c r="A2410" i="17"/>
  <c r="A2411" i="17"/>
  <c r="A2412" i="17"/>
  <c r="A2413" i="17"/>
  <c r="A2414" i="17"/>
  <c r="A2415" i="17"/>
  <c r="A2416" i="17"/>
  <c r="A2417" i="17"/>
  <c r="A2418" i="17"/>
  <c r="A2419" i="17"/>
  <c r="A2420" i="17"/>
  <c r="A2421" i="17"/>
  <c r="A2422" i="17"/>
  <c r="A2423" i="17"/>
  <c r="A2424" i="17"/>
  <c r="A2425" i="17"/>
  <c r="A2426" i="17"/>
  <c r="A2427" i="17"/>
  <c r="A2428" i="17"/>
  <c r="A2429" i="17"/>
  <c r="A2430" i="17"/>
  <c r="A2431" i="17"/>
  <c r="A2432" i="17"/>
  <c r="A2433" i="17"/>
  <c r="A2434" i="17"/>
  <c r="A2435" i="17"/>
  <c r="A2436" i="17"/>
  <c r="A2437" i="17"/>
  <c r="A2438" i="17"/>
  <c r="A2439" i="17"/>
  <c r="A2440" i="17"/>
  <c r="A2441" i="17"/>
  <c r="A2442" i="17"/>
  <c r="A2443" i="17"/>
  <c r="A2444" i="17"/>
  <c r="A2445" i="17"/>
  <c r="A2446" i="17"/>
  <c r="A2447" i="17"/>
  <c r="A2448" i="17"/>
  <c r="A2449" i="17"/>
  <c r="A2450" i="17"/>
  <c r="A2451" i="17"/>
  <c r="A2452" i="17"/>
  <c r="A2453" i="17"/>
  <c r="A2454" i="17"/>
  <c r="A2455" i="17"/>
  <c r="A2456" i="17"/>
  <c r="A2457" i="17"/>
  <c r="A2458" i="17"/>
  <c r="A2459" i="17"/>
  <c r="A2460" i="17"/>
  <c r="A2461" i="17"/>
  <c r="A2462" i="17"/>
  <c r="A2463" i="17"/>
  <c r="A2464" i="17"/>
  <c r="A2465" i="17"/>
  <c r="A2466" i="17"/>
  <c r="A2467" i="17"/>
  <c r="A2468" i="17"/>
  <c r="A2469" i="17"/>
  <c r="A2470" i="17"/>
  <c r="A2471" i="17"/>
  <c r="A2472" i="17"/>
  <c r="A2473" i="17"/>
  <c r="A2474" i="17"/>
  <c r="A2475" i="17"/>
  <c r="A2476" i="17"/>
  <c r="A2477" i="17"/>
  <c r="A2478" i="17"/>
  <c r="A2479" i="17"/>
  <c r="A2480" i="17"/>
  <c r="A2481" i="17"/>
  <c r="A2482" i="17"/>
  <c r="A2483" i="17"/>
  <c r="A2484" i="17"/>
  <c r="A2485" i="17"/>
  <c r="A2486" i="17"/>
  <c r="A2487" i="17"/>
  <c r="A2488" i="17"/>
  <c r="A2489" i="17"/>
  <c r="A2490" i="17"/>
  <c r="A2491" i="17"/>
  <c r="A2492" i="17"/>
  <c r="A2493" i="17"/>
  <c r="A2494" i="17"/>
  <c r="A2495" i="17"/>
  <c r="A2496" i="17"/>
  <c r="A2497" i="17"/>
  <c r="A2498" i="17"/>
  <c r="A2499" i="17"/>
  <c r="A2500" i="17"/>
  <c r="A2501" i="17"/>
  <c r="A2502" i="17"/>
  <c r="A2503" i="17"/>
  <c r="A2504" i="17"/>
  <c r="A2505" i="17"/>
  <c r="A2506" i="17"/>
  <c r="A2507" i="17"/>
  <c r="A2508" i="17"/>
  <c r="A2509" i="17"/>
  <c r="A2510" i="17"/>
  <c r="A2511" i="17"/>
  <c r="A2512" i="17"/>
  <c r="A2513" i="17"/>
  <c r="A2514" i="17"/>
  <c r="A2515" i="17"/>
  <c r="A2516" i="17"/>
  <c r="A2517" i="17"/>
  <c r="A2518" i="17"/>
  <c r="A2519" i="17"/>
  <c r="A2520" i="17"/>
  <c r="A2521" i="17"/>
  <c r="A2522" i="17"/>
  <c r="A2523" i="17"/>
  <c r="A2524" i="17"/>
  <c r="A2525" i="17"/>
  <c r="A2526" i="17"/>
  <c r="A2527" i="17"/>
  <c r="A2528" i="17"/>
  <c r="A2529" i="17"/>
  <c r="A2530" i="17"/>
  <c r="A2531" i="17"/>
  <c r="A2532" i="17"/>
  <c r="A2533" i="17"/>
  <c r="A2534" i="17"/>
  <c r="A2535" i="17"/>
  <c r="A2536" i="17"/>
  <c r="A2537" i="17"/>
  <c r="A2538" i="17"/>
  <c r="A2539" i="17"/>
  <c r="A2540" i="17"/>
  <c r="A2541" i="17"/>
  <c r="A2542" i="17"/>
  <c r="A2543" i="17"/>
  <c r="A2544" i="17"/>
  <c r="A2545" i="17"/>
  <c r="A2546" i="17"/>
  <c r="A2547" i="17"/>
  <c r="A2548" i="17"/>
  <c r="A2549" i="17"/>
  <c r="A2550" i="17"/>
  <c r="A2551" i="17"/>
  <c r="A2552" i="17"/>
  <c r="A2553" i="17"/>
  <c r="A2554" i="17"/>
  <c r="A2555" i="17"/>
  <c r="A2556" i="17"/>
  <c r="A2557" i="17"/>
  <c r="A2558" i="17"/>
  <c r="A2559" i="17"/>
  <c r="A2560" i="17"/>
  <c r="A2561" i="17"/>
  <c r="A2562" i="17"/>
  <c r="A2563" i="17"/>
  <c r="A2564" i="17"/>
  <c r="A2565" i="17"/>
  <c r="A2566" i="17"/>
  <c r="A2567" i="17"/>
  <c r="A2568" i="17"/>
  <c r="A2569" i="17"/>
  <c r="A2570" i="17"/>
  <c r="A2571" i="17"/>
  <c r="A2572" i="17"/>
  <c r="A2573" i="17"/>
  <c r="A2574" i="17"/>
  <c r="A2575" i="17"/>
  <c r="A2576" i="17"/>
  <c r="A2577" i="17"/>
  <c r="A2578" i="17"/>
  <c r="A2579" i="17"/>
  <c r="A2580" i="17"/>
  <c r="A2581" i="17"/>
  <c r="A2582" i="17"/>
  <c r="A2583" i="17"/>
  <c r="A2584" i="17"/>
  <c r="A2585" i="17"/>
  <c r="A2586" i="17"/>
  <c r="A2587" i="17"/>
  <c r="A2588" i="17"/>
  <c r="A2589" i="17"/>
  <c r="A2590" i="17"/>
  <c r="A2591" i="17"/>
  <c r="A2592" i="17"/>
  <c r="A2593" i="17"/>
  <c r="A2594" i="17"/>
  <c r="A2595" i="17"/>
  <c r="A2596" i="17"/>
  <c r="A2597" i="17"/>
  <c r="A2598" i="17"/>
  <c r="A2599" i="17"/>
  <c r="A2600" i="17"/>
  <c r="A2601" i="17"/>
  <c r="A2602" i="17"/>
  <c r="A2603" i="17"/>
  <c r="A2604" i="17"/>
  <c r="A2605" i="17"/>
  <c r="A2606" i="17"/>
  <c r="A2607" i="17"/>
  <c r="A2608" i="17"/>
  <c r="A2609" i="17"/>
  <c r="A2610" i="17"/>
  <c r="A2611" i="17"/>
  <c r="A2612" i="17"/>
  <c r="A2613" i="17"/>
  <c r="A2614" i="17"/>
  <c r="A2615" i="17"/>
  <c r="A2616" i="17"/>
  <c r="A2617" i="17"/>
  <c r="A2618" i="17"/>
  <c r="A2619" i="17"/>
  <c r="A2620" i="17"/>
  <c r="A2621" i="17"/>
  <c r="A2622" i="17"/>
  <c r="A2623" i="17"/>
  <c r="A2624" i="17"/>
  <c r="A2625" i="17"/>
  <c r="A2626" i="17"/>
  <c r="A2627" i="17"/>
  <c r="A2628" i="17"/>
  <c r="A2629" i="17"/>
  <c r="A2630" i="17"/>
  <c r="A2631" i="17"/>
  <c r="A2632" i="17"/>
  <c r="A2633" i="17"/>
  <c r="A2634" i="17"/>
  <c r="A2635" i="17"/>
  <c r="A2636" i="17"/>
  <c r="A2637" i="17"/>
  <c r="A2638" i="17"/>
  <c r="A2639" i="17"/>
  <c r="A2640" i="17"/>
  <c r="A2641" i="17"/>
  <c r="A2642" i="17"/>
  <c r="A2643" i="17"/>
  <c r="A2644" i="17"/>
  <c r="A2645" i="17"/>
  <c r="A2646" i="17"/>
  <c r="A2647" i="17"/>
  <c r="A2648" i="17"/>
  <c r="A2649" i="17"/>
  <c r="A2650" i="17"/>
  <c r="A2651" i="17"/>
  <c r="A2652" i="17"/>
  <c r="A2653" i="17"/>
  <c r="A2654" i="17"/>
  <c r="A2655" i="17"/>
  <c r="A2656" i="17"/>
  <c r="A2657" i="17"/>
  <c r="A2658" i="17"/>
  <c r="A2659" i="17"/>
  <c r="A2660" i="17"/>
  <c r="A2661" i="17"/>
  <c r="A2662" i="17"/>
  <c r="A2663" i="17"/>
  <c r="A2664" i="17"/>
  <c r="A2665" i="17"/>
  <c r="A2666" i="17"/>
  <c r="A2667" i="17"/>
  <c r="A2668" i="17"/>
  <c r="A2669" i="17"/>
  <c r="A2670" i="17"/>
  <c r="A2671" i="17"/>
  <c r="A2672" i="17"/>
  <c r="A2673" i="17"/>
  <c r="A2674" i="17"/>
  <c r="A2675" i="17"/>
  <c r="A2676" i="17"/>
  <c r="A2677" i="17"/>
  <c r="A2678" i="17"/>
  <c r="A2679" i="17"/>
  <c r="A2680" i="17"/>
  <c r="A2681" i="17"/>
  <c r="A2682" i="17"/>
  <c r="A2683" i="17"/>
  <c r="A2684" i="17"/>
  <c r="A2685" i="17"/>
  <c r="A2686" i="17"/>
  <c r="A2687" i="17"/>
  <c r="A2688" i="17"/>
  <c r="A2689" i="17"/>
  <c r="A2690" i="17"/>
  <c r="A2691" i="17"/>
  <c r="A2692" i="17"/>
  <c r="A2693" i="17"/>
  <c r="A2694" i="17"/>
  <c r="A2695" i="17"/>
  <c r="A2696" i="17"/>
  <c r="A2697" i="17"/>
  <c r="A2698" i="17"/>
  <c r="A2699" i="17"/>
  <c r="A2700" i="17"/>
  <c r="A2701" i="17"/>
  <c r="A2702" i="17"/>
  <c r="A2703" i="17"/>
  <c r="A2704" i="17"/>
  <c r="A2705" i="17"/>
  <c r="A2706" i="17"/>
  <c r="A2707" i="17"/>
  <c r="A2708" i="17"/>
  <c r="A2709" i="17"/>
  <c r="A2710" i="17"/>
  <c r="A2711" i="17"/>
  <c r="A2712" i="17"/>
  <c r="A2713" i="17"/>
  <c r="A2714" i="17"/>
  <c r="A2715" i="17"/>
  <c r="A2716" i="17"/>
  <c r="A2717" i="17"/>
  <c r="A2718" i="17"/>
  <c r="A2719" i="17"/>
  <c r="A2720" i="17"/>
  <c r="A2721" i="17"/>
  <c r="A2722" i="17"/>
  <c r="A2723" i="17"/>
  <c r="A2724" i="17"/>
  <c r="A2725" i="17"/>
  <c r="A2726" i="17"/>
  <c r="A2727" i="17"/>
  <c r="A2728" i="17"/>
  <c r="A2729" i="17"/>
  <c r="A2730" i="17"/>
  <c r="A2731" i="17"/>
  <c r="A2732" i="17"/>
  <c r="A2733" i="17"/>
  <c r="A2734" i="17"/>
  <c r="A2735" i="17"/>
  <c r="A2736" i="17"/>
  <c r="A2737" i="17"/>
  <c r="A2738" i="17"/>
  <c r="A2739" i="17"/>
  <c r="A2740" i="17"/>
  <c r="A2741" i="17"/>
  <c r="A2742" i="17"/>
  <c r="A2743" i="17"/>
  <c r="A2744" i="17"/>
  <c r="A2745" i="17"/>
  <c r="A2746" i="17"/>
  <c r="A2747" i="17"/>
  <c r="A2748" i="17"/>
  <c r="A2749" i="17"/>
  <c r="A2750" i="17"/>
  <c r="A2751" i="17"/>
  <c r="A2752" i="17"/>
  <c r="A2753" i="17"/>
  <c r="A2754" i="17"/>
  <c r="A2755" i="17"/>
  <c r="A2756" i="17"/>
  <c r="A2757" i="17"/>
  <c r="A2758" i="17"/>
  <c r="A2759" i="17"/>
  <c r="A2760" i="17"/>
  <c r="A2761" i="17"/>
  <c r="A2762" i="17"/>
  <c r="A2763" i="17"/>
  <c r="A2764" i="17"/>
  <c r="A2765" i="17"/>
  <c r="A2766" i="17"/>
  <c r="A2767" i="17"/>
  <c r="A2768" i="17"/>
  <c r="A2769" i="17"/>
  <c r="A2770" i="17"/>
  <c r="A2771" i="17"/>
  <c r="A2772" i="17"/>
  <c r="A2773" i="17"/>
  <c r="A2774" i="17"/>
  <c r="A2775" i="17"/>
  <c r="A2776" i="17"/>
  <c r="A2777" i="17"/>
  <c r="A2778" i="17"/>
  <c r="A2779" i="17"/>
  <c r="A2780" i="17"/>
  <c r="A2781" i="17"/>
  <c r="A2782" i="17"/>
  <c r="A2783" i="17"/>
  <c r="A2784" i="17"/>
  <c r="A2785" i="17"/>
  <c r="A2786" i="17"/>
  <c r="A2787" i="17"/>
  <c r="A2788" i="17"/>
  <c r="A2789" i="17"/>
  <c r="A2790" i="17"/>
  <c r="A2791" i="17"/>
  <c r="A2792" i="17"/>
  <c r="A2793" i="17"/>
  <c r="A2794" i="17"/>
  <c r="A2795" i="17"/>
  <c r="A2796" i="17"/>
  <c r="A2797" i="17"/>
  <c r="A2798" i="17"/>
  <c r="A2799" i="17"/>
  <c r="A2800" i="17"/>
  <c r="A2801" i="17"/>
  <c r="A2802" i="17"/>
  <c r="A2803" i="17"/>
  <c r="A2804" i="17"/>
  <c r="A2805" i="17"/>
  <c r="A2806" i="17"/>
  <c r="A2807" i="17"/>
  <c r="A2808" i="17"/>
  <c r="A2809" i="17"/>
  <c r="A2810" i="17"/>
  <c r="A2811" i="17"/>
  <c r="A2812" i="17"/>
  <c r="A2813" i="17"/>
  <c r="A2814" i="17"/>
  <c r="A2815" i="17"/>
  <c r="A2816" i="17"/>
  <c r="A2817" i="17"/>
  <c r="A2818" i="17"/>
  <c r="A2819" i="17"/>
  <c r="A2820" i="17"/>
  <c r="A2821" i="17"/>
  <c r="A2822" i="17"/>
  <c r="A2823" i="17"/>
  <c r="A2824" i="17"/>
  <c r="A2825" i="17"/>
  <c r="A2826" i="17"/>
  <c r="A2827" i="17"/>
  <c r="A2828" i="17"/>
  <c r="A2829" i="17"/>
  <c r="A2830" i="17"/>
  <c r="A2831" i="17"/>
  <c r="A2832" i="17"/>
  <c r="A2833" i="17"/>
  <c r="A2834" i="17"/>
  <c r="A2835" i="17"/>
  <c r="A2836" i="17"/>
  <c r="A2837" i="17"/>
  <c r="A2838" i="17"/>
  <c r="A2839" i="17"/>
  <c r="A2840" i="17"/>
  <c r="A2841" i="17"/>
  <c r="A2842" i="17"/>
  <c r="A2843" i="17"/>
  <c r="A2844" i="17"/>
  <c r="A2845" i="17"/>
  <c r="A2846" i="17"/>
  <c r="A2847" i="17"/>
  <c r="A2848" i="17"/>
  <c r="A2849" i="17"/>
  <c r="A2850" i="17"/>
  <c r="A2851" i="17"/>
  <c r="A2852" i="17"/>
  <c r="A2853" i="17"/>
  <c r="A2854" i="17"/>
  <c r="A2855" i="17"/>
  <c r="A2856" i="17"/>
  <c r="A2857" i="17"/>
  <c r="A2858" i="17"/>
  <c r="A2859" i="17"/>
  <c r="A2860" i="17"/>
  <c r="A2861" i="17"/>
  <c r="A2862" i="17"/>
  <c r="A2863" i="17"/>
  <c r="A2864" i="17"/>
  <c r="A2865" i="17"/>
  <c r="A2866" i="17"/>
  <c r="A2867" i="17"/>
  <c r="A2868" i="17"/>
  <c r="A2869" i="17"/>
  <c r="A2870" i="17"/>
  <c r="A2871" i="17"/>
  <c r="A2872" i="17"/>
  <c r="A2873" i="17"/>
  <c r="A2874" i="17"/>
  <c r="A2875" i="17"/>
  <c r="A2876" i="17"/>
  <c r="A2877" i="17"/>
  <c r="A2878" i="17"/>
  <c r="A2879" i="17"/>
  <c r="A2880" i="17"/>
  <c r="A2881" i="17"/>
  <c r="A2882" i="17"/>
  <c r="A2883" i="17"/>
  <c r="A2884" i="17"/>
  <c r="A2885" i="17"/>
  <c r="A2886" i="17"/>
  <c r="A2887" i="17"/>
  <c r="A2888" i="17"/>
  <c r="A2889" i="17"/>
  <c r="A2890" i="17"/>
  <c r="A2891" i="17"/>
  <c r="A2892" i="17"/>
  <c r="A2893" i="17"/>
  <c r="A2894" i="17"/>
  <c r="A2895" i="17"/>
  <c r="A2896" i="17"/>
  <c r="A2897" i="17"/>
  <c r="A2898" i="17"/>
  <c r="A2899" i="17"/>
  <c r="A2900" i="17"/>
  <c r="A2901" i="17"/>
  <c r="A2902" i="17"/>
  <c r="A2903" i="17"/>
  <c r="A2904" i="17"/>
  <c r="A2905" i="17"/>
  <c r="A2906" i="17"/>
  <c r="A2907" i="17"/>
  <c r="A2908" i="17"/>
  <c r="A2909" i="17"/>
  <c r="A2910" i="17"/>
  <c r="A2911" i="17"/>
  <c r="A2912" i="17"/>
  <c r="A2913" i="17"/>
  <c r="A2914" i="17"/>
  <c r="A2915" i="17"/>
  <c r="A2916" i="17"/>
  <c r="A2917" i="17"/>
  <c r="A2918" i="17"/>
  <c r="A2919" i="17"/>
  <c r="A2920" i="17"/>
  <c r="A2921" i="17"/>
  <c r="A2922" i="17"/>
  <c r="A2923" i="17"/>
  <c r="A2924" i="17"/>
  <c r="A2925" i="17"/>
  <c r="A2926" i="17"/>
  <c r="A2927" i="17"/>
  <c r="A2928" i="17"/>
  <c r="A2929" i="17"/>
  <c r="A2930" i="17"/>
  <c r="A2931" i="17"/>
  <c r="A2932" i="17"/>
  <c r="A2933" i="17"/>
  <c r="A2934" i="17"/>
  <c r="A2935" i="17"/>
  <c r="A2936" i="17"/>
  <c r="A2937" i="17"/>
  <c r="A2938" i="17"/>
  <c r="A2939" i="17"/>
  <c r="A2940" i="17"/>
  <c r="A2941" i="17"/>
  <c r="A2942" i="17"/>
  <c r="A2943" i="17"/>
  <c r="A2944" i="17"/>
  <c r="A2945" i="17"/>
  <c r="A2946" i="17"/>
  <c r="A2947" i="17"/>
  <c r="A2948" i="17"/>
  <c r="A2949" i="17"/>
  <c r="A2950" i="17"/>
  <c r="A2951" i="17"/>
  <c r="A2952" i="17"/>
  <c r="A2953" i="17"/>
  <c r="A2954" i="17"/>
  <c r="A2955" i="17"/>
  <c r="A2956" i="17"/>
  <c r="A2957" i="17"/>
  <c r="A2958" i="17"/>
  <c r="A2959" i="17"/>
  <c r="A2960" i="17"/>
  <c r="A2961" i="17"/>
  <c r="A2962" i="17"/>
  <c r="A2963" i="17"/>
  <c r="A2964" i="17"/>
  <c r="A2965" i="17"/>
  <c r="A2966" i="17"/>
  <c r="A2967" i="17"/>
  <c r="A2968" i="17"/>
  <c r="A2969" i="17"/>
  <c r="A2970" i="17"/>
  <c r="A2971" i="17"/>
  <c r="A2972" i="17"/>
  <c r="A2973" i="17"/>
  <c r="A2974" i="17"/>
  <c r="A2975" i="17"/>
  <c r="A2976" i="17"/>
  <c r="A2977" i="17"/>
  <c r="A2978" i="17"/>
  <c r="A2979" i="17"/>
  <c r="A2980" i="17"/>
  <c r="A2981" i="17"/>
  <c r="A2982" i="17"/>
  <c r="A2983" i="17"/>
  <c r="A2984" i="17"/>
  <c r="A2985" i="17"/>
  <c r="A2986" i="17"/>
  <c r="A2987" i="17"/>
  <c r="A2988" i="17"/>
  <c r="A2989" i="17"/>
  <c r="A2990" i="17"/>
  <c r="A2991" i="17"/>
  <c r="A2992" i="17"/>
  <c r="A2993" i="17"/>
  <c r="A2994" i="17"/>
  <c r="A2995" i="17"/>
  <c r="A2996" i="17"/>
  <c r="A2997" i="17"/>
  <c r="A2998" i="17"/>
  <c r="A2999" i="17"/>
  <c r="A3000" i="17"/>
  <c r="A3001" i="17"/>
  <c r="A3002" i="17"/>
  <c r="A3003" i="17"/>
  <c r="A3004" i="17"/>
  <c r="A3005" i="17"/>
  <c r="A3006" i="17"/>
  <c r="A3007" i="17"/>
  <c r="A3008" i="17"/>
  <c r="A3009" i="17"/>
  <c r="A3010" i="17"/>
  <c r="A3011" i="17"/>
  <c r="A3012" i="17"/>
  <c r="A3013" i="17"/>
  <c r="A3014" i="17"/>
  <c r="A3015" i="17"/>
  <c r="A3016" i="17"/>
  <c r="A3017" i="17"/>
  <c r="A3018" i="17"/>
  <c r="A3019" i="17"/>
  <c r="A3020" i="17"/>
  <c r="A3021" i="17"/>
  <c r="A3022" i="17"/>
  <c r="A3023" i="17"/>
  <c r="A3024" i="17"/>
  <c r="A3025" i="17"/>
  <c r="A3026" i="17"/>
  <c r="A3027" i="17"/>
  <c r="A3028" i="17"/>
  <c r="A3029" i="17"/>
  <c r="A3030" i="17"/>
  <c r="A3031" i="17"/>
  <c r="A3032" i="17"/>
  <c r="A3033" i="17"/>
  <c r="A3034" i="17"/>
  <c r="A3035" i="17"/>
  <c r="A3036" i="17"/>
  <c r="A3037" i="17"/>
  <c r="A3038" i="17"/>
  <c r="A3039" i="17"/>
  <c r="A3040" i="17"/>
  <c r="A3041" i="17"/>
  <c r="A3042" i="17"/>
  <c r="A3043" i="17"/>
  <c r="A3044" i="17"/>
  <c r="A3045" i="17"/>
  <c r="A3046" i="17"/>
  <c r="A3047" i="17"/>
  <c r="A3048" i="17"/>
  <c r="A3049" i="17"/>
  <c r="A3050" i="17"/>
  <c r="A3051" i="17"/>
  <c r="A3052" i="17"/>
  <c r="A3053" i="17"/>
  <c r="A3054" i="17"/>
  <c r="A3055" i="17"/>
  <c r="A3056" i="17"/>
  <c r="A3057" i="17"/>
  <c r="A3058" i="17"/>
  <c r="A3059" i="17"/>
  <c r="A3060" i="17"/>
  <c r="A3061" i="17"/>
  <c r="A3062" i="17"/>
  <c r="A3063" i="17"/>
  <c r="A3064" i="17"/>
  <c r="A3065" i="17"/>
  <c r="A3066" i="17"/>
  <c r="A3067" i="17"/>
  <c r="A3068" i="17"/>
  <c r="A3069" i="17"/>
  <c r="A3070" i="17"/>
  <c r="A3071" i="17"/>
  <c r="A3072" i="17"/>
  <c r="A3073" i="17"/>
  <c r="A3074" i="17"/>
  <c r="A3075" i="17"/>
  <c r="A3076" i="17"/>
  <c r="A3077" i="17"/>
  <c r="A3078" i="17"/>
  <c r="A3079" i="17"/>
  <c r="A3080" i="17"/>
  <c r="A3081" i="17"/>
  <c r="A3082" i="17"/>
  <c r="A3083" i="17"/>
  <c r="A3084" i="17"/>
  <c r="A3085" i="17"/>
  <c r="A3086" i="17"/>
  <c r="A3087" i="17"/>
  <c r="A3088" i="17"/>
  <c r="A3089" i="17"/>
  <c r="A3090" i="17"/>
  <c r="A3091" i="17"/>
  <c r="A3092" i="17"/>
  <c r="A3093" i="17"/>
  <c r="A3094" i="17"/>
  <c r="A3095" i="17"/>
  <c r="A3096" i="17"/>
  <c r="A3097" i="17"/>
  <c r="A3098" i="17"/>
  <c r="A3099" i="17"/>
  <c r="A3100" i="17"/>
  <c r="A3101" i="17"/>
  <c r="A3102" i="17"/>
  <c r="A3103" i="17"/>
  <c r="A3104" i="17"/>
  <c r="A3105" i="17"/>
  <c r="A3106" i="17"/>
  <c r="A3107" i="17"/>
  <c r="A3108" i="17"/>
  <c r="A3109" i="17"/>
  <c r="A3110" i="17"/>
  <c r="A3111" i="17"/>
  <c r="A3112" i="17"/>
  <c r="A3113" i="17"/>
  <c r="A3114" i="17"/>
  <c r="A3115" i="17"/>
  <c r="A3116" i="17"/>
  <c r="A3117" i="17"/>
  <c r="A3118" i="17"/>
  <c r="A3119" i="17"/>
  <c r="A3120" i="17"/>
  <c r="A3121" i="17"/>
  <c r="A3122" i="17"/>
  <c r="A3123" i="17"/>
  <c r="A3124" i="17"/>
  <c r="A3125" i="17"/>
  <c r="A3126" i="17"/>
  <c r="A3127" i="17"/>
  <c r="A3128" i="17"/>
  <c r="A3129" i="17"/>
  <c r="A3130" i="17"/>
  <c r="A3131" i="17"/>
  <c r="A3132" i="17"/>
  <c r="A3133" i="17"/>
  <c r="A3134" i="17"/>
  <c r="A3135" i="17"/>
  <c r="A3136" i="17"/>
  <c r="A3137" i="17"/>
  <c r="A3138" i="17"/>
  <c r="A3139" i="17"/>
  <c r="A3140" i="17"/>
  <c r="A3141" i="17"/>
  <c r="A3142" i="17"/>
  <c r="A3143" i="17"/>
  <c r="A3144" i="17"/>
  <c r="A3145" i="17"/>
  <c r="A3146" i="17"/>
  <c r="A3147" i="17"/>
  <c r="A3148" i="17"/>
  <c r="A3149" i="17"/>
  <c r="A3150" i="17"/>
  <c r="A3151" i="17"/>
  <c r="A3152" i="17"/>
  <c r="A3153" i="17"/>
  <c r="A3154" i="17"/>
  <c r="A3155" i="17"/>
  <c r="A3156" i="17"/>
  <c r="A3157" i="17"/>
  <c r="A3158" i="17"/>
  <c r="A3159" i="17"/>
  <c r="A3160" i="17"/>
  <c r="A3161" i="17"/>
  <c r="A3162" i="17"/>
  <c r="A3163" i="17"/>
  <c r="A3164" i="17"/>
  <c r="A3165" i="17"/>
  <c r="A3166" i="17"/>
  <c r="A3167" i="17"/>
  <c r="A3168" i="17"/>
  <c r="A3169" i="17"/>
  <c r="A3170" i="17"/>
  <c r="A3171" i="17"/>
  <c r="A3172" i="17"/>
  <c r="A3173" i="17"/>
  <c r="A3174" i="17"/>
  <c r="A3175" i="17"/>
  <c r="A3176" i="17"/>
  <c r="A3177" i="17"/>
  <c r="A3178" i="17"/>
  <c r="A3179" i="17"/>
  <c r="A3180" i="17"/>
  <c r="A3181" i="17"/>
  <c r="A3182" i="17"/>
  <c r="A3183" i="17"/>
  <c r="A3184" i="17"/>
  <c r="A3185" i="17"/>
  <c r="A3186" i="17"/>
  <c r="A3187" i="17"/>
  <c r="A3188" i="17"/>
  <c r="A3189" i="17"/>
  <c r="A3190" i="17"/>
  <c r="A3191" i="17"/>
  <c r="A3192" i="17"/>
  <c r="A3193" i="17"/>
  <c r="A3194" i="17"/>
  <c r="A3195" i="17"/>
  <c r="A3196" i="17"/>
  <c r="A3197" i="17"/>
  <c r="A3198" i="17"/>
  <c r="A3199" i="17"/>
  <c r="A3200" i="17"/>
  <c r="A3201" i="17"/>
  <c r="A3202" i="17"/>
  <c r="A3203" i="17"/>
  <c r="A3204" i="17"/>
  <c r="A3205" i="17"/>
  <c r="A3206" i="17"/>
  <c r="A3207" i="17"/>
  <c r="A3208" i="17"/>
  <c r="A3209" i="17"/>
  <c r="A3210" i="17"/>
  <c r="A3211" i="17"/>
  <c r="A3212" i="17"/>
  <c r="A3213" i="17"/>
  <c r="A3214" i="17"/>
  <c r="A3215" i="17"/>
  <c r="A3216" i="17"/>
  <c r="A3217" i="17"/>
  <c r="A3218" i="17"/>
  <c r="A3219" i="17"/>
  <c r="A3220" i="17"/>
  <c r="A3221" i="17"/>
  <c r="A3222" i="17"/>
  <c r="A3223" i="17"/>
  <c r="A3224" i="17"/>
  <c r="A3225" i="17"/>
  <c r="A3226" i="17"/>
  <c r="A3227" i="17"/>
  <c r="A3228" i="17"/>
  <c r="A3229" i="17"/>
  <c r="A3230" i="17"/>
  <c r="A3231" i="17"/>
  <c r="A3232" i="17"/>
  <c r="A3233" i="17"/>
  <c r="A3234" i="17"/>
  <c r="A3235" i="17"/>
  <c r="A3236" i="17"/>
  <c r="A3237" i="17"/>
  <c r="A3238" i="17"/>
  <c r="A3239" i="17"/>
  <c r="A3240" i="17"/>
  <c r="A3241" i="17"/>
  <c r="A3242" i="17"/>
  <c r="A3243" i="17"/>
  <c r="A3244" i="17"/>
  <c r="A3245" i="17"/>
  <c r="A3246" i="17"/>
  <c r="A3247" i="17"/>
  <c r="A3248" i="17"/>
  <c r="A3249" i="17"/>
  <c r="A3250" i="17"/>
  <c r="A3251" i="17"/>
  <c r="A3252" i="17"/>
  <c r="A3253" i="17"/>
  <c r="A3254" i="17"/>
  <c r="A3255" i="17"/>
  <c r="A3256" i="17"/>
  <c r="A3257" i="17"/>
  <c r="A3258" i="17"/>
  <c r="A3259" i="17"/>
  <c r="A3260" i="17"/>
  <c r="A3261" i="17"/>
  <c r="A3262" i="17"/>
  <c r="A3263" i="17"/>
  <c r="A3264" i="17"/>
  <c r="A3265" i="17"/>
  <c r="A3266" i="17"/>
  <c r="A3267" i="17"/>
  <c r="A3268" i="17"/>
  <c r="A3269" i="17"/>
  <c r="A3270" i="17"/>
  <c r="A3271" i="17"/>
  <c r="A3272" i="17"/>
  <c r="A3273" i="17"/>
  <c r="A3274" i="17"/>
  <c r="A3275" i="17"/>
  <c r="A3276" i="17"/>
  <c r="A3277" i="17"/>
  <c r="A3278" i="17"/>
  <c r="A3279" i="17"/>
  <c r="A3280" i="17"/>
  <c r="A3281" i="17"/>
  <c r="A3282" i="17"/>
  <c r="A3283" i="17"/>
  <c r="A3284" i="17"/>
  <c r="A3285" i="17"/>
  <c r="A3286" i="17"/>
  <c r="A3287" i="17"/>
  <c r="A3288" i="17"/>
  <c r="A3289" i="17"/>
  <c r="A3290" i="17"/>
  <c r="A3291" i="17"/>
  <c r="A3292" i="17"/>
  <c r="A3293" i="17"/>
  <c r="A3294" i="17"/>
  <c r="A3295" i="17"/>
  <c r="A3296" i="17"/>
  <c r="A3297" i="17"/>
  <c r="A3298" i="17"/>
  <c r="A3299" i="17"/>
  <c r="A3300" i="17"/>
  <c r="A3301" i="17"/>
  <c r="A3302" i="17"/>
  <c r="A3303" i="17"/>
  <c r="A3304" i="17"/>
  <c r="A3305" i="17"/>
  <c r="A3306" i="17"/>
  <c r="A3307" i="17"/>
  <c r="A3308" i="17"/>
  <c r="A3309" i="17"/>
  <c r="A3310" i="17"/>
  <c r="A3311" i="17"/>
  <c r="A3312" i="17"/>
  <c r="A3313" i="17"/>
  <c r="A3314" i="17"/>
  <c r="A3315" i="17"/>
  <c r="A3316" i="17"/>
  <c r="A3317" i="17"/>
  <c r="A3318" i="17"/>
  <c r="A3319" i="17"/>
  <c r="A3320" i="17"/>
  <c r="A3321" i="17"/>
  <c r="A3322" i="17"/>
  <c r="A3323" i="17"/>
  <c r="A3324" i="17"/>
  <c r="A3325" i="17"/>
  <c r="A3326" i="17"/>
  <c r="A3327" i="17"/>
  <c r="A3328" i="17"/>
  <c r="A3329" i="17"/>
  <c r="A3330" i="17"/>
  <c r="A3331" i="17"/>
  <c r="A3332" i="17"/>
  <c r="A3333" i="17"/>
  <c r="A3334" i="17"/>
  <c r="A3335" i="17"/>
  <c r="A3336" i="17"/>
  <c r="A3337" i="17"/>
  <c r="A3338" i="17"/>
  <c r="A3339" i="17"/>
  <c r="A3340" i="17"/>
  <c r="A3341" i="17"/>
  <c r="A3342" i="17"/>
  <c r="A3343" i="17"/>
  <c r="A3344" i="17"/>
  <c r="A3345" i="17"/>
  <c r="A3346" i="17"/>
  <c r="A3347" i="17"/>
  <c r="A3348" i="17"/>
  <c r="A3349" i="17"/>
  <c r="A3350" i="17"/>
  <c r="A3351" i="17"/>
  <c r="A3352" i="17"/>
  <c r="A3353" i="17"/>
  <c r="A3354" i="17"/>
  <c r="A3355" i="17"/>
  <c r="A3356" i="17"/>
  <c r="A3357" i="17"/>
  <c r="A3358" i="17"/>
  <c r="A3359" i="17"/>
  <c r="A3360" i="17"/>
  <c r="A3361" i="17"/>
  <c r="A3362" i="17"/>
  <c r="A3363" i="17"/>
  <c r="A3364" i="17"/>
  <c r="A3365" i="17"/>
  <c r="A3366" i="17"/>
  <c r="A3367" i="17"/>
  <c r="A3368" i="17"/>
  <c r="A3369" i="17"/>
  <c r="A3370" i="17"/>
  <c r="A3371" i="17"/>
  <c r="A3372" i="17"/>
  <c r="A3373" i="17"/>
  <c r="A3374" i="17"/>
  <c r="A3375" i="17"/>
  <c r="A3376" i="17"/>
  <c r="A3377" i="17"/>
  <c r="A3378" i="17"/>
  <c r="A3379" i="17"/>
  <c r="A3380" i="17"/>
  <c r="A3381" i="17"/>
  <c r="A3382" i="17"/>
  <c r="A3383" i="17"/>
  <c r="A3384" i="17"/>
  <c r="A3385" i="17"/>
  <c r="A3386" i="17"/>
  <c r="A3387" i="17"/>
  <c r="A3388" i="17"/>
  <c r="A3389" i="17"/>
  <c r="A3390" i="17"/>
  <c r="A3391" i="17"/>
  <c r="A3392" i="17"/>
  <c r="A3393" i="17"/>
  <c r="A3394" i="17"/>
  <c r="A3395" i="17"/>
  <c r="A3396" i="17"/>
  <c r="A3397" i="17"/>
  <c r="A3398" i="17"/>
  <c r="A3399" i="17"/>
  <c r="A3400" i="17"/>
  <c r="A3401" i="17"/>
  <c r="A3402" i="17"/>
  <c r="A3403" i="17"/>
  <c r="A3404" i="17"/>
  <c r="A3405" i="17"/>
  <c r="A3406" i="17"/>
  <c r="A3407" i="17"/>
  <c r="A3408" i="17"/>
  <c r="A3409" i="17"/>
  <c r="A3410" i="17"/>
  <c r="A3411" i="17"/>
  <c r="A3412" i="17"/>
  <c r="A3413" i="17"/>
  <c r="A3414" i="17"/>
  <c r="A3415" i="17"/>
  <c r="A3416" i="17"/>
  <c r="A3417" i="17"/>
  <c r="A3418" i="17"/>
  <c r="A3419" i="17"/>
  <c r="A3420" i="17"/>
  <c r="A3421" i="17"/>
  <c r="A3422" i="17"/>
  <c r="A3423" i="17"/>
  <c r="A3424" i="17"/>
  <c r="A3425" i="17"/>
  <c r="A3426" i="17"/>
  <c r="A3427" i="17"/>
  <c r="A3428" i="17"/>
  <c r="A3429" i="17"/>
  <c r="A3430" i="17"/>
  <c r="A3431" i="17"/>
  <c r="A3432" i="17"/>
  <c r="A3433" i="17"/>
  <c r="A3434" i="17"/>
  <c r="A3435" i="17"/>
  <c r="A3436" i="17"/>
  <c r="A3437" i="17"/>
  <c r="A3438" i="17"/>
  <c r="A3439" i="17"/>
  <c r="A3440" i="17"/>
  <c r="A3441" i="17"/>
  <c r="A3442" i="17"/>
  <c r="A3443" i="17"/>
  <c r="A3444" i="17"/>
  <c r="A3445" i="17"/>
  <c r="A3446" i="17"/>
  <c r="A3447" i="17"/>
  <c r="A3448" i="17"/>
  <c r="A3449" i="17"/>
  <c r="A3450" i="17"/>
  <c r="A3451" i="17"/>
  <c r="A3452" i="17"/>
  <c r="A3453" i="17"/>
  <c r="A3454" i="17"/>
  <c r="A3455" i="17"/>
  <c r="A3456" i="17"/>
  <c r="A3457" i="17"/>
  <c r="A3458" i="17"/>
  <c r="A3459" i="17"/>
  <c r="A3460" i="17"/>
  <c r="A3461" i="17"/>
  <c r="A3462" i="17"/>
  <c r="A3463" i="17"/>
  <c r="A3464" i="17"/>
  <c r="A3465" i="17"/>
  <c r="A3466" i="17"/>
  <c r="A3467" i="17"/>
  <c r="A3468" i="17"/>
  <c r="A3469" i="17"/>
  <c r="A3470" i="17"/>
  <c r="A3471" i="17"/>
  <c r="A3472" i="17"/>
  <c r="A3473" i="17"/>
  <c r="A3474" i="17"/>
  <c r="A3475" i="17"/>
  <c r="A3476" i="17"/>
  <c r="A3477" i="17"/>
  <c r="A3478" i="17"/>
  <c r="A3479" i="17"/>
  <c r="A3480" i="17"/>
  <c r="A3481" i="17"/>
  <c r="A3482" i="17"/>
  <c r="A3483" i="17"/>
  <c r="A3484" i="17"/>
  <c r="A3485" i="17"/>
  <c r="A3486" i="17"/>
  <c r="A3487" i="17"/>
  <c r="A3488" i="17"/>
  <c r="A3489" i="17"/>
  <c r="A3490" i="17"/>
  <c r="A3491" i="17"/>
  <c r="A3492" i="17"/>
  <c r="A3493" i="17"/>
  <c r="A3494" i="17"/>
  <c r="A3495" i="17"/>
  <c r="A3496" i="17"/>
  <c r="A3497" i="17"/>
  <c r="A3498" i="17"/>
  <c r="A3499" i="17"/>
  <c r="A3500" i="17"/>
  <c r="A3501" i="17"/>
  <c r="A3502" i="17"/>
  <c r="A3503" i="17"/>
  <c r="A3504" i="17"/>
  <c r="A3505" i="17"/>
  <c r="A3506" i="17"/>
  <c r="A3507" i="17"/>
  <c r="A3508" i="17"/>
  <c r="A3509" i="17"/>
  <c r="A3510" i="17"/>
  <c r="A3511" i="17"/>
  <c r="A3512" i="17"/>
  <c r="A3513" i="17"/>
  <c r="A3514" i="17"/>
  <c r="A3515" i="17"/>
  <c r="A3516" i="17"/>
  <c r="A3517" i="17"/>
  <c r="A3518" i="17"/>
  <c r="A3519" i="17"/>
  <c r="A3520" i="17"/>
  <c r="A3521" i="17"/>
  <c r="A3522" i="17"/>
  <c r="A3523" i="17"/>
  <c r="A3524" i="17"/>
  <c r="A3525" i="17"/>
  <c r="A3526" i="17"/>
  <c r="A3527" i="17"/>
  <c r="A3528" i="17"/>
  <c r="A3529" i="17"/>
  <c r="A3530" i="17"/>
  <c r="A3531" i="17"/>
  <c r="A3532" i="17"/>
  <c r="A3533" i="17"/>
  <c r="A3534" i="17"/>
  <c r="A3535" i="17"/>
  <c r="A3536" i="17"/>
  <c r="A3537" i="17"/>
  <c r="A3538" i="17"/>
  <c r="A3539" i="17"/>
  <c r="A3540" i="17"/>
  <c r="A3541" i="17"/>
  <c r="A3542" i="17"/>
  <c r="A3543" i="17"/>
  <c r="A3544" i="17"/>
  <c r="A3545" i="17"/>
  <c r="A3546" i="17"/>
  <c r="A3547" i="17"/>
  <c r="A3548" i="17"/>
  <c r="A3549" i="17"/>
  <c r="A3550" i="17"/>
  <c r="A3551" i="17"/>
  <c r="A3552" i="17"/>
  <c r="A3553" i="17"/>
  <c r="A3554" i="17"/>
  <c r="A3555" i="17"/>
  <c r="A3556" i="17"/>
  <c r="A3557" i="17"/>
  <c r="A3558" i="17"/>
  <c r="A3559" i="17"/>
  <c r="A3560" i="17"/>
  <c r="A3561" i="17"/>
  <c r="A3562" i="17"/>
  <c r="A3563" i="17"/>
  <c r="A3564" i="17"/>
  <c r="A3565" i="17"/>
  <c r="A3566" i="17"/>
  <c r="A3567" i="17"/>
  <c r="A3568" i="17"/>
  <c r="A3569" i="17"/>
  <c r="A3570" i="17"/>
  <c r="A3571" i="17"/>
  <c r="A3572" i="17"/>
  <c r="A3573" i="17"/>
  <c r="A3574" i="17"/>
  <c r="A3575" i="17"/>
  <c r="A3576" i="17"/>
  <c r="A3577" i="17"/>
  <c r="A3578" i="17"/>
  <c r="A3579" i="17"/>
  <c r="A3580" i="17"/>
  <c r="A3581" i="17"/>
  <c r="A3582" i="17"/>
  <c r="A3583" i="17"/>
  <c r="A3584" i="17"/>
  <c r="A3585" i="17"/>
  <c r="A3586" i="17"/>
  <c r="A3587" i="17"/>
  <c r="A3588" i="17"/>
  <c r="A3589" i="17"/>
  <c r="A3590" i="17"/>
  <c r="A3591" i="17"/>
  <c r="A3592" i="17"/>
  <c r="A3593" i="17"/>
  <c r="A3594" i="17"/>
  <c r="A3595" i="17"/>
  <c r="A3596" i="17"/>
  <c r="A3597" i="17"/>
  <c r="A3598" i="17"/>
  <c r="A3599" i="17"/>
  <c r="A3600" i="17"/>
  <c r="A3601" i="17"/>
  <c r="A3602" i="17"/>
  <c r="A3603" i="17"/>
  <c r="A3604" i="17"/>
  <c r="A3605" i="17"/>
  <c r="A3606" i="17"/>
  <c r="A3607" i="17"/>
  <c r="A3608" i="17"/>
  <c r="A3609" i="17"/>
  <c r="A3610" i="17"/>
  <c r="A3611" i="17"/>
  <c r="A3612" i="17"/>
  <c r="A3613" i="17"/>
  <c r="A3614" i="17"/>
  <c r="A3615" i="17"/>
  <c r="A3616" i="17"/>
  <c r="A3617" i="17"/>
  <c r="A3618" i="17"/>
  <c r="A3619" i="17"/>
  <c r="A3620" i="17"/>
  <c r="A3621" i="17"/>
  <c r="A3622" i="17"/>
  <c r="A3623" i="17"/>
  <c r="A3624" i="17"/>
  <c r="A3625" i="17"/>
  <c r="A3626" i="17"/>
  <c r="A3627" i="17"/>
  <c r="A3628" i="17"/>
  <c r="A3629" i="17"/>
  <c r="A3630" i="17"/>
  <c r="A3631" i="17"/>
  <c r="A3632" i="17"/>
  <c r="A3633" i="17"/>
  <c r="A3634" i="17"/>
  <c r="A3635" i="17"/>
  <c r="A3636" i="17"/>
  <c r="A3637" i="17"/>
  <c r="A3638" i="17"/>
  <c r="A3639" i="17"/>
  <c r="A3640" i="17"/>
  <c r="A3641" i="17"/>
  <c r="A3642" i="17"/>
  <c r="A3643" i="17"/>
  <c r="A3644" i="17"/>
  <c r="A3645" i="17"/>
  <c r="A3646" i="17"/>
  <c r="A3647" i="17"/>
  <c r="A3648" i="17"/>
  <c r="A3649" i="17"/>
  <c r="A3650" i="17"/>
  <c r="A3651" i="17"/>
  <c r="A3652" i="17"/>
  <c r="A3653" i="17"/>
  <c r="A3654" i="17"/>
  <c r="A3655" i="17"/>
  <c r="A3656" i="17"/>
  <c r="A3657" i="17"/>
  <c r="A3658" i="17"/>
  <c r="A3659" i="17"/>
  <c r="A3660" i="17"/>
  <c r="A3661" i="17"/>
  <c r="A3662" i="17"/>
  <c r="A3663" i="17"/>
  <c r="A3664" i="17"/>
  <c r="A3665" i="17"/>
  <c r="A3666" i="17"/>
  <c r="A3667" i="17"/>
  <c r="A3668" i="17"/>
  <c r="A3669" i="17"/>
  <c r="A3670" i="17"/>
  <c r="A3671" i="17"/>
  <c r="A3672" i="17"/>
  <c r="A3673" i="17"/>
  <c r="A3674" i="17"/>
  <c r="A3675" i="17"/>
  <c r="A3676" i="17"/>
  <c r="A3677" i="17"/>
  <c r="A3678" i="17"/>
  <c r="A3679" i="17"/>
  <c r="A3680" i="17"/>
  <c r="A3681" i="17"/>
  <c r="A3682" i="17"/>
  <c r="A3683" i="17"/>
  <c r="A3684" i="17"/>
  <c r="A3685" i="17"/>
  <c r="A3686" i="17"/>
  <c r="A3687" i="17"/>
  <c r="A3688" i="17"/>
  <c r="A3689" i="17"/>
  <c r="A3690" i="17"/>
  <c r="A3691" i="17"/>
  <c r="A3692" i="17"/>
  <c r="A3693" i="17"/>
  <c r="A3694" i="17"/>
  <c r="A3695" i="17"/>
  <c r="A3696" i="17"/>
  <c r="A3697" i="17"/>
  <c r="A3698" i="17"/>
  <c r="A3699" i="17"/>
  <c r="A3700" i="17"/>
  <c r="A3701" i="17"/>
  <c r="A3702" i="17"/>
  <c r="A3703" i="17"/>
  <c r="A3704" i="17"/>
  <c r="A3705" i="17"/>
  <c r="A3706" i="17"/>
  <c r="A3707" i="17"/>
  <c r="A3708" i="17"/>
  <c r="A3709" i="17"/>
  <c r="A3710" i="17"/>
  <c r="A3711" i="17"/>
  <c r="A3712" i="17"/>
  <c r="A3713" i="17"/>
  <c r="A3714" i="17"/>
  <c r="A3715" i="17"/>
  <c r="A3716" i="17"/>
  <c r="A3717" i="17"/>
  <c r="A3718" i="17"/>
  <c r="A3719" i="17"/>
  <c r="A3720" i="17"/>
  <c r="A3721" i="17"/>
  <c r="A3722" i="17"/>
  <c r="A3723" i="17"/>
  <c r="A3724" i="17"/>
  <c r="A3725" i="17"/>
  <c r="A3726" i="17"/>
  <c r="A3727" i="17"/>
  <c r="A3728" i="17"/>
  <c r="A3729" i="17"/>
  <c r="A3730" i="17"/>
  <c r="A3731" i="17"/>
  <c r="A3732" i="17"/>
  <c r="A3733" i="17"/>
  <c r="A3734" i="17"/>
  <c r="A3735" i="17"/>
  <c r="A3736" i="17"/>
  <c r="A3737" i="17"/>
  <c r="A3738" i="17"/>
  <c r="A3739" i="17"/>
  <c r="A3740" i="17"/>
  <c r="A3741" i="17"/>
  <c r="A3742" i="17"/>
  <c r="A3743" i="17"/>
  <c r="A3744" i="17"/>
  <c r="A3745" i="17"/>
  <c r="A3746" i="17"/>
  <c r="A3747" i="17"/>
  <c r="A3748" i="17"/>
  <c r="A3749" i="17"/>
  <c r="A3750" i="17"/>
  <c r="A3751" i="17"/>
  <c r="A3752" i="17"/>
  <c r="A3753" i="17"/>
  <c r="A3754" i="17"/>
  <c r="A3755" i="17"/>
  <c r="A3756" i="17"/>
  <c r="A3757" i="17"/>
  <c r="A3758" i="17"/>
  <c r="A3759" i="17"/>
  <c r="A3760" i="17"/>
  <c r="A3761" i="17"/>
  <c r="A3762" i="17"/>
  <c r="A3763" i="17"/>
  <c r="A3764" i="17"/>
  <c r="A3765" i="17"/>
  <c r="A3766" i="17"/>
  <c r="A3767" i="17"/>
  <c r="A3768" i="17"/>
  <c r="A3769" i="17"/>
  <c r="A3770" i="17"/>
  <c r="A3771" i="17"/>
  <c r="A3772" i="17"/>
  <c r="A3773" i="17"/>
  <c r="A3774" i="17"/>
  <c r="A3775" i="17"/>
  <c r="A3776" i="17"/>
  <c r="A3777" i="17"/>
  <c r="A3778" i="17"/>
  <c r="A3779" i="17"/>
  <c r="A3780" i="17"/>
  <c r="A3781" i="17"/>
  <c r="A3782" i="17"/>
  <c r="A3783" i="17"/>
  <c r="A3784" i="17"/>
  <c r="A3785" i="17"/>
  <c r="A3786" i="17"/>
  <c r="A3787" i="17"/>
  <c r="A3788" i="17"/>
  <c r="A3789" i="17"/>
  <c r="A3790" i="17"/>
  <c r="A3791" i="17"/>
  <c r="A3792" i="17"/>
  <c r="A3793" i="17"/>
  <c r="A3794" i="17"/>
  <c r="A3795" i="17"/>
  <c r="A3796" i="17"/>
  <c r="A3797" i="17"/>
  <c r="A3798" i="17"/>
  <c r="A3799" i="17"/>
  <c r="A3800" i="17"/>
  <c r="A3801" i="17"/>
  <c r="A3802" i="17"/>
  <c r="A3803" i="17"/>
  <c r="A3804" i="17"/>
  <c r="A3805" i="17"/>
  <c r="A3806" i="17"/>
  <c r="A3807" i="17"/>
  <c r="A3808" i="17"/>
  <c r="A3809" i="17"/>
  <c r="A3810" i="17"/>
  <c r="A3811" i="17"/>
  <c r="A3812" i="17"/>
  <c r="A3813" i="17"/>
  <c r="A3814" i="17"/>
  <c r="A3815" i="17"/>
  <c r="A3816" i="17"/>
  <c r="A3817" i="17"/>
  <c r="A3818" i="17"/>
  <c r="A3819" i="17"/>
  <c r="A3820" i="17"/>
  <c r="A3821" i="17"/>
  <c r="A3822" i="17"/>
  <c r="A3823" i="17"/>
  <c r="A3824" i="17"/>
  <c r="A3825" i="17"/>
  <c r="A3826" i="17"/>
  <c r="A3827" i="17"/>
  <c r="A3828" i="17"/>
  <c r="A3829" i="17"/>
  <c r="A3830" i="17"/>
  <c r="A3831" i="17"/>
  <c r="A3832" i="17"/>
  <c r="A3833" i="17"/>
  <c r="A3834" i="17"/>
  <c r="A3835" i="17"/>
  <c r="A3836" i="17"/>
  <c r="A3837" i="17"/>
  <c r="A3838" i="17"/>
  <c r="A3839" i="17"/>
  <c r="A3840" i="17"/>
  <c r="A3841" i="17"/>
  <c r="A3842" i="17"/>
  <c r="A3843" i="17"/>
  <c r="A3844" i="17"/>
  <c r="A3845" i="17"/>
  <c r="A3846" i="17"/>
  <c r="A3847" i="17"/>
  <c r="A3848" i="17"/>
  <c r="A3849" i="17"/>
  <c r="A3850" i="17"/>
  <c r="A3851" i="17"/>
  <c r="A3852" i="17"/>
  <c r="A3853" i="17"/>
  <c r="A3854" i="17"/>
  <c r="A3855" i="17"/>
  <c r="A3856" i="17"/>
  <c r="A3857" i="17"/>
  <c r="A3858" i="17"/>
  <c r="A3859" i="17"/>
  <c r="A3860" i="17"/>
  <c r="A3861" i="17"/>
  <c r="A3862" i="17"/>
  <c r="A3863" i="17"/>
  <c r="A3864" i="17"/>
  <c r="A3865" i="17"/>
  <c r="A3866" i="17"/>
  <c r="A3867" i="17"/>
  <c r="A3868" i="17"/>
  <c r="A3869" i="17"/>
  <c r="A3870" i="17"/>
  <c r="A3871" i="17"/>
  <c r="A3872" i="17"/>
  <c r="A3873" i="17"/>
  <c r="A3874" i="17"/>
  <c r="A3875" i="17"/>
  <c r="A3876" i="17"/>
  <c r="A3877" i="17"/>
  <c r="A3878" i="17"/>
  <c r="A3879" i="17"/>
  <c r="A3880" i="17"/>
  <c r="A3881" i="17"/>
  <c r="A3882" i="17"/>
  <c r="A3883" i="17"/>
  <c r="A3884" i="17"/>
  <c r="A3885" i="17"/>
  <c r="A3886" i="17"/>
  <c r="A3887" i="17"/>
  <c r="A3888" i="17"/>
  <c r="A3889" i="17"/>
  <c r="A3890" i="17"/>
  <c r="A3891" i="17"/>
  <c r="A3892" i="17"/>
  <c r="A3893" i="17"/>
  <c r="A3894" i="17"/>
  <c r="A3895" i="17"/>
  <c r="A3896" i="17"/>
  <c r="A3897" i="17"/>
  <c r="A3898" i="17"/>
  <c r="A3899" i="17"/>
  <c r="A3900" i="17"/>
  <c r="A3901" i="17"/>
  <c r="A3902" i="17"/>
  <c r="A3903" i="17"/>
  <c r="A3904" i="17"/>
  <c r="A3905" i="17"/>
  <c r="A3906" i="17"/>
  <c r="A3907" i="17"/>
  <c r="A3908" i="17"/>
  <c r="A3909" i="17"/>
  <c r="A3910" i="17"/>
  <c r="A3911" i="17"/>
  <c r="A3912" i="17"/>
  <c r="A3913" i="17"/>
  <c r="A3914" i="17"/>
  <c r="A3915" i="17"/>
  <c r="A3916" i="17"/>
  <c r="A3917" i="17"/>
  <c r="A3918" i="17"/>
  <c r="A3919" i="17"/>
  <c r="A3920" i="17"/>
  <c r="A3921" i="17"/>
  <c r="A3922" i="17"/>
  <c r="A3923" i="17"/>
  <c r="A3924" i="17"/>
  <c r="A3925" i="17"/>
  <c r="A3926" i="17"/>
  <c r="A3927" i="17"/>
  <c r="A3928" i="17"/>
  <c r="A3929" i="17"/>
  <c r="A3930" i="17"/>
  <c r="A3931" i="17"/>
  <c r="A3932" i="17"/>
  <c r="A3933" i="17"/>
  <c r="A3934" i="17"/>
  <c r="A3935" i="17"/>
  <c r="A3936" i="17"/>
  <c r="A3937" i="17"/>
  <c r="A3938" i="17"/>
  <c r="A3939" i="17"/>
  <c r="A3940" i="17"/>
  <c r="A3941" i="17"/>
  <c r="A3942" i="17"/>
  <c r="A3943" i="17"/>
  <c r="A3944" i="17"/>
  <c r="A3945" i="17"/>
  <c r="A3946" i="17"/>
  <c r="A3947" i="17"/>
  <c r="A3948" i="17"/>
  <c r="A3949" i="17"/>
  <c r="A3950" i="17"/>
  <c r="A3951" i="17"/>
  <c r="A3952" i="17"/>
  <c r="A3953" i="17"/>
  <c r="A3954" i="17"/>
  <c r="A3955" i="17"/>
  <c r="A3956" i="17"/>
  <c r="A3957" i="17"/>
  <c r="A3958" i="17"/>
  <c r="A3959" i="17"/>
  <c r="A3960" i="17"/>
  <c r="A3961" i="17"/>
  <c r="A3962" i="17"/>
  <c r="A3963" i="17"/>
  <c r="A3964" i="17"/>
  <c r="A3965" i="17"/>
  <c r="A3966" i="17"/>
  <c r="A3967" i="17"/>
  <c r="A3968" i="17"/>
  <c r="A3969" i="17"/>
  <c r="A3970" i="17"/>
  <c r="A3971" i="17"/>
  <c r="A3972" i="17"/>
  <c r="A3973" i="17"/>
  <c r="A3974" i="17"/>
  <c r="A3975" i="17"/>
  <c r="A3976" i="17"/>
  <c r="A3977" i="17"/>
  <c r="A3978" i="17"/>
  <c r="A3979" i="17"/>
  <c r="A3980" i="17"/>
  <c r="A3981" i="17"/>
  <c r="A3982" i="17"/>
  <c r="A3983" i="17"/>
  <c r="A3984" i="17"/>
  <c r="A3985" i="17"/>
  <c r="A3986" i="17"/>
  <c r="A3987" i="17"/>
  <c r="A3988" i="17"/>
  <c r="A3989" i="17"/>
  <c r="A3990" i="17"/>
  <c r="A3991" i="17"/>
  <c r="A3992" i="17"/>
  <c r="A3993" i="17"/>
  <c r="A3994" i="17"/>
  <c r="A3995" i="17"/>
  <c r="A3996" i="17"/>
  <c r="A3997" i="17"/>
  <c r="A3998" i="17"/>
  <c r="A3999" i="17"/>
  <c r="A4000" i="17"/>
  <c r="A4001" i="17"/>
  <c r="A4002" i="17"/>
  <c r="A4003" i="17"/>
  <c r="A4004" i="17"/>
  <c r="A4005" i="17"/>
  <c r="A4006" i="17"/>
  <c r="A4007" i="17"/>
  <c r="A4008" i="17"/>
  <c r="A4009" i="17"/>
  <c r="A4010" i="17"/>
  <c r="A4011" i="17"/>
  <c r="A4012" i="17"/>
  <c r="A4013" i="17"/>
  <c r="A4014" i="17"/>
  <c r="A4015" i="17"/>
  <c r="A4016" i="17"/>
  <c r="A4017" i="17"/>
  <c r="A4018" i="17"/>
  <c r="A4019" i="17"/>
  <c r="A4020" i="17"/>
  <c r="A4021" i="17"/>
  <c r="A4022" i="17"/>
  <c r="A4023" i="17"/>
  <c r="A4024" i="17"/>
  <c r="A4025" i="17"/>
  <c r="A4026" i="17"/>
  <c r="A4027" i="17"/>
  <c r="A4028" i="17"/>
  <c r="A4029" i="17"/>
  <c r="A4030" i="17"/>
  <c r="A4031" i="17"/>
  <c r="A4032" i="17"/>
  <c r="A4033" i="17"/>
  <c r="A4034" i="17"/>
  <c r="A4035" i="17"/>
  <c r="A4036" i="17"/>
  <c r="A4037" i="17"/>
  <c r="A4038" i="17"/>
  <c r="A4039" i="17"/>
  <c r="A4040" i="17"/>
  <c r="A4041" i="17"/>
  <c r="A4042" i="17"/>
  <c r="A4043" i="17"/>
  <c r="A4044" i="17"/>
  <c r="A4045" i="17"/>
  <c r="A4046" i="17"/>
  <c r="A4047" i="17"/>
  <c r="A4048" i="17"/>
  <c r="A4049" i="17"/>
  <c r="A4050" i="17"/>
  <c r="A4051" i="17"/>
  <c r="A4052" i="17"/>
  <c r="A4053" i="17"/>
  <c r="A4054" i="17"/>
  <c r="A4055" i="17"/>
  <c r="A4056" i="17"/>
  <c r="A4057" i="17"/>
  <c r="A4058" i="17"/>
  <c r="A4059" i="17"/>
  <c r="A4060" i="17"/>
  <c r="A4061" i="17"/>
  <c r="A4062" i="17"/>
  <c r="A4063" i="17"/>
  <c r="A4064" i="17"/>
  <c r="A4065" i="17"/>
  <c r="A4066" i="17"/>
  <c r="A4067" i="17"/>
  <c r="A4068" i="17"/>
  <c r="A4069" i="17"/>
  <c r="A4070" i="17"/>
  <c r="A4071" i="17"/>
  <c r="A4072" i="17"/>
  <c r="A4073" i="17"/>
  <c r="A4074" i="17"/>
  <c r="A4075" i="17"/>
  <c r="A4076" i="17"/>
  <c r="A4077" i="17"/>
  <c r="A4078" i="17"/>
  <c r="A4079" i="17"/>
  <c r="A4080" i="17"/>
  <c r="A4081" i="17"/>
  <c r="A4082" i="17"/>
  <c r="A4083" i="17"/>
  <c r="A4084" i="17"/>
  <c r="A4085" i="17"/>
  <c r="A4086" i="17"/>
  <c r="A4087" i="17"/>
  <c r="A4088" i="17"/>
  <c r="A4089" i="17"/>
  <c r="A4090" i="17"/>
  <c r="A4091" i="17"/>
  <c r="A4092" i="17"/>
  <c r="A4093" i="17"/>
  <c r="A4094" i="17"/>
  <c r="A4095" i="17"/>
  <c r="A4096" i="17"/>
  <c r="A4097" i="17"/>
  <c r="A4098" i="17"/>
  <c r="A4099" i="17"/>
  <c r="A4100" i="17"/>
  <c r="A4101" i="17"/>
  <c r="A4102" i="17"/>
  <c r="A4103" i="17"/>
  <c r="A4104" i="17"/>
  <c r="A4105" i="17"/>
  <c r="A4106" i="17"/>
  <c r="A4107" i="17"/>
  <c r="A4108" i="17"/>
  <c r="A4109" i="17"/>
  <c r="A4110" i="17"/>
  <c r="A4111" i="17"/>
  <c r="A4112" i="17"/>
  <c r="A4113" i="17"/>
  <c r="A4114" i="17"/>
  <c r="A4115" i="17"/>
  <c r="A4116" i="17"/>
  <c r="A4117" i="17"/>
  <c r="A4118" i="17"/>
  <c r="A4119" i="17"/>
  <c r="A4120" i="17"/>
  <c r="A4121" i="17"/>
  <c r="A4122" i="17"/>
  <c r="A4123" i="17"/>
  <c r="A4124" i="17"/>
  <c r="A4125" i="17"/>
  <c r="A4126" i="17"/>
  <c r="A4127" i="17"/>
  <c r="A4128" i="17"/>
  <c r="A4129" i="17"/>
  <c r="A4130" i="17"/>
  <c r="A4131" i="17"/>
  <c r="A4132" i="17"/>
  <c r="A4133" i="17"/>
  <c r="A4134" i="17"/>
  <c r="A4135" i="17"/>
  <c r="A4136" i="17"/>
  <c r="A4137" i="17"/>
  <c r="A4138" i="17"/>
  <c r="A4139" i="17"/>
  <c r="A4140" i="17"/>
  <c r="A4141" i="17"/>
  <c r="A4142" i="17"/>
  <c r="A4143" i="17"/>
  <c r="A4144" i="17"/>
  <c r="A4145" i="17"/>
  <c r="A4146" i="17"/>
  <c r="A4147" i="17"/>
  <c r="A4148" i="17"/>
  <c r="A4149" i="17"/>
  <c r="A4150" i="17"/>
  <c r="A4151" i="17"/>
  <c r="A4152" i="17"/>
  <c r="A4153" i="17"/>
  <c r="A4154" i="17"/>
  <c r="A4155" i="17"/>
  <c r="A4156" i="17"/>
  <c r="A4157" i="17"/>
  <c r="A4158" i="17"/>
  <c r="A4159" i="17"/>
  <c r="A4160" i="17"/>
  <c r="A4161" i="17"/>
  <c r="A4162" i="17"/>
  <c r="A4163" i="17"/>
  <c r="A4164" i="17"/>
  <c r="A4165" i="17"/>
  <c r="A4166" i="17"/>
  <c r="A4167" i="17"/>
  <c r="A4168" i="17"/>
  <c r="A4169" i="17"/>
  <c r="A4170" i="17"/>
  <c r="A4171" i="17"/>
  <c r="A4172" i="17"/>
  <c r="A4173" i="17"/>
  <c r="A4174" i="17"/>
  <c r="A4175" i="17"/>
  <c r="A4176" i="17"/>
  <c r="A4177" i="17"/>
  <c r="A4178" i="17"/>
  <c r="A4179" i="17"/>
  <c r="A4180" i="17"/>
  <c r="A4181" i="17"/>
  <c r="A4182" i="17"/>
  <c r="A4183" i="17"/>
  <c r="A4184" i="17"/>
  <c r="A4185" i="17"/>
  <c r="A4186" i="17"/>
  <c r="A4187" i="17"/>
  <c r="A4188" i="17"/>
  <c r="A4189" i="17"/>
  <c r="A4190" i="17"/>
  <c r="A4191" i="17"/>
  <c r="A4192" i="17"/>
  <c r="A4193" i="17"/>
  <c r="A4194" i="17"/>
  <c r="A4195" i="17"/>
  <c r="A4196" i="17"/>
  <c r="A4197" i="17"/>
  <c r="A4198" i="17"/>
  <c r="A4199" i="17"/>
  <c r="A4200" i="17"/>
  <c r="A4201" i="17"/>
  <c r="A4202" i="17"/>
  <c r="A4203" i="17"/>
  <c r="A4204" i="17"/>
  <c r="A4205" i="17"/>
  <c r="A4206" i="17"/>
  <c r="A4207" i="17"/>
  <c r="A4208" i="17"/>
  <c r="A4209" i="17"/>
  <c r="A4210" i="17"/>
  <c r="A4211" i="17"/>
  <c r="A4212" i="17"/>
  <c r="A4213" i="17"/>
  <c r="A4214" i="17"/>
  <c r="A4215" i="17"/>
  <c r="A4216" i="17"/>
  <c r="A4217" i="17"/>
  <c r="A4218" i="17"/>
  <c r="A4219" i="17"/>
  <c r="A4220" i="17"/>
  <c r="A4221" i="17"/>
  <c r="A4222" i="17"/>
  <c r="A4223" i="17"/>
  <c r="A4224" i="17"/>
  <c r="A4225" i="17"/>
  <c r="A4226" i="17"/>
  <c r="A4227" i="17"/>
  <c r="A4228" i="17"/>
  <c r="A4229" i="17"/>
  <c r="A4230" i="17"/>
  <c r="A4231" i="17"/>
  <c r="A4232" i="17"/>
  <c r="A4233" i="17"/>
  <c r="A4234" i="17"/>
  <c r="A4235" i="17"/>
  <c r="A4236" i="17"/>
  <c r="A4237" i="17"/>
  <c r="A4238" i="17"/>
  <c r="A4239" i="17"/>
  <c r="A4240" i="17"/>
  <c r="A4241" i="17"/>
  <c r="A4242" i="17"/>
  <c r="A4243" i="17"/>
  <c r="A4244" i="17"/>
  <c r="A4245" i="17"/>
  <c r="A4246" i="17"/>
  <c r="A4247" i="17"/>
  <c r="A4248" i="17"/>
  <c r="A4249" i="17"/>
  <c r="A4250" i="17"/>
  <c r="A4251" i="17"/>
  <c r="A4252" i="17"/>
  <c r="A4253" i="17"/>
  <c r="A4254" i="17"/>
  <c r="A4255" i="17"/>
  <c r="A4256" i="17"/>
  <c r="A4257" i="17"/>
  <c r="A4258" i="17"/>
  <c r="A4259" i="17"/>
  <c r="A4260" i="17"/>
  <c r="A4261" i="17"/>
  <c r="A4262" i="17"/>
  <c r="A4263" i="17"/>
  <c r="A4264" i="17"/>
  <c r="A4265" i="17"/>
  <c r="A4266" i="17"/>
  <c r="A4267" i="17"/>
  <c r="A4268" i="17"/>
  <c r="A4269" i="17"/>
  <c r="A4270" i="17"/>
  <c r="A4271" i="17"/>
  <c r="A4272" i="17"/>
  <c r="A4273" i="17"/>
  <c r="A4274" i="17"/>
  <c r="A4275" i="17"/>
  <c r="A4276" i="17"/>
  <c r="A4277" i="17"/>
  <c r="A4278" i="17"/>
  <c r="A4279" i="17"/>
  <c r="A4280" i="17"/>
  <c r="A4281" i="17"/>
  <c r="A4282" i="17"/>
  <c r="A4283" i="17"/>
  <c r="A4284" i="17"/>
  <c r="A4285" i="17"/>
  <c r="A4286" i="17"/>
  <c r="A4287" i="17"/>
  <c r="A4288" i="17"/>
  <c r="A4289" i="17"/>
  <c r="A4290" i="17"/>
  <c r="A4291" i="17"/>
  <c r="A4292" i="17"/>
  <c r="A4293" i="17"/>
  <c r="A4294" i="17"/>
  <c r="A4295" i="17"/>
  <c r="A4296" i="17"/>
  <c r="A4297" i="17"/>
  <c r="A4298" i="17"/>
  <c r="A4299" i="17"/>
  <c r="A4300" i="17"/>
  <c r="A4301" i="17"/>
  <c r="A4302" i="17"/>
  <c r="A4303" i="17"/>
  <c r="A4304" i="17"/>
  <c r="A4305" i="17"/>
  <c r="A4306" i="17"/>
  <c r="A4307" i="17"/>
  <c r="A4308" i="17"/>
  <c r="A4309" i="17"/>
  <c r="A4310" i="17"/>
  <c r="A4311" i="17"/>
  <c r="A4312" i="17"/>
  <c r="A4313" i="17"/>
  <c r="A4314" i="17"/>
  <c r="A4315" i="17"/>
  <c r="A4316" i="17"/>
  <c r="A4317" i="17"/>
  <c r="A4318" i="17"/>
  <c r="A4319" i="17"/>
  <c r="A4320" i="17"/>
  <c r="A4321" i="17"/>
  <c r="A4322" i="17"/>
  <c r="A4323" i="17"/>
  <c r="A4324" i="17"/>
  <c r="A4325" i="17"/>
  <c r="A4326" i="17"/>
  <c r="A4327" i="17"/>
  <c r="A4328" i="17"/>
  <c r="A4329" i="17"/>
  <c r="A4330" i="17"/>
  <c r="A4331" i="17"/>
  <c r="A4332" i="17"/>
  <c r="A4333" i="17"/>
  <c r="A4334" i="17"/>
  <c r="A4335" i="17"/>
  <c r="A4336" i="17"/>
  <c r="A4337" i="17"/>
  <c r="A4338" i="17"/>
  <c r="A4339" i="17"/>
  <c r="A4340" i="17"/>
  <c r="A4341" i="17"/>
  <c r="A4342" i="17"/>
  <c r="A4343" i="17"/>
  <c r="A4344" i="17"/>
  <c r="A4345" i="17"/>
  <c r="A4346" i="17"/>
  <c r="A4347" i="17"/>
  <c r="A4348" i="17"/>
  <c r="A4349" i="17"/>
  <c r="A4350" i="17"/>
  <c r="A4351" i="17"/>
  <c r="A4352" i="17"/>
  <c r="A4353" i="17"/>
  <c r="A4354" i="17"/>
  <c r="A4355" i="17"/>
  <c r="A4356" i="17"/>
  <c r="A4357" i="17"/>
  <c r="A4358" i="17"/>
  <c r="A4359" i="17"/>
  <c r="A4360" i="17"/>
  <c r="A4361" i="17"/>
  <c r="A4362" i="17"/>
  <c r="A4363" i="17"/>
  <c r="A4364" i="17"/>
  <c r="A4365" i="17"/>
  <c r="A4366" i="17"/>
  <c r="A4367" i="17"/>
  <c r="A4368" i="17"/>
  <c r="A4369" i="17"/>
  <c r="A4370" i="17"/>
  <c r="A4371" i="17"/>
  <c r="A4372" i="17"/>
  <c r="A4373" i="17"/>
  <c r="A4374" i="17"/>
  <c r="A4375" i="17"/>
  <c r="A4376" i="17"/>
  <c r="A4377" i="17"/>
  <c r="A4378" i="17"/>
  <c r="A4379" i="17"/>
  <c r="A4380" i="17"/>
  <c r="A4381" i="17"/>
  <c r="A4382" i="17"/>
  <c r="A4383" i="17"/>
  <c r="A4384" i="17"/>
  <c r="A4385" i="17"/>
  <c r="A4386" i="17"/>
  <c r="A4387" i="17"/>
  <c r="A4388" i="17"/>
  <c r="A4389" i="17"/>
  <c r="A4390" i="17"/>
  <c r="A4391" i="17"/>
  <c r="A4392" i="17"/>
  <c r="A4393" i="17"/>
  <c r="A4394" i="17"/>
  <c r="A4395" i="17"/>
  <c r="A4396" i="17"/>
  <c r="A4397" i="17"/>
  <c r="A4398" i="17"/>
  <c r="A4399" i="17"/>
  <c r="A4400" i="17"/>
  <c r="A4401" i="17"/>
  <c r="A4402" i="17"/>
  <c r="A4403" i="17"/>
  <c r="A4404" i="17"/>
  <c r="A4405" i="17"/>
  <c r="A4406" i="17"/>
  <c r="A4407" i="17"/>
  <c r="A4408" i="17"/>
  <c r="A4409" i="17"/>
  <c r="A4410" i="17"/>
  <c r="A4411" i="17"/>
  <c r="A4412" i="17"/>
  <c r="A4413" i="17"/>
  <c r="A4414" i="17"/>
  <c r="A4415" i="17"/>
  <c r="A4416" i="17"/>
  <c r="A4417" i="17"/>
  <c r="A4418" i="17"/>
  <c r="A4419" i="17"/>
  <c r="A4420" i="17"/>
  <c r="A4421" i="17"/>
  <c r="A4422" i="17"/>
  <c r="A4423" i="17"/>
  <c r="A4424" i="17"/>
  <c r="A4425" i="17"/>
  <c r="A4426" i="17"/>
  <c r="A4427" i="17"/>
  <c r="A4428" i="17"/>
  <c r="A4429" i="17"/>
  <c r="A4430" i="17"/>
  <c r="A4431" i="17"/>
  <c r="A4432" i="17"/>
  <c r="A4433" i="17"/>
  <c r="A4434" i="17"/>
  <c r="A4435" i="17"/>
  <c r="A4436" i="17"/>
  <c r="A4437" i="17"/>
  <c r="A4438" i="17"/>
  <c r="A4439" i="17"/>
  <c r="A4440" i="17"/>
  <c r="A4441" i="17"/>
  <c r="A4442" i="17"/>
  <c r="A4443" i="17"/>
  <c r="A4444" i="17"/>
  <c r="A4445" i="17"/>
  <c r="A4446" i="17"/>
  <c r="A4447" i="17"/>
  <c r="A4448" i="17"/>
  <c r="A4449" i="17"/>
  <c r="A4450" i="17"/>
  <c r="A4451" i="17"/>
  <c r="A4452" i="17"/>
  <c r="A4453" i="17"/>
  <c r="A4454" i="17"/>
  <c r="A4455" i="17"/>
  <c r="A4456" i="17"/>
  <c r="A4457" i="17"/>
  <c r="A4458" i="17"/>
  <c r="A4459" i="17"/>
  <c r="A4460" i="17"/>
  <c r="A4461" i="17"/>
  <c r="A4462" i="17"/>
  <c r="A4463" i="17"/>
  <c r="A4464" i="17"/>
  <c r="A4465" i="17"/>
  <c r="A4466" i="17"/>
  <c r="A4467" i="17"/>
  <c r="A4468" i="17"/>
  <c r="A4469" i="17"/>
  <c r="A4470" i="17"/>
  <c r="A4471" i="17"/>
  <c r="A4472" i="17"/>
  <c r="A4473" i="17"/>
  <c r="A4474" i="17"/>
  <c r="A4475" i="17"/>
  <c r="A4476" i="17"/>
  <c r="A4477" i="17"/>
  <c r="A4478" i="17"/>
  <c r="A4479" i="17"/>
  <c r="A4480" i="17"/>
  <c r="A4481" i="17"/>
  <c r="A4482" i="17"/>
  <c r="A4483" i="17"/>
  <c r="A4484" i="17"/>
  <c r="A4485" i="17"/>
  <c r="A4486" i="17"/>
  <c r="A4487" i="17"/>
  <c r="A4488" i="17"/>
  <c r="A4489" i="17"/>
  <c r="A4490" i="17"/>
  <c r="A4491" i="17"/>
  <c r="A4492" i="17"/>
  <c r="A4493" i="17"/>
  <c r="A4494" i="17"/>
  <c r="A4495" i="17"/>
  <c r="A4496" i="17"/>
  <c r="A4497" i="17"/>
  <c r="A4498" i="17"/>
  <c r="A4499" i="17"/>
  <c r="A4500" i="17"/>
  <c r="A4501" i="17"/>
  <c r="A4502" i="17"/>
  <c r="A4503" i="17"/>
  <c r="A4504" i="17"/>
  <c r="A4505" i="17"/>
  <c r="A4506" i="17"/>
  <c r="A4507" i="17"/>
  <c r="A4508" i="17"/>
  <c r="A4509" i="17"/>
  <c r="A4510" i="17"/>
  <c r="A4511" i="17"/>
  <c r="A4512" i="17"/>
  <c r="A4513" i="17"/>
  <c r="A4514" i="17"/>
  <c r="A4515" i="17"/>
  <c r="A4516" i="17"/>
  <c r="A4517" i="17"/>
  <c r="A4518" i="17"/>
  <c r="A4519" i="17"/>
  <c r="A4520" i="17"/>
  <c r="A4521" i="17"/>
  <c r="A4522" i="17"/>
  <c r="A4523" i="17"/>
  <c r="A4524" i="17"/>
  <c r="A4525" i="17"/>
  <c r="A4526" i="17"/>
  <c r="A4527" i="17"/>
  <c r="A4528" i="17"/>
  <c r="A4529" i="17"/>
  <c r="A4530" i="17"/>
  <c r="A4531" i="17"/>
  <c r="A4532" i="17"/>
  <c r="A4533" i="17"/>
  <c r="A4534" i="17"/>
  <c r="A4535" i="17"/>
  <c r="A4536" i="17"/>
  <c r="A4537" i="17"/>
  <c r="A4538" i="17"/>
  <c r="A4539" i="17"/>
  <c r="A4540" i="17"/>
  <c r="A4541" i="17"/>
  <c r="A4542" i="17"/>
  <c r="A4543" i="17"/>
  <c r="A4544" i="17"/>
  <c r="A4545" i="17"/>
  <c r="A4546" i="17"/>
  <c r="A4547" i="17"/>
  <c r="A4548" i="17"/>
  <c r="A4549" i="17"/>
  <c r="A4550" i="17"/>
  <c r="A4551" i="17"/>
  <c r="A4552" i="17"/>
  <c r="A4553" i="17"/>
  <c r="A4554" i="17"/>
  <c r="A4555" i="17"/>
  <c r="A4556" i="17"/>
  <c r="A4557" i="17"/>
  <c r="A4558" i="17"/>
  <c r="A4559" i="17"/>
  <c r="A4560" i="17"/>
  <c r="A4561" i="17"/>
  <c r="A4562" i="17"/>
  <c r="A4563" i="17"/>
  <c r="A4564" i="17"/>
  <c r="A4565" i="17"/>
  <c r="A4566" i="17"/>
  <c r="A4567" i="17"/>
  <c r="A4568" i="17"/>
  <c r="A4569" i="17"/>
  <c r="A4570" i="17"/>
  <c r="A4571" i="17"/>
  <c r="A4572" i="17"/>
  <c r="A4573" i="17"/>
  <c r="A4574" i="17"/>
  <c r="A4575" i="17"/>
  <c r="A4576" i="17"/>
  <c r="A4577" i="17"/>
  <c r="A4578" i="17"/>
  <c r="A4579" i="17"/>
  <c r="A4580" i="17"/>
  <c r="A4581" i="17"/>
  <c r="A4582" i="17"/>
  <c r="A4583" i="17"/>
  <c r="A4584" i="17"/>
  <c r="A4585" i="17"/>
  <c r="A4586" i="17"/>
  <c r="A4587" i="17"/>
  <c r="A4588" i="17"/>
  <c r="A4589" i="17"/>
  <c r="A4590" i="17"/>
  <c r="A4591" i="17"/>
  <c r="A4592" i="17"/>
  <c r="A4593" i="17"/>
  <c r="A4594" i="17"/>
  <c r="A4595" i="17"/>
  <c r="A4596" i="17"/>
  <c r="A4597" i="17"/>
  <c r="A4598" i="17"/>
  <c r="A4599" i="17"/>
  <c r="A4600" i="17"/>
  <c r="A4601" i="17"/>
  <c r="A4602" i="17"/>
  <c r="A4603" i="17"/>
  <c r="A4604" i="17"/>
  <c r="A4605" i="17"/>
  <c r="A4606" i="17"/>
  <c r="A4607" i="17"/>
  <c r="A4608" i="17"/>
  <c r="A4609" i="17"/>
  <c r="A4610" i="17"/>
  <c r="A4611" i="17"/>
  <c r="A4612" i="17"/>
  <c r="A4613" i="17"/>
  <c r="A4614" i="17"/>
  <c r="A4615" i="17"/>
  <c r="A4616" i="17"/>
  <c r="A4617" i="17"/>
  <c r="A4618" i="17"/>
  <c r="A4619" i="17"/>
  <c r="A4620" i="17"/>
  <c r="A4621" i="17"/>
  <c r="A4622" i="17"/>
  <c r="A4623" i="17"/>
  <c r="A4624" i="17"/>
  <c r="A4625" i="17"/>
  <c r="A4626" i="17"/>
  <c r="A4627" i="17"/>
  <c r="A4628" i="17"/>
  <c r="A4629" i="17"/>
  <c r="A4630" i="17"/>
  <c r="A4631" i="17"/>
  <c r="A4632" i="17"/>
  <c r="A4633" i="17"/>
  <c r="A4634" i="17"/>
  <c r="A4635" i="17"/>
  <c r="A4636" i="17"/>
  <c r="A4637" i="17"/>
  <c r="A4638" i="17"/>
  <c r="A4639" i="17"/>
  <c r="A4640" i="17"/>
  <c r="A4641" i="17"/>
  <c r="A4642" i="17"/>
  <c r="A4643" i="17"/>
  <c r="A4644" i="17"/>
  <c r="A4645" i="17"/>
  <c r="A4646" i="17"/>
  <c r="A4647" i="17"/>
  <c r="A4648" i="17"/>
  <c r="A4649" i="17"/>
  <c r="A4650" i="17"/>
  <c r="A4651" i="17"/>
  <c r="A4652" i="17"/>
  <c r="A4653" i="17"/>
  <c r="A4654" i="17"/>
  <c r="A4655" i="17"/>
  <c r="A4656" i="17"/>
  <c r="A4657" i="17"/>
  <c r="A4658" i="17"/>
  <c r="A4659" i="17"/>
  <c r="A4660" i="17"/>
  <c r="A4661" i="17"/>
  <c r="A4662" i="17"/>
  <c r="A4663" i="17"/>
  <c r="A4664" i="17"/>
  <c r="A4665" i="17"/>
  <c r="A4666" i="17"/>
  <c r="A4667" i="17"/>
  <c r="A4668" i="17"/>
  <c r="A4669" i="17"/>
  <c r="A4670" i="17"/>
  <c r="A4671" i="17"/>
  <c r="A4672" i="17"/>
  <c r="A4673" i="17"/>
  <c r="A4674" i="17"/>
  <c r="A4675" i="17"/>
  <c r="A4676" i="17"/>
  <c r="A4677" i="17"/>
  <c r="A4678" i="17"/>
  <c r="A4679" i="17"/>
  <c r="A4680" i="17"/>
  <c r="A4681" i="17"/>
  <c r="A4682" i="17"/>
  <c r="A4683" i="17"/>
  <c r="A4684" i="17"/>
  <c r="A4685" i="17"/>
  <c r="A4686" i="17"/>
  <c r="A4687" i="17"/>
  <c r="A4688" i="17"/>
  <c r="A4689" i="17"/>
  <c r="A4690" i="17"/>
  <c r="A4691" i="17"/>
  <c r="A4692" i="17"/>
  <c r="A4693" i="17"/>
  <c r="A4694" i="17"/>
  <c r="A4695" i="17"/>
  <c r="A4696" i="17"/>
  <c r="A4697" i="17"/>
  <c r="A4698" i="17"/>
  <c r="A4699" i="17"/>
  <c r="A4700" i="17"/>
  <c r="A4701" i="17"/>
  <c r="A4702" i="17"/>
  <c r="A4703" i="17"/>
  <c r="A4704" i="17"/>
  <c r="A4705" i="17"/>
  <c r="A4706" i="17"/>
  <c r="A4707" i="17"/>
  <c r="A4708" i="17"/>
  <c r="A4709" i="17"/>
  <c r="A4710" i="17"/>
  <c r="A4711" i="17"/>
  <c r="A4712" i="17"/>
  <c r="A4713" i="17"/>
  <c r="A4714" i="17"/>
  <c r="A4715" i="17"/>
  <c r="A4716" i="17"/>
  <c r="A4717" i="17"/>
  <c r="A4718" i="17"/>
  <c r="A4719" i="17"/>
  <c r="A4720" i="17"/>
  <c r="A4721" i="17"/>
  <c r="A4722" i="17"/>
  <c r="A4723" i="17"/>
  <c r="A4724" i="17"/>
  <c r="A4725" i="17"/>
  <c r="A4726" i="17"/>
  <c r="A4727" i="17"/>
  <c r="A4728" i="17"/>
  <c r="A4729" i="17"/>
  <c r="A4730" i="17"/>
  <c r="A4731" i="17"/>
  <c r="A4732" i="17"/>
  <c r="A4733" i="17"/>
  <c r="A4734" i="17"/>
  <c r="A4735" i="17"/>
  <c r="A4736" i="17"/>
  <c r="A4737" i="17"/>
  <c r="A4738" i="17"/>
  <c r="A4739" i="17"/>
  <c r="A4740" i="17"/>
  <c r="A4741" i="17"/>
  <c r="A4742" i="17"/>
  <c r="A4743" i="17"/>
  <c r="A4744" i="17"/>
  <c r="A4745" i="17"/>
  <c r="A4746" i="17"/>
  <c r="A4747" i="17"/>
  <c r="A4748" i="17"/>
  <c r="A4749" i="17"/>
  <c r="A4750" i="17"/>
  <c r="A4751" i="17"/>
  <c r="A4752" i="17"/>
  <c r="A4753" i="17"/>
  <c r="A4754" i="17"/>
  <c r="A4755" i="17"/>
  <c r="A4756" i="17"/>
  <c r="A4757" i="17"/>
  <c r="A4758" i="17"/>
  <c r="A4759" i="17"/>
  <c r="A4760" i="17"/>
  <c r="A4761" i="17"/>
  <c r="A4762" i="17"/>
  <c r="A4763" i="17"/>
  <c r="A4764" i="17"/>
  <c r="A4765" i="17"/>
  <c r="A4766" i="17"/>
  <c r="A4767" i="17"/>
  <c r="A4768" i="17"/>
  <c r="A4769" i="17"/>
  <c r="A4770" i="17"/>
  <c r="A4771" i="17"/>
  <c r="A4772" i="17"/>
  <c r="A4773" i="17"/>
  <c r="A4774" i="17"/>
  <c r="A4775" i="17"/>
  <c r="A4776" i="17"/>
  <c r="A4777" i="17"/>
  <c r="A4778" i="17"/>
  <c r="A4779" i="17"/>
  <c r="A4780" i="17"/>
  <c r="A4781" i="17"/>
  <c r="A4782" i="17"/>
  <c r="A4783" i="17"/>
  <c r="A4784" i="17"/>
  <c r="A4785" i="17"/>
  <c r="A4786" i="17"/>
  <c r="A4787" i="17"/>
  <c r="A4788" i="17"/>
  <c r="A4789" i="17"/>
  <c r="A4790" i="17"/>
  <c r="A4791" i="17"/>
  <c r="A4792" i="17"/>
  <c r="A4793" i="17"/>
  <c r="A4794" i="17"/>
  <c r="A4795" i="17"/>
  <c r="A4796" i="17"/>
  <c r="A4797" i="17"/>
  <c r="A4798" i="17"/>
  <c r="A4799" i="17"/>
  <c r="A4800" i="17"/>
  <c r="A4801" i="17"/>
  <c r="A4802" i="17"/>
  <c r="A4803" i="17"/>
  <c r="A4804" i="17"/>
  <c r="A4805" i="17"/>
  <c r="A4806" i="17"/>
  <c r="A4807" i="17"/>
  <c r="A4808" i="17"/>
  <c r="A4809" i="17"/>
  <c r="A4810" i="17"/>
  <c r="A4811" i="17"/>
  <c r="A4812" i="17"/>
  <c r="A4813" i="17"/>
  <c r="A4814" i="17"/>
  <c r="A4815" i="17"/>
  <c r="A4816" i="17"/>
  <c r="A4817" i="17"/>
  <c r="A4818" i="17"/>
  <c r="A4819" i="17"/>
  <c r="A4820" i="17"/>
  <c r="A4821" i="17"/>
  <c r="A4822" i="17"/>
  <c r="A4823" i="17"/>
  <c r="A4824" i="17"/>
  <c r="A4825" i="17"/>
  <c r="A4826" i="17"/>
  <c r="A4827" i="17"/>
  <c r="A4828" i="17"/>
  <c r="A4829" i="17"/>
  <c r="A4830" i="17"/>
  <c r="A4831" i="17"/>
  <c r="A4832" i="17"/>
  <c r="A4833" i="17"/>
  <c r="A4834" i="17"/>
  <c r="A4835" i="17"/>
  <c r="A4836" i="17"/>
  <c r="A4837" i="17"/>
  <c r="A4838" i="17"/>
  <c r="A4839" i="17"/>
  <c r="A4840" i="17"/>
  <c r="A4841" i="17"/>
  <c r="A4842" i="17"/>
  <c r="A4843" i="17"/>
  <c r="A4844" i="17"/>
  <c r="A4845" i="17"/>
  <c r="A4846" i="17"/>
  <c r="A4847" i="17"/>
  <c r="A4848" i="17"/>
  <c r="A4849" i="17"/>
  <c r="A4850" i="17"/>
  <c r="A4851" i="17"/>
  <c r="A4852" i="17"/>
  <c r="A4853" i="17"/>
  <c r="A4854" i="17"/>
  <c r="A4855" i="17"/>
  <c r="A4856" i="17"/>
  <c r="A4857" i="17"/>
  <c r="A4858" i="17"/>
  <c r="A4859" i="17"/>
  <c r="A4860" i="17"/>
  <c r="A4861" i="17"/>
  <c r="A4862" i="17"/>
  <c r="A4863" i="17"/>
  <c r="A4864" i="17"/>
  <c r="A4865" i="17"/>
  <c r="A4866" i="17"/>
  <c r="A4867" i="17"/>
  <c r="A4868" i="17"/>
  <c r="A4869" i="17"/>
  <c r="A4870" i="17"/>
  <c r="A4871" i="17"/>
  <c r="A4872" i="17"/>
  <c r="A4873" i="17"/>
  <c r="A4874" i="17"/>
  <c r="A4875" i="17"/>
  <c r="A4876" i="17"/>
  <c r="A4877" i="17"/>
  <c r="A4878" i="17"/>
  <c r="A4879" i="17"/>
  <c r="A4880" i="17"/>
  <c r="A4881" i="17"/>
  <c r="A4882" i="17"/>
  <c r="A4883" i="17"/>
  <c r="A4884" i="17"/>
  <c r="A4885" i="17"/>
  <c r="A4886" i="17"/>
  <c r="A4887" i="17"/>
  <c r="A4888" i="17"/>
  <c r="A4889" i="17"/>
  <c r="A4890" i="17"/>
  <c r="A4891" i="17"/>
  <c r="A4892" i="17"/>
  <c r="A4893" i="17"/>
  <c r="A4894" i="17"/>
  <c r="A4895" i="17"/>
  <c r="A4896" i="17"/>
  <c r="A4897" i="17"/>
  <c r="A4898" i="17"/>
  <c r="A4899" i="17"/>
  <c r="A4900" i="17"/>
  <c r="A4901" i="17"/>
  <c r="A4902" i="17"/>
  <c r="A4903" i="17"/>
  <c r="A4904" i="17"/>
  <c r="A4905" i="17"/>
  <c r="A4906" i="17"/>
  <c r="A4907" i="17"/>
  <c r="A4908" i="17"/>
  <c r="A4909" i="17"/>
  <c r="A4910" i="17"/>
  <c r="A4911" i="17"/>
  <c r="A4912" i="17"/>
  <c r="A4913" i="17"/>
  <c r="A4914" i="17"/>
  <c r="A4915" i="17"/>
  <c r="A4916" i="17"/>
  <c r="A4917" i="17"/>
  <c r="A4918" i="17"/>
  <c r="A4919" i="17"/>
  <c r="A4920" i="17"/>
  <c r="A4921" i="17"/>
  <c r="A4922" i="17"/>
  <c r="A4923" i="17"/>
  <c r="A4924" i="17"/>
  <c r="A4925" i="17"/>
  <c r="A4926" i="17"/>
  <c r="A4927" i="17"/>
  <c r="A4928" i="17"/>
  <c r="A4929" i="17"/>
  <c r="A4930" i="17"/>
  <c r="A4931" i="17"/>
  <c r="A4932" i="17"/>
  <c r="A4933" i="17"/>
  <c r="A4934" i="17"/>
  <c r="A4935" i="17"/>
  <c r="A4936" i="17"/>
  <c r="A4937" i="17"/>
  <c r="A4938" i="17"/>
  <c r="A4939" i="17"/>
  <c r="A4940" i="17"/>
  <c r="A4941" i="17"/>
  <c r="A4942" i="17"/>
  <c r="A4943" i="17"/>
  <c r="A4944" i="17"/>
  <c r="A4945" i="17"/>
  <c r="A4946" i="17"/>
  <c r="A4947" i="17"/>
  <c r="A4948" i="17"/>
  <c r="A4949" i="17"/>
  <c r="A4950" i="17"/>
  <c r="A4951" i="17"/>
  <c r="A4952" i="17"/>
  <c r="A4953" i="17"/>
  <c r="A4954" i="17"/>
  <c r="A4955" i="17"/>
  <c r="A4956" i="17"/>
  <c r="A4957" i="17"/>
  <c r="A4958" i="17"/>
  <c r="A4959" i="17"/>
  <c r="A4960" i="17"/>
  <c r="A4961" i="17"/>
  <c r="A4962" i="17"/>
  <c r="A4963" i="17"/>
  <c r="A4964" i="17"/>
  <c r="A4965" i="17"/>
  <c r="A4966" i="17"/>
  <c r="A4967" i="17"/>
  <c r="A4968" i="17"/>
  <c r="A4969" i="17"/>
  <c r="A4970" i="17"/>
  <c r="A4971" i="17"/>
  <c r="A4972" i="17"/>
  <c r="A4973" i="17"/>
  <c r="A4974" i="17"/>
  <c r="A4975" i="17"/>
  <c r="A4976" i="17"/>
  <c r="A4977" i="17"/>
  <c r="A4978" i="17"/>
  <c r="A4979" i="17"/>
  <c r="A4980" i="17"/>
  <c r="A4981" i="17"/>
  <c r="A4982" i="17"/>
  <c r="A4983" i="17"/>
  <c r="A4984" i="17"/>
  <c r="A4985" i="17"/>
  <c r="A4986" i="17"/>
  <c r="A4987" i="17"/>
  <c r="A4988" i="17"/>
  <c r="A4989" i="17"/>
  <c r="A4990" i="17"/>
  <c r="A4991" i="17"/>
  <c r="A4992" i="17"/>
  <c r="A4993" i="17"/>
  <c r="A4994" i="17"/>
  <c r="A4995" i="17"/>
  <c r="A4996" i="17"/>
  <c r="A4997" i="17"/>
  <c r="A4998" i="17"/>
  <c r="A4999" i="17"/>
  <c r="A5000" i="17"/>
  <c r="A5001" i="17"/>
  <c r="A5002" i="17"/>
  <c r="A5003" i="17"/>
  <c r="A5004" i="17"/>
  <c r="A5005" i="17"/>
  <c r="A5006" i="17"/>
  <c r="A5007" i="17"/>
  <c r="A5008" i="17"/>
  <c r="A5009" i="17"/>
  <c r="A5010" i="17"/>
  <c r="A5011" i="17"/>
  <c r="A5012" i="17"/>
  <c r="A5013" i="17"/>
  <c r="A5014" i="17"/>
  <c r="A5015" i="17"/>
  <c r="A5016" i="17"/>
  <c r="A5017" i="17"/>
  <c r="A5018" i="17"/>
  <c r="A5019" i="17"/>
  <c r="A5020" i="17"/>
  <c r="A5021" i="17"/>
  <c r="A5022" i="17"/>
  <c r="A5023" i="17"/>
  <c r="A5024" i="17"/>
  <c r="A5025" i="17"/>
  <c r="A5026" i="17"/>
  <c r="A5027" i="17"/>
  <c r="A5028" i="17"/>
  <c r="A5029" i="17"/>
  <c r="A5030" i="17"/>
  <c r="A5031" i="17"/>
  <c r="A5032" i="17"/>
  <c r="A5033" i="17"/>
  <c r="A5034" i="17"/>
  <c r="A5035" i="17"/>
  <c r="A5036" i="17"/>
  <c r="A5037" i="17"/>
  <c r="A5038" i="17"/>
  <c r="A5039" i="17"/>
  <c r="A5040" i="17"/>
  <c r="A5041" i="17"/>
  <c r="A5042" i="17"/>
  <c r="A5043" i="17"/>
  <c r="A5044" i="17"/>
  <c r="A5045" i="17"/>
  <c r="A5046" i="17"/>
  <c r="A5047" i="17"/>
  <c r="A5048" i="17"/>
  <c r="A5049" i="17"/>
  <c r="A5050" i="17"/>
  <c r="A5051" i="17"/>
  <c r="A5052" i="17"/>
  <c r="A5053" i="17"/>
  <c r="A5054" i="17"/>
  <c r="A5055" i="17"/>
  <c r="A5056" i="17"/>
  <c r="A5057" i="17"/>
  <c r="A5058" i="17"/>
  <c r="A5059" i="17"/>
  <c r="A5060" i="17"/>
  <c r="A5061" i="17"/>
  <c r="A5062" i="17"/>
  <c r="A5063" i="17"/>
  <c r="A5064" i="17"/>
  <c r="A5065" i="17"/>
  <c r="A5066" i="17"/>
  <c r="A5067" i="17"/>
  <c r="A5068" i="17"/>
  <c r="A5069" i="17"/>
  <c r="A5070" i="17"/>
  <c r="A5071" i="17"/>
  <c r="A5072" i="17"/>
  <c r="A5073" i="17"/>
  <c r="A5074" i="17"/>
  <c r="A5075" i="17"/>
  <c r="A5076" i="17"/>
  <c r="A5077" i="17"/>
  <c r="A5078" i="17"/>
  <c r="A5079" i="17"/>
  <c r="A5080" i="17"/>
  <c r="A5081" i="17"/>
  <c r="A5082" i="17"/>
  <c r="A5083" i="17"/>
  <c r="A5084" i="17"/>
  <c r="A5085" i="17"/>
  <c r="A5086" i="17"/>
  <c r="A5087" i="17"/>
  <c r="A5088" i="17"/>
  <c r="A5089" i="17"/>
  <c r="A5090" i="17"/>
  <c r="A5091" i="17"/>
  <c r="A5092" i="17"/>
  <c r="A5093" i="17"/>
  <c r="A5094" i="17"/>
  <c r="A5095" i="17"/>
  <c r="A5096" i="17"/>
  <c r="A5097" i="17"/>
  <c r="A5098" i="17"/>
  <c r="A5099" i="17"/>
  <c r="A5100" i="17"/>
  <c r="A5101" i="17"/>
  <c r="A5102" i="17"/>
  <c r="A5103" i="17"/>
  <c r="A5104" i="17"/>
  <c r="A5105" i="17"/>
  <c r="A5106" i="17"/>
  <c r="A5107" i="17"/>
  <c r="A5108" i="17"/>
  <c r="A5109" i="17"/>
  <c r="A5110" i="17"/>
  <c r="A5111" i="17"/>
  <c r="A5112" i="17"/>
  <c r="A5113" i="17"/>
  <c r="A5114" i="17"/>
  <c r="A5115" i="17"/>
  <c r="A5116" i="17"/>
  <c r="A5117" i="17"/>
  <c r="A5118" i="17"/>
  <c r="A5119" i="17"/>
  <c r="A5120" i="17"/>
  <c r="A5121" i="17"/>
  <c r="A5122" i="17"/>
  <c r="A5123" i="17"/>
  <c r="A5124" i="17"/>
  <c r="A5125" i="17"/>
  <c r="A5126" i="17"/>
  <c r="A5127" i="17"/>
  <c r="A5128" i="17"/>
  <c r="A5129" i="17"/>
  <c r="A5130" i="17"/>
  <c r="A5131" i="17"/>
  <c r="A5132" i="17"/>
  <c r="A5133" i="17"/>
  <c r="A5134" i="17"/>
  <c r="A5135" i="17"/>
  <c r="A5136" i="17"/>
  <c r="A5137" i="17"/>
  <c r="A5138" i="17"/>
  <c r="A5139" i="17"/>
  <c r="A5140" i="17"/>
  <c r="A5141" i="17"/>
  <c r="A5142" i="17"/>
  <c r="A5143" i="17"/>
  <c r="A5144" i="17"/>
  <c r="A5145" i="17"/>
  <c r="A5146" i="17"/>
  <c r="A5147" i="17"/>
  <c r="A5148" i="17"/>
  <c r="A5149" i="17"/>
  <c r="A5150" i="17"/>
  <c r="A5151" i="17"/>
  <c r="A5152" i="17"/>
  <c r="A5153" i="17"/>
  <c r="A5154" i="17"/>
  <c r="A5155" i="17"/>
  <c r="A5156" i="17"/>
  <c r="A5157" i="17"/>
  <c r="A5158" i="17"/>
  <c r="A5159" i="17"/>
  <c r="A5160" i="17"/>
  <c r="A5161" i="17"/>
  <c r="A5162" i="17"/>
  <c r="A5163" i="17"/>
  <c r="A5164" i="17"/>
  <c r="A5165" i="17"/>
  <c r="A5166" i="17"/>
  <c r="A5167" i="17"/>
  <c r="A5168" i="17"/>
  <c r="A5169" i="17"/>
  <c r="A5170" i="17"/>
  <c r="A5171" i="17"/>
  <c r="A5172" i="17"/>
  <c r="A5173" i="17"/>
  <c r="A5174" i="17"/>
  <c r="A5175" i="17"/>
  <c r="A5176" i="17"/>
  <c r="A5177" i="17"/>
  <c r="A5178" i="17"/>
  <c r="A5179" i="17"/>
  <c r="A5180" i="17"/>
  <c r="A5181" i="17"/>
  <c r="A5182" i="17"/>
  <c r="A5183" i="17"/>
  <c r="A5184" i="17"/>
  <c r="A5185" i="17"/>
  <c r="A5186" i="17"/>
  <c r="A5187" i="17"/>
  <c r="A5188" i="17"/>
  <c r="A5189" i="17"/>
  <c r="A5190" i="17"/>
  <c r="A5191" i="17"/>
  <c r="A5192" i="17"/>
  <c r="A5193" i="17"/>
  <c r="A5194" i="17"/>
  <c r="A5195" i="17"/>
  <c r="A5196" i="17"/>
  <c r="A5197" i="17"/>
  <c r="A5198" i="17"/>
  <c r="A5199" i="17"/>
  <c r="A5200" i="17"/>
  <c r="A5201" i="17"/>
  <c r="A5202" i="17"/>
  <c r="A5203" i="17"/>
  <c r="A5204" i="17"/>
  <c r="A5205" i="17"/>
  <c r="A5206" i="17"/>
  <c r="A5207" i="17"/>
  <c r="A5208" i="17"/>
  <c r="A5209" i="17"/>
  <c r="A5210" i="17"/>
  <c r="A5211" i="17"/>
  <c r="A5212" i="17"/>
  <c r="A5213" i="17"/>
  <c r="A5214" i="17"/>
  <c r="A5215" i="17"/>
  <c r="A5216" i="17"/>
  <c r="A5217" i="17"/>
  <c r="A5218" i="17"/>
  <c r="A5219" i="17"/>
  <c r="A5220" i="17"/>
  <c r="A5221" i="17"/>
  <c r="A5222" i="17"/>
  <c r="A5223" i="17"/>
  <c r="A5224" i="17"/>
  <c r="A5225" i="17"/>
  <c r="A5226" i="17"/>
  <c r="A5227" i="17"/>
  <c r="A5228" i="17"/>
  <c r="A5229" i="17"/>
  <c r="A5230" i="17"/>
  <c r="A5231" i="17"/>
  <c r="A5232" i="17"/>
  <c r="A5233" i="17"/>
  <c r="A5234" i="17"/>
  <c r="A5235" i="17"/>
  <c r="A5236" i="17"/>
  <c r="A5237" i="17"/>
  <c r="A5238" i="17"/>
  <c r="A5239" i="17"/>
  <c r="A5240" i="17"/>
  <c r="A5241" i="17"/>
  <c r="A5242" i="17"/>
  <c r="A5243" i="17"/>
  <c r="A5244" i="17"/>
  <c r="A5245" i="17"/>
  <c r="A5246" i="17"/>
  <c r="A5247" i="17"/>
  <c r="A5248" i="17"/>
  <c r="A5249" i="17"/>
  <c r="A5250" i="17"/>
  <c r="A5251" i="17"/>
  <c r="A5252" i="17"/>
  <c r="A5253" i="17"/>
  <c r="A5254" i="17"/>
  <c r="A5255" i="17"/>
  <c r="A5256" i="17"/>
  <c r="A5257" i="17"/>
  <c r="A5258" i="17"/>
  <c r="A5259" i="17"/>
  <c r="A5260" i="17"/>
  <c r="A5261" i="17"/>
  <c r="A5262" i="17"/>
  <c r="A5263" i="17"/>
  <c r="A5264" i="17"/>
  <c r="A5265" i="17"/>
  <c r="A5266" i="17"/>
  <c r="A5267" i="17"/>
  <c r="A5268" i="17"/>
  <c r="A5269" i="17"/>
  <c r="A5270" i="17"/>
  <c r="A5271" i="17"/>
  <c r="A5272" i="17"/>
  <c r="A5273" i="17"/>
  <c r="A5274" i="17"/>
  <c r="A5275" i="17"/>
  <c r="A5276" i="17"/>
  <c r="A5277" i="17"/>
  <c r="A5278" i="17"/>
  <c r="A5279" i="17"/>
  <c r="A5280" i="17"/>
  <c r="A5281" i="17"/>
  <c r="A5282" i="17"/>
  <c r="A5283" i="17"/>
  <c r="A5284" i="17"/>
  <c r="A5285" i="17"/>
  <c r="A5286" i="17"/>
  <c r="A5287" i="17"/>
  <c r="A5288" i="17"/>
  <c r="A5289" i="17"/>
  <c r="A5290" i="17"/>
  <c r="A5291" i="17"/>
  <c r="A5292" i="17"/>
  <c r="A5293" i="17"/>
  <c r="A5294" i="17"/>
  <c r="A5295" i="17"/>
  <c r="A5296" i="17"/>
  <c r="A5297" i="17"/>
  <c r="A5298" i="17"/>
  <c r="A5299" i="17"/>
  <c r="A5300" i="17"/>
  <c r="A5301" i="17"/>
  <c r="A5302" i="17"/>
  <c r="A5303" i="17"/>
  <c r="A5304" i="17"/>
  <c r="A5305" i="17"/>
  <c r="A5306" i="17"/>
  <c r="A5307" i="17"/>
  <c r="A5308" i="17"/>
  <c r="A5309" i="17"/>
  <c r="A5310" i="17"/>
  <c r="A5311" i="17"/>
  <c r="A5312" i="17"/>
  <c r="A5313" i="17"/>
  <c r="A5314" i="17"/>
  <c r="A5315" i="17"/>
  <c r="A5316" i="17"/>
  <c r="A5317" i="17"/>
  <c r="A5318" i="17"/>
  <c r="A5319" i="17"/>
  <c r="A5320" i="17"/>
  <c r="A5321" i="17"/>
  <c r="A5322" i="17"/>
  <c r="A5323" i="17"/>
  <c r="A5324" i="17"/>
  <c r="A5325" i="17"/>
  <c r="A5326" i="17"/>
  <c r="A5327" i="17"/>
  <c r="A5328" i="17"/>
  <c r="A5329" i="17"/>
  <c r="A5330" i="17"/>
  <c r="A5331" i="17"/>
  <c r="A5332" i="17"/>
  <c r="A5333" i="17"/>
  <c r="A5334" i="17"/>
  <c r="A5335" i="17"/>
  <c r="A5336" i="17"/>
  <c r="A5337" i="17"/>
  <c r="A5338" i="17"/>
  <c r="A5339" i="17"/>
  <c r="A5340" i="17"/>
  <c r="A5341" i="17"/>
  <c r="A5342" i="17"/>
  <c r="A5343" i="17"/>
  <c r="A5344" i="17"/>
  <c r="A5345" i="17"/>
  <c r="A5346" i="17"/>
  <c r="A5347" i="17"/>
  <c r="A5348" i="17"/>
  <c r="A5349" i="17"/>
  <c r="A5350" i="17"/>
  <c r="A5351" i="17"/>
  <c r="A5352" i="17"/>
  <c r="A5353" i="17"/>
  <c r="A5354" i="17"/>
  <c r="A5355" i="17"/>
  <c r="A5356" i="17"/>
  <c r="A5357" i="17"/>
  <c r="A5358" i="17"/>
  <c r="A5359" i="17"/>
  <c r="A5360" i="17"/>
  <c r="A5361" i="17"/>
  <c r="A5362" i="17"/>
  <c r="A5363" i="17"/>
  <c r="A5364" i="17"/>
  <c r="A5365" i="17"/>
  <c r="A5366" i="17"/>
  <c r="A5367" i="17"/>
  <c r="A5368" i="17"/>
  <c r="A5369" i="17"/>
  <c r="A5370" i="17"/>
  <c r="A5371" i="17"/>
  <c r="A5372" i="17"/>
  <c r="A5373" i="17"/>
  <c r="A5374" i="17"/>
  <c r="A5375" i="17"/>
  <c r="A5376" i="17"/>
  <c r="A5377" i="17"/>
  <c r="A5378" i="17"/>
  <c r="A5379" i="17"/>
  <c r="A5380" i="17"/>
  <c r="A5381" i="17"/>
  <c r="A5382" i="17"/>
  <c r="A5383" i="17"/>
  <c r="A5384" i="17"/>
  <c r="A5385" i="17"/>
  <c r="A5386" i="17"/>
  <c r="A5387" i="17"/>
  <c r="A5388" i="17"/>
  <c r="A5389" i="17"/>
  <c r="A5390" i="17"/>
  <c r="A5391" i="17"/>
  <c r="A5392" i="17"/>
  <c r="A5393" i="17"/>
  <c r="A5394" i="17"/>
  <c r="A5395" i="17"/>
  <c r="A5396" i="17"/>
  <c r="A5397" i="17"/>
  <c r="A5398" i="17"/>
  <c r="A5399" i="17"/>
  <c r="A5400" i="17"/>
  <c r="A5401" i="17"/>
  <c r="A5402" i="17"/>
  <c r="A5403" i="17"/>
  <c r="A5404" i="17"/>
  <c r="A5405" i="17"/>
  <c r="A5406" i="17"/>
  <c r="A5407" i="17"/>
  <c r="A5408" i="17"/>
  <c r="A5409" i="17"/>
  <c r="A5410" i="17"/>
  <c r="A5411" i="17"/>
  <c r="A5412" i="17"/>
  <c r="A5413" i="17"/>
  <c r="A5414" i="17"/>
  <c r="A5415" i="17"/>
  <c r="A5416" i="17"/>
  <c r="A5417" i="17"/>
  <c r="A5418" i="17"/>
  <c r="A5419" i="17"/>
  <c r="A5420" i="17"/>
  <c r="A5421" i="17"/>
  <c r="A5422" i="17"/>
  <c r="A5423" i="17"/>
  <c r="A5424" i="17"/>
  <c r="A5425" i="17"/>
  <c r="A5426" i="17"/>
  <c r="A5427" i="17"/>
  <c r="A5428" i="17"/>
  <c r="A5429" i="17"/>
  <c r="A5430" i="17"/>
  <c r="A5431" i="17"/>
  <c r="A5432" i="17"/>
  <c r="A5433" i="17"/>
  <c r="A5434" i="17"/>
  <c r="A5435" i="17"/>
  <c r="A5436" i="17"/>
  <c r="A5437" i="17"/>
  <c r="A5438" i="17"/>
  <c r="A5439" i="17"/>
  <c r="A5440" i="17"/>
  <c r="A5441" i="17"/>
  <c r="A5442" i="17"/>
  <c r="A5443" i="17"/>
  <c r="A5444" i="17"/>
  <c r="A5445" i="17"/>
  <c r="A5446" i="17"/>
  <c r="A5447" i="17"/>
  <c r="A5448" i="17"/>
  <c r="A5449" i="17"/>
  <c r="A5450" i="17"/>
  <c r="A5451" i="17"/>
  <c r="A5452" i="17"/>
  <c r="A5453" i="17"/>
  <c r="A5454" i="17"/>
  <c r="A5455" i="17"/>
  <c r="A5456" i="17"/>
  <c r="A5457" i="17"/>
  <c r="A5458" i="17"/>
  <c r="A5459" i="17"/>
  <c r="A5460" i="17"/>
  <c r="A5461" i="17"/>
  <c r="A5462" i="17"/>
  <c r="A5463" i="17"/>
  <c r="A5464" i="17"/>
  <c r="A5465" i="17"/>
  <c r="A5466" i="17"/>
  <c r="A5467" i="17"/>
  <c r="A5468" i="17"/>
  <c r="A5469" i="17"/>
  <c r="A5470" i="17"/>
  <c r="A5471" i="17"/>
  <c r="A5472" i="17"/>
  <c r="A5473" i="17"/>
  <c r="A5474" i="17"/>
  <c r="A5475" i="17"/>
  <c r="A5476" i="17"/>
  <c r="A5477" i="17"/>
  <c r="A5478" i="17"/>
  <c r="A5479" i="17"/>
  <c r="A5480" i="17"/>
  <c r="A5481" i="17"/>
  <c r="A5482" i="17"/>
  <c r="A5483" i="17"/>
  <c r="A5484" i="17"/>
  <c r="A5485" i="17"/>
  <c r="A5486" i="17"/>
  <c r="A5487" i="17"/>
  <c r="A5488" i="17"/>
  <c r="A5489" i="17"/>
  <c r="A5490" i="17"/>
  <c r="A5491" i="17"/>
  <c r="A5492" i="17"/>
  <c r="A5493" i="17"/>
  <c r="A5494" i="17"/>
  <c r="A5495" i="17"/>
  <c r="A5496" i="17"/>
  <c r="A5497" i="17"/>
  <c r="A5498" i="17"/>
  <c r="A5499" i="17"/>
  <c r="A5500" i="17"/>
  <c r="A5501" i="17"/>
  <c r="A5502" i="17"/>
  <c r="A5503" i="17"/>
  <c r="A5504" i="17"/>
  <c r="A5505" i="17"/>
  <c r="A5506" i="17"/>
  <c r="A5507" i="17"/>
  <c r="A5508" i="17"/>
  <c r="A5509" i="17"/>
  <c r="A5510" i="17"/>
  <c r="A5511" i="17"/>
  <c r="A5512" i="17"/>
  <c r="A5513" i="17"/>
  <c r="A5514" i="17"/>
  <c r="A5515" i="17"/>
  <c r="A5516" i="17"/>
  <c r="A5517" i="17"/>
  <c r="A5518" i="17"/>
  <c r="A5519" i="17"/>
  <c r="A5520" i="17"/>
  <c r="A5521" i="17"/>
  <c r="A5522" i="17"/>
  <c r="A5523" i="17"/>
  <c r="A5524" i="17"/>
  <c r="A5525" i="17"/>
  <c r="A5526" i="17"/>
  <c r="A5527" i="17"/>
  <c r="A5528" i="17"/>
  <c r="A5529" i="17"/>
  <c r="A5530" i="17"/>
  <c r="A5531" i="17"/>
  <c r="A5532" i="17"/>
  <c r="A5533" i="17"/>
  <c r="A5534" i="17"/>
  <c r="A5535" i="17"/>
  <c r="A5536" i="17"/>
  <c r="A5537" i="17"/>
  <c r="A5538" i="17"/>
  <c r="A5539" i="17"/>
  <c r="A5540" i="17"/>
  <c r="A5541" i="17"/>
  <c r="A5542" i="17"/>
  <c r="A5543" i="17"/>
  <c r="A5544" i="17"/>
  <c r="A5545" i="17"/>
  <c r="A5546" i="17"/>
  <c r="A5547" i="17"/>
  <c r="A5548" i="17"/>
  <c r="A5549" i="17"/>
  <c r="A5550" i="17"/>
  <c r="A5551" i="17"/>
  <c r="A5552" i="17"/>
  <c r="A5553" i="17"/>
  <c r="A5554" i="17"/>
  <c r="A5555" i="17"/>
  <c r="A5556" i="17"/>
  <c r="A5557" i="17"/>
  <c r="A5558" i="17"/>
  <c r="A5559" i="17"/>
  <c r="A5560" i="17"/>
  <c r="A5561" i="17"/>
  <c r="A5562" i="17"/>
  <c r="A5563" i="17"/>
  <c r="A5564" i="17"/>
  <c r="A5565" i="17"/>
  <c r="A5566" i="17"/>
  <c r="A5567" i="17"/>
  <c r="A5568" i="17"/>
  <c r="A5569" i="17"/>
  <c r="A5570" i="17"/>
  <c r="A5571" i="17"/>
  <c r="A5572" i="17"/>
  <c r="A5573" i="17"/>
  <c r="A5574" i="17"/>
  <c r="A5575" i="17"/>
  <c r="A5576" i="17"/>
  <c r="A5577" i="17"/>
  <c r="A5578" i="17"/>
  <c r="A5579" i="17"/>
  <c r="A5580" i="17"/>
  <c r="A5581" i="17"/>
  <c r="A5582" i="17"/>
  <c r="A5583" i="17"/>
  <c r="A5584" i="17"/>
  <c r="A5585" i="17"/>
  <c r="A5586" i="17"/>
  <c r="A5587" i="17"/>
  <c r="A5588" i="17"/>
  <c r="A5589" i="17"/>
  <c r="A5590" i="17"/>
  <c r="A5591" i="17"/>
  <c r="A5592" i="17"/>
  <c r="A5593" i="17"/>
  <c r="A5594" i="17"/>
  <c r="A5595" i="17"/>
  <c r="A5596" i="17"/>
  <c r="A5597" i="17"/>
  <c r="A5598" i="17"/>
  <c r="A5599" i="17"/>
  <c r="A5600" i="17"/>
  <c r="A5601" i="17"/>
  <c r="A5602" i="17"/>
  <c r="A5603" i="17"/>
  <c r="A5604" i="17"/>
  <c r="A5605" i="17"/>
  <c r="A5606" i="17"/>
  <c r="A5607" i="17"/>
  <c r="A5608" i="17"/>
  <c r="A5609" i="17"/>
  <c r="A5610" i="17"/>
  <c r="A5611" i="17"/>
  <c r="A5612" i="17"/>
  <c r="A5613" i="17"/>
  <c r="A5614" i="17"/>
  <c r="A5615" i="17"/>
  <c r="A5616" i="17"/>
  <c r="A5617" i="17"/>
  <c r="A5618" i="17"/>
  <c r="A5619" i="17"/>
  <c r="A5620" i="17"/>
  <c r="A5621" i="17"/>
  <c r="A5622" i="17"/>
  <c r="A5623" i="17"/>
  <c r="A5624" i="17"/>
  <c r="A5625" i="17"/>
  <c r="A5626" i="17"/>
  <c r="A5627" i="17"/>
  <c r="A5628" i="17"/>
  <c r="A5629" i="17"/>
  <c r="A5630" i="17"/>
  <c r="A5631" i="17"/>
  <c r="A5632" i="17"/>
  <c r="A5633" i="17"/>
  <c r="A5634" i="17"/>
  <c r="A5635" i="17"/>
  <c r="A5636" i="17"/>
  <c r="A5637" i="17"/>
  <c r="A5638" i="17"/>
  <c r="A5639" i="17"/>
  <c r="A5640" i="17"/>
  <c r="A5641" i="17"/>
  <c r="A5642" i="17"/>
  <c r="A5643" i="17"/>
  <c r="A5644" i="17"/>
  <c r="A5645" i="17"/>
  <c r="A5646" i="17"/>
  <c r="A5647" i="17"/>
  <c r="A5648" i="17"/>
  <c r="A5649" i="17"/>
  <c r="A5650" i="17"/>
  <c r="A5651" i="17"/>
  <c r="A5652" i="17"/>
  <c r="A5653" i="17"/>
  <c r="A5654" i="17"/>
  <c r="A5655" i="17"/>
  <c r="A5656" i="17"/>
  <c r="A5657" i="17"/>
  <c r="A5658" i="17"/>
  <c r="A5659" i="17"/>
  <c r="A5660" i="17"/>
  <c r="A5661" i="17"/>
  <c r="A5662" i="17"/>
  <c r="A5663" i="17"/>
  <c r="A5664" i="17"/>
  <c r="A5665" i="17"/>
  <c r="A5666" i="17"/>
  <c r="A5667" i="17"/>
  <c r="A5668" i="17"/>
  <c r="A5669" i="17"/>
  <c r="A5670" i="17"/>
  <c r="A5671" i="17"/>
  <c r="A5672" i="17"/>
  <c r="A5673" i="17"/>
  <c r="A5674" i="17"/>
  <c r="A5675" i="17"/>
  <c r="A5676" i="17"/>
  <c r="A5677" i="17"/>
  <c r="A5678" i="17"/>
  <c r="A5679" i="17"/>
  <c r="A5680" i="17"/>
  <c r="A5681" i="17"/>
  <c r="A5682" i="17"/>
  <c r="A5683" i="17"/>
  <c r="A5684" i="17"/>
  <c r="A5685" i="17"/>
  <c r="A5686" i="17"/>
  <c r="A5687" i="17"/>
  <c r="A5688" i="17"/>
  <c r="A5689" i="17"/>
  <c r="A5690" i="17"/>
  <c r="A5691" i="17"/>
  <c r="A5692" i="17"/>
  <c r="A5693" i="17"/>
  <c r="A5694" i="17"/>
  <c r="A5695" i="17"/>
  <c r="A5696" i="17"/>
  <c r="A5697" i="17"/>
  <c r="A5698" i="17"/>
  <c r="A5699" i="17"/>
  <c r="A5700" i="17"/>
  <c r="A5701" i="17"/>
  <c r="A5702" i="17"/>
  <c r="A5703" i="17"/>
  <c r="A5704" i="17"/>
  <c r="A5705" i="17"/>
  <c r="A5706" i="17"/>
  <c r="A5707" i="17"/>
  <c r="A5708" i="17"/>
  <c r="A5709" i="17"/>
  <c r="A5710" i="17"/>
  <c r="A5711" i="17"/>
  <c r="A5712" i="17"/>
  <c r="A5713" i="17"/>
  <c r="A5714" i="17"/>
  <c r="A5715" i="17"/>
  <c r="A5716" i="17"/>
  <c r="A5717" i="17"/>
  <c r="A5718" i="17"/>
  <c r="A5719" i="17"/>
  <c r="A5720" i="17"/>
  <c r="A5721" i="17"/>
  <c r="A5722" i="17"/>
  <c r="A5723" i="17"/>
  <c r="A5724" i="17"/>
  <c r="A5725" i="17"/>
  <c r="A5726" i="17"/>
  <c r="A5727" i="17"/>
  <c r="A5728" i="17"/>
  <c r="A5729" i="17"/>
  <c r="A5730" i="17"/>
  <c r="A5731" i="17"/>
  <c r="A5732" i="17"/>
  <c r="A5733" i="17"/>
  <c r="A5734" i="17"/>
  <c r="A5735" i="17"/>
  <c r="A5736" i="17"/>
  <c r="A5737" i="17"/>
  <c r="A5738" i="17"/>
  <c r="A5739" i="17"/>
  <c r="A5740" i="17"/>
  <c r="A5741" i="17"/>
  <c r="A5742" i="17"/>
  <c r="A5743" i="17"/>
  <c r="A5744" i="17"/>
  <c r="A5745" i="17"/>
  <c r="A5746" i="17"/>
  <c r="A5747" i="17"/>
  <c r="A5748" i="17"/>
  <c r="A5749" i="17"/>
  <c r="A5750" i="17"/>
  <c r="A5751" i="17"/>
  <c r="A5752" i="17"/>
  <c r="A5753" i="17"/>
  <c r="A5754" i="17"/>
  <c r="A5755" i="17"/>
  <c r="A5756" i="17"/>
  <c r="A5757" i="17"/>
  <c r="A5758" i="17"/>
  <c r="A5759" i="17"/>
  <c r="A5760" i="17"/>
  <c r="A5761" i="17"/>
  <c r="A5762" i="17"/>
  <c r="A5763" i="17"/>
  <c r="A5764" i="17"/>
  <c r="A5765" i="17"/>
  <c r="A5766" i="17"/>
  <c r="A5767" i="17"/>
  <c r="A5768" i="17"/>
  <c r="A5769" i="17"/>
  <c r="A5770" i="17"/>
  <c r="A5771" i="17"/>
  <c r="A5772" i="17"/>
  <c r="A5773" i="17"/>
  <c r="A5774" i="17"/>
  <c r="A5775" i="17"/>
  <c r="A5776" i="17"/>
  <c r="A5777" i="17"/>
  <c r="A5778" i="17"/>
  <c r="A5779" i="17"/>
  <c r="A5780" i="17"/>
  <c r="A5781" i="17"/>
  <c r="A5782" i="17"/>
  <c r="A5783" i="17"/>
  <c r="A5784" i="17"/>
  <c r="A5785" i="17"/>
  <c r="A5786" i="17"/>
  <c r="A5787" i="17"/>
  <c r="A5788" i="17"/>
  <c r="A5789" i="17"/>
  <c r="A5790" i="17"/>
  <c r="A5791" i="17"/>
  <c r="A5792" i="17"/>
  <c r="A5793" i="17"/>
  <c r="A5794" i="17"/>
  <c r="A5795" i="17"/>
  <c r="A5796" i="17"/>
  <c r="A5797" i="17"/>
  <c r="A5798" i="17"/>
  <c r="A5799" i="17"/>
  <c r="A5800" i="17"/>
  <c r="A5801" i="17"/>
  <c r="A5802" i="17"/>
  <c r="A5803" i="17"/>
  <c r="A5804" i="17"/>
  <c r="A5805" i="17"/>
  <c r="A5806" i="17"/>
  <c r="A5807" i="17"/>
  <c r="A5808" i="17"/>
  <c r="A5809" i="17"/>
  <c r="A5810" i="17"/>
  <c r="A5811" i="17"/>
  <c r="A5812" i="17"/>
  <c r="A5813" i="17"/>
  <c r="A5814" i="17"/>
  <c r="A5815" i="17"/>
  <c r="A5816" i="17"/>
  <c r="A5817" i="17"/>
  <c r="A5818" i="17"/>
  <c r="A5819" i="17"/>
  <c r="A5820" i="17"/>
  <c r="A5821" i="17"/>
  <c r="A5822" i="17"/>
  <c r="A5823" i="17"/>
  <c r="A5824" i="17"/>
  <c r="A5825" i="17"/>
  <c r="A5826" i="17"/>
  <c r="A5827" i="17"/>
  <c r="A5828" i="17"/>
  <c r="A5829" i="17"/>
  <c r="A5830" i="17"/>
  <c r="A5831" i="17"/>
  <c r="A5832" i="17"/>
  <c r="A5833" i="17"/>
  <c r="A5834" i="17"/>
  <c r="A5835" i="17"/>
  <c r="A5836" i="17"/>
  <c r="A5837" i="17"/>
  <c r="A5838" i="17"/>
  <c r="A5839" i="17"/>
  <c r="A5840" i="17"/>
  <c r="A5841" i="17"/>
  <c r="A5842" i="17"/>
  <c r="A5843" i="17"/>
  <c r="A5844" i="17"/>
  <c r="A5845" i="17"/>
  <c r="A5846" i="17"/>
  <c r="A5847" i="17"/>
  <c r="A5848" i="17"/>
  <c r="A5849" i="17"/>
  <c r="A5850" i="17"/>
  <c r="A5851" i="17"/>
  <c r="A5852" i="17"/>
  <c r="A5853" i="17"/>
  <c r="A5854" i="17"/>
  <c r="A5855" i="17"/>
  <c r="A5856" i="17"/>
  <c r="A5857" i="17"/>
  <c r="A5858" i="17"/>
  <c r="A5859" i="17"/>
  <c r="A5860" i="17"/>
  <c r="A5861" i="17"/>
  <c r="A5862" i="17"/>
  <c r="A5863" i="17"/>
  <c r="A5864" i="17"/>
  <c r="A5865" i="17"/>
  <c r="A5866" i="17"/>
  <c r="A5867" i="17"/>
  <c r="A5868" i="17"/>
  <c r="A5869" i="17"/>
  <c r="A5870" i="17"/>
  <c r="A5871" i="17"/>
  <c r="A5872" i="17"/>
  <c r="A5873" i="17"/>
  <c r="A5874" i="17"/>
  <c r="A5875" i="17"/>
  <c r="A5876" i="17"/>
  <c r="A5877" i="17"/>
  <c r="A5878" i="17"/>
  <c r="A5879" i="17"/>
  <c r="A5880" i="17"/>
  <c r="A5881" i="17"/>
  <c r="A5882" i="17"/>
  <c r="A5883" i="17"/>
  <c r="A5884" i="17"/>
  <c r="A5885" i="17"/>
  <c r="A5886" i="17"/>
  <c r="A5887" i="17"/>
  <c r="A5888" i="17"/>
  <c r="A5889" i="17"/>
  <c r="A5890" i="17"/>
  <c r="A5891" i="17"/>
  <c r="A5892" i="17"/>
  <c r="A5893" i="17"/>
  <c r="A5894" i="17"/>
  <c r="A5895" i="17"/>
  <c r="A5896" i="17"/>
  <c r="A5897" i="17"/>
  <c r="A5898" i="17"/>
  <c r="A5899" i="17"/>
  <c r="A5900" i="17"/>
  <c r="A5901" i="17"/>
  <c r="A5902" i="17"/>
  <c r="A5903" i="17"/>
  <c r="A5904" i="17"/>
  <c r="A5905" i="17"/>
  <c r="A5906" i="17"/>
  <c r="A5907" i="17"/>
  <c r="A5908" i="17"/>
  <c r="A5909" i="17"/>
  <c r="A5910" i="17"/>
  <c r="A5911" i="17"/>
  <c r="A5912" i="17"/>
  <c r="A5913" i="17"/>
  <c r="A5914" i="17"/>
  <c r="A5915" i="17"/>
  <c r="A5916" i="17"/>
  <c r="A5917" i="17"/>
  <c r="A5918" i="17"/>
  <c r="A5919" i="17"/>
  <c r="A5920" i="17"/>
  <c r="A5921" i="17"/>
  <c r="A5922" i="17"/>
  <c r="A5923" i="17"/>
  <c r="A5924" i="17"/>
  <c r="A5925" i="17"/>
  <c r="A5926" i="17"/>
  <c r="A5927" i="17"/>
  <c r="A5928" i="17"/>
  <c r="A5929" i="17"/>
  <c r="A5930" i="17"/>
  <c r="A5931" i="17"/>
  <c r="A5932" i="17"/>
  <c r="A5933" i="17"/>
  <c r="A5934" i="17"/>
  <c r="A5935" i="17"/>
  <c r="A5936" i="17"/>
  <c r="A5937" i="17"/>
  <c r="A5938" i="17"/>
  <c r="A5939" i="17"/>
  <c r="A5940" i="17"/>
  <c r="A5941" i="17"/>
  <c r="A5942" i="17"/>
  <c r="A5943" i="17"/>
  <c r="A5944" i="17"/>
  <c r="A5945" i="17"/>
  <c r="A5946" i="17"/>
  <c r="A5947" i="17"/>
  <c r="A5948" i="17"/>
  <c r="A5949" i="17"/>
  <c r="A5950" i="17"/>
  <c r="A5951" i="17"/>
  <c r="A5952" i="17"/>
  <c r="A5953" i="17"/>
  <c r="A5954" i="17"/>
  <c r="A5955" i="17"/>
  <c r="A5956" i="17"/>
  <c r="A5957" i="17"/>
  <c r="A5958" i="17"/>
  <c r="A5959" i="17"/>
  <c r="A5960" i="17"/>
  <c r="A5961" i="17"/>
  <c r="A5962" i="17"/>
  <c r="A5963" i="17"/>
  <c r="A5964" i="17"/>
  <c r="A5965" i="17"/>
  <c r="A5966" i="17"/>
  <c r="A5967" i="17"/>
  <c r="A5968" i="17"/>
  <c r="A5969" i="17"/>
  <c r="A5970" i="17"/>
  <c r="A5971" i="17"/>
  <c r="A5972" i="17"/>
  <c r="A5973" i="17"/>
  <c r="A5974" i="17"/>
  <c r="A5975" i="17"/>
  <c r="A5976" i="17"/>
  <c r="A5977" i="17"/>
  <c r="A5978" i="17"/>
  <c r="A5979" i="17"/>
  <c r="A5980" i="17"/>
  <c r="A5981" i="17"/>
  <c r="A5982" i="17"/>
  <c r="A5983" i="17"/>
  <c r="A5984" i="17"/>
  <c r="A5985" i="17"/>
  <c r="A5986" i="17"/>
  <c r="A5987" i="17"/>
  <c r="A5988" i="17"/>
  <c r="A5989" i="17"/>
  <c r="A5990" i="17"/>
  <c r="A5991" i="17"/>
  <c r="A5992" i="17"/>
  <c r="A5993" i="17"/>
  <c r="A5994" i="17"/>
  <c r="A5995" i="17"/>
  <c r="A5996" i="17"/>
  <c r="A5997" i="17"/>
  <c r="A5998" i="17"/>
  <c r="A5999" i="17"/>
  <c r="A6000" i="17"/>
  <c r="A6001" i="17"/>
  <c r="A6002" i="17"/>
  <c r="A6003" i="17"/>
  <c r="A6004" i="17"/>
  <c r="A6005" i="17"/>
  <c r="A6006" i="17"/>
  <c r="A6007" i="17"/>
  <c r="A6008" i="17"/>
  <c r="A6009" i="17"/>
  <c r="A6010" i="17"/>
  <c r="A6011" i="17"/>
  <c r="A6012" i="17"/>
  <c r="A6013" i="17"/>
  <c r="A6014" i="17"/>
  <c r="A6015" i="17"/>
  <c r="A6016" i="17"/>
  <c r="A6017" i="17"/>
  <c r="A6018" i="17"/>
  <c r="A6019" i="17"/>
  <c r="A6020" i="17"/>
  <c r="A6021" i="17"/>
  <c r="A6022" i="17"/>
  <c r="A6023" i="17"/>
  <c r="A6024" i="17"/>
  <c r="A6025" i="17"/>
  <c r="A6026" i="17"/>
  <c r="A6027" i="17"/>
  <c r="A6028" i="17"/>
  <c r="A6029" i="17"/>
  <c r="A6030" i="17"/>
  <c r="A6031" i="17"/>
  <c r="A6032" i="17"/>
  <c r="A6033" i="17"/>
  <c r="A6034" i="17"/>
  <c r="A6035" i="17"/>
  <c r="A6036" i="17"/>
  <c r="A6037" i="17"/>
  <c r="A6038" i="17"/>
  <c r="A6039" i="17"/>
  <c r="A6040" i="17"/>
  <c r="A6041" i="17"/>
  <c r="A6042" i="17"/>
  <c r="A6043" i="17"/>
  <c r="A6044" i="17"/>
  <c r="A6045" i="17"/>
  <c r="A6046" i="17"/>
  <c r="A6047" i="17"/>
  <c r="A6048" i="17"/>
  <c r="A6049" i="17"/>
  <c r="A6050" i="17"/>
  <c r="A6051" i="17"/>
  <c r="A6052" i="17"/>
  <c r="A6053" i="17"/>
  <c r="A6054" i="17"/>
  <c r="A6055" i="17"/>
  <c r="A6056" i="17"/>
  <c r="A6057" i="17"/>
  <c r="A6058" i="17"/>
  <c r="A6059" i="17"/>
  <c r="A6060" i="17"/>
  <c r="A6061" i="17"/>
  <c r="A6062" i="17"/>
  <c r="A6063" i="17"/>
  <c r="A6064" i="17"/>
  <c r="A6065" i="17"/>
  <c r="A6066" i="17"/>
  <c r="A6067" i="17"/>
  <c r="A6068" i="17"/>
  <c r="A6069" i="17"/>
  <c r="A6070" i="17"/>
  <c r="A6071" i="17"/>
  <c r="A6072" i="17"/>
  <c r="A6073" i="17"/>
  <c r="A6074" i="17"/>
  <c r="A6075" i="17"/>
  <c r="A6076" i="17"/>
  <c r="A6077" i="17"/>
  <c r="A6078" i="17"/>
  <c r="A6079" i="17"/>
  <c r="A6080" i="17"/>
  <c r="A6081" i="17"/>
  <c r="A6082" i="17"/>
  <c r="A6083" i="17"/>
  <c r="A6084" i="17"/>
  <c r="A6085" i="17"/>
  <c r="A6086" i="17"/>
  <c r="A6087" i="17"/>
  <c r="A6088" i="17"/>
  <c r="A6089" i="17"/>
  <c r="A6090" i="17"/>
  <c r="A6091" i="17"/>
  <c r="A6092" i="17"/>
  <c r="A6093" i="17"/>
  <c r="A6094" i="17"/>
  <c r="A6095" i="17"/>
  <c r="A6096" i="17"/>
  <c r="A6097" i="17"/>
  <c r="A6098" i="17"/>
  <c r="A6099" i="17"/>
  <c r="A6100" i="17"/>
  <c r="A6101" i="17"/>
  <c r="A6102" i="17"/>
  <c r="A6103" i="17"/>
  <c r="A6104" i="17"/>
  <c r="A6105" i="17"/>
  <c r="A6106" i="17"/>
  <c r="A6107" i="17"/>
  <c r="A6108" i="17"/>
  <c r="A6109" i="17"/>
  <c r="A6110" i="17"/>
  <c r="A6111" i="17"/>
  <c r="A6112" i="17"/>
  <c r="A6113" i="17"/>
  <c r="A6114" i="17"/>
  <c r="A6115" i="17"/>
  <c r="A6116" i="17"/>
  <c r="A6117" i="17"/>
  <c r="A6118" i="17"/>
  <c r="A6119" i="17"/>
  <c r="A6120" i="17"/>
  <c r="A6121" i="17"/>
  <c r="A6122" i="17"/>
  <c r="A6123" i="17"/>
  <c r="A6124" i="17"/>
  <c r="A6125" i="17"/>
  <c r="A6126" i="17"/>
  <c r="A6127" i="17"/>
  <c r="A6128" i="17"/>
  <c r="A6129" i="17"/>
  <c r="A6130" i="17"/>
  <c r="A6131" i="17"/>
  <c r="A6132" i="17"/>
  <c r="A6133" i="17"/>
  <c r="A6134" i="17"/>
  <c r="A6135" i="17"/>
  <c r="A6136" i="17"/>
  <c r="A6137" i="17"/>
  <c r="A6138" i="17"/>
  <c r="A6139" i="17"/>
  <c r="A6140" i="17"/>
  <c r="A6141" i="17"/>
  <c r="A6142" i="17"/>
  <c r="A6143" i="17"/>
  <c r="A6144" i="17"/>
  <c r="A6145" i="17"/>
  <c r="A6146" i="17"/>
  <c r="A6147" i="17"/>
  <c r="A6148" i="17"/>
  <c r="A6149" i="17"/>
  <c r="A6150" i="17"/>
  <c r="A6151" i="17"/>
  <c r="A6152" i="17"/>
  <c r="A6153" i="17"/>
  <c r="A6154" i="17"/>
  <c r="A6155" i="17"/>
  <c r="A6156" i="17"/>
  <c r="A6157" i="17"/>
  <c r="A6158" i="17"/>
  <c r="A6159" i="17"/>
  <c r="A6160" i="17"/>
  <c r="A6161" i="17"/>
  <c r="A6162" i="17"/>
  <c r="A6163" i="17"/>
  <c r="A6164" i="17"/>
  <c r="A6165" i="17"/>
  <c r="A6166" i="17"/>
  <c r="A6167" i="17"/>
  <c r="A6168" i="17"/>
  <c r="A6169" i="17"/>
  <c r="A6170" i="17"/>
  <c r="A6171" i="17"/>
  <c r="A6172" i="17"/>
  <c r="A6173" i="17"/>
  <c r="A6174" i="17"/>
  <c r="A6175" i="17"/>
  <c r="A6176" i="17"/>
  <c r="A6177" i="17"/>
  <c r="A6178" i="17"/>
  <c r="A6179" i="17"/>
  <c r="A6180" i="17"/>
  <c r="A6181" i="17"/>
  <c r="A6182" i="17"/>
  <c r="A6183" i="17"/>
  <c r="A6184" i="17"/>
  <c r="A6185" i="17"/>
  <c r="A6186" i="17"/>
  <c r="A6187" i="17"/>
  <c r="A6188" i="17"/>
  <c r="A6189" i="17"/>
  <c r="A6190" i="17"/>
  <c r="A6191" i="17"/>
  <c r="A6192" i="17"/>
  <c r="A6193" i="17"/>
  <c r="A6194" i="17"/>
  <c r="A6195" i="17"/>
  <c r="A6196" i="17"/>
  <c r="A6197" i="17"/>
  <c r="A6198" i="17"/>
  <c r="A6199" i="17"/>
  <c r="A6200" i="17"/>
  <c r="A6201" i="17"/>
  <c r="A6202" i="17"/>
  <c r="A6203" i="17"/>
  <c r="A6204" i="17"/>
  <c r="A6205" i="17"/>
  <c r="A6206" i="17"/>
  <c r="A6207" i="17"/>
  <c r="A6208" i="17"/>
  <c r="A6209" i="17"/>
  <c r="A6210" i="17"/>
  <c r="A6211" i="17"/>
  <c r="A6212" i="17"/>
  <c r="A6213" i="17"/>
  <c r="A6214" i="17"/>
  <c r="A6215" i="17"/>
  <c r="A6216" i="17"/>
  <c r="A6217" i="17"/>
  <c r="A6218" i="17"/>
  <c r="A6219" i="17"/>
  <c r="A6220" i="17"/>
  <c r="A6221" i="17"/>
  <c r="A6222" i="17"/>
  <c r="A6223" i="17"/>
  <c r="A6224" i="17"/>
  <c r="A6225" i="17"/>
  <c r="A6226" i="17"/>
  <c r="A6227" i="17"/>
  <c r="A6228" i="17"/>
  <c r="A6229" i="17"/>
  <c r="A6230" i="17"/>
  <c r="A6231" i="17"/>
  <c r="A6232" i="17"/>
  <c r="A6233" i="17"/>
  <c r="A6234" i="17"/>
  <c r="A6235" i="17"/>
  <c r="A6236" i="17"/>
  <c r="A6237" i="17"/>
  <c r="A6238" i="17"/>
  <c r="A6239" i="17"/>
  <c r="A6240" i="17"/>
  <c r="A6241" i="17"/>
  <c r="A6242" i="17"/>
  <c r="A6243" i="17"/>
  <c r="A6244" i="17"/>
  <c r="A6245" i="17"/>
  <c r="A6246" i="17"/>
  <c r="A6247" i="17"/>
  <c r="A6248" i="17"/>
  <c r="A6249" i="17"/>
  <c r="A6250" i="17"/>
  <c r="A6251" i="17"/>
  <c r="A6252" i="17"/>
  <c r="A6253" i="17"/>
  <c r="A6254" i="17"/>
  <c r="A6255" i="17"/>
  <c r="A6256" i="17"/>
  <c r="A6257" i="17"/>
  <c r="A6258" i="17"/>
  <c r="A6259" i="17"/>
  <c r="A6260" i="17"/>
  <c r="A6261" i="17"/>
  <c r="A6262" i="17"/>
  <c r="A6263" i="17"/>
  <c r="A6264" i="17"/>
  <c r="A6265" i="17"/>
  <c r="A6266" i="17"/>
  <c r="A6267" i="17"/>
  <c r="A6268" i="17"/>
  <c r="A6269" i="17"/>
  <c r="A6270" i="17"/>
  <c r="A6271" i="17"/>
  <c r="A6272" i="17"/>
  <c r="A6273" i="17"/>
  <c r="A6274" i="17"/>
  <c r="A6275" i="17"/>
  <c r="A6276" i="17"/>
  <c r="A6277" i="17"/>
  <c r="A6278" i="17"/>
  <c r="A6279" i="17"/>
  <c r="A6280" i="17"/>
  <c r="A6281" i="17"/>
  <c r="A6282" i="17"/>
  <c r="A6283" i="17"/>
  <c r="A6284" i="17"/>
  <c r="A6285" i="17"/>
  <c r="A6286" i="17"/>
  <c r="A6287" i="17"/>
  <c r="A6288" i="17"/>
  <c r="A6289" i="17"/>
  <c r="A6290" i="17"/>
  <c r="A6291" i="17"/>
  <c r="A6292" i="17"/>
  <c r="A6293" i="17"/>
  <c r="A6294" i="17"/>
  <c r="A6295" i="17"/>
  <c r="A6296" i="17"/>
  <c r="A6297" i="17"/>
  <c r="A6298" i="17"/>
  <c r="A6299" i="17"/>
  <c r="A6300" i="17"/>
  <c r="A6301" i="17"/>
  <c r="A6302" i="17"/>
  <c r="A6303" i="17"/>
  <c r="A6304" i="17"/>
  <c r="A6305" i="17"/>
  <c r="A6306" i="17"/>
  <c r="A6307" i="17"/>
  <c r="A6308" i="17"/>
  <c r="A6309" i="17"/>
  <c r="A6310" i="17"/>
  <c r="A6311" i="17"/>
  <c r="A6312" i="17"/>
  <c r="A6313" i="17"/>
  <c r="A6314" i="17"/>
  <c r="A6315" i="17"/>
  <c r="A6316" i="17"/>
  <c r="A6317" i="17"/>
  <c r="A6318" i="17"/>
  <c r="A6319" i="17"/>
  <c r="A6320" i="17"/>
  <c r="A6321" i="17"/>
  <c r="A6322" i="17"/>
  <c r="A6323" i="17"/>
  <c r="A6324" i="17"/>
  <c r="A6325" i="17"/>
  <c r="A6326" i="17"/>
  <c r="A6327" i="17"/>
  <c r="A6328" i="17"/>
  <c r="A6329" i="17"/>
  <c r="A6330" i="17"/>
  <c r="A6331" i="17"/>
  <c r="A6332" i="17"/>
  <c r="A6333" i="17"/>
  <c r="A6334" i="17"/>
  <c r="A6335" i="17"/>
  <c r="A6336" i="17"/>
  <c r="A6337" i="17"/>
  <c r="A6338" i="17"/>
  <c r="A6339" i="17"/>
  <c r="A6340" i="17"/>
  <c r="A6341" i="17"/>
  <c r="A6342" i="17"/>
  <c r="A6343" i="17"/>
  <c r="A6344" i="17"/>
  <c r="A6345" i="17"/>
  <c r="A6346" i="17"/>
  <c r="A6347" i="17"/>
  <c r="A6348" i="17"/>
  <c r="A6349" i="17"/>
  <c r="A6350" i="17"/>
  <c r="A6351" i="17"/>
  <c r="A6352" i="17"/>
  <c r="A6353" i="17"/>
  <c r="A6354" i="17"/>
  <c r="A6355" i="17"/>
  <c r="A6356" i="17"/>
  <c r="A6357" i="17"/>
  <c r="A6358" i="17"/>
  <c r="A6359" i="17"/>
  <c r="A6360" i="17"/>
  <c r="A6361" i="17"/>
  <c r="A6362" i="17"/>
  <c r="A6363" i="17"/>
  <c r="A6364" i="17"/>
  <c r="A6365" i="17"/>
  <c r="A6366" i="17"/>
  <c r="A6367" i="17"/>
  <c r="A6368" i="17"/>
  <c r="A6369" i="17"/>
  <c r="A6370" i="17"/>
  <c r="A6371" i="17"/>
  <c r="A6372" i="17"/>
  <c r="A6373" i="17"/>
  <c r="A6374" i="17"/>
  <c r="A6375" i="17"/>
  <c r="A6376" i="17"/>
  <c r="A6377" i="17"/>
  <c r="A6378" i="17"/>
  <c r="A6379" i="17"/>
  <c r="A6380" i="17"/>
  <c r="A6381" i="17"/>
  <c r="A6382" i="17"/>
  <c r="A6383" i="17"/>
  <c r="A6384" i="17"/>
  <c r="A6385" i="17"/>
  <c r="A6386" i="17"/>
  <c r="A6387" i="17"/>
  <c r="A6388" i="17"/>
  <c r="A6389" i="17"/>
  <c r="A6390" i="17"/>
  <c r="A6391" i="17"/>
  <c r="A6392" i="17"/>
  <c r="A6393" i="17"/>
  <c r="A6394" i="17"/>
  <c r="A6395" i="17"/>
  <c r="A6396" i="17"/>
  <c r="A6397" i="17"/>
  <c r="A6398" i="17"/>
  <c r="A6399" i="17"/>
  <c r="A6400" i="17"/>
  <c r="A6401" i="17"/>
  <c r="A6402" i="17"/>
  <c r="A6403" i="17"/>
  <c r="A6404" i="17"/>
  <c r="A6405" i="17"/>
  <c r="A6406" i="17"/>
  <c r="A6407" i="17"/>
  <c r="A6408" i="17"/>
  <c r="A6409" i="17"/>
  <c r="A6410" i="17"/>
  <c r="A6411" i="17"/>
  <c r="A6412" i="17"/>
  <c r="A6413" i="17"/>
  <c r="A6414" i="17"/>
  <c r="A6415" i="17"/>
  <c r="A6416" i="17"/>
  <c r="A6417" i="17"/>
  <c r="A6418" i="17"/>
  <c r="A6419" i="17"/>
  <c r="A6420" i="17"/>
  <c r="A6421" i="17"/>
  <c r="A6422" i="17"/>
  <c r="A6423" i="17"/>
  <c r="A6424" i="17"/>
  <c r="A6425" i="17"/>
  <c r="A6426" i="17"/>
  <c r="A6427" i="17"/>
  <c r="A6428" i="17"/>
  <c r="A6429" i="17"/>
  <c r="A6430" i="17"/>
  <c r="A6431" i="17"/>
  <c r="A6432" i="17"/>
  <c r="A6433" i="17"/>
  <c r="A6434" i="17"/>
  <c r="A6435" i="17"/>
  <c r="A6436" i="17"/>
  <c r="A6437" i="17"/>
  <c r="A6438" i="17"/>
  <c r="A6439" i="17"/>
  <c r="A6440" i="17"/>
  <c r="A6441" i="17"/>
  <c r="A3" i="17"/>
  <c r="A4" i="18"/>
  <c r="A5" i="18"/>
  <c r="A6" i="18"/>
  <c r="A7" i="18"/>
  <c r="A8" i="18"/>
  <c r="A9" i="1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302" i="18"/>
  <c r="A303" i="18"/>
  <c r="A304" i="18"/>
  <c r="A305" i="18"/>
  <c r="A306" i="18"/>
  <c r="A307" i="18"/>
  <c r="A308" i="18"/>
  <c r="A309" i="18"/>
  <c r="A310" i="18"/>
  <c r="A311" i="18"/>
  <c r="A312" i="18"/>
  <c r="A313" i="18"/>
  <c r="A314" i="18"/>
  <c r="A315" i="18"/>
  <c r="A316" i="18"/>
  <c r="A317" i="18"/>
  <c r="A318" i="18"/>
  <c r="A319" i="18"/>
  <c r="A320" i="18"/>
  <c r="A321" i="18"/>
  <c r="A322" i="18"/>
  <c r="A323" i="18"/>
  <c r="A324" i="18"/>
  <c r="A325" i="18"/>
  <c r="A326" i="18"/>
  <c r="A327" i="18"/>
  <c r="A328" i="18"/>
  <c r="A329" i="18"/>
  <c r="A330" i="18"/>
  <c r="A331" i="18"/>
  <c r="A332" i="18"/>
  <c r="A333" i="18"/>
  <c r="A334" i="18"/>
  <c r="A335" i="18"/>
  <c r="A336" i="18"/>
  <c r="A337" i="18"/>
  <c r="A338" i="18"/>
  <c r="A339" i="18"/>
  <c r="A340" i="18"/>
  <c r="A341" i="18"/>
  <c r="A342" i="18"/>
  <c r="A343" i="18"/>
  <c r="A344" i="18"/>
  <c r="A345" i="18"/>
  <c r="A346" i="18"/>
  <c r="A347" i="18"/>
  <c r="A348" i="18"/>
  <c r="A349" i="18"/>
  <c r="A350" i="18"/>
  <c r="A351" i="18"/>
  <c r="A352" i="18"/>
  <c r="A353" i="18"/>
  <c r="A354" i="18"/>
  <c r="A355" i="18"/>
  <c r="A356" i="18"/>
  <c r="A357" i="18"/>
  <c r="A358" i="18"/>
  <c r="A359" i="18"/>
  <c r="A360" i="18"/>
  <c r="A361" i="18"/>
  <c r="A362" i="18"/>
  <c r="A363" i="18"/>
  <c r="A364" i="18"/>
  <c r="A365" i="18"/>
  <c r="A366" i="18"/>
  <c r="A367" i="18"/>
  <c r="A368" i="18"/>
  <c r="A369" i="18"/>
  <c r="A370" i="18"/>
  <c r="A371" i="18"/>
  <c r="A372" i="18"/>
  <c r="A373" i="18"/>
  <c r="A374" i="18"/>
  <c r="A375" i="18"/>
  <c r="A376" i="18"/>
  <c r="A377" i="18"/>
  <c r="A378" i="18"/>
  <c r="A379" i="18"/>
  <c r="A380" i="18"/>
  <c r="A381" i="18"/>
  <c r="A382" i="18"/>
  <c r="A383" i="18"/>
  <c r="A384" i="18"/>
  <c r="A385" i="18"/>
  <c r="A386" i="18"/>
  <c r="A387" i="18"/>
  <c r="A388" i="18"/>
  <c r="A389" i="18"/>
  <c r="A390" i="18"/>
  <c r="A391" i="18"/>
  <c r="A392" i="18"/>
  <c r="A393" i="18"/>
  <c r="A394" i="18"/>
  <c r="A395" i="18"/>
  <c r="A396" i="18"/>
  <c r="A397" i="18"/>
  <c r="A398" i="18"/>
  <c r="A399" i="18"/>
  <c r="A400" i="18"/>
  <c r="A401" i="18"/>
  <c r="A402" i="18"/>
  <c r="A403" i="18"/>
  <c r="A404" i="18"/>
  <c r="A405" i="18"/>
  <c r="A406" i="18"/>
  <c r="A407" i="18"/>
  <c r="A408" i="18"/>
  <c r="A409" i="18"/>
  <c r="A410" i="18"/>
  <c r="A411" i="18"/>
  <c r="A412" i="18"/>
  <c r="A413" i="18"/>
  <c r="A414" i="18"/>
  <c r="A415" i="18"/>
  <c r="A416" i="18"/>
  <c r="A417" i="18"/>
  <c r="A418" i="18"/>
  <c r="A419" i="18"/>
  <c r="A420" i="18"/>
  <c r="A421" i="18"/>
  <c r="A422" i="18"/>
  <c r="A423" i="18"/>
  <c r="A424" i="18"/>
  <c r="A425" i="18"/>
  <c r="A426" i="18"/>
  <c r="A427" i="18"/>
  <c r="A428" i="18"/>
  <c r="A429" i="18"/>
  <c r="A430" i="18"/>
  <c r="A431" i="18"/>
  <c r="A432" i="18"/>
  <c r="A433" i="18"/>
  <c r="A434" i="18"/>
  <c r="A435" i="18"/>
  <c r="A436" i="18"/>
  <c r="A437" i="18"/>
  <c r="A438" i="18"/>
  <c r="A439" i="18"/>
  <c r="A440" i="18"/>
  <c r="A441" i="18"/>
  <c r="A442" i="18"/>
  <c r="A443" i="18"/>
  <c r="A444" i="18"/>
  <c r="A445" i="18"/>
  <c r="A446" i="18"/>
  <c r="A447" i="18"/>
  <c r="A448" i="18"/>
  <c r="A449" i="18"/>
  <c r="A450" i="18"/>
  <c r="A451" i="18"/>
  <c r="A452" i="18"/>
  <c r="A453" i="18"/>
  <c r="A454" i="18"/>
  <c r="A455" i="18"/>
  <c r="A456" i="18"/>
  <c r="A457" i="18"/>
  <c r="A458" i="18"/>
  <c r="A459" i="18"/>
  <c r="A460" i="18"/>
  <c r="A461" i="18"/>
  <c r="A462" i="18"/>
  <c r="A463" i="18"/>
  <c r="A464" i="18"/>
  <c r="A465" i="18"/>
  <c r="A466" i="18"/>
  <c r="A467" i="18"/>
  <c r="A468" i="18"/>
  <c r="A469" i="18"/>
  <c r="A470" i="18"/>
  <c r="A471" i="18"/>
  <c r="A472" i="18"/>
  <c r="A473" i="18"/>
  <c r="A474" i="18"/>
  <c r="A475" i="18"/>
  <c r="A476" i="18"/>
  <c r="A477" i="18"/>
  <c r="A478" i="18"/>
  <c r="A479" i="18"/>
  <c r="A480" i="18"/>
  <c r="A481" i="18"/>
  <c r="A482" i="18"/>
  <c r="A483" i="18"/>
  <c r="A484" i="18"/>
  <c r="A485" i="18"/>
  <c r="A486" i="18"/>
  <c r="A487" i="18"/>
  <c r="A488" i="18"/>
  <c r="A489" i="18"/>
  <c r="A490" i="18"/>
  <c r="A491" i="18"/>
  <c r="A492" i="18"/>
  <c r="A493" i="18"/>
  <c r="A494" i="18"/>
  <c r="A495" i="18"/>
  <c r="A496" i="18"/>
  <c r="A497" i="18"/>
  <c r="A498" i="18"/>
  <c r="A499" i="18"/>
  <c r="A500" i="18"/>
  <c r="A501" i="18"/>
  <c r="A502" i="18"/>
  <c r="A503" i="18"/>
  <c r="A504" i="18"/>
  <c r="A505" i="18"/>
  <c r="A506" i="18"/>
  <c r="A507" i="18"/>
  <c r="A508" i="18"/>
  <c r="A509" i="18"/>
  <c r="A510" i="18"/>
  <c r="A511" i="18"/>
  <c r="A512" i="18"/>
  <c r="A513" i="18"/>
  <c r="A514" i="18"/>
  <c r="A515" i="18"/>
  <c r="A516" i="18"/>
  <c r="A517" i="18"/>
  <c r="A518" i="18"/>
  <c r="A519" i="18"/>
  <c r="A520" i="18"/>
  <c r="A521" i="18"/>
  <c r="A522" i="18"/>
  <c r="A523" i="18"/>
  <c r="A524" i="18"/>
  <c r="A525" i="18"/>
  <c r="A526" i="18"/>
  <c r="A527" i="18"/>
  <c r="A528" i="18"/>
  <c r="A529" i="18"/>
  <c r="A530" i="18"/>
  <c r="A531" i="18"/>
  <c r="A532" i="18"/>
  <c r="A533" i="18"/>
  <c r="A534" i="18"/>
  <c r="A535" i="18"/>
  <c r="A536" i="18"/>
  <c r="A537" i="18"/>
  <c r="A538" i="18"/>
  <c r="A539" i="18"/>
  <c r="A540" i="18"/>
  <c r="A541" i="18"/>
  <c r="A542" i="18"/>
  <c r="A543" i="18"/>
  <c r="A544" i="18"/>
  <c r="A545" i="18"/>
  <c r="A546" i="18"/>
  <c r="A547" i="18"/>
  <c r="A548" i="18"/>
  <c r="A549" i="18"/>
  <c r="A550" i="18"/>
  <c r="A551" i="18"/>
  <c r="A552" i="18"/>
  <c r="A553" i="18"/>
  <c r="A554" i="18"/>
  <c r="A555" i="18"/>
  <c r="A556" i="18"/>
  <c r="A557" i="18"/>
  <c r="A558" i="18"/>
  <c r="A559" i="18"/>
  <c r="A560" i="18"/>
  <c r="A561" i="18"/>
  <c r="A562" i="18"/>
  <c r="A563" i="18"/>
  <c r="A564" i="18"/>
  <c r="A565" i="18"/>
  <c r="A566" i="18"/>
  <c r="A567" i="18"/>
  <c r="A568" i="18"/>
  <c r="A569" i="18"/>
  <c r="A570" i="18"/>
  <c r="A571" i="18"/>
  <c r="A572" i="18"/>
  <c r="A573" i="18"/>
  <c r="A574" i="18"/>
  <c r="A575" i="18"/>
  <c r="A576" i="18"/>
  <c r="A577" i="18"/>
  <c r="A578" i="18"/>
  <c r="A579" i="18"/>
  <c r="A580" i="18"/>
  <c r="A581" i="18"/>
  <c r="A582" i="18"/>
  <c r="A583" i="18"/>
  <c r="A584" i="18"/>
  <c r="A585" i="18"/>
  <c r="A586" i="18"/>
  <c r="A587" i="18"/>
  <c r="A588" i="18"/>
  <c r="A589" i="18"/>
  <c r="A590" i="18"/>
  <c r="A591" i="18"/>
  <c r="A592" i="18"/>
  <c r="A593" i="18"/>
  <c r="A594" i="18"/>
  <c r="A595" i="18"/>
  <c r="A596" i="18"/>
  <c r="A597" i="18"/>
  <c r="A598" i="18"/>
  <c r="A599" i="18"/>
  <c r="A600" i="18"/>
  <c r="A601" i="18"/>
  <c r="A602" i="18"/>
  <c r="A603" i="18"/>
  <c r="A604" i="18"/>
  <c r="A605" i="18"/>
  <c r="A606" i="18"/>
  <c r="A607" i="18"/>
  <c r="A608" i="18"/>
  <c r="A609" i="18"/>
  <c r="A610" i="18"/>
  <c r="A611" i="18"/>
  <c r="A612" i="18"/>
  <c r="A613" i="18"/>
  <c r="A614" i="18"/>
  <c r="A615" i="18"/>
  <c r="A616" i="18"/>
  <c r="A617" i="18"/>
  <c r="A618" i="18"/>
  <c r="A619" i="18"/>
  <c r="A620" i="18"/>
  <c r="A621" i="18"/>
  <c r="A622" i="18"/>
  <c r="A623" i="18"/>
  <c r="A624" i="18"/>
  <c r="A625" i="18"/>
  <c r="A626" i="18"/>
  <c r="A627" i="18"/>
  <c r="A628" i="18"/>
  <c r="A629" i="18"/>
  <c r="A630" i="18"/>
  <c r="A631" i="18"/>
  <c r="A632" i="18"/>
  <c r="A633" i="18"/>
  <c r="A634" i="18"/>
  <c r="A635" i="18"/>
  <c r="A636" i="18"/>
  <c r="A637" i="18"/>
  <c r="A638" i="18"/>
  <c r="A639" i="18"/>
  <c r="A640" i="18"/>
  <c r="A641" i="18"/>
  <c r="A642" i="18"/>
  <c r="A643" i="18"/>
  <c r="A644" i="18"/>
  <c r="A645" i="18"/>
  <c r="A646" i="18"/>
  <c r="A647" i="18"/>
  <c r="A648" i="18"/>
  <c r="A649" i="18"/>
  <c r="A650" i="18"/>
  <c r="A651" i="18"/>
  <c r="A652" i="18"/>
  <c r="A653" i="18"/>
  <c r="A654" i="18"/>
  <c r="A655" i="18"/>
  <c r="A656" i="18"/>
  <c r="A657" i="18"/>
  <c r="A658" i="18"/>
  <c r="A659" i="18"/>
  <c r="A660" i="18"/>
  <c r="A661" i="18"/>
  <c r="A662" i="18"/>
  <c r="A663" i="18"/>
  <c r="A664" i="18"/>
  <c r="A665" i="18"/>
  <c r="A666" i="18"/>
  <c r="A667" i="18"/>
  <c r="A668" i="18"/>
  <c r="A669" i="18"/>
  <c r="A670" i="18"/>
  <c r="A671" i="18"/>
  <c r="A672" i="18"/>
  <c r="A673" i="18"/>
  <c r="A674" i="18"/>
  <c r="A675" i="18"/>
  <c r="A676" i="18"/>
  <c r="A677" i="18"/>
  <c r="A678" i="18"/>
  <c r="A679" i="18"/>
  <c r="A680" i="18"/>
  <c r="A681" i="18"/>
  <c r="A682" i="18"/>
  <c r="A683" i="18"/>
  <c r="A684" i="18"/>
  <c r="A685" i="18"/>
  <c r="A686" i="18"/>
  <c r="A687" i="18"/>
  <c r="A688" i="18"/>
  <c r="A689" i="18"/>
  <c r="A690" i="18"/>
  <c r="A691" i="18"/>
  <c r="A692" i="18"/>
  <c r="A693" i="18"/>
  <c r="A694" i="18"/>
  <c r="A695" i="18"/>
  <c r="A696" i="18"/>
  <c r="A697" i="18"/>
  <c r="A698" i="18"/>
  <c r="A699" i="18"/>
  <c r="A700" i="18"/>
  <c r="A701" i="18"/>
  <c r="A702" i="18"/>
  <c r="A703" i="18"/>
  <c r="A704" i="18"/>
  <c r="A705" i="18"/>
  <c r="A706" i="18"/>
  <c r="A707" i="18"/>
  <c r="A708" i="18"/>
  <c r="A709" i="18"/>
  <c r="A710" i="18"/>
  <c r="A711" i="18"/>
  <c r="A712" i="18"/>
  <c r="A713" i="18"/>
  <c r="A714" i="18"/>
  <c r="A715" i="18"/>
  <c r="A716" i="18"/>
  <c r="A717" i="18"/>
  <c r="A718" i="18"/>
  <c r="A719" i="18"/>
  <c r="A720" i="18"/>
  <c r="A721" i="18"/>
  <c r="A722" i="18"/>
  <c r="A723" i="18"/>
  <c r="A724" i="18"/>
  <c r="A725" i="18"/>
  <c r="A726" i="18"/>
  <c r="A727" i="18"/>
  <c r="A728" i="18"/>
  <c r="A729" i="18"/>
  <c r="A730" i="18"/>
  <c r="A731" i="18"/>
  <c r="A732" i="18"/>
  <c r="A733" i="18"/>
  <c r="A734" i="18"/>
  <c r="A735" i="18"/>
  <c r="A736" i="18"/>
  <c r="A737" i="18"/>
  <c r="A738" i="18"/>
  <c r="A739" i="18"/>
  <c r="A740" i="18"/>
  <c r="A741" i="18"/>
  <c r="A742" i="18"/>
  <c r="A743" i="18"/>
  <c r="A744" i="18"/>
  <c r="A745" i="18"/>
  <c r="A746" i="18"/>
  <c r="A747" i="18"/>
  <c r="A748" i="18"/>
  <c r="A749" i="18"/>
  <c r="A750" i="18"/>
  <c r="A751" i="18"/>
  <c r="A752" i="18"/>
  <c r="A753" i="18"/>
  <c r="A754" i="18"/>
  <c r="A755" i="18"/>
  <c r="A756" i="18"/>
  <c r="A757" i="18"/>
  <c r="A758" i="18"/>
  <c r="A759" i="18"/>
  <c r="A760" i="18"/>
  <c r="A761" i="18"/>
  <c r="A762" i="18"/>
  <c r="A763" i="18"/>
  <c r="A764" i="18"/>
  <c r="A765" i="18"/>
  <c r="A766" i="18"/>
  <c r="A767" i="18"/>
  <c r="A768" i="18"/>
  <c r="A769" i="18"/>
  <c r="A770" i="18"/>
  <c r="A771" i="18"/>
  <c r="A772" i="18"/>
  <c r="A773" i="18"/>
  <c r="A774" i="18"/>
  <c r="A775" i="18"/>
  <c r="A776" i="18"/>
  <c r="A777" i="18"/>
  <c r="A778" i="18"/>
  <c r="A779" i="18"/>
  <c r="A780" i="18"/>
  <c r="A781" i="18"/>
  <c r="A782" i="18"/>
  <c r="A783" i="18"/>
  <c r="A784" i="18"/>
  <c r="A785" i="18"/>
  <c r="A786" i="18"/>
  <c r="A787" i="18"/>
  <c r="A788" i="18"/>
  <c r="A789" i="18"/>
  <c r="A790" i="18"/>
  <c r="A791" i="18"/>
  <c r="A792" i="18"/>
  <c r="A793" i="18"/>
  <c r="A794" i="18"/>
  <c r="A795" i="18"/>
  <c r="A796" i="18"/>
  <c r="A797" i="18"/>
  <c r="A798" i="18"/>
  <c r="A799" i="18"/>
  <c r="A800" i="18"/>
  <c r="A801" i="18"/>
  <c r="A802" i="18"/>
  <c r="A803" i="18"/>
  <c r="A804" i="18"/>
  <c r="A805" i="18"/>
  <c r="A806" i="18"/>
  <c r="A807" i="18"/>
  <c r="A808" i="18"/>
  <c r="A809" i="18"/>
  <c r="A810" i="18"/>
  <c r="A811" i="18"/>
  <c r="A812" i="18"/>
  <c r="A813" i="18"/>
  <c r="A814" i="18"/>
  <c r="A815" i="18"/>
  <c r="A816" i="18"/>
  <c r="A817" i="18"/>
  <c r="A818" i="18"/>
  <c r="A819" i="18"/>
  <c r="A820" i="18"/>
  <c r="A821" i="18"/>
  <c r="A822" i="18"/>
  <c r="A823" i="18"/>
  <c r="A824" i="18"/>
  <c r="A825" i="18"/>
  <c r="A826" i="18"/>
  <c r="A827" i="18"/>
  <c r="A828" i="18"/>
  <c r="A829" i="18"/>
  <c r="A830" i="18"/>
  <c r="A831" i="18"/>
  <c r="A832" i="18"/>
  <c r="A833" i="18"/>
  <c r="A834" i="18"/>
  <c r="A835" i="18"/>
  <c r="A836" i="18"/>
  <c r="A837" i="18"/>
  <c r="A838" i="18"/>
  <c r="A839" i="18"/>
  <c r="A840" i="18"/>
  <c r="A841" i="18"/>
  <c r="A842" i="18"/>
  <c r="A843" i="18"/>
  <c r="A844" i="18"/>
  <c r="A845" i="18"/>
  <c r="A846" i="18"/>
  <c r="A847" i="18"/>
  <c r="A848" i="18"/>
  <c r="A849" i="18"/>
  <c r="A850" i="18"/>
  <c r="A851" i="18"/>
  <c r="A852" i="18"/>
  <c r="A853" i="18"/>
  <c r="A854" i="18"/>
  <c r="A855" i="18"/>
  <c r="A856" i="18"/>
  <c r="A857" i="18"/>
  <c r="A858" i="18"/>
  <c r="A859" i="18"/>
  <c r="A860" i="18"/>
  <c r="A861" i="18"/>
  <c r="A862" i="18"/>
  <c r="A863" i="18"/>
  <c r="A864" i="18"/>
  <c r="A865" i="18"/>
  <c r="A866" i="18"/>
  <c r="A867" i="18"/>
  <c r="A868" i="18"/>
  <c r="A869" i="18"/>
  <c r="A870" i="18"/>
  <c r="A871" i="18"/>
  <c r="A872" i="18"/>
  <c r="A873" i="18"/>
  <c r="A874" i="18"/>
  <c r="A875" i="18"/>
  <c r="A876" i="18"/>
  <c r="A877" i="18"/>
  <c r="A878" i="18"/>
  <c r="A879" i="18"/>
  <c r="A880" i="18"/>
  <c r="A881" i="18"/>
  <c r="A882" i="18"/>
  <c r="A883" i="18"/>
  <c r="A884" i="18"/>
  <c r="A885" i="18"/>
  <c r="A886" i="18"/>
  <c r="A887" i="18"/>
  <c r="A888" i="18"/>
  <c r="A889" i="18"/>
  <c r="A890" i="18"/>
  <c r="A891" i="18"/>
  <c r="A892" i="18"/>
  <c r="A893" i="18"/>
  <c r="A894" i="18"/>
  <c r="A895" i="18"/>
  <c r="A896" i="18"/>
  <c r="A897" i="18"/>
  <c r="A898" i="18"/>
  <c r="A899" i="18"/>
  <c r="A900" i="18"/>
  <c r="A901" i="18"/>
  <c r="A902" i="18"/>
  <c r="A3" i="18"/>
  <c r="S11" i="12" l="1"/>
  <c r="G17" i="12" l="1"/>
  <c r="D19" i="12"/>
  <c r="K78" i="12"/>
  <c r="K62" i="12"/>
  <c r="K44" i="12"/>
  <c r="K26" i="12"/>
  <c r="M61" i="12"/>
  <c r="M65" i="12"/>
  <c r="M69" i="12"/>
  <c r="M73" i="12"/>
  <c r="M77" i="12"/>
  <c r="M39" i="12"/>
  <c r="M43" i="12"/>
  <c r="M47" i="12"/>
  <c r="M51" i="12"/>
  <c r="M55" i="12"/>
  <c r="M17" i="12"/>
  <c r="M21" i="12"/>
  <c r="M25" i="12"/>
  <c r="M29" i="12"/>
  <c r="M33" i="12"/>
  <c r="P20" i="12"/>
  <c r="K77" i="12"/>
  <c r="K61" i="12"/>
  <c r="K43" i="12"/>
  <c r="K25" i="12"/>
  <c r="N61" i="12"/>
  <c r="N65" i="12"/>
  <c r="N69" i="12"/>
  <c r="N73" i="12"/>
  <c r="N77" i="12"/>
  <c r="N39" i="12"/>
  <c r="N43" i="12"/>
  <c r="N47" i="12"/>
  <c r="N51" i="12"/>
  <c r="N55" i="12"/>
  <c r="N17" i="12"/>
  <c r="N21" i="12"/>
  <c r="N25" i="12"/>
  <c r="N29" i="12"/>
  <c r="N33" i="12"/>
  <c r="K76" i="12"/>
  <c r="K60" i="12"/>
  <c r="K42" i="12"/>
  <c r="K24" i="12"/>
  <c r="O61" i="12"/>
  <c r="O65" i="12"/>
  <c r="O69" i="12"/>
  <c r="O73" i="12"/>
  <c r="O77" i="12"/>
  <c r="O39" i="12"/>
  <c r="O43" i="12"/>
  <c r="O47" i="12"/>
  <c r="O51" i="12"/>
  <c r="O55" i="12"/>
  <c r="O17" i="12"/>
  <c r="O21" i="12"/>
  <c r="O25" i="12"/>
  <c r="O29" i="12"/>
  <c r="O33" i="12"/>
  <c r="P64" i="12"/>
  <c r="K75" i="12"/>
  <c r="K59" i="12"/>
  <c r="K41" i="12"/>
  <c r="K23" i="12"/>
  <c r="P61" i="12"/>
  <c r="P65" i="12"/>
  <c r="P69" i="12"/>
  <c r="P73" i="12"/>
  <c r="P77" i="12"/>
  <c r="P39" i="12"/>
  <c r="P43" i="12"/>
  <c r="P47" i="12"/>
  <c r="P51" i="12"/>
  <c r="P55" i="12"/>
  <c r="P17" i="12"/>
  <c r="P21" i="12"/>
  <c r="P25" i="12"/>
  <c r="P29" i="12"/>
  <c r="P33" i="12"/>
  <c r="P76" i="12"/>
  <c r="K74" i="12"/>
  <c r="K56" i="12"/>
  <c r="K40" i="12"/>
  <c r="K22" i="12"/>
  <c r="M62" i="12"/>
  <c r="M66" i="12"/>
  <c r="M70" i="12"/>
  <c r="M74" i="12"/>
  <c r="M78" i="12"/>
  <c r="M40" i="12"/>
  <c r="M44" i="12"/>
  <c r="M48" i="12"/>
  <c r="M52" i="12"/>
  <c r="M56" i="12"/>
  <c r="M18" i="12"/>
  <c r="M22" i="12"/>
  <c r="M26" i="12"/>
  <c r="M30" i="12"/>
  <c r="M34" i="12"/>
  <c r="P60" i="12"/>
  <c r="K73" i="12"/>
  <c r="K55" i="12"/>
  <c r="K39" i="12"/>
  <c r="K21" i="12"/>
  <c r="N62" i="12"/>
  <c r="N66" i="12"/>
  <c r="N70" i="12"/>
  <c r="N74" i="12"/>
  <c r="N78" i="12"/>
  <c r="N40" i="12"/>
  <c r="N44" i="12"/>
  <c r="N48" i="12"/>
  <c r="N52" i="12"/>
  <c r="N56" i="12"/>
  <c r="N18" i="12"/>
  <c r="N22" i="12"/>
  <c r="N26" i="12"/>
  <c r="N30" i="12"/>
  <c r="N34" i="12"/>
  <c r="K72" i="12"/>
  <c r="K54" i="12"/>
  <c r="K38" i="12"/>
  <c r="K20" i="12"/>
  <c r="O62" i="12"/>
  <c r="O66" i="12"/>
  <c r="O70" i="12"/>
  <c r="O74" i="12"/>
  <c r="O78" i="12"/>
  <c r="O40" i="12"/>
  <c r="O44" i="12"/>
  <c r="O48" i="12"/>
  <c r="O52" i="12"/>
  <c r="O56" i="12"/>
  <c r="O18" i="12"/>
  <c r="O22" i="12"/>
  <c r="O26" i="12"/>
  <c r="O30" i="12"/>
  <c r="O34" i="12"/>
  <c r="P68" i="12"/>
  <c r="K71" i="12"/>
  <c r="K53" i="12"/>
  <c r="K37" i="12"/>
  <c r="K19" i="12"/>
  <c r="P62" i="12"/>
  <c r="P66" i="12"/>
  <c r="P70" i="12"/>
  <c r="P74" i="12"/>
  <c r="P78" i="12"/>
  <c r="P40" i="12"/>
  <c r="P44" i="12"/>
  <c r="P48" i="12"/>
  <c r="P52" i="12"/>
  <c r="P56" i="12"/>
  <c r="P18" i="12"/>
  <c r="P22" i="12"/>
  <c r="P26" i="12"/>
  <c r="P30" i="12"/>
  <c r="P34" i="12"/>
  <c r="P38" i="12"/>
  <c r="K70" i="12"/>
  <c r="K52" i="12"/>
  <c r="K34" i="12"/>
  <c r="K18" i="12"/>
  <c r="M63" i="12"/>
  <c r="M67" i="12"/>
  <c r="M71" i="12"/>
  <c r="M75" i="12"/>
  <c r="N59" i="12"/>
  <c r="M41" i="12"/>
  <c r="M45" i="12"/>
  <c r="M49" i="12"/>
  <c r="M53" i="12"/>
  <c r="N37" i="12"/>
  <c r="M19" i="12"/>
  <c r="M23" i="12"/>
  <c r="M27" i="12"/>
  <c r="M31" i="12"/>
  <c r="N15" i="12"/>
  <c r="K69" i="12"/>
  <c r="K51" i="12"/>
  <c r="K33" i="12"/>
  <c r="K17" i="12"/>
  <c r="N63" i="12"/>
  <c r="N67" i="12"/>
  <c r="N71" i="12"/>
  <c r="N75" i="12"/>
  <c r="O59" i="12"/>
  <c r="N41" i="12"/>
  <c r="N45" i="12"/>
  <c r="N49" i="12"/>
  <c r="N53" i="12"/>
  <c r="O37" i="12"/>
  <c r="N19" i="12"/>
  <c r="N23" i="12"/>
  <c r="N27" i="12"/>
  <c r="N31" i="12"/>
  <c r="O15" i="12"/>
  <c r="K68" i="12"/>
  <c r="K50" i="12"/>
  <c r="K32" i="12"/>
  <c r="K16" i="12"/>
  <c r="O63" i="12"/>
  <c r="O67" i="12"/>
  <c r="O71" i="12"/>
  <c r="O75" i="12"/>
  <c r="P59" i="12"/>
  <c r="O41" i="12"/>
  <c r="O45" i="12"/>
  <c r="O49" i="12"/>
  <c r="O53" i="12"/>
  <c r="P37" i="12"/>
  <c r="O19" i="12"/>
  <c r="O23" i="12"/>
  <c r="O27" i="12"/>
  <c r="O31" i="12"/>
  <c r="P15" i="12"/>
  <c r="K67" i="12"/>
  <c r="K49" i="12"/>
  <c r="K31" i="12"/>
  <c r="K15" i="12"/>
  <c r="P63" i="12"/>
  <c r="P67" i="12"/>
  <c r="P71" i="12"/>
  <c r="P75" i="12"/>
  <c r="M59" i="12"/>
  <c r="P41" i="12"/>
  <c r="P45" i="12"/>
  <c r="P49" i="12"/>
  <c r="P53" i="12"/>
  <c r="M37" i="12"/>
  <c r="P19" i="12"/>
  <c r="P23" i="12"/>
  <c r="P27" i="12"/>
  <c r="P31" i="12"/>
  <c r="M15" i="12"/>
  <c r="P72" i="12"/>
  <c r="K66" i="12"/>
  <c r="K48" i="12"/>
  <c r="K30" i="12"/>
  <c r="M60" i="12"/>
  <c r="M64" i="12"/>
  <c r="M68" i="12"/>
  <c r="M72" i="12"/>
  <c r="M76" i="12"/>
  <c r="M38" i="12"/>
  <c r="M42" i="12"/>
  <c r="M46" i="12"/>
  <c r="M50" i="12"/>
  <c r="M54" i="12"/>
  <c r="M16" i="12"/>
  <c r="M20" i="12"/>
  <c r="M24" i="12"/>
  <c r="M28" i="12"/>
  <c r="M32" i="12"/>
  <c r="K27" i="12"/>
  <c r="K65" i="12"/>
  <c r="K47" i="12"/>
  <c r="K29" i="12"/>
  <c r="N60" i="12"/>
  <c r="N64" i="12"/>
  <c r="N68" i="12"/>
  <c r="N72" i="12"/>
  <c r="N76" i="12"/>
  <c r="N38" i="12"/>
  <c r="N42" i="12"/>
  <c r="N46" i="12"/>
  <c r="N50" i="12"/>
  <c r="N54" i="12"/>
  <c r="N16" i="12"/>
  <c r="N20" i="12"/>
  <c r="N24" i="12"/>
  <c r="N28" i="12"/>
  <c r="N32" i="12"/>
  <c r="K45" i="12"/>
  <c r="K64" i="12"/>
  <c r="K46" i="12"/>
  <c r="K28" i="12"/>
  <c r="O60" i="12"/>
  <c r="O64" i="12"/>
  <c r="O68" i="12"/>
  <c r="O72" i="12"/>
  <c r="O76" i="12"/>
  <c r="O38" i="12"/>
  <c r="O42" i="12"/>
  <c r="O46" i="12"/>
  <c r="O50" i="12"/>
  <c r="O54" i="12"/>
  <c r="O16" i="12"/>
  <c r="O20" i="12"/>
  <c r="O24" i="12"/>
  <c r="O28" i="12"/>
  <c r="O32" i="12"/>
  <c r="K63" i="12"/>
  <c r="P42" i="12"/>
  <c r="P46" i="12"/>
  <c r="P50" i="12"/>
  <c r="P54" i="12"/>
  <c r="P16" i="12"/>
  <c r="P24" i="12"/>
  <c r="P28" i="12"/>
  <c r="P32" i="12"/>
  <c r="D15" i="12"/>
  <c r="E78" i="12"/>
  <c r="E25" i="12"/>
  <c r="E29" i="12"/>
  <c r="E21" i="12"/>
  <c r="E38" i="12"/>
  <c r="E20" i="12"/>
  <c r="E18" i="12"/>
  <c r="E47" i="12"/>
  <c r="E28" i="12"/>
  <c r="E52" i="12"/>
  <c r="E74" i="12"/>
  <c r="E65" i="12"/>
  <c r="E42" i="12"/>
  <c r="E55" i="12"/>
  <c r="E62" i="12"/>
  <c r="E23" i="12"/>
  <c r="E75" i="12"/>
  <c r="E37" i="12"/>
  <c r="E16" i="12"/>
  <c r="E56" i="12"/>
  <c r="E50" i="12"/>
  <c r="E66" i="12"/>
  <c r="E68" i="12"/>
  <c r="E17" i="12"/>
  <c r="E61" i="12"/>
  <c r="E44" i="12"/>
  <c r="E40" i="12"/>
  <c r="E59" i="12"/>
  <c r="E51" i="12"/>
  <c r="E24" i="12"/>
  <c r="E15" i="12"/>
  <c r="E34" i="12"/>
  <c r="E22" i="12"/>
  <c r="E67" i="12"/>
  <c r="E45" i="12"/>
  <c r="E49" i="12"/>
  <c r="E70" i="12"/>
  <c r="E27" i="12"/>
  <c r="E73" i="12"/>
  <c r="E43" i="12"/>
  <c r="E26" i="12"/>
  <c r="E41" i="12"/>
  <c r="E32" i="12"/>
  <c r="E53" i="12"/>
  <c r="E30" i="12"/>
  <c r="E71" i="12"/>
  <c r="E76" i="12"/>
  <c r="E48" i="12"/>
  <c r="E63" i="12"/>
  <c r="E54" i="12"/>
  <c r="E33" i="12"/>
  <c r="E39" i="12"/>
  <c r="E19" i="12"/>
  <c r="E72" i="12"/>
  <c r="E64" i="12"/>
  <c r="E46" i="12"/>
  <c r="E60" i="12"/>
  <c r="E69" i="12"/>
  <c r="E77" i="12"/>
  <c r="E31" i="12"/>
  <c r="D60" i="12"/>
  <c r="J61" i="12"/>
  <c r="I64" i="12"/>
  <c r="H67" i="12"/>
  <c r="G70" i="12"/>
  <c r="F73" i="12"/>
  <c r="L74" i="12"/>
  <c r="D76" i="12"/>
  <c r="J77" i="12"/>
  <c r="J38" i="12"/>
  <c r="F40" i="12"/>
  <c r="H43" i="12"/>
  <c r="J46" i="12"/>
  <c r="F48" i="12"/>
  <c r="H51" i="12"/>
  <c r="J54" i="12"/>
  <c r="F56" i="12"/>
  <c r="D50" i="12"/>
  <c r="H63" i="12"/>
  <c r="F42" i="12"/>
  <c r="F50" i="12"/>
  <c r="D54" i="12"/>
  <c r="H42" i="12"/>
  <c r="F55" i="12"/>
  <c r="D65" i="12"/>
  <c r="L53" i="12"/>
  <c r="L66" i="12"/>
  <c r="H75" i="12"/>
  <c r="F44" i="12"/>
  <c r="F71" i="12"/>
  <c r="I65" i="12"/>
  <c r="I44" i="12"/>
  <c r="F38" i="12"/>
  <c r="F60" i="12"/>
  <c r="L61" i="12"/>
  <c r="D63" i="12"/>
  <c r="J64" i="12"/>
  <c r="I67" i="12"/>
  <c r="H70" i="12"/>
  <c r="G73" i="12"/>
  <c r="F76" i="12"/>
  <c r="L77" i="12"/>
  <c r="G59" i="12"/>
  <c r="L38" i="12"/>
  <c r="G40" i="12"/>
  <c r="I43" i="12"/>
  <c r="L46" i="12"/>
  <c r="G48" i="12"/>
  <c r="I51" i="12"/>
  <c r="L54" i="12"/>
  <c r="G56" i="12"/>
  <c r="D51" i="12"/>
  <c r="I56" i="12"/>
  <c r="J56" i="12"/>
  <c r="H50" i="12"/>
  <c r="F65" i="12"/>
  <c r="G78" i="12"/>
  <c r="F68" i="12"/>
  <c r="L42" i="12"/>
  <c r="F59" i="12"/>
  <c r="H68" i="12"/>
  <c r="L39" i="12"/>
  <c r="I68" i="12"/>
  <c r="J44" i="12"/>
  <c r="D46" i="12"/>
  <c r="G60" i="12"/>
  <c r="F63" i="12"/>
  <c r="L64" i="12"/>
  <c r="D66" i="12"/>
  <c r="J67" i="12"/>
  <c r="I70" i="12"/>
  <c r="H73" i="12"/>
  <c r="G76" i="12"/>
  <c r="H59" i="12"/>
  <c r="H40" i="12"/>
  <c r="J43" i="12"/>
  <c r="F45" i="12"/>
  <c r="H48" i="12"/>
  <c r="J51" i="12"/>
  <c r="F53" i="12"/>
  <c r="H56" i="12"/>
  <c r="D52" i="12"/>
  <c r="I59" i="12"/>
  <c r="G45" i="12"/>
  <c r="I48" i="12"/>
  <c r="G53" i="12"/>
  <c r="F37" i="12"/>
  <c r="D72" i="12"/>
  <c r="J73" i="12"/>
  <c r="J59" i="12"/>
  <c r="J40" i="12"/>
  <c r="D78" i="12"/>
  <c r="J53" i="12"/>
  <c r="D56" i="12"/>
  <c r="L63" i="12"/>
  <c r="H72" i="12"/>
  <c r="F78" i="12"/>
  <c r="I50" i="12"/>
  <c r="D41" i="12"/>
  <c r="I72" i="12"/>
  <c r="H39" i="12"/>
  <c r="H47" i="12"/>
  <c r="F52" i="12"/>
  <c r="H62" i="12"/>
  <c r="J72" i="12"/>
  <c r="G44" i="12"/>
  <c r="D43" i="12"/>
  <c r="J75" i="12"/>
  <c r="F41" i="12"/>
  <c r="F49" i="12"/>
  <c r="J55" i="12"/>
  <c r="L75" i="12"/>
  <c r="D59" i="12"/>
  <c r="L47" i="12"/>
  <c r="L55" i="12"/>
  <c r="D64" i="12"/>
  <c r="H49" i="12"/>
  <c r="H60" i="12"/>
  <c r="G63" i="12"/>
  <c r="F66" i="12"/>
  <c r="L67" i="12"/>
  <c r="D69" i="12"/>
  <c r="J70" i="12"/>
  <c r="I73" i="12"/>
  <c r="H76" i="12"/>
  <c r="I40" i="12"/>
  <c r="L43" i="12"/>
  <c r="L51" i="12"/>
  <c r="D53" i="12"/>
  <c r="F69" i="12"/>
  <c r="H45" i="12"/>
  <c r="H53" i="12"/>
  <c r="D38" i="12"/>
  <c r="F39" i="12"/>
  <c r="F62" i="12"/>
  <c r="I42" i="12"/>
  <c r="J42" i="12"/>
  <c r="J50" i="12"/>
  <c r="I47" i="12"/>
  <c r="I55" i="12"/>
  <c r="I62" i="12"/>
  <c r="L72" i="12"/>
  <c r="I78" i="12"/>
  <c r="J47" i="12"/>
  <c r="J62" i="12"/>
  <c r="F74" i="12"/>
  <c r="G41" i="12"/>
  <c r="J65" i="12"/>
  <c r="F77" i="12"/>
  <c r="H41" i="12"/>
  <c r="F54" i="12"/>
  <c r="I60" i="12"/>
  <c r="G66" i="12"/>
  <c r="L70" i="12"/>
  <c r="I76" i="12"/>
  <c r="J48" i="12"/>
  <c r="G47" i="12"/>
  <c r="D68" i="12"/>
  <c r="G65" i="12"/>
  <c r="H78" i="12"/>
  <c r="L50" i="12"/>
  <c r="G68" i="12"/>
  <c r="J39" i="12"/>
  <c r="H52" i="12"/>
  <c r="J60" i="12"/>
  <c r="I63" i="12"/>
  <c r="H66" i="12"/>
  <c r="G69" i="12"/>
  <c r="F72" i="12"/>
  <c r="L73" i="12"/>
  <c r="D75" i="12"/>
  <c r="J76" i="12"/>
  <c r="L59" i="12"/>
  <c r="L40" i="12"/>
  <c r="G42" i="12"/>
  <c r="I45" i="12"/>
  <c r="L48" i="12"/>
  <c r="G50" i="12"/>
  <c r="I53" i="12"/>
  <c r="L56" i="12"/>
  <c r="D39" i="12"/>
  <c r="D55" i="12"/>
  <c r="L60" i="12"/>
  <c r="D62" i="12"/>
  <c r="J63" i="12"/>
  <c r="I66" i="12"/>
  <c r="H69" i="12"/>
  <c r="G72" i="12"/>
  <c r="F75" i="12"/>
  <c r="L76" i="12"/>
  <c r="J45" i="12"/>
  <c r="F47" i="12"/>
  <c r="D40" i="12"/>
  <c r="J66" i="12"/>
  <c r="I69" i="12"/>
  <c r="G75" i="12"/>
  <c r="G39" i="12"/>
  <c r="L45" i="12"/>
  <c r="G55" i="12"/>
  <c r="D37" i="12"/>
  <c r="G62" i="12"/>
  <c r="J69" i="12"/>
  <c r="H55" i="12"/>
  <c r="D71" i="12"/>
  <c r="I75" i="12"/>
  <c r="I39" i="12"/>
  <c r="G52" i="12"/>
  <c r="D74" i="12"/>
  <c r="H44" i="12"/>
  <c r="G37" i="12"/>
  <c r="D61" i="12"/>
  <c r="G71" i="12"/>
  <c r="D77" i="12"/>
  <c r="I52" i="12"/>
  <c r="D45" i="12"/>
  <c r="L62" i="12"/>
  <c r="H71" i="12"/>
  <c r="L78" i="12"/>
  <c r="I37" i="12"/>
  <c r="D42" i="12"/>
  <c r="H65" i="12"/>
  <c r="H37" i="12"/>
  <c r="F46" i="12"/>
  <c r="L69" i="12"/>
  <c r="D44" i="12"/>
  <c r="J78" i="12"/>
  <c r="G49" i="12"/>
  <c r="F61" i="12"/>
  <c r="G74" i="12"/>
  <c r="J52" i="12"/>
  <c r="G61" i="12"/>
  <c r="L68" i="12"/>
  <c r="F51" i="12"/>
  <c r="D49" i="12"/>
  <c r="G77" i="12"/>
  <c r="F43" i="12"/>
  <c r="G51" i="12"/>
  <c r="G43" i="12"/>
  <c r="L52" i="12"/>
  <c r="D70" i="12"/>
  <c r="L44" i="12"/>
  <c r="G54" i="12"/>
  <c r="L71" i="12"/>
  <c r="I54" i="12"/>
  <c r="I46" i="12"/>
  <c r="I49" i="12"/>
  <c r="J74" i="12"/>
  <c r="L41" i="12"/>
  <c r="H61" i="12"/>
  <c r="I71" i="12"/>
  <c r="J71" i="12"/>
  <c r="H54" i="12"/>
  <c r="G38" i="12"/>
  <c r="L65" i="12"/>
  <c r="I41" i="12"/>
  <c r="L49" i="12"/>
  <c r="I61" i="12"/>
  <c r="H77" i="12"/>
  <c r="I77" i="12"/>
  <c r="F70" i="12"/>
  <c r="F64" i="12"/>
  <c r="G46" i="12"/>
  <c r="G64" i="12"/>
  <c r="H46" i="12"/>
  <c r="H38" i="12"/>
  <c r="I38" i="12"/>
  <c r="J37" i="12"/>
  <c r="I74" i="12"/>
  <c r="F67" i="12"/>
  <c r="G67" i="12"/>
  <c r="D47" i="12"/>
  <c r="H64" i="12"/>
  <c r="D73" i="12"/>
  <c r="H74" i="12"/>
  <c r="D67" i="12"/>
  <c r="L37" i="12"/>
  <c r="J49" i="12"/>
  <c r="J41" i="12"/>
  <c r="J68" i="12"/>
  <c r="D48" i="12"/>
  <c r="G18" i="12"/>
  <c r="F21" i="12"/>
  <c r="L22" i="12"/>
  <c r="D24" i="12"/>
  <c r="J25" i="12"/>
  <c r="I28" i="12"/>
  <c r="H31" i="12"/>
  <c r="G34" i="12"/>
  <c r="H15" i="12"/>
  <c r="D29" i="12"/>
  <c r="H18" i="12"/>
  <c r="G21" i="12"/>
  <c r="F24" i="12"/>
  <c r="L25" i="12"/>
  <c r="D27" i="12"/>
  <c r="J28" i="12"/>
  <c r="I31" i="12"/>
  <c r="H34" i="12"/>
  <c r="I15" i="12"/>
  <c r="I18" i="12"/>
  <c r="H21" i="12"/>
  <c r="G24" i="12"/>
  <c r="F27" i="12"/>
  <c r="L28" i="12"/>
  <c r="D30" i="12"/>
  <c r="J31" i="12"/>
  <c r="I34" i="12"/>
  <c r="J15" i="12"/>
  <c r="G23" i="12"/>
  <c r="D17" i="12"/>
  <c r="J18" i="12"/>
  <c r="I21" i="12"/>
  <c r="H24" i="12"/>
  <c r="G27" i="12"/>
  <c r="F30" i="12"/>
  <c r="L31" i="12"/>
  <c r="D33" i="12"/>
  <c r="J34" i="12"/>
  <c r="L27" i="12"/>
  <c r="F17" i="12"/>
  <c r="L18" i="12"/>
  <c r="D20" i="12"/>
  <c r="J21" i="12"/>
  <c r="I24" i="12"/>
  <c r="H27" i="12"/>
  <c r="G30" i="12"/>
  <c r="F33" i="12"/>
  <c r="L34" i="12"/>
  <c r="F20" i="12"/>
  <c r="L21" i="12"/>
  <c r="D23" i="12"/>
  <c r="J24" i="12"/>
  <c r="I27" i="12"/>
  <c r="H30" i="12"/>
  <c r="G33" i="12"/>
  <c r="H17" i="12"/>
  <c r="G20" i="12"/>
  <c r="F23" i="12"/>
  <c r="L24" i="12"/>
  <c r="D26" i="12"/>
  <c r="J27" i="12"/>
  <c r="I30" i="12"/>
  <c r="H33" i="12"/>
  <c r="H20" i="12"/>
  <c r="F26" i="12"/>
  <c r="J30" i="12"/>
  <c r="I33" i="12"/>
  <c r="I17" i="12"/>
  <c r="D16" i="12"/>
  <c r="J17" i="12"/>
  <c r="I20" i="12"/>
  <c r="H23" i="12"/>
  <c r="G26" i="12"/>
  <c r="F29" i="12"/>
  <c r="L30" i="12"/>
  <c r="D32" i="12"/>
  <c r="J33" i="12"/>
  <c r="F16" i="12"/>
  <c r="L17" i="12"/>
  <c r="J20" i="12"/>
  <c r="I23" i="12"/>
  <c r="H26" i="12"/>
  <c r="G29" i="12"/>
  <c r="F32" i="12"/>
  <c r="L33" i="12"/>
  <c r="G16" i="12"/>
  <c r="F19" i="12"/>
  <c r="L20" i="12"/>
  <c r="D22" i="12"/>
  <c r="J23" i="12"/>
  <c r="I26" i="12"/>
  <c r="H29" i="12"/>
  <c r="G32" i="12"/>
  <c r="H16" i="12"/>
  <c r="G19" i="12"/>
  <c r="F22" i="12"/>
  <c r="L23" i="12"/>
  <c r="D25" i="12"/>
  <c r="J26" i="12"/>
  <c r="I29" i="12"/>
  <c r="H32" i="12"/>
  <c r="I16" i="12"/>
  <c r="H19" i="12"/>
  <c r="G22" i="12"/>
  <c r="F25" i="12"/>
  <c r="L26" i="12"/>
  <c r="D28" i="12"/>
  <c r="J29" i="12"/>
  <c r="I32" i="12"/>
  <c r="J16" i="12"/>
  <c r="I19" i="12"/>
  <c r="H22" i="12"/>
  <c r="G25" i="12"/>
  <c r="F28" i="12"/>
  <c r="L29" i="12"/>
  <c r="D31" i="12"/>
  <c r="J32" i="12"/>
  <c r="L15" i="12"/>
  <c r="L16" i="12"/>
  <c r="D18" i="12"/>
  <c r="J19" i="12"/>
  <c r="I22" i="12"/>
  <c r="H25" i="12"/>
  <c r="G28" i="12"/>
  <c r="F31" i="12"/>
  <c r="L32" i="12"/>
  <c r="D34" i="12"/>
  <c r="F15" i="12"/>
  <c r="F18" i="12"/>
  <c r="L19" i="12"/>
  <c r="D21" i="12"/>
  <c r="J22" i="12"/>
  <c r="I25" i="12"/>
  <c r="H28" i="12"/>
  <c r="G31" i="12"/>
  <c r="F34" i="12"/>
  <c r="G15" i="12"/>
  <c r="I11" i="7"/>
  <c r="N11" i="1"/>
  <c r="X19" i="12" l="1"/>
  <c r="X18" i="12"/>
  <c r="D13" i="7" l="1"/>
  <c r="D12" i="7"/>
  <c r="G158" i="7" l="1"/>
  <c r="G73" i="7"/>
  <c r="F132" i="7"/>
  <c r="F46" i="7"/>
  <c r="E105" i="7"/>
  <c r="E20" i="7"/>
  <c r="D84" i="7"/>
  <c r="G146" i="7"/>
  <c r="G61" i="7"/>
  <c r="F109" i="7"/>
  <c r="F24" i="7"/>
  <c r="E82" i="7"/>
  <c r="D141" i="7"/>
  <c r="D56" i="7"/>
  <c r="G113" i="7"/>
  <c r="G28" i="7"/>
  <c r="F134" i="7"/>
  <c r="F49" i="7"/>
  <c r="D22" i="7"/>
  <c r="E76" i="7"/>
  <c r="D76" i="7"/>
  <c r="G90" i="7"/>
  <c r="F149" i="7"/>
  <c r="F64" i="7"/>
  <c r="E122" i="7"/>
  <c r="E37" i="7"/>
  <c r="D96" i="7"/>
  <c r="D50" i="7"/>
  <c r="G22" i="7"/>
  <c r="F129" i="7"/>
  <c r="E156" i="7"/>
  <c r="E70" i="7"/>
  <c r="D60" i="7"/>
  <c r="G85" i="7"/>
  <c r="F144" i="7"/>
  <c r="F58" i="7"/>
  <c r="E32" i="7"/>
  <c r="D90" i="7"/>
  <c r="F138" i="7"/>
  <c r="F53" i="7"/>
  <c r="E26" i="7"/>
  <c r="D85" i="7"/>
  <c r="D125" i="7"/>
  <c r="F118" i="7"/>
  <c r="E60" i="7"/>
  <c r="F133" i="7"/>
  <c r="E21" i="7"/>
  <c r="E54" i="7"/>
  <c r="F42" i="7"/>
  <c r="E141" i="7"/>
  <c r="E56" i="7"/>
  <c r="D114" i="7"/>
  <c r="D29" i="7"/>
  <c r="G86" i="7"/>
  <c r="F108" i="7"/>
  <c r="F22" i="7"/>
  <c r="E134" i="7"/>
  <c r="G149" i="7"/>
  <c r="F37" i="7"/>
  <c r="D69" i="7"/>
  <c r="E44" i="7"/>
  <c r="E90" i="7"/>
  <c r="E153" i="7"/>
  <c r="G24" i="7"/>
  <c r="E130" i="7"/>
  <c r="E45" i="7"/>
  <c r="D104" i="7"/>
  <c r="D81" i="7"/>
  <c r="E38" i="7"/>
  <c r="F26" i="7"/>
  <c r="G116" i="7"/>
  <c r="D126" i="7"/>
  <c r="D41" i="7"/>
  <c r="F66" i="7"/>
  <c r="D98" i="7"/>
  <c r="D140" i="7"/>
  <c r="E33" i="7"/>
  <c r="F21" i="7"/>
  <c r="D53" i="7"/>
  <c r="E57" i="7"/>
  <c r="E34" i="7"/>
  <c r="G65" i="7"/>
  <c r="D124" i="7"/>
  <c r="G16" i="7"/>
  <c r="D116" i="7"/>
  <c r="G153" i="7"/>
  <c r="G68" i="7"/>
  <c r="F126" i="7"/>
  <c r="F41" i="7"/>
  <c r="E100" i="7"/>
  <c r="F136" i="7"/>
  <c r="D78" i="7"/>
  <c r="G141" i="7"/>
  <c r="G56" i="7"/>
  <c r="F104" i="7"/>
  <c r="F17" i="7"/>
  <c r="E77" i="7"/>
  <c r="D136" i="7"/>
  <c r="G108" i="7"/>
  <c r="F44" i="7"/>
  <c r="E117" i="7"/>
  <c r="G97" i="7"/>
  <c r="E145" i="7"/>
  <c r="G74" i="7"/>
  <c r="E106" i="7"/>
  <c r="F128" i="7"/>
  <c r="G64" i="7"/>
  <c r="D154" i="7"/>
  <c r="G144" i="7"/>
  <c r="D149" i="7"/>
  <c r="D132" i="7"/>
  <c r="F97" i="7"/>
  <c r="E85" i="7"/>
  <c r="E148" i="7"/>
  <c r="G70" i="7"/>
  <c r="E80" i="7"/>
  <c r="E120" i="7"/>
  <c r="D133" i="7"/>
  <c r="G148" i="7"/>
  <c r="G62" i="7"/>
  <c r="F121" i="7"/>
  <c r="F36" i="7"/>
  <c r="E94" i="7"/>
  <c r="D158" i="7"/>
  <c r="D73" i="7"/>
  <c r="G136" i="7"/>
  <c r="G50" i="7"/>
  <c r="F98" i="7"/>
  <c r="E157" i="7"/>
  <c r="E72" i="7"/>
  <c r="D130" i="7"/>
  <c r="D45" i="7"/>
  <c r="G102" i="7"/>
  <c r="F18" i="7"/>
  <c r="F124" i="7"/>
  <c r="F38" i="7"/>
  <c r="E150" i="7"/>
  <c r="E65" i="7"/>
  <c r="D44" i="7"/>
  <c r="G80" i="7"/>
  <c r="E112" i="7"/>
  <c r="D145" i="7"/>
  <c r="D28" i="7"/>
  <c r="F48" i="7"/>
  <c r="G154" i="7"/>
  <c r="E101" i="7"/>
  <c r="D118" i="7"/>
  <c r="E49" i="7"/>
  <c r="E96" i="7"/>
  <c r="E129" i="7"/>
  <c r="F117" i="7"/>
  <c r="E68" i="7"/>
  <c r="E18" i="7"/>
  <c r="G53" i="7"/>
  <c r="F89" i="7"/>
  <c r="E40" i="7"/>
  <c r="E118" i="7"/>
  <c r="E142" i="7"/>
  <c r="D49" i="7"/>
  <c r="D48" i="7"/>
  <c r="G142" i="7"/>
  <c r="G57" i="7"/>
  <c r="F116" i="7"/>
  <c r="F30" i="7"/>
  <c r="E89" i="7"/>
  <c r="D153" i="7"/>
  <c r="D68" i="7"/>
  <c r="G130" i="7"/>
  <c r="G45" i="7"/>
  <c r="F93" i="7"/>
  <c r="E152" i="7"/>
  <c r="E66" i="7"/>
  <c r="D40" i="7"/>
  <c r="F33" i="7"/>
  <c r="D80" i="7"/>
  <c r="F122" i="7"/>
  <c r="G58" i="7"/>
  <c r="D64" i="7"/>
  <c r="D46" i="7"/>
  <c r="D156" i="7"/>
  <c r="D144" i="7"/>
  <c r="E62" i="7"/>
  <c r="G156" i="7"/>
  <c r="G133" i="7"/>
  <c r="D121" i="7"/>
  <c r="G42" i="7"/>
  <c r="G137" i="7"/>
  <c r="G52" i="7"/>
  <c r="F110" i="7"/>
  <c r="F25" i="7"/>
  <c r="E84" i="7"/>
  <c r="D148" i="7"/>
  <c r="D62" i="7"/>
  <c r="G125" i="7"/>
  <c r="G40" i="7"/>
  <c r="F88" i="7"/>
  <c r="E146" i="7"/>
  <c r="E61" i="7"/>
  <c r="D120" i="7"/>
  <c r="D34" i="7"/>
  <c r="G92" i="7"/>
  <c r="D134" i="7"/>
  <c r="F113" i="7"/>
  <c r="F28" i="7"/>
  <c r="E140" i="7"/>
  <c r="G69" i="7"/>
  <c r="E16" i="7"/>
  <c r="D74" i="7"/>
  <c r="D142" i="7"/>
  <c r="G34" i="7"/>
  <c r="E125" i="7"/>
  <c r="F106" i="7"/>
  <c r="F61" i="7"/>
  <c r="E28" i="7"/>
  <c r="F157" i="7"/>
  <c r="G132" i="7"/>
  <c r="G46" i="7"/>
  <c r="F105" i="7"/>
  <c r="F20" i="7"/>
  <c r="E78" i="7"/>
  <c r="D57" i="7"/>
  <c r="G120" i="7"/>
  <c r="F82" i="7"/>
  <c r="F92" i="7"/>
  <c r="D36" i="7"/>
  <c r="G128" i="7"/>
  <c r="G126" i="7"/>
  <c r="G41" i="7"/>
  <c r="F100" i="7"/>
  <c r="E158" i="7"/>
  <c r="E73" i="7"/>
  <c r="D137" i="7"/>
  <c r="D52" i="7"/>
  <c r="G114" i="7"/>
  <c r="G29" i="7"/>
  <c r="F77" i="7"/>
  <c r="E136" i="7"/>
  <c r="E50" i="7"/>
  <c r="D109" i="7"/>
  <c r="D24" i="7"/>
  <c r="G81" i="7"/>
  <c r="D102" i="7"/>
  <c r="F102" i="7"/>
  <c r="G18" i="7"/>
  <c r="F32" i="7"/>
  <c r="F72" i="7"/>
  <c r="G76" i="7"/>
  <c r="E124" i="7"/>
  <c r="F112" i="7"/>
  <c r="D58" i="7"/>
  <c r="G30" i="7"/>
  <c r="E17" i="7"/>
  <c r="D65" i="7"/>
  <c r="G48" i="7"/>
  <c r="G25" i="7"/>
  <c r="F125" i="7"/>
  <c r="D93" i="7"/>
  <c r="F86" i="7"/>
  <c r="E113" i="7"/>
  <c r="E74" i="7"/>
  <c r="D30" i="7"/>
  <c r="G121" i="7"/>
  <c r="G36" i="7"/>
  <c r="F94" i="7"/>
  <c r="G109" i="7"/>
  <c r="G138" i="7"/>
  <c r="D138" i="7"/>
  <c r="F84" i="7"/>
  <c r="G150" i="7"/>
  <c r="F101" i="7"/>
  <c r="G93" i="7"/>
  <c r="G104" i="7"/>
  <c r="G110" i="7"/>
  <c r="G98" i="7"/>
  <c r="G105" i="7"/>
  <c r="G20" i="7"/>
  <c r="F78" i="7"/>
  <c r="E137" i="7"/>
  <c r="E52" i="7"/>
  <c r="G100" i="7"/>
  <c r="E126" i="7"/>
  <c r="F141" i="7"/>
  <c r="F40" i="7"/>
  <c r="D82" i="7"/>
  <c r="G33" i="7"/>
  <c r="D70" i="7"/>
  <c r="G117" i="7"/>
  <c r="F69" i="7"/>
  <c r="D112" i="7"/>
  <c r="F34" i="7"/>
  <c r="D77" i="7"/>
  <c r="D33" i="7"/>
  <c r="G112" i="7"/>
  <c r="E154" i="7"/>
  <c r="D106" i="7"/>
  <c r="G89" i="7"/>
  <c r="E116" i="7"/>
  <c r="G152" i="7"/>
  <c r="F29" i="7"/>
  <c r="D72" i="7"/>
  <c r="D17" i="7"/>
  <c r="D38" i="7"/>
  <c r="E149" i="7"/>
  <c r="D101" i="7"/>
  <c r="E110" i="7"/>
  <c r="G88" i="7"/>
  <c r="E114" i="7"/>
  <c r="F156" i="7"/>
  <c r="E108" i="7"/>
  <c r="E144" i="7"/>
  <c r="G78" i="7"/>
  <c r="G82" i="7"/>
  <c r="E109" i="7"/>
  <c r="D61" i="7"/>
  <c r="F150" i="7"/>
  <c r="G96" i="7"/>
  <c r="D37" i="7"/>
  <c r="E41" i="7"/>
  <c r="E104" i="7"/>
  <c r="F145" i="7"/>
  <c r="E133" i="7"/>
  <c r="F153" i="7"/>
  <c r="E98" i="7"/>
  <c r="G140" i="7"/>
  <c r="G32" i="7"/>
  <c r="D26" i="7"/>
  <c r="E30" i="7"/>
  <c r="E93" i="7"/>
  <c r="F81" i="7"/>
  <c r="D21" i="7"/>
  <c r="F152" i="7"/>
  <c r="G129" i="7"/>
  <c r="G21" i="7"/>
  <c r="F137" i="7"/>
  <c r="F16" i="7"/>
  <c r="F130" i="7"/>
  <c r="F65" i="7"/>
  <c r="F68" i="7"/>
  <c r="G17" i="7"/>
  <c r="F62" i="7"/>
  <c r="F54" i="7"/>
  <c r="E42" i="7"/>
  <c r="D152" i="7"/>
  <c r="F85" i="7"/>
  <c r="F52" i="7"/>
  <c r="G44" i="7"/>
  <c r="E132" i="7"/>
  <c r="D86" i="7"/>
  <c r="G94" i="7"/>
  <c r="E121" i="7"/>
  <c r="G157" i="7"/>
  <c r="D54" i="7"/>
  <c r="G84" i="7"/>
  <c r="D66" i="7"/>
  <c r="G101" i="7"/>
  <c r="D42" i="7"/>
  <c r="E46" i="7"/>
  <c r="E102" i="7"/>
  <c r="F158" i="7"/>
  <c r="G145" i="7"/>
  <c r="G37" i="7"/>
  <c r="E36" i="7"/>
  <c r="E92" i="7"/>
  <c r="G66" i="7"/>
  <c r="E86" i="7"/>
  <c r="F142" i="7"/>
  <c r="E81" i="7"/>
  <c r="F146" i="7"/>
  <c r="E22" i="7"/>
  <c r="G118" i="7"/>
  <c r="D100" i="7"/>
  <c r="D150" i="7"/>
  <c r="G54" i="7"/>
  <c r="D89" i="7"/>
  <c r="D113" i="7"/>
  <c r="D97" i="7"/>
  <c r="D20" i="7"/>
  <c r="D117" i="7"/>
  <c r="G106" i="7"/>
  <c r="E138" i="7"/>
  <c r="G77" i="7"/>
  <c r="E97" i="7"/>
  <c r="D32" i="7"/>
  <c r="G72" i="7"/>
  <c r="F140" i="7"/>
  <c r="E128" i="7"/>
  <c r="F148" i="7"/>
  <c r="G134" i="7"/>
  <c r="E69" i="7"/>
  <c r="E25" i="7"/>
  <c r="F76" i="7"/>
  <c r="D110" i="7"/>
  <c r="F70" i="7"/>
  <c r="D105" i="7"/>
  <c r="F154" i="7"/>
  <c r="G60" i="7"/>
  <c r="E48" i="7"/>
  <c r="D157" i="7"/>
  <c r="F90" i="7"/>
  <c r="G49" i="7"/>
  <c r="D25" i="7"/>
  <c r="F80" i="7"/>
  <c r="D88" i="7"/>
  <c r="G26" i="7"/>
  <c r="E88" i="7"/>
  <c r="E64" i="7"/>
  <c r="G124" i="7"/>
  <c r="F73" i="7"/>
  <c r="E53" i="7"/>
  <c r="F60" i="7"/>
  <c r="D94" i="7"/>
  <c r="F56" i="7"/>
  <c r="D128" i="7"/>
  <c r="D92" i="7"/>
  <c r="F45" i="7"/>
  <c r="D16" i="7"/>
  <c r="E29" i="7"/>
  <c r="E58" i="7"/>
  <c r="E24" i="7"/>
  <c r="D18" i="7"/>
  <c r="F120" i="7"/>
  <c r="F96" i="7"/>
  <c r="F114" i="7"/>
  <c r="D129" i="7"/>
  <c r="F57" i="7"/>
  <c r="D108" i="7"/>
  <c r="F50" i="7"/>
  <c r="D122" i="7"/>
  <c r="F74" i="7"/>
  <c r="G122" i="7"/>
  <c r="D146" i="7"/>
  <c r="G38" i="7"/>
  <c r="D13" i="1"/>
  <c r="D12" i="1"/>
  <c r="F16" i="1" l="1"/>
  <c r="L35" i="1"/>
  <c r="L39" i="1"/>
  <c r="L47" i="1"/>
  <c r="L116" i="1"/>
  <c r="E24" i="1"/>
  <c r="E45" i="1"/>
  <c r="E66" i="1"/>
  <c r="E36" i="1"/>
  <c r="E80" i="1"/>
  <c r="L54" i="1"/>
  <c r="E77" i="1"/>
  <c r="L69" i="1"/>
  <c r="E35" i="1"/>
  <c r="E96" i="1"/>
  <c r="L41" i="1"/>
  <c r="E29" i="1"/>
  <c r="L78" i="1"/>
  <c r="E21" i="1"/>
  <c r="E27" i="1"/>
  <c r="D16" i="1"/>
  <c r="L33" i="1"/>
  <c r="L104" i="1"/>
  <c r="L42" i="1"/>
  <c r="L65" i="1"/>
  <c r="E69" i="1"/>
  <c r="E44" i="1"/>
  <c r="E65" i="1"/>
  <c r="E57" i="1"/>
  <c r="E105" i="1"/>
  <c r="L16" i="1"/>
  <c r="L53" i="1"/>
  <c r="L80" i="1"/>
  <c r="L110" i="1"/>
  <c r="L63" i="1"/>
  <c r="E68" i="1"/>
  <c r="E18" i="1"/>
  <c r="E39" i="1"/>
  <c r="E78" i="1"/>
  <c r="E53" i="1"/>
  <c r="E83" i="1"/>
  <c r="E60" i="1"/>
  <c r="L20" i="1"/>
  <c r="L117" i="1"/>
  <c r="E81" i="1"/>
  <c r="E17" i="1"/>
  <c r="L18" i="1"/>
  <c r="E107" i="1"/>
  <c r="L101" i="1"/>
  <c r="L114" i="1"/>
  <c r="E84" i="1"/>
  <c r="L105" i="1"/>
  <c r="E71" i="1"/>
  <c r="L111" i="1"/>
  <c r="L90" i="1"/>
  <c r="E98" i="1"/>
  <c r="L75" i="1"/>
  <c r="E92" i="1"/>
  <c r="E50" i="1"/>
  <c r="L96" i="1"/>
  <c r="E87" i="1"/>
  <c r="E20" i="1"/>
  <c r="L108" i="1"/>
  <c r="L27" i="1"/>
  <c r="L56" i="1"/>
  <c r="L123" i="1"/>
  <c r="L119" i="1"/>
  <c r="E42" i="1"/>
  <c r="E111" i="1"/>
  <c r="E108" i="1"/>
  <c r="E117" i="1"/>
  <c r="E102" i="1"/>
  <c r="L99" i="1"/>
  <c r="E41" i="1"/>
  <c r="E86" i="1"/>
  <c r="E114" i="1"/>
  <c r="E33" i="1"/>
  <c r="L36" i="1"/>
  <c r="L77" i="1"/>
  <c r="L93" i="1"/>
  <c r="E38" i="1"/>
  <c r="E30" i="1"/>
  <c r="L17" i="1"/>
  <c r="L44" i="1"/>
  <c r="E119" i="1"/>
  <c r="L38" i="1"/>
  <c r="E104" i="1"/>
  <c r="L98" i="1"/>
  <c r="L74" i="1"/>
  <c r="E120" i="1"/>
  <c r="L95" i="1"/>
  <c r="E122" i="1"/>
  <c r="E56" i="1"/>
  <c r="L89" i="1"/>
  <c r="E116" i="1"/>
  <c r="L86" i="1"/>
  <c r="L62" i="1"/>
  <c r="E90" i="1"/>
  <c r="E75" i="1"/>
  <c r="L71" i="1"/>
  <c r="E26" i="1"/>
  <c r="L50" i="1"/>
  <c r="L84" i="1"/>
  <c r="L24" i="1"/>
  <c r="L32" i="1"/>
  <c r="L92" i="1"/>
  <c r="E110" i="1"/>
  <c r="L48" i="1"/>
  <c r="E95" i="1"/>
  <c r="E101" i="1"/>
  <c r="L45" i="1"/>
  <c r="E93" i="1"/>
  <c r="E123" i="1"/>
  <c r="L102" i="1"/>
  <c r="L26" i="1"/>
  <c r="E89" i="1"/>
  <c r="E51" i="1"/>
  <c r="L66" i="1"/>
  <c r="E62" i="1"/>
  <c r="L60" i="1"/>
  <c r="L21" i="1"/>
  <c r="L30" i="1"/>
  <c r="L72" i="1"/>
  <c r="L87" i="1"/>
  <c r="E16" i="1"/>
  <c r="E113" i="1"/>
  <c r="L51" i="1"/>
  <c r="E32" i="1"/>
  <c r="L122" i="1"/>
  <c r="L113" i="1"/>
  <c r="L81" i="1"/>
  <c r="L57" i="1"/>
  <c r="E72" i="1"/>
  <c r="E99" i="1"/>
  <c r="E48" i="1"/>
  <c r="L107" i="1"/>
  <c r="E23" i="1"/>
  <c r="L29" i="1"/>
  <c r="E63" i="1"/>
  <c r="L23" i="1"/>
  <c r="E59" i="1"/>
  <c r="L68" i="1"/>
  <c r="E74" i="1"/>
  <c r="L120" i="1"/>
  <c r="L83" i="1"/>
  <c r="L59" i="1"/>
  <c r="E47" i="1"/>
  <c r="E54" i="1"/>
  <c r="H18" i="1"/>
  <c r="I18" i="1"/>
  <c r="J18" i="1"/>
  <c r="K18" i="1"/>
  <c r="F18" i="1"/>
  <c r="D18" i="1"/>
  <c r="G18" i="1"/>
  <c r="D20" i="1"/>
  <c r="K123" i="1"/>
  <c r="I120" i="1"/>
  <c r="G117" i="1"/>
  <c r="D114" i="1"/>
  <c r="J110" i="1"/>
  <c r="H107" i="1"/>
  <c r="F104" i="1"/>
  <c r="K99" i="1"/>
  <c r="I96" i="1"/>
  <c r="G93" i="1"/>
  <c r="D90" i="1"/>
  <c r="J86" i="1"/>
  <c r="H83" i="1"/>
  <c r="F80" i="1"/>
  <c r="K75" i="1"/>
  <c r="I72" i="1"/>
  <c r="G69" i="1"/>
  <c r="D66" i="1"/>
  <c r="J62" i="1"/>
  <c r="H59" i="1"/>
  <c r="F56" i="1"/>
  <c r="K51" i="1"/>
  <c r="I48" i="1"/>
  <c r="G45" i="1"/>
  <c r="D42" i="1"/>
  <c r="J38" i="1"/>
  <c r="H35" i="1"/>
  <c r="F32" i="1"/>
  <c r="K27" i="1"/>
  <c r="I24" i="1"/>
  <c r="G21" i="1"/>
  <c r="D17" i="1"/>
  <c r="G107" i="1"/>
  <c r="H96" i="1"/>
  <c r="F93" i="1"/>
  <c r="I86" i="1"/>
  <c r="G83" i="1"/>
  <c r="J75" i="1"/>
  <c r="H72" i="1"/>
  <c r="F69" i="1"/>
  <c r="I62" i="1"/>
  <c r="G59" i="1"/>
  <c r="D56" i="1"/>
  <c r="J51" i="1"/>
  <c r="H48" i="1"/>
  <c r="F45" i="1"/>
  <c r="K41" i="1"/>
  <c r="I38" i="1"/>
  <c r="G35" i="1"/>
  <c r="D32" i="1"/>
  <c r="J27" i="1"/>
  <c r="H24" i="1"/>
  <c r="I51" i="1"/>
  <c r="D45" i="1"/>
  <c r="H38" i="1"/>
  <c r="F35" i="1"/>
  <c r="I27" i="1"/>
  <c r="G24" i="1"/>
  <c r="D21" i="1"/>
  <c r="F120" i="1"/>
  <c r="K116" i="1"/>
  <c r="G110" i="1"/>
  <c r="J102" i="1"/>
  <c r="F96" i="1"/>
  <c r="K92" i="1"/>
  <c r="G86" i="1"/>
  <c r="J78" i="1"/>
  <c r="K68" i="1"/>
  <c r="G62" i="1"/>
  <c r="H51" i="1"/>
  <c r="I41" i="1"/>
  <c r="D35" i="1"/>
  <c r="H27" i="1"/>
  <c r="D120" i="1"/>
  <c r="H113" i="1"/>
  <c r="I102" i="1"/>
  <c r="D96" i="1"/>
  <c r="H89" i="1"/>
  <c r="I78" i="1"/>
  <c r="D72" i="1"/>
  <c r="I54" i="1"/>
  <c r="J44" i="1"/>
  <c r="J123" i="1"/>
  <c r="H120" i="1"/>
  <c r="F117" i="1"/>
  <c r="K113" i="1"/>
  <c r="I110" i="1"/>
  <c r="D104" i="1"/>
  <c r="J99" i="1"/>
  <c r="K89" i="1"/>
  <c r="D80" i="1"/>
  <c r="K65" i="1"/>
  <c r="F21" i="1"/>
  <c r="D107" i="1"/>
  <c r="F72" i="1"/>
  <c r="K44" i="1"/>
  <c r="F24" i="1"/>
  <c r="J116" i="1"/>
  <c r="F86" i="1"/>
  <c r="H65" i="1"/>
  <c r="D48" i="1"/>
  <c r="I123" i="1"/>
  <c r="G120" i="1"/>
  <c r="D117" i="1"/>
  <c r="J113" i="1"/>
  <c r="H110" i="1"/>
  <c r="F107" i="1"/>
  <c r="K102" i="1"/>
  <c r="I99" i="1"/>
  <c r="G96" i="1"/>
  <c r="D93" i="1"/>
  <c r="J89" i="1"/>
  <c r="H86" i="1"/>
  <c r="F83" i="1"/>
  <c r="K78" i="1"/>
  <c r="I75" i="1"/>
  <c r="G72" i="1"/>
  <c r="D69" i="1"/>
  <c r="J65" i="1"/>
  <c r="H62" i="1"/>
  <c r="F59" i="1"/>
  <c r="K54" i="1"/>
  <c r="G48" i="1"/>
  <c r="J41" i="1"/>
  <c r="K30" i="1"/>
  <c r="I113" i="1"/>
  <c r="I89" i="1"/>
  <c r="D83" i="1"/>
  <c r="H75" i="1"/>
  <c r="I65" i="1"/>
  <c r="D59" i="1"/>
  <c r="F48" i="1"/>
  <c r="G38" i="1"/>
  <c r="J30" i="1"/>
  <c r="K20" i="1"/>
  <c r="G123" i="1"/>
  <c r="F110" i="1"/>
  <c r="K105" i="1"/>
  <c r="J92" i="1"/>
  <c r="K81" i="1"/>
  <c r="G75" i="1"/>
  <c r="J68" i="1"/>
  <c r="K57" i="1"/>
  <c r="G51" i="1"/>
  <c r="H41" i="1"/>
  <c r="K33" i="1"/>
  <c r="H123" i="1"/>
  <c r="H99" i="1"/>
  <c r="J54" i="1"/>
  <c r="F62" i="1"/>
  <c r="F38" i="1"/>
  <c r="G99" i="1"/>
  <c r="H17" i="1"/>
  <c r="G119" i="1"/>
  <c r="G114" i="1"/>
  <c r="I108" i="1"/>
  <c r="I104" i="1"/>
  <c r="K98" i="1"/>
  <c r="K93" i="1"/>
  <c r="F89" i="1"/>
  <c r="F84" i="1"/>
  <c r="H78" i="1"/>
  <c r="H74" i="1"/>
  <c r="H69" i="1"/>
  <c r="J63" i="1"/>
  <c r="J59" i="1"/>
  <c r="D54" i="1"/>
  <c r="D50" i="1"/>
  <c r="G44" i="1"/>
  <c r="G39" i="1"/>
  <c r="I33" i="1"/>
  <c r="J29" i="1"/>
  <c r="K24" i="1"/>
  <c r="H20" i="1"/>
  <c r="I16" i="1"/>
  <c r="D119" i="1"/>
  <c r="I93" i="1"/>
  <c r="K83" i="1"/>
  <c r="F74" i="1"/>
  <c r="H63" i="1"/>
  <c r="J53" i="1"/>
  <c r="D44" i="1"/>
  <c r="D39" i="1"/>
  <c r="H29" i="1"/>
  <c r="F20" i="1"/>
  <c r="K122" i="1"/>
  <c r="F113" i="1"/>
  <c r="H102" i="1"/>
  <c r="J87" i="1"/>
  <c r="D74" i="1"/>
  <c r="G63" i="1"/>
  <c r="I53" i="1"/>
  <c r="K42" i="1"/>
  <c r="F33" i="1"/>
  <c r="K23" i="1"/>
  <c r="I87" i="1"/>
  <c r="F68" i="1"/>
  <c r="H57" i="1"/>
  <c r="J42" i="1"/>
  <c r="D33" i="1"/>
  <c r="I117" i="1"/>
  <c r="F102" i="1"/>
  <c r="H92" i="1"/>
  <c r="J72" i="1"/>
  <c r="G57" i="1"/>
  <c r="I42" i="1"/>
  <c r="I23" i="1"/>
  <c r="J111" i="1"/>
  <c r="G87" i="1"/>
  <c r="I77" i="1"/>
  <c r="K62" i="1"/>
  <c r="H42" i="1"/>
  <c r="H23" i="1"/>
  <c r="I116" i="1"/>
  <c r="K96" i="1"/>
  <c r="H77" i="1"/>
  <c r="D57" i="1"/>
  <c r="I32" i="1"/>
  <c r="F122" i="1"/>
  <c r="D92" i="1"/>
  <c r="G77" i="1"/>
  <c r="K60" i="1"/>
  <c r="H36" i="1"/>
  <c r="J17" i="1"/>
  <c r="G111" i="1"/>
  <c r="K90" i="1"/>
  <c r="H71" i="1"/>
  <c r="D51" i="1"/>
  <c r="G36" i="1"/>
  <c r="K120" i="1"/>
  <c r="D81" i="1"/>
  <c r="I60" i="1"/>
  <c r="F36" i="1"/>
  <c r="J120" i="1"/>
  <c r="K84" i="1"/>
  <c r="F123" i="1"/>
  <c r="F119" i="1"/>
  <c r="F114" i="1"/>
  <c r="H108" i="1"/>
  <c r="H104" i="1"/>
  <c r="J98" i="1"/>
  <c r="J93" i="1"/>
  <c r="D89" i="1"/>
  <c r="D84" i="1"/>
  <c r="G78" i="1"/>
  <c r="G74" i="1"/>
  <c r="I68" i="1"/>
  <c r="I63" i="1"/>
  <c r="I59" i="1"/>
  <c r="K53" i="1"/>
  <c r="K48" i="1"/>
  <c r="F44" i="1"/>
  <c r="F39" i="1"/>
  <c r="H33" i="1"/>
  <c r="I29" i="1"/>
  <c r="J24" i="1"/>
  <c r="G20" i="1"/>
  <c r="J16" i="1"/>
  <c r="D123" i="1"/>
  <c r="G113" i="1"/>
  <c r="G108" i="1"/>
  <c r="G104" i="1"/>
  <c r="I98" i="1"/>
  <c r="K87" i="1"/>
  <c r="F78" i="1"/>
  <c r="H68" i="1"/>
  <c r="J57" i="1"/>
  <c r="J48" i="1"/>
  <c r="D24" i="1"/>
  <c r="K16" i="1"/>
  <c r="K117" i="1"/>
  <c r="F108" i="1"/>
  <c r="H98" i="1"/>
  <c r="H93" i="1"/>
  <c r="J83" i="1"/>
  <c r="G68" i="1"/>
  <c r="I57" i="1"/>
  <c r="K47" i="1"/>
  <c r="K38" i="1"/>
  <c r="G29" i="1"/>
  <c r="I83" i="1"/>
  <c r="K72" i="1"/>
  <c r="F63" i="1"/>
  <c r="J47" i="1"/>
  <c r="D38" i="1"/>
  <c r="F29" i="1"/>
  <c r="I122" i="1"/>
  <c r="K107" i="1"/>
  <c r="F98" i="1"/>
  <c r="J81" i="1"/>
  <c r="D68" i="1"/>
  <c r="G53" i="1"/>
  <c r="K32" i="1"/>
  <c r="F17" i="1"/>
  <c r="H117" i="1"/>
  <c r="D102" i="1"/>
  <c r="I81" i="1"/>
  <c r="K66" i="1"/>
  <c r="F53" i="1"/>
  <c r="J32" i="1"/>
  <c r="I111" i="1"/>
  <c r="F87" i="1"/>
  <c r="J71" i="1"/>
  <c r="G42" i="1"/>
  <c r="G23" i="1"/>
  <c r="H111" i="1"/>
  <c r="J96" i="1"/>
  <c r="G81" i="1"/>
  <c r="I66" i="1"/>
  <c r="F51" i="1"/>
  <c r="D27" i="1"/>
  <c r="G116" i="1"/>
  <c r="K86" i="1"/>
  <c r="H66" i="1"/>
  <c r="J56" i="1"/>
  <c r="K26" i="1"/>
  <c r="F111" i="1"/>
  <c r="D86" i="1"/>
  <c r="G66" i="1"/>
  <c r="K45" i="1"/>
  <c r="D111" i="1"/>
  <c r="F75" i="1"/>
  <c r="H56" i="1"/>
  <c r="G33" i="1"/>
  <c r="J77" i="1"/>
  <c r="D29" i="1"/>
  <c r="D98" i="1"/>
  <c r="G17" i="1"/>
  <c r="F92" i="1"/>
  <c r="G47" i="1"/>
  <c r="J105" i="1"/>
  <c r="F47" i="1"/>
  <c r="I105" i="1"/>
  <c r="D47" i="1"/>
  <c r="H105" i="1"/>
  <c r="F41" i="1"/>
  <c r="G101" i="1"/>
  <c r="D78" i="1"/>
  <c r="H87" i="1"/>
  <c r="I47" i="1"/>
  <c r="J107" i="1"/>
  <c r="H47" i="1"/>
  <c r="I107" i="1"/>
  <c r="D62" i="1"/>
  <c r="F27" i="1"/>
  <c r="J101" i="1"/>
  <c r="F42" i="1"/>
  <c r="I101" i="1"/>
  <c r="G32" i="1"/>
  <c r="J90" i="1"/>
  <c r="I30" i="1"/>
  <c r="I90" i="1"/>
  <c r="J122" i="1"/>
  <c r="J117" i="1"/>
  <c r="D113" i="1"/>
  <c r="D108" i="1"/>
  <c r="G102" i="1"/>
  <c r="G98" i="1"/>
  <c r="I92" i="1"/>
  <c r="K77" i="1"/>
  <c r="H53" i="1"/>
  <c r="J23" i="1"/>
  <c r="K111" i="1"/>
  <c r="D63" i="1"/>
  <c r="K36" i="1"/>
  <c r="H122" i="1"/>
  <c r="G92" i="1"/>
  <c r="K71" i="1"/>
  <c r="F57" i="1"/>
  <c r="J36" i="1"/>
  <c r="G122" i="1"/>
  <c r="K101" i="1"/>
  <c r="H81" i="1"/>
  <c r="J66" i="1"/>
  <c r="D53" i="1"/>
  <c r="I36" i="1"/>
  <c r="I17" i="1"/>
  <c r="H116" i="1"/>
  <c r="D87" i="1"/>
  <c r="I71" i="1"/>
  <c r="K56" i="1"/>
  <c r="H32" i="1"/>
  <c r="D122" i="1"/>
  <c r="F77" i="1"/>
  <c r="J60" i="1"/>
  <c r="G41" i="1"/>
  <c r="F116" i="1"/>
  <c r="J95" i="1"/>
  <c r="D77" i="1"/>
  <c r="K50" i="1"/>
  <c r="J26" i="1"/>
  <c r="D116" i="1"/>
  <c r="K80" i="1"/>
  <c r="F66" i="1"/>
  <c r="F23" i="1"/>
  <c r="K95" i="1"/>
  <c r="K17" i="1"/>
  <c r="G71" i="1"/>
  <c r="K21" i="1"/>
  <c r="I95" i="1"/>
  <c r="G27" i="1"/>
  <c r="F81" i="1"/>
  <c r="D23" i="1"/>
  <c r="H101" i="1"/>
  <c r="I56" i="1"/>
  <c r="G105" i="1"/>
  <c r="F71" i="1"/>
  <c r="K119" i="1"/>
  <c r="F101" i="1"/>
  <c r="J80" i="1"/>
  <c r="H60" i="1"/>
  <c r="H45" i="1"/>
  <c r="D30" i="1"/>
  <c r="H16" i="1"/>
  <c r="K29" i="1"/>
  <c r="I119" i="1"/>
  <c r="F99" i="1"/>
  <c r="F60" i="1"/>
  <c r="H119" i="1"/>
  <c r="G80" i="1"/>
  <c r="D41" i="1"/>
  <c r="K114" i="1"/>
  <c r="K59" i="1"/>
  <c r="G26" i="1"/>
  <c r="G95" i="1"/>
  <c r="G56" i="1"/>
  <c r="F26" i="1"/>
  <c r="F95" i="1"/>
  <c r="H54" i="1"/>
  <c r="D26" i="1"/>
  <c r="D95" i="1"/>
  <c r="G54" i="1"/>
  <c r="J21" i="1"/>
  <c r="H90" i="1"/>
  <c r="D36" i="1"/>
  <c r="D110" i="1"/>
  <c r="K69" i="1"/>
  <c r="K35" i="1"/>
  <c r="F90" i="1"/>
  <c r="I50" i="1"/>
  <c r="J35" i="1"/>
  <c r="J108" i="1"/>
  <c r="H50" i="1"/>
  <c r="I20" i="1"/>
  <c r="J84" i="1"/>
  <c r="G50" i="1"/>
  <c r="I84" i="1"/>
  <c r="F50" i="1"/>
  <c r="K104" i="1"/>
  <c r="J45" i="1"/>
  <c r="K63" i="1"/>
  <c r="F30" i="1"/>
  <c r="J119" i="1"/>
  <c r="D101" i="1"/>
  <c r="I80" i="1"/>
  <c r="G60" i="1"/>
  <c r="I44" i="1"/>
  <c r="H80" i="1"/>
  <c r="H44" i="1"/>
  <c r="I26" i="1"/>
  <c r="D99" i="1"/>
  <c r="D60" i="1"/>
  <c r="H26" i="1"/>
  <c r="H95" i="1"/>
  <c r="D75" i="1"/>
  <c r="K39" i="1"/>
  <c r="J114" i="1"/>
  <c r="K74" i="1"/>
  <c r="J39" i="1"/>
  <c r="I114" i="1"/>
  <c r="J74" i="1"/>
  <c r="I39" i="1"/>
  <c r="H114" i="1"/>
  <c r="I74" i="1"/>
  <c r="H39" i="1"/>
  <c r="K110" i="1"/>
  <c r="D71" i="1"/>
  <c r="F54" i="1"/>
  <c r="I21" i="1"/>
  <c r="G90" i="1"/>
  <c r="J50" i="1"/>
  <c r="H21" i="1"/>
  <c r="K108" i="1"/>
  <c r="J69" i="1"/>
  <c r="J20" i="1"/>
  <c r="G89" i="1"/>
  <c r="I69" i="1"/>
  <c r="I35" i="1"/>
  <c r="F105" i="1"/>
  <c r="G65" i="1"/>
  <c r="J33" i="1"/>
  <c r="D105" i="1"/>
  <c r="F65" i="1"/>
  <c r="H30" i="1"/>
  <c r="H84" i="1"/>
  <c r="D65" i="1"/>
  <c r="G30" i="1"/>
  <c r="G84" i="1"/>
  <c r="I45" i="1"/>
  <c r="G16" i="1"/>
  <c r="J104" i="1"/>
  <c r="D12" i="12"/>
  <c r="D11" i="12"/>
</calcChain>
</file>

<file path=xl/sharedStrings.xml><?xml version="1.0" encoding="utf-8"?>
<sst xmlns="http://schemas.openxmlformats.org/spreadsheetml/2006/main" count="41929" uniqueCount="241">
  <si>
    <t>All</t>
  </si>
  <si>
    <t>Female</t>
  </si>
  <si>
    <t>Male</t>
  </si>
  <si>
    <t>Subject</t>
  </si>
  <si>
    <t xml:space="preserve"> </t>
  </si>
  <si>
    <t>Mathematical sciences</t>
  </si>
  <si>
    <t>Computer science</t>
  </si>
  <si>
    <t>Law</t>
  </si>
  <si>
    <t>Economics</t>
  </si>
  <si>
    <t>Employment and Earnings Outcomes of Higher Education Graduates: Experimental Data from the Longitudinal Education Outcomes (LEO) Dataset</t>
  </si>
  <si>
    <t>Contents</t>
  </si>
  <si>
    <t>Enquiries</t>
  </si>
  <si>
    <t>Media</t>
  </si>
  <si>
    <t>Press Office News Desk, Department for Education, Sanctuary Buildings, 20 Great Smith St, London SW1P 3BT. 
Tel: 020 7783 8300</t>
  </si>
  <si>
    <t xml:space="preserve">
Non-media</t>
  </si>
  <si>
    <t>Graduating cohort(s)</t>
  </si>
  <si>
    <t>Tax year(s)</t>
  </si>
  <si>
    <t>Title</t>
  </si>
  <si>
    <t>Please select year after graduation
from the menu below:</t>
  </si>
  <si>
    <t>Source: HM Revenue &amp; Customs (P45 and P14), Department for Work and Pensions (The National Benefits Database, Labour Market System, Juvos), Higher Education Statistics Agency (HESA) Student Record</t>
  </si>
  <si>
    <t>Psychology</t>
  </si>
  <si>
    <t>EU</t>
  </si>
  <si>
    <t>grads</t>
  </si>
  <si>
    <t>unmatched_percent</t>
  </si>
  <si>
    <t>matched</t>
  </si>
  <si>
    <t>activity_not_captured</t>
  </si>
  <si>
    <t>no_sust_dest</t>
  </si>
  <si>
    <t>sust_emp_only</t>
  </si>
  <si>
    <t>sust_emp_with_or_without_fs</t>
  </si>
  <si>
    <t>sust_emp_fs_or_both</t>
  </si>
  <si>
    <t>earnings_include</t>
  </si>
  <si>
    <t>YAG offset</t>
  </si>
  <si>
    <t>YAG lookup</t>
  </si>
  <si>
    <t>Tax lookup</t>
  </si>
  <si>
    <t>Tax year</t>
  </si>
  <si>
    <t>Year after graduation</t>
  </si>
  <si>
    <t>Five years after graduation</t>
  </si>
  <si>
    <t>2014/2015</t>
  </si>
  <si>
    <t>2015/2016</t>
  </si>
  <si>
    <t xml:space="preserve">One year after graduation </t>
  </si>
  <si>
    <t xml:space="preserve">Three years after graduation </t>
  </si>
  <si>
    <t>Ten years after graduation</t>
  </si>
  <si>
    <t>Bulgaria</t>
  </si>
  <si>
    <t>China</t>
  </si>
  <si>
    <t>Cyprus</t>
  </si>
  <si>
    <t>Spain</t>
  </si>
  <si>
    <t>France</t>
  </si>
  <si>
    <t>Germany</t>
  </si>
  <si>
    <t>Hong Kong</t>
  </si>
  <si>
    <t>Ireland</t>
  </si>
  <si>
    <t>Italy</t>
  </si>
  <si>
    <t>India</t>
  </si>
  <si>
    <t>Malaysia</t>
  </si>
  <si>
    <t>Nigeria</t>
  </si>
  <si>
    <t>Norway</t>
  </si>
  <si>
    <t>Romania</t>
  </si>
  <si>
    <t>Singapore</t>
  </si>
  <si>
    <t>Activity of top 20 international graduate populations one, three and five years after graduation</t>
  </si>
  <si>
    <t>Earnings of UK and International graduates by subject, domicile and sex one, three, five and ten years after graduation</t>
  </si>
  <si>
    <t>Employment outcomes of UK and International graduates by subject, domicile and sex one, three, five and ten years after graduation</t>
  </si>
  <si>
    <r>
      <t>Sex</t>
    </r>
    <r>
      <rPr>
        <b/>
        <vertAlign val="superscript"/>
        <sz val="9"/>
        <color theme="1"/>
        <rFont val="Arial"/>
        <family val="2"/>
      </rPr>
      <t>2</t>
    </r>
  </si>
  <si>
    <t>UK</t>
  </si>
  <si>
    <t>Earnings outcomes</t>
  </si>
  <si>
    <t>Earnings are presented for those classified as being in sustained employment and where we have a valid earnings record from the P14 and/or Self Assessment tax return.
Those in further study are excluded as their earnings would be more likely to relate to part-time jobs.
The earnings figures in this release represent PAYE earnings from graduates who are employees, self-assessed earnings from graduates who are self-employed and the sum of both for graduates who are both an employee and self-employed.
PAYE earnings have been annualised.
All earnings from self-employment are taken as provided (not annualised) and are assumed to relate to the full tax year.
All earnings presented are nominal. They represent the cash amount an individual was paid and are not adjusted from inflation (the general increase in the price of good and services).</t>
  </si>
  <si>
    <t>Employment outcomes</t>
  </si>
  <si>
    <r>
      <t xml:space="preserve">Activity not captured: </t>
    </r>
    <r>
      <rPr>
        <sz val="11"/>
        <color rgb="FF000000"/>
        <rFont val="Arial"/>
        <family val="2"/>
      </rPr>
      <t>graduates who have been successfully matched to CIS but do not have any employment, out-of-work benefits or further study records in the tax year of interest. Reasons for appearing in this category include: moving out of the UK after graduation for either work or study, earning below the Lower Earnings Limit or voluntarily leaving the labour force.</t>
    </r>
  </si>
  <si>
    <r>
      <t xml:space="preserve">No sustained destination: </t>
    </r>
    <r>
      <rPr>
        <sz val="11"/>
        <color rgb="FF000000"/>
        <rFont val="Arial"/>
        <family val="2"/>
      </rPr>
      <t>graduates who have an employment or out-of-work benefits record in the tax year in question but were not classified as being in ‘sustained employment’ and do not have a further study record.</t>
    </r>
  </si>
  <si>
    <r>
      <t xml:space="preserve">Sustained employment only: </t>
    </r>
    <r>
      <rPr>
        <sz val="11"/>
        <color rgb="FF000000"/>
        <rFont val="Arial"/>
        <family val="2"/>
      </rPr>
      <t>graduates are considered to be in sustained employment if they were employed for at least one day for five out of the six months between October and March of the tax year in question or if they had a self-employment record in that tax year and earnings from partnership or sole-trader enterprises of over £0 (profit from self-employment). To be in the sustained employment only category, graduates must not have a record of further study in the tax year in question.</t>
    </r>
  </si>
  <si>
    <r>
      <t xml:space="preserve">Sustained employment with or without further study: </t>
    </r>
    <r>
      <rPr>
        <sz val="11"/>
        <color rgb="FF000000"/>
        <rFont val="Arial"/>
        <family val="2"/>
      </rPr>
      <t xml:space="preserve">includes </t>
    </r>
    <r>
      <rPr>
        <b/>
        <sz val="11"/>
        <color rgb="FF000000"/>
        <rFont val="Arial"/>
        <family val="2"/>
      </rPr>
      <t>all</t>
    </r>
    <r>
      <rPr>
        <sz val="11"/>
        <color rgb="FF000000"/>
        <rFont val="Arial"/>
        <family val="2"/>
      </rPr>
      <t xml:space="preserve"> graduates with a record of sustained employment, regardless of whether they also have a record of further study. A graduate is defined as being in further study if they have a valid higher education study record at any UK HEI on the HESA database in the relevant tax year. The further study does not have to be at postgraduate level to be counted. </t>
    </r>
  </si>
  <si>
    <r>
      <t>Sustained employment, further study or both:</t>
    </r>
    <r>
      <rPr>
        <sz val="11"/>
        <color rgb="FF000000"/>
        <rFont val="Arial"/>
        <family val="2"/>
      </rPr>
      <t xml:space="preserve"> includes all graduates with a record of sustained employment </t>
    </r>
    <r>
      <rPr>
        <b/>
        <sz val="11"/>
        <color rgb="FF000000"/>
        <rFont val="Arial"/>
        <family val="2"/>
      </rPr>
      <t xml:space="preserve">or </t>
    </r>
    <r>
      <rPr>
        <sz val="11"/>
        <color rgb="FF000000"/>
        <rFont val="Arial"/>
        <family val="2"/>
      </rPr>
      <t>further study.</t>
    </r>
    <r>
      <rPr>
        <b/>
        <sz val="11"/>
        <color rgb="FF000000"/>
        <rFont val="Arial"/>
        <family val="2"/>
      </rPr>
      <t xml:space="preserve"> </t>
    </r>
    <r>
      <rPr>
        <sz val="11"/>
        <color rgb="FF000000"/>
        <rFont val="Arial"/>
        <family val="2"/>
      </rPr>
      <t>This category</t>
    </r>
    <r>
      <rPr>
        <b/>
        <sz val="11"/>
        <color rgb="FF000000"/>
        <rFont val="Arial"/>
        <family val="2"/>
      </rPr>
      <t xml:space="preserve"> </t>
    </r>
    <r>
      <rPr>
        <sz val="11"/>
        <color rgb="FF000000"/>
        <rFont val="Arial"/>
        <family val="2"/>
      </rPr>
      <t xml:space="preserve">includes all graduates in the ‘sustained employment with or without further study’ category as well as those with a further study record </t>
    </r>
    <r>
      <rPr>
        <b/>
        <sz val="11"/>
        <color rgb="FF000000"/>
        <rFont val="Arial"/>
        <family val="2"/>
      </rPr>
      <t>only</t>
    </r>
    <r>
      <rPr>
        <sz val="11"/>
        <color rgb="FF000000"/>
        <rFont val="Arial"/>
        <family val="2"/>
      </rPr>
      <t>.</t>
    </r>
  </si>
  <si>
    <r>
      <t xml:space="preserve">We take the proportion of graduates in </t>
    </r>
    <r>
      <rPr>
        <b/>
        <sz val="11"/>
        <color rgb="FF000000"/>
        <rFont val="Arial"/>
        <family val="2"/>
      </rPr>
      <t>sustained employment only</t>
    </r>
    <r>
      <rPr>
        <sz val="11"/>
        <color rgb="FF000000"/>
        <rFont val="Arial"/>
        <family val="2"/>
      </rPr>
      <t xml:space="preserve"> and </t>
    </r>
    <r>
      <rPr>
        <b/>
        <sz val="11"/>
        <color rgb="FF000000"/>
        <rFont val="Arial"/>
        <family val="2"/>
      </rPr>
      <t xml:space="preserve">sustained employment, further study or both </t>
    </r>
    <r>
      <rPr>
        <sz val="11"/>
        <color rgb="FF000000"/>
        <rFont val="Arial"/>
        <family val="2"/>
      </rPr>
      <t>as positive employment or further study outcomes. It is important to note that our definition of sustained employment does not distinguish between the different types of work that graduates are engaged in and so cannot provide an indication of the proportion of graduates who are employed in graduate occupations.</t>
    </r>
  </si>
  <si>
    <t>Characteristics of graduates</t>
  </si>
  <si>
    <t>The tables in this release provide outcomes and earning of graduates on the following characteristics:</t>
  </si>
  <si>
    <r>
      <t xml:space="preserve">Outcomes are presented for </t>
    </r>
    <r>
      <rPr>
        <b/>
        <sz val="11"/>
        <color rgb="FF000000"/>
        <rFont val="Arial"/>
        <family val="2"/>
      </rPr>
      <t>all</t>
    </r>
    <r>
      <rPr>
        <sz val="11"/>
        <color rgb="FF000000"/>
        <rFont val="Arial"/>
        <family val="2"/>
      </rPr>
      <t xml:space="preserve"> graduates, not only graduates who have been matched to the Department for Work and Pensions' Customer Information System (CIS) or a further study instance on the HESA Student Record. In this publication, the proportion of individuals who have not been matched to an employment or further study record are referred to as </t>
    </r>
    <r>
      <rPr>
        <b/>
        <sz val="11"/>
        <color rgb="FF000000"/>
        <rFont val="Arial"/>
        <family val="2"/>
      </rPr>
      <t>unmatched</t>
    </r>
    <r>
      <rPr>
        <sz val="11"/>
        <color rgb="FF000000"/>
        <rFont val="Arial"/>
        <family val="2"/>
      </rPr>
      <t>.</t>
    </r>
  </si>
  <si>
    <r>
      <t xml:space="preserve">Graduates </t>
    </r>
    <r>
      <rPr>
        <sz val="11"/>
        <color rgb="FF000000"/>
        <rFont val="Arial"/>
        <family val="2"/>
      </rPr>
      <t>are then placed in one of five outcomes categories. These are:</t>
    </r>
  </si>
  <si>
    <t>2016/2017</t>
  </si>
  <si>
    <t>CAH01-01</t>
  </si>
  <si>
    <t>Medicine and dentistry</t>
  </si>
  <si>
    <t>Pharmacology, toxicology and pharmacy</t>
  </si>
  <si>
    <t>CAH03-01</t>
  </si>
  <si>
    <t>Biosciences</t>
  </si>
  <si>
    <t>CAH03-02</t>
  </si>
  <si>
    <t>Sport and exercise sciences</t>
  </si>
  <si>
    <t>CAH04-01</t>
  </si>
  <si>
    <t>CAH05-01</t>
  </si>
  <si>
    <t>Veterinary sciences</t>
  </si>
  <si>
    <t>CAH06-01</t>
  </si>
  <si>
    <t>Agriculture, food and related studies</t>
  </si>
  <si>
    <t>Physics and astronomy</t>
  </si>
  <si>
    <t>CAH07-02</t>
  </si>
  <si>
    <t>Chemistry</t>
  </si>
  <si>
    <t>CAH09-01</t>
  </si>
  <si>
    <t>CAH10-01</t>
  </si>
  <si>
    <t>Engineering</t>
  </si>
  <si>
    <t>CAH11-01</t>
  </si>
  <si>
    <t>Computing</t>
  </si>
  <si>
    <t>CAH13-01</t>
  </si>
  <si>
    <t>Architecture, building and planning</t>
  </si>
  <si>
    <t>CAH15-01</t>
  </si>
  <si>
    <t>Sociology, social policy and anthropology</t>
  </si>
  <si>
    <t>CAH15-02</t>
  </si>
  <si>
    <t>CAH15-03</t>
  </si>
  <si>
    <t>Politics</t>
  </si>
  <si>
    <t>CAH15-04</t>
  </si>
  <si>
    <t>Health and social care</t>
  </si>
  <si>
    <t>CAH16-01</t>
  </si>
  <si>
    <t>CAH17-01</t>
  </si>
  <si>
    <t>Business and management</t>
  </si>
  <si>
    <t>CAH19-01</t>
  </si>
  <si>
    <t>English studies</t>
  </si>
  <si>
    <t>CAH19-02</t>
  </si>
  <si>
    <t>Celtic studies</t>
  </si>
  <si>
    <t>CAH20-01</t>
  </si>
  <si>
    <t>History and archaeology</t>
  </si>
  <si>
    <t>CAH20-02</t>
  </si>
  <si>
    <t>Philosophy and religious studies</t>
  </si>
  <si>
    <t>Creative arts and design</t>
  </si>
  <si>
    <t>CAH22-01</t>
  </si>
  <si>
    <t>Education and teaching</t>
  </si>
  <si>
    <t>CAH23-01</t>
  </si>
  <si>
    <t>Combined and general studies</t>
  </si>
  <si>
    <t>YAG</t>
  </si>
  <si>
    <t>CAH Code</t>
  </si>
  <si>
    <t>CAH code</t>
  </si>
  <si>
    <t>c</t>
  </si>
  <si>
    <t>Non-EU</t>
  </si>
  <si>
    <t>2017/2018</t>
  </si>
  <si>
    <t>Female + male</t>
  </si>
  <si>
    <t>tax_year</t>
  </si>
  <si>
    <t>academic_year</t>
  </si>
  <si>
    <t>sex</t>
  </si>
  <si>
    <t>subject_name</t>
  </si>
  <si>
    <t>earnings_LQ</t>
  </si>
  <si>
    <t>earnings_median</t>
  </si>
  <si>
    <t>earnings_UQ</t>
  </si>
  <si>
    <t>2003/2004</t>
  </si>
  <si>
    <t>2008/2009</t>
  </si>
  <si>
    <t>2010/2011</t>
  </si>
  <si>
    <t>2012/2013</t>
  </si>
  <si>
    <t>2004/2005</t>
  </si>
  <si>
    <t>2009/2010</t>
  </si>
  <si>
    <t>2011/2012</t>
  </si>
  <si>
    <t>2013/2014</t>
  </si>
  <si>
    <t>2005/2006</t>
  </si>
  <si>
    <t>2006/2007</t>
  </si>
  <si>
    <t>Allied health</t>
  </si>
  <si>
    <t>NA</t>
  </si>
  <si>
    <t>General, applied and forensic sciences</t>
  </si>
  <si>
    <t>Geography, earth and environmental studies</t>
  </si>
  <si>
    <t>Languages and area studies</t>
  </si>
  <si>
    <t>Materials and technology</t>
  </si>
  <si>
    <t>Media, journalism and communications</t>
  </si>
  <si>
    <t>Medical sciences</t>
  </si>
  <si>
    <t>Nursing and midwifery</t>
  </si>
  <si>
    <t>Performing arts</t>
  </si>
  <si>
    <t>BG</t>
  </si>
  <si>
    <t>CN</t>
  </si>
  <si>
    <t>DE</t>
  </si>
  <si>
    <t>ES_comb</t>
  </si>
  <si>
    <t>FR_comb</t>
  </si>
  <si>
    <t>GR</t>
  </si>
  <si>
    <t>HK</t>
  </si>
  <si>
    <t>IE</t>
  </si>
  <si>
    <t>IN</t>
  </si>
  <si>
    <t>IT</t>
  </si>
  <si>
    <t>MY</t>
  </si>
  <si>
    <t>NG</t>
  </si>
  <si>
    <t>NO</t>
  </si>
  <si>
    <t>RO</t>
  </si>
  <si>
    <t>SG</t>
  </si>
  <si>
    <t>CY_comb</t>
  </si>
  <si>
    <t/>
  </si>
  <si>
    <t>CAH02-04</t>
  </si>
  <si>
    <t>CAH02-06</t>
  </si>
  <si>
    <t>CAH25-01</t>
  </si>
  <si>
    <t>CAH02-05</t>
  </si>
  <si>
    <t>CAH07-04</t>
  </si>
  <si>
    <t>CAH10-03</t>
  </si>
  <si>
    <t>CAH19-04</t>
  </si>
  <si>
    <t>CAH24-01</t>
  </si>
  <si>
    <t>CAH25-02</t>
  </si>
  <si>
    <t>CAH26-01</t>
  </si>
  <si>
    <t>KR</t>
  </si>
  <si>
    <t>US</t>
  </si>
  <si>
    <t>Korea (South)</t>
  </si>
  <si>
    <t>United States</t>
  </si>
  <si>
    <t>Simon Childs, Department for Education, 2 St. Paul's Place, 125 Norfolk Street, Sheffield, S1 2FJ
Tel: 07920 594501</t>
  </si>
  <si>
    <t>he.leo@education.gov.uk</t>
  </si>
  <si>
    <t>Lookup references: Do not delete</t>
  </si>
  <si>
    <t>domicile</t>
  </si>
  <si>
    <t>grads_uk</t>
  </si>
  <si>
    <t>overseas_percent</t>
  </si>
  <si>
    <t>2018/2019</t>
  </si>
  <si>
    <t>2007/2008</t>
  </si>
  <si>
    <t>Tax year: 2014/15; 2015/16; 2016/17; 2017/18; 2018/19</t>
  </si>
  <si>
    <t>country</t>
  </si>
  <si>
    <t>PL</t>
  </si>
  <si>
    <t>RU</t>
  </si>
  <si>
    <t>Poland</t>
  </si>
  <si>
    <t>Russia</t>
  </si>
  <si>
    <t>CAH02-02</t>
  </si>
  <si>
    <t>CAH07-01</t>
  </si>
  <si>
    <t>Number of graduates included in the outcomes calculation</t>
  </si>
  <si>
    <t>Table 2 International: Earnings of UK and International graduates by subject, domicile and sex one, three, five and ten years after graduation</t>
  </si>
  <si>
    <t>Table 1 International: Employment outcomes of UK and International graduates by subject, domicile and sex one, three, five and ten years after graduation</t>
  </si>
  <si>
    <t>Table 1 International</t>
  </si>
  <si>
    <t>Table 2 International</t>
  </si>
  <si>
    <t>Table 3 International</t>
  </si>
  <si>
    <t>2014/15; 2015/16; 2016/17; 2017/18; 2018/19</t>
  </si>
  <si>
    <t>Graduate Outcomes (LEO): 2018 to 2019</t>
  </si>
  <si>
    <t>Tables 1, 2, 3: International student tables</t>
  </si>
  <si>
    <r>
      <rPr>
        <b/>
        <sz val="11"/>
        <color rgb="FF000000"/>
        <rFont val="Arial"/>
        <family val="2"/>
      </rPr>
      <t>Country of domicile (Table 3):</t>
    </r>
    <r>
      <rPr>
        <sz val="11"/>
        <color rgb="FF000000"/>
        <rFont val="Arial"/>
        <family val="2"/>
      </rPr>
      <t xml:space="preserve"> country of domicile for top 20 graduate populations</t>
    </r>
  </si>
  <si>
    <t>fs_with_or_without_sust_emp</t>
  </si>
  <si>
    <t>Number of graduates</t>
  </si>
  <si>
    <t>Unmatched (%)</t>
  </si>
  <si>
    <r>
      <t>No sustained destination</t>
    </r>
    <r>
      <rPr>
        <vertAlign val="superscript"/>
        <sz val="9"/>
        <color theme="1"/>
        <rFont val="Arial"/>
        <family val="2"/>
      </rPr>
      <t xml:space="preserve"> </t>
    </r>
    <r>
      <rPr>
        <sz val="9"/>
        <color theme="1"/>
        <rFont val="Arial"/>
        <family val="2"/>
      </rPr>
      <t>(%)</t>
    </r>
  </si>
  <si>
    <t>Sex</t>
  </si>
  <si>
    <t>Domicile</t>
  </si>
  <si>
    <t>Number included in earnings figures</t>
  </si>
  <si>
    <t>Earnings – lower quartile (£)</t>
  </si>
  <si>
    <t>Earnings – median (£)</t>
  </si>
  <si>
    <t>Earnings – upper quartile (£)</t>
  </si>
  <si>
    <t>Coverage: UK and International first degree graduates from English HEIs, FECs and APs</t>
  </si>
  <si>
    <r>
      <t>Activity not captured</t>
    </r>
    <r>
      <rPr>
        <vertAlign val="superscript"/>
        <sz val="9"/>
        <color theme="1"/>
        <rFont val="Arial"/>
        <family val="2"/>
      </rPr>
      <t xml:space="preserve"> </t>
    </r>
    <r>
      <rPr>
        <sz val="9"/>
        <color theme="1"/>
        <rFont val="Arial"/>
        <family val="2"/>
      </rPr>
      <t>(%)</t>
    </r>
  </si>
  <si>
    <r>
      <t>Sustained employment only</t>
    </r>
    <r>
      <rPr>
        <sz val="9"/>
        <color theme="1"/>
        <rFont val="Arial"/>
        <family val="2"/>
      </rPr>
      <t xml:space="preserve"> (%)</t>
    </r>
  </si>
  <si>
    <r>
      <t>Sustained employment with or without further study</t>
    </r>
    <r>
      <rPr>
        <vertAlign val="superscript"/>
        <sz val="9"/>
        <color theme="1"/>
        <rFont val="Arial"/>
        <family val="2"/>
      </rPr>
      <t xml:space="preserve"> </t>
    </r>
    <r>
      <rPr>
        <sz val="9"/>
        <color theme="1"/>
        <rFont val="Arial"/>
        <family val="2"/>
      </rPr>
      <t>(%)</t>
    </r>
  </si>
  <si>
    <t>Further study, sustained employment or both (%)</t>
  </si>
  <si>
    <r>
      <t>Table 3 International: Activity of top 20</t>
    </r>
    <r>
      <rPr>
        <b/>
        <sz val="10"/>
        <rFont val="Arial"/>
        <family val="2"/>
      </rPr>
      <t xml:space="preserve"> international graduate populations one, three and five years after graduation</t>
    </r>
  </si>
  <si>
    <r>
      <t>Sustained employment, further study or both</t>
    </r>
    <r>
      <rPr>
        <sz val="9"/>
        <color theme="1"/>
        <rFont val="Arial"/>
        <family val="2"/>
      </rPr>
      <t xml:space="preserve"> (%)</t>
    </r>
  </si>
  <si>
    <t>Earnings figures are rounded to the nearest £100</t>
  </si>
  <si>
    <t>Employment outcome percentages are rounded to the nearest 0.1%</t>
  </si>
  <si>
    <t>All populations are rounded to the nearest 5 full-person equivalent (FPE) individuals</t>
  </si>
  <si>
    <t>2003/04, 2008/09, 2010/2011, 2012/13; 2004/05, 2009/10, 2011/12, 2013/14; 2005/06, 2010/11, 2012/13, 2014/15; 2006/07, 2011/12, 2013/14, 2015/16; 2007/08, 2012/13, 2014/15, 2016/17;</t>
  </si>
  <si>
    <t>Graduating cohort: 2003/04, 2008/09, 2010/11, 2012/13; 2004/05, 2009/10, 2011/12, 2013/14; 2005/06, 2010/11, 2012/13, 2014/15; 2006/07, 2011/12, 2013/14, 2015/16; 2007/08, 2012/13, 2014/15, 2016/17;</t>
  </si>
  <si>
    <t xml:space="preserve"> '-' means there is no result (N/A)</t>
  </si>
  <si>
    <t xml:space="preserve"> 'c' means data has been supressed due to small numbers. </t>
  </si>
  <si>
    <t>Greece</t>
  </si>
  <si>
    <t>2008/09, 2010/2011, 2012/13; 2009/10, 2011/12, 2013/14; 2010/11, 2012/13, 2014/15; 2011/12, 2013/14, 2015/16; 2012/13, 2014/15, 2016/17;</t>
  </si>
  <si>
    <t>Graduating cohort: 2008/09, 2010/2011, 2012/13; 2009/10, 2011/12, 2013/14; 2010/11, 2012/13, 2014/15; 2011/12, 2013/14, 2015/16; 2012/13, 2014/15, 2016/17;</t>
  </si>
  <si>
    <t>This table is a brief summary of the columns included in these tables. For details about our methodology, please consult the accompanying methodology.</t>
  </si>
  <si>
    <r>
      <rPr>
        <b/>
        <sz val="11"/>
        <color rgb="FF000000"/>
        <rFont val="Arial"/>
        <family val="2"/>
      </rPr>
      <t>Domicile (Table 1, 2):</t>
    </r>
    <r>
      <rPr>
        <sz val="11"/>
        <color rgb="FF000000"/>
        <rFont val="Arial"/>
        <family val="2"/>
      </rPr>
      <t xml:space="preserve"> graduate domicile prior to start of course, grouped as UK, EU (non-UK) or Non-EU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</si>
</sst>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quot;£&quot;#,##0"/>
    <numFmt numFmtId="43" formatCode="_-* #,##0.00_-;\-* #,##0.00_-;_-* &quot;-&quot;??_-;_-@_-"/>
    <numFmt numFmtId="164" formatCode="0.0\%"/>
    <numFmt numFmtId="165" formatCode="0.0"/>
    <numFmt numFmtId="166" formatCode=";;;"/>
    <numFmt numFmtId="167" formatCode="_-* #,##0_-;\-* #,##0_-;_-* &quot;-&quot;??_-;_-@_-"/>
    <numFmt numFmtId="168" formatCode="#,##0.0_ ;\-#,##0.0\ "/>
  </numFmts>
  <fonts count="31" x14ac:knownFonts="1">
    <font>
      <sz val="11"/>
      <color theme="1"/>
      <name val="Calibri"/>
      <family val="2"/>
      <scheme val="minor"/>
    </font>
    <font>
      <sz val="11"/>
      <color theme="1"/>
      <name val="Calibri"/>
      <family val="2"/>
      <scheme val="minor"/>
    </font>
    <font>
      <sz val="8"/>
      <color theme="1"/>
      <name val="Arial"/>
      <family val="2"/>
    </font>
    <font>
      <sz val="11"/>
      <color theme="1"/>
      <name val="Arial"/>
      <family val="2"/>
    </font>
    <font>
      <sz val="9"/>
      <color theme="1"/>
      <name val="Arial"/>
      <family val="2"/>
    </font>
    <font>
      <b/>
      <sz val="9"/>
      <color theme="1"/>
      <name val="Arial"/>
      <family val="2"/>
    </font>
    <font>
      <vertAlign val="superscript"/>
      <sz val="9"/>
      <color theme="1"/>
      <name val="Arial"/>
      <family val="2"/>
    </font>
    <font>
      <b/>
      <vertAlign val="superscript"/>
      <sz val="9"/>
      <color theme="1"/>
      <name val="Arial"/>
      <family val="2"/>
    </font>
    <font>
      <i/>
      <sz val="8"/>
      <name val="Arial"/>
      <family val="2"/>
    </font>
    <font>
      <sz val="10"/>
      <name val="Arial"/>
      <family val="2"/>
    </font>
    <font>
      <sz val="9"/>
      <color theme="0"/>
      <name val="Arial"/>
      <family val="2"/>
    </font>
    <font>
      <sz val="14"/>
      <color theme="1"/>
      <name val="Arial"/>
      <family val="2"/>
    </font>
    <font>
      <b/>
      <sz val="11"/>
      <color theme="1"/>
      <name val="Arial"/>
      <family val="2"/>
    </font>
    <font>
      <u/>
      <sz val="11"/>
      <color theme="10"/>
      <name val="Calibri"/>
      <family val="2"/>
      <scheme val="minor"/>
    </font>
    <font>
      <sz val="11"/>
      <color rgb="FFFF0000"/>
      <name val="Arial"/>
      <family val="2"/>
    </font>
    <font>
      <sz val="11"/>
      <name val="Arial"/>
      <family val="2"/>
    </font>
    <font>
      <b/>
      <sz val="9"/>
      <color theme="0"/>
      <name val="Arial"/>
      <family val="2"/>
    </font>
    <font>
      <sz val="10"/>
      <color theme="1"/>
      <name val="Arial"/>
      <family val="2"/>
    </font>
    <font>
      <b/>
      <sz val="10"/>
      <name val="Arial"/>
      <family val="2"/>
    </font>
    <font>
      <sz val="9"/>
      <name val="Arial"/>
      <family val="2"/>
    </font>
    <font>
      <b/>
      <sz val="9"/>
      <name val="Arial"/>
      <family val="2"/>
    </font>
    <font>
      <b/>
      <sz val="11"/>
      <color rgb="FF000000"/>
      <name val="Arial"/>
      <family val="2"/>
    </font>
    <font>
      <sz val="11"/>
      <color rgb="FF000000"/>
      <name val="Arial"/>
      <family val="2"/>
    </font>
    <font>
      <b/>
      <sz val="15"/>
      <color rgb="FF104F75"/>
      <name val="Arial"/>
      <family val="2"/>
    </font>
    <font>
      <sz val="11"/>
      <color theme="0"/>
      <name val="Calibri"/>
      <family val="2"/>
      <scheme val="minor"/>
    </font>
    <font>
      <b/>
      <sz val="14"/>
      <name val="Arial"/>
      <family val="2"/>
    </font>
    <font>
      <sz val="8"/>
      <name val="Arial"/>
      <family val="2"/>
    </font>
    <font>
      <b/>
      <sz val="11"/>
      <name val="Arial"/>
      <family val="2"/>
    </font>
    <font>
      <sz val="11"/>
      <name val="Calibri"/>
      <family val="2"/>
      <scheme val="minor"/>
    </font>
    <font>
      <sz val="11"/>
      <color theme="0"/>
      <name val="Arial"/>
      <family val="2"/>
    </font>
    <font>
      <sz val="8"/>
      <color theme="0"/>
      <name val="Arial"/>
      <family val="2"/>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B0F0"/>
        <bgColor indexed="64"/>
      </patternFill>
    </fill>
    <fill>
      <patternFill patternType="solid">
        <fgColor rgb="FFFFFFFF"/>
        <bgColor rgb="FF000000"/>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9" fillId="0" borderId="0"/>
    <xf numFmtId="0" fontId="1" fillId="0" borderId="0"/>
    <xf numFmtId="9" fontId="9"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cellStyleXfs>
  <cellXfs count="170">
    <xf numFmtId="0" fontId="0" fillId="0" borderId="0" xfId="0"/>
    <xf numFmtId="0" fontId="2" fillId="2" borderId="0" xfId="0" applyFont="1" applyFill="1"/>
    <xf numFmtId="0" fontId="3" fillId="2" borderId="0" xfId="0" applyFont="1" applyFill="1"/>
    <xf numFmtId="0" fontId="3" fillId="2" borderId="0" xfId="0" applyFont="1" applyFill="1" applyBorder="1"/>
    <xf numFmtId="0" fontId="2" fillId="2" borderId="0" xfId="0" applyFont="1" applyFill="1" applyBorder="1"/>
    <xf numFmtId="0" fontId="2" fillId="2" borderId="1" xfId="0" applyFont="1" applyFill="1" applyBorder="1"/>
    <xf numFmtId="0" fontId="3" fillId="2" borderId="0" xfId="0" applyFont="1" applyFill="1" applyBorder="1" applyAlignment="1">
      <alignment wrapText="1"/>
    </xf>
    <xf numFmtId="0" fontId="3" fillId="2" borderId="0" xfId="0" applyFont="1" applyFill="1" applyAlignment="1">
      <alignment wrapText="1"/>
    </xf>
    <xf numFmtId="0" fontId="5" fillId="2" borderId="1" xfId="0" applyFont="1" applyFill="1" applyBorder="1" applyAlignment="1">
      <alignment wrapText="1"/>
    </xf>
    <xf numFmtId="0" fontId="4" fillId="2" borderId="1" xfId="0" applyFont="1" applyFill="1" applyBorder="1" applyAlignment="1">
      <alignment wrapText="1"/>
    </xf>
    <xf numFmtId="0" fontId="4" fillId="2" borderId="6" xfId="0" applyFont="1" applyFill="1" applyBorder="1" applyAlignment="1">
      <alignment wrapText="1"/>
    </xf>
    <xf numFmtId="164" fontId="2" fillId="2" borderId="0" xfId="0" applyNumberFormat="1" applyFont="1" applyFill="1" applyBorder="1" applyAlignment="1">
      <alignment horizontal="right"/>
    </xf>
    <xf numFmtId="0" fontId="8" fillId="2" borderId="0" xfId="0" applyFont="1" applyFill="1" applyBorder="1" applyAlignment="1">
      <alignment wrapText="1"/>
    </xf>
    <xf numFmtId="3" fontId="2" fillId="2" borderId="0" xfId="0" applyNumberFormat="1" applyFont="1" applyFill="1" applyBorder="1"/>
    <xf numFmtId="164" fontId="2" fillId="2" borderId="0" xfId="0" applyNumberFormat="1" applyFont="1" applyFill="1" applyBorder="1"/>
    <xf numFmtId="3" fontId="3" fillId="2" borderId="0" xfId="0" applyNumberFormat="1" applyFont="1" applyFill="1" applyBorder="1"/>
    <xf numFmtId="0" fontId="8" fillId="2" borderId="0" xfId="0" applyFont="1" applyFill="1" applyBorder="1" applyAlignment="1">
      <alignment horizontal="right"/>
    </xf>
    <xf numFmtId="164" fontId="3" fillId="2" borderId="0" xfId="0" applyNumberFormat="1" applyFont="1" applyFill="1" applyBorder="1"/>
    <xf numFmtId="0" fontId="4" fillId="2" borderId="0" xfId="0" applyFont="1" applyFill="1" applyBorder="1"/>
    <xf numFmtId="0" fontId="5" fillId="3" borderId="11" xfId="0" applyFont="1" applyFill="1" applyBorder="1"/>
    <xf numFmtId="0" fontId="4" fillId="2" borderId="0" xfId="0" applyFont="1" applyFill="1" applyBorder="1" applyAlignment="1">
      <alignment wrapText="1"/>
    </xf>
    <xf numFmtId="0" fontId="0" fillId="2" borderId="0" xfId="0" applyFill="1"/>
    <xf numFmtId="0" fontId="11" fillId="2" borderId="0" xfId="0" applyFont="1" applyFill="1"/>
    <xf numFmtId="0" fontId="3" fillId="2" borderId="14" xfId="0" applyFont="1" applyFill="1" applyBorder="1"/>
    <xf numFmtId="0" fontId="14" fillId="2" borderId="0" xfId="0" applyFont="1" applyFill="1"/>
    <xf numFmtId="0" fontId="12" fillId="2" borderId="8" xfId="2" applyFont="1" applyFill="1" applyBorder="1"/>
    <xf numFmtId="0" fontId="3" fillId="2" borderId="7" xfId="2" applyFont="1" applyFill="1" applyBorder="1"/>
    <xf numFmtId="0" fontId="3" fillId="2" borderId="0" xfId="2" applyFont="1" applyFill="1" applyBorder="1" applyAlignment="1">
      <alignment vertical="top"/>
    </xf>
    <xf numFmtId="0" fontId="15" fillId="2" borderId="9" xfId="0" applyFont="1" applyFill="1" applyBorder="1" applyAlignment="1">
      <alignment horizontal="justify" vertical="top" wrapText="1"/>
    </xf>
    <xf numFmtId="0" fontId="15" fillId="2" borderId="0" xfId="0" applyFont="1" applyFill="1" applyBorder="1" applyAlignment="1">
      <alignment vertical="top" wrapText="1"/>
    </xf>
    <xf numFmtId="0" fontId="3" fillId="2" borderId="1" xfId="2" applyFont="1" applyFill="1" applyBorder="1" applyAlignment="1">
      <alignment vertical="center"/>
    </xf>
    <xf numFmtId="0" fontId="5" fillId="2" borderId="2" xfId="0" applyFont="1" applyFill="1" applyBorder="1" applyAlignment="1">
      <alignment wrapText="1"/>
    </xf>
    <xf numFmtId="0" fontId="2" fillId="2" borderId="0" xfId="0" applyFont="1" applyFill="1" applyAlignment="1">
      <alignment wrapText="1"/>
    </xf>
    <xf numFmtId="0" fontId="5" fillId="2" borderId="0" xfId="0" applyFont="1" applyFill="1" applyBorder="1" applyAlignment="1">
      <alignment wrapText="1"/>
    </xf>
    <xf numFmtId="0" fontId="5" fillId="2" borderId="8" xfId="0" applyFont="1" applyFill="1" applyBorder="1" applyAlignment="1">
      <alignment wrapText="1"/>
    </xf>
    <xf numFmtId="0" fontId="5" fillId="2" borderId="13" xfId="0" applyFont="1" applyFill="1" applyBorder="1"/>
    <xf numFmtId="0" fontId="12" fillId="2" borderId="14" xfId="0" applyFont="1" applyFill="1" applyBorder="1" applyAlignment="1">
      <alignment wrapText="1"/>
    </xf>
    <xf numFmtId="0" fontId="12" fillId="2" borderId="14" xfId="0" applyFont="1" applyFill="1" applyBorder="1"/>
    <xf numFmtId="0" fontId="4" fillId="3" borderId="12" xfId="0" applyFont="1" applyFill="1" applyBorder="1" applyAlignment="1">
      <alignment horizontal="center"/>
    </xf>
    <xf numFmtId="0" fontId="9" fillId="2" borderId="0" xfId="0" applyFont="1" applyFill="1"/>
    <xf numFmtId="0" fontId="17" fillId="2" borderId="0" xfId="0" applyFont="1" applyFill="1"/>
    <xf numFmtId="0" fontId="18" fillId="2" borderId="0" xfId="0" applyFont="1" applyFill="1"/>
    <xf numFmtId="165" fontId="5" fillId="2" borderId="0" xfId="0" applyNumberFormat="1" applyFont="1" applyFill="1" applyBorder="1" applyAlignment="1">
      <alignment horizontal="right"/>
    </xf>
    <xf numFmtId="164" fontId="2" fillId="2" borderId="7" xfId="0" applyNumberFormat="1" applyFont="1" applyFill="1" applyBorder="1" applyAlignment="1">
      <alignment horizontal="right"/>
    </xf>
    <xf numFmtId="0" fontId="16" fillId="2" borderId="10" xfId="0" applyFont="1" applyFill="1" applyBorder="1" applyAlignment="1">
      <alignment horizontal="left"/>
    </xf>
    <xf numFmtId="0" fontId="3" fillId="2" borderId="8" xfId="0" applyFont="1" applyFill="1" applyBorder="1" applyAlignment="1">
      <alignment wrapText="1"/>
    </xf>
    <xf numFmtId="0" fontId="5" fillId="3" borderId="11" xfId="0" applyFont="1" applyFill="1" applyBorder="1" applyAlignment="1">
      <alignment wrapText="1"/>
    </xf>
    <xf numFmtId="0" fontId="4" fillId="3" borderId="12" xfId="0" applyFont="1" applyFill="1" applyBorder="1" applyAlignment="1">
      <alignment horizontal="center" vertical="center"/>
    </xf>
    <xf numFmtId="167" fontId="4" fillId="2" borderId="0" xfId="5" applyNumberFormat="1" applyFont="1" applyFill="1" applyBorder="1" applyAlignment="1">
      <alignment horizontal="right"/>
    </xf>
    <xf numFmtId="167" fontId="4" fillId="2" borderId="1" xfId="5" applyNumberFormat="1" applyFont="1" applyFill="1" applyBorder="1" applyAlignment="1">
      <alignment horizontal="right"/>
    </xf>
    <xf numFmtId="167" fontId="4" fillId="2" borderId="10" xfId="5" applyNumberFormat="1" applyFont="1" applyFill="1" applyBorder="1" applyAlignment="1">
      <alignment horizontal="right"/>
    </xf>
    <xf numFmtId="0" fontId="19" fillId="2" borderId="0" xfId="0" applyNumberFormat="1" applyFont="1" applyFill="1" applyBorder="1" applyAlignment="1">
      <alignment horizontal="left"/>
    </xf>
    <xf numFmtId="0" fontId="19" fillId="2" borderId="10" xfId="0" applyNumberFormat="1" applyFont="1" applyFill="1" applyBorder="1" applyAlignment="1">
      <alignment horizontal="left"/>
    </xf>
    <xf numFmtId="0" fontId="2" fillId="2" borderId="0" xfId="0" applyFont="1" applyFill="1" applyAlignment="1">
      <alignment horizontal="left" wrapText="1"/>
    </xf>
    <xf numFmtId="0" fontId="20" fillId="2" borderId="10" xfId="0" applyFont="1" applyFill="1" applyBorder="1" applyAlignment="1">
      <alignment horizontal="left"/>
    </xf>
    <xf numFmtId="0" fontId="20" fillId="2" borderId="0" xfId="0" applyNumberFormat="1" applyFont="1" applyFill="1" applyBorder="1" applyAlignment="1">
      <alignment horizontal="left"/>
    </xf>
    <xf numFmtId="166" fontId="19" fillId="2" borderId="0" xfId="0" applyNumberFormat="1" applyFont="1" applyFill="1" applyBorder="1" applyAlignment="1">
      <alignment horizontal="left"/>
    </xf>
    <xf numFmtId="166" fontId="19" fillId="2" borderId="10" xfId="0" applyNumberFormat="1" applyFont="1" applyFill="1" applyBorder="1" applyAlignment="1">
      <alignment horizontal="left"/>
    </xf>
    <xf numFmtId="166" fontId="19" fillId="2" borderId="5" xfId="0" applyNumberFormat="1" applyFont="1" applyFill="1" applyBorder="1" applyAlignment="1">
      <alignment horizontal="left"/>
    </xf>
    <xf numFmtId="0" fontId="5" fillId="2" borderId="8" xfId="0" applyFont="1" applyFill="1" applyBorder="1" applyAlignment="1">
      <alignment horizontal="left" wrapText="1"/>
    </xf>
    <xf numFmtId="0" fontId="2" fillId="2" borderId="0" xfId="0" applyFont="1" applyFill="1" applyAlignment="1">
      <alignment horizontal="left" wrapText="1"/>
    </xf>
    <xf numFmtId="0" fontId="2" fillId="2" borderId="0" xfId="0" applyFont="1" applyFill="1" applyAlignment="1">
      <alignment horizontal="left" wrapText="1"/>
    </xf>
    <xf numFmtId="0" fontId="2" fillId="2" borderId="0" xfId="0" applyFont="1" applyFill="1" applyAlignment="1"/>
    <xf numFmtId="0" fontId="22" fillId="5" borderId="0" xfId="0" applyFont="1" applyFill="1" applyBorder="1"/>
    <xf numFmtId="0" fontId="21" fillId="5" borderId="0" xfId="0" applyFont="1" applyFill="1" applyBorder="1" applyAlignment="1">
      <alignment horizontal="left" wrapText="1"/>
    </xf>
    <xf numFmtId="0" fontId="22" fillId="5" borderId="0" xfId="0" applyFont="1" applyFill="1" applyBorder="1" applyAlignment="1">
      <alignment horizontal="justify" vertical="center"/>
    </xf>
    <xf numFmtId="0" fontId="0" fillId="2" borderId="0" xfId="0" applyFill="1" applyBorder="1"/>
    <xf numFmtId="3" fontId="2" fillId="2" borderId="7" xfId="0" applyNumberFormat="1" applyFont="1" applyFill="1" applyBorder="1" applyAlignment="1">
      <alignment horizontal="right"/>
    </xf>
    <xf numFmtId="0" fontId="25" fillId="2" borderId="0" xfId="0" applyFont="1" applyFill="1"/>
    <xf numFmtId="0" fontId="15" fillId="2" borderId="9" xfId="0" applyFont="1" applyFill="1" applyBorder="1" applyAlignment="1">
      <alignment horizontal="justify" wrapText="1"/>
    </xf>
    <xf numFmtId="164" fontId="2" fillId="2" borderId="13" xfId="0" applyNumberFormat="1" applyFont="1" applyFill="1" applyBorder="1" applyAlignment="1">
      <alignment horizontal="right"/>
    </xf>
    <xf numFmtId="164" fontId="2" fillId="2" borderId="8" xfId="0" applyNumberFormat="1" applyFont="1" applyFill="1" applyBorder="1" applyAlignment="1">
      <alignment horizontal="right"/>
    </xf>
    <xf numFmtId="3" fontId="2" fillId="2" borderId="8" xfId="0" applyNumberFormat="1" applyFont="1" applyFill="1" applyBorder="1" applyAlignment="1">
      <alignment horizontal="right"/>
    </xf>
    <xf numFmtId="167" fontId="4" fillId="2" borderId="5" xfId="5" applyNumberFormat="1" applyFont="1" applyFill="1" applyBorder="1" applyAlignment="1">
      <alignment horizontal="right"/>
    </xf>
    <xf numFmtId="5" fontId="4" fillId="2" borderId="0" xfId="5" applyNumberFormat="1" applyFont="1" applyFill="1" applyBorder="1" applyAlignment="1">
      <alignment horizontal="right"/>
    </xf>
    <xf numFmtId="5" fontId="4" fillId="2" borderId="9" xfId="5" applyNumberFormat="1" applyFont="1" applyFill="1" applyBorder="1" applyAlignment="1">
      <alignment horizontal="right"/>
    </xf>
    <xf numFmtId="168" fontId="4" fillId="2" borderId="0" xfId="5" applyNumberFormat="1" applyFont="1" applyFill="1" applyBorder="1" applyAlignment="1">
      <alignment horizontal="right"/>
    </xf>
    <xf numFmtId="168" fontId="4" fillId="2" borderId="9" xfId="5" applyNumberFormat="1" applyFont="1" applyFill="1" applyBorder="1" applyAlignment="1">
      <alignment horizontal="right"/>
    </xf>
    <xf numFmtId="0" fontId="4" fillId="2" borderId="0" xfId="0" applyFont="1" applyFill="1" applyBorder="1" applyAlignment="1"/>
    <xf numFmtId="0" fontId="5" fillId="2" borderId="7" xfId="0" applyFont="1" applyFill="1" applyBorder="1" applyAlignment="1">
      <alignment wrapText="1"/>
    </xf>
    <xf numFmtId="0" fontId="4" fillId="2" borderId="9" xfId="0" applyFont="1" applyFill="1" applyBorder="1" applyAlignment="1">
      <alignment wrapText="1"/>
    </xf>
    <xf numFmtId="0" fontId="5" fillId="2" borderId="9" xfId="0" applyFont="1" applyFill="1" applyBorder="1" applyAlignment="1">
      <alignment wrapText="1"/>
    </xf>
    <xf numFmtId="0" fontId="4" fillId="2" borderId="9" xfId="0" applyFont="1" applyFill="1" applyBorder="1"/>
    <xf numFmtId="0" fontId="19" fillId="2" borderId="1" xfId="0" applyNumberFormat="1" applyFont="1" applyFill="1" applyBorder="1" applyAlignment="1">
      <alignment horizontal="left"/>
    </xf>
    <xf numFmtId="168" fontId="4" fillId="2" borderId="1" xfId="5" applyNumberFormat="1" applyFont="1" applyFill="1" applyBorder="1" applyAlignment="1">
      <alignment horizontal="right"/>
    </xf>
    <xf numFmtId="168" fontId="4" fillId="2" borderId="6" xfId="5" applyNumberFormat="1" applyFont="1" applyFill="1" applyBorder="1" applyAlignment="1">
      <alignment horizontal="right"/>
    </xf>
    <xf numFmtId="0" fontId="2" fillId="0" borderId="0" xfId="0" applyFont="1" applyFill="1" applyBorder="1" applyAlignment="1">
      <alignment wrapText="1"/>
    </xf>
    <xf numFmtId="0" fontId="4" fillId="2" borderId="1" xfId="0" applyFont="1" applyFill="1" applyBorder="1" applyAlignment="1"/>
    <xf numFmtId="3" fontId="3" fillId="2" borderId="0" xfId="0" applyNumberFormat="1" applyFont="1" applyFill="1" applyBorder="1" applyAlignment="1">
      <alignment horizontal="left"/>
    </xf>
    <xf numFmtId="0" fontId="26" fillId="2" borderId="0" xfId="0" applyFont="1" applyFill="1" applyBorder="1"/>
    <xf numFmtId="0" fontId="24" fillId="2" borderId="9" xfId="0" applyFont="1" applyFill="1" applyBorder="1"/>
    <xf numFmtId="0" fontId="10" fillId="2" borderId="0" xfId="0" applyFont="1" applyFill="1" applyBorder="1" applyAlignment="1">
      <alignment horizontal="left"/>
    </xf>
    <xf numFmtId="5" fontId="4" fillId="2" borderId="6" xfId="5" applyNumberFormat="1" applyFont="1" applyFill="1" applyBorder="1" applyAlignment="1">
      <alignment horizontal="right"/>
    </xf>
    <xf numFmtId="0" fontId="15" fillId="2" borderId="0" xfId="0" applyFont="1" applyFill="1"/>
    <xf numFmtId="0" fontId="26" fillId="2" borderId="0" xfId="0" applyFont="1" applyFill="1"/>
    <xf numFmtId="0" fontId="15" fillId="2" borderId="0" xfId="0" applyFont="1" applyFill="1" applyBorder="1"/>
    <xf numFmtId="0" fontId="26" fillId="2" borderId="1" xfId="0" applyFont="1" applyFill="1" applyBorder="1"/>
    <xf numFmtId="0" fontId="19" fillId="2" borderId="0" xfId="0" applyFont="1" applyFill="1" applyBorder="1"/>
    <xf numFmtId="0" fontId="27" fillId="2" borderId="0" xfId="0" applyFont="1" applyFill="1" applyBorder="1"/>
    <xf numFmtId="0" fontId="15" fillId="2" borderId="0" xfId="0" applyFont="1" applyFill="1" applyBorder="1" applyAlignment="1">
      <alignment wrapText="1"/>
    </xf>
    <xf numFmtId="0" fontId="15" fillId="2" borderId="0" xfId="0" applyFont="1" applyFill="1" applyAlignment="1">
      <alignment wrapText="1"/>
    </xf>
    <xf numFmtId="0" fontId="3" fillId="2" borderId="14" xfId="0" applyFont="1" applyFill="1" applyBorder="1" applyAlignment="1">
      <alignment wrapText="1"/>
    </xf>
    <xf numFmtId="0" fontId="13" fillId="2" borderId="6" xfId="4" applyFill="1" applyBorder="1" applyAlignment="1">
      <alignment horizontal="justify" vertical="center" wrapText="1"/>
    </xf>
    <xf numFmtId="0" fontId="28" fillId="2" borderId="0" xfId="0" applyFont="1" applyFill="1" applyBorder="1"/>
    <xf numFmtId="168" fontId="15" fillId="2" borderId="0" xfId="0" applyNumberFormat="1" applyFont="1" applyFill="1" applyBorder="1"/>
    <xf numFmtId="164" fontId="26" fillId="2" borderId="0" xfId="0" applyNumberFormat="1" applyFont="1" applyFill="1" applyBorder="1" applyAlignment="1">
      <alignment horizontal="right"/>
    </xf>
    <xf numFmtId="0" fontId="28" fillId="2" borderId="0" xfId="0" applyFont="1" applyFill="1"/>
    <xf numFmtId="0" fontId="15" fillId="2" borderId="11" xfId="0" applyFont="1" applyFill="1" applyBorder="1"/>
    <xf numFmtId="0" fontId="15" fillId="2" borderId="12" xfId="0" applyFont="1" applyFill="1" applyBorder="1"/>
    <xf numFmtId="0" fontId="19" fillId="2" borderId="0" xfId="0" applyFont="1" applyFill="1" applyBorder="1" applyAlignment="1">
      <alignment horizontal="left"/>
    </xf>
    <xf numFmtId="0" fontId="26" fillId="2" borderId="0" xfId="0" applyFont="1" applyFill="1" applyAlignment="1">
      <alignment horizontal="left" wrapText="1"/>
    </xf>
    <xf numFmtId="0" fontId="26" fillId="2" borderId="0" xfId="0" applyFont="1" applyFill="1" applyAlignment="1">
      <alignment horizontal="left"/>
    </xf>
    <xf numFmtId="165" fontId="4" fillId="2" borderId="0" xfId="5" applyNumberFormat="1" applyFont="1" applyFill="1" applyBorder="1" applyAlignment="1">
      <alignment horizontal="right"/>
    </xf>
    <xf numFmtId="165" fontId="4" fillId="2" borderId="9" xfId="5" applyNumberFormat="1" applyFont="1" applyFill="1" applyBorder="1" applyAlignment="1">
      <alignment horizontal="right"/>
    </xf>
    <xf numFmtId="0" fontId="24" fillId="2" borderId="6" xfId="0" applyFont="1" applyFill="1" applyBorder="1"/>
    <xf numFmtId="165" fontId="4" fillId="2" borderId="1" xfId="5" applyNumberFormat="1" applyFont="1" applyFill="1" applyBorder="1" applyAlignment="1">
      <alignment horizontal="right"/>
    </xf>
    <xf numFmtId="165" fontId="4" fillId="2" borderId="6" xfId="5" applyNumberFormat="1" applyFont="1" applyFill="1" applyBorder="1" applyAlignment="1">
      <alignment horizontal="right"/>
    </xf>
    <xf numFmtId="0" fontId="20" fillId="2" borderId="7" xfId="0" applyFont="1" applyFill="1" applyBorder="1" applyAlignment="1">
      <alignment horizontal="left" wrapText="1"/>
    </xf>
    <xf numFmtId="0" fontId="10" fillId="2" borderId="9" xfId="0" applyFont="1" applyFill="1" applyBorder="1" applyAlignment="1">
      <alignment horizontal="left" wrapText="1"/>
    </xf>
    <xf numFmtId="0" fontId="10" fillId="2" borderId="9" xfId="0" applyFont="1" applyFill="1" applyBorder="1" applyAlignment="1">
      <alignment horizontal="left"/>
    </xf>
    <xf numFmtId="0" fontId="8" fillId="2" borderId="0" xfId="0" applyFont="1" applyFill="1" applyBorder="1" applyAlignment="1">
      <alignment horizontal="left"/>
    </xf>
    <xf numFmtId="0" fontId="13" fillId="2" borderId="14" xfId="4" applyFill="1" applyBorder="1"/>
    <xf numFmtId="0" fontId="2" fillId="2" borderId="0" xfId="0" applyFont="1" applyFill="1" applyAlignment="1">
      <alignment horizontal="left"/>
    </xf>
    <xf numFmtId="0" fontId="2" fillId="2" borderId="0" xfId="0" applyFont="1" applyFill="1" applyAlignment="1">
      <alignment horizontal="left" wrapText="1"/>
    </xf>
    <xf numFmtId="0" fontId="4" fillId="2" borderId="8" xfId="0" applyFont="1" applyFill="1" applyBorder="1" applyAlignment="1">
      <alignment wrapText="1"/>
    </xf>
    <xf numFmtId="0" fontId="4" fillId="2" borderId="7" xfId="0" applyFont="1" applyFill="1" applyBorder="1" applyAlignment="1">
      <alignment wrapText="1"/>
    </xf>
    <xf numFmtId="3" fontId="2" fillId="2" borderId="13" xfId="0" applyNumberFormat="1" applyFont="1" applyFill="1" applyBorder="1" applyAlignment="1">
      <alignment horizontal="right"/>
    </xf>
    <xf numFmtId="5" fontId="4" fillId="2" borderId="1" xfId="5" applyNumberFormat="1" applyFont="1" applyFill="1" applyBorder="1" applyAlignment="1">
      <alignment horizontal="right"/>
    </xf>
    <xf numFmtId="0" fontId="4" fillId="2" borderId="13" xfId="0" applyFont="1" applyFill="1" applyBorder="1" applyAlignment="1">
      <alignment wrapText="1"/>
    </xf>
    <xf numFmtId="0" fontId="30" fillId="2" borderId="0" xfId="0" applyFont="1" applyFill="1" applyBorder="1"/>
    <xf numFmtId="0" fontId="29" fillId="2" borderId="0" xfId="0" applyFont="1" applyFill="1" applyBorder="1"/>
    <xf numFmtId="0" fontId="30" fillId="2" borderId="1" xfId="0" applyFont="1" applyFill="1" applyBorder="1"/>
    <xf numFmtId="0" fontId="10" fillId="2" borderId="0" xfId="0" applyFont="1" applyFill="1" applyBorder="1" applyAlignment="1"/>
    <xf numFmtId="0" fontId="30" fillId="2" borderId="0" xfId="0" applyFont="1" applyFill="1"/>
    <xf numFmtId="0" fontId="2" fillId="2" borderId="0" xfId="0" applyFont="1" applyFill="1" applyBorder="1" applyAlignment="1">
      <alignment wrapText="1"/>
    </xf>
    <xf numFmtId="164" fontId="2" fillId="2" borderId="0" xfId="0" applyNumberFormat="1" applyFont="1" applyFill="1" applyBorder="1" applyAlignment="1"/>
    <xf numFmtId="0" fontId="2" fillId="2" borderId="0" xfId="0" applyFont="1" applyFill="1" applyBorder="1" applyAlignment="1"/>
    <xf numFmtId="0" fontId="2" fillId="2" borderId="0" xfId="0" applyFont="1" applyFill="1" applyBorder="1" applyAlignment="1">
      <alignment horizontal="left"/>
    </xf>
    <xf numFmtId="0" fontId="3" fillId="2" borderId="0" xfId="0" applyFont="1" applyFill="1" applyBorder="1" applyAlignment="1"/>
    <xf numFmtId="3" fontId="2" fillId="2" borderId="0" xfId="0" applyNumberFormat="1" applyFont="1" applyFill="1" applyBorder="1" applyAlignment="1"/>
    <xf numFmtId="0" fontId="3" fillId="2" borderId="0" xfId="0" applyFont="1" applyFill="1" applyAlignment="1"/>
    <xf numFmtId="3" fontId="3" fillId="2" borderId="0" xfId="0" applyNumberFormat="1" applyFont="1" applyFill="1" applyBorder="1" applyAlignment="1"/>
    <xf numFmtId="164" fontId="3" fillId="2" borderId="0" xfId="0" applyNumberFormat="1" applyFont="1" applyFill="1" applyBorder="1" applyAlignment="1"/>
    <xf numFmtId="0" fontId="8" fillId="2" borderId="0" xfId="0" applyFont="1" applyFill="1" applyBorder="1" applyAlignment="1"/>
    <xf numFmtId="0" fontId="2" fillId="2" borderId="0" xfId="0" quotePrefix="1" applyFont="1" applyFill="1" applyAlignment="1"/>
    <xf numFmtId="0" fontId="2" fillId="2" borderId="0" xfId="0" quotePrefix="1" applyFont="1" applyFill="1" applyBorder="1"/>
    <xf numFmtId="0" fontId="26" fillId="2" borderId="0" xfId="0" applyFont="1" applyFill="1" applyAlignment="1"/>
    <xf numFmtId="0" fontId="2" fillId="2" borderId="0" xfId="0" quotePrefix="1" applyFont="1" applyFill="1" applyBorder="1" applyAlignment="1"/>
    <xf numFmtId="0" fontId="3" fillId="2" borderId="14" xfId="0" applyFont="1" applyFill="1" applyBorder="1" applyAlignment="1">
      <alignment vertical="top" wrapText="1"/>
    </xf>
    <xf numFmtId="0" fontId="22" fillId="5" borderId="0" xfId="0" applyFont="1" applyFill="1" applyBorder="1" applyAlignment="1">
      <alignment horizontal="justify" vertical="center"/>
    </xf>
    <xf numFmtId="0" fontId="23" fillId="5" borderId="2" xfId="0" applyFont="1" applyFill="1" applyBorder="1" applyAlignment="1">
      <alignment horizontal="center" vertical="center"/>
    </xf>
    <xf numFmtId="0" fontId="23" fillId="5" borderId="3" xfId="0" applyFont="1" applyFill="1" applyBorder="1" applyAlignment="1">
      <alignment horizontal="center" vertical="center"/>
    </xf>
    <xf numFmtId="0" fontId="23" fillId="5" borderId="4" xfId="0" applyFont="1" applyFill="1" applyBorder="1" applyAlignment="1">
      <alignment horizontal="center" vertical="center"/>
    </xf>
    <xf numFmtId="0" fontId="21" fillId="5" borderId="0" xfId="0" applyFont="1" applyFill="1" applyBorder="1" applyAlignment="1">
      <alignment horizontal="justify" vertical="center"/>
    </xf>
    <xf numFmtId="0" fontId="21" fillId="5" borderId="0" xfId="0" applyFont="1" applyFill="1" applyBorder="1" applyAlignment="1">
      <alignment horizontal="left" wrapText="1"/>
    </xf>
    <xf numFmtId="0" fontId="22" fillId="5" borderId="0" xfId="0" applyFont="1" applyFill="1" applyBorder="1" applyAlignment="1">
      <alignment horizontal="left" wrapText="1"/>
    </xf>
    <xf numFmtId="0" fontId="29" fillId="2" borderId="0" xfId="0" applyFont="1" applyFill="1" applyBorder="1" applyAlignment="1">
      <alignment horizontal="center"/>
    </xf>
    <xf numFmtId="0" fontId="5" fillId="2" borderId="13" xfId="0" applyFont="1" applyFill="1" applyBorder="1" applyAlignment="1">
      <alignment horizontal="center"/>
    </xf>
    <xf numFmtId="0" fontId="5" fillId="2" borderId="8" xfId="0" applyFont="1" applyFill="1" applyBorder="1" applyAlignment="1">
      <alignment horizontal="center"/>
    </xf>
    <xf numFmtId="0" fontId="5" fillId="2" borderId="7" xfId="0" applyFont="1" applyFill="1" applyBorder="1" applyAlignment="1">
      <alignment horizontal="center"/>
    </xf>
    <xf numFmtId="0" fontId="8" fillId="2" borderId="0" xfId="0" applyFont="1" applyFill="1" applyBorder="1" applyAlignment="1">
      <alignment horizontal="left"/>
    </xf>
    <xf numFmtId="0" fontId="5" fillId="2" borderId="5" xfId="0" applyFont="1" applyFill="1" applyBorder="1" applyAlignment="1">
      <alignment horizontal="center"/>
    </xf>
    <xf numFmtId="0" fontId="5" fillId="2" borderId="1" xfId="0" applyFont="1" applyFill="1" applyBorder="1" applyAlignment="1">
      <alignment horizontal="center"/>
    </xf>
    <xf numFmtId="0" fontId="5" fillId="2" borderId="6" xfId="0" applyFont="1" applyFill="1" applyBorder="1" applyAlignment="1">
      <alignment horizontal="center"/>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1" xfId="0" applyFont="1" applyFill="1" applyBorder="1" applyAlignment="1">
      <alignment horizontal="left" wrapText="1"/>
    </xf>
  </cellXfs>
  <cellStyles count="6">
    <cellStyle name="Comma" xfId="5" builtinId="3"/>
    <cellStyle name="Hyperlink" xfId="4" builtinId="8"/>
    <cellStyle name="Normal" xfId="0" builtinId="0"/>
    <cellStyle name="Normal 2 2" xfId="1"/>
    <cellStyle name="Normal 3" xfId="2"/>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1</xdr:col>
      <xdr:colOff>415290</xdr:colOff>
      <xdr:row>5</xdr:row>
      <xdr:rowOff>141748</xdr:rowOff>
    </xdr:to>
    <xdr:pic>
      <xdr:nvPicPr>
        <xdr:cNvPr id="2" name="Picture 1" descr="https://upload.wikimedia.org/wikipedia/en/thumb/6/68/Department_for_Education.svg/1024px-Department_for_Education.svg.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28575"/>
          <a:ext cx="1729740" cy="1065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TP\Subject%20earning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DUDEST-HE\SFR\SFR36%20July%202016\Tables\Earnings%20draft%20270716%20for%20Q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hoars\AppData\Local\Temp\Earnings%20draft%20270716%20for%20Q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FTP\Outcomes%20by%20subje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QL output- All"/>
      <sheetName val="SQL output-FTPT"/>
      <sheetName val="Tables -&gt;"/>
      <sheetName val="Interactive"/>
      <sheetName val="1"/>
      <sheetName val="2"/>
      <sheetName val="3"/>
      <sheetName val="4"/>
      <sheetName val="5"/>
      <sheetName val="6"/>
      <sheetName val="7"/>
      <sheetName val="8"/>
      <sheetName val="9"/>
      <sheetName val="A"/>
      <sheetName val="B"/>
      <sheetName val="C"/>
      <sheetName val="D"/>
      <sheetName val="E"/>
      <sheetName val="F"/>
      <sheetName val="G"/>
      <sheetName val="H"/>
      <sheetName val="I"/>
      <sheetName val="J"/>
      <sheetName val="JACS codes"/>
      <sheetName val="Distribution comparison"/>
      <sheetName val="DLHE comparison"/>
      <sheetName val="LEMSTEM"/>
      <sheetName val="LEMSTEM_graph"/>
      <sheetName val="lemstem_time"/>
      <sheetName val="CPI"/>
      <sheetName val="LEMSTEM time_tab"/>
      <sheetName val="LEMST_Chart"/>
      <sheetName val="Gender_1"/>
      <sheetName val="Gender_3"/>
      <sheetName val="Gender_5"/>
      <sheetName val="Gender_10"/>
      <sheetName val="Gender_distribution"/>
      <sheetName val="POLAR_1"/>
      <sheetName val="POLAR_3"/>
      <sheetName val="POLAR_5"/>
      <sheetName val="POLAR_10"/>
      <sheetName val="IFS_Comp_F"/>
      <sheetName val="IFS_Comp_M"/>
      <sheetName val="Polar_dist"/>
      <sheetName val="inst_1"/>
      <sheetName val="inst_3"/>
      <sheetName val="inst_5"/>
      <sheetName val="inst_10"/>
      <sheetName val="inst_dist"/>
      <sheetName val="Inst_list"/>
    </sheetNames>
    <sheetDataSet>
      <sheetData sheetId="0">
        <row r="1">
          <cell r="D1" t="str">
            <v>LOWER_1YR</v>
          </cell>
          <cell r="E1" t="str">
            <v>MEDIAN_1YR</v>
          </cell>
          <cell r="F1" t="str">
            <v>HIGHER_1YR</v>
          </cell>
          <cell r="G1" t="str">
            <v>COUNT_1YR</v>
          </cell>
          <cell r="H1" t="str">
            <v>LOWER_3YR</v>
          </cell>
          <cell r="I1" t="str">
            <v>MEDIAN_3YR</v>
          </cell>
          <cell r="J1" t="str">
            <v>HIGHER_3YR</v>
          </cell>
          <cell r="K1" t="str">
            <v>COUNT_3YR</v>
          </cell>
          <cell r="L1" t="str">
            <v>LOWER_5YR</v>
          </cell>
          <cell r="M1" t="str">
            <v>MEDIAN_5YR</v>
          </cell>
          <cell r="N1" t="str">
            <v>HIGHER_5YR</v>
          </cell>
          <cell r="O1" t="str">
            <v>COUNT_5YR</v>
          </cell>
          <cell r="P1" t="str">
            <v>LOWER_10YR</v>
          </cell>
          <cell r="Q1" t="str">
            <v>MEDIAN_10YR</v>
          </cell>
          <cell r="R1" t="str">
            <v>HIGHER_10YR</v>
          </cell>
          <cell r="S1" t="str">
            <v>COUNT_10YR</v>
          </cell>
        </row>
        <row r="2">
          <cell r="C2" t="str">
            <v>2003/20041</v>
          </cell>
          <cell r="D2">
            <v>29138.25</v>
          </cell>
          <cell r="E2">
            <v>35648.663911845702</v>
          </cell>
          <cell r="F2">
            <v>39147.25</v>
          </cell>
          <cell r="G2">
            <v>2574</v>
          </cell>
          <cell r="H2">
            <v>31908.578082191802</v>
          </cell>
          <cell r="I2">
            <v>42197</v>
          </cell>
          <cell r="J2">
            <v>45692.200460829503</v>
          </cell>
          <cell r="K2">
            <v>2771</v>
          </cell>
          <cell r="L2">
            <v>36195.5</v>
          </cell>
          <cell r="M2">
            <v>47112</v>
          </cell>
          <cell r="N2">
            <v>52596.524038461503</v>
          </cell>
          <cell r="O2">
            <v>2718</v>
          </cell>
          <cell r="P2">
            <v>29498.625</v>
          </cell>
          <cell r="Q2">
            <v>50236.506944444402</v>
          </cell>
          <cell r="R2">
            <v>65595.5</v>
          </cell>
          <cell r="S2">
            <v>2112</v>
          </cell>
        </row>
        <row r="3">
          <cell r="C3" t="str">
            <v>2004/20051</v>
          </cell>
          <cell r="D3">
            <v>30701</v>
          </cell>
          <cell r="E3">
            <v>34782</v>
          </cell>
          <cell r="F3">
            <v>37293.5</v>
          </cell>
          <cell r="G3">
            <v>2848</v>
          </cell>
          <cell r="H3">
            <v>36184</v>
          </cell>
          <cell r="I3">
            <v>43116.372950819699</v>
          </cell>
          <cell r="J3">
            <v>46286</v>
          </cell>
          <cell r="K3">
            <v>3083</v>
          </cell>
          <cell r="L3">
            <v>36531.380952380998</v>
          </cell>
          <cell r="M3">
            <v>46514</v>
          </cell>
          <cell r="N3">
            <v>51770.5</v>
          </cell>
          <cell r="O3">
            <v>3095</v>
          </cell>
          <cell r="P3" t="str">
            <v>NULL</v>
          </cell>
          <cell r="Q3" t="str">
            <v>NULL</v>
          </cell>
          <cell r="R3" t="str">
            <v>NULL</v>
          </cell>
          <cell r="S3" t="str">
            <v>NULL</v>
          </cell>
        </row>
        <row r="4">
          <cell r="C4" t="str">
            <v>2005/20061</v>
          </cell>
          <cell r="D4">
            <v>30949</v>
          </cell>
          <cell r="E4">
            <v>34720</v>
          </cell>
          <cell r="F4">
            <v>36891.024096385503</v>
          </cell>
          <cell r="G4">
            <v>3090</v>
          </cell>
          <cell r="H4">
            <v>37651</v>
          </cell>
          <cell r="I4">
            <v>43395</v>
          </cell>
          <cell r="J4">
            <v>46170</v>
          </cell>
          <cell r="K4">
            <v>3157</v>
          </cell>
          <cell r="L4">
            <v>35696.25</v>
          </cell>
          <cell r="M4">
            <v>46590.5</v>
          </cell>
          <cell r="N4">
            <v>51393.25</v>
          </cell>
          <cell r="O4">
            <v>3180</v>
          </cell>
          <cell r="P4" t="str">
            <v>NULL</v>
          </cell>
          <cell r="Q4" t="str">
            <v>NULL</v>
          </cell>
          <cell r="R4" t="str">
            <v>NULL</v>
          </cell>
          <cell r="S4" t="str">
            <v>NULL</v>
          </cell>
        </row>
        <row r="5">
          <cell r="C5" t="str">
            <v>2006/20071</v>
          </cell>
          <cell r="D5">
            <v>31344</v>
          </cell>
          <cell r="E5">
            <v>34858</v>
          </cell>
          <cell r="F5">
            <v>37079</v>
          </cell>
          <cell r="G5">
            <v>3529</v>
          </cell>
          <cell r="H5">
            <v>38249</v>
          </cell>
          <cell r="I5">
            <v>43354.391483516498</v>
          </cell>
          <cell r="J5">
            <v>45834.287878787902</v>
          </cell>
          <cell r="K5">
            <v>3716</v>
          </cell>
          <cell r="L5">
            <v>33748</v>
          </cell>
          <cell r="M5">
            <v>46208.5</v>
          </cell>
          <cell r="N5">
            <v>52303.25</v>
          </cell>
          <cell r="O5">
            <v>3484</v>
          </cell>
          <cell r="P5" t="str">
            <v>NULL</v>
          </cell>
          <cell r="Q5" t="str">
            <v>NULL</v>
          </cell>
          <cell r="R5" t="str">
            <v>NULL</v>
          </cell>
          <cell r="S5" t="str">
            <v>NULL</v>
          </cell>
        </row>
        <row r="6">
          <cell r="C6" t="str">
            <v>2007/20081</v>
          </cell>
          <cell r="D6">
            <v>17603.5</v>
          </cell>
          <cell r="E6">
            <v>27897.728531855999</v>
          </cell>
          <cell r="F6">
            <v>35949.940509915003</v>
          </cell>
          <cell r="G6">
            <v>5243</v>
          </cell>
          <cell r="H6">
            <v>21519.75</v>
          </cell>
          <cell r="I6">
            <v>30254</v>
          </cell>
          <cell r="J6">
            <v>43993.105479452097</v>
          </cell>
          <cell r="K6">
            <v>4775</v>
          </cell>
          <cell r="L6">
            <v>22234.144446538001</v>
          </cell>
          <cell r="M6">
            <v>31950.816573033699</v>
          </cell>
          <cell r="N6">
            <v>47965.0024752475</v>
          </cell>
          <cell r="O6">
            <v>4724</v>
          </cell>
          <cell r="P6" t="str">
            <v>NULL</v>
          </cell>
          <cell r="Q6" t="str">
            <v>NULL</v>
          </cell>
          <cell r="R6" t="str">
            <v>NULL</v>
          </cell>
          <cell r="S6" t="str">
            <v>NULL</v>
          </cell>
        </row>
        <row r="7">
          <cell r="C7" t="str">
            <v>2008/20091</v>
          </cell>
          <cell r="D7">
            <v>17320.25</v>
          </cell>
          <cell r="E7">
            <v>24561.24</v>
          </cell>
          <cell r="F7">
            <v>35680.5</v>
          </cell>
          <cell r="G7">
            <v>5931</v>
          </cell>
          <cell r="H7">
            <v>19203</v>
          </cell>
          <cell r="I7">
            <v>28525.5</v>
          </cell>
          <cell r="J7">
            <v>43427.902777777803</v>
          </cell>
          <cell r="K7">
            <v>5397</v>
          </cell>
          <cell r="L7">
            <v>21457.268103448299</v>
          </cell>
          <cell r="M7">
            <v>29510.673796791401</v>
          </cell>
          <cell r="N7">
            <v>46351</v>
          </cell>
          <cell r="O7">
            <v>5096</v>
          </cell>
          <cell r="P7" t="str">
            <v>NULL</v>
          </cell>
          <cell r="Q7" t="str">
            <v>NULL</v>
          </cell>
          <cell r="R7" t="str">
            <v>NULL</v>
          </cell>
          <cell r="S7" t="str">
            <v>NULL</v>
          </cell>
        </row>
        <row r="8">
          <cell r="C8" t="str">
            <v>2009/20101</v>
          </cell>
          <cell r="D8">
            <v>17969</v>
          </cell>
          <cell r="E8">
            <v>29377.265753424701</v>
          </cell>
          <cell r="F8">
            <v>36242</v>
          </cell>
          <cell r="G8">
            <v>5901</v>
          </cell>
          <cell r="H8">
            <v>19737.8131578947</v>
          </cell>
          <cell r="I8">
            <v>28981.301652892598</v>
          </cell>
          <cell r="J8">
            <v>43529</v>
          </cell>
          <cell r="K8">
            <v>5655</v>
          </cell>
          <cell r="L8" t="str">
            <v>NULL</v>
          </cell>
          <cell r="M8" t="str">
            <v>NULL</v>
          </cell>
          <cell r="N8" t="str">
            <v>NULL</v>
          </cell>
          <cell r="O8" t="str">
            <v>NULL</v>
          </cell>
          <cell r="P8" t="str">
            <v>NULL</v>
          </cell>
          <cell r="Q8" t="str">
            <v>NULL</v>
          </cell>
          <cell r="R8" t="str">
            <v>NULL</v>
          </cell>
          <cell r="S8" t="str">
            <v>NULL</v>
          </cell>
        </row>
        <row r="9">
          <cell r="C9" t="str">
            <v>2010/20111</v>
          </cell>
          <cell r="D9">
            <v>17467.2</v>
          </cell>
          <cell r="E9">
            <v>28406.419354838701</v>
          </cell>
          <cell r="F9">
            <v>36576.6</v>
          </cell>
          <cell r="G9">
            <v>6369</v>
          </cell>
          <cell r="H9">
            <v>18888.099999999999</v>
          </cell>
          <cell r="I9">
            <v>27078.493827160499</v>
          </cell>
          <cell r="J9">
            <v>42613.622950819699</v>
          </cell>
          <cell r="K9">
            <v>5515</v>
          </cell>
          <cell r="L9" t="str">
            <v>NULL</v>
          </cell>
          <cell r="M9" t="str">
            <v>NULL</v>
          </cell>
          <cell r="N9" t="str">
            <v>NULL</v>
          </cell>
          <cell r="O9" t="str">
            <v>NULL</v>
          </cell>
          <cell r="P9" t="str">
            <v>NULL</v>
          </cell>
          <cell r="Q9" t="str">
            <v>NULL</v>
          </cell>
          <cell r="R9" t="str">
            <v>NULL</v>
          </cell>
          <cell r="S9" t="str">
            <v>NULL</v>
          </cell>
        </row>
        <row r="10">
          <cell r="C10" t="str">
            <v>2011/20121</v>
          </cell>
          <cell r="D10">
            <v>17338</v>
          </cell>
          <cell r="E10">
            <v>24562.560000000001</v>
          </cell>
          <cell r="F10">
            <v>35515.75</v>
          </cell>
          <cell r="G10">
            <v>6478</v>
          </cell>
          <cell r="H10" t="str">
            <v>NULL</v>
          </cell>
          <cell r="I10" t="str">
            <v>NULL</v>
          </cell>
          <cell r="J10" t="str">
            <v>NULL</v>
          </cell>
          <cell r="K10" t="str">
            <v>NULL</v>
          </cell>
          <cell r="L10" t="str">
            <v>NULL</v>
          </cell>
          <cell r="M10" t="str">
            <v>NULL</v>
          </cell>
          <cell r="N10" t="str">
            <v>NULL</v>
          </cell>
          <cell r="O10" t="str">
            <v>NULL</v>
          </cell>
          <cell r="P10" t="str">
            <v>NULL</v>
          </cell>
          <cell r="Q10" t="str">
            <v>NULL</v>
          </cell>
          <cell r="R10" t="str">
            <v>NULL</v>
          </cell>
          <cell r="S10" t="str">
            <v>NULL</v>
          </cell>
        </row>
        <row r="11">
          <cell r="C11" t="str">
            <v>2012/20131</v>
          </cell>
          <cell r="D11">
            <v>17385.875</v>
          </cell>
          <cell r="E11">
            <v>24895.84</v>
          </cell>
          <cell r="F11">
            <v>35726</v>
          </cell>
          <cell r="G11">
            <v>6840</v>
          </cell>
          <cell r="H11" t="str">
            <v>NULL</v>
          </cell>
          <cell r="I11" t="str">
            <v>NULL</v>
          </cell>
          <cell r="J11" t="str">
            <v>NULL</v>
          </cell>
          <cell r="K11" t="str">
            <v>NULL</v>
          </cell>
          <cell r="L11" t="str">
            <v>NULL</v>
          </cell>
          <cell r="M11" t="str">
            <v>NULL</v>
          </cell>
          <cell r="N11" t="str">
            <v>NULL</v>
          </cell>
          <cell r="O11" t="str">
            <v>NULL</v>
          </cell>
          <cell r="P11" t="str">
            <v>NULL</v>
          </cell>
          <cell r="Q11" t="str">
            <v>NULL</v>
          </cell>
          <cell r="R11" t="str">
            <v>NULL</v>
          </cell>
          <cell r="S11" t="str">
            <v>NULL</v>
          </cell>
        </row>
        <row r="12">
          <cell r="C12" t="str">
            <v>2003/20042</v>
          </cell>
          <cell r="D12">
            <v>14624.5</v>
          </cell>
          <cell r="E12">
            <v>20290.590659340702</v>
          </cell>
          <cell r="F12">
            <v>25127</v>
          </cell>
          <cell r="G12">
            <v>8589</v>
          </cell>
          <cell r="H12">
            <v>16093.25</v>
          </cell>
          <cell r="I12">
            <v>23281</v>
          </cell>
          <cell r="J12">
            <v>29741.5</v>
          </cell>
          <cell r="K12">
            <v>8070</v>
          </cell>
          <cell r="L12">
            <v>17719</v>
          </cell>
          <cell r="M12">
            <v>26618</v>
          </cell>
          <cell r="N12">
            <v>34083</v>
          </cell>
          <cell r="O12">
            <v>9345</v>
          </cell>
          <cell r="P12">
            <v>16705.5</v>
          </cell>
          <cell r="Q12">
            <v>28236</v>
          </cell>
          <cell r="R12">
            <v>36951</v>
          </cell>
          <cell r="S12">
            <v>10651</v>
          </cell>
        </row>
        <row r="13">
          <cell r="C13" t="str">
            <v>2004/20052</v>
          </cell>
          <cell r="D13">
            <v>14868</v>
          </cell>
          <cell r="E13">
            <v>20396</v>
          </cell>
          <cell r="F13">
            <v>25187</v>
          </cell>
          <cell r="G13">
            <v>8945</v>
          </cell>
          <cell r="H13">
            <v>16921.942567567599</v>
          </cell>
          <cell r="I13">
            <v>24169</v>
          </cell>
          <cell r="J13">
            <v>30654</v>
          </cell>
          <cell r="K13">
            <v>8581</v>
          </cell>
          <cell r="L13">
            <v>18466.5</v>
          </cell>
          <cell r="M13">
            <v>27106</v>
          </cell>
          <cell r="N13">
            <v>34732.5</v>
          </cell>
          <cell r="O13">
            <v>9999</v>
          </cell>
          <cell r="P13" t="str">
            <v>NULL</v>
          </cell>
          <cell r="Q13" t="str">
            <v>NULL</v>
          </cell>
          <cell r="R13" t="str">
            <v>NULL</v>
          </cell>
          <cell r="S13" t="str">
            <v>NULL</v>
          </cell>
        </row>
        <row r="14">
          <cell r="C14" t="str">
            <v>2005/20062</v>
          </cell>
          <cell r="D14">
            <v>14887.524373259101</v>
          </cell>
          <cell r="E14">
            <v>20632.9726443769</v>
          </cell>
          <cell r="F14">
            <v>26009.047260274001</v>
          </cell>
          <cell r="G14">
            <v>9734</v>
          </cell>
          <cell r="H14">
            <v>17188</v>
          </cell>
          <cell r="I14">
            <v>24808</v>
          </cell>
          <cell r="J14">
            <v>31462</v>
          </cell>
          <cell r="K14">
            <v>10019</v>
          </cell>
          <cell r="L14">
            <v>18090.125874125901</v>
          </cell>
          <cell r="M14">
            <v>27089</v>
          </cell>
          <cell r="N14">
            <v>34577</v>
          </cell>
          <cell r="O14">
            <v>11413</v>
          </cell>
          <cell r="P14" t="str">
            <v>NULL</v>
          </cell>
          <cell r="Q14" t="str">
            <v>NULL</v>
          </cell>
          <cell r="R14" t="str">
            <v>NULL</v>
          </cell>
          <cell r="S14" t="str">
            <v>NULL</v>
          </cell>
        </row>
        <row r="15">
          <cell r="C15" t="str">
            <v>2006/20072</v>
          </cell>
          <cell r="D15">
            <v>15118.8429752066</v>
          </cell>
          <cell r="E15">
            <v>21149.1077441077</v>
          </cell>
          <cell r="F15">
            <v>26397.0147058824</v>
          </cell>
          <cell r="G15">
            <v>10345</v>
          </cell>
          <cell r="H15">
            <v>16863.25</v>
          </cell>
          <cell r="I15">
            <v>24903</v>
          </cell>
          <cell r="J15">
            <v>31637.25</v>
          </cell>
          <cell r="K15">
            <v>10568</v>
          </cell>
          <cell r="L15">
            <v>16913.75</v>
          </cell>
          <cell r="M15">
            <v>26333.5</v>
          </cell>
          <cell r="N15">
            <v>33705.592519685</v>
          </cell>
          <cell r="O15">
            <v>11950</v>
          </cell>
          <cell r="P15" t="str">
            <v>NULL</v>
          </cell>
          <cell r="Q15" t="str">
            <v>NULL</v>
          </cell>
          <cell r="R15" t="str">
            <v>NULL</v>
          </cell>
          <cell r="S15" t="str">
            <v>NULL</v>
          </cell>
        </row>
        <row r="16">
          <cell r="C16" t="str">
            <v>2007/20082</v>
          </cell>
          <cell r="D16">
            <v>15860.5</v>
          </cell>
          <cell r="E16">
            <v>21746.430599369101</v>
          </cell>
          <cell r="F16">
            <v>26813.507042253499</v>
          </cell>
          <cell r="G16">
            <v>12110</v>
          </cell>
          <cell r="H16">
            <v>17166</v>
          </cell>
          <cell r="I16">
            <v>24850</v>
          </cell>
          <cell r="J16">
            <v>31295.881889763801</v>
          </cell>
          <cell r="K16">
            <v>12365</v>
          </cell>
          <cell r="L16">
            <v>17531.5</v>
          </cell>
          <cell r="M16">
            <v>26280.5</v>
          </cell>
          <cell r="N16">
            <v>32762</v>
          </cell>
          <cell r="O16">
            <v>13850</v>
          </cell>
          <cell r="P16" t="str">
            <v>NULL</v>
          </cell>
          <cell r="Q16" t="str">
            <v>NULL</v>
          </cell>
          <cell r="R16" t="str">
            <v>NULL</v>
          </cell>
          <cell r="S16" t="str">
            <v>NULL</v>
          </cell>
        </row>
        <row r="17">
          <cell r="C17" t="str">
            <v>2008/20092</v>
          </cell>
          <cell r="D17">
            <v>15812.415730337099</v>
          </cell>
          <cell r="E17">
            <v>22250</v>
          </cell>
          <cell r="F17">
            <v>27487</v>
          </cell>
          <cell r="G17">
            <v>11523</v>
          </cell>
          <cell r="H17">
            <v>17204.089857651201</v>
          </cell>
          <cell r="I17">
            <v>24747.5</v>
          </cell>
          <cell r="J17">
            <v>31466.25</v>
          </cell>
          <cell r="K17">
            <v>11634</v>
          </cell>
          <cell r="L17">
            <v>17918.241071428602</v>
          </cell>
          <cell r="M17">
            <v>26378</v>
          </cell>
          <cell r="N17">
            <v>33209</v>
          </cell>
          <cell r="O17">
            <v>12621</v>
          </cell>
          <cell r="P17" t="str">
            <v>NULL</v>
          </cell>
          <cell r="Q17" t="str">
            <v>NULL</v>
          </cell>
          <cell r="R17" t="str">
            <v>NULL</v>
          </cell>
          <cell r="S17" t="str">
            <v>NULL</v>
          </cell>
        </row>
        <row r="18">
          <cell r="C18" t="str">
            <v>2009/20102</v>
          </cell>
          <cell r="D18">
            <v>15262.0969529086</v>
          </cell>
          <cell r="E18">
            <v>22302.5</v>
          </cell>
          <cell r="F18">
            <v>27668.5</v>
          </cell>
          <cell r="G18">
            <v>12598</v>
          </cell>
          <cell r="H18">
            <v>17345</v>
          </cell>
          <cell r="I18">
            <v>24955</v>
          </cell>
          <cell r="J18">
            <v>31341</v>
          </cell>
          <cell r="K18">
            <v>12901</v>
          </cell>
          <cell r="L18" t="str">
            <v>NULL</v>
          </cell>
          <cell r="M18" t="str">
            <v>NULL</v>
          </cell>
          <cell r="N18" t="str">
            <v>NULL</v>
          </cell>
          <cell r="O18" t="str">
            <v>NULL</v>
          </cell>
          <cell r="P18" t="str">
            <v>NULL</v>
          </cell>
          <cell r="Q18" t="str">
            <v>NULL</v>
          </cell>
          <cell r="R18" t="str">
            <v>NULL</v>
          </cell>
          <cell r="S18" t="str">
            <v>NULL</v>
          </cell>
        </row>
        <row r="19">
          <cell r="C19" t="str">
            <v>2010/20112</v>
          </cell>
          <cell r="D19">
            <v>14519</v>
          </cell>
          <cell r="E19">
            <v>22131</v>
          </cell>
          <cell r="F19">
            <v>27820</v>
          </cell>
          <cell r="G19">
            <v>12704</v>
          </cell>
          <cell r="H19">
            <v>16895</v>
          </cell>
          <cell r="I19">
            <v>24613</v>
          </cell>
          <cell r="J19">
            <v>31031</v>
          </cell>
          <cell r="K19">
            <v>12925</v>
          </cell>
          <cell r="L19" t="str">
            <v>NULL</v>
          </cell>
          <cell r="M19" t="str">
            <v>NULL</v>
          </cell>
          <cell r="N19" t="str">
            <v>NULL</v>
          </cell>
          <cell r="O19" t="str">
            <v>NULL</v>
          </cell>
          <cell r="P19" t="str">
            <v>NULL</v>
          </cell>
          <cell r="Q19" t="str">
            <v>NULL</v>
          </cell>
          <cell r="R19" t="str">
            <v>NULL</v>
          </cell>
          <cell r="S19" t="str">
            <v>NULL</v>
          </cell>
        </row>
        <row r="20">
          <cell r="C20" t="str">
            <v>2011/20122</v>
          </cell>
          <cell r="D20">
            <v>15842.380434782601</v>
          </cell>
          <cell r="E20">
            <v>22678</v>
          </cell>
          <cell r="F20">
            <v>27831.25</v>
          </cell>
          <cell r="G20">
            <v>15008</v>
          </cell>
          <cell r="H20" t="str">
            <v>NULL</v>
          </cell>
          <cell r="I20" t="str">
            <v>NULL</v>
          </cell>
          <cell r="J20" t="str">
            <v>NULL</v>
          </cell>
          <cell r="K20" t="str">
            <v>NULL</v>
          </cell>
          <cell r="L20" t="str">
            <v>NULL</v>
          </cell>
          <cell r="M20" t="str">
            <v>NULL</v>
          </cell>
          <cell r="N20" t="str">
            <v>NULL</v>
          </cell>
          <cell r="O20" t="str">
            <v>NULL</v>
          </cell>
          <cell r="P20" t="str">
            <v>NULL</v>
          </cell>
          <cell r="Q20" t="str">
            <v>NULL</v>
          </cell>
          <cell r="R20" t="str">
            <v>NULL</v>
          </cell>
          <cell r="S20" t="str">
            <v>NULL</v>
          </cell>
        </row>
        <row r="21">
          <cell r="C21" t="str">
            <v>2012/20132</v>
          </cell>
          <cell r="D21">
            <v>16378</v>
          </cell>
          <cell r="E21">
            <v>22729</v>
          </cell>
          <cell r="F21">
            <v>27441</v>
          </cell>
          <cell r="G21">
            <v>16421</v>
          </cell>
          <cell r="H21" t="str">
            <v>NULL</v>
          </cell>
          <cell r="I21" t="str">
            <v>NULL</v>
          </cell>
          <cell r="J21" t="str">
            <v>NULL</v>
          </cell>
          <cell r="K21" t="str">
            <v>NULL</v>
          </cell>
          <cell r="L21" t="str">
            <v>NULL</v>
          </cell>
          <cell r="M21" t="str">
            <v>NULL</v>
          </cell>
          <cell r="N21" t="str">
            <v>NULL</v>
          </cell>
          <cell r="O21" t="str">
            <v>NULL</v>
          </cell>
          <cell r="P21" t="str">
            <v>NULL</v>
          </cell>
          <cell r="Q21" t="str">
            <v>NULL</v>
          </cell>
          <cell r="R21" t="str">
            <v>NULL</v>
          </cell>
          <cell r="S21" t="str">
            <v>NULL</v>
          </cell>
        </row>
        <row r="22">
          <cell r="C22" t="str">
            <v>2003/20043</v>
          </cell>
          <cell r="D22">
            <v>6586</v>
          </cell>
          <cell r="E22">
            <v>11083</v>
          </cell>
          <cell r="F22">
            <v>16087</v>
          </cell>
          <cell r="G22">
            <v>9981</v>
          </cell>
          <cell r="H22">
            <v>10061.5</v>
          </cell>
          <cell r="I22">
            <v>16241.5027624309</v>
          </cell>
          <cell r="J22">
            <v>22342</v>
          </cell>
          <cell r="K22">
            <v>11009</v>
          </cell>
          <cell r="L22">
            <v>12356.5</v>
          </cell>
          <cell r="M22">
            <v>19740</v>
          </cell>
          <cell r="N22">
            <v>26847</v>
          </cell>
          <cell r="O22">
            <v>12793</v>
          </cell>
          <cell r="P22">
            <v>13410.6705</v>
          </cell>
          <cell r="Q22">
            <v>23208</v>
          </cell>
          <cell r="R22">
            <v>34028</v>
          </cell>
          <cell r="S22">
            <v>14641</v>
          </cell>
        </row>
        <row r="23">
          <cell r="C23" t="str">
            <v>2004/20053</v>
          </cell>
          <cell r="D23">
            <v>6967.4195591715998</v>
          </cell>
          <cell r="E23">
            <v>11628.719008264499</v>
          </cell>
          <cell r="F23">
            <v>16614</v>
          </cell>
          <cell r="G23">
            <v>10609</v>
          </cell>
          <cell r="H23">
            <v>10655</v>
          </cell>
          <cell r="I23">
            <v>16753</v>
          </cell>
          <cell r="J23">
            <v>22858</v>
          </cell>
          <cell r="K23">
            <v>11809</v>
          </cell>
          <cell r="L23">
            <v>12463.563375</v>
          </cell>
          <cell r="M23">
            <v>19757</v>
          </cell>
          <cell r="N23">
            <v>26802</v>
          </cell>
          <cell r="O23">
            <v>13850</v>
          </cell>
          <cell r="P23" t="str">
            <v>NULL</v>
          </cell>
          <cell r="Q23" t="str">
            <v>NULL</v>
          </cell>
          <cell r="R23" t="str">
            <v>NULL</v>
          </cell>
          <cell r="S23" t="str">
            <v>NULL</v>
          </cell>
        </row>
        <row r="24">
          <cell r="C24" t="str">
            <v>2005/20063</v>
          </cell>
          <cell r="D24">
            <v>7304.625</v>
          </cell>
          <cell r="E24">
            <v>12151.5</v>
          </cell>
          <cell r="F24">
            <v>17264.767543859602</v>
          </cell>
          <cell r="G24">
            <v>10566</v>
          </cell>
          <cell r="H24">
            <v>10634.6690283401</v>
          </cell>
          <cell r="I24">
            <v>16725.584800000001</v>
          </cell>
          <cell r="J24">
            <v>22911.4070247934</v>
          </cell>
          <cell r="K24">
            <v>12654</v>
          </cell>
          <cell r="L24">
            <v>12383.2858</v>
          </cell>
          <cell r="M24">
            <v>19603.060439560399</v>
          </cell>
          <cell r="N24">
            <v>26927.75</v>
          </cell>
          <cell r="O24">
            <v>14412</v>
          </cell>
          <cell r="P24" t="str">
            <v>NULL</v>
          </cell>
          <cell r="Q24" t="str">
            <v>NULL</v>
          </cell>
          <cell r="R24" t="str">
            <v>NULL</v>
          </cell>
          <cell r="S24" t="str">
            <v>NULL</v>
          </cell>
        </row>
        <row r="25">
          <cell r="C25" t="str">
            <v>2006/20073</v>
          </cell>
          <cell r="D25">
            <v>7266.9399000000003</v>
          </cell>
          <cell r="E25">
            <v>12181.654589371999</v>
          </cell>
          <cell r="F25">
            <v>17603.228021978</v>
          </cell>
          <cell r="G25">
            <v>11209</v>
          </cell>
          <cell r="H25">
            <v>10197.71075</v>
          </cell>
          <cell r="I25">
            <v>16293.5</v>
          </cell>
          <cell r="J25">
            <v>22859.9971910112</v>
          </cell>
          <cell r="K25">
            <v>13536</v>
          </cell>
          <cell r="L25">
            <v>11861.877110507099</v>
          </cell>
          <cell r="M25">
            <v>19220.647150000001</v>
          </cell>
          <cell r="N25">
            <v>26552.5</v>
          </cell>
          <cell r="O25">
            <v>15146</v>
          </cell>
          <cell r="P25" t="str">
            <v>NULL</v>
          </cell>
          <cell r="Q25" t="str">
            <v>NULL</v>
          </cell>
          <cell r="R25" t="str">
            <v>NULL</v>
          </cell>
          <cell r="S25" t="str">
            <v>NULL</v>
          </cell>
        </row>
        <row r="26">
          <cell r="C26" t="str">
            <v>2007/20083</v>
          </cell>
          <cell r="D26">
            <v>7527.14</v>
          </cell>
          <cell r="E26">
            <v>12511</v>
          </cell>
          <cell r="F26">
            <v>17511.060000000001</v>
          </cell>
          <cell r="G26">
            <v>12483</v>
          </cell>
          <cell r="H26">
            <v>10500</v>
          </cell>
          <cell r="I26">
            <v>16595</v>
          </cell>
          <cell r="J26">
            <v>22813</v>
          </cell>
          <cell r="K26">
            <v>14933</v>
          </cell>
          <cell r="L26">
            <v>12409</v>
          </cell>
          <cell r="M26">
            <v>19893.525280898899</v>
          </cell>
          <cell r="N26">
            <v>26686.714285714301</v>
          </cell>
          <cell r="O26">
            <v>16477</v>
          </cell>
          <cell r="P26" t="str">
            <v>NULL</v>
          </cell>
          <cell r="Q26" t="str">
            <v>NULL</v>
          </cell>
          <cell r="R26" t="str">
            <v>NULL</v>
          </cell>
          <cell r="S26" t="str">
            <v>NULL</v>
          </cell>
        </row>
        <row r="27">
          <cell r="C27" t="str">
            <v>2008/20093</v>
          </cell>
          <cell r="D27">
            <v>7420.2722063037299</v>
          </cell>
          <cell r="E27">
            <v>12106</v>
          </cell>
          <cell r="F27">
            <v>17179</v>
          </cell>
          <cell r="G27">
            <v>12513</v>
          </cell>
          <cell r="H27">
            <v>10378</v>
          </cell>
          <cell r="I27">
            <v>16320</v>
          </cell>
          <cell r="J27">
            <v>22557</v>
          </cell>
          <cell r="K27">
            <v>14721</v>
          </cell>
          <cell r="L27">
            <v>12594.995000000001</v>
          </cell>
          <cell r="M27">
            <v>19975.897435897401</v>
          </cell>
          <cell r="N27">
            <v>26794</v>
          </cell>
          <cell r="O27">
            <v>15898</v>
          </cell>
          <cell r="P27" t="str">
            <v>NULL</v>
          </cell>
          <cell r="Q27" t="str">
            <v>NULL</v>
          </cell>
          <cell r="R27" t="str">
            <v>NULL</v>
          </cell>
          <cell r="S27" t="str">
            <v>NULL</v>
          </cell>
        </row>
        <row r="28">
          <cell r="C28" t="str">
            <v>2009/20103</v>
          </cell>
          <cell r="D28">
            <v>7886.25</v>
          </cell>
          <cell r="E28">
            <v>12420.98</v>
          </cell>
          <cell r="F28">
            <v>17325.75</v>
          </cell>
          <cell r="G28">
            <v>14078</v>
          </cell>
          <cell r="H28">
            <v>11049.368975069299</v>
          </cell>
          <cell r="I28">
            <v>17067</v>
          </cell>
          <cell r="J28">
            <v>22869</v>
          </cell>
          <cell r="K28">
            <v>16077</v>
          </cell>
          <cell r="L28" t="str">
            <v>NULL</v>
          </cell>
          <cell r="M28" t="str">
            <v>NULL</v>
          </cell>
          <cell r="N28" t="str">
            <v>NULL</v>
          </cell>
          <cell r="O28" t="str">
            <v>NULL</v>
          </cell>
          <cell r="P28" t="str">
            <v>NULL</v>
          </cell>
          <cell r="Q28" t="str">
            <v>NULL</v>
          </cell>
          <cell r="R28" t="str">
            <v>NULL</v>
          </cell>
          <cell r="S28" t="str">
            <v>NULL</v>
          </cell>
        </row>
        <row r="29">
          <cell r="C29" t="str">
            <v>2010/20113</v>
          </cell>
          <cell r="D29">
            <v>7875.5</v>
          </cell>
          <cell r="E29">
            <v>12631.041184573</v>
          </cell>
          <cell r="F29">
            <v>17685</v>
          </cell>
          <cell r="G29">
            <v>14563</v>
          </cell>
          <cell r="H29">
            <v>11194.9915254237</v>
          </cell>
          <cell r="I29">
            <v>17537.5</v>
          </cell>
          <cell r="J29">
            <v>23203.866281815201</v>
          </cell>
          <cell r="K29">
            <v>16571</v>
          </cell>
          <cell r="L29" t="str">
            <v>NULL</v>
          </cell>
          <cell r="M29" t="str">
            <v>NULL</v>
          </cell>
          <cell r="N29" t="str">
            <v>NULL</v>
          </cell>
          <cell r="O29" t="str">
            <v>NULL</v>
          </cell>
          <cell r="P29" t="str">
            <v>NULL</v>
          </cell>
          <cell r="Q29" t="str">
            <v>NULL</v>
          </cell>
          <cell r="R29" t="str">
            <v>NULL</v>
          </cell>
          <cell r="S29" t="str">
            <v>NULL</v>
          </cell>
        </row>
        <row r="30">
          <cell r="C30" t="str">
            <v>2011/20123</v>
          </cell>
          <cell r="D30">
            <v>8066</v>
          </cell>
          <cell r="E30">
            <v>12816</v>
          </cell>
          <cell r="F30">
            <v>18018.5625</v>
          </cell>
          <cell r="G30">
            <v>16590</v>
          </cell>
          <cell r="H30" t="str">
            <v>NULL</v>
          </cell>
          <cell r="I30" t="str">
            <v>NULL</v>
          </cell>
          <cell r="J30" t="str">
            <v>NULL</v>
          </cell>
          <cell r="K30" t="str">
            <v>NULL</v>
          </cell>
          <cell r="L30" t="str">
            <v>NULL</v>
          </cell>
          <cell r="M30" t="str">
            <v>NULL</v>
          </cell>
          <cell r="N30" t="str">
            <v>NULL</v>
          </cell>
          <cell r="O30" t="str">
            <v>NULL</v>
          </cell>
          <cell r="P30" t="str">
            <v>NULL</v>
          </cell>
          <cell r="Q30" t="str">
            <v>NULL</v>
          </cell>
          <cell r="R30" t="str">
            <v>NULL</v>
          </cell>
          <cell r="S30" t="str">
            <v>NULL</v>
          </cell>
        </row>
        <row r="31">
          <cell r="C31" t="str">
            <v>2012/20133</v>
          </cell>
          <cell r="D31">
            <v>8308.4549999999999</v>
          </cell>
          <cell r="E31">
            <v>13291</v>
          </cell>
          <cell r="F31">
            <v>18290.75</v>
          </cell>
          <cell r="G31">
            <v>18027</v>
          </cell>
          <cell r="H31" t="str">
            <v>NULL</v>
          </cell>
          <cell r="I31" t="str">
            <v>NULL</v>
          </cell>
          <cell r="J31" t="str">
            <v>NULL</v>
          </cell>
          <cell r="K31" t="str">
            <v>NULL</v>
          </cell>
          <cell r="L31" t="str">
            <v>NULL</v>
          </cell>
          <cell r="M31" t="str">
            <v>NULL</v>
          </cell>
          <cell r="N31" t="str">
            <v>NULL</v>
          </cell>
          <cell r="O31" t="str">
            <v>NULL</v>
          </cell>
          <cell r="P31" t="str">
            <v>NULL</v>
          </cell>
          <cell r="Q31" t="str">
            <v>NULL</v>
          </cell>
          <cell r="R31" t="str">
            <v>NULL</v>
          </cell>
          <cell r="S31" t="str">
            <v>NULL</v>
          </cell>
        </row>
        <row r="32">
          <cell r="C32" t="str">
            <v>2003/20044</v>
          </cell>
          <cell r="D32">
            <v>11874.875</v>
          </cell>
          <cell r="E32">
            <v>16797.019230769201</v>
          </cell>
          <cell r="F32">
            <v>22523</v>
          </cell>
          <cell r="G32">
            <v>266</v>
          </cell>
          <cell r="H32">
            <v>14141.875</v>
          </cell>
          <cell r="I32">
            <v>20968.219008264499</v>
          </cell>
          <cell r="J32">
            <v>30066.25</v>
          </cell>
          <cell r="K32">
            <v>230</v>
          </cell>
          <cell r="L32">
            <v>18896.5</v>
          </cell>
          <cell r="M32">
            <v>28632</v>
          </cell>
          <cell r="N32">
            <v>35925</v>
          </cell>
          <cell r="O32">
            <v>269</v>
          </cell>
          <cell r="P32">
            <v>13485.75</v>
          </cell>
          <cell r="Q32">
            <v>25363</v>
          </cell>
          <cell r="R32">
            <v>40261.5</v>
          </cell>
          <cell r="S32">
            <v>266</v>
          </cell>
        </row>
        <row r="33">
          <cell r="C33" t="str">
            <v>2004/20054</v>
          </cell>
          <cell r="D33">
            <v>12087.672638436499</v>
          </cell>
          <cell r="E33">
            <v>15186.495726495699</v>
          </cell>
          <cell r="F33">
            <v>23120.5</v>
          </cell>
          <cell r="G33">
            <v>347</v>
          </cell>
          <cell r="H33">
            <v>15312</v>
          </cell>
          <cell r="I33">
            <v>19291</v>
          </cell>
          <cell r="J33">
            <v>30443</v>
          </cell>
          <cell r="K33">
            <v>309</v>
          </cell>
          <cell r="L33">
            <v>17503.287545787502</v>
          </cell>
          <cell r="M33">
            <v>22100</v>
          </cell>
          <cell r="N33">
            <v>34064</v>
          </cell>
          <cell r="O33">
            <v>357</v>
          </cell>
          <cell r="P33" t="str">
            <v>NULL</v>
          </cell>
          <cell r="Q33" t="str">
            <v>NULL</v>
          </cell>
          <cell r="R33" t="str">
            <v>NULL</v>
          </cell>
          <cell r="S33" t="str">
            <v>NULL</v>
          </cell>
        </row>
        <row r="34">
          <cell r="C34" t="str">
            <v>2005/20064</v>
          </cell>
          <cell r="D34">
            <v>12231</v>
          </cell>
          <cell r="E34">
            <v>16657.169139465899</v>
          </cell>
          <cell r="F34">
            <v>24851.25</v>
          </cell>
          <cell r="G34">
            <v>350</v>
          </cell>
          <cell r="H34">
            <v>16100</v>
          </cell>
          <cell r="I34">
            <v>19237.345505617999</v>
          </cell>
          <cell r="J34">
            <v>31278.25</v>
          </cell>
          <cell r="K34">
            <v>312</v>
          </cell>
          <cell r="L34">
            <v>17416.5</v>
          </cell>
          <cell r="M34">
            <v>23805.5</v>
          </cell>
          <cell r="N34">
            <v>35045.5</v>
          </cell>
          <cell r="O34">
            <v>379</v>
          </cell>
          <cell r="P34" t="str">
            <v>NULL</v>
          </cell>
          <cell r="Q34" t="str">
            <v>NULL</v>
          </cell>
          <cell r="R34" t="str">
            <v>NULL</v>
          </cell>
          <cell r="S34" t="str">
            <v>NULL</v>
          </cell>
        </row>
        <row r="35">
          <cell r="C35" t="str">
            <v>2006/20074</v>
          </cell>
          <cell r="D35">
            <v>12413.0845070423</v>
          </cell>
          <cell r="E35">
            <v>17177</v>
          </cell>
          <cell r="F35">
            <v>26314.865671641801</v>
          </cell>
          <cell r="G35">
            <v>373</v>
          </cell>
          <cell r="H35">
            <v>15198.5</v>
          </cell>
          <cell r="I35">
            <v>23272</v>
          </cell>
          <cell r="J35">
            <v>31749</v>
          </cell>
          <cell r="K35">
            <v>321</v>
          </cell>
          <cell r="L35">
            <v>17500</v>
          </cell>
          <cell r="M35">
            <v>21663</v>
          </cell>
          <cell r="N35">
            <v>35203</v>
          </cell>
          <cell r="O35">
            <v>345</v>
          </cell>
          <cell r="P35" t="str">
            <v>NULL</v>
          </cell>
          <cell r="Q35" t="str">
            <v>NULL</v>
          </cell>
          <cell r="R35" t="str">
            <v>NULL</v>
          </cell>
          <cell r="S35" t="str">
            <v>NULL</v>
          </cell>
        </row>
        <row r="36">
          <cell r="C36" t="str">
            <v>2007/20084</v>
          </cell>
          <cell r="D36">
            <v>12275.854700854699</v>
          </cell>
          <cell r="E36">
            <v>15230.5</v>
          </cell>
          <cell r="F36">
            <v>25122</v>
          </cell>
          <cell r="G36">
            <v>422</v>
          </cell>
          <cell r="H36">
            <v>15635.5</v>
          </cell>
          <cell r="I36">
            <v>19211.304945054901</v>
          </cell>
          <cell r="J36">
            <v>30055.963898917002</v>
          </cell>
          <cell r="K36">
            <v>396</v>
          </cell>
          <cell r="L36">
            <v>16444</v>
          </cell>
          <cell r="M36">
            <v>20439.5</v>
          </cell>
          <cell r="N36">
            <v>32520.818965517199</v>
          </cell>
          <cell r="O36">
            <v>403</v>
          </cell>
          <cell r="P36" t="str">
            <v>NULL</v>
          </cell>
          <cell r="Q36" t="str">
            <v>NULL</v>
          </cell>
          <cell r="R36" t="str">
            <v>NULL</v>
          </cell>
          <cell r="S36" t="str">
            <v>NULL</v>
          </cell>
        </row>
        <row r="37">
          <cell r="C37" t="str">
            <v>2008/20094</v>
          </cell>
          <cell r="D37">
            <v>12305</v>
          </cell>
          <cell r="E37">
            <v>15420.4656160458</v>
          </cell>
          <cell r="F37">
            <v>24750</v>
          </cell>
          <cell r="G37">
            <v>529</v>
          </cell>
          <cell r="H37">
            <v>15225</v>
          </cell>
          <cell r="I37">
            <v>17930</v>
          </cell>
          <cell r="J37">
            <v>30582.7298050139</v>
          </cell>
          <cell r="K37">
            <v>501</v>
          </cell>
          <cell r="L37">
            <v>16920.375</v>
          </cell>
          <cell r="M37">
            <v>20831.987336601302</v>
          </cell>
          <cell r="N37">
            <v>35600.2907567293</v>
          </cell>
          <cell r="O37">
            <v>470</v>
          </cell>
          <cell r="P37" t="str">
            <v>NULL</v>
          </cell>
          <cell r="Q37" t="str">
            <v>NULL</v>
          </cell>
          <cell r="R37" t="str">
            <v>NULL</v>
          </cell>
          <cell r="S37" t="str">
            <v>NULL</v>
          </cell>
        </row>
        <row r="38">
          <cell r="C38" t="str">
            <v>2009/20104</v>
          </cell>
          <cell r="D38">
            <v>12380.400197653</v>
          </cell>
          <cell r="E38">
            <v>15333.8015320334</v>
          </cell>
          <cell r="F38">
            <v>24736.284431137701</v>
          </cell>
          <cell r="G38">
            <v>538</v>
          </cell>
          <cell r="H38">
            <v>15003</v>
          </cell>
          <cell r="I38">
            <v>18518.5</v>
          </cell>
          <cell r="J38">
            <v>29847.431318681301</v>
          </cell>
          <cell r="K38">
            <v>531</v>
          </cell>
          <cell r="L38" t="str">
            <v>NULL</v>
          </cell>
          <cell r="M38" t="str">
            <v>NULL</v>
          </cell>
          <cell r="N38" t="str">
            <v>NULL</v>
          </cell>
          <cell r="O38" t="str">
            <v>NULL</v>
          </cell>
          <cell r="P38" t="str">
            <v>NULL</v>
          </cell>
          <cell r="Q38" t="str">
            <v>NULL</v>
          </cell>
          <cell r="R38" t="str">
            <v>NULL</v>
          </cell>
          <cell r="S38" t="str">
            <v>NULL</v>
          </cell>
        </row>
        <row r="39">
          <cell r="C39" t="str">
            <v>2010/20114</v>
          </cell>
          <cell r="D39">
            <v>12603</v>
          </cell>
          <cell r="E39">
            <v>16157.75</v>
          </cell>
          <cell r="F39">
            <v>25875</v>
          </cell>
          <cell r="G39">
            <v>594</v>
          </cell>
          <cell r="H39">
            <v>15893.125</v>
          </cell>
          <cell r="I39">
            <v>19335.195482865998</v>
          </cell>
          <cell r="J39">
            <v>31667</v>
          </cell>
          <cell r="K39">
            <v>508</v>
          </cell>
          <cell r="L39" t="str">
            <v>NULL</v>
          </cell>
          <cell r="M39" t="str">
            <v>NULL</v>
          </cell>
          <cell r="N39" t="str">
            <v>NULL</v>
          </cell>
          <cell r="O39" t="str">
            <v>NULL</v>
          </cell>
          <cell r="P39" t="str">
            <v>NULL</v>
          </cell>
          <cell r="Q39" t="str">
            <v>NULL</v>
          </cell>
          <cell r="R39" t="str">
            <v>NULL</v>
          </cell>
          <cell r="S39" t="str">
            <v>NULL</v>
          </cell>
        </row>
        <row r="40">
          <cell r="C40" t="str">
            <v>2011/20124</v>
          </cell>
          <cell r="D40">
            <v>13247.1933781682</v>
          </cell>
          <cell r="E40">
            <v>17184</v>
          </cell>
          <cell r="F40">
            <v>27387.5027548209</v>
          </cell>
          <cell r="G40">
            <v>635</v>
          </cell>
          <cell r="H40" t="str">
            <v>NULL</v>
          </cell>
          <cell r="I40" t="str">
            <v>NULL</v>
          </cell>
          <cell r="J40" t="str">
            <v>NULL</v>
          </cell>
          <cell r="K40" t="str">
            <v>NULL</v>
          </cell>
          <cell r="L40" t="str">
            <v>NULL</v>
          </cell>
          <cell r="M40" t="str">
            <v>NULL</v>
          </cell>
          <cell r="N40" t="str">
            <v>NULL</v>
          </cell>
          <cell r="O40" t="str">
            <v>NULL</v>
          </cell>
          <cell r="P40" t="str">
            <v>NULL</v>
          </cell>
          <cell r="Q40" t="str">
            <v>NULL</v>
          </cell>
          <cell r="R40" t="str">
            <v>NULL</v>
          </cell>
          <cell r="S40" t="str">
            <v>NULL</v>
          </cell>
        </row>
        <row r="41">
          <cell r="C41" t="str">
            <v>2012/20134</v>
          </cell>
          <cell r="D41">
            <v>13891.615671641801</v>
          </cell>
          <cell r="E41">
            <v>17613.8276836158</v>
          </cell>
          <cell r="F41">
            <v>27191.880165289302</v>
          </cell>
          <cell r="G41">
            <v>543</v>
          </cell>
          <cell r="H41" t="str">
            <v>NULL</v>
          </cell>
          <cell r="I41" t="str">
            <v>NULL</v>
          </cell>
          <cell r="J41" t="str">
            <v>NULL</v>
          </cell>
          <cell r="K41" t="str">
            <v>NULL</v>
          </cell>
          <cell r="L41" t="str">
            <v>NULL</v>
          </cell>
          <cell r="M41" t="str">
            <v>NULL</v>
          </cell>
          <cell r="N41" t="str">
            <v>NULL</v>
          </cell>
          <cell r="O41" t="str">
            <v>NULL</v>
          </cell>
          <cell r="P41" t="str">
            <v>NULL</v>
          </cell>
          <cell r="Q41" t="str">
            <v>NULL</v>
          </cell>
          <cell r="R41" t="str">
            <v>NULL</v>
          </cell>
          <cell r="S41" t="str">
            <v>NULL</v>
          </cell>
        </row>
        <row r="42">
          <cell r="C42" t="str">
            <v>2003/20045</v>
          </cell>
          <cell r="D42">
            <v>9164.6739130434798</v>
          </cell>
          <cell r="E42">
            <v>13868</v>
          </cell>
          <cell r="F42">
            <v>18052</v>
          </cell>
          <cell r="G42">
            <v>929</v>
          </cell>
          <cell r="H42">
            <v>12825</v>
          </cell>
          <cell r="I42">
            <v>18080</v>
          </cell>
          <cell r="J42">
            <v>23869</v>
          </cell>
          <cell r="K42">
            <v>965</v>
          </cell>
          <cell r="L42">
            <v>14749</v>
          </cell>
          <cell r="M42">
            <v>20921</v>
          </cell>
          <cell r="N42">
            <v>27916</v>
          </cell>
          <cell r="O42">
            <v>1057</v>
          </cell>
          <cell r="P42">
            <v>14561.5</v>
          </cell>
          <cell r="Q42">
            <v>23712.867036011099</v>
          </cell>
          <cell r="R42">
            <v>33836</v>
          </cell>
          <cell r="S42">
            <v>1129</v>
          </cell>
        </row>
        <row r="43">
          <cell r="C43" t="str">
            <v>2004/20055</v>
          </cell>
          <cell r="D43">
            <v>9728.5</v>
          </cell>
          <cell r="E43">
            <v>14275.5</v>
          </cell>
          <cell r="F43">
            <v>18585.876033057899</v>
          </cell>
          <cell r="G43">
            <v>904</v>
          </cell>
          <cell r="H43">
            <v>12832.5</v>
          </cell>
          <cell r="I43">
            <v>18751</v>
          </cell>
          <cell r="J43">
            <v>24029.5</v>
          </cell>
          <cell r="K43">
            <v>927</v>
          </cell>
          <cell r="L43">
            <v>14089.75</v>
          </cell>
          <cell r="M43">
            <v>20807</v>
          </cell>
          <cell r="N43">
            <v>27706.5625</v>
          </cell>
          <cell r="O43">
            <v>1062</v>
          </cell>
          <cell r="P43" t="str">
            <v>NULL</v>
          </cell>
          <cell r="Q43" t="str">
            <v>NULL</v>
          </cell>
          <cell r="R43" t="str">
            <v>NULL</v>
          </cell>
          <cell r="S43" t="str">
            <v>NULL</v>
          </cell>
        </row>
        <row r="44">
          <cell r="C44" t="str">
            <v>2005/20065</v>
          </cell>
          <cell r="D44">
            <v>9541.25</v>
          </cell>
          <cell r="E44">
            <v>13916.9243380891</v>
          </cell>
          <cell r="F44">
            <v>18676.4025423729</v>
          </cell>
          <cell r="G44">
            <v>828</v>
          </cell>
          <cell r="H44">
            <v>12521</v>
          </cell>
          <cell r="I44">
            <v>18000</v>
          </cell>
          <cell r="J44">
            <v>23606</v>
          </cell>
          <cell r="K44">
            <v>951</v>
          </cell>
          <cell r="L44">
            <v>14167.3380681818</v>
          </cell>
          <cell r="M44">
            <v>20610</v>
          </cell>
          <cell r="N44">
            <v>26870</v>
          </cell>
          <cell r="O44">
            <v>1034</v>
          </cell>
          <cell r="P44" t="str">
            <v>NULL</v>
          </cell>
          <cell r="Q44" t="str">
            <v>NULL</v>
          </cell>
          <cell r="R44" t="str">
            <v>NULL</v>
          </cell>
          <cell r="S44" t="str">
            <v>NULL</v>
          </cell>
        </row>
        <row r="45">
          <cell r="C45" t="str">
            <v>2006/20075</v>
          </cell>
          <cell r="D45">
            <v>9367</v>
          </cell>
          <cell r="E45">
            <v>14638.4210526316</v>
          </cell>
          <cell r="F45">
            <v>19523</v>
          </cell>
          <cell r="G45">
            <v>869</v>
          </cell>
          <cell r="H45">
            <v>12051.5</v>
          </cell>
          <cell r="I45">
            <v>16816</v>
          </cell>
          <cell r="J45">
            <v>22460</v>
          </cell>
          <cell r="K45">
            <v>1027</v>
          </cell>
          <cell r="L45">
            <v>13055.75</v>
          </cell>
          <cell r="M45">
            <v>19065.5</v>
          </cell>
          <cell r="N45">
            <v>25819.25</v>
          </cell>
          <cell r="O45">
            <v>1080</v>
          </cell>
          <cell r="P45" t="str">
            <v>NULL</v>
          </cell>
          <cell r="Q45" t="str">
            <v>NULL</v>
          </cell>
          <cell r="R45" t="str">
            <v>NULL</v>
          </cell>
          <cell r="S45" t="str">
            <v>NULL</v>
          </cell>
        </row>
        <row r="46">
          <cell r="C46" t="str">
            <v>2007/20085</v>
          </cell>
          <cell r="D46">
            <v>8747.3238432568196</v>
          </cell>
          <cell r="E46">
            <v>13486.4531680441</v>
          </cell>
          <cell r="F46">
            <v>18248.762534818899</v>
          </cell>
          <cell r="G46">
            <v>1002</v>
          </cell>
          <cell r="H46">
            <v>11454</v>
          </cell>
          <cell r="I46">
            <v>16623.5</v>
          </cell>
          <cell r="J46">
            <v>22697.0212765957</v>
          </cell>
          <cell r="K46">
            <v>1155</v>
          </cell>
          <cell r="L46">
            <v>13257</v>
          </cell>
          <cell r="M46">
            <v>18883</v>
          </cell>
          <cell r="N46">
            <v>25906.6332378224</v>
          </cell>
          <cell r="O46">
            <v>1233</v>
          </cell>
          <cell r="P46" t="str">
            <v>NULL</v>
          </cell>
          <cell r="Q46" t="str">
            <v>NULL</v>
          </cell>
          <cell r="R46" t="str">
            <v>NULL</v>
          </cell>
          <cell r="S46" t="str">
            <v>NULL</v>
          </cell>
        </row>
        <row r="47">
          <cell r="C47" t="str">
            <v>2008/20095</v>
          </cell>
          <cell r="D47">
            <v>9358.1825088891001</v>
          </cell>
          <cell r="E47">
            <v>13489.0960960961</v>
          </cell>
          <cell r="F47">
            <v>18274.663946587501</v>
          </cell>
          <cell r="G47">
            <v>952</v>
          </cell>
          <cell r="H47">
            <v>11910.020775623299</v>
          </cell>
          <cell r="I47">
            <v>16350</v>
          </cell>
          <cell r="J47">
            <v>22650</v>
          </cell>
          <cell r="K47">
            <v>1045</v>
          </cell>
          <cell r="L47">
            <v>13786.447916666701</v>
          </cell>
          <cell r="M47">
            <v>19735</v>
          </cell>
          <cell r="N47">
            <v>25944</v>
          </cell>
          <cell r="O47">
            <v>1128</v>
          </cell>
          <cell r="P47" t="str">
            <v>NULL</v>
          </cell>
          <cell r="Q47" t="str">
            <v>NULL</v>
          </cell>
          <cell r="R47" t="str">
            <v>NULL</v>
          </cell>
          <cell r="S47" t="str">
            <v>NULL</v>
          </cell>
        </row>
        <row r="48">
          <cell r="C48" t="str">
            <v>2009/20105</v>
          </cell>
          <cell r="D48">
            <v>9819</v>
          </cell>
          <cell r="E48">
            <v>14220.981308411199</v>
          </cell>
          <cell r="F48">
            <v>19652</v>
          </cell>
          <cell r="G48">
            <v>1037</v>
          </cell>
          <cell r="H48">
            <v>12159.953358209001</v>
          </cell>
          <cell r="I48">
            <v>16927</v>
          </cell>
          <cell r="J48">
            <v>23087.564425770299</v>
          </cell>
          <cell r="K48">
            <v>1123</v>
          </cell>
          <cell r="L48" t="str">
            <v>NULL</v>
          </cell>
          <cell r="M48" t="str">
            <v>NULL</v>
          </cell>
          <cell r="N48" t="str">
            <v>NULL</v>
          </cell>
          <cell r="O48" t="str">
            <v>NULL</v>
          </cell>
          <cell r="P48" t="str">
            <v>NULL</v>
          </cell>
          <cell r="Q48" t="str">
            <v>NULL</v>
          </cell>
          <cell r="R48" t="str">
            <v>NULL</v>
          </cell>
          <cell r="S48" t="str">
            <v>NULL</v>
          </cell>
        </row>
        <row r="49">
          <cell r="C49" t="str">
            <v>2010/20115</v>
          </cell>
          <cell r="D49">
            <v>10095.447368421101</v>
          </cell>
          <cell r="E49">
            <v>14704.300275482099</v>
          </cell>
          <cell r="F49">
            <v>19343</v>
          </cell>
          <cell r="G49">
            <v>1114</v>
          </cell>
          <cell r="H49">
            <v>13333.25</v>
          </cell>
          <cell r="I49">
            <v>18158.185393258402</v>
          </cell>
          <cell r="J49">
            <v>23832.114325068898</v>
          </cell>
          <cell r="K49">
            <v>1214</v>
          </cell>
          <cell r="L49" t="str">
            <v>NULL</v>
          </cell>
          <cell r="M49" t="str">
            <v>NULL</v>
          </cell>
          <cell r="N49" t="str">
            <v>NULL</v>
          </cell>
          <cell r="O49" t="str">
            <v>NULL</v>
          </cell>
          <cell r="P49" t="str">
            <v>NULL</v>
          </cell>
          <cell r="Q49" t="str">
            <v>NULL</v>
          </cell>
          <cell r="R49" t="str">
            <v>NULL</v>
          </cell>
          <cell r="S49" t="str">
            <v>NULL</v>
          </cell>
        </row>
        <row r="50">
          <cell r="C50" t="str">
            <v>2011/20125</v>
          </cell>
          <cell r="D50">
            <v>10017.108938547501</v>
          </cell>
          <cell r="E50">
            <v>14652</v>
          </cell>
          <cell r="F50">
            <v>19069</v>
          </cell>
          <cell r="G50">
            <v>1221</v>
          </cell>
          <cell r="H50" t="str">
            <v>NULL</v>
          </cell>
          <cell r="I50" t="str">
            <v>NULL</v>
          </cell>
          <cell r="J50" t="str">
            <v>NULL</v>
          </cell>
          <cell r="K50" t="str">
            <v>NULL</v>
          </cell>
          <cell r="L50" t="str">
            <v>NULL</v>
          </cell>
          <cell r="M50" t="str">
            <v>NULL</v>
          </cell>
          <cell r="N50" t="str">
            <v>NULL</v>
          </cell>
          <cell r="O50" t="str">
            <v>NULL</v>
          </cell>
          <cell r="P50" t="str">
            <v>NULL</v>
          </cell>
          <cell r="Q50" t="str">
            <v>NULL</v>
          </cell>
          <cell r="R50" t="str">
            <v>NULL</v>
          </cell>
          <cell r="S50" t="str">
            <v>NULL</v>
          </cell>
        </row>
        <row r="51">
          <cell r="C51" t="str">
            <v>2012/20135</v>
          </cell>
          <cell r="D51">
            <v>10344.5781893004</v>
          </cell>
          <cell r="E51">
            <v>15398.282312925199</v>
          </cell>
          <cell r="F51">
            <v>20223.4618768328</v>
          </cell>
          <cell r="G51">
            <v>1339</v>
          </cell>
          <cell r="H51" t="str">
            <v>NULL</v>
          </cell>
          <cell r="I51" t="str">
            <v>NULL</v>
          </cell>
          <cell r="J51" t="str">
            <v>NULL</v>
          </cell>
          <cell r="K51" t="str">
            <v>NULL</v>
          </cell>
          <cell r="L51" t="str">
            <v>NULL</v>
          </cell>
          <cell r="M51" t="str">
            <v>NULL</v>
          </cell>
          <cell r="N51" t="str">
            <v>NULL</v>
          </cell>
          <cell r="O51" t="str">
            <v>NULL</v>
          </cell>
          <cell r="P51" t="str">
            <v>NULL</v>
          </cell>
          <cell r="Q51" t="str">
            <v>NULL</v>
          </cell>
          <cell r="R51" t="str">
            <v>NULL</v>
          </cell>
          <cell r="S51" t="str">
            <v>NULL</v>
          </cell>
        </row>
        <row r="52">
          <cell r="C52" t="str">
            <v>2003/20046</v>
          </cell>
          <cell r="D52">
            <v>6573.6620000000003</v>
          </cell>
          <cell r="E52">
            <v>12395.0743494424</v>
          </cell>
          <cell r="F52">
            <v>17610.5081300813</v>
          </cell>
          <cell r="G52">
            <v>4777</v>
          </cell>
          <cell r="H52">
            <v>10611.966480446899</v>
          </cell>
          <cell r="I52">
            <v>17818.778900000001</v>
          </cell>
          <cell r="J52">
            <v>24167.091160221</v>
          </cell>
          <cell r="K52">
            <v>5462</v>
          </cell>
          <cell r="L52">
            <v>12868</v>
          </cell>
          <cell r="M52">
            <v>21723.752799999998</v>
          </cell>
          <cell r="N52">
            <v>28707</v>
          </cell>
          <cell r="O52">
            <v>6469</v>
          </cell>
          <cell r="P52">
            <v>14857.375</v>
          </cell>
          <cell r="Q52">
            <v>26471</v>
          </cell>
          <cell r="R52">
            <v>37489.5</v>
          </cell>
          <cell r="S52">
            <v>7338</v>
          </cell>
        </row>
        <row r="53">
          <cell r="C53" t="str">
            <v>2004/20056</v>
          </cell>
          <cell r="D53">
            <v>7301.2698</v>
          </cell>
          <cell r="E53">
            <v>13242.157434402299</v>
          </cell>
          <cell r="F53">
            <v>18858</v>
          </cell>
          <cell r="G53">
            <v>4907</v>
          </cell>
          <cell r="H53">
            <v>11344</v>
          </cell>
          <cell r="I53">
            <v>18906.5</v>
          </cell>
          <cell r="J53">
            <v>25171.25</v>
          </cell>
          <cell r="K53">
            <v>5748</v>
          </cell>
          <cell r="L53">
            <v>13156</v>
          </cell>
          <cell r="M53">
            <v>21699</v>
          </cell>
          <cell r="N53">
            <v>28918</v>
          </cell>
          <cell r="O53">
            <v>6897</v>
          </cell>
          <cell r="P53" t="str">
            <v>NULL</v>
          </cell>
          <cell r="Q53" t="str">
            <v>NULL</v>
          </cell>
          <cell r="R53" t="str">
            <v>NULL</v>
          </cell>
          <cell r="S53" t="str">
            <v>NULL</v>
          </cell>
        </row>
        <row r="54">
          <cell r="C54" t="str">
            <v>2005/20066</v>
          </cell>
          <cell r="D54">
            <v>8263</v>
          </cell>
          <cell r="E54">
            <v>14336.7168</v>
          </cell>
          <cell r="F54">
            <v>20221</v>
          </cell>
          <cell r="G54">
            <v>4821</v>
          </cell>
          <cell r="H54">
            <v>11578.189725</v>
          </cell>
          <cell r="I54">
            <v>18999</v>
          </cell>
          <cell r="J54">
            <v>25500.152075000002</v>
          </cell>
          <cell r="K54">
            <v>6160</v>
          </cell>
          <cell r="L54">
            <v>13404</v>
          </cell>
          <cell r="M54">
            <v>21899</v>
          </cell>
          <cell r="N54">
            <v>29618</v>
          </cell>
          <cell r="O54">
            <v>7201</v>
          </cell>
          <cell r="P54" t="str">
            <v>NULL</v>
          </cell>
          <cell r="Q54" t="str">
            <v>NULL</v>
          </cell>
          <cell r="R54" t="str">
            <v>NULL</v>
          </cell>
          <cell r="S54" t="str">
            <v>NULL</v>
          </cell>
        </row>
        <row r="55">
          <cell r="C55" t="str">
            <v>2006/20076</v>
          </cell>
          <cell r="D55">
            <v>7471.8765000000003</v>
          </cell>
          <cell r="E55">
            <v>13583</v>
          </cell>
          <cell r="F55">
            <v>20371.928571428602</v>
          </cell>
          <cell r="G55">
            <v>4807</v>
          </cell>
          <cell r="H55">
            <v>10489.875</v>
          </cell>
          <cell r="I55">
            <v>17870.323170731699</v>
          </cell>
          <cell r="J55">
            <v>24918.5</v>
          </cell>
          <cell r="K55">
            <v>6208</v>
          </cell>
          <cell r="L55">
            <v>12584.375</v>
          </cell>
          <cell r="M55">
            <v>21254.463142979901</v>
          </cell>
          <cell r="N55">
            <v>29303</v>
          </cell>
          <cell r="O55">
            <v>7174</v>
          </cell>
          <cell r="P55" t="str">
            <v>NULL</v>
          </cell>
          <cell r="Q55" t="str">
            <v>NULL</v>
          </cell>
          <cell r="R55" t="str">
            <v>NULL</v>
          </cell>
          <cell r="S55" t="str">
            <v>NULL</v>
          </cell>
        </row>
        <row r="56">
          <cell r="C56" t="str">
            <v>2007/20086</v>
          </cell>
          <cell r="D56">
            <v>7937.82</v>
          </cell>
          <cell r="E56">
            <v>13625</v>
          </cell>
          <cell r="F56">
            <v>19799</v>
          </cell>
          <cell r="G56">
            <v>5045</v>
          </cell>
          <cell r="H56">
            <v>11193</v>
          </cell>
          <cell r="I56">
            <v>18313.555</v>
          </cell>
          <cell r="J56">
            <v>25303.75</v>
          </cell>
          <cell r="K56">
            <v>6416</v>
          </cell>
          <cell r="L56">
            <v>13082.9110169492</v>
          </cell>
          <cell r="M56">
            <v>22052</v>
          </cell>
          <cell r="N56">
            <v>29750.5689166667</v>
          </cell>
          <cell r="O56">
            <v>7299</v>
          </cell>
          <cell r="P56" t="str">
            <v>NULL</v>
          </cell>
          <cell r="Q56" t="str">
            <v>NULL</v>
          </cell>
          <cell r="R56" t="str">
            <v>NULL</v>
          </cell>
          <cell r="S56" t="str">
            <v>NULL</v>
          </cell>
        </row>
        <row r="57">
          <cell r="C57" t="str">
            <v>2008/20096</v>
          </cell>
          <cell r="D57">
            <v>7255.5</v>
          </cell>
          <cell r="E57">
            <v>12838.33</v>
          </cell>
          <cell r="F57">
            <v>19107.476480836202</v>
          </cell>
          <cell r="G57">
            <v>5222</v>
          </cell>
          <cell r="H57">
            <v>10598.5582627119</v>
          </cell>
          <cell r="I57">
            <v>18139.5</v>
          </cell>
          <cell r="J57">
            <v>25209.028528528499</v>
          </cell>
          <cell r="K57">
            <v>6700</v>
          </cell>
          <cell r="L57">
            <v>13058.125</v>
          </cell>
          <cell r="M57">
            <v>21850.5</v>
          </cell>
          <cell r="N57">
            <v>29997.5</v>
          </cell>
          <cell r="O57">
            <v>7582</v>
          </cell>
          <cell r="P57" t="str">
            <v>NULL</v>
          </cell>
          <cell r="Q57" t="str">
            <v>NULL</v>
          </cell>
          <cell r="R57" t="str">
            <v>NULL</v>
          </cell>
          <cell r="S57" t="str">
            <v>NULL</v>
          </cell>
        </row>
        <row r="58">
          <cell r="C58" t="str">
            <v>2009/20106</v>
          </cell>
          <cell r="D58">
            <v>7970.5</v>
          </cell>
          <cell r="E58">
            <v>13714.5</v>
          </cell>
          <cell r="F58">
            <v>20242.1538461538</v>
          </cell>
          <cell r="G58">
            <v>5740</v>
          </cell>
          <cell r="H58">
            <v>10962</v>
          </cell>
          <cell r="I58">
            <v>18554</v>
          </cell>
          <cell r="J58">
            <v>25701</v>
          </cell>
          <cell r="K58">
            <v>7209</v>
          </cell>
          <cell r="L58" t="str">
            <v>NULL</v>
          </cell>
          <cell r="M58" t="str">
            <v>NULL</v>
          </cell>
          <cell r="N58" t="str">
            <v>NULL</v>
          </cell>
          <cell r="O58" t="str">
            <v>NULL</v>
          </cell>
          <cell r="P58" t="str">
            <v>NULL</v>
          </cell>
          <cell r="Q58" t="str">
            <v>NULL</v>
          </cell>
          <cell r="R58" t="str">
            <v>NULL</v>
          </cell>
          <cell r="S58" t="str">
            <v>NULL</v>
          </cell>
        </row>
        <row r="59">
          <cell r="C59" t="str">
            <v>2010/20116</v>
          </cell>
          <cell r="D59">
            <v>8418.5</v>
          </cell>
          <cell r="E59">
            <v>14688.729281768001</v>
          </cell>
          <cell r="F59">
            <v>21122</v>
          </cell>
          <cell r="G59">
            <v>6121</v>
          </cell>
          <cell r="H59">
            <v>12053.5</v>
          </cell>
          <cell r="I59">
            <v>19813</v>
          </cell>
          <cell r="J59">
            <v>26703</v>
          </cell>
          <cell r="K59">
            <v>7601</v>
          </cell>
          <cell r="L59" t="str">
            <v>NULL</v>
          </cell>
          <cell r="M59" t="str">
            <v>NULL</v>
          </cell>
          <cell r="N59" t="str">
            <v>NULL</v>
          </cell>
          <cell r="O59" t="str">
            <v>NULL</v>
          </cell>
          <cell r="P59" t="str">
            <v>NULL</v>
          </cell>
          <cell r="Q59" t="str">
            <v>NULL</v>
          </cell>
          <cell r="R59" t="str">
            <v>NULL</v>
          </cell>
          <cell r="S59" t="str">
            <v>NULL</v>
          </cell>
        </row>
        <row r="60">
          <cell r="C60" t="str">
            <v>2011/20126</v>
          </cell>
          <cell r="D60">
            <v>8836.3520408163295</v>
          </cell>
          <cell r="E60">
            <v>15043</v>
          </cell>
          <cell r="F60">
            <v>21521</v>
          </cell>
          <cell r="G60">
            <v>6868</v>
          </cell>
          <cell r="H60" t="str">
            <v>NULL</v>
          </cell>
          <cell r="I60" t="str">
            <v>NULL</v>
          </cell>
          <cell r="J60" t="str">
            <v>NULL</v>
          </cell>
          <cell r="K60" t="str">
            <v>NULL</v>
          </cell>
          <cell r="L60" t="str">
            <v>NULL</v>
          </cell>
          <cell r="M60" t="str">
            <v>NULL</v>
          </cell>
          <cell r="N60" t="str">
            <v>NULL</v>
          </cell>
          <cell r="O60" t="str">
            <v>NULL</v>
          </cell>
          <cell r="P60" t="str">
            <v>NULL</v>
          </cell>
          <cell r="Q60" t="str">
            <v>NULL</v>
          </cell>
          <cell r="R60" t="str">
            <v>NULL</v>
          </cell>
          <cell r="S60" t="str">
            <v>NULL</v>
          </cell>
        </row>
        <row r="61">
          <cell r="C61" t="str">
            <v>2012/20136</v>
          </cell>
          <cell r="D61">
            <v>9324</v>
          </cell>
          <cell r="E61">
            <v>15849.6180758017</v>
          </cell>
          <cell r="F61">
            <v>22073.25</v>
          </cell>
          <cell r="G61">
            <v>7408</v>
          </cell>
          <cell r="H61" t="str">
            <v>NULL</v>
          </cell>
          <cell r="I61" t="str">
            <v>NULL</v>
          </cell>
          <cell r="J61" t="str">
            <v>NULL</v>
          </cell>
          <cell r="K61" t="str">
            <v>NULL</v>
          </cell>
          <cell r="L61" t="str">
            <v>NULL</v>
          </cell>
          <cell r="M61" t="str">
            <v>NULL</v>
          </cell>
          <cell r="N61" t="str">
            <v>NULL</v>
          </cell>
          <cell r="O61" t="str">
            <v>NULL</v>
          </cell>
          <cell r="P61" t="str">
            <v>NULL</v>
          </cell>
          <cell r="Q61" t="str">
            <v>NULL</v>
          </cell>
          <cell r="R61" t="str">
            <v>NULL</v>
          </cell>
          <cell r="S61" t="str">
            <v>NULL</v>
          </cell>
        </row>
        <row r="62">
          <cell r="C62" t="str">
            <v>2003/20047</v>
          </cell>
          <cell r="D62">
            <v>7425.0549466292096</v>
          </cell>
          <cell r="E62">
            <v>11834</v>
          </cell>
          <cell r="F62">
            <v>18451</v>
          </cell>
          <cell r="G62">
            <v>2639</v>
          </cell>
          <cell r="H62">
            <v>11362.0330578512</v>
          </cell>
          <cell r="I62">
            <v>18246.5</v>
          </cell>
          <cell r="J62">
            <v>27546.0942</v>
          </cell>
          <cell r="K62">
            <v>3150</v>
          </cell>
          <cell r="L62">
            <v>13693.202794561899</v>
          </cell>
          <cell r="M62">
            <v>21989.75</v>
          </cell>
          <cell r="N62">
            <v>33295.75</v>
          </cell>
          <cell r="O62">
            <v>3436</v>
          </cell>
          <cell r="P62">
            <v>15419.5</v>
          </cell>
          <cell r="Q62">
            <v>28542</v>
          </cell>
          <cell r="R62">
            <v>45351</v>
          </cell>
          <cell r="S62">
            <v>3685</v>
          </cell>
        </row>
        <row r="63">
          <cell r="C63" t="str">
            <v>2004/20057</v>
          </cell>
          <cell r="D63">
            <v>8054.2845985022996</v>
          </cell>
          <cell r="E63">
            <v>12992.800173010401</v>
          </cell>
          <cell r="F63">
            <v>20042.75</v>
          </cell>
          <cell r="G63">
            <v>2452</v>
          </cell>
          <cell r="H63">
            <v>11662.5</v>
          </cell>
          <cell r="I63">
            <v>18272.836299999999</v>
          </cell>
          <cell r="J63">
            <v>27721.421249999999</v>
          </cell>
          <cell r="K63">
            <v>2952</v>
          </cell>
          <cell r="L63">
            <v>13732.375</v>
          </cell>
          <cell r="M63">
            <v>22649.5828729282</v>
          </cell>
          <cell r="N63">
            <v>33816.25</v>
          </cell>
          <cell r="O63">
            <v>3264</v>
          </cell>
          <cell r="P63" t="str">
            <v>NULL</v>
          </cell>
          <cell r="Q63" t="str">
            <v>NULL</v>
          </cell>
          <cell r="R63" t="str">
            <v>NULL</v>
          </cell>
          <cell r="S63" t="str">
            <v>NULL</v>
          </cell>
        </row>
        <row r="64">
          <cell r="C64" t="str">
            <v>2005/20067</v>
          </cell>
          <cell r="D64">
            <v>8844.3078999999998</v>
          </cell>
          <cell r="E64">
            <v>13982</v>
          </cell>
          <cell r="F64">
            <v>21826.75</v>
          </cell>
          <cell r="G64">
            <v>2391</v>
          </cell>
          <cell r="H64">
            <v>11937.5</v>
          </cell>
          <cell r="I64">
            <v>19250</v>
          </cell>
          <cell r="J64">
            <v>28474.757000000001</v>
          </cell>
          <cell r="K64">
            <v>3057</v>
          </cell>
          <cell r="L64">
            <v>14290</v>
          </cell>
          <cell r="M64">
            <v>23661.091649999998</v>
          </cell>
          <cell r="N64">
            <v>35035</v>
          </cell>
          <cell r="O64">
            <v>3338</v>
          </cell>
          <cell r="P64" t="str">
            <v>NULL</v>
          </cell>
          <cell r="Q64" t="str">
            <v>NULL</v>
          </cell>
          <cell r="R64" t="str">
            <v>NULL</v>
          </cell>
          <cell r="S64" t="str">
            <v>NULL</v>
          </cell>
        </row>
        <row r="65">
          <cell r="C65" t="str">
            <v>2006/20077</v>
          </cell>
          <cell r="D65">
            <v>9585.5</v>
          </cell>
          <cell r="E65">
            <v>15001.7780833333</v>
          </cell>
          <cell r="F65">
            <v>22854.5</v>
          </cell>
          <cell r="G65">
            <v>2462</v>
          </cell>
          <cell r="H65">
            <v>12274</v>
          </cell>
          <cell r="I65">
            <v>20384</v>
          </cell>
          <cell r="J65">
            <v>29375</v>
          </cell>
          <cell r="K65">
            <v>3229</v>
          </cell>
          <cell r="L65">
            <v>14765.3912429379</v>
          </cell>
          <cell r="M65">
            <v>24655.283049999998</v>
          </cell>
          <cell r="N65">
            <v>36266.5</v>
          </cell>
          <cell r="O65">
            <v>3430</v>
          </cell>
          <cell r="P65" t="str">
            <v>NULL</v>
          </cell>
          <cell r="Q65" t="str">
            <v>NULL</v>
          </cell>
          <cell r="R65" t="str">
            <v>NULL</v>
          </cell>
          <cell r="S65" t="str">
            <v>NULL</v>
          </cell>
        </row>
        <row r="66">
          <cell r="C66" t="str">
            <v>2007/20087</v>
          </cell>
          <cell r="D66">
            <v>9117.4874999999993</v>
          </cell>
          <cell r="E66">
            <v>14175.254999999999</v>
          </cell>
          <cell r="F66">
            <v>22217.023648648599</v>
          </cell>
          <cell r="G66">
            <v>2580</v>
          </cell>
          <cell r="H66">
            <v>12255.5</v>
          </cell>
          <cell r="I66">
            <v>19644.400000000001</v>
          </cell>
          <cell r="J66">
            <v>29292</v>
          </cell>
          <cell r="K66">
            <v>3353</v>
          </cell>
          <cell r="L66">
            <v>14487.125</v>
          </cell>
          <cell r="M66">
            <v>23951.25</v>
          </cell>
          <cell r="N66">
            <v>35696.75</v>
          </cell>
          <cell r="O66">
            <v>3516</v>
          </cell>
          <cell r="P66" t="str">
            <v>NULL</v>
          </cell>
          <cell r="Q66" t="str">
            <v>NULL</v>
          </cell>
          <cell r="R66" t="str">
            <v>NULL</v>
          </cell>
          <cell r="S66" t="str">
            <v>NULL</v>
          </cell>
        </row>
        <row r="67">
          <cell r="C67" t="str">
            <v>2008/20097</v>
          </cell>
          <cell r="D67">
            <v>9206.0953680791808</v>
          </cell>
          <cell r="E67">
            <v>14415.514999999999</v>
          </cell>
          <cell r="F67">
            <v>22564.0275</v>
          </cell>
          <cell r="G67">
            <v>2618</v>
          </cell>
          <cell r="H67">
            <v>12951.62</v>
          </cell>
          <cell r="I67">
            <v>20797.47</v>
          </cell>
          <cell r="J67">
            <v>29814</v>
          </cell>
          <cell r="K67">
            <v>3453</v>
          </cell>
          <cell r="L67">
            <v>15222.25</v>
          </cell>
          <cell r="M67">
            <v>24905.5</v>
          </cell>
          <cell r="N67">
            <v>37407.473140495902</v>
          </cell>
          <cell r="O67">
            <v>3648</v>
          </cell>
          <cell r="P67" t="str">
            <v>NULL</v>
          </cell>
          <cell r="Q67" t="str">
            <v>NULL</v>
          </cell>
          <cell r="R67" t="str">
            <v>NULL</v>
          </cell>
          <cell r="S67" t="str">
            <v>NULL</v>
          </cell>
        </row>
        <row r="68">
          <cell r="C68" t="str">
            <v>2009/20107</v>
          </cell>
          <cell r="D68">
            <v>9869.5631702127594</v>
          </cell>
          <cell r="E68">
            <v>15863.360607734799</v>
          </cell>
          <cell r="F68">
            <v>23352.625</v>
          </cell>
          <cell r="G68">
            <v>3026</v>
          </cell>
          <cell r="H68">
            <v>13184.875</v>
          </cell>
          <cell r="I68">
            <v>21372.66</v>
          </cell>
          <cell r="J68">
            <v>29588.912499999999</v>
          </cell>
          <cell r="K68">
            <v>3738</v>
          </cell>
          <cell r="L68" t="str">
            <v>NULL</v>
          </cell>
          <cell r="M68" t="str">
            <v>NULL</v>
          </cell>
          <cell r="N68" t="str">
            <v>NULL</v>
          </cell>
          <cell r="O68" t="str">
            <v>NULL</v>
          </cell>
          <cell r="P68" t="str">
            <v>NULL</v>
          </cell>
          <cell r="Q68" t="str">
            <v>NULL</v>
          </cell>
          <cell r="R68" t="str">
            <v>NULL</v>
          </cell>
          <cell r="S68" t="str">
            <v>NULL</v>
          </cell>
        </row>
        <row r="69">
          <cell r="C69" t="str">
            <v>2010/20117</v>
          </cell>
          <cell r="D69">
            <v>10604.611677116</v>
          </cell>
          <cell r="E69">
            <v>16478.069560439599</v>
          </cell>
          <cell r="F69">
            <v>24228.25</v>
          </cell>
          <cell r="G69">
            <v>3412</v>
          </cell>
          <cell r="H69">
            <v>13624</v>
          </cell>
          <cell r="I69">
            <v>21715</v>
          </cell>
          <cell r="J69">
            <v>30508.25</v>
          </cell>
          <cell r="K69">
            <v>4222</v>
          </cell>
          <cell r="L69" t="str">
            <v>NULL</v>
          </cell>
          <cell r="M69" t="str">
            <v>NULL</v>
          </cell>
          <cell r="N69" t="str">
            <v>NULL</v>
          </cell>
          <cell r="O69" t="str">
            <v>NULL</v>
          </cell>
          <cell r="P69" t="str">
            <v>NULL</v>
          </cell>
          <cell r="Q69" t="str">
            <v>NULL</v>
          </cell>
          <cell r="R69" t="str">
            <v>NULL</v>
          </cell>
          <cell r="S69" t="str">
            <v>NULL</v>
          </cell>
        </row>
        <row r="70">
          <cell r="C70" t="str">
            <v>2011/20127</v>
          </cell>
          <cell r="D70">
            <v>10564</v>
          </cell>
          <cell r="E70">
            <v>16250</v>
          </cell>
          <cell r="F70">
            <v>24070</v>
          </cell>
          <cell r="G70">
            <v>3761</v>
          </cell>
          <cell r="H70" t="str">
            <v>NULL</v>
          </cell>
          <cell r="I70" t="str">
            <v>NULL</v>
          </cell>
          <cell r="J70" t="str">
            <v>NULL</v>
          </cell>
          <cell r="K70" t="str">
            <v>NULL</v>
          </cell>
          <cell r="L70" t="str">
            <v>NULL</v>
          </cell>
          <cell r="M70" t="str">
            <v>NULL</v>
          </cell>
          <cell r="N70" t="str">
            <v>NULL</v>
          </cell>
          <cell r="O70" t="str">
            <v>NULL</v>
          </cell>
          <cell r="P70" t="str">
            <v>NULL</v>
          </cell>
          <cell r="Q70" t="str">
            <v>NULL</v>
          </cell>
          <cell r="R70" t="str">
            <v>NULL</v>
          </cell>
          <cell r="S70" t="str">
            <v>NULL</v>
          </cell>
        </row>
        <row r="71">
          <cell r="C71" t="str">
            <v>2012/20137</v>
          </cell>
          <cell r="D71">
            <v>10775.5</v>
          </cell>
          <cell r="E71">
            <v>16537</v>
          </cell>
          <cell r="F71">
            <v>24007</v>
          </cell>
          <cell r="G71">
            <v>4341</v>
          </cell>
          <cell r="H71" t="str">
            <v>NULL</v>
          </cell>
          <cell r="I71" t="str">
            <v>NULL</v>
          </cell>
          <cell r="J71" t="str">
            <v>NULL</v>
          </cell>
          <cell r="K71" t="str">
            <v>NULL</v>
          </cell>
          <cell r="L71" t="str">
            <v>NULL</v>
          </cell>
          <cell r="M71" t="str">
            <v>NULL</v>
          </cell>
          <cell r="N71" t="str">
            <v>NULL</v>
          </cell>
          <cell r="O71" t="str">
            <v>NULL</v>
          </cell>
          <cell r="P71" t="str">
            <v>NULL</v>
          </cell>
          <cell r="Q71" t="str">
            <v>NULL</v>
          </cell>
          <cell r="R71" t="str">
            <v>NULL</v>
          </cell>
          <cell r="S71" t="str">
            <v>NULL</v>
          </cell>
        </row>
        <row r="72">
          <cell r="C72" t="str">
            <v>2003/20048</v>
          </cell>
          <cell r="D72">
            <v>8998.25</v>
          </cell>
          <cell r="E72">
            <v>14882.5482093664</v>
          </cell>
          <cell r="F72">
            <v>20481.112947658399</v>
          </cell>
          <cell r="G72">
            <v>9243</v>
          </cell>
          <cell r="H72">
            <v>12499.5</v>
          </cell>
          <cell r="I72">
            <v>20239</v>
          </cell>
          <cell r="J72">
            <v>27591.939058171702</v>
          </cell>
          <cell r="K72">
            <v>9893</v>
          </cell>
          <cell r="L72">
            <v>14395.5</v>
          </cell>
          <cell r="M72">
            <v>23564.926540284399</v>
          </cell>
          <cell r="N72">
            <v>32090.75</v>
          </cell>
          <cell r="O72">
            <v>10726</v>
          </cell>
          <cell r="P72">
            <v>15840.5</v>
          </cell>
          <cell r="Q72">
            <v>28730</v>
          </cell>
          <cell r="R72">
            <v>42337</v>
          </cell>
          <cell r="S72">
            <v>11029</v>
          </cell>
        </row>
        <row r="73">
          <cell r="C73" t="str">
            <v>2004/20058</v>
          </cell>
          <cell r="D73">
            <v>10217.9339622642</v>
          </cell>
          <cell r="E73">
            <v>16268.114035087699</v>
          </cell>
          <cell r="F73">
            <v>21963</v>
          </cell>
          <cell r="G73">
            <v>9021</v>
          </cell>
          <cell r="H73">
            <v>13850</v>
          </cell>
          <cell r="I73">
            <v>21652.501199999999</v>
          </cell>
          <cell r="J73">
            <v>28821.325648415001</v>
          </cell>
          <cell r="K73">
            <v>9897</v>
          </cell>
          <cell r="L73">
            <v>15454.454400000001</v>
          </cell>
          <cell r="M73">
            <v>24439</v>
          </cell>
          <cell r="N73">
            <v>32909</v>
          </cell>
          <cell r="O73">
            <v>10789</v>
          </cell>
          <cell r="P73" t="str">
            <v>NULL</v>
          </cell>
          <cell r="Q73" t="str">
            <v>NULL</v>
          </cell>
          <cell r="R73" t="str">
            <v>NULL</v>
          </cell>
          <cell r="S73" t="str">
            <v>NULL</v>
          </cell>
        </row>
        <row r="74">
          <cell r="C74" t="str">
            <v>2005/20068</v>
          </cell>
          <cell r="D74">
            <v>10375</v>
          </cell>
          <cell r="E74">
            <v>16885.7068775281</v>
          </cell>
          <cell r="F74">
            <v>22971.25</v>
          </cell>
          <cell r="G74">
            <v>8452</v>
          </cell>
          <cell r="H74">
            <v>13601.5</v>
          </cell>
          <cell r="I74">
            <v>20950</v>
          </cell>
          <cell r="J74">
            <v>28256.489761092202</v>
          </cell>
          <cell r="K74">
            <v>9687</v>
          </cell>
          <cell r="L74">
            <v>15326.25</v>
          </cell>
          <cell r="M74">
            <v>24209</v>
          </cell>
          <cell r="N74">
            <v>33169</v>
          </cell>
          <cell r="O74">
            <v>10573</v>
          </cell>
          <cell r="P74" t="str">
            <v>NULL</v>
          </cell>
          <cell r="Q74" t="str">
            <v>NULL</v>
          </cell>
          <cell r="R74" t="str">
            <v>NULL</v>
          </cell>
          <cell r="S74" t="str">
            <v>NULL</v>
          </cell>
        </row>
        <row r="75">
          <cell r="C75" t="str">
            <v>2006/20078</v>
          </cell>
          <cell r="D75">
            <v>9737.3888888888905</v>
          </cell>
          <cell r="E75">
            <v>15931.671469740601</v>
          </cell>
          <cell r="F75">
            <v>22508</v>
          </cell>
          <cell r="G75">
            <v>7593</v>
          </cell>
          <cell r="H75">
            <v>12319.375</v>
          </cell>
          <cell r="I75">
            <v>19336.2679640719</v>
          </cell>
          <cell r="J75">
            <v>26970.25</v>
          </cell>
          <cell r="K75">
            <v>9024</v>
          </cell>
          <cell r="L75">
            <v>14119.375</v>
          </cell>
          <cell r="M75">
            <v>22336.224999999999</v>
          </cell>
          <cell r="N75">
            <v>31685.25</v>
          </cell>
          <cell r="O75">
            <v>9296</v>
          </cell>
          <cell r="P75" t="str">
            <v>NULL</v>
          </cell>
          <cell r="Q75" t="str">
            <v>NULL</v>
          </cell>
          <cell r="R75" t="str">
            <v>NULL</v>
          </cell>
          <cell r="S75" t="str">
            <v>NULL</v>
          </cell>
        </row>
        <row r="76">
          <cell r="C76" t="str">
            <v>2007/20088</v>
          </cell>
          <cell r="D76">
            <v>9644.8484848484895</v>
          </cell>
          <cell r="E76">
            <v>15393</v>
          </cell>
          <cell r="F76">
            <v>21764</v>
          </cell>
          <cell r="G76">
            <v>7033</v>
          </cell>
          <cell r="H76">
            <v>12220.5</v>
          </cell>
          <cell r="I76">
            <v>18974</v>
          </cell>
          <cell r="J76">
            <v>26623.5</v>
          </cell>
          <cell r="K76">
            <v>8407</v>
          </cell>
          <cell r="L76">
            <v>13845.8575</v>
          </cell>
          <cell r="M76">
            <v>22137.587813620099</v>
          </cell>
          <cell r="N76">
            <v>31842.25</v>
          </cell>
          <cell r="O76">
            <v>8554</v>
          </cell>
          <cell r="P76" t="str">
            <v>NULL</v>
          </cell>
          <cell r="Q76" t="str">
            <v>NULL</v>
          </cell>
          <cell r="R76" t="str">
            <v>NULL</v>
          </cell>
          <cell r="S76" t="str">
            <v>NULL</v>
          </cell>
        </row>
        <row r="77">
          <cell r="C77" t="str">
            <v>2008/20098</v>
          </cell>
          <cell r="D77">
            <v>9356.7408906882592</v>
          </cell>
          <cell r="E77">
            <v>15683.976510067099</v>
          </cell>
          <cell r="F77">
            <v>22021</v>
          </cell>
          <cell r="G77">
            <v>6467</v>
          </cell>
          <cell r="H77">
            <v>12889.6597796143</v>
          </cell>
          <cell r="I77">
            <v>20108.861168113701</v>
          </cell>
          <cell r="J77">
            <v>27632.25</v>
          </cell>
          <cell r="K77">
            <v>7446</v>
          </cell>
          <cell r="L77">
            <v>14589</v>
          </cell>
          <cell r="M77">
            <v>23318.8427299703</v>
          </cell>
          <cell r="N77">
            <v>32770</v>
          </cell>
          <cell r="O77">
            <v>7613</v>
          </cell>
          <cell r="P77" t="str">
            <v>NULL</v>
          </cell>
          <cell r="Q77" t="str">
            <v>NULL</v>
          </cell>
          <cell r="R77" t="str">
            <v>NULL</v>
          </cell>
          <cell r="S77" t="str">
            <v>NULL</v>
          </cell>
        </row>
        <row r="78">
          <cell r="C78" t="str">
            <v>2009/20108</v>
          </cell>
          <cell r="D78">
            <v>10446.75</v>
          </cell>
          <cell r="E78">
            <v>16513</v>
          </cell>
          <cell r="F78">
            <v>22958.2583892617</v>
          </cell>
          <cell r="G78">
            <v>6807</v>
          </cell>
          <cell r="H78">
            <v>13429</v>
          </cell>
          <cell r="I78">
            <v>20922.5</v>
          </cell>
          <cell r="J78">
            <v>28554</v>
          </cell>
          <cell r="K78">
            <v>7536</v>
          </cell>
          <cell r="L78" t="str">
            <v>NULL</v>
          </cell>
          <cell r="M78" t="str">
            <v>NULL</v>
          </cell>
          <cell r="N78" t="str">
            <v>NULL</v>
          </cell>
          <cell r="O78" t="str">
            <v>NULL</v>
          </cell>
          <cell r="P78" t="str">
            <v>NULL</v>
          </cell>
          <cell r="Q78" t="str">
            <v>NULL</v>
          </cell>
          <cell r="R78" t="str">
            <v>NULL</v>
          </cell>
          <cell r="S78" t="str">
            <v>NULL</v>
          </cell>
        </row>
        <row r="79">
          <cell r="C79" t="str">
            <v>2010/20118</v>
          </cell>
          <cell r="D79">
            <v>10770</v>
          </cell>
          <cell r="E79">
            <v>17024</v>
          </cell>
          <cell r="F79">
            <v>23291</v>
          </cell>
          <cell r="G79">
            <v>6805</v>
          </cell>
          <cell r="H79">
            <v>13966.5</v>
          </cell>
          <cell r="I79">
            <v>21417.924528301901</v>
          </cell>
          <cell r="J79">
            <v>29241</v>
          </cell>
          <cell r="K79">
            <v>7395</v>
          </cell>
          <cell r="L79" t="str">
            <v>NULL</v>
          </cell>
          <cell r="M79" t="str">
            <v>NULL</v>
          </cell>
          <cell r="N79" t="str">
            <v>NULL</v>
          </cell>
          <cell r="O79" t="str">
            <v>NULL</v>
          </cell>
          <cell r="P79" t="str">
            <v>NULL</v>
          </cell>
          <cell r="Q79" t="str">
            <v>NULL</v>
          </cell>
          <cell r="R79" t="str">
            <v>NULL</v>
          </cell>
          <cell r="S79" t="str">
            <v>NULL</v>
          </cell>
        </row>
        <row r="80">
          <cell r="C80" t="str">
            <v>2011/20128</v>
          </cell>
          <cell r="D80">
            <v>11475</v>
          </cell>
          <cell r="E80">
            <v>18249</v>
          </cell>
          <cell r="F80">
            <v>24598</v>
          </cell>
          <cell r="G80">
            <v>7253</v>
          </cell>
          <cell r="H80" t="str">
            <v>NULL</v>
          </cell>
          <cell r="I80" t="str">
            <v>NULL</v>
          </cell>
          <cell r="J80" t="str">
            <v>NULL</v>
          </cell>
          <cell r="K80" t="str">
            <v>NULL</v>
          </cell>
          <cell r="L80" t="str">
            <v>NULL</v>
          </cell>
          <cell r="M80" t="str">
            <v>NULL</v>
          </cell>
          <cell r="N80" t="str">
            <v>NULL</v>
          </cell>
          <cell r="O80" t="str">
            <v>NULL</v>
          </cell>
          <cell r="P80" t="str">
            <v>NULL</v>
          </cell>
          <cell r="Q80" t="str">
            <v>NULL</v>
          </cell>
          <cell r="R80" t="str">
            <v>NULL</v>
          </cell>
          <cell r="S80" t="str">
            <v>NULL</v>
          </cell>
        </row>
        <row r="81">
          <cell r="C81" t="str">
            <v>2012/20138</v>
          </cell>
          <cell r="D81">
            <v>12129.0336727666</v>
          </cell>
          <cell r="E81">
            <v>18449</v>
          </cell>
          <cell r="F81">
            <v>24957</v>
          </cell>
          <cell r="G81">
            <v>7716</v>
          </cell>
          <cell r="H81" t="str">
            <v>NULL</v>
          </cell>
          <cell r="I81" t="str">
            <v>NULL</v>
          </cell>
          <cell r="J81" t="str">
            <v>NULL</v>
          </cell>
          <cell r="K81" t="str">
            <v>NULL</v>
          </cell>
          <cell r="L81" t="str">
            <v>NULL</v>
          </cell>
          <cell r="M81" t="str">
            <v>NULL</v>
          </cell>
          <cell r="N81" t="str">
            <v>NULL</v>
          </cell>
          <cell r="O81" t="str">
            <v>NULL</v>
          </cell>
          <cell r="P81" t="str">
            <v>NULL</v>
          </cell>
          <cell r="Q81" t="str">
            <v>NULL</v>
          </cell>
          <cell r="R81" t="str">
            <v>NULL</v>
          </cell>
          <cell r="S81" t="str">
            <v>NULL</v>
          </cell>
        </row>
        <row r="82">
          <cell r="C82" t="str">
            <v>2003/20049</v>
          </cell>
          <cell r="D82">
            <v>11508.6718235518</v>
          </cell>
          <cell r="E82">
            <v>18411.050186212899</v>
          </cell>
          <cell r="F82">
            <v>23739.25</v>
          </cell>
          <cell r="G82">
            <v>7002</v>
          </cell>
          <cell r="H82">
            <v>16461</v>
          </cell>
          <cell r="I82">
            <v>24602</v>
          </cell>
          <cell r="J82">
            <v>31276.5</v>
          </cell>
          <cell r="K82">
            <v>7247</v>
          </cell>
          <cell r="L82">
            <v>18876.943800000001</v>
          </cell>
          <cell r="M82">
            <v>28111</v>
          </cell>
          <cell r="N82">
            <v>36350</v>
          </cell>
          <cell r="O82">
            <v>7861</v>
          </cell>
          <cell r="P82">
            <v>21495.5</v>
          </cell>
          <cell r="Q82">
            <v>35690.567867035999</v>
          </cell>
          <cell r="R82">
            <v>49385</v>
          </cell>
          <cell r="S82">
            <v>8442</v>
          </cell>
        </row>
        <row r="83">
          <cell r="C83" t="str">
            <v>2004/20059</v>
          </cell>
          <cell r="D83">
            <v>12266.3805571063</v>
          </cell>
          <cell r="E83">
            <v>19776.5</v>
          </cell>
          <cell r="F83">
            <v>25132.46875</v>
          </cell>
          <cell r="G83">
            <v>6890</v>
          </cell>
          <cell r="H83">
            <v>16494.008699999998</v>
          </cell>
          <cell r="I83">
            <v>25534.357142857101</v>
          </cell>
          <cell r="J83">
            <v>32408.5</v>
          </cell>
          <cell r="K83">
            <v>7299</v>
          </cell>
          <cell r="L83">
            <v>18603</v>
          </cell>
          <cell r="M83">
            <v>28288</v>
          </cell>
          <cell r="N83">
            <v>36779</v>
          </cell>
          <cell r="O83">
            <v>8013</v>
          </cell>
          <cell r="P83" t="str">
            <v>NULL</v>
          </cell>
          <cell r="Q83" t="str">
            <v>NULL</v>
          </cell>
          <cell r="R83" t="str">
            <v>NULL</v>
          </cell>
          <cell r="S83" t="str">
            <v>NULL</v>
          </cell>
        </row>
        <row r="84">
          <cell r="C84" t="str">
            <v>2005/20069</v>
          </cell>
          <cell r="D84">
            <v>12537.209790209799</v>
          </cell>
          <cell r="E84">
            <v>20637</v>
          </cell>
          <cell r="F84">
            <v>26222.242694063902</v>
          </cell>
          <cell r="G84">
            <v>6347</v>
          </cell>
          <cell r="H84">
            <v>16034</v>
          </cell>
          <cell r="I84">
            <v>24737.5</v>
          </cell>
          <cell r="J84">
            <v>31462</v>
          </cell>
          <cell r="K84">
            <v>7168</v>
          </cell>
          <cell r="L84">
            <v>18550</v>
          </cell>
          <cell r="M84">
            <v>28459.7589041096</v>
          </cell>
          <cell r="N84">
            <v>37402.017391304304</v>
          </cell>
          <cell r="O84">
            <v>7701</v>
          </cell>
          <cell r="P84" t="str">
            <v>NULL</v>
          </cell>
          <cell r="Q84" t="str">
            <v>NULL</v>
          </cell>
          <cell r="R84" t="str">
            <v>NULL</v>
          </cell>
          <cell r="S84" t="str">
            <v>NULL</v>
          </cell>
        </row>
        <row r="85">
          <cell r="C85" t="str">
            <v>2006/20079</v>
          </cell>
          <cell r="D85">
            <v>12941.75</v>
          </cell>
          <cell r="E85">
            <v>21045</v>
          </cell>
          <cell r="F85">
            <v>26747.5</v>
          </cell>
          <cell r="G85">
            <v>6843</v>
          </cell>
          <cell r="H85">
            <v>15477.5</v>
          </cell>
          <cell r="I85">
            <v>24511</v>
          </cell>
          <cell r="J85">
            <v>31205</v>
          </cell>
          <cell r="K85">
            <v>7707</v>
          </cell>
          <cell r="L85">
            <v>17901</v>
          </cell>
          <cell r="M85">
            <v>28308</v>
          </cell>
          <cell r="N85">
            <v>37212</v>
          </cell>
          <cell r="O85">
            <v>8013</v>
          </cell>
          <cell r="P85" t="str">
            <v>NULL</v>
          </cell>
          <cell r="Q85" t="str">
            <v>NULL</v>
          </cell>
          <cell r="R85" t="str">
            <v>NULL</v>
          </cell>
          <cell r="S85" t="str">
            <v>NULL</v>
          </cell>
        </row>
        <row r="86">
          <cell r="C86" t="str">
            <v>2007/20089</v>
          </cell>
          <cell r="D86">
            <v>11891.369596541799</v>
          </cell>
          <cell r="E86">
            <v>19881.625408365198</v>
          </cell>
          <cell r="F86">
            <v>26065.9558189655</v>
          </cell>
          <cell r="G86">
            <v>7006</v>
          </cell>
          <cell r="H86">
            <v>15329.6982758621</v>
          </cell>
          <cell r="I86">
            <v>24344</v>
          </cell>
          <cell r="J86">
            <v>31308.25</v>
          </cell>
          <cell r="K86">
            <v>8036</v>
          </cell>
          <cell r="L86">
            <v>17957</v>
          </cell>
          <cell r="M86">
            <v>28510.25</v>
          </cell>
          <cell r="N86">
            <v>37672.75</v>
          </cell>
          <cell r="O86">
            <v>8260</v>
          </cell>
          <cell r="P86" t="str">
            <v>NULL</v>
          </cell>
          <cell r="Q86" t="str">
            <v>NULL</v>
          </cell>
          <cell r="R86" t="str">
            <v>NULL</v>
          </cell>
          <cell r="S86" t="str">
            <v>NULL</v>
          </cell>
        </row>
        <row r="87">
          <cell r="C87" t="str">
            <v>2008/20099</v>
          </cell>
          <cell r="D87">
            <v>11820.4</v>
          </cell>
          <cell r="E87">
            <v>19349</v>
          </cell>
          <cell r="F87">
            <v>26286</v>
          </cell>
          <cell r="G87">
            <v>7199</v>
          </cell>
          <cell r="H87">
            <v>15822.514999999999</v>
          </cell>
          <cell r="I87">
            <v>24867</v>
          </cell>
          <cell r="J87">
            <v>32011.75</v>
          </cell>
          <cell r="K87">
            <v>8082</v>
          </cell>
          <cell r="L87">
            <v>18222.325000000001</v>
          </cell>
          <cell r="M87">
            <v>28875</v>
          </cell>
          <cell r="N87">
            <v>38355.5</v>
          </cell>
          <cell r="O87">
            <v>8295</v>
          </cell>
          <cell r="P87" t="str">
            <v>NULL</v>
          </cell>
          <cell r="Q87" t="str">
            <v>NULL</v>
          </cell>
          <cell r="R87" t="str">
            <v>NULL</v>
          </cell>
          <cell r="S87" t="str">
            <v>NULL</v>
          </cell>
        </row>
        <row r="88">
          <cell r="C88" t="str">
            <v>2009/20109</v>
          </cell>
          <cell r="D88">
            <v>12318.6412742382</v>
          </cell>
          <cell r="E88">
            <v>20133</v>
          </cell>
          <cell r="F88">
            <v>26961.508333333299</v>
          </cell>
          <cell r="G88">
            <v>7967</v>
          </cell>
          <cell r="H88">
            <v>16012.781808510599</v>
          </cell>
          <cell r="I88">
            <v>25327.5</v>
          </cell>
          <cell r="J88">
            <v>33121</v>
          </cell>
          <cell r="K88">
            <v>8610</v>
          </cell>
          <cell r="L88" t="str">
            <v>NULL</v>
          </cell>
          <cell r="M88" t="str">
            <v>NULL</v>
          </cell>
          <cell r="N88" t="str">
            <v>NULL</v>
          </cell>
          <cell r="O88" t="str">
            <v>NULL</v>
          </cell>
          <cell r="P88" t="str">
            <v>NULL</v>
          </cell>
          <cell r="Q88" t="str">
            <v>NULL</v>
          </cell>
          <cell r="R88" t="str">
            <v>NULL</v>
          </cell>
          <cell r="S88" t="str">
            <v>NULL</v>
          </cell>
        </row>
        <row r="89">
          <cell r="C89" t="str">
            <v>2010/20119</v>
          </cell>
          <cell r="D89">
            <v>13224.5</v>
          </cell>
          <cell r="E89">
            <v>21675</v>
          </cell>
          <cell r="F89">
            <v>28014.5</v>
          </cell>
          <cell r="G89">
            <v>8186</v>
          </cell>
          <cell r="H89">
            <v>17161</v>
          </cell>
          <cell r="I89">
            <v>26694</v>
          </cell>
          <cell r="J89">
            <v>34706.068820224697</v>
          </cell>
          <cell r="K89">
            <v>8936</v>
          </cell>
          <cell r="L89" t="str">
            <v>NULL</v>
          </cell>
          <cell r="M89" t="str">
            <v>NULL</v>
          </cell>
          <cell r="N89" t="str">
            <v>NULL</v>
          </cell>
          <cell r="O89" t="str">
            <v>NULL</v>
          </cell>
          <cell r="P89" t="str">
            <v>NULL</v>
          </cell>
          <cell r="Q89" t="str">
            <v>NULL</v>
          </cell>
          <cell r="R89" t="str">
            <v>NULL</v>
          </cell>
          <cell r="S89" t="str">
            <v>NULL</v>
          </cell>
        </row>
        <row r="90">
          <cell r="C90" t="str">
            <v>2011/20129</v>
          </cell>
          <cell r="D90">
            <v>13064.125</v>
          </cell>
          <cell r="E90">
            <v>22167.691176470598</v>
          </cell>
          <cell r="F90">
            <v>28495.5</v>
          </cell>
          <cell r="G90">
            <v>8810</v>
          </cell>
          <cell r="H90" t="str">
            <v>NULL</v>
          </cell>
          <cell r="I90" t="str">
            <v>NULL</v>
          </cell>
          <cell r="J90" t="str">
            <v>NULL</v>
          </cell>
          <cell r="K90" t="str">
            <v>NULL</v>
          </cell>
          <cell r="L90" t="str">
            <v>NULL</v>
          </cell>
          <cell r="M90" t="str">
            <v>NULL</v>
          </cell>
          <cell r="N90" t="str">
            <v>NULL</v>
          </cell>
          <cell r="O90" t="str">
            <v>NULL</v>
          </cell>
          <cell r="P90" t="str">
            <v>NULL</v>
          </cell>
          <cell r="Q90" t="str">
            <v>NULL</v>
          </cell>
          <cell r="R90" t="str">
            <v>NULL</v>
          </cell>
          <cell r="S90" t="str">
            <v>NULL</v>
          </cell>
        </row>
        <row r="91">
          <cell r="C91" t="str">
            <v>2012/20139</v>
          </cell>
          <cell r="D91">
            <v>14125.25</v>
          </cell>
          <cell r="E91">
            <v>22850.5</v>
          </cell>
          <cell r="F91">
            <v>28710.25</v>
          </cell>
          <cell r="G91">
            <v>9206</v>
          </cell>
          <cell r="H91" t="str">
            <v>NULL</v>
          </cell>
          <cell r="I91" t="str">
            <v>NULL</v>
          </cell>
          <cell r="J91" t="str">
            <v>NULL</v>
          </cell>
          <cell r="K91" t="str">
            <v>NULL</v>
          </cell>
          <cell r="L91" t="str">
            <v>NULL</v>
          </cell>
          <cell r="M91" t="str">
            <v>NULL</v>
          </cell>
          <cell r="N91" t="str">
            <v>NULL</v>
          </cell>
          <cell r="O91" t="str">
            <v>NULL</v>
          </cell>
          <cell r="P91" t="str">
            <v>NULL</v>
          </cell>
          <cell r="Q91" t="str">
            <v>NULL</v>
          </cell>
          <cell r="R91" t="str">
            <v>NULL</v>
          </cell>
          <cell r="S91" t="str">
            <v>NULL</v>
          </cell>
        </row>
        <row r="92">
          <cell r="C92" t="str">
            <v>2003/2004A</v>
          </cell>
          <cell r="D92">
            <v>15622.8966942149</v>
          </cell>
          <cell r="E92">
            <v>21330.890776699001</v>
          </cell>
          <cell r="F92">
            <v>26892.900974026001</v>
          </cell>
          <cell r="G92">
            <v>2024</v>
          </cell>
          <cell r="H92">
            <v>20397.8461538462</v>
          </cell>
          <cell r="I92">
            <v>27452.5</v>
          </cell>
          <cell r="J92">
            <v>34966.078282828297</v>
          </cell>
          <cell r="K92">
            <v>2154</v>
          </cell>
          <cell r="L92">
            <v>21545.5</v>
          </cell>
          <cell r="M92">
            <v>28445</v>
          </cell>
          <cell r="N92">
            <v>36500.25</v>
          </cell>
          <cell r="O92">
            <v>2588</v>
          </cell>
          <cell r="P92">
            <v>23300</v>
          </cell>
          <cell r="Q92">
            <v>34231</v>
          </cell>
          <cell r="R92">
            <v>46275</v>
          </cell>
          <cell r="S92">
            <v>2893</v>
          </cell>
        </row>
        <row r="93">
          <cell r="C93" t="str">
            <v>2004/2005A</v>
          </cell>
          <cell r="D93">
            <v>16309</v>
          </cell>
          <cell r="E93">
            <v>22247</v>
          </cell>
          <cell r="F93">
            <v>27933</v>
          </cell>
          <cell r="G93">
            <v>1889</v>
          </cell>
          <cell r="H93">
            <v>20413</v>
          </cell>
          <cell r="I93">
            <v>27332.416666666701</v>
          </cell>
          <cell r="J93">
            <v>34697</v>
          </cell>
          <cell r="K93">
            <v>1951</v>
          </cell>
          <cell r="L93">
            <v>20937</v>
          </cell>
          <cell r="M93">
            <v>28153</v>
          </cell>
          <cell r="N93">
            <v>36097</v>
          </cell>
          <cell r="O93">
            <v>2401</v>
          </cell>
          <cell r="P93" t="str">
            <v>NULL</v>
          </cell>
          <cell r="Q93" t="str">
            <v>NULL</v>
          </cell>
          <cell r="R93" t="str">
            <v>NULL</v>
          </cell>
          <cell r="S93" t="str">
            <v>NULL</v>
          </cell>
        </row>
        <row r="94">
          <cell r="C94" t="str">
            <v>2005/2006A</v>
          </cell>
          <cell r="D94">
            <v>17148.75</v>
          </cell>
          <cell r="E94">
            <v>23530.296610169498</v>
          </cell>
          <cell r="F94">
            <v>29651.75</v>
          </cell>
          <cell r="G94">
            <v>2170</v>
          </cell>
          <cell r="H94">
            <v>18756.75</v>
          </cell>
          <cell r="I94">
            <v>26231</v>
          </cell>
          <cell r="J94">
            <v>33050.25</v>
          </cell>
          <cell r="K94">
            <v>2414</v>
          </cell>
          <cell r="L94">
            <v>19500</v>
          </cell>
          <cell r="M94">
            <v>27497.5</v>
          </cell>
          <cell r="N94">
            <v>35467.128742515</v>
          </cell>
          <cell r="O94">
            <v>3004</v>
          </cell>
          <cell r="P94" t="str">
            <v>NULL</v>
          </cell>
          <cell r="Q94" t="str">
            <v>NULL</v>
          </cell>
          <cell r="R94" t="str">
            <v>NULL</v>
          </cell>
          <cell r="S94" t="str">
            <v>NULL</v>
          </cell>
        </row>
        <row r="95">
          <cell r="C95" t="str">
            <v>2006/2007A</v>
          </cell>
          <cell r="D95">
            <v>15954.5</v>
          </cell>
          <cell r="E95">
            <v>22500</v>
          </cell>
          <cell r="F95">
            <v>28763.25</v>
          </cell>
          <cell r="G95">
            <v>2352</v>
          </cell>
          <cell r="H95">
            <v>17074.108187134501</v>
          </cell>
          <cell r="I95">
            <v>24660</v>
          </cell>
          <cell r="J95">
            <v>31256.735294117701</v>
          </cell>
          <cell r="K95">
            <v>2691</v>
          </cell>
          <cell r="L95">
            <v>19400</v>
          </cell>
          <cell r="M95">
            <v>27039</v>
          </cell>
          <cell r="N95">
            <v>34422</v>
          </cell>
          <cell r="O95">
            <v>3209</v>
          </cell>
          <cell r="P95" t="str">
            <v>NULL</v>
          </cell>
          <cell r="Q95" t="str">
            <v>NULL</v>
          </cell>
          <cell r="R95" t="str">
            <v>NULL</v>
          </cell>
          <cell r="S95" t="str">
            <v>NULL</v>
          </cell>
        </row>
        <row r="96">
          <cell r="C96" t="str">
            <v>2007/2008A</v>
          </cell>
          <cell r="D96">
            <v>13743.6944444444</v>
          </cell>
          <cell r="E96">
            <v>21465</v>
          </cell>
          <cell r="F96">
            <v>27495.953651685399</v>
          </cell>
          <cell r="G96">
            <v>2887</v>
          </cell>
          <cell r="H96">
            <v>16746.5</v>
          </cell>
          <cell r="I96">
            <v>24409.0546875</v>
          </cell>
          <cell r="J96">
            <v>31385.7527472527</v>
          </cell>
          <cell r="K96">
            <v>3407</v>
          </cell>
          <cell r="L96">
            <v>19531.5</v>
          </cell>
          <cell r="M96">
            <v>27440.5</v>
          </cell>
          <cell r="N96">
            <v>36266.25</v>
          </cell>
          <cell r="O96">
            <v>3890</v>
          </cell>
          <cell r="P96" t="str">
            <v>NULL</v>
          </cell>
          <cell r="Q96" t="str">
            <v>NULL</v>
          </cell>
          <cell r="R96" t="str">
            <v>NULL</v>
          </cell>
          <cell r="S96" t="str">
            <v>NULL</v>
          </cell>
        </row>
        <row r="97">
          <cell r="C97" t="str">
            <v>2008/2009A</v>
          </cell>
          <cell r="D97">
            <v>12754.875</v>
          </cell>
          <cell r="E97">
            <v>19746.5491803279</v>
          </cell>
          <cell r="F97">
            <v>26349.5</v>
          </cell>
          <cell r="G97">
            <v>3328</v>
          </cell>
          <cell r="H97">
            <v>16314</v>
          </cell>
          <cell r="I97">
            <v>24058</v>
          </cell>
          <cell r="J97">
            <v>31141</v>
          </cell>
          <cell r="K97">
            <v>3585</v>
          </cell>
          <cell r="L97">
            <v>19247.5</v>
          </cell>
          <cell r="M97">
            <v>28155</v>
          </cell>
          <cell r="N97">
            <v>37879.373955431802</v>
          </cell>
          <cell r="O97">
            <v>4090</v>
          </cell>
          <cell r="P97" t="str">
            <v>NULL</v>
          </cell>
          <cell r="Q97" t="str">
            <v>NULL</v>
          </cell>
          <cell r="R97" t="str">
            <v>NULL</v>
          </cell>
          <cell r="S97" t="str">
            <v>NULL</v>
          </cell>
        </row>
        <row r="98">
          <cell r="C98" t="str">
            <v>2009/2010A</v>
          </cell>
          <cell r="D98">
            <v>13534.5</v>
          </cell>
          <cell r="E98">
            <v>19753</v>
          </cell>
          <cell r="F98">
            <v>26000</v>
          </cell>
          <cell r="G98">
            <v>4319</v>
          </cell>
          <cell r="H98">
            <v>16774.355371900801</v>
          </cell>
          <cell r="I98">
            <v>24755.5</v>
          </cell>
          <cell r="J98">
            <v>31839.75</v>
          </cell>
          <cell r="K98">
            <v>4574</v>
          </cell>
          <cell r="L98" t="str">
            <v>NULL</v>
          </cell>
          <cell r="M98" t="str">
            <v>NULL</v>
          </cell>
          <cell r="N98" t="str">
            <v>NULL</v>
          </cell>
          <cell r="O98" t="str">
            <v>NULL</v>
          </cell>
          <cell r="P98" t="str">
            <v>NULL</v>
          </cell>
          <cell r="Q98" t="str">
            <v>NULL</v>
          </cell>
          <cell r="R98" t="str">
            <v>NULL</v>
          </cell>
          <cell r="S98" t="str">
            <v>NULL</v>
          </cell>
        </row>
        <row r="99">
          <cell r="C99" t="str">
            <v>2010/2011A</v>
          </cell>
          <cell r="D99">
            <v>13750.75</v>
          </cell>
          <cell r="E99">
            <v>20206.636655948601</v>
          </cell>
          <cell r="F99">
            <v>26156.75</v>
          </cell>
          <cell r="G99">
            <v>4300</v>
          </cell>
          <cell r="H99">
            <v>17904.2085190861</v>
          </cell>
          <cell r="I99">
            <v>26000</v>
          </cell>
          <cell r="J99">
            <v>34269.5</v>
          </cell>
          <cell r="K99">
            <v>4559</v>
          </cell>
          <cell r="L99" t="str">
            <v>NULL</v>
          </cell>
          <cell r="M99" t="str">
            <v>NULL</v>
          </cell>
          <cell r="N99" t="str">
            <v>NULL</v>
          </cell>
          <cell r="O99" t="str">
            <v>NULL</v>
          </cell>
          <cell r="P99" t="str">
            <v>NULL</v>
          </cell>
          <cell r="Q99" t="str">
            <v>NULL</v>
          </cell>
          <cell r="R99" t="str">
            <v>NULL</v>
          </cell>
          <cell r="S99" t="str">
            <v>NULL</v>
          </cell>
        </row>
        <row r="100">
          <cell r="C100" t="str">
            <v>2011/2012A</v>
          </cell>
          <cell r="D100">
            <v>14125</v>
          </cell>
          <cell r="E100">
            <v>20750</v>
          </cell>
          <cell r="F100">
            <v>27418</v>
          </cell>
          <cell r="G100">
            <v>4405</v>
          </cell>
          <cell r="H100" t="str">
            <v>NULL</v>
          </cell>
          <cell r="I100" t="str">
            <v>NULL</v>
          </cell>
          <cell r="J100" t="str">
            <v>NULL</v>
          </cell>
          <cell r="K100" t="str">
            <v>NULL</v>
          </cell>
          <cell r="L100" t="str">
            <v>NULL</v>
          </cell>
          <cell r="M100" t="str">
            <v>NULL</v>
          </cell>
          <cell r="N100" t="str">
            <v>NULL</v>
          </cell>
          <cell r="O100" t="str">
            <v>NULL</v>
          </cell>
          <cell r="P100" t="str">
            <v>NULL</v>
          </cell>
          <cell r="Q100" t="str">
            <v>NULL</v>
          </cell>
          <cell r="R100" t="str">
            <v>NULL</v>
          </cell>
          <cell r="S100" t="str">
            <v>NULL</v>
          </cell>
        </row>
        <row r="101">
          <cell r="C101" t="str">
            <v>2012/2013A</v>
          </cell>
          <cell r="D101">
            <v>15755.2898351648</v>
          </cell>
          <cell r="E101">
            <v>21999</v>
          </cell>
          <cell r="F101">
            <v>28078.030359401699</v>
          </cell>
          <cell r="G101">
            <v>4328</v>
          </cell>
          <cell r="H101" t="str">
            <v>NULL</v>
          </cell>
          <cell r="I101" t="str">
            <v>NULL</v>
          </cell>
          <cell r="J101" t="str">
            <v>NULL</v>
          </cell>
          <cell r="K101" t="str">
            <v>NULL</v>
          </cell>
          <cell r="L101" t="str">
            <v>NULL</v>
          </cell>
          <cell r="M101" t="str">
            <v>NULL</v>
          </cell>
          <cell r="N101" t="str">
            <v>NULL</v>
          </cell>
          <cell r="O101" t="str">
            <v>NULL</v>
          </cell>
          <cell r="P101" t="str">
            <v>NULL</v>
          </cell>
          <cell r="Q101" t="str">
            <v>NULL</v>
          </cell>
          <cell r="R101" t="str">
            <v>NULL</v>
          </cell>
          <cell r="S101" t="str">
            <v>NULL</v>
          </cell>
        </row>
        <row r="102">
          <cell r="C102" t="str">
            <v>2003/2004B</v>
          </cell>
          <cell r="D102">
            <v>6871.6528925619796</v>
          </cell>
          <cell r="E102">
            <v>11671</v>
          </cell>
          <cell r="F102">
            <v>18513</v>
          </cell>
          <cell r="G102">
            <v>12133</v>
          </cell>
          <cell r="H102">
            <v>10021.303259259301</v>
          </cell>
          <cell r="I102">
            <v>16496.5</v>
          </cell>
          <cell r="J102">
            <v>24537.157473309599</v>
          </cell>
          <cell r="K102">
            <v>13396</v>
          </cell>
          <cell r="L102">
            <v>11900</v>
          </cell>
          <cell r="M102">
            <v>19763</v>
          </cell>
          <cell r="N102">
            <v>28482</v>
          </cell>
          <cell r="O102">
            <v>14987</v>
          </cell>
          <cell r="P102">
            <v>12927.5</v>
          </cell>
          <cell r="Q102">
            <v>22820</v>
          </cell>
          <cell r="R102">
            <v>35921</v>
          </cell>
          <cell r="S102">
            <v>16093</v>
          </cell>
        </row>
        <row r="103">
          <cell r="C103" t="str">
            <v>2004/2005B</v>
          </cell>
          <cell r="D103">
            <v>6980.2212389380502</v>
          </cell>
          <cell r="E103">
            <v>12000</v>
          </cell>
          <cell r="F103">
            <v>19310</v>
          </cell>
          <cell r="G103">
            <v>13301</v>
          </cell>
          <cell r="H103">
            <v>10138.5</v>
          </cell>
          <cell r="I103">
            <v>16551</v>
          </cell>
          <cell r="J103">
            <v>25129</v>
          </cell>
          <cell r="K103">
            <v>14967</v>
          </cell>
          <cell r="L103">
            <v>11746</v>
          </cell>
          <cell r="M103">
            <v>19180.433526011599</v>
          </cell>
          <cell r="N103">
            <v>28635</v>
          </cell>
          <cell r="O103">
            <v>16919</v>
          </cell>
          <cell r="P103" t="str">
            <v>NULL</v>
          </cell>
          <cell r="Q103" t="str">
            <v>NULL</v>
          </cell>
          <cell r="R103" t="str">
            <v>NULL</v>
          </cell>
          <cell r="S103" t="str">
            <v>NULL</v>
          </cell>
        </row>
        <row r="104">
          <cell r="C104" t="str">
            <v>2005/2006B</v>
          </cell>
          <cell r="D104">
            <v>7532.2274812720198</v>
          </cell>
          <cell r="E104">
            <v>13011.5</v>
          </cell>
          <cell r="F104">
            <v>20821.626696832602</v>
          </cell>
          <cell r="G104">
            <v>13731</v>
          </cell>
          <cell r="H104">
            <v>10219.815305555599</v>
          </cell>
          <cell r="I104">
            <v>16636.830357142899</v>
          </cell>
          <cell r="J104">
            <v>25455.5</v>
          </cell>
          <cell r="K104">
            <v>16411</v>
          </cell>
          <cell r="L104">
            <v>11773.577950000001</v>
          </cell>
          <cell r="M104">
            <v>19562</v>
          </cell>
          <cell r="N104">
            <v>29059</v>
          </cell>
          <cell r="O104">
            <v>18191</v>
          </cell>
          <cell r="P104" t="str">
            <v>NULL</v>
          </cell>
          <cell r="Q104" t="str">
            <v>NULL</v>
          </cell>
          <cell r="R104" t="str">
            <v>NULL</v>
          </cell>
          <cell r="S104" t="str">
            <v>NULL</v>
          </cell>
        </row>
        <row r="105">
          <cell r="C105" t="str">
            <v>2006/2007B</v>
          </cell>
          <cell r="D105">
            <v>7576.3786506172801</v>
          </cell>
          <cell r="E105">
            <v>13331.4971098266</v>
          </cell>
          <cell r="F105">
            <v>21715.75</v>
          </cell>
          <cell r="G105">
            <v>14218</v>
          </cell>
          <cell r="H105">
            <v>10018</v>
          </cell>
          <cell r="I105">
            <v>16381</v>
          </cell>
          <cell r="J105">
            <v>25390</v>
          </cell>
          <cell r="K105">
            <v>17373</v>
          </cell>
          <cell r="L105">
            <v>11498.8312101911</v>
          </cell>
          <cell r="M105">
            <v>18999</v>
          </cell>
          <cell r="N105">
            <v>28796.5</v>
          </cell>
          <cell r="O105">
            <v>18587</v>
          </cell>
          <cell r="P105" t="str">
            <v>NULL</v>
          </cell>
          <cell r="Q105" t="str">
            <v>NULL</v>
          </cell>
          <cell r="R105" t="str">
            <v>NULL</v>
          </cell>
          <cell r="S105" t="str">
            <v>NULL</v>
          </cell>
        </row>
        <row r="106">
          <cell r="C106" t="str">
            <v>2007/2008B</v>
          </cell>
          <cell r="D106">
            <v>7301.125</v>
          </cell>
          <cell r="E106">
            <v>12957.5</v>
          </cell>
          <cell r="F106">
            <v>21320</v>
          </cell>
          <cell r="G106">
            <v>16298</v>
          </cell>
          <cell r="H106">
            <v>9769.625</v>
          </cell>
          <cell r="I106">
            <v>16273.645</v>
          </cell>
          <cell r="J106">
            <v>25293</v>
          </cell>
          <cell r="K106">
            <v>19112</v>
          </cell>
          <cell r="L106">
            <v>11507</v>
          </cell>
          <cell r="M106">
            <v>19192</v>
          </cell>
          <cell r="N106">
            <v>28858.75</v>
          </cell>
          <cell r="O106">
            <v>20339</v>
          </cell>
          <cell r="P106" t="str">
            <v>NULL</v>
          </cell>
          <cell r="Q106" t="str">
            <v>NULL</v>
          </cell>
          <cell r="R106" t="str">
            <v>NULL</v>
          </cell>
          <cell r="S106" t="str">
            <v>NULL</v>
          </cell>
        </row>
        <row r="107">
          <cell r="C107" t="str">
            <v>2008/2009B</v>
          </cell>
          <cell r="D107">
            <v>7441</v>
          </cell>
          <cell r="E107">
            <v>12836</v>
          </cell>
          <cell r="F107">
            <v>21371.334519573</v>
          </cell>
          <cell r="G107">
            <v>16021</v>
          </cell>
          <cell r="H107">
            <v>9922.625</v>
          </cell>
          <cell r="I107">
            <v>16275.6818181818</v>
          </cell>
          <cell r="J107">
            <v>25256.3899721448</v>
          </cell>
          <cell r="K107">
            <v>18682</v>
          </cell>
          <cell r="L107">
            <v>11790</v>
          </cell>
          <cell r="M107">
            <v>19211</v>
          </cell>
          <cell r="N107">
            <v>29021.5</v>
          </cell>
          <cell r="O107">
            <v>19799</v>
          </cell>
          <cell r="P107" t="str">
            <v>NULL</v>
          </cell>
          <cell r="Q107" t="str">
            <v>NULL</v>
          </cell>
          <cell r="R107" t="str">
            <v>NULL</v>
          </cell>
          <cell r="S107" t="str">
            <v>NULL</v>
          </cell>
        </row>
        <row r="108">
          <cell r="C108" t="str">
            <v>2009/2010B</v>
          </cell>
          <cell r="D108">
            <v>7771.4245867768605</v>
          </cell>
          <cell r="E108">
            <v>13216.5288461538</v>
          </cell>
          <cell r="F108">
            <v>20994.901114206099</v>
          </cell>
          <cell r="G108">
            <v>17928</v>
          </cell>
          <cell r="H108">
            <v>10268.375</v>
          </cell>
          <cell r="I108">
            <v>17005.692307692301</v>
          </cell>
          <cell r="J108">
            <v>25713.375</v>
          </cell>
          <cell r="K108">
            <v>20514</v>
          </cell>
          <cell r="L108" t="str">
            <v>NULL</v>
          </cell>
          <cell r="M108" t="str">
            <v>NULL</v>
          </cell>
          <cell r="N108" t="str">
            <v>NULL</v>
          </cell>
          <cell r="O108" t="str">
            <v>NULL</v>
          </cell>
          <cell r="P108" t="str">
            <v>NULL</v>
          </cell>
          <cell r="Q108" t="str">
            <v>NULL</v>
          </cell>
          <cell r="R108" t="str">
            <v>NULL</v>
          </cell>
          <cell r="S108" t="str">
            <v>NULL</v>
          </cell>
        </row>
        <row r="109">
          <cell r="C109" t="str">
            <v>2010/2011B</v>
          </cell>
          <cell r="D109">
            <v>7974.75340136054</v>
          </cell>
          <cell r="E109">
            <v>13397.25</v>
          </cell>
          <cell r="F109">
            <v>20701.8581267218</v>
          </cell>
          <cell r="G109">
            <v>18678</v>
          </cell>
          <cell r="H109">
            <v>10619.5</v>
          </cell>
          <cell r="I109">
            <v>17297.840909090901</v>
          </cell>
          <cell r="J109">
            <v>25661.016616314198</v>
          </cell>
          <cell r="K109">
            <v>21582</v>
          </cell>
          <cell r="L109" t="str">
            <v>NULL</v>
          </cell>
          <cell r="M109" t="str">
            <v>NULL</v>
          </cell>
          <cell r="N109" t="str">
            <v>NULL</v>
          </cell>
          <cell r="O109" t="str">
            <v>NULL</v>
          </cell>
          <cell r="P109" t="str">
            <v>NULL</v>
          </cell>
          <cell r="Q109" t="str">
            <v>NULL</v>
          </cell>
          <cell r="R109" t="str">
            <v>NULL</v>
          </cell>
          <cell r="S109" t="str">
            <v>NULL</v>
          </cell>
        </row>
        <row r="110">
          <cell r="C110" t="str">
            <v>2011/2012B</v>
          </cell>
          <cell r="D110">
            <v>8061.0749999999998</v>
          </cell>
          <cell r="E110">
            <v>13557</v>
          </cell>
          <cell r="F110">
            <v>20982.465240641701</v>
          </cell>
          <cell r="G110">
            <v>20954</v>
          </cell>
          <cell r="H110" t="str">
            <v>NULL</v>
          </cell>
          <cell r="I110" t="str">
            <v>NULL</v>
          </cell>
          <cell r="J110" t="str">
            <v>NULL</v>
          </cell>
          <cell r="K110" t="str">
            <v>NULL</v>
          </cell>
          <cell r="L110" t="str">
            <v>NULL</v>
          </cell>
          <cell r="M110" t="str">
            <v>NULL</v>
          </cell>
          <cell r="N110" t="str">
            <v>NULL</v>
          </cell>
          <cell r="O110" t="str">
            <v>NULL</v>
          </cell>
          <cell r="P110" t="str">
            <v>NULL</v>
          </cell>
          <cell r="Q110" t="str">
            <v>NULL</v>
          </cell>
          <cell r="R110" t="str">
            <v>NULL</v>
          </cell>
          <cell r="S110" t="str">
            <v>NULL</v>
          </cell>
        </row>
        <row r="111">
          <cell r="C111" t="str">
            <v>2012/2013B</v>
          </cell>
          <cell r="D111">
            <v>8456.25</v>
          </cell>
          <cell r="E111">
            <v>13843.2</v>
          </cell>
          <cell r="F111">
            <v>21114.799382716101</v>
          </cell>
          <cell r="G111">
            <v>22357</v>
          </cell>
          <cell r="H111" t="str">
            <v>NULL</v>
          </cell>
          <cell r="I111" t="str">
            <v>NULL</v>
          </cell>
          <cell r="J111" t="str">
            <v>NULL</v>
          </cell>
          <cell r="K111" t="str">
            <v>NULL</v>
          </cell>
          <cell r="L111" t="str">
            <v>NULL</v>
          </cell>
          <cell r="M111" t="str">
            <v>NULL</v>
          </cell>
          <cell r="N111" t="str">
            <v>NULL</v>
          </cell>
          <cell r="O111" t="str">
            <v>NULL</v>
          </cell>
          <cell r="P111" t="str">
            <v>NULL</v>
          </cell>
          <cell r="Q111" t="str">
            <v>NULL</v>
          </cell>
          <cell r="R111" t="str">
            <v>NULL</v>
          </cell>
          <cell r="S111" t="str">
            <v>NULL</v>
          </cell>
        </row>
        <row r="112">
          <cell r="C112" t="str">
            <v>2003/2004C</v>
          </cell>
          <cell r="D112">
            <v>7157.65625</v>
          </cell>
          <cell r="E112">
            <v>12204.998583569401</v>
          </cell>
          <cell r="F112">
            <v>17066.0185185185</v>
          </cell>
          <cell r="G112">
            <v>3814</v>
          </cell>
          <cell r="H112">
            <v>12591.25</v>
          </cell>
          <cell r="I112">
            <v>18837.5</v>
          </cell>
          <cell r="J112">
            <v>26783</v>
          </cell>
          <cell r="K112">
            <v>5528</v>
          </cell>
          <cell r="L112">
            <v>14956.3293539326</v>
          </cell>
          <cell r="M112">
            <v>23375.5</v>
          </cell>
          <cell r="N112">
            <v>33499.5</v>
          </cell>
          <cell r="O112">
            <v>6210</v>
          </cell>
          <cell r="P112">
            <v>16877.159722222201</v>
          </cell>
          <cell r="Q112">
            <v>29268.25</v>
          </cell>
          <cell r="R112">
            <v>44985.988538682002</v>
          </cell>
          <cell r="S112">
            <v>6528</v>
          </cell>
        </row>
        <row r="113">
          <cell r="C113" t="str">
            <v>2004/2005C</v>
          </cell>
          <cell r="D113">
            <v>7267</v>
          </cell>
          <cell r="E113">
            <v>12750</v>
          </cell>
          <cell r="F113">
            <v>17941.214912280699</v>
          </cell>
          <cell r="G113">
            <v>4303</v>
          </cell>
          <cell r="H113">
            <v>12495.8624084412</v>
          </cell>
          <cell r="I113">
            <v>19063</v>
          </cell>
          <cell r="J113">
            <v>26587.7345505618</v>
          </cell>
          <cell r="K113">
            <v>6080</v>
          </cell>
          <cell r="L113">
            <v>14700.367383512499</v>
          </cell>
          <cell r="M113">
            <v>23199</v>
          </cell>
          <cell r="N113">
            <v>32874</v>
          </cell>
          <cell r="O113">
            <v>6899</v>
          </cell>
          <cell r="P113" t="str">
            <v>NULL</v>
          </cell>
          <cell r="Q113" t="str">
            <v>NULL</v>
          </cell>
          <cell r="R113" t="str">
            <v>NULL</v>
          </cell>
          <cell r="S113" t="str">
            <v>NULL</v>
          </cell>
        </row>
        <row r="114">
          <cell r="C114" t="str">
            <v>2005/2006C</v>
          </cell>
          <cell r="D114">
            <v>7731.75</v>
          </cell>
          <cell r="E114">
            <v>13009.847619047599</v>
          </cell>
          <cell r="F114">
            <v>18854</v>
          </cell>
          <cell r="G114">
            <v>4493</v>
          </cell>
          <cell r="H114">
            <v>12655.050900277</v>
          </cell>
          <cell r="I114">
            <v>18666.676056338001</v>
          </cell>
          <cell r="J114">
            <v>25999.5</v>
          </cell>
          <cell r="K114">
            <v>6726</v>
          </cell>
          <cell r="L114">
            <v>14956.1022099448</v>
          </cell>
          <cell r="M114">
            <v>23016</v>
          </cell>
          <cell r="N114">
            <v>33532.75</v>
          </cell>
          <cell r="O114">
            <v>7612</v>
          </cell>
          <cell r="P114" t="str">
            <v>NULL</v>
          </cell>
          <cell r="Q114" t="str">
            <v>NULL</v>
          </cell>
          <cell r="R114" t="str">
            <v>NULL</v>
          </cell>
          <cell r="S114" t="str">
            <v>NULL</v>
          </cell>
        </row>
        <row r="115">
          <cell r="C115" t="str">
            <v>2006/2007C</v>
          </cell>
          <cell r="D115">
            <v>7488.0204999999996</v>
          </cell>
          <cell r="E115">
            <v>12853.0344827586</v>
          </cell>
          <cell r="F115">
            <v>19137.032258064501</v>
          </cell>
          <cell r="G115">
            <v>4943</v>
          </cell>
          <cell r="H115">
            <v>12302.763000000001</v>
          </cell>
          <cell r="I115">
            <v>18361</v>
          </cell>
          <cell r="J115">
            <v>26001</v>
          </cell>
          <cell r="K115">
            <v>7685</v>
          </cell>
          <cell r="L115">
            <v>14778</v>
          </cell>
          <cell r="M115">
            <v>22666.9</v>
          </cell>
          <cell r="N115">
            <v>32740.883704735399</v>
          </cell>
          <cell r="O115">
            <v>8076</v>
          </cell>
          <cell r="P115" t="str">
            <v>NULL</v>
          </cell>
          <cell r="Q115" t="str">
            <v>NULL</v>
          </cell>
          <cell r="R115" t="str">
            <v>NULL</v>
          </cell>
          <cell r="S115" t="str">
            <v>NULL</v>
          </cell>
        </row>
        <row r="116">
          <cell r="C116" t="str">
            <v>2007/2008C</v>
          </cell>
          <cell r="D116">
            <v>7058.0230324572703</v>
          </cell>
          <cell r="E116">
            <v>12237</v>
          </cell>
          <cell r="F116">
            <v>17862</v>
          </cell>
          <cell r="G116">
            <v>5455</v>
          </cell>
          <cell r="H116">
            <v>11926.5</v>
          </cell>
          <cell r="I116">
            <v>17813.13</v>
          </cell>
          <cell r="J116">
            <v>25260.6403918662</v>
          </cell>
          <cell r="K116">
            <v>8042</v>
          </cell>
          <cell r="L116">
            <v>14387.278006329099</v>
          </cell>
          <cell r="M116">
            <v>21963.455000000002</v>
          </cell>
          <cell r="N116">
            <v>31768.271201413401</v>
          </cell>
          <cell r="O116">
            <v>8308</v>
          </cell>
          <cell r="P116" t="str">
            <v>NULL</v>
          </cell>
          <cell r="Q116" t="str">
            <v>NULL</v>
          </cell>
          <cell r="R116" t="str">
            <v>NULL</v>
          </cell>
          <cell r="S116" t="str">
            <v>NULL</v>
          </cell>
        </row>
        <row r="117">
          <cell r="C117" t="str">
            <v>2008/2009C</v>
          </cell>
          <cell r="D117">
            <v>7226.5</v>
          </cell>
          <cell r="E117">
            <v>12188.4126457034</v>
          </cell>
          <cell r="F117">
            <v>17538.25</v>
          </cell>
          <cell r="G117">
            <v>5498</v>
          </cell>
          <cell r="H117">
            <v>12001</v>
          </cell>
          <cell r="I117">
            <v>17767</v>
          </cell>
          <cell r="J117">
            <v>24748</v>
          </cell>
          <cell r="K117">
            <v>7575</v>
          </cell>
          <cell r="L117">
            <v>14448</v>
          </cell>
          <cell r="M117">
            <v>21752.290969899699</v>
          </cell>
          <cell r="N117">
            <v>31481.25</v>
          </cell>
          <cell r="O117">
            <v>7969</v>
          </cell>
          <cell r="P117" t="str">
            <v>NULL</v>
          </cell>
          <cell r="Q117" t="str">
            <v>NULL</v>
          </cell>
          <cell r="R117" t="str">
            <v>NULL</v>
          </cell>
          <cell r="S117" t="str">
            <v>NULL</v>
          </cell>
        </row>
        <row r="118">
          <cell r="C118" t="str">
            <v>2009/2010C</v>
          </cell>
          <cell r="D118">
            <v>7714.2794514404504</v>
          </cell>
          <cell r="E118">
            <v>12622.989010989</v>
          </cell>
          <cell r="F118">
            <v>17907.75</v>
          </cell>
          <cell r="G118">
            <v>6380</v>
          </cell>
          <cell r="H118">
            <v>12406.181712707201</v>
          </cell>
          <cell r="I118">
            <v>18357</v>
          </cell>
          <cell r="J118">
            <v>25101.540166204999</v>
          </cell>
          <cell r="K118">
            <v>8119</v>
          </cell>
          <cell r="L118" t="str">
            <v>NULL</v>
          </cell>
          <cell r="M118" t="str">
            <v>NULL</v>
          </cell>
          <cell r="N118" t="str">
            <v>NULL</v>
          </cell>
          <cell r="O118" t="str">
            <v>NULL</v>
          </cell>
          <cell r="P118" t="str">
            <v>NULL</v>
          </cell>
          <cell r="Q118" t="str">
            <v>NULL</v>
          </cell>
          <cell r="R118" t="str">
            <v>NULL</v>
          </cell>
          <cell r="S118" t="str">
            <v>NULL</v>
          </cell>
        </row>
        <row r="119">
          <cell r="C119" t="str">
            <v>2010/2011C</v>
          </cell>
          <cell r="D119">
            <v>8212.1060393258394</v>
          </cell>
          <cell r="E119">
            <v>13587.4411764706</v>
          </cell>
          <cell r="F119">
            <v>18583.282338308501</v>
          </cell>
          <cell r="G119">
            <v>6596</v>
          </cell>
          <cell r="H119">
            <v>12755.915032679701</v>
          </cell>
          <cell r="I119">
            <v>18764.772036474202</v>
          </cell>
          <cell r="J119">
            <v>25817.465564738301</v>
          </cell>
          <cell r="K119">
            <v>8477</v>
          </cell>
          <cell r="L119" t="str">
            <v>NULL</v>
          </cell>
          <cell r="M119" t="str">
            <v>NULL</v>
          </cell>
          <cell r="N119" t="str">
            <v>NULL</v>
          </cell>
          <cell r="O119" t="str">
            <v>NULL</v>
          </cell>
          <cell r="P119" t="str">
            <v>NULL</v>
          </cell>
          <cell r="Q119" t="str">
            <v>NULL</v>
          </cell>
          <cell r="R119" t="str">
            <v>NULL</v>
          </cell>
          <cell r="S119" t="str">
            <v>NULL</v>
          </cell>
        </row>
        <row r="120">
          <cell r="C120" t="str">
            <v>2011/2012C</v>
          </cell>
          <cell r="D120">
            <v>8723</v>
          </cell>
          <cell r="E120">
            <v>13907.5154798762</v>
          </cell>
          <cell r="F120">
            <v>19345.5</v>
          </cell>
          <cell r="G120">
            <v>7196</v>
          </cell>
          <cell r="H120" t="str">
            <v>NULL</v>
          </cell>
          <cell r="I120" t="str">
            <v>NULL</v>
          </cell>
          <cell r="J120" t="str">
            <v>NULL</v>
          </cell>
          <cell r="K120" t="str">
            <v>NULL</v>
          </cell>
          <cell r="L120" t="str">
            <v>NULL</v>
          </cell>
          <cell r="M120" t="str">
            <v>NULL</v>
          </cell>
          <cell r="N120" t="str">
            <v>NULL</v>
          </cell>
          <cell r="O120" t="str">
            <v>NULL</v>
          </cell>
          <cell r="P120" t="str">
            <v>NULL</v>
          </cell>
          <cell r="Q120" t="str">
            <v>NULL</v>
          </cell>
          <cell r="R120" t="str">
            <v>NULL</v>
          </cell>
          <cell r="S120" t="str">
            <v>NULL</v>
          </cell>
        </row>
        <row r="121">
          <cell r="C121" t="str">
            <v>2012/2013C</v>
          </cell>
          <cell r="D121">
            <v>9844.6055240793194</v>
          </cell>
          <cell r="E121">
            <v>14831</v>
          </cell>
          <cell r="F121">
            <v>19745.596418732799</v>
          </cell>
          <cell r="G121">
            <v>7311</v>
          </cell>
          <cell r="H121" t="str">
            <v>NULL</v>
          </cell>
          <cell r="I121" t="str">
            <v>NULL</v>
          </cell>
          <cell r="J121" t="str">
            <v>NULL</v>
          </cell>
          <cell r="K121" t="str">
            <v>NULL</v>
          </cell>
          <cell r="L121" t="str">
            <v>NULL</v>
          </cell>
          <cell r="M121" t="str">
            <v>NULL</v>
          </cell>
          <cell r="N121" t="str">
            <v>NULL</v>
          </cell>
          <cell r="O121" t="str">
            <v>NULL</v>
          </cell>
          <cell r="P121" t="str">
            <v>NULL</v>
          </cell>
          <cell r="Q121" t="str">
            <v>NULL</v>
          </cell>
          <cell r="R121" t="str">
            <v>NULL</v>
          </cell>
          <cell r="S121" t="str">
            <v>NULL</v>
          </cell>
        </row>
        <row r="122">
          <cell r="C122" t="str">
            <v>2003/2004D</v>
          </cell>
          <cell r="D122">
            <v>7758.875</v>
          </cell>
          <cell r="E122">
            <v>13037.5</v>
          </cell>
          <cell r="F122">
            <v>18188.2022058824</v>
          </cell>
          <cell r="G122">
            <v>18372</v>
          </cell>
          <cell r="H122">
            <v>11091.777249999999</v>
          </cell>
          <cell r="I122">
            <v>17640</v>
          </cell>
          <cell r="J122">
            <v>24791.5</v>
          </cell>
          <cell r="K122">
            <v>18851</v>
          </cell>
          <cell r="L122">
            <v>12769.5</v>
          </cell>
          <cell r="M122">
            <v>20472.5</v>
          </cell>
          <cell r="N122">
            <v>29239.25</v>
          </cell>
          <cell r="O122">
            <v>20492</v>
          </cell>
          <cell r="P122">
            <v>14161.031000000001</v>
          </cell>
          <cell r="Q122">
            <v>24957.5</v>
          </cell>
          <cell r="R122">
            <v>38993.114583333299</v>
          </cell>
          <cell r="S122">
            <v>21050</v>
          </cell>
        </row>
        <row r="123">
          <cell r="C123" t="str">
            <v>2004/2005D</v>
          </cell>
          <cell r="D123">
            <v>8192.8979861751104</v>
          </cell>
          <cell r="E123">
            <v>13768.1629834254</v>
          </cell>
          <cell r="F123">
            <v>19085</v>
          </cell>
          <cell r="G123">
            <v>17993</v>
          </cell>
          <cell r="H123">
            <v>11499</v>
          </cell>
          <cell r="I123">
            <v>18248</v>
          </cell>
          <cell r="J123">
            <v>25588</v>
          </cell>
          <cell r="K123">
            <v>18865</v>
          </cell>
          <cell r="L123">
            <v>13071.894525</v>
          </cell>
          <cell r="M123">
            <v>20836.957999999999</v>
          </cell>
          <cell r="N123">
            <v>29863.5</v>
          </cell>
          <cell r="O123">
            <v>20650</v>
          </cell>
          <cell r="P123" t="str">
            <v>NULL</v>
          </cell>
          <cell r="Q123" t="str">
            <v>NULL</v>
          </cell>
          <cell r="R123" t="str">
            <v>NULL</v>
          </cell>
          <cell r="S123" t="str">
            <v>NULL</v>
          </cell>
        </row>
        <row r="124">
          <cell r="C124" t="str">
            <v>2005/2006D</v>
          </cell>
          <cell r="D124">
            <v>8358.6186974789907</v>
          </cell>
          <cell r="E124">
            <v>14000</v>
          </cell>
          <cell r="F124">
            <v>19873.5</v>
          </cell>
          <cell r="G124">
            <v>17116</v>
          </cell>
          <cell r="H124">
            <v>10812</v>
          </cell>
          <cell r="I124">
            <v>17526</v>
          </cell>
          <cell r="J124">
            <v>24884.896449704102</v>
          </cell>
          <cell r="K124">
            <v>19175</v>
          </cell>
          <cell r="L124">
            <v>12738.5</v>
          </cell>
          <cell r="M124">
            <v>20691</v>
          </cell>
          <cell r="N124">
            <v>29833.5</v>
          </cell>
          <cell r="O124">
            <v>20727</v>
          </cell>
          <cell r="P124" t="str">
            <v>NULL</v>
          </cell>
          <cell r="Q124" t="str">
            <v>NULL</v>
          </cell>
          <cell r="R124" t="str">
            <v>NULL</v>
          </cell>
          <cell r="S124" t="str">
            <v>NULL</v>
          </cell>
        </row>
        <row r="125">
          <cell r="C125" t="str">
            <v>2006/2007D</v>
          </cell>
          <cell r="D125">
            <v>8620.1151803957891</v>
          </cell>
          <cell r="E125">
            <v>14149.3474212034</v>
          </cell>
          <cell r="F125">
            <v>20198.25</v>
          </cell>
          <cell r="G125">
            <v>17784</v>
          </cell>
          <cell r="H125">
            <v>10870</v>
          </cell>
          <cell r="I125">
            <v>17421.537700000001</v>
          </cell>
          <cell r="J125">
            <v>24770</v>
          </cell>
          <cell r="K125">
            <v>20673</v>
          </cell>
          <cell r="L125">
            <v>12612</v>
          </cell>
          <cell r="M125">
            <v>20540</v>
          </cell>
          <cell r="N125">
            <v>29582</v>
          </cell>
          <cell r="O125">
            <v>21301</v>
          </cell>
          <cell r="P125" t="str">
            <v>NULL</v>
          </cell>
          <cell r="Q125" t="str">
            <v>NULL</v>
          </cell>
          <cell r="R125" t="str">
            <v>NULL</v>
          </cell>
          <cell r="S125" t="str">
            <v>NULL</v>
          </cell>
        </row>
        <row r="126">
          <cell r="C126" t="str">
            <v>2007/2008D</v>
          </cell>
          <cell r="D126">
            <v>7855.5</v>
          </cell>
          <cell r="E126">
            <v>13017.1498054475</v>
          </cell>
          <cell r="F126">
            <v>19290.5</v>
          </cell>
          <cell r="G126">
            <v>19338</v>
          </cell>
          <cell r="H126">
            <v>10387.5</v>
          </cell>
          <cell r="I126">
            <v>16877.989726027401</v>
          </cell>
          <cell r="J126">
            <v>24511.5</v>
          </cell>
          <cell r="K126">
            <v>22301</v>
          </cell>
          <cell r="L126">
            <v>12198.5</v>
          </cell>
          <cell r="M126">
            <v>19878</v>
          </cell>
          <cell r="N126">
            <v>29387</v>
          </cell>
          <cell r="O126">
            <v>22397</v>
          </cell>
          <cell r="P126" t="str">
            <v>NULL</v>
          </cell>
          <cell r="Q126" t="str">
            <v>NULL</v>
          </cell>
          <cell r="R126" t="str">
            <v>NULL</v>
          </cell>
          <cell r="S126" t="str">
            <v>NULL</v>
          </cell>
        </row>
        <row r="127">
          <cell r="C127" t="str">
            <v>2008/2009D</v>
          </cell>
          <cell r="D127">
            <v>7999.4941348973598</v>
          </cell>
          <cell r="E127">
            <v>13501.4415041783</v>
          </cell>
          <cell r="F127">
            <v>19573.38</v>
          </cell>
          <cell r="G127">
            <v>20257</v>
          </cell>
          <cell r="H127">
            <v>10675.930847457599</v>
          </cell>
          <cell r="I127">
            <v>17400.5</v>
          </cell>
          <cell r="J127">
            <v>24946.541666666701</v>
          </cell>
          <cell r="K127">
            <v>22392</v>
          </cell>
          <cell r="L127">
            <v>12584.8007425743</v>
          </cell>
          <cell r="M127">
            <v>20533.256198347099</v>
          </cell>
          <cell r="N127">
            <v>30133</v>
          </cell>
          <cell r="O127">
            <v>22666</v>
          </cell>
          <cell r="P127" t="str">
            <v>NULL</v>
          </cell>
          <cell r="Q127" t="str">
            <v>NULL</v>
          </cell>
          <cell r="R127" t="str">
            <v>NULL</v>
          </cell>
          <cell r="S127" t="str">
            <v>NULL</v>
          </cell>
        </row>
        <row r="128">
          <cell r="C128" t="str">
            <v>2009/2010D</v>
          </cell>
          <cell r="D128">
            <v>8315</v>
          </cell>
          <cell r="E128">
            <v>13847</v>
          </cell>
          <cell r="F128">
            <v>19950</v>
          </cell>
          <cell r="G128">
            <v>23097</v>
          </cell>
          <cell r="H128">
            <v>10673.094999999999</v>
          </cell>
          <cell r="I128">
            <v>17488</v>
          </cell>
          <cell r="J128">
            <v>25315.5</v>
          </cell>
          <cell r="K128">
            <v>24527</v>
          </cell>
          <cell r="L128" t="str">
            <v>NULL</v>
          </cell>
          <cell r="M128" t="str">
            <v>NULL</v>
          </cell>
          <cell r="N128" t="str">
            <v>NULL</v>
          </cell>
          <cell r="O128" t="str">
            <v>NULL</v>
          </cell>
          <cell r="P128" t="str">
            <v>NULL</v>
          </cell>
          <cell r="Q128" t="str">
            <v>NULL</v>
          </cell>
          <cell r="R128" t="str">
            <v>NULL</v>
          </cell>
          <cell r="S128" t="str">
            <v>NULL</v>
          </cell>
        </row>
        <row r="129">
          <cell r="C129" t="str">
            <v>2010/2011D</v>
          </cell>
          <cell r="D129">
            <v>8482.7064583333304</v>
          </cell>
          <cell r="E129">
            <v>13961.75</v>
          </cell>
          <cell r="F129">
            <v>20279.528236914601</v>
          </cell>
          <cell r="G129">
            <v>23538</v>
          </cell>
          <cell r="H129">
            <v>10958.6</v>
          </cell>
          <cell r="I129">
            <v>17932.375</v>
          </cell>
          <cell r="J129">
            <v>25692.547277936999</v>
          </cell>
          <cell r="K129">
            <v>25298</v>
          </cell>
          <cell r="L129" t="str">
            <v>NULL</v>
          </cell>
          <cell r="M129" t="str">
            <v>NULL</v>
          </cell>
          <cell r="N129" t="str">
            <v>NULL</v>
          </cell>
          <cell r="O129" t="str">
            <v>NULL</v>
          </cell>
          <cell r="P129" t="str">
            <v>NULL</v>
          </cell>
          <cell r="Q129" t="str">
            <v>NULL</v>
          </cell>
          <cell r="R129" t="str">
            <v>NULL</v>
          </cell>
          <cell r="S129" t="str">
            <v>NULL</v>
          </cell>
        </row>
        <row r="130">
          <cell r="C130" t="str">
            <v>2011/2012D</v>
          </cell>
          <cell r="D130">
            <v>8547</v>
          </cell>
          <cell r="E130">
            <v>13859.5</v>
          </cell>
          <cell r="F130">
            <v>20227.7668539326</v>
          </cell>
          <cell r="G130">
            <v>26597</v>
          </cell>
          <cell r="H130" t="str">
            <v>NULL</v>
          </cell>
          <cell r="I130" t="str">
            <v>NULL</v>
          </cell>
          <cell r="J130" t="str">
            <v>NULL</v>
          </cell>
          <cell r="K130" t="str">
            <v>NULL</v>
          </cell>
          <cell r="L130" t="str">
            <v>NULL</v>
          </cell>
          <cell r="M130" t="str">
            <v>NULL</v>
          </cell>
          <cell r="N130" t="str">
            <v>NULL</v>
          </cell>
          <cell r="O130" t="str">
            <v>NULL</v>
          </cell>
          <cell r="P130" t="str">
            <v>NULL</v>
          </cell>
          <cell r="Q130" t="str">
            <v>NULL</v>
          </cell>
          <cell r="R130" t="str">
            <v>NULL</v>
          </cell>
          <cell r="S130" t="str">
            <v>NULL</v>
          </cell>
        </row>
        <row r="131">
          <cell r="C131" t="str">
            <v>2012/2013D</v>
          </cell>
          <cell r="D131">
            <v>8650.6393129771004</v>
          </cell>
          <cell r="E131">
            <v>14087.7209454331</v>
          </cell>
          <cell r="F131">
            <v>20571.288793103398</v>
          </cell>
          <cell r="G131">
            <v>28472</v>
          </cell>
          <cell r="H131" t="str">
            <v>NULL</v>
          </cell>
          <cell r="I131" t="str">
            <v>NULL</v>
          </cell>
          <cell r="J131" t="str">
            <v>NULL</v>
          </cell>
          <cell r="K131" t="str">
            <v>NULL</v>
          </cell>
          <cell r="L131" t="str">
            <v>NULL</v>
          </cell>
          <cell r="M131" t="str">
            <v>NULL</v>
          </cell>
          <cell r="N131" t="str">
            <v>NULL</v>
          </cell>
          <cell r="O131" t="str">
            <v>NULL</v>
          </cell>
          <cell r="P131" t="str">
            <v>NULL</v>
          </cell>
          <cell r="Q131" t="str">
            <v>NULL</v>
          </cell>
          <cell r="R131" t="str">
            <v>NULL</v>
          </cell>
          <cell r="S131" t="str">
            <v>NULL</v>
          </cell>
        </row>
        <row r="132">
          <cell r="C132" t="str">
            <v>2003/2004E</v>
          </cell>
          <cell r="D132">
            <v>6073.375</v>
          </cell>
          <cell r="E132">
            <v>10154.7430939227</v>
          </cell>
          <cell r="F132">
            <v>15059.25</v>
          </cell>
          <cell r="G132">
            <v>4384</v>
          </cell>
          <cell r="H132">
            <v>8633.6622384615403</v>
          </cell>
          <cell r="I132">
            <v>14375.75</v>
          </cell>
          <cell r="J132">
            <v>20878.5</v>
          </cell>
          <cell r="K132">
            <v>4426</v>
          </cell>
          <cell r="L132">
            <v>10531.609375</v>
          </cell>
          <cell r="M132">
            <v>16523</v>
          </cell>
          <cell r="N132">
            <v>24184</v>
          </cell>
          <cell r="O132">
            <v>4870</v>
          </cell>
          <cell r="P132">
            <v>11263.43655</v>
          </cell>
          <cell r="Q132">
            <v>19690.0308</v>
          </cell>
          <cell r="R132">
            <v>30495.0454545455</v>
          </cell>
          <cell r="S132">
            <v>4987</v>
          </cell>
        </row>
        <row r="133">
          <cell r="C133" t="str">
            <v>2004/2005E</v>
          </cell>
          <cell r="D133">
            <v>6269.625</v>
          </cell>
          <cell r="E133">
            <v>10646.4673</v>
          </cell>
          <cell r="F133">
            <v>15803.682528409099</v>
          </cell>
          <cell r="G133">
            <v>5006</v>
          </cell>
          <cell r="H133">
            <v>8824.3753501400606</v>
          </cell>
          <cell r="I133">
            <v>14967.5</v>
          </cell>
          <cell r="J133">
            <v>21415.75</v>
          </cell>
          <cell r="K133">
            <v>5250</v>
          </cell>
          <cell r="L133">
            <v>10216.65575</v>
          </cell>
          <cell r="M133">
            <v>16661.667000000001</v>
          </cell>
          <cell r="N133">
            <v>24711</v>
          </cell>
          <cell r="O133">
            <v>5783</v>
          </cell>
          <cell r="P133" t="str">
            <v>NULL</v>
          </cell>
          <cell r="Q133" t="str">
            <v>NULL</v>
          </cell>
          <cell r="R133" t="str">
            <v>NULL</v>
          </cell>
          <cell r="S133" t="str">
            <v>NULL</v>
          </cell>
        </row>
        <row r="134">
          <cell r="C134" t="str">
            <v>2005/2006E</v>
          </cell>
          <cell r="D134">
            <v>6425.8748921052602</v>
          </cell>
          <cell r="E134">
            <v>10830.5</v>
          </cell>
          <cell r="F134">
            <v>16138.060126582301</v>
          </cell>
          <cell r="G134">
            <v>5086</v>
          </cell>
          <cell r="H134">
            <v>8483.1893749999999</v>
          </cell>
          <cell r="I134">
            <v>13914.13948125</v>
          </cell>
          <cell r="J134">
            <v>20455.75</v>
          </cell>
          <cell r="K134">
            <v>5730</v>
          </cell>
          <cell r="L134">
            <v>9999.5</v>
          </cell>
          <cell r="M134">
            <v>16363.4848</v>
          </cell>
          <cell r="N134">
            <v>24218</v>
          </cell>
          <cell r="O134">
            <v>6107</v>
          </cell>
          <cell r="P134" t="str">
            <v>NULL</v>
          </cell>
          <cell r="Q134" t="str">
            <v>NULL</v>
          </cell>
          <cell r="R134" t="str">
            <v>NULL</v>
          </cell>
          <cell r="S134" t="str">
            <v>NULL</v>
          </cell>
        </row>
        <row r="135">
          <cell r="C135" t="str">
            <v>2006/2007E</v>
          </cell>
          <cell r="D135">
            <v>6444.0222000000003</v>
          </cell>
          <cell r="E135">
            <v>11038.5</v>
          </cell>
          <cell r="F135">
            <v>16482.1493902439</v>
          </cell>
          <cell r="G135">
            <v>5102</v>
          </cell>
          <cell r="H135">
            <v>8360.0080618617194</v>
          </cell>
          <cell r="I135">
            <v>13833.512500000001</v>
          </cell>
          <cell r="J135">
            <v>20349.75</v>
          </cell>
          <cell r="K135">
            <v>5950</v>
          </cell>
          <cell r="L135">
            <v>10039.5</v>
          </cell>
          <cell r="M135">
            <v>16228.5</v>
          </cell>
          <cell r="N135">
            <v>24368</v>
          </cell>
          <cell r="O135">
            <v>6141</v>
          </cell>
          <cell r="P135" t="str">
            <v>NULL</v>
          </cell>
          <cell r="Q135" t="str">
            <v>NULL</v>
          </cell>
          <cell r="R135" t="str">
            <v>NULL</v>
          </cell>
          <cell r="S135" t="str">
            <v>NULL</v>
          </cell>
        </row>
        <row r="136">
          <cell r="C136" t="str">
            <v>2007/2008E</v>
          </cell>
          <cell r="D136">
            <v>5804.5</v>
          </cell>
          <cell r="E136">
            <v>9487.5</v>
          </cell>
          <cell r="F136">
            <v>15024.25</v>
          </cell>
          <cell r="G136">
            <v>5882</v>
          </cell>
          <cell r="H136">
            <v>8366.5</v>
          </cell>
          <cell r="I136">
            <v>13153.1499145299</v>
          </cell>
          <cell r="J136">
            <v>19802</v>
          </cell>
          <cell r="K136">
            <v>6816</v>
          </cell>
          <cell r="L136">
            <v>9974.1357445945596</v>
          </cell>
          <cell r="M136">
            <v>15934.5</v>
          </cell>
          <cell r="N136">
            <v>23764.470505617999</v>
          </cell>
          <cell r="O136">
            <v>6916</v>
          </cell>
          <cell r="P136" t="str">
            <v>NULL</v>
          </cell>
          <cell r="Q136" t="str">
            <v>NULL</v>
          </cell>
          <cell r="R136" t="str">
            <v>NULL</v>
          </cell>
          <cell r="S136" t="str">
            <v>NULL</v>
          </cell>
        </row>
        <row r="137">
          <cell r="C137" t="str">
            <v>2008/2009E</v>
          </cell>
          <cell r="D137">
            <v>6065.58</v>
          </cell>
          <cell r="E137">
            <v>9552</v>
          </cell>
          <cell r="F137">
            <v>14944.25</v>
          </cell>
          <cell r="G137">
            <v>6022</v>
          </cell>
          <cell r="H137">
            <v>8626.375</v>
          </cell>
          <cell r="I137">
            <v>13340.5</v>
          </cell>
          <cell r="J137">
            <v>20107.652062959802</v>
          </cell>
          <cell r="K137">
            <v>6614</v>
          </cell>
          <cell r="L137">
            <v>10294.3125</v>
          </cell>
          <cell r="M137">
            <v>15777.5</v>
          </cell>
          <cell r="N137">
            <v>23820.75</v>
          </cell>
          <cell r="O137">
            <v>6678</v>
          </cell>
          <cell r="P137" t="str">
            <v>NULL</v>
          </cell>
          <cell r="Q137" t="str">
            <v>NULL</v>
          </cell>
          <cell r="R137" t="str">
            <v>NULL</v>
          </cell>
          <cell r="S137" t="str">
            <v>NULL</v>
          </cell>
        </row>
        <row r="138">
          <cell r="C138" t="str">
            <v>2009/2010E</v>
          </cell>
          <cell r="D138">
            <v>6610</v>
          </cell>
          <cell r="E138">
            <v>10157</v>
          </cell>
          <cell r="F138">
            <v>15515.7368421053</v>
          </cell>
          <cell r="G138">
            <v>6495</v>
          </cell>
          <cell r="H138">
            <v>8937</v>
          </cell>
          <cell r="I138">
            <v>13724.5</v>
          </cell>
          <cell r="J138">
            <v>20217.5</v>
          </cell>
          <cell r="K138">
            <v>6818</v>
          </cell>
          <cell r="L138" t="str">
            <v>NULL</v>
          </cell>
          <cell r="M138" t="str">
            <v>NULL</v>
          </cell>
          <cell r="N138" t="str">
            <v>NULL</v>
          </cell>
          <cell r="O138" t="str">
            <v>NULL</v>
          </cell>
          <cell r="P138" t="str">
            <v>NULL</v>
          </cell>
          <cell r="Q138" t="str">
            <v>NULL</v>
          </cell>
          <cell r="R138" t="str">
            <v>NULL</v>
          </cell>
          <cell r="S138" t="str">
            <v>NULL</v>
          </cell>
        </row>
        <row r="139">
          <cell r="C139" t="str">
            <v>2010/2011E</v>
          </cell>
          <cell r="D139">
            <v>6628.5</v>
          </cell>
          <cell r="E139">
            <v>10316</v>
          </cell>
          <cell r="F139">
            <v>16049</v>
          </cell>
          <cell r="G139">
            <v>6733</v>
          </cell>
          <cell r="H139">
            <v>9037</v>
          </cell>
          <cell r="I139">
            <v>13757</v>
          </cell>
          <cell r="J139">
            <v>20687.118781396901</v>
          </cell>
          <cell r="K139">
            <v>7239</v>
          </cell>
          <cell r="L139" t="str">
            <v>NULL</v>
          </cell>
          <cell r="M139" t="str">
            <v>NULL</v>
          </cell>
          <cell r="N139" t="str">
            <v>NULL</v>
          </cell>
          <cell r="O139" t="str">
            <v>NULL</v>
          </cell>
          <cell r="P139" t="str">
            <v>NULL</v>
          </cell>
          <cell r="Q139" t="str">
            <v>NULL</v>
          </cell>
          <cell r="R139" t="str">
            <v>NULL</v>
          </cell>
          <cell r="S139" t="str">
            <v>NULL</v>
          </cell>
        </row>
        <row r="140">
          <cell r="C140" t="str">
            <v>2011/2012E</v>
          </cell>
          <cell r="D140">
            <v>6833.3949275362302</v>
          </cell>
          <cell r="E140">
            <v>10584.370689655199</v>
          </cell>
          <cell r="F140">
            <v>16319.375</v>
          </cell>
          <cell r="G140">
            <v>7514</v>
          </cell>
          <cell r="H140" t="str">
            <v>NULL</v>
          </cell>
          <cell r="I140" t="str">
            <v>NULL</v>
          </cell>
          <cell r="J140" t="str">
            <v>NULL</v>
          </cell>
          <cell r="K140" t="str">
            <v>NULL</v>
          </cell>
          <cell r="L140" t="str">
            <v>NULL</v>
          </cell>
          <cell r="M140" t="str">
            <v>NULL</v>
          </cell>
          <cell r="N140" t="str">
            <v>NULL</v>
          </cell>
          <cell r="O140" t="str">
            <v>NULL</v>
          </cell>
          <cell r="P140" t="str">
            <v>NULL</v>
          </cell>
          <cell r="Q140" t="str">
            <v>NULL</v>
          </cell>
          <cell r="R140" t="str">
            <v>NULL</v>
          </cell>
          <cell r="S140" t="str">
            <v>NULL</v>
          </cell>
        </row>
        <row r="141">
          <cell r="C141" t="str">
            <v>2012/2013E</v>
          </cell>
          <cell r="D141">
            <v>7069.5</v>
          </cell>
          <cell r="E141">
            <v>10937.1176470588</v>
          </cell>
          <cell r="F141">
            <v>16681.430594900801</v>
          </cell>
          <cell r="G141">
            <v>7513</v>
          </cell>
          <cell r="H141" t="str">
            <v>NULL</v>
          </cell>
          <cell r="I141" t="str">
            <v>NULL</v>
          </cell>
          <cell r="J141" t="str">
            <v>NULL</v>
          </cell>
          <cell r="K141" t="str">
            <v>NULL</v>
          </cell>
          <cell r="L141" t="str">
            <v>NULL</v>
          </cell>
          <cell r="M141" t="str">
            <v>NULL</v>
          </cell>
          <cell r="N141" t="str">
            <v>NULL</v>
          </cell>
          <cell r="O141" t="str">
            <v>NULL</v>
          </cell>
          <cell r="P141" t="str">
            <v>NULL</v>
          </cell>
          <cell r="Q141" t="str">
            <v>NULL</v>
          </cell>
          <cell r="R141" t="str">
            <v>NULL</v>
          </cell>
          <cell r="S141" t="str">
            <v>NULL</v>
          </cell>
        </row>
        <row r="142">
          <cell r="C142" t="str">
            <v>2003/2004F</v>
          </cell>
          <cell r="D142">
            <v>5400.6994593749996</v>
          </cell>
          <cell r="E142">
            <v>8564.3922651933699</v>
          </cell>
          <cell r="F142">
            <v>12702</v>
          </cell>
          <cell r="G142">
            <v>9529</v>
          </cell>
          <cell r="H142">
            <v>8329.3130136986292</v>
          </cell>
          <cell r="I142">
            <v>11940.5870609005</v>
          </cell>
          <cell r="J142">
            <v>18918.257879656201</v>
          </cell>
          <cell r="K142">
            <v>11056</v>
          </cell>
          <cell r="L142">
            <v>9853.125</v>
          </cell>
          <cell r="M142">
            <v>14440.5</v>
          </cell>
          <cell r="N142">
            <v>22961</v>
          </cell>
          <cell r="O142">
            <v>12626</v>
          </cell>
          <cell r="P142">
            <v>10555</v>
          </cell>
          <cell r="Q142">
            <v>17441.7693</v>
          </cell>
          <cell r="R142">
            <v>28421.375</v>
          </cell>
          <cell r="S142">
            <v>13414</v>
          </cell>
        </row>
        <row r="143">
          <cell r="C143" t="str">
            <v>2004/2005F</v>
          </cell>
          <cell r="D143">
            <v>5762</v>
          </cell>
          <cell r="E143">
            <v>9159.6518987341806</v>
          </cell>
          <cell r="F143">
            <v>13564.4889502762</v>
          </cell>
          <cell r="G143">
            <v>9561</v>
          </cell>
          <cell r="H143">
            <v>8787.5</v>
          </cell>
          <cell r="I143">
            <v>12491</v>
          </cell>
          <cell r="J143">
            <v>19735</v>
          </cell>
          <cell r="K143">
            <v>11693</v>
          </cell>
          <cell r="L143">
            <v>10062.625</v>
          </cell>
          <cell r="M143">
            <v>14801</v>
          </cell>
          <cell r="N143">
            <v>23276.25</v>
          </cell>
          <cell r="O143">
            <v>13162</v>
          </cell>
          <cell r="P143" t="str">
            <v>NULL</v>
          </cell>
          <cell r="Q143" t="str">
            <v>NULL</v>
          </cell>
          <cell r="R143" t="str">
            <v>NULL</v>
          </cell>
          <cell r="S143" t="str">
            <v>NULL</v>
          </cell>
        </row>
        <row r="144">
          <cell r="C144" t="str">
            <v>2005/2006F</v>
          </cell>
          <cell r="D144">
            <v>6105.3654215460501</v>
          </cell>
          <cell r="E144">
            <v>9664.5</v>
          </cell>
          <cell r="F144">
            <v>14392.2196132597</v>
          </cell>
          <cell r="G144">
            <v>9062</v>
          </cell>
          <cell r="H144">
            <v>8697.8983750000007</v>
          </cell>
          <cell r="I144">
            <v>12550.5</v>
          </cell>
          <cell r="J144">
            <v>19444.986099999998</v>
          </cell>
          <cell r="K144">
            <v>11759</v>
          </cell>
          <cell r="L144">
            <v>10335.439436619699</v>
          </cell>
          <cell r="M144">
            <v>15233.737999999999</v>
          </cell>
          <cell r="N144">
            <v>23504.1539037855</v>
          </cell>
          <cell r="O144">
            <v>13194</v>
          </cell>
          <cell r="P144" t="str">
            <v>NULL</v>
          </cell>
          <cell r="Q144" t="str">
            <v>NULL</v>
          </cell>
          <cell r="R144" t="str">
            <v>NULL</v>
          </cell>
          <cell r="S144" t="str">
            <v>NULL</v>
          </cell>
        </row>
        <row r="145">
          <cell r="C145" t="str">
            <v>2006/2007F</v>
          </cell>
          <cell r="D145">
            <v>6238.3761000000004</v>
          </cell>
          <cell r="E145">
            <v>9968.2353899082591</v>
          </cell>
          <cell r="F145">
            <v>14768.5474006116</v>
          </cell>
          <cell r="G145">
            <v>9165</v>
          </cell>
          <cell r="H145">
            <v>8871.58061133706</v>
          </cell>
          <cell r="I145">
            <v>12807</v>
          </cell>
          <cell r="J145">
            <v>20140</v>
          </cell>
          <cell r="K145">
            <v>12211</v>
          </cell>
          <cell r="L145">
            <v>10448.766799999999</v>
          </cell>
          <cell r="M145">
            <v>15200</v>
          </cell>
          <cell r="N145">
            <v>24041</v>
          </cell>
          <cell r="O145">
            <v>13034</v>
          </cell>
          <cell r="P145" t="str">
            <v>NULL</v>
          </cell>
          <cell r="Q145" t="str">
            <v>NULL</v>
          </cell>
          <cell r="R145" t="str">
            <v>NULL</v>
          </cell>
          <cell r="S145" t="str">
            <v>NULL</v>
          </cell>
        </row>
        <row r="146">
          <cell r="C146" t="str">
            <v>2007/2008F</v>
          </cell>
          <cell r="D146">
            <v>5711.78</v>
          </cell>
          <cell r="E146">
            <v>9286</v>
          </cell>
          <cell r="F146">
            <v>14257.544117647099</v>
          </cell>
          <cell r="G146">
            <v>10269</v>
          </cell>
          <cell r="H146">
            <v>8538.0089020771502</v>
          </cell>
          <cell r="I146">
            <v>12851.4112903226</v>
          </cell>
          <cell r="J146">
            <v>20236.5959332192</v>
          </cell>
          <cell r="K146">
            <v>13404</v>
          </cell>
          <cell r="L146">
            <v>10160.5382316245</v>
          </cell>
          <cell r="M146">
            <v>15144.5</v>
          </cell>
          <cell r="N146">
            <v>24000</v>
          </cell>
          <cell r="O146">
            <v>14476</v>
          </cell>
          <cell r="P146" t="str">
            <v>NULL</v>
          </cell>
          <cell r="Q146" t="str">
            <v>NULL</v>
          </cell>
          <cell r="R146" t="str">
            <v>NULL</v>
          </cell>
          <cell r="S146" t="str">
            <v>NULL</v>
          </cell>
        </row>
        <row r="147">
          <cell r="C147" t="str">
            <v>2008/2009F</v>
          </cell>
          <cell r="D147">
            <v>5664.2375196850398</v>
          </cell>
          <cell r="E147">
            <v>9186.5168539325805</v>
          </cell>
          <cell r="F147">
            <v>14146</v>
          </cell>
          <cell r="G147">
            <v>10215</v>
          </cell>
          <cell r="H147">
            <v>8731.75</v>
          </cell>
          <cell r="I147">
            <v>12700</v>
          </cell>
          <cell r="J147">
            <v>20143.969072949501</v>
          </cell>
          <cell r="K147">
            <v>13295</v>
          </cell>
          <cell r="L147">
            <v>10541.782098337901</v>
          </cell>
          <cell r="M147">
            <v>15373.5</v>
          </cell>
          <cell r="N147">
            <v>24282.75</v>
          </cell>
          <cell r="O147">
            <v>14286</v>
          </cell>
          <cell r="P147" t="str">
            <v>NULL</v>
          </cell>
          <cell r="Q147" t="str">
            <v>NULL</v>
          </cell>
          <cell r="R147" t="str">
            <v>NULL</v>
          </cell>
          <cell r="S147" t="str">
            <v>NULL</v>
          </cell>
        </row>
        <row r="148">
          <cell r="C148" t="str">
            <v>2009/2010F</v>
          </cell>
          <cell r="D148">
            <v>6183.8</v>
          </cell>
          <cell r="E148">
            <v>9811</v>
          </cell>
          <cell r="F148">
            <v>14836.220338983099</v>
          </cell>
          <cell r="G148">
            <v>11071</v>
          </cell>
          <cell r="H148">
            <v>9028</v>
          </cell>
          <cell r="I148">
            <v>13200</v>
          </cell>
          <cell r="J148">
            <v>20629.015151515199</v>
          </cell>
          <cell r="K148">
            <v>13955</v>
          </cell>
          <cell r="L148" t="str">
            <v>NULL</v>
          </cell>
          <cell r="M148" t="str">
            <v>NULL</v>
          </cell>
          <cell r="N148" t="str">
            <v>NULL</v>
          </cell>
          <cell r="O148" t="str">
            <v>NULL</v>
          </cell>
          <cell r="P148" t="str">
            <v>NULL</v>
          </cell>
          <cell r="Q148" t="str">
            <v>NULL</v>
          </cell>
          <cell r="R148" t="str">
            <v>NULL</v>
          </cell>
          <cell r="S148" t="str">
            <v>NULL</v>
          </cell>
        </row>
        <row r="149">
          <cell r="C149" t="str">
            <v>2010/2011F</v>
          </cell>
          <cell r="D149">
            <v>6370.5</v>
          </cell>
          <cell r="E149">
            <v>9854</v>
          </cell>
          <cell r="F149">
            <v>14933</v>
          </cell>
          <cell r="G149">
            <v>11417</v>
          </cell>
          <cell r="H149">
            <v>9384.8974999999991</v>
          </cell>
          <cell r="I149">
            <v>13444.5</v>
          </cell>
          <cell r="J149">
            <v>21014.25</v>
          </cell>
          <cell r="K149">
            <v>14348</v>
          </cell>
          <cell r="L149" t="str">
            <v>NULL</v>
          </cell>
          <cell r="M149" t="str">
            <v>NULL</v>
          </cell>
          <cell r="N149" t="str">
            <v>NULL</v>
          </cell>
          <cell r="O149" t="str">
            <v>NULL</v>
          </cell>
          <cell r="P149" t="str">
            <v>NULL</v>
          </cell>
          <cell r="Q149" t="str">
            <v>NULL</v>
          </cell>
          <cell r="R149" t="str">
            <v>NULL</v>
          </cell>
          <cell r="S149" t="str">
            <v>NULL</v>
          </cell>
        </row>
        <row r="150">
          <cell r="C150" t="str">
            <v>2011/2012F</v>
          </cell>
          <cell r="D150">
            <v>6806.5</v>
          </cell>
          <cell r="E150">
            <v>10285</v>
          </cell>
          <cell r="F150">
            <v>15653.4305555556</v>
          </cell>
          <cell r="G150">
            <v>12529</v>
          </cell>
          <cell r="H150" t="str">
            <v>NULL</v>
          </cell>
          <cell r="I150" t="str">
            <v>NULL</v>
          </cell>
          <cell r="J150" t="str">
            <v>NULL</v>
          </cell>
          <cell r="K150" t="str">
            <v>NULL</v>
          </cell>
          <cell r="L150" t="str">
            <v>NULL</v>
          </cell>
          <cell r="M150" t="str">
            <v>NULL</v>
          </cell>
          <cell r="N150" t="str">
            <v>NULL</v>
          </cell>
          <cell r="O150" t="str">
            <v>NULL</v>
          </cell>
          <cell r="P150" t="str">
            <v>NULL</v>
          </cell>
          <cell r="Q150" t="str">
            <v>NULL</v>
          </cell>
          <cell r="R150" t="str">
            <v>NULL</v>
          </cell>
          <cell r="S150" t="str">
            <v>NULL</v>
          </cell>
        </row>
        <row r="151">
          <cell r="C151" t="str">
            <v>2012/2013F</v>
          </cell>
          <cell r="D151">
            <v>7214.1483208955196</v>
          </cell>
          <cell r="E151">
            <v>10647.5</v>
          </cell>
          <cell r="F151">
            <v>16203.543956044001</v>
          </cell>
          <cell r="G151">
            <v>12832</v>
          </cell>
          <cell r="H151" t="str">
            <v>NULL</v>
          </cell>
          <cell r="I151" t="str">
            <v>NULL</v>
          </cell>
          <cell r="J151" t="str">
            <v>NULL</v>
          </cell>
          <cell r="K151" t="str">
            <v>NULL</v>
          </cell>
          <cell r="L151" t="str">
            <v>NULL</v>
          </cell>
          <cell r="M151" t="str">
            <v>NULL</v>
          </cell>
          <cell r="N151" t="str">
            <v>NULL</v>
          </cell>
          <cell r="O151" t="str">
            <v>NULL</v>
          </cell>
          <cell r="P151" t="str">
            <v>NULL</v>
          </cell>
          <cell r="Q151" t="str">
            <v>NULL</v>
          </cell>
          <cell r="R151" t="str">
            <v>NULL</v>
          </cell>
          <cell r="S151" t="str">
            <v>NULL</v>
          </cell>
        </row>
        <row r="152">
          <cell r="C152" t="str">
            <v>2003/2004G</v>
          </cell>
          <cell r="D152">
            <v>5866.43505</v>
          </cell>
          <cell r="E152">
            <v>9543</v>
          </cell>
          <cell r="F152">
            <v>14933.771024464801</v>
          </cell>
          <cell r="G152">
            <v>5866</v>
          </cell>
          <cell r="H152">
            <v>8937.875</v>
          </cell>
          <cell r="I152">
            <v>14242.5</v>
          </cell>
          <cell r="J152">
            <v>21405.307479224401</v>
          </cell>
          <cell r="K152">
            <v>7288</v>
          </cell>
          <cell r="L152">
            <v>11072</v>
          </cell>
          <cell r="M152">
            <v>17241.5</v>
          </cell>
          <cell r="N152">
            <v>25928.25</v>
          </cell>
          <cell r="O152">
            <v>8250</v>
          </cell>
          <cell r="P152">
            <v>11957.375</v>
          </cell>
          <cell r="Q152">
            <v>20394.5</v>
          </cell>
          <cell r="R152">
            <v>33716.071629213497</v>
          </cell>
          <cell r="S152">
            <v>9166</v>
          </cell>
        </row>
        <row r="153">
          <cell r="C153" t="str">
            <v>2004/2005G</v>
          </cell>
          <cell r="D153">
            <v>6094.0572000000002</v>
          </cell>
          <cell r="E153">
            <v>10057.5</v>
          </cell>
          <cell r="F153">
            <v>15781</v>
          </cell>
          <cell r="G153">
            <v>6177</v>
          </cell>
          <cell r="H153">
            <v>9175.375</v>
          </cell>
          <cell r="I153">
            <v>14661.750871080099</v>
          </cell>
          <cell r="J153">
            <v>22244</v>
          </cell>
          <cell r="K153">
            <v>7888</v>
          </cell>
          <cell r="L153">
            <v>10721.2611</v>
          </cell>
          <cell r="M153">
            <v>17285</v>
          </cell>
          <cell r="N153">
            <v>26328</v>
          </cell>
          <cell r="O153">
            <v>8983</v>
          </cell>
          <cell r="P153" t="str">
            <v>NULL</v>
          </cell>
          <cell r="Q153" t="str">
            <v>NULL</v>
          </cell>
          <cell r="R153" t="str">
            <v>NULL</v>
          </cell>
          <cell r="S153" t="str">
            <v>NULL</v>
          </cell>
        </row>
        <row r="154">
          <cell r="C154" t="str">
            <v>2005/2006G</v>
          </cell>
          <cell r="D154">
            <v>6430</v>
          </cell>
          <cell r="E154">
            <v>10731.977272727299</v>
          </cell>
          <cell r="F154">
            <v>16576.75</v>
          </cell>
          <cell r="G154">
            <v>6386</v>
          </cell>
          <cell r="H154">
            <v>9456.5</v>
          </cell>
          <cell r="I154">
            <v>14778</v>
          </cell>
          <cell r="J154">
            <v>22319</v>
          </cell>
          <cell r="K154">
            <v>8485</v>
          </cell>
          <cell r="L154">
            <v>11239.850305932199</v>
          </cell>
          <cell r="M154">
            <v>17731.75</v>
          </cell>
          <cell r="N154">
            <v>26802.75</v>
          </cell>
          <cell r="O154">
            <v>9714</v>
          </cell>
          <cell r="P154" t="str">
            <v>NULL</v>
          </cell>
          <cell r="Q154" t="str">
            <v>NULL</v>
          </cell>
          <cell r="R154" t="str">
            <v>NULL</v>
          </cell>
          <cell r="S154" t="str">
            <v>NULL</v>
          </cell>
        </row>
        <row r="155">
          <cell r="C155" t="str">
            <v>2006/2007G</v>
          </cell>
          <cell r="D155">
            <v>6586.9305535714302</v>
          </cell>
          <cell r="E155">
            <v>10847.641788766799</v>
          </cell>
          <cell r="F155">
            <v>16871.770057306599</v>
          </cell>
          <cell r="G155">
            <v>6236</v>
          </cell>
          <cell r="H155">
            <v>9282.1598297213604</v>
          </cell>
          <cell r="I155">
            <v>14687.604166666701</v>
          </cell>
          <cell r="J155">
            <v>22621.5</v>
          </cell>
          <cell r="K155">
            <v>8738</v>
          </cell>
          <cell r="L155">
            <v>11372.396875</v>
          </cell>
          <cell r="M155">
            <v>17776.94425</v>
          </cell>
          <cell r="N155">
            <v>26848.204415954398</v>
          </cell>
          <cell r="O155">
            <v>9608</v>
          </cell>
          <cell r="P155" t="str">
            <v>NULL</v>
          </cell>
          <cell r="Q155" t="str">
            <v>NULL</v>
          </cell>
          <cell r="R155" t="str">
            <v>NULL</v>
          </cell>
          <cell r="S155" t="str">
            <v>NULL</v>
          </cell>
        </row>
        <row r="156">
          <cell r="C156" t="str">
            <v>2007/2008G</v>
          </cell>
          <cell r="D156">
            <v>6095.9856060606098</v>
          </cell>
          <cell r="E156">
            <v>10304.2483660131</v>
          </cell>
          <cell r="F156">
            <v>16070.474236641199</v>
          </cell>
          <cell r="G156">
            <v>7304</v>
          </cell>
          <cell r="H156">
            <v>9235.25</v>
          </cell>
          <cell r="I156">
            <v>14698.6275510204</v>
          </cell>
          <cell r="J156">
            <v>22420.875</v>
          </cell>
          <cell r="K156">
            <v>9906</v>
          </cell>
          <cell r="L156">
            <v>11098</v>
          </cell>
          <cell r="M156">
            <v>17954</v>
          </cell>
          <cell r="N156">
            <v>27050</v>
          </cell>
          <cell r="O156">
            <v>10881</v>
          </cell>
          <cell r="P156" t="str">
            <v>NULL</v>
          </cell>
          <cell r="Q156" t="str">
            <v>NULL</v>
          </cell>
          <cell r="R156" t="str">
            <v>NULL</v>
          </cell>
          <cell r="S156" t="str">
            <v>NULL</v>
          </cell>
        </row>
        <row r="157">
          <cell r="C157" t="str">
            <v>2008/2009G</v>
          </cell>
          <cell r="D157">
            <v>6072.4316770186297</v>
          </cell>
          <cell r="E157">
            <v>10374</v>
          </cell>
          <cell r="F157">
            <v>16199.0635676362</v>
          </cell>
          <cell r="G157">
            <v>7002</v>
          </cell>
          <cell r="H157">
            <v>9428.1611570247896</v>
          </cell>
          <cell r="I157">
            <v>14882.9538904899</v>
          </cell>
          <cell r="J157">
            <v>22698.050847457602</v>
          </cell>
          <cell r="K157">
            <v>9449</v>
          </cell>
          <cell r="L157">
            <v>11498</v>
          </cell>
          <cell r="M157">
            <v>18543.25</v>
          </cell>
          <cell r="N157">
            <v>27476.625</v>
          </cell>
          <cell r="O157">
            <v>10208</v>
          </cell>
          <cell r="P157" t="str">
            <v>NULL</v>
          </cell>
          <cell r="Q157" t="str">
            <v>NULL</v>
          </cell>
          <cell r="R157" t="str">
            <v>NULL</v>
          </cell>
          <cell r="S157" t="str">
            <v>NULL</v>
          </cell>
        </row>
        <row r="158">
          <cell r="C158" t="str">
            <v>2009/2010G</v>
          </cell>
          <cell r="D158">
            <v>6858</v>
          </cell>
          <cell r="E158">
            <v>11059.6317991632</v>
          </cell>
          <cell r="F158">
            <v>17356</v>
          </cell>
          <cell r="G158">
            <v>7613</v>
          </cell>
          <cell r="H158">
            <v>9823</v>
          </cell>
          <cell r="I158">
            <v>15500</v>
          </cell>
          <cell r="J158">
            <v>23227</v>
          </cell>
          <cell r="K158">
            <v>9981</v>
          </cell>
          <cell r="L158" t="str">
            <v>NULL</v>
          </cell>
          <cell r="M158" t="str">
            <v>NULL</v>
          </cell>
          <cell r="N158" t="str">
            <v>NULL</v>
          </cell>
          <cell r="O158" t="str">
            <v>NULL</v>
          </cell>
          <cell r="P158" t="str">
            <v>NULL</v>
          </cell>
          <cell r="Q158" t="str">
            <v>NULL</v>
          </cell>
          <cell r="R158" t="str">
            <v>NULL</v>
          </cell>
          <cell r="S158" t="str">
            <v>NULL</v>
          </cell>
        </row>
        <row r="159">
          <cell r="C159" t="str">
            <v>2010/2011G</v>
          </cell>
          <cell r="D159">
            <v>7112</v>
          </cell>
          <cell r="E159">
            <v>11501</v>
          </cell>
          <cell r="F159">
            <v>17970.8823529412</v>
          </cell>
          <cell r="G159">
            <v>7661</v>
          </cell>
          <cell r="H159">
            <v>10367.282458563501</v>
          </cell>
          <cell r="I159">
            <v>16192.5</v>
          </cell>
          <cell r="J159">
            <v>23898.75</v>
          </cell>
          <cell r="K159">
            <v>10078</v>
          </cell>
          <cell r="L159" t="str">
            <v>NULL</v>
          </cell>
          <cell r="M159" t="str">
            <v>NULL</v>
          </cell>
          <cell r="N159" t="str">
            <v>NULL</v>
          </cell>
          <cell r="O159" t="str">
            <v>NULL</v>
          </cell>
          <cell r="P159" t="str">
            <v>NULL</v>
          </cell>
          <cell r="Q159" t="str">
            <v>NULL</v>
          </cell>
          <cell r="R159" t="str">
            <v>NULL</v>
          </cell>
          <cell r="S159" t="str">
            <v>NULL</v>
          </cell>
        </row>
        <row r="160">
          <cell r="C160" t="str">
            <v>2011/2012G</v>
          </cell>
          <cell r="D160">
            <v>7247</v>
          </cell>
          <cell r="E160">
            <v>11744.1758241758</v>
          </cell>
          <cell r="F160">
            <v>18212</v>
          </cell>
          <cell r="G160">
            <v>8789</v>
          </cell>
          <cell r="H160" t="str">
            <v>NULL</v>
          </cell>
          <cell r="I160" t="str">
            <v>NULL</v>
          </cell>
          <cell r="J160" t="str">
            <v>NULL</v>
          </cell>
          <cell r="K160" t="str">
            <v>NULL</v>
          </cell>
          <cell r="L160" t="str">
            <v>NULL</v>
          </cell>
          <cell r="M160" t="str">
            <v>NULL</v>
          </cell>
          <cell r="N160" t="str">
            <v>NULL</v>
          </cell>
          <cell r="O160" t="str">
            <v>NULL</v>
          </cell>
          <cell r="P160" t="str">
            <v>NULL</v>
          </cell>
          <cell r="Q160" t="str">
            <v>NULL</v>
          </cell>
          <cell r="R160" t="str">
            <v>NULL</v>
          </cell>
          <cell r="S160" t="str">
            <v>NULL</v>
          </cell>
        </row>
        <row r="161">
          <cell r="C161" t="str">
            <v>2012/2013G</v>
          </cell>
          <cell r="D161">
            <v>7676.5</v>
          </cell>
          <cell r="E161">
            <v>12231.5</v>
          </cell>
          <cell r="F161">
            <v>18691.138535031801</v>
          </cell>
          <cell r="G161">
            <v>8869</v>
          </cell>
          <cell r="H161" t="str">
            <v>NULL</v>
          </cell>
          <cell r="I161" t="str">
            <v>NULL</v>
          </cell>
          <cell r="J161" t="str">
            <v>NULL</v>
          </cell>
          <cell r="K161" t="str">
            <v>NULL</v>
          </cell>
          <cell r="L161" t="str">
            <v>NULL</v>
          </cell>
          <cell r="M161" t="str">
            <v>NULL</v>
          </cell>
          <cell r="N161" t="str">
            <v>NULL</v>
          </cell>
          <cell r="O161" t="str">
            <v>NULL</v>
          </cell>
          <cell r="P161" t="str">
            <v>NULL</v>
          </cell>
          <cell r="Q161" t="str">
            <v>NULL</v>
          </cell>
          <cell r="R161" t="str">
            <v>NULL</v>
          </cell>
          <cell r="S161" t="str">
            <v>NULL</v>
          </cell>
        </row>
        <row r="162">
          <cell r="C162" t="str">
            <v>2003/2004H</v>
          </cell>
          <cell r="D162">
            <v>5771</v>
          </cell>
          <cell r="E162">
            <v>10163.4984520124</v>
          </cell>
          <cell r="F162">
            <v>14823.5112359551</v>
          </cell>
          <cell r="G162">
            <v>12045</v>
          </cell>
          <cell r="H162">
            <v>8645.5</v>
          </cell>
          <cell r="I162">
            <v>14333</v>
          </cell>
          <cell r="J162">
            <v>20391.75</v>
          </cell>
          <cell r="K162">
            <v>12794</v>
          </cell>
          <cell r="L162">
            <v>9820.6844999999994</v>
          </cell>
          <cell r="M162">
            <v>16421</v>
          </cell>
          <cell r="N162">
            <v>23822</v>
          </cell>
          <cell r="O162">
            <v>14185</v>
          </cell>
          <cell r="P162">
            <v>10400</v>
          </cell>
          <cell r="Q162">
            <v>18976</v>
          </cell>
          <cell r="R162">
            <v>29875</v>
          </cell>
          <cell r="S162">
            <v>14484</v>
          </cell>
        </row>
        <row r="163">
          <cell r="C163" t="str">
            <v>2004/2005H</v>
          </cell>
          <cell r="D163">
            <v>6030.0722380126199</v>
          </cell>
          <cell r="E163">
            <v>10630.057692307701</v>
          </cell>
          <cell r="F163">
            <v>15372.754531722099</v>
          </cell>
          <cell r="G163">
            <v>13210</v>
          </cell>
          <cell r="H163">
            <v>8661.5295608108099</v>
          </cell>
          <cell r="I163">
            <v>14655</v>
          </cell>
          <cell r="J163">
            <v>20802.875</v>
          </cell>
          <cell r="K163">
            <v>14324</v>
          </cell>
          <cell r="L163">
            <v>10058</v>
          </cell>
          <cell r="M163">
            <v>16828</v>
          </cell>
          <cell r="N163">
            <v>24217</v>
          </cell>
          <cell r="O163">
            <v>15765</v>
          </cell>
          <cell r="P163" t="str">
            <v>NULL</v>
          </cell>
          <cell r="Q163" t="str">
            <v>NULL</v>
          </cell>
          <cell r="R163" t="str">
            <v>NULL</v>
          </cell>
          <cell r="S163" t="str">
            <v>NULL</v>
          </cell>
        </row>
        <row r="164">
          <cell r="C164" t="str">
            <v>2005/2006H</v>
          </cell>
          <cell r="D164">
            <v>6395</v>
          </cell>
          <cell r="E164">
            <v>11311.953488372101</v>
          </cell>
          <cell r="F164">
            <v>16231.972027972</v>
          </cell>
          <cell r="G164">
            <v>13269</v>
          </cell>
          <cell r="H164">
            <v>8717.75</v>
          </cell>
          <cell r="I164">
            <v>14773</v>
          </cell>
          <cell r="J164">
            <v>20603</v>
          </cell>
          <cell r="K164">
            <v>15295</v>
          </cell>
          <cell r="L164">
            <v>10095.25</v>
          </cell>
          <cell r="M164">
            <v>17098</v>
          </cell>
          <cell r="N164">
            <v>24523.256198347099</v>
          </cell>
          <cell r="O164">
            <v>16708</v>
          </cell>
          <cell r="P164" t="str">
            <v>NULL</v>
          </cell>
          <cell r="Q164" t="str">
            <v>NULL</v>
          </cell>
          <cell r="R164" t="str">
            <v>NULL</v>
          </cell>
          <cell r="S164" t="str">
            <v>NULL</v>
          </cell>
        </row>
        <row r="165">
          <cell r="C165" t="str">
            <v>2006/2007H</v>
          </cell>
          <cell r="D165">
            <v>6324.25</v>
          </cell>
          <cell r="E165">
            <v>11260.5</v>
          </cell>
          <cell r="F165">
            <v>16476.25</v>
          </cell>
          <cell r="G165">
            <v>14102</v>
          </cell>
          <cell r="H165">
            <v>8600</v>
          </cell>
          <cell r="I165">
            <v>14466.6293715273</v>
          </cell>
          <cell r="J165">
            <v>20510</v>
          </cell>
          <cell r="K165">
            <v>16680</v>
          </cell>
          <cell r="L165">
            <v>10099.25</v>
          </cell>
          <cell r="M165">
            <v>16929.7658402204</v>
          </cell>
          <cell r="N165">
            <v>24340.5</v>
          </cell>
          <cell r="O165">
            <v>17099</v>
          </cell>
          <cell r="P165" t="str">
            <v>NULL</v>
          </cell>
          <cell r="Q165" t="str">
            <v>NULL</v>
          </cell>
          <cell r="R165" t="str">
            <v>NULL</v>
          </cell>
          <cell r="S165" t="str">
            <v>NULL</v>
          </cell>
        </row>
        <row r="166">
          <cell r="C166" t="str">
            <v>2007/2008H</v>
          </cell>
          <cell r="D166">
            <v>5928.375</v>
          </cell>
          <cell r="E166">
            <v>10455.2419354839</v>
          </cell>
          <cell r="F166">
            <v>15246.5</v>
          </cell>
          <cell r="G166">
            <v>16348</v>
          </cell>
          <cell r="H166">
            <v>8445.0300000000007</v>
          </cell>
          <cell r="I166">
            <v>14367</v>
          </cell>
          <cell r="J166">
            <v>20483.9340659341</v>
          </cell>
          <cell r="K166">
            <v>19141</v>
          </cell>
          <cell r="L166">
            <v>9999.75</v>
          </cell>
          <cell r="M166">
            <v>16926</v>
          </cell>
          <cell r="N166">
            <v>24535.75</v>
          </cell>
          <cell r="O166">
            <v>19548</v>
          </cell>
          <cell r="P166" t="str">
            <v>NULL</v>
          </cell>
          <cell r="Q166" t="str">
            <v>NULL</v>
          </cell>
          <cell r="R166" t="str">
            <v>NULL</v>
          </cell>
          <cell r="S166" t="str">
            <v>NULL</v>
          </cell>
        </row>
        <row r="167">
          <cell r="C167" t="str">
            <v>2008/2009H</v>
          </cell>
          <cell r="D167">
            <v>6024</v>
          </cell>
          <cell r="E167">
            <v>10482.15</v>
          </cell>
          <cell r="F167">
            <v>15160.0655737705</v>
          </cell>
          <cell r="G167">
            <v>16961</v>
          </cell>
          <cell r="H167">
            <v>8496.25</v>
          </cell>
          <cell r="I167">
            <v>14276.057692307701</v>
          </cell>
          <cell r="J167">
            <v>20469.75</v>
          </cell>
          <cell r="K167">
            <v>18690</v>
          </cell>
          <cell r="L167">
            <v>10102.8870535714</v>
          </cell>
          <cell r="M167">
            <v>16994</v>
          </cell>
          <cell r="N167">
            <v>24510.5785123967</v>
          </cell>
          <cell r="O167">
            <v>19048</v>
          </cell>
          <cell r="P167" t="str">
            <v>NULL</v>
          </cell>
          <cell r="Q167" t="str">
            <v>NULL</v>
          </cell>
          <cell r="R167" t="str">
            <v>NULL</v>
          </cell>
          <cell r="S167" t="str">
            <v>NULL</v>
          </cell>
        </row>
        <row r="168">
          <cell r="C168" t="str">
            <v>2009/2010H</v>
          </cell>
          <cell r="D168">
            <v>6792.1153846153802</v>
          </cell>
          <cell r="E168">
            <v>11151</v>
          </cell>
          <cell r="F168">
            <v>16009</v>
          </cell>
          <cell r="G168">
            <v>18797</v>
          </cell>
          <cell r="H168">
            <v>9043</v>
          </cell>
          <cell r="I168">
            <v>15009</v>
          </cell>
          <cell r="J168">
            <v>21104.939577039298</v>
          </cell>
          <cell r="K168">
            <v>20077</v>
          </cell>
          <cell r="L168" t="str">
            <v>NULL</v>
          </cell>
          <cell r="M168" t="str">
            <v>NULL</v>
          </cell>
          <cell r="N168" t="str">
            <v>NULL</v>
          </cell>
          <cell r="O168" t="str">
            <v>NULL</v>
          </cell>
          <cell r="P168" t="str">
            <v>NULL</v>
          </cell>
          <cell r="Q168" t="str">
            <v>NULL</v>
          </cell>
          <cell r="R168" t="str">
            <v>NULL</v>
          </cell>
          <cell r="S168" t="str">
            <v>NULL</v>
          </cell>
        </row>
        <row r="169">
          <cell r="C169" t="str">
            <v>2010/2011H</v>
          </cell>
          <cell r="D169">
            <v>6789</v>
          </cell>
          <cell r="E169">
            <v>11175.081168831201</v>
          </cell>
          <cell r="F169">
            <v>16110.25</v>
          </cell>
          <cell r="G169">
            <v>19160</v>
          </cell>
          <cell r="H169">
            <v>9509</v>
          </cell>
          <cell r="I169">
            <v>15361</v>
          </cell>
          <cell r="J169">
            <v>21500</v>
          </cell>
          <cell r="K169">
            <v>20593</v>
          </cell>
          <cell r="L169" t="str">
            <v>NULL</v>
          </cell>
          <cell r="M169" t="str">
            <v>NULL</v>
          </cell>
          <cell r="N169" t="str">
            <v>NULL</v>
          </cell>
          <cell r="O169" t="str">
            <v>NULL</v>
          </cell>
          <cell r="P169" t="str">
            <v>NULL</v>
          </cell>
          <cell r="Q169" t="str">
            <v>NULL</v>
          </cell>
          <cell r="R169" t="str">
            <v>NULL</v>
          </cell>
          <cell r="S169" t="str">
            <v>NULL</v>
          </cell>
        </row>
        <row r="170">
          <cell r="C170" t="str">
            <v>2011/2012H</v>
          </cell>
          <cell r="D170">
            <v>7185.3719008264497</v>
          </cell>
          <cell r="E170">
            <v>11722.411971830999</v>
          </cell>
          <cell r="F170">
            <v>16650</v>
          </cell>
          <cell r="G170">
            <v>21505</v>
          </cell>
          <cell r="H170" t="str">
            <v>NULL</v>
          </cell>
          <cell r="I170" t="str">
            <v>NULL</v>
          </cell>
          <cell r="J170" t="str">
            <v>NULL</v>
          </cell>
          <cell r="K170" t="str">
            <v>NULL</v>
          </cell>
          <cell r="L170" t="str">
            <v>NULL</v>
          </cell>
          <cell r="M170" t="str">
            <v>NULL</v>
          </cell>
          <cell r="N170" t="str">
            <v>NULL</v>
          </cell>
          <cell r="O170" t="str">
            <v>NULL</v>
          </cell>
          <cell r="P170" t="str">
            <v>NULL</v>
          </cell>
          <cell r="Q170" t="str">
            <v>NULL</v>
          </cell>
          <cell r="R170" t="str">
            <v>NULL</v>
          </cell>
          <cell r="S170" t="str">
            <v>NULL</v>
          </cell>
        </row>
        <row r="171">
          <cell r="C171" t="str">
            <v>2012/2013H</v>
          </cell>
          <cell r="D171">
            <v>7668.6277472527499</v>
          </cell>
          <cell r="E171">
            <v>12196.238277357699</v>
          </cell>
          <cell r="F171">
            <v>17097.952764976999</v>
          </cell>
          <cell r="G171">
            <v>21774</v>
          </cell>
          <cell r="H171" t="str">
            <v>NULL</v>
          </cell>
          <cell r="I171" t="str">
            <v>NULL</v>
          </cell>
          <cell r="J171" t="str">
            <v>NULL</v>
          </cell>
          <cell r="K171" t="str">
            <v>NULL</v>
          </cell>
          <cell r="L171" t="str">
            <v>NULL</v>
          </cell>
          <cell r="M171" t="str">
            <v>NULL</v>
          </cell>
          <cell r="N171" t="str">
            <v>NULL</v>
          </cell>
          <cell r="O171" t="str">
            <v>NULL</v>
          </cell>
          <cell r="P171" t="str">
            <v>NULL</v>
          </cell>
          <cell r="Q171" t="str">
            <v>NULL</v>
          </cell>
          <cell r="R171" t="str">
            <v>NULL</v>
          </cell>
          <cell r="S171" t="str">
            <v>NULL</v>
          </cell>
        </row>
        <row r="172">
          <cell r="C172" t="str">
            <v>2003/2004I</v>
          </cell>
          <cell r="D172">
            <v>7576.9045584045598</v>
          </cell>
          <cell r="E172">
            <v>9409.5</v>
          </cell>
          <cell r="F172">
            <v>10791.5</v>
          </cell>
          <cell r="G172">
            <v>6163</v>
          </cell>
          <cell r="H172">
            <v>9776.5</v>
          </cell>
          <cell r="I172">
            <v>11381.5</v>
          </cell>
          <cell r="J172">
            <v>13660.25</v>
          </cell>
          <cell r="K172">
            <v>6710</v>
          </cell>
          <cell r="L172">
            <v>10601.5</v>
          </cell>
          <cell r="M172">
            <v>13983</v>
          </cell>
          <cell r="N172">
            <v>16923.8013085399</v>
          </cell>
          <cell r="O172">
            <v>7430</v>
          </cell>
          <cell r="P172">
            <v>9692</v>
          </cell>
          <cell r="Q172">
            <v>15712.5</v>
          </cell>
          <cell r="R172">
            <v>19862.858280254801</v>
          </cell>
          <cell r="S172">
            <v>7633</v>
          </cell>
        </row>
        <row r="173">
          <cell r="C173" t="str">
            <v>2004/2005I</v>
          </cell>
          <cell r="D173">
            <v>7864.9285618971098</v>
          </cell>
          <cell r="E173">
            <v>9588.25</v>
          </cell>
          <cell r="F173">
            <v>14256.4227272727</v>
          </cell>
          <cell r="G173">
            <v>6070</v>
          </cell>
          <cell r="H173">
            <v>9956</v>
          </cell>
          <cell r="I173">
            <v>12063</v>
          </cell>
          <cell r="J173">
            <v>18640</v>
          </cell>
          <cell r="K173">
            <v>7041</v>
          </cell>
          <cell r="L173">
            <v>10808.875</v>
          </cell>
          <cell r="M173">
            <v>14643</v>
          </cell>
          <cell r="N173">
            <v>20886</v>
          </cell>
          <cell r="O173">
            <v>7548</v>
          </cell>
          <cell r="P173" t="str">
            <v>NULL</v>
          </cell>
          <cell r="Q173" t="str">
            <v>NULL</v>
          </cell>
          <cell r="R173" t="str">
            <v>NULL</v>
          </cell>
          <cell r="S173" t="str">
            <v>NULL</v>
          </cell>
        </row>
        <row r="174">
          <cell r="C174" t="str">
            <v>2005/2006I</v>
          </cell>
          <cell r="D174">
            <v>8006.0334499999999</v>
          </cell>
          <cell r="E174">
            <v>10459</v>
          </cell>
          <cell r="F174">
            <v>17821.5</v>
          </cell>
          <cell r="G174">
            <v>6635</v>
          </cell>
          <cell r="H174">
            <v>10323.3494475138</v>
          </cell>
          <cell r="I174">
            <v>13165</v>
          </cell>
          <cell r="J174">
            <v>22144</v>
          </cell>
          <cell r="K174">
            <v>8107</v>
          </cell>
          <cell r="L174">
            <v>10743.75</v>
          </cell>
          <cell r="M174">
            <v>15411.25</v>
          </cell>
          <cell r="N174">
            <v>24899</v>
          </cell>
          <cell r="O174">
            <v>8576</v>
          </cell>
          <cell r="P174" t="str">
            <v>NULL</v>
          </cell>
          <cell r="Q174" t="str">
            <v>NULL</v>
          </cell>
          <cell r="R174" t="str">
            <v>NULL</v>
          </cell>
          <cell r="S174" t="str">
            <v>NULL</v>
          </cell>
        </row>
        <row r="175">
          <cell r="C175" t="str">
            <v>2006/2007I</v>
          </cell>
          <cell r="D175">
            <v>8181.7119750000002</v>
          </cell>
          <cell r="E175">
            <v>11227.95</v>
          </cell>
          <cell r="F175">
            <v>19984</v>
          </cell>
          <cell r="G175">
            <v>7354</v>
          </cell>
          <cell r="H175">
            <v>10213.903460818001</v>
          </cell>
          <cell r="I175">
            <v>13523.494219653199</v>
          </cell>
          <cell r="J175">
            <v>22940</v>
          </cell>
          <cell r="K175">
            <v>8914</v>
          </cell>
          <cell r="L175">
            <v>10541</v>
          </cell>
          <cell r="M175">
            <v>15254</v>
          </cell>
          <cell r="N175">
            <v>25581.5</v>
          </cell>
          <cell r="O175">
            <v>9393</v>
          </cell>
          <cell r="P175" t="str">
            <v>NULL</v>
          </cell>
          <cell r="Q175" t="str">
            <v>NULL</v>
          </cell>
          <cell r="R175" t="str">
            <v>NULL</v>
          </cell>
          <cell r="S175" t="str">
            <v>NULL</v>
          </cell>
        </row>
        <row r="176">
          <cell r="C176" t="str">
            <v>2007/2008I</v>
          </cell>
          <cell r="D176">
            <v>8952.8775739611101</v>
          </cell>
          <cell r="E176">
            <v>12344</v>
          </cell>
          <cell r="F176">
            <v>20508</v>
          </cell>
          <cell r="G176">
            <v>7895</v>
          </cell>
          <cell r="H176">
            <v>10584.5</v>
          </cell>
          <cell r="I176">
            <v>14527.75</v>
          </cell>
          <cell r="J176">
            <v>24445</v>
          </cell>
          <cell r="K176">
            <v>9570</v>
          </cell>
          <cell r="L176">
            <v>11501.16</v>
          </cell>
          <cell r="M176">
            <v>16209.5</v>
          </cell>
          <cell r="N176">
            <v>26383</v>
          </cell>
          <cell r="O176">
            <v>10005</v>
          </cell>
          <cell r="P176" t="str">
            <v>NULL</v>
          </cell>
          <cell r="Q176" t="str">
            <v>NULL</v>
          </cell>
          <cell r="R176" t="str">
            <v>NULL</v>
          </cell>
          <cell r="S176" t="str">
            <v>NULL</v>
          </cell>
        </row>
        <row r="177">
          <cell r="C177" t="str">
            <v>2008/2009I</v>
          </cell>
          <cell r="D177">
            <v>8449</v>
          </cell>
          <cell r="E177">
            <v>12525</v>
          </cell>
          <cell r="F177">
            <v>20979</v>
          </cell>
          <cell r="G177">
            <v>8797</v>
          </cell>
          <cell r="H177">
            <v>10683.5</v>
          </cell>
          <cell r="I177">
            <v>14847.5</v>
          </cell>
          <cell r="J177">
            <v>23977.25</v>
          </cell>
          <cell r="K177">
            <v>10188</v>
          </cell>
          <cell r="L177">
            <v>11754.25</v>
          </cell>
          <cell r="M177">
            <v>16743</v>
          </cell>
          <cell r="N177">
            <v>26415</v>
          </cell>
          <cell r="O177">
            <v>10347</v>
          </cell>
          <cell r="P177" t="str">
            <v>NULL</v>
          </cell>
          <cell r="Q177" t="str">
            <v>NULL</v>
          </cell>
          <cell r="R177" t="str">
            <v>NULL</v>
          </cell>
          <cell r="S177" t="str">
            <v>NULL</v>
          </cell>
        </row>
        <row r="178">
          <cell r="C178" t="str">
            <v>2009/2010I</v>
          </cell>
          <cell r="D178">
            <v>8740.9905660377408</v>
          </cell>
          <cell r="E178">
            <v>12892.953296703299</v>
          </cell>
          <cell r="F178">
            <v>21054</v>
          </cell>
          <cell r="G178">
            <v>9808</v>
          </cell>
          <cell r="H178">
            <v>10793</v>
          </cell>
          <cell r="I178">
            <v>15298.5</v>
          </cell>
          <cell r="J178">
            <v>23652.75</v>
          </cell>
          <cell r="K178">
            <v>10840</v>
          </cell>
          <cell r="L178" t="str">
            <v>NULL</v>
          </cell>
          <cell r="M178" t="str">
            <v>NULL</v>
          </cell>
          <cell r="N178" t="str">
            <v>NULL</v>
          </cell>
          <cell r="O178" t="str">
            <v>NULL</v>
          </cell>
          <cell r="P178" t="str">
            <v>NULL</v>
          </cell>
          <cell r="Q178" t="str">
            <v>NULL</v>
          </cell>
          <cell r="R178" t="str">
            <v>NULL</v>
          </cell>
          <cell r="S178" t="str">
            <v>NULL</v>
          </cell>
        </row>
        <row r="179">
          <cell r="C179" t="str">
            <v>2010/2011I</v>
          </cell>
          <cell r="D179">
            <v>8675.5</v>
          </cell>
          <cell r="E179">
            <v>13050</v>
          </cell>
          <cell r="F179">
            <v>21002</v>
          </cell>
          <cell r="G179">
            <v>10593</v>
          </cell>
          <cell r="H179">
            <v>10919.375</v>
          </cell>
          <cell r="I179">
            <v>15928.5</v>
          </cell>
          <cell r="J179">
            <v>23885.75</v>
          </cell>
          <cell r="K179">
            <v>11362</v>
          </cell>
          <cell r="L179" t="str">
            <v>NULL</v>
          </cell>
          <cell r="M179" t="str">
            <v>NULL</v>
          </cell>
          <cell r="N179" t="str">
            <v>NULL</v>
          </cell>
          <cell r="O179" t="str">
            <v>NULL</v>
          </cell>
          <cell r="P179" t="str">
            <v>NULL</v>
          </cell>
          <cell r="Q179" t="str">
            <v>NULL</v>
          </cell>
          <cell r="R179" t="str">
            <v>NULL</v>
          </cell>
          <cell r="S179" t="str">
            <v>NULL</v>
          </cell>
        </row>
        <row r="180">
          <cell r="C180" t="str">
            <v>2011/2012I</v>
          </cell>
          <cell r="D180">
            <v>9585</v>
          </cell>
          <cell r="E180">
            <v>14012</v>
          </cell>
          <cell r="F180">
            <v>21128</v>
          </cell>
          <cell r="G180">
            <v>11527</v>
          </cell>
          <cell r="H180" t="str">
            <v>NULL</v>
          </cell>
          <cell r="I180" t="str">
            <v>NULL</v>
          </cell>
          <cell r="J180" t="str">
            <v>NULL</v>
          </cell>
          <cell r="K180" t="str">
            <v>NULL</v>
          </cell>
          <cell r="L180" t="str">
            <v>NULL</v>
          </cell>
          <cell r="M180" t="str">
            <v>NULL</v>
          </cell>
          <cell r="N180" t="str">
            <v>NULL</v>
          </cell>
          <cell r="O180" t="str">
            <v>NULL</v>
          </cell>
          <cell r="P180" t="str">
            <v>NULL</v>
          </cell>
          <cell r="Q180" t="str">
            <v>NULL</v>
          </cell>
          <cell r="R180" t="str">
            <v>NULL</v>
          </cell>
          <cell r="S180" t="str">
            <v>NULL</v>
          </cell>
        </row>
        <row r="181">
          <cell r="C181" t="str">
            <v>2012/2013I</v>
          </cell>
          <cell r="D181">
            <v>10107.5</v>
          </cell>
          <cell r="E181">
            <v>14370</v>
          </cell>
          <cell r="F181">
            <v>21294</v>
          </cell>
          <cell r="G181">
            <v>11765</v>
          </cell>
          <cell r="H181" t="str">
            <v>NULL</v>
          </cell>
          <cell r="I181" t="str">
            <v>NULL</v>
          </cell>
          <cell r="J181" t="str">
            <v>NULL</v>
          </cell>
          <cell r="K181" t="str">
            <v>NULL</v>
          </cell>
          <cell r="L181" t="str">
            <v>NULL</v>
          </cell>
          <cell r="M181" t="str">
            <v>NULL</v>
          </cell>
          <cell r="N181" t="str">
            <v>NULL</v>
          </cell>
          <cell r="O181" t="str">
            <v>NULL</v>
          </cell>
          <cell r="P181" t="str">
            <v>NULL</v>
          </cell>
          <cell r="Q181" t="str">
            <v>NULL</v>
          </cell>
          <cell r="R181" t="str">
            <v>NULL</v>
          </cell>
          <cell r="S181" t="str">
            <v>NULL</v>
          </cell>
        </row>
        <row r="182">
          <cell r="C182" t="str">
            <v>2003/2004J</v>
          </cell>
          <cell r="D182">
            <v>9409.5</v>
          </cell>
          <cell r="E182">
            <v>15985</v>
          </cell>
          <cell r="F182">
            <v>26089.275229357801</v>
          </cell>
          <cell r="G182">
            <v>2319</v>
          </cell>
          <cell r="H182">
            <v>11381.5</v>
          </cell>
          <cell r="I182">
            <v>19373</v>
          </cell>
          <cell r="J182">
            <v>29195</v>
          </cell>
          <cell r="K182">
            <v>2561</v>
          </cell>
          <cell r="L182">
            <v>12956.5</v>
          </cell>
          <cell r="M182">
            <v>21623</v>
          </cell>
          <cell r="N182">
            <v>31723</v>
          </cell>
          <cell r="O182">
            <v>2849</v>
          </cell>
          <cell r="P182">
            <v>12417.75</v>
          </cell>
          <cell r="Q182">
            <v>22707.75</v>
          </cell>
          <cell r="R182">
            <v>35626.75</v>
          </cell>
          <cell r="S182">
            <v>3056</v>
          </cell>
        </row>
        <row r="183">
          <cell r="C183" t="str">
            <v>2004/2005J</v>
          </cell>
          <cell r="D183">
            <v>9734</v>
          </cell>
          <cell r="E183">
            <v>18032</v>
          </cell>
          <cell r="F183">
            <v>29147</v>
          </cell>
          <cell r="G183">
            <v>2341</v>
          </cell>
          <cell r="H183">
            <v>11647.5</v>
          </cell>
          <cell r="I183">
            <v>21354</v>
          </cell>
          <cell r="J183">
            <v>32272</v>
          </cell>
          <cell r="K183">
            <v>2753</v>
          </cell>
          <cell r="L183">
            <v>12191.5</v>
          </cell>
          <cell r="M183">
            <v>23014</v>
          </cell>
          <cell r="N183">
            <v>34261</v>
          </cell>
          <cell r="O183">
            <v>3018</v>
          </cell>
          <cell r="P183" t="str">
            <v>NULL</v>
          </cell>
          <cell r="Q183" t="str">
            <v>NULL</v>
          </cell>
          <cell r="R183" t="str">
            <v>NULL</v>
          </cell>
          <cell r="S183" t="str">
            <v>NULL</v>
          </cell>
        </row>
        <row r="184">
          <cell r="C184" t="str">
            <v>2005/2006J</v>
          </cell>
          <cell r="D184">
            <v>10050</v>
          </cell>
          <cell r="E184">
            <v>18755</v>
          </cell>
          <cell r="F184">
            <v>30373</v>
          </cell>
          <cell r="G184">
            <v>2565</v>
          </cell>
          <cell r="H184">
            <v>12000</v>
          </cell>
          <cell r="I184">
            <v>21658.5</v>
          </cell>
          <cell r="J184">
            <v>32029.75</v>
          </cell>
          <cell r="K184">
            <v>3114</v>
          </cell>
          <cell r="L184">
            <v>12618.75</v>
          </cell>
          <cell r="M184">
            <v>23270</v>
          </cell>
          <cell r="N184">
            <v>34004</v>
          </cell>
          <cell r="O184">
            <v>3408</v>
          </cell>
          <cell r="P184" t="str">
            <v>NULL</v>
          </cell>
          <cell r="Q184" t="str">
            <v>NULL</v>
          </cell>
          <cell r="R184" t="str">
            <v>NULL</v>
          </cell>
          <cell r="S184" t="str">
            <v>NULL</v>
          </cell>
        </row>
        <row r="185">
          <cell r="C185" t="str">
            <v>2006/2007J</v>
          </cell>
          <cell r="D185">
            <v>10460.75</v>
          </cell>
          <cell r="E185">
            <v>18048.559523809501</v>
          </cell>
          <cell r="F185">
            <v>29254.75</v>
          </cell>
          <cell r="G185">
            <v>1962</v>
          </cell>
          <cell r="H185">
            <v>12354.875</v>
          </cell>
          <cell r="I185">
            <v>21223</v>
          </cell>
          <cell r="J185">
            <v>31389.258241758202</v>
          </cell>
          <cell r="K185">
            <v>2494</v>
          </cell>
          <cell r="L185">
            <v>13486.75</v>
          </cell>
          <cell r="M185">
            <v>22683.5</v>
          </cell>
          <cell r="N185">
            <v>33101.75</v>
          </cell>
          <cell r="O185">
            <v>2694</v>
          </cell>
          <cell r="P185" t="str">
            <v>NULL</v>
          </cell>
          <cell r="Q185" t="str">
            <v>NULL</v>
          </cell>
          <cell r="R185" t="str">
            <v>NULL</v>
          </cell>
          <cell r="S185" t="str">
            <v>NULL</v>
          </cell>
        </row>
        <row r="186">
          <cell r="C186" t="str">
            <v>2007/2008J</v>
          </cell>
          <cell r="D186">
            <v>11136</v>
          </cell>
          <cell r="E186">
            <v>19799</v>
          </cell>
          <cell r="F186">
            <v>30000</v>
          </cell>
          <cell r="G186">
            <v>1997</v>
          </cell>
          <cell r="H186">
            <v>12892.5</v>
          </cell>
          <cell r="I186">
            <v>21506.3231197772</v>
          </cell>
          <cell r="J186">
            <v>30716.5</v>
          </cell>
          <cell r="K186">
            <v>2571</v>
          </cell>
          <cell r="L186">
            <v>12931.75</v>
          </cell>
          <cell r="M186">
            <v>22808.5</v>
          </cell>
          <cell r="N186">
            <v>32891</v>
          </cell>
          <cell r="O186">
            <v>2854</v>
          </cell>
          <cell r="P186" t="str">
            <v>NULL</v>
          </cell>
          <cell r="Q186" t="str">
            <v>NULL</v>
          </cell>
          <cell r="R186" t="str">
            <v>NULL</v>
          </cell>
          <cell r="S186" t="str">
            <v>NULL</v>
          </cell>
        </row>
        <row r="187">
          <cell r="C187" t="str">
            <v>2008/2009J</v>
          </cell>
          <cell r="D187">
            <v>10766.5084033613</v>
          </cell>
          <cell r="E187">
            <v>18920.625</v>
          </cell>
          <cell r="F187">
            <v>29585.75</v>
          </cell>
          <cell r="G187">
            <v>1772</v>
          </cell>
          <cell r="H187">
            <v>12236.764462809901</v>
          </cell>
          <cell r="I187">
            <v>21567.5</v>
          </cell>
          <cell r="J187">
            <v>31708.5</v>
          </cell>
          <cell r="K187">
            <v>2218</v>
          </cell>
          <cell r="L187">
            <v>12916.75</v>
          </cell>
          <cell r="M187">
            <v>23471.5</v>
          </cell>
          <cell r="N187">
            <v>33392.818505338102</v>
          </cell>
          <cell r="O187">
            <v>2468</v>
          </cell>
          <cell r="P187" t="str">
            <v>NULL</v>
          </cell>
          <cell r="Q187" t="str">
            <v>NULL</v>
          </cell>
          <cell r="R187" t="str">
            <v>NULL</v>
          </cell>
          <cell r="S187" t="str">
            <v>NULL</v>
          </cell>
        </row>
        <row r="188">
          <cell r="C188" t="str">
            <v>2009/2010J</v>
          </cell>
          <cell r="D188">
            <v>10558</v>
          </cell>
          <cell r="E188">
            <v>18052.6483516484</v>
          </cell>
          <cell r="F188">
            <v>28326</v>
          </cell>
          <cell r="G188">
            <v>1993</v>
          </cell>
          <cell r="H188">
            <v>12195.5</v>
          </cell>
          <cell r="I188">
            <v>21000</v>
          </cell>
          <cell r="J188">
            <v>30535.328296703301</v>
          </cell>
          <cell r="K188">
            <v>2559</v>
          </cell>
          <cell r="L188" t="str">
            <v>NULL</v>
          </cell>
          <cell r="M188" t="str">
            <v>NULL</v>
          </cell>
          <cell r="N188" t="str">
            <v>NULL</v>
          </cell>
          <cell r="O188" t="str">
            <v>NULL</v>
          </cell>
          <cell r="P188" t="str">
            <v>NULL</v>
          </cell>
          <cell r="Q188" t="str">
            <v>NULL</v>
          </cell>
          <cell r="R188" t="str">
            <v>NULL</v>
          </cell>
          <cell r="S188" t="str">
            <v>NULL</v>
          </cell>
        </row>
        <row r="189">
          <cell r="C189" t="str">
            <v>2010/2011J</v>
          </cell>
          <cell r="D189">
            <v>10501</v>
          </cell>
          <cell r="E189">
            <v>18378</v>
          </cell>
          <cell r="F189">
            <v>27896.141768292699</v>
          </cell>
          <cell r="G189">
            <v>1826</v>
          </cell>
          <cell r="H189">
            <v>12504.5746268657</v>
          </cell>
          <cell r="I189">
            <v>21564</v>
          </cell>
          <cell r="J189">
            <v>30388.650280898899</v>
          </cell>
          <cell r="K189">
            <v>2363</v>
          </cell>
          <cell r="L189" t="str">
            <v>NULL</v>
          </cell>
          <cell r="M189" t="str">
            <v>NULL</v>
          </cell>
          <cell r="N189" t="str">
            <v>NULL</v>
          </cell>
          <cell r="O189" t="str">
            <v>NULL</v>
          </cell>
          <cell r="P189" t="str">
            <v>NULL</v>
          </cell>
          <cell r="Q189" t="str">
            <v>NULL</v>
          </cell>
          <cell r="R189" t="str">
            <v>NULL</v>
          </cell>
          <cell r="S189" t="str">
            <v>NULL</v>
          </cell>
        </row>
        <row r="190">
          <cell r="C190" t="str">
            <v>2011/2012J</v>
          </cell>
          <cell r="D190">
            <v>9765.75</v>
          </cell>
          <cell r="E190">
            <v>17962.126760563398</v>
          </cell>
          <cell r="F190">
            <v>27720.75</v>
          </cell>
          <cell r="G190">
            <v>2180</v>
          </cell>
          <cell r="H190" t="str">
            <v>NULL</v>
          </cell>
          <cell r="I190" t="str">
            <v>NULL</v>
          </cell>
          <cell r="J190" t="str">
            <v>NULL</v>
          </cell>
          <cell r="K190" t="str">
            <v>NULL</v>
          </cell>
          <cell r="L190" t="str">
            <v>NULL</v>
          </cell>
          <cell r="M190" t="str">
            <v>NULL</v>
          </cell>
          <cell r="N190" t="str">
            <v>NULL</v>
          </cell>
          <cell r="O190" t="str">
            <v>NULL</v>
          </cell>
          <cell r="P190" t="str">
            <v>NULL</v>
          </cell>
          <cell r="Q190" t="str">
            <v>NULL</v>
          </cell>
          <cell r="R190" t="str">
            <v>NULL</v>
          </cell>
          <cell r="S190" t="str">
            <v>NULL</v>
          </cell>
        </row>
        <row r="191">
          <cell r="C191" t="str">
            <v>2012/2013J</v>
          </cell>
          <cell r="D191">
            <v>10665.5</v>
          </cell>
          <cell r="E191">
            <v>18905</v>
          </cell>
          <cell r="F191">
            <v>27597.906432748499</v>
          </cell>
          <cell r="G191">
            <v>2111</v>
          </cell>
          <cell r="H191" t="str">
            <v>NULL</v>
          </cell>
          <cell r="I191" t="str">
            <v>NULL</v>
          </cell>
          <cell r="J191" t="str">
            <v>NULL</v>
          </cell>
          <cell r="K191" t="str">
            <v>NULL</v>
          </cell>
          <cell r="L191" t="str">
            <v>NULL</v>
          </cell>
          <cell r="M191" t="str">
            <v>NULL</v>
          </cell>
          <cell r="N191" t="str">
            <v>NULL</v>
          </cell>
          <cell r="O191" t="str">
            <v>NULL</v>
          </cell>
          <cell r="P191" t="str">
            <v>NULL</v>
          </cell>
          <cell r="Q191" t="str">
            <v>NULL</v>
          </cell>
          <cell r="R191" t="str">
            <v>NULL</v>
          </cell>
          <cell r="S191" t="str">
            <v>NULL</v>
          </cell>
        </row>
      </sheetData>
      <sheetData sheetId="1">
        <row r="2">
          <cell r="B2" t="str">
            <v>2003/200411</v>
          </cell>
          <cell r="C2">
            <v>1</v>
          </cell>
          <cell r="D2">
            <v>1</v>
          </cell>
          <cell r="E2">
            <v>29138</v>
          </cell>
          <cell r="F2">
            <v>35643</v>
          </cell>
          <cell r="G2">
            <v>39109</v>
          </cell>
          <cell r="H2">
            <v>2561</v>
          </cell>
          <cell r="I2">
            <v>31899.156164383599</v>
          </cell>
          <cell r="J2">
            <v>42195.733333333301</v>
          </cell>
          <cell r="K2">
            <v>45658</v>
          </cell>
          <cell r="L2">
            <v>2761</v>
          </cell>
          <cell r="M2">
            <v>36304.344093406602</v>
          </cell>
          <cell r="N2">
            <v>47122</v>
          </cell>
          <cell r="O2">
            <v>52596.524038461503</v>
          </cell>
          <cell r="P2">
            <v>2710</v>
          </cell>
          <cell r="Q2">
            <v>29493.875</v>
          </cell>
          <cell r="R2">
            <v>50236.506944444402</v>
          </cell>
          <cell r="S2">
            <v>65596.5</v>
          </cell>
          <cell r="T2">
            <v>2106</v>
          </cell>
        </row>
        <row r="3">
          <cell r="B3" t="str">
            <v>2004/200511</v>
          </cell>
          <cell r="C3">
            <v>1</v>
          </cell>
          <cell r="D3">
            <v>1</v>
          </cell>
          <cell r="E3">
            <v>30702</v>
          </cell>
          <cell r="F3">
            <v>34782</v>
          </cell>
          <cell r="G3">
            <v>37274</v>
          </cell>
          <cell r="H3">
            <v>2837</v>
          </cell>
          <cell r="I3">
            <v>36187.5</v>
          </cell>
          <cell r="J3">
            <v>43114.186475409799</v>
          </cell>
          <cell r="K3">
            <v>46297</v>
          </cell>
          <cell r="L3">
            <v>3068</v>
          </cell>
          <cell r="M3">
            <v>36515</v>
          </cell>
          <cell r="N3">
            <v>46471</v>
          </cell>
          <cell r="O3">
            <v>51758.376234272997</v>
          </cell>
          <cell r="P3">
            <v>3083</v>
          </cell>
          <cell r="Q3" t="str">
            <v>NULL</v>
          </cell>
          <cell r="R3" t="str">
            <v>NULL</v>
          </cell>
          <cell r="S3" t="str">
            <v>NULL</v>
          </cell>
          <cell r="T3" t="str">
            <v>NULL</v>
          </cell>
        </row>
        <row r="4">
          <cell r="B4" t="str">
            <v>2005/200611</v>
          </cell>
          <cell r="C4">
            <v>1</v>
          </cell>
          <cell r="D4">
            <v>1</v>
          </cell>
          <cell r="E4">
            <v>30949</v>
          </cell>
          <cell r="F4">
            <v>34721.5</v>
          </cell>
          <cell r="G4">
            <v>36888.072289156597</v>
          </cell>
          <cell r="H4">
            <v>3078</v>
          </cell>
          <cell r="I4">
            <v>37667.715181058498</v>
          </cell>
          <cell r="J4">
            <v>43400.0575842697</v>
          </cell>
          <cell r="K4">
            <v>46170.75</v>
          </cell>
          <cell r="L4">
            <v>3148</v>
          </cell>
          <cell r="M4">
            <v>35727</v>
          </cell>
          <cell r="N4">
            <v>46599</v>
          </cell>
          <cell r="O4">
            <v>51394.5</v>
          </cell>
          <cell r="P4">
            <v>3171</v>
          </cell>
          <cell r="Q4" t="str">
            <v>NULL</v>
          </cell>
          <cell r="R4" t="str">
            <v>NULL</v>
          </cell>
          <cell r="S4" t="str">
            <v>NULL</v>
          </cell>
          <cell r="T4" t="str">
            <v>NULL</v>
          </cell>
        </row>
        <row r="5">
          <cell r="B5" t="str">
            <v>2006/200711</v>
          </cell>
          <cell r="C5">
            <v>1</v>
          </cell>
          <cell r="D5">
            <v>1</v>
          </cell>
          <cell r="E5">
            <v>31340.5</v>
          </cell>
          <cell r="F5">
            <v>34867</v>
          </cell>
          <cell r="G5">
            <v>37078.5</v>
          </cell>
          <cell r="H5">
            <v>3519</v>
          </cell>
          <cell r="I5">
            <v>38348.75</v>
          </cell>
          <cell r="J5">
            <v>43365</v>
          </cell>
          <cell r="K5">
            <v>45842</v>
          </cell>
          <cell r="L5">
            <v>3702</v>
          </cell>
          <cell r="M5">
            <v>33727</v>
          </cell>
          <cell r="N5">
            <v>46215</v>
          </cell>
          <cell r="O5">
            <v>52356</v>
          </cell>
          <cell r="P5">
            <v>3473</v>
          </cell>
          <cell r="Q5" t="str">
            <v>NULL</v>
          </cell>
          <cell r="R5" t="str">
            <v>NULL</v>
          </cell>
          <cell r="S5" t="str">
            <v>NULL</v>
          </cell>
          <cell r="T5" t="str">
            <v>NULL</v>
          </cell>
        </row>
        <row r="6">
          <cell r="B6" t="str">
            <v>2007/200811</v>
          </cell>
          <cell r="C6">
            <v>1</v>
          </cell>
          <cell r="D6">
            <v>1</v>
          </cell>
          <cell r="E6">
            <v>17601.5</v>
          </cell>
          <cell r="F6">
            <v>27859.4784172662</v>
          </cell>
          <cell r="G6">
            <v>35949.940509915003</v>
          </cell>
          <cell r="H6">
            <v>5231</v>
          </cell>
          <cell r="I6">
            <v>21517.933870967699</v>
          </cell>
          <cell r="J6">
            <v>30193.5</v>
          </cell>
          <cell r="K6">
            <v>43967.449392712602</v>
          </cell>
          <cell r="L6">
            <v>4763</v>
          </cell>
          <cell r="M6">
            <v>22221.9289148352</v>
          </cell>
          <cell r="N6">
            <v>31885.571721311499</v>
          </cell>
          <cell r="O6">
            <v>47948.25</v>
          </cell>
          <cell r="P6">
            <v>4712</v>
          </cell>
          <cell r="Q6" t="str">
            <v>NULL</v>
          </cell>
          <cell r="R6" t="str">
            <v>NULL</v>
          </cell>
          <cell r="S6" t="str">
            <v>NULL</v>
          </cell>
          <cell r="T6" t="str">
            <v>NULL</v>
          </cell>
        </row>
        <row r="7">
          <cell r="B7" t="str">
            <v>2008/200911</v>
          </cell>
          <cell r="C7">
            <v>1</v>
          </cell>
          <cell r="D7">
            <v>1</v>
          </cell>
          <cell r="E7">
            <v>17316.25</v>
          </cell>
          <cell r="F7">
            <v>24512.400000000001</v>
          </cell>
          <cell r="G7">
            <v>35674.5</v>
          </cell>
          <cell r="H7">
            <v>5915</v>
          </cell>
          <cell r="I7">
            <v>19188.3</v>
          </cell>
          <cell r="J7">
            <v>28499.435483870999</v>
          </cell>
          <cell r="K7">
            <v>43413</v>
          </cell>
          <cell r="L7">
            <v>5384</v>
          </cell>
          <cell r="M7">
            <v>21469.850151515198</v>
          </cell>
          <cell r="N7">
            <v>29507.817806007999</v>
          </cell>
          <cell r="O7">
            <v>46346.25</v>
          </cell>
          <cell r="P7">
            <v>5082</v>
          </cell>
          <cell r="Q7" t="str">
            <v>NULL</v>
          </cell>
          <cell r="R7" t="str">
            <v>NULL</v>
          </cell>
          <cell r="S7" t="str">
            <v>NULL</v>
          </cell>
          <cell r="T7" t="str">
            <v>NULL</v>
          </cell>
        </row>
        <row r="8">
          <cell r="B8" t="str">
            <v>2009/201011</v>
          </cell>
          <cell r="C8">
            <v>1</v>
          </cell>
          <cell r="D8">
            <v>1</v>
          </cell>
          <cell r="E8">
            <v>17958.875</v>
          </cell>
          <cell r="F8">
            <v>29335</v>
          </cell>
          <cell r="G8">
            <v>36226</v>
          </cell>
          <cell r="H8">
            <v>5884</v>
          </cell>
          <cell r="I8">
            <v>19725.025000000001</v>
          </cell>
          <cell r="J8">
            <v>28953.87</v>
          </cell>
          <cell r="K8">
            <v>43510.75</v>
          </cell>
          <cell r="L8">
            <v>5638</v>
          </cell>
          <cell r="M8" t="str">
            <v>NULL</v>
          </cell>
          <cell r="N8" t="str">
            <v>NULL</v>
          </cell>
          <cell r="O8" t="str">
            <v>NULL</v>
          </cell>
          <cell r="P8" t="str">
            <v>NULL</v>
          </cell>
          <cell r="Q8" t="str">
            <v>NULL</v>
          </cell>
          <cell r="R8" t="str">
            <v>NULL</v>
          </cell>
          <cell r="S8" t="str">
            <v>NULL</v>
          </cell>
          <cell r="T8" t="str">
            <v>NULL</v>
          </cell>
        </row>
        <row r="9">
          <cell r="B9" t="str">
            <v>2010/201111</v>
          </cell>
          <cell r="C9">
            <v>1</v>
          </cell>
          <cell r="D9">
            <v>1</v>
          </cell>
          <cell r="E9">
            <v>17460.45</v>
          </cell>
          <cell r="F9">
            <v>28298</v>
          </cell>
          <cell r="G9">
            <v>36569.75</v>
          </cell>
          <cell r="H9">
            <v>6350</v>
          </cell>
          <cell r="I9">
            <v>18883</v>
          </cell>
          <cell r="J9">
            <v>27032.530864197499</v>
          </cell>
          <cell r="K9">
            <v>42612</v>
          </cell>
          <cell r="L9">
            <v>5499</v>
          </cell>
          <cell r="M9" t="str">
            <v>NULL</v>
          </cell>
          <cell r="N9" t="str">
            <v>NULL</v>
          </cell>
          <cell r="O9" t="str">
            <v>NULL</v>
          </cell>
          <cell r="P9" t="str">
            <v>NULL</v>
          </cell>
          <cell r="Q9" t="str">
            <v>NULL</v>
          </cell>
          <cell r="R9" t="str">
            <v>NULL</v>
          </cell>
          <cell r="S9" t="str">
            <v>NULL</v>
          </cell>
          <cell r="T9" t="str">
            <v>NULL</v>
          </cell>
        </row>
        <row r="10">
          <cell r="B10" t="str">
            <v>2011/201211</v>
          </cell>
          <cell r="C10">
            <v>1</v>
          </cell>
          <cell r="D10">
            <v>1</v>
          </cell>
          <cell r="E10">
            <v>17343.2</v>
          </cell>
          <cell r="F10">
            <v>24587.64</v>
          </cell>
          <cell r="G10">
            <v>35515</v>
          </cell>
          <cell r="H10">
            <v>6453</v>
          </cell>
          <cell r="I10" t="str">
            <v>NULL</v>
          </cell>
          <cell r="J10" t="str">
            <v>NULL</v>
          </cell>
          <cell r="K10" t="str">
            <v>NULL</v>
          </cell>
          <cell r="L10" t="str">
            <v>NULL</v>
          </cell>
          <cell r="M10" t="str">
            <v>NULL</v>
          </cell>
          <cell r="N10" t="str">
            <v>NULL</v>
          </cell>
          <cell r="O10" t="str">
            <v>NULL</v>
          </cell>
          <cell r="P10" t="str">
            <v>NULL</v>
          </cell>
          <cell r="Q10" t="str">
            <v>NULL</v>
          </cell>
          <cell r="R10" t="str">
            <v>NULL</v>
          </cell>
          <cell r="S10" t="str">
            <v>NULL</v>
          </cell>
          <cell r="T10" t="str">
            <v>NULL</v>
          </cell>
        </row>
        <row r="11">
          <cell r="B11" t="str">
            <v>2012/201311</v>
          </cell>
          <cell r="C11">
            <v>1</v>
          </cell>
          <cell r="D11">
            <v>1</v>
          </cell>
          <cell r="E11">
            <v>17387</v>
          </cell>
          <cell r="F11">
            <v>24894.5</v>
          </cell>
          <cell r="G11">
            <v>35718.5</v>
          </cell>
          <cell r="H11">
            <v>6834</v>
          </cell>
          <cell r="I11" t="str">
            <v>NULL</v>
          </cell>
          <cell r="J11" t="str">
            <v>NULL</v>
          </cell>
          <cell r="K11" t="str">
            <v>NULL</v>
          </cell>
          <cell r="L11" t="str">
            <v>NULL</v>
          </cell>
          <cell r="M11" t="str">
            <v>NULL</v>
          </cell>
          <cell r="N11" t="str">
            <v>NULL</v>
          </cell>
          <cell r="O11" t="str">
            <v>NULL</v>
          </cell>
          <cell r="P11" t="str">
            <v>NULL</v>
          </cell>
          <cell r="Q11" t="str">
            <v>NULL</v>
          </cell>
          <cell r="R11" t="str">
            <v>NULL</v>
          </cell>
          <cell r="S11" t="str">
            <v>NULL</v>
          </cell>
          <cell r="T11" t="str">
            <v>NULL</v>
          </cell>
        </row>
        <row r="12">
          <cell r="B12" t="str">
            <v>2003/200421</v>
          </cell>
          <cell r="C12">
            <v>2</v>
          </cell>
          <cell r="D12">
            <v>1</v>
          </cell>
          <cell r="E12">
            <v>13145</v>
          </cell>
          <cell r="F12">
            <v>19580</v>
          </cell>
          <cell r="G12">
            <v>23487.5</v>
          </cell>
          <cell r="H12">
            <v>6691</v>
          </cell>
          <cell r="I12">
            <v>14546</v>
          </cell>
          <cell r="J12">
            <v>22468</v>
          </cell>
          <cell r="K12">
            <v>27968.568559556799</v>
          </cell>
          <cell r="L12">
            <v>6150</v>
          </cell>
          <cell r="M12">
            <v>16340.787575</v>
          </cell>
          <cell r="N12">
            <v>25680</v>
          </cell>
          <cell r="O12">
            <v>32744.75</v>
          </cell>
          <cell r="P12">
            <v>7164</v>
          </cell>
          <cell r="Q12">
            <v>15621</v>
          </cell>
          <cell r="R12">
            <v>27005</v>
          </cell>
          <cell r="S12">
            <v>35933</v>
          </cell>
          <cell r="T12">
            <v>8157</v>
          </cell>
        </row>
        <row r="13">
          <cell r="B13" t="str">
            <v>2004/200521</v>
          </cell>
          <cell r="C13">
            <v>2</v>
          </cell>
          <cell r="D13">
            <v>1</v>
          </cell>
          <cell r="E13">
            <v>13678</v>
          </cell>
          <cell r="F13">
            <v>19681</v>
          </cell>
          <cell r="G13">
            <v>23367</v>
          </cell>
          <cell r="H13">
            <v>6847</v>
          </cell>
          <cell r="I13">
            <v>15795.75</v>
          </cell>
          <cell r="J13">
            <v>23356.9972451791</v>
          </cell>
          <cell r="K13">
            <v>28866.75</v>
          </cell>
          <cell r="L13">
            <v>6452</v>
          </cell>
          <cell r="M13">
            <v>17164.25</v>
          </cell>
          <cell r="N13">
            <v>26220</v>
          </cell>
          <cell r="O13">
            <v>33233.75</v>
          </cell>
          <cell r="P13">
            <v>7664</v>
          </cell>
          <cell r="Q13" t="str">
            <v>NULL</v>
          </cell>
          <cell r="R13" t="str">
            <v>NULL</v>
          </cell>
          <cell r="S13" t="str">
            <v>NULL</v>
          </cell>
          <cell r="T13" t="str">
            <v>NULL</v>
          </cell>
        </row>
        <row r="14">
          <cell r="B14" t="str">
            <v>2005/200621</v>
          </cell>
          <cell r="C14">
            <v>2</v>
          </cell>
          <cell r="D14">
            <v>1</v>
          </cell>
          <cell r="E14">
            <v>13385</v>
          </cell>
          <cell r="F14">
            <v>19557</v>
          </cell>
          <cell r="G14">
            <v>23590</v>
          </cell>
          <cell r="H14">
            <v>7277</v>
          </cell>
          <cell r="I14">
            <v>15730.75</v>
          </cell>
          <cell r="J14">
            <v>23809</v>
          </cell>
          <cell r="K14">
            <v>29241.5</v>
          </cell>
          <cell r="L14">
            <v>7431</v>
          </cell>
          <cell r="M14">
            <v>16515</v>
          </cell>
          <cell r="N14">
            <v>26147</v>
          </cell>
          <cell r="O14">
            <v>32992</v>
          </cell>
          <cell r="P14">
            <v>8589</v>
          </cell>
          <cell r="Q14" t="str">
            <v>NULL</v>
          </cell>
          <cell r="R14" t="str">
            <v>NULL</v>
          </cell>
          <cell r="S14" t="str">
            <v>NULL</v>
          </cell>
          <cell r="T14" t="str">
            <v>NULL</v>
          </cell>
        </row>
        <row r="15">
          <cell r="B15" t="str">
            <v>2006/200721</v>
          </cell>
          <cell r="C15">
            <v>2</v>
          </cell>
          <cell r="D15">
            <v>1</v>
          </cell>
          <cell r="E15">
            <v>13795</v>
          </cell>
          <cell r="F15">
            <v>20223</v>
          </cell>
          <cell r="G15">
            <v>24185</v>
          </cell>
          <cell r="H15">
            <v>7773</v>
          </cell>
          <cell r="I15">
            <v>15490</v>
          </cell>
          <cell r="J15">
            <v>23983.2890365448</v>
          </cell>
          <cell r="K15">
            <v>29612</v>
          </cell>
          <cell r="L15">
            <v>7929</v>
          </cell>
          <cell r="M15">
            <v>15594.480321727</v>
          </cell>
          <cell r="N15">
            <v>25571</v>
          </cell>
          <cell r="O15">
            <v>32243</v>
          </cell>
          <cell r="P15">
            <v>9073</v>
          </cell>
          <cell r="Q15" t="str">
            <v>NULL</v>
          </cell>
          <cell r="R15" t="str">
            <v>NULL</v>
          </cell>
          <cell r="S15" t="str">
            <v>NULL</v>
          </cell>
          <cell r="T15" t="str">
            <v>NULL</v>
          </cell>
        </row>
        <row r="16">
          <cell r="B16" t="str">
            <v>2007/200821</v>
          </cell>
          <cell r="C16">
            <v>2</v>
          </cell>
          <cell r="D16">
            <v>1</v>
          </cell>
          <cell r="E16">
            <v>14659.5</v>
          </cell>
          <cell r="F16">
            <v>20978</v>
          </cell>
          <cell r="G16">
            <v>24916</v>
          </cell>
          <cell r="H16">
            <v>9248</v>
          </cell>
          <cell r="I16">
            <v>16007.91</v>
          </cell>
          <cell r="J16">
            <v>24092</v>
          </cell>
          <cell r="K16">
            <v>29526</v>
          </cell>
          <cell r="L16">
            <v>9335</v>
          </cell>
          <cell r="M16">
            <v>16512.5</v>
          </cell>
          <cell r="N16">
            <v>25691</v>
          </cell>
          <cell r="O16">
            <v>31513</v>
          </cell>
          <cell r="P16">
            <v>10647</v>
          </cell>
          <cell r="Q16" t="str">
            <v>NULL</v>
          </cell>
          <cell r="R16" t="str">
            <v>NULL</v>
          </cell>
          <cell r="S16" t="str">
            <v>NULL</v>
          </cell>
          <cell r="T16" t="str">
            <v>NULL</v>
          </cell>
        </row>
        <row r="17">
          <cell r="B17" t="str">
            <v>2008/200921</v>
          </cell>
          <cell r="C17">
            <v>2</v>
          </cell>
          <cell r="D17">
            <v>1</v>
          </cell>
          <cell r="E17">
            <v>14174.5</v>
          </cell>
          <cell r="F17">
            <v>21410.5</v>
          </cell>
          <cell r="G17">
            <v>25587</v>
          </cell>
          <cell r="H17">
            <v>8774</v>
          </cell>
          <cell r="I17">
            <v>16025</v>
          </cell>
          <cell r="J17">
            <v>23899</v>
          </cell>
          <cell r="K17">
            <v>29861.689944134101</v>
          </cell>
          <cell r="L17">
            <v>8805</v>
          </cell>
          <cell r="M17">
            <v>16799</v>
          </cell>
          <cell r="N17">
            <v>25764</v>
          </cell>
          <cell r="O17">
            <v>32061</v>
          </cell>
          <cell r="P17">
            <v>9695</v>
          </cell>
          <cell r="Q17" t="str">
            <v>NULL</v>
          </cell>
          <cell r="R17" t="str">
            <v>NULL</v>
          </cell>
          <cell r="S17" t="str">
            <v>NULL</v>
          </cell>
          <cell r="T17" t="str">
            <v>NULL</v>
          </cell>
        </row>
        <row r="18">
          <cell r="B18" t="str">
            <v>2009/201021</v>
          </cell>
          <cell r="C18">
            <v>2</v>
          </cell>
          <cell r="D18">
            <v>1</v>
          </cell>
          <cell r="E18">
            <v>13979</v>
          </cell>
          <cell r="F18">
            <v>21363</v>
          </cell>
          <cell r="G18">
            <v>25809</v>
          </cell>
          <cell r="H18">
            <v>9597</v>
          </cell>
          <cell r="I18">
            <v>16249.0268595041</v>
          </cell>
          <cell r="J18">
            <v>24082.5</v>
          </cell>
          <cell r="K18">
            <v>29755.25</v>
          </cell>
          <cell r="L18">
            <v>9848</v>
          </cell>
          <cell r="M18" t="str">
            <v>NULL</v>
          </cell>
          <cell r="N18" t="str">
            <v>NULL</v>
          </cell>
          <cell r="O18" t="str">
            <v>NULL</v>
          </cell>
          <cell r="P18" t="str">
            <v>NULL</v>
          </cell>
          <cell r="Q18" t="str">
            <v>NULL</v>
          </cell>
          <cell r="R18" t="str">
            <v>NULL</v>
          </cell>
          <cell r="S18" t="str">
            <v>NULL</v>
          </cell>
          <cell r="T18" t="str">
            <v>NULL</v>
          </cell>
        </row>
        <row r="19">
          <cell r="B19" t="str">
            <v>2010/201121</v>
          </cell>
          <cell r="C19">
            <v>2</v>
          </cell>
          <cell r="D19">
            <v>1</v>
          </cell>
          <cell r="E19">
            <v>13416.2352941176</v>
          </cell>
          <cell r="F19">
            <v>21131</v>
          </cell>
          <cell r="G19">
            <v>25979.705882352901</v>
          </cell>
          <cell r="H19">
            <v>9791</v>
          </cell>
          <cell r="I19">
            <v>15934</v>
          </cell>
          <cell r="J19">
            <v>23855</v>
          </cell>
          <cell r="K19">
            <v>29566</v>
          </cell>
          <cell r="L19">
            <v>9929</v>
          </cell>
          <cell r="M19" t="str">
            <v>NULL</v>
          </cell>
          <cell r="N19" t="str">
            <v>NULL</v>
          </cell>
          <cell r="O19" t="str">
            <v>NULL</v>
          </cell>
          <cell r="P19" t="str">
            <v>NULL</v>
          </cell>
          <cell r="Q19" t="str">
            <v>NULL</v>
          </cell>
          <cell r="R19" t="str">
            <v>NULL</v>
          </cell>
          <cell r="S19" t="str">
            <v>NULL</v>
          </cell>
          <cell r="T19" t="str">
            <v>NULL</v>
          </cell>
        </row>
        <row r="20">
          <cell r="B20" t="str">
            <v>2011/201221</v>
          </cell>
          <cell r="C20">
            <v>2</v>
          </cell>
          <cell r="D20">
            <v>1</v>
          </cell>
          <cell r="E20">
            <v>14515</v>
          </cell>
          <cell r="F20">
            <v>21630</v>
          </cell>
          <cell r="G20">
            <v>25717</v>
          </cell>
          <cell r="H20">
            <v>11409</v>
          </cell>
          <cell r="I20" t="str">
            <v>NULL</v>
          </cell>
          <cell r="J20" t="str">
            <v>NULL</v>
          </cell>
          <cell r="K20" t="str">
            <v>NULL</v>
          </cell>
          <cell r="L20" t="str">
            <v>NULL</v>
          </cell>
          <cell r="M20" t="str">
            <v>NULL</v>
          </cell>
          <cell r="N20" t="str">
            <v>NULL</v>
          </cell>
          <cell r="O20" t="str">
            <v>NULL</v>
          </cell>
          <cell r="P20" t="str">
            <v>NULL</v>
          </cell>
          <cell r="Q20" t="str">
            <v>NULL</v>
          </cell>
          <cell r="R20" t="str">
            <v>NULL</v>
          </cell>
          <cell r="S20" t="str">
            <v>NULL</v>
          </cell>
          <cell r="T20" t="str">
            <v>NULL</v>
          </cell>
        </row>
        <row r="21">
          <cell r="B21" t="str">
            <v>2012/201321</v>
          </cell>
          <cell r="C21">
            <v>2</v>
          </cell>
          <cell r="D21">
            <v>1</v>
          </cell>
          <cell r="E21">
            <v>15427.404545454499</v>
          </cell>
          <cell r="F21">
            <v>21963.5</v>
          </cell>
          <cell r="G21">
            <v>25774.655219780201</v>
          </cell>
          <cell r="H21">
            <v>12980</v>
          </cell>
          <cell r="I21" t="str">
            <v>NULL</v>
          </cell>
          <cell r="J21" t="str">
            <v>NULL</v>
          </cell>
          <cell r="K21" t="str">
            <v>NULL</v>
          </cell>
          <cell r="L21" t="str">
            <v>NULL</v>
          </cell>
          <cell r="M21" t="str">
            <v>NULL</v>
          </cell>
          <cell r="N21" t="str">
            <v>NULL</v>
          </cell>
          <cell r="O21" t="str">
            <v>NULL</v>
          </cell>
          <cell r="P21" t="str">
            <v>NULL</v>
          </cell>
          <cell r="Q21" t="str">
            <v>NULL</v>
          </cell>
          <cell r="R21" t="str">
            <v>NULL</v>
          </cell>
          <cell r="S21" t="str">
            <v>NULL</v>
          </cell>
          <cell r="T21" t="str">
            <v>NULL</v>
          </cell>
        </row>
        <row r="22">
          <cell r="B22" t="str">
            <v>2003/200431</v>
          </cell>
          <cell r="C22">
            <v>3</v>
          </cell>
          <cell r="D22">
            <v>1</v>
          </cell>
          <cell r="E22">
            <v>6482.9349750000001</v>
          </cell>
          <cell r="F22">
            <v>10772.012396694199</v>
          </cell>
          <cell r="G22">
            <v>15666</v>
          </cell>
          <cell r="H22">
            <v>9238</v>
          </cell>
          <cell r="I22">
            <v>10003.37515</v>
          </cell>
          <cell r="J22">
            <v>16029.8086956522</v>
          </cell>
          <cell r="K22">
            <v>22073.155219780201</v>
          </cell>
          <cell r="L22">
            <v>10192</v>
          </cell>
          <cell r="M22">
            <v>12393.102272727299</v>
          </cell>
          <cell r="N22">
            <v>19585</v>
          </cell>
          <cell r="O22">
            <v>26572.75</v>
          </cell>
          <cell r="P22">
            <v>11846</v>
          </cell>
          <cell r="Q22">
            <v>13413.5</v>
          </cell>
          <cell r="R22">
            <v>23050</v>
          </cell>
          <cell r="S22">
            <v>33961.5</v>
          </cell>
          <cell r="T22">
            <v>13595</v>
          </cell>
        </row>
        <row r="23">
          <cell r="B23" t="str">
            <v>2004/200531</v>
          </cell>
          <cell r="C23">
            <v>3</v>
          </cell>
          <cell r="D23">
            <v>1</v>
          </cell>
          <cell r="E23">
            <v>6926.4573183273997</v>
          </cell>
          <cell r="F23">
            <v>11464.25</v>
          </cell>
          <cell r="G23">
            <v>16362</v>
          </cell>
          <cell r="H23">
            <v>9944</v>
          </cell>
          <cell r="I23">
            <v>10703</v>
          </cell>
          <cell r="J23">
            <v>16690</v>
          </cell>
          <cell r="K23">
            <v>22712.5318471338</v>
          </cell>
          <cell r="L23">
            <v>11077</v>
          </cell>
          <cell r="M23">
            <v>12509.375</v>
          </cell>
          <cell r="N23">
            <v>19757</v>
          </cell>
          <cell r="O23">
            <v>26749.75</v>
          </cell>
          <cell r="P23">
            <v>13002</v>
          </cell>
          <cell r="Q23" t="str">
            <v>NULL</v>
          </cell>
          <cell r="R23" t="str">
            <v>NULL</v>
          </cell>
          <cell r="S23" t="str">
            <v>NULL</v>
          </cell>
          <cell r="T23" t="str">
            <v>NULL</v>
          </cell>
        </row>
        <row r="24">
          <cell r="B24" t="str">
            <v>2005/200631</v>
          </cell>
          <cell r="C24">
            <v>3</v>
          </cell>
          <cell r="D24">
            <v>1</v>
          </cell>
          <cell r="E24">
            <v>7224.1350108938605</v>
          </cell>
          <cell r="F24">
            <v>12005.5</v>
          </cell>
          <cell r="G24">
            <v>16913.75</v>
          </cell>
          <cell r="H24">
            <v>9874</v>
          </cell>
          <cell r="I24">
            <v>10619.5</v>
          </cell>
          <cell r="J24">
            <v>16580.829000000002</v>
          </cell>
          <cell r="K24">
            <v>22676.253443526199</v>
          </cell>
          <cell r="L24">
            <v>11865</v>
          </cell>
          <cell r="M24">
            <v>12408</v>
          </cell>
          <cell r="N24">
            <v>19531.5</v>
          </cell>
          <cell r="O24">
            <v>26787.25</v>
          </cell>
          <cell r="P24">
            <v>13484</v>
          </cell>
          <cell r="Q24" t="str">
            <v>NULL</v>
          </cell>
          <cell r="R24" t="str">
            <v>NULL</v>
          </cell>
          <cell r="S24" t="str">
            <v>NULL</v>
          </cell>
          <cell r="T24" t="str">
            <v>NULL</v>
          </cell>
        </row>
        <row r="25">
          <cell r="B25" t="str">
            <v>2006/200731</v>
          </cell>
          <cell r="C25">
            <v>3</v>
          </cell>
          <cell r="D25">
            <v>1</v>
          </cell>
          <cell r="E25">
            <v>7180.7578475336304</v>
          </cell>
          <cell r="F25">
            <v>11975.9321</v>
          </cell>
          <cell r="G25">
            <v>17291.003802281401</v>
          </cell>
          <cell r="H25">
            <v>10295</v>
          </cell>
          <cell r="I25">
            <v>10161.885474860301</v>
          </cell>
          <cell r="J25">
            <v>16200</v>
          </cell>
          <cell r="K25">
            <v>22707.921348314601</v>
          </cell>
          <cell r="L25">
            <v>12469</v>
          </cell>
          <cell r="M25">
            <v>11922.565675</v>
          </cell>
          <cell r="N25">
            <v>19229.183195592301</v>
          </cell>
          <cell r="O25">
            <v>26460.5</v>
          </cell>
          <cell r="P25">
            <v>13944</v>
          </cell>
          <cell r="Q25" t="str">
            <v>NULL</v>
          </cell>
          <cell r="R25" t="str">
            <v>NULL</v>
          </cell>
          <cell r="S25" t="str">
            <v>NULL</v>
          </cell>
          <cell r="T25" t="str">
            <v>NULL</v>
          </cell>
        </row>
        <row r="26">
          <cell r="B26" t="str">
            <v>2007/200831</v>
          </cell>
          <cell r="C26">
            <v>3</v>
          </cell>
          <cell r="D26">
            <v>1</v>
          </cell>
          <cell r="E26">
            <v>7427.5</v>
          </cell>
          <cell r="F26">
            <v>12286</v>
          </cell>
          <cell r="G26">
            <v>17154</v>
          </cell>
          <cell r="H26">
            <v>11493</v>
          </cell>
          <cell r="I26">
            <v>10519</v>
          </cell>
          <cell r="J26">
            <v>16504.5</v>
          </cell>
          <cell r="K26">
            <v>22733</v>
          </cell>
          <cell r="L26">
            <v>13853</v>
          </cell>
          <cell r="M26">
            <v>12547.55</v>
          </cell>
          <cell r="N26">
            <v>19895.023041474698</v>
          </cell>
          <cell r="O26">
            <v>26557</v>
          </cell>
          <cell r="P26">
            <v>15267</v>
          </cell>
          <cell r="Q26" t="str">
            <v>NULL</v>
          </cell>
          <cell r="R26" t="str">
            <v>NULL</v>
          </cell>
          <cell r="S26" t="str">
            <v>NULL</v>
          </cell>
          <cell r="T26" t="str">
            <v>NULL</v>
          </cell>
        </row>
        <row r="27">
          <cell r="B27" t="str">
            <v>2008/200931</v>
          </cell>
          <cell r="C27">
            <v>3</v>
          </cell>
          <cell r="D27">
            <v>1</v>
          </cell>
          <cell r="E27">
            <v>7337.6399769585296</v>
          </cell>
          <cell r="F27">
            <v>11926.5</v>
          </cell>
          <cell r="G27">
            <v>16798.25</v>
          </cell>
          <cell r="H27">
            <v>11552</v>
          </cell>
          <cell r="I27">
            <v>10373.390065146599</v>
          </cell>
          <cell r="J27">
            <v>16231</v>
          </cell>
          <cell r="K27">
            <v>22384.564999999999</v>
          </cell>
          <cell r="L27">
            <v>13722</v>
          </cell>
          <cell r="M27">
            <v>12714.6804635762</v>
          </cell>
          <cell r="N27">
            <v>19978</v>
          </cell>
          <cell r="O27">
            <v>26762.5</v>
          </cell>
          <cell r="P27">
            <v>14795</v>
          </cell>
          <cell r="Q27" t="str">
            <v>NULL</v>
          </cell>
          <cell r="R27" t="str">
            <v>NULL</v>
          </cell>
          <cell r="S27" t="str">
            <v>NULL</v>
          </cell>
          <cell r="T27" t="str">
            <v>NULL</v>
          </cell>
        </row>
        <row r="28">
          <cell r="B28" t="str">
            <v>2009/201031</v>
          </cell>
          <cell r="C28">
            <v>3</v>
          </cell>
          <cell r="D28">
            <v>1</v>
          </cell>
          <cell r="E28">
            <v>7879.6</v>
          </cell>
          <cell r="F28">
            <v>12274</v>
          </cell>
          <cell r="G28">
            <v>17019.5</v>
          </cell>
          <cell r="H28">
            <v>12955</v>
          </cell>
          <cell r="I28">
            <v>11149.03</v>
          </cell>
          <cell r="J28">
            <v>17047.202479338801</v>
          </cell>
          <cell r="K28">
            <v>22793.4671052632</v>
          </cell>
          <cell r="L28">
            <v>14860</v>
          </cell>
          <cell r="M28" t="str">
            <v>NULL</v>
          </cell>
          <cell r="N28" t="str">
            <v>NULL</v>
          </cell>
          <cell r="O28" t="str">
            <v>NULL</v>
          </cell>
          <cell r="P28" t="str">
            <v>NULL</v>
          </cell>
          <cell r="Q28" t="str">
            <v>NULL</v>
          </cell>
          <cell r="R28" t="str">
            <v>NULL</v>
          </cell>
          <cell r="S28" t="str">
            <v>NULL</v>
          </cell>
          <cell r="T28" t="str">
            <v>NULL</v>
          </cell>
        </row>
        <row r="29">
          <cell r="B29" t="str">
            <v>2010/201131</v>
          </cell>
          <cell r="C29">
            <v>3</v>
          </cell>
          <cell r="D29">
            <v>1</v>
          </cell>
          <cell r="E29">
            <v>7859</v>
          </cell>
          <cell r="F29">
            <v>12540</v>
          </cell>
          <cell r="G29">
            <v>17366.75</v>
          </cell>
          <cell r="H29">
            <v>13498</v>
          </cell>
          <cell r="I29">
            <v>11323.839031338999</v>
          </cell>
          <cell r="J29">
            <v>17537.5</v>
          </cell>
          <cell r="K29">
            <v>23061</v>
          </cell>
          <cell r="L29">
            <v>15401</v>
          </cell>
          <cell r="M29" t="str">
            <v>NULL</v>
          </cell>
          <cell r="N29" t="str">
            <v>NULL</v>
          </cell>
          <cell r="O29" t="str">
            <v>NULL</v>
          </cell>
          <cell r="P29" t="str">
            <v>NULL</v>
          </cell>
          <cell r="Q29" t="str">
            <v>NULL</v>
          </cell>
          <cell r="R29" t="str">
            <v>NULL</v>
          </cell>
          <cell r="S29" t="str">
            <v>NULL</v>
          </cell>
          <cell r="T29" t="str">
            <v>NULL</v>
          </cell>
        </row>
        <row r="30">
          <cell r="B30" t="str">
            <v>2011/201231</v>
          </cell>
          <cell r="C30">
            <v>3</v>
          </cell>
          <cell r="D30">
            <v>1</v>
          </cell>
          <cell r="E30">
            <v>8028</v>
          </cell>
          <cell r="F30">
            <v>12730</v>
          </cell>
          <cell r="G30">
            <v>17827</v>
          </cell>
          <cell r="H30">
            <v>15387</v>
          </cell>
          <cell r="I30" t="str">
            <v>NULL</v>
          </cell>
          <cell r="J30" t="str">
            <v>NULL</v>
          </cell>
          <cell r="K30" t="str">
            <v>NULL</v>
          </cell>
          <cell r="L30" t="str">
            <v>NULL</v>
          </cell>
          <cell r="M30" t="str">
            <v>NULL</v>
          </cell>
          <cell r="N30" t="str">
            <v>NULL</v>
          </cell>
          <cell r="O30" t="str">
            <v>NULL</v>
          </cell>
          <cell r="P30" t="str">
            <v>NULL</v>
          </cell>
          <cell r="Q30" t="str">
            <v>NULL</v>
          </cell>
          <cell r="R30" t="str">
            <v>NULL</v>
          </cell>
          <cell r="S30" t="str">
            <v>NULL</v>
          </cell>
          <cell r="T30" t="str">
            <v>NULL</v>
          </cell>
        </row>
        <row r="31">
          <cell r="B31" t="str">
            <v>2012/201331</v>
          </cell>
          <cell r="C31">
            <v>3</v>
          </cell>
          <cell r="D31">
            <v>1</v>
          </cell>
          <cell r="E31">
            <v>8296</v>
          </cell>
          <cell r="F31">
            <v>13206.75</v>
          </cell>
          <cell r="G31">
            <v>18063.1601208459</v>
          </cell>
          <cell r="H31">
            <v>16728</v>
          </cell>
          <cell r="I31" t="str">
            <v>NULL</v>
          </cell>
          <cell r="J31" t="str">
            <v>NULL</v>
          </cell>
          <cell r="K31" t="str">
            <v>NULL</v>
          </cell>
          <cell r="L31" t="str">
            <v>NULL</v>
          </cell>
          <cell r="M31" t="str">
            <v>NULL</v>
          </cell>
          <cell r="N31" t="str">
            <v>NULL</v>
          </cell>
          <cell r="O31" t="str">
            <v>NULL</v>
          </cell>
          <cell r="P31" t="str">
            <v>NULL</v>
          </cell>
          <cell r="Q31" t="str">
            <v>NULL</v>
          </cell>
          <cell r="R31" t="str">
            <v>NULL</v>
          </cell>
          <cell r="S31" t="str">
            <v>NULL</v>
          </cell>
          <cell r="T31" t="str">
            <v>NULL</v>
          </cell>
        </row>
        <row r="32">
          <cell r="B32" t="str">
            <v>2003/200441</v>
          </cell>
          <cell r="C32">
            <v>4</v>
          </cell>
          <cell r="D32">
            <v>1</v>
          </cell>
          <cell r="E32">
            <v>11874.875</v>
          </cell>
          <cell r="F32">
            <v>16797.019230769201</v>
          </cell>
          <cell r="G32">
            <v>22523</v>
          </cell>
          <cell r="H32">
            <v>266</v>
          </cell>
          <cell r="I32">
            <v>14141.875</v>
          </cell>
          <cell r="J32">
            <v>20968.219008264499</v>
          </cell>
          <cell r="K32">
            <v>30066.25</v>
          </cell>
          <cell r="L32">
            <v>230</v>
          </cell>
          <cell r="M32">
            <v>18896.5</v>
          </cell>
          <cell r="N32">
            <v>28632</v>
          </cell>
          <cell r="O32">
            <v>35925</v>
          </cell>
          <cell r="P32">
            <v>269</v>
          </cell>
          <cell r="Q32">
            <v>13485.75</v>
          </cell>
          <cell r="R32">
            <v>25363</v>
          </cell>
          <cell r="S32">
            <v>40261.5</v>
          </cell>
          <cell r="T32">
            <v>266</v>
          </cell>
        </row>
        <row r="33">
          <cell r="B33" t="str">
            <v>2004/200541</v>
          </cell>
          <cell r="C33">
            <v>4</v>
          </cell>
          <cell r="D33">
            <v>1</v>
          </cell>
          <cell r="E33">
            <v>12087.672638436499</v>
          </cell>
          <cell r="F33">
            <v>15186.495726495699</v>
          </cell>
          <cell r="G33">
            <v>23120.5</v>
          </cell>
          <cell r="H33">
            <v>347</v>
          </cell>
          <cell r="I33">
            <v>15312</v>
          </cell>
          <cell r="J33">
            <v>19291</v>
          </cell>
          <cell r="K33">
            <v>30443</v>
          </cell>
          <cell r="L33">
            <v>309</v>
          </cell>
          <cell r="M33">
            <v>17503.287545787502</v>
          </cell>
          <cell r="N33">
            <v>22100</v>
          </cell>
          <cell r="O33">
            <v>34064</v>
          </cell>
          <cell r="P33">
            <v>357</v>
          </cell>
          <cell r="Q33" t="str">
            <v>NULL</v>
          </cell>
          <cell r="R33" t="str">
            <v>NULL</v>
          </cell>
          <cell r="S33" t="str">
            <v>NULL</v>
          </cell>
          <cell r="T33" t="str">
            <v>NULL</v>
          </cell>
        </row>
        <row r="34">
          <cell r="B34" t="str">
            <v>2005/200641</v>
          </cell>
          <cell r="C34">
            <v>4</v>
          </cell>
          <cell r="D34">
            <v>1</v>
          </cell>
          <cell r="E34">
            <v>12231</v>
          </cell>
          <cell r="F34">
            <v>17042</v>
          </cell>
          <cell r="G34">
            <v>24852</v>
          </cell>
          <cell r="H34">
            <v>349</v>
          </cell>
          <cell r="I34">
            <v>16100</v>
          </cell>
          <cell r="J34">
            <v>19237.345505617999</v>
          </cell>
          <cell r="K34">
            <v>31296.5</v>
          </cell>
          <cell r="L34">
            <v>311</v>
          </cell>
          <cell r="M34">
            <v>17416.5</v>
          </cell>
          <cell r="N34">
            <v>23805.5</v>
          </cell>
          <cell r="O34">
            <v>35068.25</v>
          </cell>
          <cell r="P34">
            <v>378</v>
          </cell>
          <cell r="Q34" t="str">
            <v>NULL</v>
          </cell>
          <cell r="R34" t="str">
            <v>NULL</v>
          </cell>
          <cell r="S34" t="str">
            <v>NULL</v>
          </cell>
          <cell r="T34" t="str">
            <v>NULL</v>
          </cell>
        </row>
        <row r="35">
          <cell r="B35" t="str">
            <v>2006/200741</v>
          </cell>
          <cell r="C35">
            <v>4</v>
          </cell>
          <cell r="D35">
            <v>1</v>
          </cell>
          <cell r="E35">
            <v>12413.0845070423</v>
          </cell>
          <cell r="F35">
            <v>17177</v>
          </cell>
          <cell r="G35">
            <v>26314.865671641801</v>
          </cell>
          <cell r="H35">
            <v>373</v>
          </cell>
          <cell r="I35">
            <v>15184.525167785199</v>
          </cell>
          <cell r="J35">
            <v>23502.121031745999</v>
          </cell>
          <cell r="K35">
            <v>31756.528528528499</v>
          </cell>
          <cell r="L35">
            <v>320</v>
          </cell>
          <cell r="M35">
            <v>17485.25</v>
          </cell>
          <cell r="N35">
            <v>21663</v>
          </cell>
          <cell r="O35">
            <v>35206.25</v>
          </cell>
          <cell r="P35">
            <v>344</v>
          </cell>
          <cell r="Q35" t="str">
            <v>NULL</v>
          </cell>
          <cell r="R35" t="str">
            <v>NULL</v>
          </cell>
          <cell r="S35" t="str">
            <v>NULL</v>
          </cell>
          <cell r="T35" t="str">
            <v>NULL</v>
          </cell>
        </row>
        <row r="36">
          <cell r="B36" t="str">
            <v>2007/200841</v>
          </cell>
          <cell r="C36">
            <v>4</v>
          </cell>
          <cell r="D36">
            <v>1</v>
          </cell>
          <cell r="E36">
            <v>12275.854700854699</v>
          </cell>
          <cell r="F36">
            <v>15230.5</v>
          </cell>
          <cell r="G36">
            <v>25166</v>
          </cell>
          <cell r="H36">
            <v>421</v>
          </cell>
          <cell r="I36">
            <v>15700.575549450599</v>
          </cell>
          <cell r="J36">
            <v>19235.109890109899</v>
          </cell>
          <cell r="K36">
            <v>30094.642599277999</v>
          </cell>
          <cell r="L36">
            <v>395</v>
          </cell>
          <cell r="M36">
            <v>16437.75</v>
          </cell>
          <cell r="N36">
            <v>20439.5</v>
          </cell>
          <cell r="O36">
            <v>32531.228448275899</v>
          </cell>
          <cell r="P36">
            <v>402</v>
          </cell>
          <cell r="Q36" t="str">
            <v>NULL</v>
          </cell>
          <cell r="R36" t="str">
            <v>NULL</v>
          </cell>
          <cell r="S36" t="str">
            <v>NULL</v>
          </cell>
          <cell r="T36" t="str">
            <v>NULL</v>
          </cell>
        </row>
        <row r="37">
          <cell r="B37" t="str">
            <v>2008/200941</v>
          </cell>
          <cell r="C37">
            <v>4</v>
          </cell>
          <cell r="D37">
            <v>1</v>
          </cell>
          <cell r="E37">
            <v>12305</v>
          </cell>
          <cell r="F37">
            <v>15420.4656160458</v>
          </cell>
          <cell r="G37">
            <v>24750</v>
          </cell>
          <cell r="H37">
            <v>529</v>
          </cell>
          <cell r="I37">
            <v>15225</v>
          </cell>
          <cell r="J37">
            <v>17930</v>
          </cell>
          <cell r="K37">
            <v>30582.7298050139</v>
          </cell>
          <cell r="L37">
            <v>501</v>
          </cell>
          <cell r="M37">
            <v>16920.375</v>
          </cell>
          <cell r="N37">
            <v>20831.987336601302</v>
          </cell>
          <cell r="O37">
            <v>35600.2907567293</v>
          </cell>
          <cell r="P37">
            <v>470</v>
          </cell>
          <cell r="Q37" t="str">
            <v>NULL</v>
          </cell>
          <cell r="R37" t="str">
            <v>NULL</v>
          </cell>
          <cell r="S37" t="str">
            <v>NULL</v>
          </cell>
          <cell r="T37" t="str">
            <v>NULL</v>
          </cell>
        </row>
        <row r="38">
          <cell r="B38" t="str">
            <v>2009/201041</v>
          </cell>
          <cell r="C38">
            <v>4</v>
          </cell>
          <cell r="D38">
            <v>1</v>
          </cell>
          <cell r="E38">
            <v>12380.400197653</v>
          </cell>
          <cell r="F38">
            <v>15333.8015320334</v>
          </cell>
          <cell r="G38">
            <v>24736.284431137701</v>
          </cell>
          <cell r="H38">
            <v>538</v>
          </cell>
          <cell r="I38">
            <v>15073.7141833811</v>
          </cell>
          <cell r="J38">
            <v>18774</v>
          </cell>
          <cell r="K38">
            <v>29893.431318681301</v>
          </cell>
          <cell r="L38">
            <v>527</v>
          </cell>
          <cell r="M38" t="str">
            <v>NULL</v>
          </cell>
          <cell r="N38" t="str">
            <v>NULL</v>
          </cell>
          <cell r="O38" t="str">
            <v>NULL</v>
          </cell>
          <cell r="P38" t="str">
            <v>NULL</v>
          </cell>
          <cell r="Q38" t="str">
            <v>NULL</v>
          </cell>
          <cell r="R38" t="str">
            <v>NULL</v>
          </cell>
          <cell r="S38" t="str">
            <v>NULL</v>
          </cell>
          <cell r="T38" t="str">
            <v>NULL</v>
          </cell>
        </row>
        <row r="39">
          <cell r="B39" t="str">
            <v>2010/201141</v>
          </cell>
          <cell r="C39">
            <v>4</v>
          </cell>
          <cell r="D39">
            <v>1</v>
          </cell>
          <cell r="E39">
            <v>12603</v>
          </cell>
          <cell r="F39">
            <v>16150</v>
          </cell>
          <cell r="G39">
            <v>25860</v>
          </cell>
          <cell r="H39">
            <v>591</v>
          </cell>
          <cell r="I39">
            <v>15876.25</v>
          </cell>
          <cell r="J39">
            <v>19318</v>
          </cell>
          <cell r="K39">
            <v>31600</v>
          </cell>
          <cell r="L39">
            <v>503</v>
          </cell>
          <cell r="M39" t="str">
            <v>NULL</v>
          </cell>
          <cell r="N39" t="str">
            <v>NULL</v>
          </cell>
          <cell r="O39" t="str">
            <v>NULL</v>
          </cell>
          <cell r="P39" t="str">
            <v>NULL</v>
          </cell>
          <cell r="Q39" t="str">
            <v>NULL</v>
          </cell>
          <cell r="R39" t="str">
            <v>NULL</v>
          </cell>
          <cell r="S39" t="str">
            <v>NULL</v>
          </cell>
          <cell r="T39" t="str">
            <v>NULL</v>
          </cell>
        </row>
        <row r="40">
          <cell r="B40" t="str">
            <v>2011/201241</v>
          </cell>
          <cell r="C40">
            <v>4</v>
          </cell>
          <cell r="D40">
            <v>1</v>
          </cell>
          <cell r="E40">
            <v>13245.8831904615</v>
          </cell>
          <cell r="F40">
            <v>17184</v>
          </cell>
          <cell r="G40">
            <v>27393.251377410499</v>
          </cell>
          <cell r="H40">
            <v>634</v>
          </cell>
          <cell r="I40" t="str">
            <v>NULL</v>
          </cell>
          <cell r="J40" t="str">
            <v>NULL</v>
          </cell>
          <cell r="K40" t="str">
            <v>NULL</v>
          </cell>
          <cell r="L40" t="str">
            <v>NULL</v>
          </cell>
          <cell r="M40" t="str">
            <v>NULL</v>
          </cell>
          <cell r="N40" t="str">
            <v>NULL</v>
          </cell>
          <cell r="O40" t="str">
            <v>NULL</v>
          </cell>
          <cell r="P40" t="str">
            <v>NULL</v>
          </cell>
          <cell r="Q40" t="str">
            <v>NULL</v>
          </cell>
          <cell r="R40" t="str">
            <v>NULL</v>
          </cell>
          <cell r="S40" t="str">
            <v>NULL</v>
          </cell>
          <cell r="T40" t="str">
            <v>NULL</v>
          </cell>
        </row>
        <row r="41">
          <cell r="B41" t="str">
            <v>2012/201341</v>
          </cell>
          <cell r="C41">
            <v>4</v>
          </cell>
          <cell r="D41">
            <v>1</v>
          </cell>
          <cell r="E41">
            <v>13880</v>
          </cell>
          <cell r="F41">
            <v>17535</v>
          </cell>
          <cell r="G41">
            <v>27235</v>
          </cell>
          <cell r="H41">
            <v>541</v>
          </cell>
          <cell r="I41" t="str">
            <v>NULL</v>
          </cell>
          <cell r="J41" t="str">
            <v>NULL</v>
          </cell>
          <cell r="K41" t="str">
            <v>NULL</v>
          </cell>
          <cell r="L41" t="str">
            <v>NULL</v>
          </cell>
          <cell r="M41" t="str">
            <v>NULL</v>
          </cell>
          <cell r="N41" t="str">
            <v>NULL</v>
          </cell>
          <cell r="O41" t="str">
            <v>NULL</v>
          </cell>
          <cell r="P41" t="str">
            <v>NULL</v>
          </cell>
          <cell r="Q41" t="str">
            <v>NULL</v>
          </cell>
          <cell r="R41" t="str">
            <v>NULL</v>
          </cell>
          <cell r="S41" t="str">
            <v>NULL</v>
          </cell>
          <cell r="T41" t="str">
            <v>NULL</v>
          </cell>
        </row>
        <row r="42">
          <cell r="B42" t="str">
            <v>2003/200451</v>
          </cell>
          <cell r="C42">
            <v>5</v>
          </cell>
          <cell r="D42">
            <v>1</v>
          </cell>
          <cell r="E42">
            <v>8988</v>
          </cell>
          <cell r="F42">
            <v>13699.9786324786</v>
          </cell>
          <cell r="G42">
            <v>17625</v>
          </cell>
          <cell r="H42">
            <v>873</v>
          </cell>
          <cell r="I42">
            <v>12792.5207715134</v>
          </cell>
          <cell r="J42">
            <v>17938.021978022</v>
          </cell>
          <cell r="K42">
            <v>23550.5</v>
          </cell>
          <cell r="L42">
            <v>911</v>
          </cell>
          <cell r="M42">
            <v>14711.5</v>
          </cell>
          <cell r="N42">
            <v>20776</v>
          </cell>
          <cell r="O42">
            <v>27402.75</v>
          </cell>
          <cell r="P42">
            <v>992</v>
          </cell>
          <cell r="Q42">
            <v>14523</v>
          </cell>
          <cell r="R42">
            <v>23542.5</v>
          </cell>
          <cell r="S42">
            <v>33527</v>
          </cell>
          <cell r="T42">
            <v>1065</v>
          </cell>
        </row>
        <row r="43">
          <cell r="B43" t="str">
            <v>2004/200551</v>
          </cell>
          <cell r="C43">
            <v>5</v>
          </cell>
          <cell r="D43">
            <v>1</v>
          </cell>
          <cell r="E43">
            <v>9720.5</v>
          </cell>
          <cell r="F43">
            <v>14068.8985507246</v>
          </cell>
          <cell r="G43">
            <v>18463</v>
          </cell>
          <cell r="H43">
            <v>851</v>
          </cell>
          <cell r="I43">
            <v>12785</v>
          </cell>
          <cell r="J43">
            <v>18665</v>
          </cell>
          <cell r="K43">
            <v>23871</v>
          </cell>
          <cell r="L43">
            <v>879</v>
          </cell>
          <cell r="M43">
            <v>13960.25</v>
          </cell>
          <cell r="N43">
            <v>20774</v>
          </cell>
          <cell r="O43">
            <v>27619</v>
          </cell>
          <cell r="P43">
            <v>1007</v>
          </cell>
          <cell r="Q43" t="str">
            <v>NULL</v>
          </cell>
          <cell r="R43" t="str">
            <v>NULL</v>
          </cell>
          <cell r="S43" t="str">
            <v>NULL</v>
          </cell>
          <cell r="T43" t="str">
            <v>NULL</v>
          </cell>
        </row>
        <row r="44">
          <cell r="B44" t="str">
            <v>2005/200651</v>
          </cell>
          <cell r="C44">
            <v>5</v>
          </cell>
          <cell r="D44">
            <v>1</v>
          </cell>
          <cell r="E44">
            <v>9533.5828729281802</v>
          </cell>
          <cell r="F44">
            <v>13806.275071633199</v>
          </cell>
          <cell r="G44">
            <v>18450.920329670302</v>
          </cell>
          <cell r="H44">
            <v>787</v>
          </cell>
          <cell r="I44">
            <v>12620.5</v>
          </cell>
          <cell r="J44">
            <v>17992</v>
          </cell>
          <cell r="K44">
            <v>23426.5</v>
          </cell>
          <cell r="L44">
            <v>899</v>
          </cell>
          <cell r="M44">
            <v>14178</v>
          </cell>
          <cell r="N44">
            <v>20473</v>
          </cell>
          <cell r="O44">
            <v>26753</v>
          </cell>
          <cell r="P44">
            <v>985</v>
          </cell>
          <cell r="Q44" t="str">
            <v>NULL</v>
          </cell>
          <cell r="R44" t="str">
            <v>NULL</v>
          </cell>
          <cell r="S44" t="str">
            <v>NULL</v>
          </cell>
          <cell r="T44" t="str">
            <v>NULL</v>
          </cell>
        </row>
        <row r="45">
          <cell r="B45" t="str">
            <v>2006/200751</v>
          </cell>
          <cell r="C45">
            <v>5</v>
          </cell>
          <cell r="D45">
            <v>1</v>
          </cell>
          <cell r="E45">
            <v>9364.0674500000005</v>
          </cell>
          <cell r="F45">
            <v>14457</v>
          </cell>
          <cell r="G45">
            <v>19176</v>
          </cell>
          <cell r="H45">
            <v>799</v>
          </cell>
          <cell r="I45">
            <v>12053</v>
          </cell>
          <cell r="J45">
            <v>16753</v>
          </cell>
          <cell r="K45">
            <v>22394.426264044901</v>
          </cell>
          <cell r="L45">
            <v>950</v>
          </cell>
          <cell r="M45">
            <v>13000</v>
          </cell>
          <cell r="N45">
            <v>18941</v>
          </cell>
          <cell r="O45">
            <v>25765</v>
          </cell>
          <cell r="P45">
            <v>1009</v>
          </cell>
          <cell r="Q45" t="str">
            <v>NULL</v>
          </cell>
          <cell r="R45" t="str">
            <v>NULL</v>
          </cell>
          <cell r="S45" t="str">
            <v>NULL</v>
          </cell>
          <cell r="T45" t="str">
            <v>NULL</v>
          </cell>
        </row>
        <row r="46">
          <cell r="B46" t="str">
            <v>2007/200851</v>
          </cell>
          <cell r="C46">
            <v>5</v>
          </cell>
          <cell r="D46">
            <v>1</v>
          </cell>
          <cell r="E46">
            <v>8786.9844512195104</v>
          </cell>
          <cell r="F46">
            <v>13487.906336088199</v>
          </cell>
          <cell r="G46">
            <v>18193.5</v>
          </cell>
          <cell r="H46">
            <v>951</v>
          </cell>
          <cell r="I46">
            <v>11402.8698347107</v>
          </cell>
          <cell r="J46">
            <v>16631</v>
          </cell>
          <cell r="K46">
            <v>22767</v>
          </cell>
          <cell r="L46">
            <v>1095</v>
          </cell>
          <cell r="M46">
            <v>13284.5</v>
          </cell>
          <cell r="N46">
            <v>18940</v>
          </cell>
          <cell r="O46">
            <v>26008.5</v>
          </cell>
          <cell r="P46">
            <v>1171</v>
          </cell>
          <cell r="Q46" t="str">
            <v>NULL</v>
          </cell>
          <cell r="R46" t="str">
            <v>NULL</v>
          </cell>
          <cell r="S46" t="str">
            <v>NULL</v>
          </cell>
          <cell r="T46" t="str">
            <v>NULL</v>
          </cell>
        </row>
        <row r="47">
          <cell r="B47" t="str">
            <v>2008/200951</v>
          </cell>
          <cell r="C47">
            <v>5</v>
          </cell>
          <cell r="D47">
            <v>1</v>
          </cell>
          <cell r="E47">
            <v>9300.75</v>
          </cell>
          <cell r="F47">
            <v>13261</v>
          </cell>
          <cell r="G47">
            <v>18000</v>
          </cell>
          <cell r="H47">
            <v>895</v>
          </cell>
          <cell r="I47">
            <v>11918.9176047904</v>
          </cell>
          <cell r="J47">
            <v>16249.25</v>
          </cell>
          <cell r="K47">
            <v>22347.75</v>
          </cell>
          <cell r="L47">
            <v>978</v>
          </cell>
          <cell r="M47">
            <v>13808</v>
          </cell>
          <cell r="N47">
            <v>19727</v>
          </cell>
          <cell r="O47">
            <v>25980</v>
          </cell>
          <cell r="P47">
            <v>1065</v>
          </cell>
          <cell r="Q47" t="str">
            <v>NULL</v>
          </cell>
          <cell r="R47" t="str">
            <v>NULL</v>
          </cell>
          <cell r="S47" t="str">
            <v>NULL</v>
          </cell>
          <cell r="T47" t="str">
            <v>NULL</v>
          </cell>
        </row>
        <row r="48">
          <cell r="B48" t="str">
            <v>2009/201051</v>
          </cell>
          <cell r="C48">
            <v>5</v>
          </cell>
          <cell r="D48">
            <v>1</v>
          </cell>
          <cell r="E48">
            <v>9845.1466431095396</v>
          </cell>
          <cell r="F48">
            <v>14389</v>
          </cell>
          <cell r="G48">
            <v>19650.25</v>
          </cell>
          <cell r="H48">
            <v>974</v>
          </cell>
          <cell r="I48">
            <v>12306.25</v>
          </cell>
          <cell r="J48">
            <v>17015.2341597796</v>
          </cell>
          <cell r="K48">
            <v>23054</v>
          </cell>
          <cell r="L48">
            <v>1055</v>
          </cell>
          <cell r="M48" t="str">
            <v>NULL</v>
          </cell>
          <cell r="N48" t="str">
            <v>NULL</v>
          </cell>
          <cell r="O48" t="str">
            <v>NULL</v>
          </cell>
          <cell r="P48" t="str">
            <v>NULL</v>
          </cell>
          <cell r="Q48" t="str">
            <v>NULL</v>
          </cell>
          <cell r="R48" t="str">
            <v>NULL</v>
          </cell>
          <cell r="S48" t="str">
            <v>NULL</v>
          </cell>
          <cell r="T48" t="str">
            <v>NULL</v>
          </cell>
        </row>
        <row r="49">
          <cell r="B49" t="str">
            <v>2010/201151</v>
          </cell>
          <cell r="C49">
            <v>5</v>
          </cell>
          <cell r="D49">
            <v>1</v>
          </cell>
          <cell r="E49">
            <v>10194.25</v>
          </cell>
          <cell r="F49">
            <v>14662.97</v>
          </cell>
          <cell r="G49">
            <v>19264</v>
          </cell>
          <cell r="H49">
            <v>1052</v>
          </cell>
          <cell r="I49">
            <v>13451.375</v>
          </cell>
          <cell r="J49">
            <v>18225</v>
          </cell>
          <cell r="K49">
            <v>23773.551846590901</v>
          </cell>
          <cell r="L49">
            <v>1146</v>
          </cell>
          <cell r="M49" t="str">
            <v>NULL</v>
          </cell>
          <cell r="N49" t="str">
            <v>NULL</v>
          </cell>
          <cell r="O49" t="str">
            <v>NULL</v>
          </cell>
          <cell r="P49" t="str">
            <v>NULL</v>
          </cell>
          <cell r="Q49" t="str">
            <v>NULL</v>
          </cell>
          <cell r="R49" t="str">
            <v>NULL</v>
          </cell>
          <cell r="S49" t="str">
            <v>NULL</v>
          </cell>
          <cell r="T49" t="str">
            <v>NULL</v>
          </cell>
        </row>
        <row r="50">
          <cell r="B50" t="str">
            <v>2011/201251</v>
          </cell>
          <cell r="C50">
            <v>5</v>
          </cell>
          <cell r="D50">
            <v>1</v>
          </cell>
          <cell r="E50">
            <v>9965</v>
          </cell>
          <cell r="F50">
            <v>14571.5</v>
          </cell>
          <cell r="G50">
            <v>18807</v>
          </cell>
          <cell r="H50">
            <v>1157</v>
          </cell>
          <cell r="I50" t="str">
            <v>NULL</v>
          </cell>
          <cell r="J50" t="str">
            <v>NULL</v>
          </cell>
          <cell r="K50" t="str">
            <v>NULL</v>
          </cell>
          <cell r="L50" t="str">
            <v>NULL</v>
          </cell>
          <cell r="M50" t="str">
            <v>NULL</v>
          </cell>
          <cell r="N50" t="str">
            <v>NULL</v>
          </cell>
          <cell r="O50" t="str">
            <v>NULL</v>
          </cell>
          <cell r="P50" t="str">
            <v>NULL</v>
          </cell>
          <cell r="Q50" t="str">
            <v>NULL</v>
          </cell>
          <cell r="R50" t="str">
            <v>NULL</v>
          </cell>
          <cell r="S50" t="str">
            <v>NULL</v>
          </cell>
          <cell r="T50" t="str">
            <v>NULL</v>
          </cell>
        </row>
        <row r="51">
          <cell r="B51" t="str">
            <v>2012/201351</v>
          </cell>
          <cell r="C51">
            <v>5</v>
          </cell>
          <cell r="D51">
            <v>1</v>
          </cell>
          <cell r="E51">
            <v>10263</v>
          </cell>
          <cell r="F51">
            <v>15251</v>
          </cell>
          <cell r="G51">
            <v>19781.6549295775</v>
          </cell>
          <cell r="H51">
            <v>1267</v>
          </cell>
          <cell r="I51" t="str">
            <v>NULL</v>
          </cell>
          <cell r="J51" t="str">
            <v>NULL</v>
          </cell>
          <cell r="K51" t="str">
            <v>NULL</v>
          </cell>
          <cell r="L51" t="str">
            <v>NULL</v>
          </cell>
          <cell r="M51" t="str">
            <v>NULL</v>
          </cell>
          <cell r="N51" t="str">
            <v>NULL</v>
          </cell>
          <cell r="O51" t="str">
            <v>NULL</v>
          </cell>
          <cell r="P51" t="str">
            <v>NULL</v>
          </cell>
          <cell r="Q51" t="str">
            <v>NULL</v>
          </cell>
          <cell r="R51" t="str">
            <v>NULL</v>
          </cell>
          <cell r="S51" t="str">
            <v>NULL</v>
          </cell>
          <cell r="T51" t="str">
            <v>NULL</v>
          </cell>
        </row>
        <row r="52">
          <cell r="B52" t="str">
            <v>2003/200461</v>
          </cell>
          <cell r="C52">
            <v>6</v>
          </cell>
          <cell r="D52">
            <v>1</v>
          </cell>
          <cell r="E52">
            <v>6485.76145</v>
          </cell>
          <cell r="F52">
            <v>12280.5838926175</v>
          </cell>
          <cell r="G52">
            <v>17501.663194444402</v>
          </cell>
          <cell r="H52">
            <v>4618</v>
          </cell>
          <cell r="I52">
            <v>10574.5</v>
          </cell>
          <cell r="J52">
            <v>17829.023255814001</v>
          </cell>
          <cell r="K52">
            <v>24140</v>
          </cell>
          <cell r="L52">
            <v>5297</v>
          </cell>
          <cell r="M52">
            <v>12868</v>
          </cell>
          <cell r="N52">
            <v>21749</v>
          </cell>
          <cell r="O52">
            <v>28684.5</v>
          </cell>
          <cell r="P52">
            <v>6279</v>
          </cell>
          <cell r="Q52">
            <v>14865</v>
          </cell>
          <cell r="R52">
            <v>26500.5</v>
          </cell>
          <cell r="S52">
            <v>37539.75</v>
          </cell>
          <cell r="T52">
            <v>7126</v>
          </cell>
        </row>
        <row r="53">
          <cell r="B53" t="str">
            <v>2004/200561</v>
          </cell>
          <cell r="C53">
            <v>6</v>
          </cell>
          <cell r="D53">
            <v>1</v>
          </cell>
          <cell r="E53">
            <v>7153.3829508196704</v>
          </cell>
          <cell r="F53">
            <v>12869.993074792201</v>
          </cell>
          <cell r="G53">
            <v>18338.065598149398</v>
          </cell>
          <cell r="H53">
            <v>4590</v>
          </cell>
          <cell r="I53">
            <v>11287.125360230501</v>
          </cell>
          <cell r="J53">
            <v>18573</v>
          </cell>
          <cell r="K53">
            <v>24954</v>
          </cell>
          <cell r="L53">
            <v>5405</v>
          </cell>
          <cell r="M53">
            <v>13100.5</v>
          </cell>
          <cell r="N53">
            <v>21563.427083333299</v>
          </cell>
          <cell r="O53">
            <v>28724</v>
          </cell>
          <cell r="P53">
            <v>6514</v>
          </cell>
          <cell r="Q53" t="str">
            <v>NULL</v>
          </cell>
          <cell r="R53" t="str">
            <v>NULL</v>
          </cell>
          <cell r="S53" t="str">
            <v>NULL</v>
          </cell>
          <cell r="T53" t="str">
            <v>NULL</v>
          </cell>
        </row>
        <row r="54">
          <cell r="B54" t="str">
            <v>2005/200661</v>
          </cell>
          <cell r="C54">
            <v>6</v>
          </cell>
          <cell r="D54">
            <v>1</v>
          </cell>
          <cell r="E54">
            <v>8118.3946280991704</v>
          </cell>
          <cell r="F54">
            <v>14079.563033711</v>
          </cell>
          <cell r="G54">
            <v>19750.75</v>
          </cell>
          <cell r="H54">
            <v>4518</v>
          </cell>
          <cell r="I54">
            <v>11531</v>
          </cell>
          <cell r="J54">
            <v>18794.5</v>
          </cell>
          <cell r="K54">
            <v>25243</v>
          </cell>
          <cell r="L54">
            <v>5829</v>
          </cell>
          <cell r="M54">
            <v>13410</v>
          </cell>
          <cell r="N54">
            <v>21818.5</v>
          </cell>
          <cell r="O54">
            <v>29501.5921052632</v>
          </cell>
          <cell r="P54">
            <v>6820</v>
          </cell>
          <cell r="Q54" t="str">
            <v>NULL</v>
          </cell>
          <cell r="R54" t="str">
            <v>NULL</v>
          </cell>
          <cell r="S54" t="str">
            <v>NULL</v>
          </cell>
          <cell r="T54" t="str">
            <v>NULL</v>
          </cell>
        </row>
        <row r="55">
          <cell r="B55" t="str">
            <v>2006/200761</v>
          </cell>
          <cell r="C55">
            <v>6</v>
          </cell>
          <cell r="D55">
            <v>1</v>
          </cell>
          <cell r="E55">
            <v>7451.0540717719796</v>
          </cell>
          <cell r="F55">
            <v>13520.107142857099</v>
          </cell>
          <cell r="G55">
            <v>20171.900826446301</v>
          </cell>
          <cell r="H55">
            <v>4510</v>
          </cell>
          <cell r="I55">
            <v>10552.278</v>
          </cell>
          <cell r="J55">
            <v>17982</v>
          </cell>
          <cell r="K55">
            <v>24887</v>
          </cell>
          <cell r="L55">
            <v>5857</v>
          </cell>
          <cell r="M55">
            <v>12750.125</v>
          </cell>
          <cell r="N55">
            <v>21555.205300000001</v>
          </cell>
          <cell r="O55">
            <v>29403.5</v>
          </cell>
          <cell r="P55">
            <v>6798</v>
          </cell>
          <cell r="Q55" t="str">
            <v>NULL</v>
          </cell>
          <cell r="R55" t="str">
            <v>NULL</v>
          </cell>
          <cell r="S55" t="str">
            <v>NULL</v>
          </cell>
          <cell r="T55" t="str">
            <v>NULL</v>
          </cell>
        </row>
        <row r="56">
          <cell r="B56" t="str">
            <v>2007/200861</v>
          </cell>
          <cell r="C56">
            <v>6</v>
          </cell>
          <cell r="D56">
            <v>1</v>
          </cell>
          <cell r="E56">
            <v>7818.5</v>
          </cell>
          <cell r="F56">
            <v>13475.777777777799</v>
          </cell>
          <cell r="G56">
            <v>19676.951605212998</v>
          </cell>
          <cell r="H56">
            <v>4810</v>
          </cell>
          <cell r="I56">
            <v>11143.4445392491</v>
          </cell>
          <cell r="J56">
            <v>18289.5</v>
          </cell>
          <cell r="K56">
            <v>25235</v>
          </cell>
          <cell r="L56">
            <v>6131</v>
          </cell>
          <cell r="M56">
            <v>13133</v>
          </cell>
          <cell r="N56">
            <v>22084.26</v>
          </cell>
          <cell r="O56">
            <v>29693.73</v>
          </cell>
          <cell r="P56">
            <v>6977</v>
          </cell>
          <cell r="Q56" t="str">
            <v>NULL</v>
          </cell>
          <cell r="R56" t="str">
            <v>NULL</v>
          </cell>
          <cell r="S56" t="str">
            <v>NULL</v>
          </cell>
          <cell r="T56" t="str">
            <v>NULL</v>
          </cell>
        </row>
        <row r="57">
          <cell r="B57" t="str">
            <v>2008/200961</v>
          </cell>
          <cell r="C57">
            <v>6</v>
          </cell>
          <cell r="D57">
            <v>1</v>
          </cell>
          <cell r="E57">
            <v>7110.5</v>
          </cell>
          <cell r="F57">
            <v>12615</v>
          </cell>
          <cell r="G57">
            <v>18745</v>
          </cell>
          <cell r="H57">
            <v>4906</v>
          </cell>
          <cell r="I57">
            <v>10570.59</v>
          </cell>
          <cell r="J57">
            <v>18066.55</v>
          </cell>
          <cell r="K57">
            <v>25086</v>
          </cell>
          <cell r="L57">
            <v>6329</v>
          </cell>
          <cell r="M57">
            <v>13132.95</v>
          </cell>
          <cell r="N57">
            <v>21874</v>
          </cell>
          <cell r="O57">
            <v>29977</v>
          </cell>
          <cell r="P57">
            <v>7172</v>
          </cell>
          <cell r="Q57" t="str">
            <v>NULL</v>
          </cell>
          <cell r="R57" t="str">
            <v>NULL</v>
          </cell>
          <cell r="S57" t="str">
            <v>NULL</v>
          </cell>
          <cell r="T57" t="str">
            <v>NULL</v>
          </cell>
        </row>
        <row r="58">
          <cell r="B58" t="str">
            <v>2009/201061</v>
          </cell>
          <cell r="C58">
            <v>6</v>
          </cell>
          <cell r="D58">
            <v>1</v>
          </cell>
          <cell r="E58">
            <v>7950.7775423728799</v>
          </cell>
          <cell r="F58">
            <v>13591.168067226899</v>
          </cell>
          <cell r="G58">
            <v>19870.6417322835</v>
          </cell>
          <cell r="H58">
            <v>5396</v>
          </cell>
          <cell r="I58">
            <v>11002.8</v>
          </cell>
          <cell r="J58">
            <v>18560</v>
          </cell>
          <cell r="K58">
            <v>25559</v>
          </cell>
          <cell r="L58">
            <v>6809</v>
          </cell>
          <cell r="M58" t="str">
            <v>NULL</v>
          </cell>
          <cell r="N58" t="str">
            <v>NULL</v>
          </cell>
          <cell r="O58" t="str">
            <v>NULL</v>
          </cell>
          <cell r="P58" t="str">
            <v>NULL</v>
          </cell>
          <cell r="Q58" t="str">
            <v>NULL</v>
          </cell>
          <cell r="R58" t="str">
            <v>NULL</v>
          </cell>
          <cell r="S58" t="str">
            <v>NULL</v>
          </cell>
          <cell r="T58" t="str">
            <v>NULL</v>
          </cell>
        </row>
        <row r="59">
          <cell r="B59" t="str">
            <v>2010/201161</v>
          </cell>
          <cell r="C59">
            <v>6</v>
          </cell>
          <cell r="D59">
            <v>1</v>
          </cell>
          <cell r="E59">
            <v>8292.875</v>
          </cell>
          <cell r="F59">
            <v>14596</v>
          </cell>
          <cell r="G59">
            <v>20961.5</v>
          </cell>
          <cell r="H59">
            <v>5776</v>
          </cell>
          <cell r="I59">
            <v>12207.625</v>
          </cell>
          <cell r="J59">
            <v>19969.2359550562</v>
          </cell>
          <cell r="K59">
            <v>26705</v>
          </cell>
          <cell r="L59">
            <v>7178</v>
          </cell>
          <cell r="M59" t="str">
            <v>NULL</v>
          </cell>
          <cell r="N59" t="str">
            <v>NULL</v>
          </cell>
          <cell r="O59" t="str">
            <v>NULL</v>
          </cell>
          <cell r="P59" t="str">
            <v>NULL</v>
          </cell>
          <cell r="Q59" t="str">
            <v>NULL</v>
          </cell>
          <cell r="R59" t="str">
            <v>NULL</v>
          </cell>
          <cell r="S59" t="str">
            <v>NULL</v>
          </cell>
          <cell r="T59" t="str">
            <v>NULL</v>
          </cell>
        </row>
        <row r="60">
          <cell r="B60" t="str">
            <v>2011/201261</v>
          </cell>
          <cell r="C60">
            <v>6</v>
          </cell>
          <cell r="D60">
            <v>1</v>
          </cell>
          <cell r="E60">
            <v>8732.5</v>
          </cell>
          <cell r="F60">
            <v>14892</v>
          </cell>
          <cell r="G60">
            <v>21229</v>
          </cell>
          <cell r="H60">
            <v>6445</v>
          </cell>
          <cell r="I60" t="str">
            <v>NULL</v>
          </cell>
          <cell r="J60" t="str">
            <v>NULL</v>
          </cell>
          <cell r="K60" t="str">
            <v>NULL</v>
          </cell>
          <cell r="L60" t="str">
            <v>NULL</v>
          </cell>
          <cell r="M60" t="str">
            <v>NULL</v>
          </cell>
          <cell r="N60" t="str">
            <v>NULL</v>
          </cell>
          <cell r="O60" t="str">
            <v>NULL</v>
          </cell>
          <cell r="P60" t="str">
            <v>NULL</v>
          </cell>
          <cell r="Q60" t="str">
            <v>NULL</v>
          </cell>
          <cell r="R60" t="str">
            <v>NULL</v>
          </cell>
          <cell r="S60" t="str">
            <v>NULL</v>
          </cell>
          <cell r="T60" t="str">
            <v>NULL</v>
          </cell>
        </row>
        <row r="61">
          <cell r="B61" t="str">
            <v>2012/201361</v>
          </cell>
          <cell r="C61">
            <v>6</v>
          </cell>
          <cell r="D61">
            <v>1</v>
          </cell>
          <cell r="E61">
            <v>9279.7075000000004</v>
          </cell>
          <cell r="F61">
            <v>15719.43</v>
          </cell>
          <cell r="G61">
            <v>21799.5</v>
          </cell>
          <cell r="H61">
            <v>6962</v>
          </cell>
          <cell r="I61" t="str">
            <v>NULL</v>
          </cell>
          <cell r="J61" t="str">
            <v>NULL</v>
          </cell>
          <cell r="K61" t="str">
            <v>NULL</v>
          </cell>
          <cell r="L61" t="str">
            <v>NULL</v>
          </cell>
          <cell r="M61" t="str">
            <v>NULL</v>
          </cell>
          <cell r="N61" t="str">
            <v>NULL</v>
          </cell>
          <cell r="O61" t="str">
            <v>NULL</v>
          </cell>
          <cell r="P61" t="str">
            <v>NULL</v>
          </cell>
          <cell r="Q61" t="str">
            <v>NULL</v>
          </cell>
          <cell r="R61" t="str">
            <v>NULL</v>
          </cell>
          <cell r="S61" t="str">
            <v>NULL</v>
          </cell>
          <cell r="T61" t="str">
            <v>NULL</v>
          </cell>
        </row>
        <row r="62">
          <cell r="B62" t="str">
            <v>2003/200471</v>
          </cell>
          <cell r="C62">
            <v>7</v>
          </cell>
          <cell r="D62">
            <v>1</v>
          </cell>
          <cell r="E62">
            <v>7411.5</v>
          </cell>
          <cell r="F62">
            <v>11662.5</v>
          </cell>
          <cell r="G62">
            <v>18345.980293447301</v>
          </cell>
          <cell r="H62">
            <v>2543</v>
          </cell>
          <cell r="I62">
            <v>11381.5</v>
          </cell>
          <cell r="J62">
            <v>18218.955549999999</v>
          </cell>
          <cell r="K62">
            <v>27451.75</v>
          </cell>
          <cell r="L62">
            <v>3020</v>
          </cell>
          <cell r="M62">
            <v>13734.75</v>
          </cell>
          <cell r="N62">
            <v>21806</v>
          </cell>
          <cell r="O62">
            <v>33179</v>
          </cell>
          <cell r="P62">
            <v>3292</v>
          </cell>
          <cell r="Q62">
            <v>15480.1504297994</v>
          </cell>
          <cell r="R62">
            <v>28645.5</v>
          </cell>
          <cell r="S62">
            <v>45675.34375</v>
          </cell>
          <cell r="T62">
            <v>3518</v>
          </cell>
        </row>
        <row r="63">
          <cell r="B63" t="str">
            <v>2004/200571</v>
          </cell>
          <cell r="C63">
            <v>7</v>
          </cell>
          <cell r="D63">
            <v>1</v>
          </cell>
          <cell r="E63">
            <v>7982.5349999999999</v>
          </cell>
          <cell r="F63">
            <v>12874</v>
          </cell>
          <cell r="G63">
            <v>19765</v>
          </cell>
          <cell r="H63">
            <v>2333</v>
          </cell>
          <cell r="I63">
            <v>11606</v>
          </cell>
          <cell r="J63">
            <v>17838.2051282051</v>
          </cell>
          <cell r="K63">
            <v>27119</v>
          </cell>
          <cell r="L63">
            <v>2805</v>
          </cell>
          <cell r="M63">
            <v>13730.25</v>
          </cell>
          <cell r="N63">
            <v>22456</v>
          </cell>
          <cell r="O63">
            <v>33723.3582089552</v>
          </cell>
          <cell r="P63">
            <v>3099</v>
          </cell>
          <cell r="Q63" t="str">
            <v>NULL</v>
          </cell>
          <cell r="R63" t="str">
            <v>NULL</v>
          </cell>
          <cell r="S63" t="str">
            <v>NULL</v>
          </cell>
          <cell r="T63" t="str">
            <v>NULL</v>
          </cell>
        </row>
        <row r="64">
          <cell r="B64" t="str">
            <v>2005/200671</v>
          </cell>
          <cell r="C64">
            <v>7</v>
          </cell>
          <cell r="D64">
            <v>1</v>
          </cell>
          <cell r="E64">
            <v>8747.3019111570193</v>
          </cell>
          <cell r="F64">
            <v>13809.958565991899</v>
          </cell>
          <cell r="G64">
            <v>21678.127850162899</v>
          </cell>
          <cell r="H64">
            <v>2258</v>
          </cell>
          <cell r="I64">
            <v>11923.2342562432</v>
          </cell>
          <cell r="J64">
            <v>18992.282899999998</v>
          </cell>
          <cell r="K64">
            <v>28319</v>
          </cell>
          <cell r="L64">
            <v>2911</v>
          </cell>
          <cell r="M64">
            <v>14288.589198453599</v>
          </cell>
          <cell r="N64">
            <v>23583.5</v>
          </cell>
          <cell r="O64">
            <v>34978.5</v>
          </cell>
          <cell r="P64">
            <v>3160</v>
          </cell>
          <cell r="Q64" t="str">
            <v>NULL</v>
          </cell>
          <cell r="R64" t="str">
            <v>NULL</v>
          </cell>
          <cell r="S64" t="str">
            <v>NULL</v>
          </cell>
          <cell r="T64" t="str">
            <v>NULL</v>
          </cell>
        </row>
        <row r="65">
          <cell r="B65" t="str">
            <v>2006/200771</v>
          </cell>
          <cell r="C65">
            <v>7</v>
          </cell>
          <cell r="D65">
            <v>1</v>
          </cell>
          <cell r="E65">
            <v>9585.5</v>
          </cell>
          <cell r="F65">
            <v>14880.3623188406</v>
          </cell>
          <cell r="G65">
            <v>22749</v>
          </cell>
          <cell r="H65">
            <v>2329</v>
          </cell>
          <cell r="I65">
            <v>12313.30296875</v>
          </cell>
          <cell r="J65">
            <v>20362</v>
          </cell>
          <cell r="K65">
            <v>29355.5</v>
          </cell>
          <cell r="L65">
            <v>3051</v>
          </cell>
          <cell r="M65">
            <v>14874</v>
          </cell>
          <cell r="N65">
            <v>24856</v>
          </cell>
          <cell r="O65">
            <v>36575</v>
          </cell>
          <cell r="P65">
            <v>3249</v>
          </cell>
          <cell r="Q65" t="str">
            <v>NULL</v>
          </cell>
          <cell r="R65" t="str">
            <v>NULL</v>
          </cell>
          <cell r="S65" t="str">
            <v>NULL</v>
          </cell>
          <cell r="T65" t="str">
            <v>NULL</v>
          </cell>
        </row>
        <row r="66">
          <cell r="B66" t="str">
            <v>2007/200871</v>
          </cell>
          <cell r="C66">
            <v>7</v>
          </cell>
          <cell r="D66">
            <v>1</v>
          </cell>
          <cell r="E66">
            <v>9063.1200000000008</v>
          </cell>
          <cell r="F66">
            <v>14089.8066298343</v>
          </cell>
          <cell r="G66">
            <v>22000</v>
          </cell>
          <cell r="H66">
            <v>2437</v>
          </cell>
          <cell r="I66">
            <v>12256.25</v>
          </cell>
          <cell r="J66">
            <v>19610</v>
          </cell>
          <cell r="K66">
            <v>29164</v>
          </cell>
          <cell r="L66">
            <v>3166</v>
          </cell>
          <cell r="M66">
            <v>14555</v>
          </cell>
          <cell r="N66">
            <v>24030.27</v>
          </cell>
          <cell r="O66">
            <v>35853</v>
          </cell>
          <cell r="P66">
            <v>3305</v>
          </cell>
          <cell r="Q66" t="str">
            <v>NULL</v>
          </cell>
          <cell r="R66" t="str">
            <v>NULL</v>
          </cell>
          <cell r="S66" t="str">
            <v>NULL</v>
          </cell>
          <cell r="T66" t="str">
            <v>NULL</v>
          </cell>
        </row>
        <row r="67">
          <cell r="B67" t="str">
            <v>2008/200971</v>
          </cell>
          <cell r="C67">
            <v>7</v>
          </cell>
          <cell r="D67">
            <v>1</v>
          </cell>
          <cell r="E67">
            <v>9235.58</v>
          </cell>
          <cell r="F67">
            <v>14415.514999999999</v>
          </cell>
          <cell r="G67">
            <v>22505.5</v>
          </cell>
          <cell r="H67">
            <v>2508</v>
          </cell>
          <cell r="I67">
            <v>13078.44</v>
          </cell>
          <cell r="J67">
            <v>20931.75</v>
          </cell>
          <cell r="K67">
            <v>29935</v>
          </cell>
          <cell r="L67">
            <v>3329</v>
          </cell>
          <cell r="M67">
            <v>15541.5</v>
          </cell>
          <cell r="N67">
            <v>25211</v>
          </cell>
          <cell r="O67">
            <v>37569.082840236697</v>
          </cell>
          <cell r="P67">
            <v>3485</v>
          </cell>
          <cell r="Q67" t="str">
            <v>NULL</v>
          </cell>
          <cell r="R67" t="str">
            <v>NULL</v>
          </cell>
          <cell r="S67" t="str">
            <v>NULL</v>
          </cell>
          <cell r="T67" t="str">
            <v>NULL</v>
          </cell>
        </row>
        <row r="68">
          <cell r="B68" t="str">
            <v>2009/201071</v>
          </cell>
          <cell r="C68">
            <v>7</v>
          </cell>
          <cell r="D68">
            <v>1</v>
          </cell>
          <cell r="E68">
            <v>9892.4261127596401</v>
          </cell>
          <cell r="F68">
            <v>15884</v>
          </cell>
          <cell r="G68">
            <v>23352</v>
          </cell>
          <cell r="H68">
            <v>2897</v>
          </cell>
          <cell r="I68">
            <v>13341.375</v>
          </cell>
          <cell r="J68">
            <v>21600.25</v>
          </cell>
          <cell r="K68">
            <v>29715.75</v>
          </cell>
          <cell r="L68">
            <v>3548</v>
          </cell>
          <cell r="M68" t="str">
            <v>NULL</v>
          </cell>
          <cell r="N68" t="str">
            <v>NULL</v>
          </cell>
          <cell r="O68" t="str">
            <v>NULL</v>
          </cell>
          <cell r="P68" t="str">
            <v>NULL</v>
          </cell>
          <cell r="Q68" t="str">
            <v>NULL</v>
          </cell>
          <cell r="R68" t="str">
            <v>NULL</v>
          </cell>
          <cell r="S68" t="str">
            <v>NULL</v>
          </cell>
          <cell r="T68" t="str">
            <v>NULL</v>
          </cell>
        </row>
        <row r="69">
          <cell r="B69" t="str">
            <v>2010/201171</v>
          </cell>
          <cell r="C69">
            <v>7</v>
          </cell>
          <cell r="D69">
            <v>1</v>
          </cell>
          <cell r="E69">
            <v>10621.875</v>
          </cell>
          <cell r="F69">
            <v>16499</v>
          </cell>
          <cell r="G69">
            <v>24228.25</v>
          </cell>
          <cell r="H69">
            <v>3256</v>
          </cell>
          <cell r="I69">
            <v>13766.5</v>
          </cell>
          <cell r="J69">
            <v>21830</v>
          </cell>
          <cell r="K69">
            <v>30599</v>
          </cell>
          <cell r="L69">
            <v>4017</v>
          </cell>
          <cell r="M69" t="str">
            <v>NULL</v>
          </cell>
          <cell r="N69" t="str">
            <v>NULL</v>
          </cell>
          <cell r="O69" t="str">
            <v>NULL</v>
          </cell>
          <cell r="P69" t="str">
            <v>NULL</v>
          </cell>
          <cell r="Q69" t="str">
            <v>NULL</v>
          </cell>
          <cell r="R69" t="str">
            <v>NULL</v>
          </cell>
          <cell r="S69" t="str">
            <v>NULL</v>
          </cell>
          <cell r="T69" t="str">
            <v>NULL</v>
          </cell>
        </row>
        <row r="70">
          <cell r="B70" t="str">
            <v>2011/201271</v>
          </cell>
          <cell r="C70">
            <v>7</v>
          </cell>
          <cell r="D70">
            <v>1</v>
          </cell>
          <cell r="E70">
            <v>10564.5</v>
          </cell>
          <cell r="F70">
            <v>16289</v>
          </cell>
          <cell r="G70">
            <v>24000</v>
          </cell>
          <cell r="H70">
            <v>3583</v>
          </cell>
          <cell r="I70" t="str">
            <v>NULL</v>
          </cell>
          <cell r="J70" t="str">
            <v>NULL</v>
          </cell>
          <cell r="K70" t="str">
            <v>NULL</v>
          </cell>
          <cell r="L70" t="str">
            <v>NULL</v>
          </cell>
          <cell r="M70" t="str">
            <v>NULL</v>
          </cell>
          <cell r="N70" t="str">
            <v>NULL</v>
          </cell>
          <cell r="O70" t="str">
            <v>NULL</v>
          </cell>
          <cell r="P70" t="str">
            <v>NULL</v>
          </cell>
          <cell r="Q70" t="str">
            <v>NULL</v>
          </cell>
          <cell r="R70" t="str">
            <v>NULL</v>
          </cell>
          <cell r="S70" t="str">
            <v>NULL</v>
          </cell>
          <cell r="T70" t="str">
            <v>NULL</v>
          </cell>
        </row>
        <row r="71">
          <cell r="B71" t="str">
            <v>2012/201371</v>
          </cell>
          <cell r="C71">
            <v>7</v>
          </cell>
          <cell r="D71">
            <v>1</v>
          </cell>
          <cell r="E71">
            <v>10775.66</v>
          </cell>
          <cell r="F71">
            <v>16500</v>
          </cell>
          <cell r="G71">
            <v>23927.2510526316</v>
          </cell>
          <cell r="H71">
            <v>4019</v>
          </cell>
          <cell r="I71" t="str">
            <v>NULL</v>
          </cell>
          <cell r="J71" t="str">
            <v>NULL</v>
          </cell>
          <cell r="K71" t="str">
            <v>NULL</v>
          </cell>
          <cell r="L71" t="str">
            <v>NULL</v>
          </cell>
          <cell r="M71" t="str">
            <v>NULL</v>
          </cell>
          <cell r="N71" t="str">
            <v>NULL</v>
          </cell>
          <cell r="O71" t="str">
            <v>NULL</v>
          </cell>
          <cell r="P71" t="str">
            <v>NULL</v>
          </cell>
          <cell r="Q71" t="str">
            <v>NULL</v>
          </cell>
          <cell r="R71" t="str">
            <v>NULL</v>
          </cell>
          <cell r="S71" t="str">
            <v>NULL</v>
          </cell>
          <cell r="T71" t="str">
            <v>NULL</v>
          </cell>
        </row>
        <row r="72">
          <cell r="B72" t="str">
            <v>2003/200481</v>
          </cell>
          <cell r="C72">
            <v>8</v>
          </cell>
          <cell r="D72">
            <v>1</v>
          </cell>
          <cell r="E72">
            <v>8855.0816473988507</v>
          </cell>
          <cell r="F72">
            <v>14612.1137640449</v>
          </cell>
          <cell r="G72">
            <v>20078.504143646402</v>
          </cell>
          <cell r="H72">
            <v>8326</v>
          </cell>
          <cell r="I72">
            <v>12476.5</v>
          </cell>
          <cell r="J72">
            <v>20065.5</v>
          </cell>
          <cell r="K72">
            <v>27404.564560439601</v>
          </cell>
          <cell r="L72">
            <v>8938</v>
          </cell>
          <cell r="M72">
            <v>14399</v>
          </cell>
          <cell r="N72">
            <v>23470.188679245301</v>
          </cell>
          <cell r="O72">
            <v>32017.5</v>
          </cell>
          <cell r="P72">
            <v>9667</v>
          </cell>
          <cell r="Q72">
            <v>15867</v>
          </cell>
          <cell r="R72">
            <v>28813.721973094202</v>
          </cell>
          <cell r="S72">
            <v>42733.568299999999</v>
          </cell>
          <cell r="T72">
            <v>9951</v>
          </cell>
        </row>
        <row r="73">
          <cell r="B73" t="str">
            <v>2004/200581</v>
          </cell>
          <cell r="C73">
            <v>8</v>
          </cell>
          <cell r="D73">
            <v>1</v>
          </cell>
          <cell r="E73">
            <v>10107.3022666667</v>
          </cell>
          <cell r="F73">
            <v>16163</v>
          </cell>
          <cell r="G73">
            <v>21605.5</v>
          </cell>
          <cell r="H73">
            <v>7868</v>
          </cell>
          <cell r="I73">
            <v>13997.0501</v>
          </cell>
          <cell r="J73">
            <v>21634</v>
          </cell>
          <cell r="K73">
            <v>28616</v>
          </cell>
          <cell r="L73">
            <v>8695</v>
          </cell>
          <cell r="M73">
            <v>15673.854084839</v>
          </cell>
          <cell r="N73">
            <v>24537.5</v>
          </cell>
          <cell r="O73">
            <v>32916.75</v>
          </cell>
          <cell r="P73">
            <v>9478</v>
          </cell>
          <cell r="Q73" t="str">
            <v>NULL</v>
          </cell>
          <cell r="R73" t="str">
            <v>NULL</v>
          </cell>
          <cell r="S73" t="str">
            <v>NULL</v>
          </cell>
          <cell r="T73" t="str">
            <v>NULL</v>
          </cell>
        </row>
        <row r="74">
          <cell r="B74" t="str">
            <v>2005/200681</v>
          </cell>
          <cell r="C74">
            <v>8</v>
          </cell>
          <cell r="D74">
            <v>1</v>
          </cell>
          <cell r="E74">
            <v>10369.879650000001</v>
          </cell>
          <cell r="F74">
            <v>16666</v>
          </cell>
          <cell r="G74">
            <v>22689.5</v>
          </cell>
          <cell r="H74">
            <v>7350</v>
          </cell>
          <cell r="I74">
            <v>13753.5</v>
          </cell>
          <cell r="J74">
            <v>21000</v>
          </cell>
          <cell r="K74">
            <v>28070</v>
          </cell>
          <cell r="L74">
            <v>8449</v>
          </cell>
          <cell r="M74">
            <v>15494.079441666699</v>
          </cell>
          <cell r="N74">
            <v>24427.5</v>
          </cell>
          <cell r="O74">
            <v>33166.75</v>
          </cell>
          <cell r="P74">
            <v>9236</v>
          </cell>
          <cell r="Q74" t="str">
            <v>NULL</v>
          </cell>
          <cell r="R74" t="str">
            <v>NULL</v>
          </cell>
          <cell r="S74" t="str">
            <v>NULL</v>
          </cell>
          <cell r="T74" t="str">
            <v>NULL</v>
          </cell>
        </row>
        <row r="75">
          <cell r="B75" t="str">
            <v>2006/200781</v>
          </cell>
          <cell r="C75">
            <v>8</v>
          </cell>
          <cell r="D75">
            <v>1</v>
          </cell>
          <cell r="E75">
            <v>9620.125</v>
          </cell>
          <cell r="F75">
            <v>15781.723684210499</v>
          </cell>
          <cell r="G75">
            <v>22380.75</v>
          </cell>
          <cell r="H75">
            <v>6560</v>
          </cell>
          <cell r="I75">
            <v>12329.1785714286</v>
          </cell>
          <cell r="J75">
            <v>19441.5</v>
          </cell>
          <cell r="K75">
            <v>26999</v>
          </cell>
          <cell r="L75">
            <v>7838</v>
          </cell>
          <cell r="M75">
            <v>14177.5</v>
          </cell>
          <cell r="N75">
            <v>22637.038567493099</v>
          </cell>
          <cell r="O75">
            <v>31813</v>
          </cell>
          <cell r="P75">
            <v>8041</v>
          </cell>
          <cell r="Q75" t="str">
            <v>NULL</v>
          </cell>
          <cell r="R75" t="str">
            <v>NULL</v>
          </cell>
          <cell r="S75" t="str">
            <v>NULL</v>
          </cell>
          <cell r="T75" t="str">
            <v>NULL</v>
          </cell>
        </row>
        <row r="76">
          <cell r="B76" t="str">
            <v>2007/200881</v>
          </cell>
          <cell r="C76">
            <v>8</v>
          </cell>
          <cell r="D76">
            <v>1</v>
          </cell>
          <cell r="E76">
            <v>9499.0854271356802</v>
          </cell>
          <cell r="F76">
            <v>15261.546511627899</v>
          </cell>
          <cell r="G76">
            <v>21498.018424095899</v>
          </cell>
          <cell r="H76">
            <v>5994</v>
          </cell>
          <cell r="I76">
            <v>12272.5</v>
          </cell>
          <cell r="J76">
            <v>19039</v>
          </cell>
          <cell r="K76">
            <v>26626</v>
          </cell>
          <cell r="L76">
            <v>7221</v>
          </cell>
          <cell r="M76">
            <v>14062.0952380952</v>
          </cell>
          <cell r="N76">
            <v>22475</v>
          </cell>
          <cell r="O76">
            <v>32240</v>
          </cell>
          <cell r="P76">
            <v>7311</v>
          </cell>
          <cell r="Q76" t="str">
            <v>NULL</v>
          </cell>
          <cell r="R76" t="str">
            <v>NULL</v>
          </cell>
          <cell r="S76" t="str">
            <v>NULL</v>
          </cell>
          <cell r="T76" t="str">
            <v>NULL</v>
          </cell>
        </row>
        <row r="77">
          <cell r="B77" t="str">
            <v>2008/200981</v>
          </cell>
          <cell r="C77">
            <v>8</v>
          </cell>
          <cell r="D77">
            <v>1</v>
          </cell>
          <cell r="E77">
            <v>9291.07972136223</v>
          </cell>
          <cell r="F77">
            <v>15500.779816513799</v>
          </cell>
          <cell r="G77">
            <v>21618</v>
          </cell>
          <cell r="H77">
            <v>5575</v>
          </cell>
          <cell r="I77">
            <v>13002</v>
          </cell>
          <cell r="J77">
            <v>20211.5</v>
          </cell>
          <cell r="K77">
            <v>27666</v>
          </cell>
          <cell r="L77">
            <v>6450</v>
          </cell>
          <cell r="M77">
            <v>14925.875387509301</v>
          </cell>
          <cell r="N77">
            <v>23654</v>
          </cell>
          <cell r="O77">
            <v>33081</v>
          </cell>
          <cell r="P77">
            <v>6579</v>
          </cell>
          <cell r="Q77" t="str">
            <v>NULL</v>
          </cell>
          <cell r="R77" t="str">
            <v>NULL</v>
          </cell>
          <cell r="S77" t="str">
            <v>NULL</v>
          </cell>
          <cell r="T77" t="str">
            <v>NULL</v>
          </cell>
        </row>
        <row r="78">
          <cell r="B78" t="str">
            <v>2009/201081</v>
          </cell>
          <cell r="C78">
            <v>8</v>
          </cell>
          <cell r="D78">
            <v>1</v>
          </cell>
          <cell r="E78">
            <v>10539.25</v>
          </cell>
          <cell r="F78">
            <v>16567.9967741935</v>
          </cell>
          <cell r="G78">
            <v>22833</v>
          </cell>
          <cell r="H78">
            <v>5884</v>
          </cell>
          <cell r="I78">
            <v>13734.25</v>
          </cell>
          <cell r="J78">
            <v>21129</v>
          </cell>
          <cell r="K78">
            <v>28642.5</v>
          </cell>
          <cell r="L78">
            <v>6547</v>
          </cell>
          <cell r="M78" t="str">
            <v>NULL</v>
          </cell>
          <cell r="N78" t="str">
            <v>NULL</v>
          </cell>
          <cell r="O78" t="str">
            <v>NULL</v>
          </cell>
          <cell r="P78" t="str">
            <v>NULL</v>
          </cell>
          <cell r="Q78" t="str">
            <v>NULL</v>
          </cell>
          <cell r="R78" t="str">
            <v>NULL</v>
          </cell>
          <cell r="S78" t="str">
            <v>NULL</v>
          </cell>
          <cell r="T78" t="str">
            <v>NULL</v>
          </cell>
        </row>
        <row r="79">
          <cell r="B79" t="str">
            <v>2010/201181</v>
          </cell>
          <cell r="C79">
            <v>8</v>
          </cell>
          <cell r="D79">
            <v>1</v>
          </cell>
          <cell r="E79">
            <v>10716.747499999999</v>
          </cell>
          <cell r="F79">
            <v>16868</v>
          </cell>
          <cell r="G79">
            <v>23069.639164267199</v>
          </cell>
          <cell r="H79">
            <v>5960</v>
          </cell>
          <cell r="I79">
            <v>14083.5</v>
          </cell>
          <cell r="J79">
            <v>21480.396501457701</v>
          </cell>
          <cell r="K79">
            <v>29233.5</v>
          </cell>
          <cell r="L79">
            <v>6530</v>
          </cell>
          <cell r="M79" t="str">
            <v>NULL</v>
          </cell>
          <cell r="N79" t="str">
            <v>NULL</v>
          </cell>
          <cell r="O79" t="str">
            <v>NULL</v>
          </cell>
          <cell r="P79" t="str">
            <v>NULL</v>
          </cell>
          <cell r="Q79" t="str">
            <v>NULL</v>
          </cell>
          <cell r="R79" t="str">
            <v>NULL</v>
          </cell>
          <cell r="S79" t="str">
            <v>NULL</v>
          </cell>
          <cell r="T79" t="str">
            <v>NULL</v>
          </cell>
        </row>
        <row r="80">
          <cell r="B80" t="str">
            <v>2011/201281</v>
          </cell>
          <cell r="C80">
            <v>8</v>
          </cell>
          <cell r="D80">
            <v>1</v>
          </cell>
          <cell r="E80">
            <v>11586.808379120899</v>
          </cell>
          <cell r="F80">
            <v>18351</v>
          </cell>
          <cell r="G80">
            <v>24547.893617021298</v>
          </cell>
          <cell r="H80">
            <v>6518</v>
          </cell>
          <cell r="I80" t="str">
            <v>NULL</v>
          </cell>
          <cell r="J80" t="str">
            <v>NULL</v>
          </cell>
          <cell r="K80" t="str">
            <v>NULL</v>
          </cell>
          <cell r="L80" t="str">
            <v>NULL</v>
          </cell>
          <cell r="M80" t="str">
            <v>NULL</v>
          </cell>
          <cell r="N80" t="str">
            <v>NULL</v>
          </cell>
          <cell r="O80" t="str">
            <v>NULL</v>
          </cell>
          <cell r="P80" t="str">
            <v>NULL</v>
          </cell>
          <cell r="Q80" t="str">
            <v>NULL</v>
          </cell>
          <cell r="R80" t="str">
            <v>NULL</v>
          </cell>
          <cell r="S80" t="str">
            <v>NULL</v>
          </cell>
          <cell r="T80" t="str">
            <v>NULL</v>
          </cell>
        </row>
        <row r="81">
          <cell r="B81" t="str">
            <v>2012/201381</v>
          </cell>
          <cell r="C81">
            <v>8</v>
          </cell>
          <cell r="D81">
            <v>1</v>
          </cell>
          <cell r="E81">
            <v>12132.706994459801</v>
          </cell>
          <cell r="F81">
            <v>18369</v>
          </cell>
          <cell r="G81">
            <v>24750</v>
          </cell>
          <cell r="H81">
            <v>6999</v>
          </cell>
          <cell r="I81" t="str">
            <v>NULL</v>
          </cell>
          <cell r="J81" t="str">
            <v>NULL</v>
          </cell>
          <cell r="K81" t="str">
            <v>NULL</v>
          </cell>
          <cell r="L81" t="str">
            <v>NULL</v>
          </cell>
          <cell r="M81" t="str">
            <v>NULL</v>
          </cell>
          <cell r="N81" t="str">
            <v>NULL</v>
          </cell>
          <cell r="O81" t="str">
            <v>NULL</v>
          </cell>
          <cell r="P81" t="str">
            <v>NULL</v>
          </cell>
          <cell r="Q81" t="str">
            <v>NULL</v>
          </cell>
          <cell r="R81" t="str">
            <v>NULL</v>
          </cell>
          <cell r="S81" t="str">
            <v>NULL</v>
          </cell>
          <cell r="T81" t="str">
            <v>NULL</v>
          </cell>
        </row>
        <row r="82">
          <cell r="B82" t="str">
            <v>2003/200491</v>
          </cell>
          <cell r="C82">
            <v>9</v>
          </cell>
          <cell r="D82">
            <v>1</v>
          </cell>
          <cell r="E82">
            <v>10770.5332409972</v>
          </cell>
          <cell r="F82">
            <v>17241</v>
          </cell>
          <cell r="G82">
            <v>22340.731085526299</v>
          </cell>
          <cell r="H82">
            <v>6096</v>
          </cell>
          <cell r="I82">
            <v>15702.785099999999</v>
          </cell>
          <cell r="J82">
            <v>23624</v>
          </cell>
          <cell r="K82">
            <v>29788.558011049699</v>
          </cell>
          <cell r="L82">
            <v>6301</v>
          </cell>
          <cell r="M82">
            <v>18081.893650000002</v>
          </cell>
          <cell r="N82">
            <v>27088.5</v>
          </cell>
          <cell r="O82">
            <v>35050.5</v>
          </cell>
          <cell r="P82">
            <v>6864</v>
          </cell>
          <cell r="Q82">
            <v>20583.8475</v>
          </cell>
          <cell r="R82">
            <v>34472</v>
          </cell>
          <cell r="S82">
            <v>47861.5</v>
          </cell>
          <cell r="T82">
            <v>7347</v>
          </cell>
        </row>
        <row r="83">
          <cell r="B83" t="str">
            <v>2004/200591</v>
          </cell>
          <cell r="C83">
            <v>9</v>
          </cell>
          <cell r="D83">
            <v>1</v>
          </cell>
          <cell r="E83">
            <v>11469</v>
          </cell>
          <cell r="F83">
            <v>18432.25</v>
          </cell>
          <cell r="G83">
            <v>23573.514326647601</v>
          </cell>
          <cell r="H83">
            <v>5912</v>
          </cell>
          <cell r="I83">
            <v>15844.3920454545</v>
          </cell>
          <cell r="J83">
            <v>24624.268800000002</v>
          </cell>
          <cell r="K83">
            <v>30949.5</v>
          </cell>
          <cell r="L83">
            <v>6292</v>
          </cell>
          <cell r="M83">
            <v>17746.421348314601</v>
          </cell>
          <cell r="N83">
            <v>27274.5</v>
          </cell>
          <cell r="O83">
            <v>35187</v>
          </cell>
          <cell r="P83">
            <v>6906</v>
          </cell>
          <cell r="Q83" t="str">
            <v>NULL</v>
          </cell>
          <cell r="R83" t="str">
            <v>NULL</v>
          </cell>
          <cell r="S83" t="str">
            <v>NULL</v>
          </cell>
          <cell r="T83" t="str">
            <v>NULL</v>
          </cell>
        </row>
        <row r="84">
          <cell r="B84" t="str">
            <v>2005/200691</v>
          </cell>
          <cell r="C84">
            <v>9</v>
          </cell>
          <cell r="D84">
            <v>1</v>
          </cell>
          <cell r="E84">
            <v>11987.5</v>
          </cell>
          <cell r="F84">
            <v>19640.25</v>
          </cell>
          <cell r="G84">
            <v>24967.936300000001</v>
          </cell>
          <cell r="H84">
            <v>5446</v>
          </cell>
          <cell r="I84">
            <v>15466</v>
          </cell>
          <cell r="J84">
            <v>24034</v>
          </cell>
          <cell r="K84">
            <v>30184.5700636943</v>
          </cell>
          <cell r="L84">
            <v>6189</v>
          </cell>
          <cell r="M84">
            <v>17960</v>
          </cell>
          <cell r="N84">
            <v>27636.155172413801</v>
          </cell>
          <cell r="O84">
            <v>36082</v>
          </cell>
          <cell r="P84">
            <v>6657</v>
          </cell>
          <cell r="Q84" t="str">
            <v>NULL</v>
          </cell>
          <cell r="R84" t="str">
            <v>NULL</v>
          </cell>
          <cell r="S84" t="str">
            <v>NULL</v>
          </cell>
          <cell r="T84" t="str">
            <v>NULL</v>
          </cell>
        </row>
        <row r="85">
          <cell r="B85" t="str">
            <v>2006/200791</v>
          </cell>
          <cell r="C85">
            <v>9</v>
          </cell>
          <cell r="D85">
            <v>1</v>
          </cell>
          <cell r="E85">
            <v>12478</v>
          </cell>
          <cell r="F85">
            <v>20214.522184300298</v>
          </cell>
          <cell r="G85">
            <v>25536.928374655599</v>
          </cell>
          <cell r="H85">
            <v>5777</v>
          </cell>
          <cell r="I85">
            <v>15106.7725988701</v>
          </cell>
          <cell r="J85">
            <v>23961.6483516484</v>
          </cell>
          <cell r="K85">
            <v>30032.5</v>
          </cell>
          <cell r="L85">
            <v>6567</v>
          </cell>
          <cell r="M85">
            <v>17699.484848484801</v>
          </cell>
          <cell r="N85">
            <v>27766</v>
          </cell>
          <cell r="O85">
            <v>36000.5</v>
          </cell>
          <cell r="P85">
            <v>6839</v>
          </cell>
          <cell r="Q85" t="str">
            <v>NULL</v>
          </cell>
          <cell r="R85" t="str">
            <v>NULL</v>
          </cell>
          <cell r="S85" t="str">
            <v>NULL</v>
          </cell>
          <cell r="T85" t="str">
            <v>NULL</v>
          </cell>
        </row>
        <row r="86">
          <cell r="B86" t="str">
            <v>2007/200891</v>
          </cell>
          <cell r="C86">
            <v>9</v>
          </cell>
          <cell r="D86">
            <v>1</v>
          </cell>
          <cell r="E86">
            <v>11500</v>
          </cell>
          <cell r="F86">
            <v>19055.0709219858</v>
          </cell>
          <cell r="G86">
            <v>25038</v>
          </cell>
          <cell r="H86">
            <v>5989</v>
          </cell>
          <cell r="I86">
            <v>15092.75</v>
          </cell>
          <cell r="J86">
            <v>23929.5</v>
          </cell>
          <cell r="K86">
            <v>30273.5</v>
          </cell>
          <cell r="L86">
            <v>6919</v>
          </cell>
          <cell r="M86">
            <v>17862.5</v>
          </cell>
          <cell r="N86">
            <v>28133</v>
          </cell>
          <cell r="O86">
            <v>36776.991596638698</v>
          </cell>
          <cell r="P86">
            <v>7059</v>
          </cell>
          <cell r="Q86" t="str">
            <v>NULL</v>
          </cell>
          <cell r="R86" t="str">
            <v>NULL</v>
          </cell>
          <cell r="S86" t="str">
            <v>NULL</v>
          </cell>
          <cell r="T86" t="str">
            <v>NULL</v>
          </cell>
        </row>
        <row r="87">
          <cell r="B87" t="str">
            <v>2008/200991</v>
          </cell>
          <cell r="C87">
            <v>9</v>
          </cell>
          <cell r="D87">
            <v>1</v>
          </cell>
          <cell r="E87">
            <v>11290.715277777799</v>
          </cell>
          <cell r="F87">
            <v>18389.8002793296</v>
          </cell>
          <cell r="G87">
            <v>25224.5</v>
          </cell>
          <cell r="H87">
            <v>6158</v>
          </cell>
          <cell r="I87">
            <v>15569</v>
          </cell>
          <cell r="J87">
            <v>24184.5</v>
          </cell>
          <cell r="K87">
            <v>30999</v>
          </cell>
          <cell r="L87">
            <v>6965</v>
          </cell>
          <cell r="M87">
            <v>18036.465</v>
          </cell>
          <cell r="N87">
            <v>28385.409722222201</v>
          </cell>
          <cell r="O87">
            <v>37448.703729281799</v>
          </cell>
          <cell r="P87">
            <v>7144</v>
          </cell>
          <cell r="Q87" t="str">
            <v>NULL</v>
          </cell>
          <cell r="R87" t="str">
            <v>NULL</v>
          </cell>
          <cell r="S87" t="str">
            <v>NULL</v>
          </cell>
          <cell r="T87" t="str">
            <v>NULL</v>
          </cell>
        </row>
        <row r="88">
          <cell r="B88" t="str">
            <v>2009/201091</v>
          </cell>
          <cell r="C88">
            <v>9</v>
          </cell>
          <cell r="D88">
            <v>1</v>
          </cell>
          <cell r="E88">
            <v>11937.875</v>
          </cell>
          <cell r="F88">
            <v>19333.2479338843</v>
          </cell>
          <cell r="G88">
            <v>25878.25</v>
          </cell>
          <cell r="H88">
            <v>6896</v>
          </cell>
          <cell r="I88">
            <v>15904.022590361399</v>
          </cell>
          <cell r="J88">
            <v>24862.5</v>
          </cell>
          <cell r="K88">
            <v>32074</v>
          </cell>
          <cell r="L88">
            <v>7472</v>
          </cell>
          <cell r="M88" t="str">
            <v>NULL</v>
          </cell>
          <cell r="N88" t="str">
            <v>NULL</v>
          </cell>
          <cell r="O88" t="str">
            <v>NULL</v>
          </cell>
          <cell r="P88" t="str">
            <v>NULL</v>
          </cell>
          <cell r="Q88" t="str">
            <v>NULL</v>
          </cell>
          <cell r="R88" t="str">
            <v>NULL</v>
          </cell>
          <cell r="S88" t="str">
            <v>NULL</v>
          </cell>
          <cell r="T88" t="str">
            <v>NULL</v>
          </cell>
        </row>
        <row r="89">
          <cell r="B89" t="str">
            <v>2010/201191</v>
          </cell>
          <cell r="C89">
            <v>9</v>
          </cell>
          <cell r="D89">
            <v>1</v>
          </cell>
          <cell r="E89">
            <v>12595.0230414747</v>
          </cell>
          <cell r="F89">
            <v>20697.844036697301</v>
          </cell>
          <cell r="G89">
            <v>26963.231197771602</v>
          </cell>
          <cell r="H89">
            <v>7049</v>
          </cell>
          <cell r="I89">
            <v>16888</v>
          </cell>
          <cell r="J89">
            <v>25972.254901960801</v>
          </cell>
          <cell r="K89">
            <v>33582</v>
          </cell>
          <cell r="L89">
            <v>7705</v>
          </cell>
          <cell r="M89" t="str">
            <v>NULL</v>
          </cell>
          <cell r="N89" t="str">
            <v>NULL</v>
          </cell>
          <cell r="O89" t="str">
            <v>NULL</v>
          </cell>
          <cell r="P89" t="str">
            <v>NULL</v>
          </cell>
          <cell r="Q89" t="str">
            <v>NULL</v>
          </cell>
          <cell r="R89" t="str">
            <v>NULL</v>
          </cell>
          <cell r="S89" t="str">
            <v>NULL</v>
          </cell>
          <cell r="T89" t="str">
            <v>NULL</v>
          </cell>
        </row>
        <row r="90">
          <cell r="B90" t="str">
            <v>2011/201291</v>
          </cell>
          <cell r="C90">
            <v>9</v>
          </cell>
          <cell r="D90">
            <v>1</v>
          </cell>
          <cell r="E90">
            <v>12497.5</v>
          </cell>
          <cell r="F90">
            <v>21265</v>
          </cell>
          <cell r="G90">
            <v>27419.5</v>
          </cell>
          <cell r="H90">
            <v>7567</v>
          </cell>
          <cell r="I90" t="str">
            <v>NULL</v>
          </cell>
          <cell r="J90" t="str">
            <v>NULL</v>
          </cell>
          <cell r="K90" t="str">
            <v>NULL</v>
          </cell>
          <cell r="L90" t="str">
            <v>NULL</v>
          </cell>
          <cell r="M90" t="str">
            <v>NULL</v>
          </cell>
          <cell r="N90" t="str">
            <v>NULL</v>
          </cell>
          <cell r="O90" t="str">
            <v>NULL</v>
          </cell>
          <cell r="P90" t="str">
            <v>NULL</v>
          </cell>
          <cell r="Q90" t="str">
            <v>NULL</v>
          </cell>
          <cell r="R90" t="str">
            <v>NULL</v>
          </cell>
          <cell r="S90" t="str">
            <v>NULL</v>
          </cell>
          <cell r="T90" t="str">
            <v>NULL</v>
          </cell>
        </row>
        <row r="91">
          <cell r="B91" t="str">
            <v>2012/201391</v>
          </cell>
          <cell r="C91">
            <v>9</v>
          </cell>
          <cell r="D91">
            <v>1</v>
          </cell>
          <cell r="E91">
            <v>13535</v>
          </cell>
          <cell r="F91">
            <v>21846</v>
          </cell>
          <cell r="G91">
            <v>27501</v>
          </cell>
          <cell r="H91">
            <v>7979</v>
          </cell>
          <cell r="I91" t="str">
            <v>NULL</v>
          </cell>
          <cell r="J91" t="str">
            <v>NULL</v>
          </cell>
          <cell r="K91" t="str">
            <v>NULL</v>
          </cell>
          <cell r="L91" t="str">
            <v>NULL</v>
          </cell>
          <cell r="M91" t="str">
            <v>NULL</v>
          </cell>
          <cell r="N91" t="str">
            <v>NULL</v>
          </cell>
          <cell r="O91" t="str">
            <v>NULL</v>
          </cell>
          <cell r="P91" t="str">
            <v>NULL</v>
          </cell>
          <cell r="Q91" t="str">
            <v>NULL</v>
          </cell>
          <cell r="R91" t="str">
            <v>NULL</v>
          </cell>
          <cell r="S91" t="str">
            <v>NULL</v>
          </cell>
          <cell r="T91" t="str">
            <v>NULL</v>
          </cell>
        </row>
        <row r="92">
          <cell r="B92" t="str">
            <v>2003/2004A1</v>
          </cell>
          <cell r="C92" t="str">
            <v>A</v>
          </cell>
          <cell r="D92">
            <v>1</v>
          </cell>
          <cell r="E92">
            <v>13253.945512820501</v>
          </cell>
          <cell r="F92">
            <v>19247</v>
          </cell>
          <cell r="G92">
            <v>22966</v>
          </cell>
          <cell r="H92">
            <v>1307</v>
          </cell>
          <cell r="I92">
            <v>18916</v>
          </cell>
          <cell r="J92">
            <v>25530.304225352102</v>
          </cell>
          <cell r="K92">
            <v>31377</v>
          </cell>
          <cell r="L92">
            <v>1449</v>
          </cell>
          <cell r="M92">
            <v>19809.875</v>
          </cell>
          <cell r="N92">
            <v>26712</v>
          </cell>
          <cell r="O92">
            <v>33041.25</v>
          </cell>
          <cell r="P92">
            <v>1848</v>
          </cell>
          <cell r="Q92">
            <v>22069.2927631579</v>
          </cell>
          <cell r="R92">
            <v>33166</v>
          </cell>
          <cell r="S92">
            <v>43427.005509641902</v>
          </cell>
          <cell r="T92">
            <v>2143</v>
          </cell>
        </row>
        <row r="93">
          <cell r="B93" t="str">
            <v>2004/2005A1</v>
          </cell>
          <cell r="C93" t="str">
            <v>A</v>
          </cell>
          <cell r="D93">
            <v>1</v>
          </cell>
          <cell r="E93">
            <v>14192.088276836201</v>
          </cell>
          <cell r="F93">
            <v>19985.836012861699</v>
          </cell>
          <cell r="G93">
            <v>24385</v>
          </cell>
          <cell r="H93">
            <v>1276</v>
          </cell>
          <cell r="I93">
            <v>18388.3728991803</v>
          </cell>
          <cell r="J93">
            <v>25153.5</v>
          </cell>
          <cell r="K93">
            <v>31007.862215909099</v>
          </cell>
          <cell r="L93">
            <v>1346</v>
          </cell>
          <cell r="M93">
            <v>19095</v>
          </cell>
          <cell r="N93">
            <v>26142</v>
          </cell>
          <cell r="O93">
            <v>32912.5</v>
          </cell>
          <cell r="P93">
            <v>1746</v>
          </cell>
          <cell r="Q93" t="str">
            <v>NULL</v>
          </cell>
          <cell r="R93" t="str">
            <v>NULL</v>
          </cell>
          <cell r="S93" t="str">
            <v>NULL</v>
          </cell>
          <cell r="T93" t="str">
            <v>NULL</v>
          </cell>
        </row>
        <row r="94">
          <cell r="B94" t="str">
            <v>2005/2006A1</v>
          </cell>
          <cell r="C94" t="str">
            <v>A</v>
          </cell>
          <cell r="D94">
            <v>1</v>
          </cell>
          <cell r="E94">
            <v>14901.291038444801</v>
          </cell>
          <cell r="F94">
            <v>21179</v>
          </cell>
          <cell r="G94">
            <v>25499</v>
          </cell>
          <cell r="H94">
            <v>1427</v>
          </cell>
          <cell r="I94">
            <v>16500</v>
          </cell>
          <cell r="J94">
            <v>23818.5</v>
          </cell>
          <cell r="K94">
            <v>29266.75</v>
          </cell>
          <cell r="L94">
            <v>1660</v>
          </cell>
          <cell r="M94">
            <v>17935.355131404998</v>
          </cell>
          <cell r="N94">
            <v>25511</v>
          </cell>
          <cell r="O94">
            <v>32124</v>
          </cell>
          <cell r="P94">
            <v>2187</v>
          </cell>
          <cell r="Q94" t="str">
            <v>NULL</v>
          </cell>
          <cell r="R94" t="str">
            <v>NULL</v>
          </cell>
          <cell r="S94" t="str">
            <v>NULL</v>
          </cell>
          <cell r="T94" t="str">
            <v>NULL</v>
          </cell>
        </row>
        <row r="95">
          <cell r="B95" t="str">
            <v>2006/2007A1</v>
          </cell>
          <cell r="C95" t="str">
            <v>A</v>
          </cell>
          <cell r="D95">
            <v>1</v>
          </cell>
          <cell r="E95">
            <v>13641.25</v>
          </cell>
          <cell r="F95">
            <v>20190.674418604602</v>
          </cell>
          <cell r="G95">
            <v>24964.5</v>
          </cell>
          <cell r="H95">
            <v>1590</v>
          </cell>
          <cell r="I95">
            <v>15011.4841160221</v>
          </cell>
          <cell r="J95">
            <v>22360</v>
          </cell>
          <cell r="K95">
            <v>27999.5</v>
          </cell>
          <cell r="L95">
            <v>1879</v>
          </cell>
          <cell r="M95">
            <v>17873.25</v>
          </cell>
          <cell r="N95">
            <v>25460.524844720501</v>
          </cell>
          <cell r="O95">
            <v>31562.2529193749</v>
          </cell>
          <cell r="P95">
            <v>2378</v>
          </cell>
          <cell r="Q95" t="str">
            <v>NULL</v>
          </cell>
          <cell r="R95" t="str">
            <v>NULL</v>
          </cell>
          <cell r="S95" t="str">
            <v>NULL</v>
          </cell>
          <cell r="T95" t="str">
            <v>NULL</v>
          </cell>
        </row>
        <row r="96">
          <cell r="B96" t="str">
            <v>2007/2008A1</v>
          </cell>
          <cell r="C96" t="str">
            <v>A</v>
          </cell>
          <cell r="D96">
            <v>1</v>
          </cell>
          <cell r="E96">
            <v>11430.953038674001</v>
          </cell>
          <cell r="F96">
            <v>18640.903225806502</v>
          </cell>
          <cell r="G96">
            <v>23958</v>
          </cell>
          <cell r="H96">
            <v>1913</v>
          </cell>
          <cell r="I96">
            <v>15000</v>
          </cell>
          <cell r="J96">
            <v>21999</v>
          </cell>
          <cell r="K96">
            <v>28474</v>
          </cell>
          <cell r="L96">
            <v>2353</v>
          </cell>
          <cell r="M96">
            <v>18000</v>
          </cell>
          <cell r="N96">
            <v>25928</v>
          </cell>
          <cell r="O96">
            <v>33580</v>
          </cell>
          <cell r="P96">
            <v>2826</v>
          </cell>
          <cell r="Q96" t="str">
            <v>NULL</v>
          </cell>
          <cell r="R96" t="str">
            <v>NULL</v>
          </cell>
          <cell r="S96" t="str">
            <v>NULL</v>
          </cell>
          <cell r="T96" t="str">
            <v>NULL</v>
          </cell>
        </row>
        <row r="97">
          <cell r="B97" t="str">
            <v>2008/2009A1</v>
          </cell>
          <cell r="C97" t="str">
            <v>A</v>
          </cell>
          <cell r="D97">
            <v>1</v>
          </cell>
          <cell r="E97">
            <v>11247.1509165473</v>
          </cell>
          <cell r="F97">
            <v>17174.403100775198</v>
          </cell>
          <cell r="G97">
            <v>22398</v>
          </cell>
          <cell r="H97">
            <v>2302</v>
          </cell>
          <cell r="I97">
            <v>14555.25</v>
          </cell>
          <cell r="J97">
            <v>21870.9696969697</v>
          </cell>
          <cell r="K97">
            <v>28001.5</v>
          </cell>
          <cell r="L97">
            <v>2546</v>
          </cell>
          <cell r="M97">
            <v>18223.5</v>
          </cell>
          <cell r="N97">
            <v>26448.626353790602</v>
          </cell>
          <cell r="O97">
            <v>34232.5</v>
          </cell>
          <cell r="P97">
            <v>3002</v>
          </cell>
          <cell r="Q97" t="str">
            <v>NULL</v>
          </cell>
          <cell r="R97" t="str">
            <v>NULL</v>
          </cell>
          <cell r="S97" t="str">
            <v>NULL</v>
          </cell>
          <cell r="T97" t="str">
            <v>NULL</v>
          </cell>
        </row>
        <row r="98">
          <cell r="B98" t="str">
            <v>2009/2010A1</v>
          </cell>
          <cell r="C98" t="str">
            <v>A</v>
          </cell>
          <cell r="D98">
            <v>1</v>
          </cell>
          <cell r="E98">
            <v>12011.085441842901</v>
          </cell>
          <cell r="F98">
            <v>17444</v>
          </cell>
          <cell r="G98">
            <v>22198.75</v>
          </cell>
          <cell r="H98">
            <v>3008</v>
          </cell>
          <cell r="I98">
            <v>15114.1612903226</v>
          </cell>
          <cell r="J98">
            <v>22482.886740331502</v>
          </cell>
          <cell r="K98">
            <v>28778</v>
          </cell>
          <cell r="L98">
            <v>3262</v>
          </cell>
          <cell r="M98" t="str">
            <v>NULL</v>
          </cell>
          <cell r="N98" t="str">
            <v>NULL</v>
          </cell>
          <cell r="O98" t="str">
            <v>NULL</v>
          </cell>
          <cell r="P98" t="str">
            <v>NULL</v>
          </cell>
          <cell r="Q98" t="str">
            <v>NULL</v>
          </cell>
          <cell r="R98" t="str">
            <v>NULL</v>
          </cell>
          <cell r="S98" t="str">
            <v>NULL</v>
          </cell>
          <cell r="T98" t="str">
            <v>NULL</v>
          </cell>
        </row>
        <row r="99">
          <cell r="B99" t="str">
            <v>2010/2011A1</v>
          </cell>
          <cell r="C99" t="str">
            <v>A</v>
          </cell>
          <cell r="D99">
            <v>1</v>
          </cell>
          <cell r="E99">
            <v>12163.0561497326</v>
          </cell>
          <cell r="F99">
            <v>17905</v>
          </cell>
          <cell r="G99">
            <v>22829.5</v>
          </cell>
          <cell r="H99">
            <v>2987</v>
          </cell>
          <cell r="I99">
            <v>16426.25</v>
          </cell>
          <cell r="J99">
            <v>23763</v>
          </cell>
          <cell r="K99">
            <v>30614.308823529402</v>
          </cell>
          <cell r="L99">
            <v>3215</v>
          </cell>
          <cell r="M99" t="str">
            <v>NULL</v>
          </cell>
          <cell r="N99" t="str">
            <v>NULL</v>
          </cell>
          <cell r="O99" t="str">
            <v>NULL</v>
          </cell>
          <cell r="P99" t="str">
            <v>NULL</v>
          </cell>
          <cell r="Q99" t="str">
            <v>NULL</v>
          </cell>
          <cell r="R99" t="str">
            <v>NULL</v>
          </cell>
          <cell r="S99" t="str">
            <v>NULL</v>
          </cell>
          <cell r="T99" t="str">
            <v>NULL</v>
          </cell>
        </row>
        <row r="100">
          <cell r="B100" t="str">
            <v>2011/2012A1</v>
          </cell>
          <cell r="C100" t="str">
            <v>A</v>
          </cell>
          <cell r="D100">
            <v>1</v>
          </cell>
          <cell r="E100">
            <v>12464.408929564201</v>
          </cell>
          <cell r="F100">
            <v>18355.603932584301</v>
          </cell>
          <cell r="G100">
            <v>23482</v>
          </cell>
          <cell r="H100">
            <v>3063</v>
          </cell>
          <cell r="I100" t="str">
            <v>NULL</v>
          </cell>
          <cell r="J100" t="str">
            <v>NULL</v>
          </cell>
          <cell r="K100" t="str">
            <v>NULL</v>
          </cell>
          <cell r="L100" t="str">
            <v>NULL</v>
          </cell>
          <cell r="M100" t="str">
            <v>NULL</v>
          </cell>
          <cell r="N100" t="str">
            <v>NULL</v>
          </cell>
          <cell r="O100" t="str">
            <v>NULL</v>
          </cell>
          <cell r="P100" t="str">
            <v>NULL</v>
          </cell>
          <cell r="Q100" t="str">
            <v>NULL</v>
          </cell>
          <cell r="R100" t="str">
            <v>NULL</v>
          </cell>
          <cell r="S100" t="str">
            <v>NULL</v>
          </cell>
          <cell r="T100" t="str">
            <v>NULL</v>
          </cell>
        </row>
        <row r="101">
          <cell r="B101" t="str">
            <v>2012/2013A1</v>
          </cell>
          <cell r="C101" t="str">
            <v>A</v>
          </cell>
          <cell r="D101">
            <v>1</v>
          </cell>
          <cell r="E101">
            <v>14033.0022644377</v>
          </cell>
          <cell r="F101">
            <v>19758</v>
          </cell>
          <cell r="G101">
            <v>24364</v>
          </cell>
          <cell r="H101">
            <v>3055</v>
          </cell>
          <cell r="I101" t="str">
            <v>NULL</v>
          </cell>
          <cell r="J101" t="str">
            <v>NULL</v>
          </cell>
          <cell r="K101" t="str">
            <v>NULL</v>
          </cell>
          <cell r="L101" t="str">
            <v>NULL</v>
          </cell>
          <cell r="M101" t="str">
            <v>NULL</v>
          </cell>
          <cell r="N101" t="str">
            <v>NULL</v>
          </cell>
          <cell r="O101" t="str">
            <v>NULL</v>
          </cell>
          <cell r="P101" t="str">
            <v>NULL</v>
          </cell>
          <cell r="Q101" t="str">
            <v>NULL</v>
          </cell>
          <cell r="R101" t="str">
            <v>NULL</v>
          </cell>
          <cell r="S101" t="str">
            <v>NULL</v>
          </cell>
          <cell r="T101" t="str">
            <v>NULL</v>
          </cell>
        </row>
        <row r="102">
          <cell r="B102" t="str">
            <v>2003/2004B1</v>
          </cell>
          <cell r="C102" t="str">
            <v>B</v>
          </cell>
          <cell r="D102">
            <v>1</v>
          </cell>
          <cell r="E102">
            <v>6747.9953703703704</v>
          </cell>
          <cell r="F102">
            <v>11198.677685950401</v>
          </cell>
          <cell r="G102">
            <v>17774.459537754901</v>
          </cell>
          <cell r="H102">
            <v>11206</v>
          </cell>
          <cell r="I102">
            <v>9932.1287128712902</v>
          </cell>
          <cell r="J102">
            <v>16193.9672897196</v>
          </cell>
          <cell r="K102">
            <v>24042.75</v>
          </cell>
          <cell r="L102">
            <v>12400</v>
          </cell>
          <cell r="M102">
            <v>11869.812900000001</v>
          </cell>
          <cell r="N102">
            <v>19539.078265517201</v>
          </cell>
          <cell r="O102">
            <v>28074.5</v>
          </cell>
          <cell r="P102">
            <v>13822</v>
          </cell>
          <cell r="Q102">
            <v>12962</v>
          </cell>
          <cell r="R102">
            <v>22713</v>
          </cell>
          <cell r="S102">
            <v>35813</v>
          </cell>
          <cell r="T102">
            <v>14881</v>
          </cell>
        </row>
        <row r="103">
          <cell r="B103" t="str">
            <v>2004/2005B1</v>
          </cell>
          <cell r="C103" t="str">
            <v>B</v>
          </cell>
          <cell r="D103">
            <v>1</v>
          </cell>
          <cell r="E103">
            <v>6792.5075075075101</v>
          </cell>
          <cell r="F103">
            <v>11424.331819238299</v>
          </cell>
          <cell r="G103">
            <v>18398.25</v>
          </cell>
          <cell r="H103">
            <v>12140</v>
          </cell>
          <cell r="I103">
            <v>10034.333333333299</v>
          </cell>
          <cell r="J103">
            <v>16126.75</v>
          </cell>
          <cell r="K103">
            <v>24562.885875</v>
          </cell>
          <cell r="L103">
            <v>13718</v>
          </cell>
          <cell r="M103">
            <v>11703.5</v>
          </cell>
          <cell r="N103">
            <v>18847.75</v>
          </cell>
          <cell r="O103">
            <v>28238</v>
          </cell>
          <cell r="P103">
            <v>15550</v>
          </cell>
          <cell r="Q103" t="str">
            <v>NULL</v>
          </cell>
          <cell r="R103" t="str">
            <v>NULL</v>
          </cell>
          <cell r="S103" t="str">
            <v>NULL</v>
          </cell>
          <cell r="T103" t="str">
            <v>NULL</v>
          </cell>
        </row>
        <row r="104">
          <cell r="B104" t="str">
            <v>2005/2006B1</v>
          </cell>
          <cell r="C104" t="str">
            <v>B</v>
          </cell>
          <cell r="D104">
            <v>1</v>
          </cell>
          <cell r="E104">
            <v>7304</v>
          </cell>
          <cell r="F104">
            <v>12166.082987551899</v>
          </cell>
          <cell r="G104">
            <v>19552.690607734799</v>
          </cell>
          <cell r="H104">
            <v>12277</v>
          </cell>
          <cell r="I104">
            <v>10044.665625</v>
          </cell>
          <cell r="J104">
            <v>15974.491443548401</v>
          </cell>
          <cell r="K104">
            <v>24572.75</v>
          </cell>
          <cell r="L104">
            <v>14792</v>
          </cell>
          <cell r="M104">
            <v>11574.8424</v>
          </cell>
          <cell r="N104">
            <v>18945</v>
          </cell>
          <cell r="O104">
            <v>28640</v>
          </cell>
          <cell r="P104">
            <v>16449</v>
          </cell>
          <cell r="Q104" t="str">
            <v>NULL</v>
          </cell>
          <cell r="R104" t="str">
            <v>NULL</v>
          </cell>
          <cell r="S104" t="str">
            <v>NULL</v>
          </cell>
          <cell r="T104" t="str">
            <v>NULL</v>
          </cell>
        </row>
        <row r="105">
          <cell r="B105" t="str">
            <v>2006/2007B1</v>
          </cell>
          <cell r="C105" t="str">
            <v>B</v>
          </cell>
          <cell r="D105">
            <v>1</v>
          </cell>
          <cell r="E105">
            <v>7338.5</v>
          </cell>
          <cell r="F105">
            <v>12502.5</v>
          </cell>
          <cell r="G105">
            <v>20354</v>
          </cell>
          <cell r="H105">
            <v>12595</v>
          </cell>
          <cell r="I105">
            <v>9874.875</v>
          </cell>
          <cell r="J105">
            <v>15772.5</v>
          </cell>
          <cell r="K105">
            <v>24500</v>
          </cell>
          <cell r="L105">
            <v>15628</v>
          </cell>
          <cell r="M105">
            <v>11451.4023265449</v>
          </cell>
          <cell r="N105">
            <v>18524.75</v>
          </cell>
          <cell r="O105">
            <v>28417.75</v>
          </cell>
          <cell r="P105">
            <v>16710</v>
          </cell>
          <cell r="Q105" t="str">
            <v>NULL</v>
          </cell>
          <cell r="R105" t="str">
            <v>NULL</v>
          </cell>
          <cell r="S105" t="str">
            <v>NULL</v>
          </cell>
          <cell r="T105" t="str">
            <v>NULL</v>
          </cell>
        </row>
        <row r="106">
          <cell r="B106" t="str">
            <v>2007/2008B1</v>
          </cell>
          <cell r="C106" t="str">
            <v>B</v>
          </cell>
          <cell r="D106">
            <v>1</v>
          </cell>
          <cell r="E106">
            <v>7034</v>
          </cell>
          <cell r="F106">
            <v>12240</v>
          </cell>
          <cell r="G106">
            <v>19902</v>
          </cell>
          <cell r="H106">
            <v>14471</v>
          </cell>
          <cell r="I106">
            <v>9597.7063782991208</v>
          </cell>
          <cell r="J106">
            <v>15737.75</v>
          </cell>
          <cell r="K106">
            <v>24491.224025973999</v>
          </cell>
          <cell r="L106">
            <v>17108</v>
          </cell>
          <cell r="M106">
            <v>11376</v>
          </cell>
          <cell r="N106">
            <v>18640</v>
          </cell>
          <cell r="O106">
            <v>28384.25</v>
          </cell>
          <cell r="P106">
            <v>18236</v>
          </cell>
          <cell r="Q106" t="str">
            <v>NULL</v>
          </cell>
          <cell r="R106" t="str">
            <v>NULL</v>
          </cell>
          <cell r="S106" t="str">
            <v>NULL</v>
          </cell>
          <cell r="T106" t="str">
            <v>NULL</v>
          </cell>
        </row>
        <row r="107">
          <cell r="B107" t="str">
            <v>2008/2009B1</v>
          </cell>
          <cell r="C107" t="str">
            <v>B</v>
          </cell>
          <cell r="D107">
            <v>1</v>
          </cell>
          <cell r="E107">
            <v>7208.76</v>
          </cell>
          <cell r="F107">
            <v>12219.925149700601</v>
          </cell>
          <cell r="G107">
            <v>20114.5</v>
          </cell>
          <cell r="H107">
            <v>14268</v>
          </cell>
          <cell r="I107">
            <v>9833.3174999999992</v>
          </cell>
          <cell r="J107">
            <v>15927.885</v>
          </cell>
          <cell r="K107">
            <v>24555.9602102102</v>
          </cell>
          <cell r="L107">
            <v>16882</v>
          </cell>
          <cell r="M107">
            <v>11800.375</v>
          </cell>
          <cell r="N107">
            <v>18967.796875</v>
          </cell>
          <cell r="O107">
            <v>28633.5</v>
          </cell>
          <cell r="P107">
            <v>17834</v>
          </cell>
          <cell r="Q107" t="str">
            <v>NULL</v>
          </cell>
          <cell r="R107" t="str">
            <v>NULL</v>
          </cell>
          <cell r="S107" t="str">
            <v>NULL</v>
          </cell>
          <cell r="T107" t="str">
            <v>NULL</v>
          </cell>
        </row>
        <row r="108">
          <cell r="B108" t="str">
            <v>2009/2010B1</v>
          </cell>
          <cell r="C108" t="str">
            <v>B</v>
          </cell>
          <cell r="D108">
            <v>1</v>
          </cell>
          <cell r="E108">
            <v>7594.2472527472501</v>
          </cell>
          <cell r="F108">
            <v>12748.8271954674</v>
          </cell>
          <cell r="G108">
            <v>19896.3444108761</v>
          </cell>
          <cell r="H108">
            <v>16023</v>
          </cell>
          <cell r="I108">
            <v>10217.9188829787</v>
          </cell>
          <cell r="J108">
            <v>16645.75</v>
          </cell>
          <cell r="K108">
            <v>25196.25</v>
          </cell>
          <cell r="L108">
            <v>18508</v>
          </cell>
          <cell r="M108" t="str">
            <v>NULL</v>
          </cell>
          <cell r="N108" t="str">
            <v>NULL</v>
          </cell>
          <cell r="O108" t="str">
            <v>NULL</v>
          </cell>
          <cell r="P108" t="str">
            <v>NULL</v>
          </cell>
          <cell r="Q108" t="str">
            <v>NULL</v>
          </cell>
          <cell r="R108" t="str">
            <v>NULL</v>
          </cell>
          <cell r="S108" t="str">
            <v>NULL</v>
          </cell>
          <cell r="T108" t="str">
            <v>NULL</v>
          </cell>
        </row>
        <row r="109">
          <cell r="B109" t="str">
            <v>2010/2011B1</v>
          </cell>
          <cell r="C109" t="str">
            <v>B</v>
          </cell>
          <cell r="D109">
            <v>1</v>
          </cell>
          <cell r="E109">
            <v>7790.375</v>
          </cell>
          <cell r="F109">
            <v>12860.6814516129</v>
          </cell>
          <cell r="G109">
            <v>19870.6570247934</v>
          </cell>
          <cell r="H109">
            <v>16776</v>
          </cell>
          <cell r="I109">
            <v>10535.851108033199</v>
          </cell>
          <cell r="J109">
            <v>16998.566011235998</v>
          </cell>
          <cell r="K109">
            <v>25230.75</v>
          </cell>
          <cell r="L109">
            <v>19564</v>
          </cell>
          <cell r="M109" t="str">
            <v>NULL</v>
          </cell>
          <cell r="N109" t="str">
            <v>NULL</v>
          </cell>
          <cell r="O109" t="str">
            <v>NULL</v>
          </cell>
          <cell r="P109" t="str">
            <v>NULL</v>
          </cell>
          <cell r="Q109" t="str">
            <v>NULL</v>
          </cell>
          <cell r="R109" t="str">
            <v>NULL</v>
          </cell>
          <cell r="S109" t="str">
            <v>NULL</v>
          </cell>
          <cell r="T109" t="str">
            <v>NULL</v>
          </cell>
        </row>
        <row r="110">
          <cell r="B110" t="str">
            <v>2011/2012B1</v>
          </cell>
          <cell r="C110" t="str">
            <v>B</v>
          </cell>
          <cell r="D110">
            <v>1</v>
          </cell>
          <cell r="E110">
            <v>7924.62</v>
          </cell>
          <cell r="F110">
            <v>13180</v>
          </cell>
          <cell r="G110">
            <v>20348.2035928144</v>
          </cell>
          <cell r="H110">
            <v>19017</v>
          </cell>
          <cell r="I110" t="str">
            <v>NULL</v>
          </cell>
          <cell r="J110" t="str">
            <v>NULL</v>
          </cell>
          <cell r="K110" t="str">
            <v>NULL</v>
          </cell>
          <cell r="L110" t="str">
            <v>NULL</v>
          </cell>
          <cell r="M110" t="str">
            <v>NULL</v>
          </cell>
          <cell r="N110" t="str">
            <v>NULL</v>
          </cell>
          <cell r="O110" t="str">
            <v>NULL</v>
          </cell>
          <cell r="P110" t="str">
            <v>NULL</v>
          </cell>
          <cell r="Q110" t="str">
            <v>NULL</v>
          </cell>
          <cell r="R110" t="str">
            <v>NULL</v>
          </cell>
          <cell r="S110" t="str">
            <v>NULL</v>
          </cell>
          <cell r="T110" t="str">
            <v>NULL</v>
          </cell>
        </row>
        <row r="111">
          <cell r="B111" t="str">
            <v>2012/2013B1</v>
          </cell>
          <cell r="C111" t="str">
            <v>B</v>
          </cell>
          <cell r="D111">
            <v>1</v>
          </cell>
          <cell r="E111">
            <v>8312</v>
          </cell>
          <cell r="F111">
            <v>13405.728021978</v>
          </cell>
          <cell r="G111">
            <v>20393.087774294701</v>
          </cell>
          <cell r="H111">
            <v>20181</v>
          </cell>
          <cell r="I111" t="str">
            <v>NULL</v>
          </cell>
          <cell r="J111" t="str">
            <v>NULL</v>
          </cell>
          <cell r="K111" t="str">
            <v>NULL</v>
          </cell>
          <cell r="L111" t="str">
            <v>NULL</v>
          </cell>
          <cell r="M111" t="str">
            <v>NULL</v>
          </cell>
          <cell r="N111" t="str">
            <v>NULL</v>
          </cell>
          <cell r="O111" t="str">
            <v>NULL</v>
          </cell>
          <cell r="P111" t="str">
            <v>NULL</v>
          </cell>
          <cell r="Q111" t="str">
            <v>NULL</v>
          </cell>
          <cell r="R111" t="str">
            <v>NULL</v>
          </cell>
          <cell r="S111" t="str">
            <v>NULL</v>
          </cell>
          <cell r="T111" t="str">
            <v>NULL</v>
          </cell>
        </row>
        <row r="112">
          <cell r="B112" t="str">
            <v>2003/2004C1</v>
          </cell>
          <cell r="C112" t="str">
            <v>C</v>
          </cell>
          <cell r="D112">
            <v>1</v>
          </cell>
          <cell r="E112">
            <v>6921.7182971014499</v>
          </cell>
          <cell r="F112">
            <v>11632.2023809524</v>
          </cell>
          <cell r="G112">
            <v>16187.1173020528</v>
          </cell>
          <cell r="H112">
            <v>3415</v>
          </cell>
          <cell r="I112">
            <v>12449.334269662901</v>
          </cell>
          <cell r="J112">
            <v>18545</v>
          </cell>
          <cell r="K112">
            <v>26244.5619834711</v>
          </cell>
          <cell r="L112">
            <v>5043</v>
          </cell>
          <cell r="M112">
            <v>14899.75</v>
          </cell>
          <cell r="N112">
            <v>23074.627737226299</v>
          </cell>
          <cell r="O112">
            <v>33069.692528735599</v>
          </cell>
          <cell r="P112">
            <v>5694</v>
          </cell>
          <cell r="Q112">
            <v>16888.875</v>
          </cell>
          <cell r="R112">
            <v>29458.183195592301</v>
          </cell>
          <cell r="S112">
            <v>45492.75</v>
          </cell>
          <cell r="T112">
            <v>5954</v>
          </cell>
        </row>
        <row r="113">
          <cell r="B113" t="str">
            <v>2004/2005C1</v>
          </cell>
          <cell r="C113" t="str">
            <v>C</v>
          </cell>
          <cell r="D113">
            <v>1</v>
          </cell>
          <cell r="E113">
            <v>7067</v>
          </cell>
          <cell r="F113">
            <v>12235.2707777778</v>
          </cell>
          <cell r="G113">
            <v>16914.519317366499</v>
          </cell>
          <cell r="H113">
            <v>3844</v>
          </cell>
          <cell r="I113">
            <v>12440.5</v>
          </cell>
          <cell r="J113">
            <v>18847</v>
          </cell>
          <cell r="K113">
            <v>26095</v>
          </cell>
          <cell r="L113">
            <v>5505</v>
          </cell>
          <cell r="M113">
            <v>14796.5</v>
          </cell>
          <cell r="N113">
            <v>23087.690999999999</v>
          </cell>
          <cell r="O113">
            <v>32456</v>
          </cell>
          <cell r="P113">
            <v>6261</v>
          </cell>
          <cell r="Q113" t="str">
            <v>NULL</v>
          </cell>
          <cell r="R113" t="str">
            <v>NULL</v>
          </cell>
          <cell r="S113" t="str">
            <v>NULL</v>
          </cell>
          <cell r="T113" t="str">
            <v>NULL</v>
          </cell>
        </row>
        <row r="114">
          <cell r="B114" t="str">
            <v>2005/2006C1</v>
          </cell>
          <cell r="C114" t="str">
            <v>C</v>
          </cell>
          <cell r="D114">
            <v>1</v>
          </cell>
          <cell r="E114">
            <v>7469.2335960396003</v>
          </cell>
          <cell r="F114">
            <v>12541.0510204082</v>
          </cell>
          <cell r="G114">
            <v>17966.859504132201</v>
          </cell>
          <cell r="H114">
            <v>4004</v>
          </cell>
          <cell r="I114">
            <v>12643</v>
          </cell>
          <cell r="J114">
            <v>18486</v>
          </cell>
          <cell r="K114">
            <v>25589</v>
          </cell>
          <cell r="L114">
            <v>6141</v>
          </cell>
          <cell r="M114">
            <v>15000</v>
          </cell>
          <cell r="N114">
            <v>23000</v>
          </cell>
          <cell r="O114">
            <v>33299.5</v>
          </cell>
          <cell r="P114">
            <v>6958</v>
          </cell>
          <cell r="Q114" t="str">
            <v>NULL</v>
          </cell>
          <cell r="R114" t="str">
            <v>NULL</v>
          </cell>
          <cell r="S114" t="str">
            <v>NULL</v>
          </cell>
          <cell r="T114" t="str">
            <v>NULL</v>
          </cell>
        </row>
        <row r="115">
          <cell r="B115" t="str">
            <v>2006/2007C1</v>
          </cell>
          <cell r="C115" t="str">
            <v>C</v>
          </cell>
          <cell r="D115">
            <v>1</v>
          </cell>
          <cell r="E115">
            <v>7217</v>
          </cell>
          <cell r="F115">
            <v>12398.1521084337</v>
          </cell>
          <cell r="G115">
            <v>18025.9007782101</v>
          </cell>
          <cell r="H115">
            <v>4374</v>
          </cell>
          <cell r="I115">
            <v>12306</v>
          </cell>
          <cell r="J115">
            <v>18165</v>
          </cell>
          <cell r="K115">
            <v>25413.2506887052</v>
          </cell>
          <cell r="L115">
            <v>6961</v>
          </cell>
          <cell r="M115">
            <v>14860.25</v>
          </cell>
          <cell r="N115">
            <v>22575.5</v>
          </cell>
          <cell r="O115">
            <v>32460.75</v>
          </cell>
          <cell r="P115">
            <v>7336</v>
          </cell>
          <cell r="Q115" t="str">
            <v>NULL</v>
          </cell>
          <cell r="R115" t="str">
            <v>NULL</v>
          </cell>
          <cell r="S115" t="str">
            <v>NULL</v>
          </cell>
          <cell r="T115" t="str">
            <v>NULL</v>
          </cell>
        </row>
        <row r="116">
          <cell r="B116" t="str">
            <v>2007/2008C1</v>
          </cell>
          <cell r="C116" t="str">
            <v>C</v>
          </cell>
          <cell r="D116">
            <v>1</v>
          </cell>
          <cell r="E116">
            <v>6886.7350908647804</v>
          </cell>
          <cell r="F116">
            <v>11822.921686747</v>
          </cell>
          <cell r="G116">
            <v>17164.8662790698</v>
          </cell>
          <cell r="H116">
            <v>4912</v>
          </cell>
          <cell r="I116">
            <v>11961.4221554252</v>
          </cell>
          <cell r="J116">
            <v>17711.801104972401</v>
          </cell>
          <cell r="K116">
            <v>24822</v>
          </cell>
          <cell r="L116">
            <v>7364</v>
          </cell>
          <cell r="M116">
            <v>14619.5</v>
          </cell>
          <cell r="N116">
            <v>22049.5</v>
          </cell>
          <cell r="O116">
            <v>31638.75</v>
          </cell>
          <cell r="P116">
            <v>7580</v>
          </cell>
          <cell r="Q116" t="str">
            <v>NULL</v>
          </cell>
          <cell r="R116" t="str">
            <v>NULL</v>
          </cell>
          <cell r="S116" t="str">
            <v>NULL</v>
          </cell>
          <cell r="T116" t="str">
            <v>NULL</v>
          </cell>
        </row>
        <row r="117">
          <cell r="B117" t="str">
            <v>2008/2009C1</v>
          </cell>
          <cell r="C117" t="str">
            <v>C</v>
          </cell>
          <cell r="D117">
            <v>1</v>
          </cell>
          <cell r="E117">
            <v>7080</v>
          </cell>
          <cell r="F117">
            <v>11866.5</v>
          </cell>
          <cell r="G117">
            <v>16801.8021690233</v>
          </cell>
          <cell r="H117">
            <v>4943</v>
          </cell>
          <cell r="I117">
            <v>12061.5</v>
          </cell>
          <cell r="J117">
            <v>17685.3591160221</v>
          </cell>
          <cell r="K117">
            <v>24363.5</v>
          </cell>
          <cell r="L117">
            <v>6895</v>
          </cell>
          <cell r="M117">
            <v>14525.625</v>
          </cell>
          <cell r="N117">
            <v>21758.9283667622</v>
          </cell>
          <cell r="O117">
            <v>31373.4375</v>
          </cell>
          <cell r="P117">
            <v>7258</v>
          </cell>
          <cell r="Q117" t="str">
            <v>NULL</v>
          </cell>
          <cell r="R117" t="str">
            <v>NULL</v>
          </cell>
          <cell r="S117" t="str">
            <v>NULL</v>
          </cell>
          <cell r="T117" t="str">
            <v>NULL</v>
          </cell>
        </row>
        <row r="118">
          <cell r="B118" t="str">
            <v>2009/2010C1</v>
          </cell>
          <cell r="C118" t="str">
            <v>C</v>
          </cell>
          <cell r="D118">
            <v>1</v>
          </cell>
          <cell r="E118">
            <v>7626.75</v>
          </cell>
          <cell r="F118">
            <v>12448.5</v>
          </cell>
          <cell r="G118">
            <v>17465</v>
          </cell>
          <cell r="H118">
            <v>5831</v>
          </cell>
          <cell r="I118">
            <v>12423.45</v>
          </cell>
          <cell r="J118">
            <v>18270</v>
          </cell>
          <cell r="K118">
            <v>24812</v>
          </cell>
          <cell r="L118">
            <v>7469</v>
          </cell>
          <cell r="M118" t="str">
            <v>NULL</v>
          </cell>
          <cell r="N118" t="str">
            <v>NULL</v>
          </cell>
          <cell r="O118" t="str">
            <v>NULL</v>
          </cell>
          <cell r="P118" t="str">
            <v>NULL</v>
          </cell>
          <cell r="Q118" t="str">
            <v>NULL</v>
          </cell>
          <cell r="R118" t="str">
            <v>NULL</v>
          </cell>
          <cell r="S118" t="str">
            <v>NULL</v>
          </cell>
          <cell r="T118" t="str">
            <v>NULL</v>
          </cell>
        </row>
        <row r="119">
          <cell r="B119" t="str">
            <v>2010/2011C1</v>
          </cell>
          <cell r="C119" t="str">
            <v>C</v>
          </cell>
          <cell r="D119">
            <v>1</v>
          </cell>
          <cell r="E119">
            <v>8154.5</v>
          </cell>
          <cell r="F119">
            <v>13398.708791208801</v>
          </cell>
          <cell r="G119">
            <v>18166.7183098592</v>
          </cell>
          <cell r="H119">
            <v>6029</v>
          </cell>
          <cell r="I119">
            <v>12796.6353619207</v>
          </cell>
          <cell r="J119">
            <v>18647.5</v>
          </cell>
          <cell r="K119">
            <v>25609.75</v>
          </cell>
          <cell r="L119">
            <v>7810</v>
          </cell>
          <cell r="M119" t="str">
            <v>NULL</v>
          </cell>
          <cell r="N119" t="str">
            <v>NULL</v>
          </cell>
          <cell r="O119" t="str">
            <v>NULL</v>
          </cell>
          <cell r="P119" t="str">
            <v>NULL</v>
          </cell>
          <cell r="Q119" t="str">
            <v>NULL</v>
          </cell>
          <cell r="R119" t="str">
            <v>NULL</v>
          </cell>
          <cell r="S119" t="str">
            <v>NULL</v>
          </cell>
          <cell r="T119" t="str">
            <v>NULL</v>
          </cell>
        </row>
        <row r="120">
          <cell r="B120" t="str">
            <v>2011/2012C1</v>
          </cell>
          <cell r="C120" t="str">
            <v>C</v>
          </cell>
          <cell r="D120">
            <v>1</v>
          </cell>
          <cell r="E120">
            <v>8593</v>
          </cell>
          <cell r="F120">
            <v>13671</v>
          </cell>
          <cell r="G120">
            <v>18849.5</v>
          </cell>
          <cell r="H120">
            <v>6639</v>
          </cell>
          <cell r="I120" t="str">
            <v>NULL</v>
          </cell>
          <cell r="J120" t="str">
            <v>NULL</v>
          </cell>
          <cell r="K120" t="str">
            <v>NULL</v>
          </cell>
          <cell r="L120" t="str">
            <v>NULL</v>
          </cell>
          <cell r="M120" t="str">
            <v>NULL</v>
          </cell>
          <cell r="N120" t="str">
            <v>NULL</v>
          </cell>
          <cell r="O120" t="str">
            <v>NULL</v>
          </cell>
          <cell r="P120" t="str">
            <v>NULL</v>
          </cell>
          <cell r="Q120" t="str">
            <v>NULL</v>
          </cell>
          <cell r="R120" t="str">
            <v>NULL</v>
          </cell>
          <cell r="S120" t="str">
            <v>NULL</v>
          </cell>
          <cell r="T120" t="str">
            <v>NULL</v>
          </cell>
        </row>
        <row r="121">
          <cell r="B121" t="str">
            <v>2012/2013C1</v>
          </cell>
          <cell r="C121" t="str">
            <v>C</v>
          </cell>
          <cell r="D121">
            <v>1</v>
          </cell>
          <cell r="E121">
            <v>9732.0146718908509</v>
          </cell>
          <cell r="F121">
            <v>14673.601671309199</v>
          </cell>
          <cell r="G121">
            <v>19369.7744745813</v>
          </cell>
          <cell r="H121">
            <v>6786</v>
          </cell>
          <cell r="I121" t="str">
            <v>NULL</v>
          </cell>
          <cell r="J121" t="str">
            <v>NULL</v>
          </cell>
          <cell r="K121" t="str">
            <v>NULL</v>
          </cell>
          <cell r="L121" t="str">
            <v>NULL</v>
          </cell>
          <cell r="M121" t="str">
            <v>NULL</v>
          </cell>
          <cell r="N121" t="str">
            <v>NULL</v>
          </cell>
          <cell r="O121" t="str">
            <v>NULL</v>
          </cell>
          <cell r="P121" t="str">
            <v>NULL</v>
          </cell>
          <cell r="Q121" t="str">
            <v>NULL</v>
          </cell>
          <cell r="R121" t="str">
            <v>NULL</v>
          </cell>
          <cell r="S121" t="str">
            <v>NULL</v>
          </cell>
          <cell r="T121" t="str">
            <v>NULL</v>
          </cell>
        </row>
        <row r="122">
          <cell r="B122" t="str">
            <v>2003/2004D1</v>
          </cell>
          <cell r="C122" t="str">
            <v>D</v>
          </cell>
          <cell r="D122">
            <v>1</v>
          </cell>
          <cell r="E122">
            <v>7695</v>
          </cell>
          <cell r="F122">
            <v>12835.75</v>
          </cell>
          <cell r="G122">
            <v>17886</v>
          </cell>
          <cell r="H122">
            <v>16944</v>
          </cell>
          <cell r="I122">
            <v>11028.75</v>
          </cell>
          <cell r="J122">
            <v>17485.543498097199</v>
          </cell>
          <cell r="K122">
            <v>24499</v>
          </cell>
          <cell r="L122">
            <v>17400</v>
          </cell>
          <cell r="M122">
            <v>12792.75</v>
          </cell>
          <cell r="N122">
            <v>20420</v>
          </cell>
          <cell r="O122">
            <v>29101</v>
          </cell>
          <cell r="P122">
            <v>18935</v>
          </cell>
          <cell r="Q122">
            <v>14201.75</v>
          </cell>
          <cell r="R122">
            <v>25003</v>
          </cell>
          <cell r="S122">
            <v>39220.75</v>
          </cell>
          <cell r="T122">
            <v>19406</v>
          </cell>
        </row>
        <row r="123">
          <cell r="B123" t="str">
            <v>2004/2005D1</v>
          </cell>
          <cell r="C123" t="str">
            <v>D</v>
          </cell>
          <cell r="D123">
            <v>1</v>
          </cell>
          <cell r="E123">
            <v>8171.8870500000003</v>
          </cell>
          <cell r="F123">
            <v>13670.5</v>
          </cell>
          <cell r="G123">
            <v>18819.5</v>
          </cell>
          <cell r="H123">
            <v>16586</v>
          </cell>
          <cell r="I123">
            <v>11600.8398</v>
          </cell>
          <cell r="J123">
            <v>18198</v>
          </cell>
          <cell r="K123">
            <v>25333</v>
          </cell>
          <cell r="L123">
            <v>17389</v>
          </cell>
          <cell r="M123">
            <v>13213.5</v>
          </cell>
          <cell r="N123">
            <v>20852.5</v>
          </cell>
          <cell r="O123">
            <v>29729.5</v>
          </cell>
          <cell r="P123">
            <v>19032</v>
          </cell>
          <cell r="Q123" t="str">
            <v>NULL</v>
          </cell>
          <cell r="R123" t="str">
            <v>NULL</v>
          </cell>
          <cell r="S123" t="str">
            <v>NULL</v>
          </cell>
          <cell r="T123" t="str">
            <v>NULL</v>
          </cell>
        </row>
        <row r="124">
          <cell r="B124" t="str">
            <v>2005/2006D1</v>
          </cell>
          <cell r="C124" t="str">
            <v>D</v>
          </cell>
          <cell r="D124">
            <v>1</v>
          </cell>
          <cell r="E124">
            <v>8274.4136999999992</v>
          </cell>
          <cell r="F124">
            <v>13833</v>
          </cell>
          <cell r="G124">
            <v>19500</v>
          </cell>
          <cell r="H124">
            <v>15677</v>
          </cell>
          <cell r="I124">
            <v>10811.875</v>
          </cell>
          <cell r="J124">
            <v>17425</v>
          </cell>
          <cell r="K124">
            <v>24595.8285123967</v>
          </cell>
          <cell r="L124">
            <v>17608</v>
          </cell>
          <cell r="M124">
            <v>12841.833791208801</v>
          </cell>
          <cell r="N124">
            <v>20700</v>
          </cell>
          <cell r="O124">
            <v>29657</v>
          </cell>
          <cell r="P124">
            <v>19007</v>
          </cell>
          <cell r="Q124" t="str">
            <v>NULL</v>
          </cell>
          <cell r="R124" t="str">
            <v>NULL</v>
          </cell>
          <cell r="S124" t="str">
            <v>NULL</v>
          </cell>
          <cell r="T124" t="str">
            <v>NULL</v>
          </cell>
        </row>
        <row r="125">
          <cell r="B125" t="str">
            <v>2006/2007D1</v>
          </cell>
          <cell r="C125" t="str">
            <v>D</v>
          </cell>
          <cell r="D125">
            <v>1</v>
          </cell>
          <cell r="E125">
            <v>8549.5</v>
          </cell>
          <cell r="F125">
            <v>13979.75</v>
          </cell>
          <cell r="G125">
            <v>19833</v>
          </cell>
          <cell r="H125">
            <v>16118</v>
          </cell>
          <cell r="I125">
            <v>10916.704100000001</v>
          </cell>
          <cell r="J125">
            <v>17342</v>
          </cell>
          <cell r="K125">
            <v>24495.5</v>
          </cell>
          <cell r="L125">
            <v>18831</v>
          </cell>
          <cell r="M125">
            <v>12740.2401896676</v>
          </cell>
          <cell r="N125">
            <v>20575.5</v>
          </cell>
          <cell r="O125">
            <v>29536.25</v>
          </cell>
          <cell r="P125">
            <v>19396</v>
          </cell>
          <cell r="Q125" t="str">
            <v>NULL</v>
          </cell>
          <cell r="R125" t="str">
            <v>NULL</v>
          </cell>
          <cell r="S125" t="str">
            <v>NULL</v>
          </cell>
          <cell r="T125" t="str">
            <v>NULL</v>
          </cell>
        </row>
        <row r="126">
          <cell r="B126" t="str">
            <v>2007/2008D1</v>
          </cell>
          <cell r="C126" t="str">
            <v>D</v>
          </cell>
          <cell r="D126">
            <v>1</v>
          </cell>
          <cell r="E126">
            <v>7769.2124999999996</v>
          </cell>
          <cell r="F126">
            <v>12786.1650943396</v>
          </cell>
          <cell r="G126">
            <v>18921.257120346101</v>
          </cell>
          <cell r="H126">
            <v>17582</v>
          </cell>
          <cell r="I126">
            <v>10417.5</v>
          </cell>
          <cell r="J126">
            <v>16809</v>
          </cell>
          <cell r="K126">
            <v>24324</v>
          </cell>
          <cell r="L126">
            <v>20341</v>
          </cell>
          <cell r="M126">
            <v>12288.24</v>
          </cell>
          <cell r="N126">
            <v>19933</v>
          </cell>
          <cell r="O126">
            <v>29373.75</v>
          </cell>
          <cell r="P126">
            <v>20402</v>
          </cell>
          <cell r="Q126" t="str">
            <v>NULL</v>
          </cell>
          <cell r="R126" t="str">
            <v>NULL</v>
          </cell>
          <cell r="S126" t="str">
            <v>NULL</v>
          </cell>
          <cell r="T126" t="str">
            <v>NULL</v>
          </cell>
        </row>
        <row r="127">
          <cell r="B127" t="str">
            <v>2008/2009D1</v>
          </cell>
          <cell r="C127" t="str">
            <v>D</v>
          </cell>
          <cell r="D127">
            <v>1</v>
          </cell>
          <cell r="E127">
            <v>7929</v>
          </cell>
          <cell r="F127">
            <v>13330</v>
          </cell>
          <cell r="G127">
            <v>19115</v>
          </cell>
          <cell r="H127">
            <v>18287</v>
          </cell>
          <cell r="I127">
            <v>10659.125</v>
          </cell>
          <cell r="J127">
            <v>17323.2792397661</v>
          </cell>
          <cell r="K127">
            <v>24690.402234636898</v>
          </cell>
          <cell r="L127">
            <v>20366</v>
          </cell>
          <cell r="M127">
            <v>12668.625</v>
          </cell>
          <cell r="N127">
            <v>20554</v>
          </cell>
          <cell r="O127">
            <v>30120.5</v>
          </cell>
          <cell r="P127">
            <v>20530</v>
          </cell>
          <cell r="Q127" t="str">
            <v>NULL</v>
          </cell>
          <cell r="R127" t="str">
            <v>NULL</v>
          </cell>
          <cell r="S127" t="str">
            <v>NULL</v>
          </cell>
          <cell r="T127" t="str">
            <v>NULL</v>
          </cell>
        </row>
        <row r="128">
          <cell r="B128" t="str">
            <v>2009/2010D1</v>
          </cell>
          <cell r="C128" t="str">
            <v>D</v>
          </cell>
          <cell r="D128">
            <v>1</v>
          </cell>
          <cell r="E128">
            <v>8207.7873809523808</v>
          </cell>
          <cell r="F128">
            <v>13555.5</v>
          </cell>
          <cell r="G128">
            <v>19530</v>
          </cell>
          <cell r="H128">
            <v>21047</v>
          </cell>
          <cell r="I128">
            <v>10630</v>
          </cell>
          <cell r="J128">
            <v>17349</v>
          </cell>
          <cell r="K128">
            <v>25097.819751381201</v>
          </cell>
          <cell r="L128">
            <v>22426</v>
          </cell>
          <cell r="M128" t="str">
            <v>NULL</v>
          </cell>
          <cell r="N128" t="str">
            <v>NULL</v>
          </cell>
          <cell r="O128" t="str">
            <v>NULL</v>
          </cell>
          <cell r="P128" t="str">
            <v>NULL</v>
          </cell>
          <cell r="Q128" t="str">
            <v>NULL</v>
          </cell>
          <cell r="R128" t="str">
            <v>NULL</v>
          </cell>
          <cell r="S128" t="str">
            <v>NULL</v>
          </cell>
          <cell r="T128" t="str">
            <v>NULL</v>
          </cell>
        </row>
        <row r="129">
          <cell r="B129" t="str">
            <v>2010/2011D1</v>
          </cell>
          <cell r="C129" t="str">
            <v>D</v>
          </cell>
          <cell r="D129">
            <v>1</v>
          </cell>
          <cell r="E129">
            <v>8402.8605769230799</v>
          </cell>
          <cell r="F129">
            <v>13707.87</v>
          </cell>
          <cell r="G129">
            <v>19778.2192982456</v>
          </cell>
          <cell r="H129">
            <v>21327</v>
          </cell>
          <cell r="I129">
            <v>10932.555517241401</v>
          </cell>
          <cell r="J129">
            <v>17762.2700879765</v>
          </cell>
          <cell r="K129">
            <v>25277.996537396099</v>
          </cell>
          <cell r="L129">
            <v>23002</v>
          </cell>
          <cell r="M129" t="str">
            <v>NULL</v>
          </cell>
          <cell r="N129" t="str">
            <v>NULL</v>
          </cell>
          <cell r="O129" t="str">
            <v>NULL</v>
          </cell>
          <cell r="P129" t="str">
            <v>NULL</v>
          </cell>
          <cell r="Q129" t="str">
            <v>NULL</v>
          </cell>
          <cell r="R129" t="str">
            <v>NULL</v>
          </cell>
          <cell r="S129" t="str">
            <v>NULL</v>
          </cell>
          <cell r="T129" t="str">
            <v>NULL</v>
          </cell>
        </row>
        <row r="130">
          <cell r="B130" t="str">
            <v>2011/2012D1</v>
          </cell>
          <cell r="C130" t="str">
            <v>D</v>
          </cell>
          <cell r="D130">
            <v>1</v>
          </cell>
          <cell r="E130">
            <v>8477</v>
          </cell>
          <cell r="F130">
            <v>13615.75</v>
          </cell>
          <cell r="G130">
            <v>19778.5</v>
          </cell>
          <cell r="H130">
            <v>24410</v>
          </cell>
          <cell r="I130" t="str">
            <v>NULL</v>
          </cell>
          <cell r="J130" t="str">
            <v>NULL</v>
          </cell>
          <cell r="K130" t="str">
            <v>NULL</v>
          </cell>
          <cell r="L130" t="str">
            <v>NULL</v>
          </cell>
          <cell r="M130" t="str">
            <v>NULL</v>
          </cell>
          <cell r="N130" t="str">
            <v>NULL</v>
          </cell>
          <cell r="O130" t="str">
            <v>NULL</v>
          </cell>
          <cell r="P130" t="str">
            <v>NULL</v>
          </cell>
          <cell r="Q130" t="str">
            <v>NULL</v>
          </cell>
          <cell r="R130" t="str">
            <v>NULL</v>
          </cell>
          <cell r="S130" t="str">
            <v>NULL</v>
          </cell>
          <cell r="T130" t="str">
            <v>NULL</v>
          </cell>
        </row>
        <row r="131">
          <cell r="B131" t="str">
            <v>2012/2013D1</v>
          </cell>
          <cell r="C131" t="str">
            <v>D</v>
          </cell>
          <cell r="D131">
            <v>1</v>
          </cell>
          <cell r="E131">
            <v>8535</v>
          </cell>
          <cell r="F131">
            <v>13725</v>
          </cell>
          <cell r="G131">
            <v>20005.2354570637</v>
          </cell>
          <cell r="H131">
            <v>26025</v>
          </cell>
          <cell r="I131" t="str">
            <v>NULL</v>
          </cell>
          <cell r="J131" t="str">
            <v>NULL</v>
          </cell>
          <cell r="K131" t="str">
            <v>NULL</v>
          </cell>
          <cell r="L131" t="str">
            <v>NULL</v>
          </cell>
          <cell r="M131" t="str">
            <v>NULL</v>
          </cell>
          <cell r="N131" t="str">
            <v>NULL</v>
          </cell>
          <cell r="O131" t="str">
            <v>NULL</v>
          </cell>
          <cell r="P131" t="str">
            <v>NULL</v>
          </cell>
          <cell r="Q131" t="str">
            <v>NULL</v>
          </cell>
          <cell r="R131" t="str">
            <v>NULL</v>
          </cell>
          <cell r="S131" t="str">
            <v>NULL</v>
          </cell>
          <cell r="T131" t="str">
            <v>NULL</v>
          </cell>
        </row>
        <row r="132">
          <cell r="B132" t="str">
            <v>2003/2004E1</v>
          </cell>
          <cell r="C132" t="str">
            <v>E</v>
          </cell>
          <cell r="D132">
            <v>1</v>
          </cell>
          <cell r="E132">
            <v>6085.0798611111104</v>
          </cell>
          <cell r="F132">
            <v>10186.254650000001</v>
          </cell>
          <cell r="G132">
            <v>15038.599765258199</v>
          </cell>
          <cell r="H132">
            <v>4240</v>
          </cell>
          <cell r="I132">
            <v>8663.8583249999992</v>
          </cell>
          <cell r="J132">
            <v>14463.3891756906</v>
          </cell>
          <cell r="K132">
            <v>20938.5</v>
          </cell>
          <cell r="L132">
            <v>4294</v>
          </cell>
          <cell r="M132">
            <v>10615.4195</v>
          </cell>
          <cell r="N132">
            <v>16681.250400000001</v>
          </cell>
          <cell r="O132">
            <v>24216.8097826087</v>
          </cell>
          <cell r="P132">
            <v>4724</v>
          </cell>
          <cell r="Q132">
            <v>11359.0297029703</v>
          </cell>
          <cell r="R132">
            <v>19912</v>
          </cell>
          <cell r="S132">
            <v>30682</v>
          </cell>
          <cell r="T132">
            <v>4847</v>
          </cell>
        </row>
        <row r="133">
          <cell r="B133" t="str">
            <v>2004/2005E1</v>
          </cell>
          <cell r="C133" t="str">
            <v>E</v>
          </cell>
          <cell r="D133">
            <v>1</v>
          </cell>
          <cell r="E133">
            <v>6258.4545614243298</v>
          </cell>
          <cell r="F133">
            <v>10607.5</v>
          </cell>
          <cell r="G133">
            <v>15767.6151685393</v>
          </cell>
          <cell r="H133">
            <v>4866</v>
          </cell>
          <cell r="I133">
            <v>8821.5</v>
          </cell>
          <cell r="J133">
            <v>14991</v>
          </cell>
          <cell r="K133">
            <v>21418</v>
          </cell>
          <cell r="L133">
            <v>5099</v>
          </cell>
          <cell r="M133">
            <v>10231.060125</v>
          </cell>
          <cell r="N133">
            <v>16703.5</v>
          </cell>
          <cell r="O133">
            <v>24756</v>
          </cell>
          <cell r="P133">
            <v>5610</v>
          </cell>
          <cell r="Q133" t="str">
            <v>NULL</v>
          </cell>
          <cell r="R133" t="str">
            <v>NULL</v>
          </cell>
          <cell r="S133" t="str">
            <v>NULL</v>
          </cell>
          <cell r="T133" t="str">
            <v>NULL</v>
          </cell>
        </row>
        <row r="134">
          <cell r="B134" t="str">
            <v>2005/2006E1</v>
          </cell>
          <cell r="C134" t="str">
            <v>E</v>
          </cell>
          <cell r="D134">
            <v>1</v>
          </cell>
          <cell r="E134">
            <v>6407.5487465181104</v>
          </cell>
          <cell r="F134">
            <v>10803.5</v>
          </cell>
          <cell r="G134">
            <v>16136</v>
          </cell>
          <cell r="H134">
            <v>4909</v>
          </cell>
          <cell r="I134">
            <v>8477</v>
          </cell>
          <cell r="J134">
            <v>13905.3619</v>
          </cell>
          <cell r="K134">
            <v>20386</v>
          </cell>
          <cell r="L134">
            <v>5521</v>
          </cell>
          <cell r="M134">
            <v>10000.0833</v>
          </cell>
          <cell r="N134">
            <v>16357.25</v>
          </cell>
          <cell r="O134">
            <v>24257.75</v>
          </cell>
          <cell r="P134">
            <v>5898</v>
          </cell>
          <cell r="Q134" t="str">
            <v>NULL</v>
          </cell>
          <cell r="R134" t="str">
            <v>NULL</v>
          </cell>
          <cell r="S134" t="str">
            <v>NULL</v>
          </cell>
          <cell r="T134" t="str">
            <v>NULL</v>
          </cell>
        </row>
        <row r="135">
          <cell r="B135" t="str">
            <v>2006/2007E1</v>
          </cell>
          <cell r="C135" t="str">
            <v>E</v>
          </cell>
          <cell r="D135">
            <v>1</v>
          </cell>
          <cell r="E135">
            <v>6436.4913749999996</v>
          </cell>
          <cell r="F135">
            <v>10995.371256030599</v>
          </cell>
          <cell r="G135">
            <v>16454.4836309524</v>
          </cell>
          <cell r="H135">
            <v>4892</v>
          </cell>
          <cell r="I135">
            <v>8360.0080618617194</v>
          </cell>
          <cell r="J135">
            <v>13826.280720339</v>
          </cell>
          <cell r="K135">
            <v>20333</v>
          </cell>
          <cell r="L135">
            <v>5730</v>
          </cell>
          <cell r="M135">
            <v>10013.915175</v>
          </cell>
          <cell r="N135">
            <v>16231.75</v>
          </cell>
          <cell r="O135">
            <v>24358.541666666701</v>
          </cell>
          <cell r="P135">
            <v>5914</v>
          </cell>
          <cell r="Q135" t="str">
            <v>NULL</v>
          </cell>
          <cell r="R135" t="str">
            <v>NULL</v>
          </cell>
          <cell r="S135" t="str">
            <v>NULL</v>
          </cell>
          <cell r="T135" t="str">
            <v>NULL</v>
          </cell>
        </row>
        <row r="136">
          <cell r="B136" t="str">
            <v>2007/2008E1</v>
          </cell>
          <cell r="C136" t="str">
            <v>E</v>
          </cell>
          <cell r="D136">
            <v>1</v>
          </cell>
          <cell r="E136">
            <v>5791</v>
          </cell>
          <cell r="F136">
            <v>9477</v>
          </cell>
          <cell r="G136">
            <v>14978.2785714286</v>
          </cell>
          <cell r="H136">
            <v>5671</v>
          </cell>
          <cell r="I136">
            <v>8390.8595781190397</v>
          </cell>
          <cell r="J136">
            <v>13215.5</v>
          </cell>
          <cell r="K136">
            <v>19813.5</v>
          </cell>
          <cell r="L136">
            <v>6579</v>
          </cell>
          <cell r="M136">
            <v>10034.4834710744</v>
          </cell>
          <cell r="N136">
            <v>16009.5</v>
          </cell>
          <cell r="O136">
            <v>23832</v>
          </cell>
          <cell r="P136">
            <v>6701</v>
          </cell>
          <cell r="Q136" t="str">
            <v>NULL</v>
          </cell>
          <cell r="R136" t="str">
            <v>NULL</v>
          </cell>
          <cell r="S136" t="str">
            <v>NULL</v>
          </cell>
          <cell r="T136" t="str">
            <v>NULL</v>
          </cell>
        </row>
        <row r="137">
          <cell r="B137" t="str">
            <v>2008/2009E1</v>
          </cell>
          <cell r="C137" t="str">
            <v>E</v>
          </cell>
          <cell r="D137">
            <v>1</v>
          </cell>
          <cell r="E137">
            <v>6059</v>
          </cell>
          <cell r="F137">
            <v>9535</v>
          </cell>
          <cell r="G137">
            <v>14924</v>
          </cell>
          <cell r="H137">
            <v>5765</v>
          </cell>
          <cell r="I137">
            <v>8660.5</v>
          </cell>
          <cell r="J137">
            <v>13373.1641791045</v>
          </cell>
          <cell r="K137">
            <v>20157</v>
          </cell>
          <cell r="L137">
            <v>6331</v>
          </cell>
          <cell r="M137">
            <v>10348.5</v>
          </cell>
          <cell r="N137">
            <v>15836</v>
          </cell>
          <cell r="O137">
            <v>23898</v>
          </cell>
          <cell r="P137">
            <v>6401</v>
          </cell>
          <cell r="Q137" t="str">
            <v>NULL</v>
          </cell>
          <cell r="R137" t="str">
            <v>NULL</v>
          </cell>
          <cell r="S137" t="str">
            <v>NULL</v>
          </cell>
          <cell r="T137" t="str">
            <v>NULL</v>
          </cell>
        </row>
        <row r="138">
          <cell r="B138" t="str">
            <v>2009/2010E1</v>
          </cell>
          <cell r="C138" t="str">
            <v>E</v>
          </cell>
          <cell r="D138">
            <v>1</v>
          </cell>
          <cell r="E138">
            <v>6623.8</v>
          </cell>
          <cell r="F138">
            <v>10125.322222222199</v>
          </cell>
          <cell r="G138">
            <v>15499</v>
          </cell>
          <cell r="H138">
            <v>6267</v>
          </cell>
          <cell r="I138">
            <v>8953.25</v>
          </cell>
          <cell r="J138">
            <v>13742.446119402999</v>
          </cell>
          <cell r="K138">
            <v>20225.929752066098</v>
          </cell>
          <cell r="L138">
            <v>6587</v>
          </cell>
          <cell r="M138" t="str">
            <v>NULL</v>
          </cell>
          <cell r="N138" t="str">
            <v>NULL</v>
          </cell>
          <cell r="O138" t="str">
            <v>NULL</v>
          </cell>
          <cell r="P138" t="str">
            <v>NULL</v>
          </cell>
          <cell r="Q138" t="str">
            <v>NULL</v>
          </cell>
          <cell r="R138" t="str">
            <v>NULL</v>
          </cell>
          <cell r="S138" t="str">
            <v>NULL</v>
          </cell>
          <cell r="T138" t="str">
            <v>NULL</v>
          </cell>
        </row>
        <row r="139">
          <cell r="B139" t="str">
            <v>2010/2011E1</v>
          </cell>
          <cell r="C139" t="str">
            <v>E</v>
          </cell>
          <cell r="D139">
            <v>1</v>
          </cell>
          <cell r="E139">
            <v>6642.9750000000004</v>
          </cell>
          <cell r="F139">
            <v>10334</v>
          </cell>
          <cell r="G139">
            <v>16049.75</v>
          </cell>
          <cell r="H139">
            <v>6524</v>
          </cell>
          <cell r="I139">
            <v>9055</v>
          </cell>
          <cell r="J139">
            <v>13755.6016081871</v>
          </cell>
          <cell r="K139">
            <v>20739.25</v>
          </cell>
          <cell r="L139">
            <v>7032</v>
          </cell>
          <cell r="M139" t="str">
            <v>NULL</v>
          </cell>
          <cell r="N139" t="str">
            <v>NULL</v>
          </cell>
          <cell r="O139" t="str">
            <v>NULL</v>
          </cell>
          <cell r="P139" t="str">
            <v>NULL</v>
          </cell>
          <cell r="Q139" t="str">
            <v>NULL</v>
          </cell>
          <cell r="R139" t="str">
            <v>NULL</v>
          </cell>
          <cell r="S139" t="str">
            <v>NULL</v>
          </cell>
          <cell r="T139" t="str">
            <v>NULL</v>
          </cell>
        </row>
        <row r="140">
          <cell r="B140" t="str">
            <v>2011/2012E1</v>
          </cell>
          <cell r="C140" t="str">
            <v>E</v>
          </cell>
          <cell r="D140">
            <v>1</v>
          </cell>
          <cell r="E140">
            <v>6844.375</v>
          </cell>
          <cell r="F140">
            <v>10578.5</v>
          </cell>
          <cell r="G140">
            <v>16330.861082371701</v>
          </cell>
          <cell r="H140">
            <v>7350</v>
          </cell>
          <cell r="I140" t="str">
            <v>NULL</v>
          </cell>
          <cell r="J140" t="str">
            <v>NULL</v>
          </cell>
          <cell r="K140" t="str">
            <v>NULL</v>
          </cell>
          <cell r="L140" t="str">
            <v>NULL</v>
          </cell>
          <cell r="M140" t="str">
            <v>NULL</v>
          </cell>
          <cell r="N140" t="str">
            <v>NULL</v>
          </cell>
          <cell r="O140" t="str">
            <v>NULL</v>
          </cell>
          <cell r="P140" t="str">
            <v>NULL</v>
          </cell>
          <cell r="Q140" t="str">
            <v>NULL</v>
          </cell>
          <cell r="R140" t="str">
            <v>NULL</v>
          </cell>
          <cell r="S140" t="str">
            <v>NULL</v>
          </cell>
          <cell r="T140" t="str">
            <v>NULL</v>
          </cell>
        </row>
        <row r="141">
          <cell r="B141" t="str">
            <v>2012/2013E1</v>
          </cell>
          <cell r="C141" t="str">
            <v>E</v>
          </cell>
          <cell r="D141">
            <v>1</v>
          </cell>
          <cell r="E141">
            <v>7072.75</v>
          </cell>
          <cell r="F141">
            <v>10911.303724928401</v>
          </cell>
          <cell r="G141">
            <v>16686.204678362599</v>
          </cell>
          <cell r="H141">
            <v>7315</v>
          </cell>
          <cell r="I141" t="str">
            <v>NULL</v>
          </cell>
          <cell r="J141" t="str">
            <v>NULL</v>
          </cell>
          <cell r="K141" t="str">
            <v>NULL</v>
          </cell>
          <cell r="L141" t="str">
            <v>NULL</v>
          </cell>
          <cell r="M141" t="str">
            <v>NULL</v>
          </cell>
          <cell r="N141" t="str">
            <v>NULL</v>
          </cell>
          <cell r="O141" t="str">
            <v>NULL</v>
          </cell>
          <cell r="P141" t="str">
            <v>NULL</v>
          </cell>
          <cell r="Q141" t="str">
            <v>NULL</v>
          </cell>
          <cell r="R141" t="str">
            <v>NULL</v>
          </cell>
          <cell r="S141" t="str">
            <v>NULL</v>
          </cell>
          <cell r="T141" t="str">
            <v>NULL</v>
          </cell>
        </row>
        <row r="142">
          <cell r="B142" t="str">
            <v>2003/2004F1</v>
          </cell>
          <cell r="C142" t="str">
            <v>F</v>
          </cell>
          <cell r="D142">
            <v>1</v>
          </cell>
          <cell r="E142">
            <v>5405.8475783475797</v>
          </cell>
          <cell r="F142">
            <v>8562.5</v>
          </cell>
          <cell r="G142">
            <v>12596.7840375587</v>
          </cell>
          <cell r="H142">
            <v>9220</v>
          </cell>
          <cell r="I142">
            <v>8376.3339914999997</v>
          </cell>
          <cell r="J142">
            <v>11943.3507109005</v>
          </cell>
          <cell r="K142">
            <v>18872.75</v>
          </cell>
          <cell r="L142">
            <v>10672</v>
          </cell>
          <cell r="M142">
            <v>9967.75</v>
          </cell>
          <cell r="N142">
            <v>14476.5</v>
          </cell>
          <cell r="O142">
            <v>23000</v>
          </cell>
          <cell r="P142">
            <v>12202</v>
          </cell>
          <cell r="Q142">
            <v>10669.590214067301</v>
          </cell>
          <cell r="R142">
            <v>17488</v>
          </cell>
          <cell r="S142">
            <v>28415</v>
          </cell>
          <cell r="T142">
            <v>12951</v>
          </cell>
        </row>
        <row r="143">
          <cell r="B143" t="str">
            <v>2004/2005F1</v>
          </cell>
          <cell r="C143" t="str">
            <v>F</v>
          </cell>
          <cell r="D143">
            <v>1</v>
          </cell>
          <cell r="E143">
            <v>5757.0033211711698</v>
          </cell>
          <cell r="F143">
            <v>9127</v>
          </cell>
          <cell r="G143">
            <v>13436.222972973001</v>
          </cell>
          <cell r="H143">
            <v>9215</v>
          </cell>
          <cell r="I143">
            <v>8820.6161931818206</v>
          </cell>
          <cell r="J143">
            <v>12462.75</v>
          </cell>
          <cell r="K143">
            <v>19604.75</v>
          </cell>
          <cell r="L143">
            <v>11270</v>
          </cell>
          <cell r="M143">
            <v>10135.25</v>
          </cell>
          <cell r="N143">
            <v>14790</v>
          </cell>
          <cell r="O143">
            <v>23202.8885041551</v>
          </cell>
          <cell r="P143">
            <v>12663</v>
          </cell>
          <cell r="Q143" t="str">
            <v>NULL</v>
          </cell>
          <cell r="R143" t="str">
            <v>NULL</v>
          </cell>
          <cell r="S143" t="str">
            <v>NULL</v>
          </cell>
          <cell r="T143" t="str">
            <v>NULL</v>
          </cell>
        </row>
        <row r="144">
          <cell r="B144" t="str">
            <v>2005/2006F1</v>
          </cell>
          <cell r="C144" t="str">
            <v>F</v>
          </cell>
          <cell r="D144">
            <v>1</v>
          </cell>
          <cell r="E144">
            <v>6098</v>
          </cell>
          <cell r="F144">
            <v>9606.7353760445694</v>
          </cell>
          <cell r="G144">
            <v>14214</v>
          </cell>
          <cell r="H144">
            <v>8681</v>
          </cell>
          <cell r="I144">
            <v>8752.625</v>
          </cell>
          <cell r="J144">
            <v>12522</v>
          </cell>
          <cell r="K144">
            <v>19353.551267281098</v>
          </cell>
          <cell r="L144">
            <v>11262</v>
          </cell>
          <cell r="M144">
            <v>10463.881868131901</v>
          </cell>
          <cell r="N144">
            <v>15226</v>
          </cell>
          <cell r="O144">
            <v>23408.75</v>
          </cell>
          <cell r="P144">
            <v>12666</v>
          </cell>
          <cell r="Q144" t="str">
            <v>NULL</v>
          </cell>
          <cell r="R144" t="str">
            <v>NULL</v>
          </cell>
          <cell r="S144" t="str">
            <v>NULL</v>
          </cell>
          <cell r="T144" t="str">
            <v>NULL</v>
          </cell>
        </row>
        <row r="145">
          <cell r="B145" t="str">
            <v>2006/2007F1</v>
          </cell>
          <cell r="C145" t="str">
            <v>F</v>
          </cell>
          <cell r="D145">
            <v>1</v>
          </cell>
          <cell r="E145">
            <v>6232.8552</v>
          </cell>
          <cell r="F145">
            <v>9913.2889733840293</v>
          </cell>
          <cell r="G145">
            <v>14557.339285714301</v>
          </cell>
          <cell r="H145">
            <v>8735</v>
          </cell>
          <cell r="I145">
            <v>8890.5</v>
          </cell>
          <cell r="J145">
            <v>12768.8192</v>
          </cell>
          <cell r="K145">
            <v>19993.75</v>
          </cell>
          <cell r="L145">
            <v>11652</v>
          </cell>
          <cell r="M145">
            <v>10501</v>
          </cell>
          <cell r="N145">
            <v>15206</v>
          </cell>
          <cell r="O145">
            <v>23991</v>
          </cell>
          <cell r="P145">
            <v>12441</v>
          </cell>
          <cell r="Q145" t="str">
            <v>NULL</v>
          </cell>
          <cell r="R145" t="str">
            <v>NULL</v>
          </cell>
          <cell r="S145" t="str">
            <v>NULL</v>
          </cell>
          <cell r="T145" t="str">
            <v>NULL</v>
          </cell>
        </row>
        <row r="146">
          <cell r="B146" t="str">
            <v>2007/2008F1</v>
          </cell>
          <cell r="C146" t="str">
            <v>F</v>
          </cell>
          <cell r="D146">
            <v>1</v>
          </cell>
          <cell r="E146">
            <v>5706.8173076923104</v>
          </cell>
          <cell r="F146">
            <v>9227.5280898876408</v>
          </cell>
          <cell r="G146">
            <v>14025</v>
          </cell>
          <cell r="H146">
            <v>9731</v>
          </cell>
          <cell r="I146">
            <v>8599.0575000000008</v>
          </cell>
          <cell r="J146">
            <v>12854.25</v>
          </cell>
          <cell r="K146">
            <v>20064.6708715596</v>
          </cell>
          <cell r="L146">
            <v>12738</v>
          </cell>
          <cell r="M146">
            <v>10270.038167938899</v>
          </cell>
          <cell r="N146">
            <v>15193.4151470588</v>
          </cell>
          <cell r="O146">
            <v>23958.75</v>
          </cell>
          <cell r="P146">
            <v>13726</v>
          </cell>
          <cell r="Q146" t="str">
            <v>NULL</v>
          </cell>
          <cell r="R146" t="str">
            <v>NULL</v>
          </cell>
          <cell r="S146" t="str">
            <v>NULL</v>
          </cell>
          <cell r="T146" t="str">
            <v>NULL</v>
          </cell>
        </row>
        <row r="147">
          <cell r="B147" t="str">
            <v>2008/2009F1</v>
          </cell>
          <cell r="C147" t="str">
            <v>F</v>
          </cell>
          <cell r="D147">
            <v>1</v>
          </cell>
          <cell r="E147">
            <v>5651.9449999999997</v>
          </cell>
          <cell r="F147">
            <v>9099.5</v>
          </cell>
          <cell r="G147">
            <v>13926.25</v>
          </cell>
          <cell r="H147">
            <v>9676</v>
          </cell>
          <cell r="I147">
            <v>8801.625</v>
          </cell>
          <cell r="J147">
            <v>12671.01</v>
          </cell>
          <cell r="K147">
            <v>20006</v>
          </cell>
          <cell r="L147">
            <v>12634</v>
          </cell>
          <cell r="M147">
            <v>10647.5</v>
          </cell>
          <cell r="N147">
            <v>15387.5</v>
          </cell>
          <cell r="O147">
            <v>24215</v>
          </cell>
          <cell r="P147">
            <v>13553</v>
          </cell>
          <cell r="Q147" t="str">
            <v>NULL</v>
          </cell>
          <cell r="R147" t="str">
            <v>NULL</v>
          </cell>
          <cell r="S147" t="str">
            <v>NULL</v>
          </cell>
          <cell r="T147" t="str">
            <v>NULL</v>
          </cell>
        </row>
        <row r="148">
          <cell r="B148" t="str">
            <v>2009/2010F1</v>
          </cell>
          <cell r="C148" t="str">
            <v>F</v>
          </cell>
          <cell r="D148">
            <v>1</v>
          </cell>
          <cell r="E148">
            <v>6171</v>
          </cell>
          <cell r="F148">
            <v>9726</v>
          </cell>
          <cell r="G148">
            <v>14557.4442060086</v>
          </cell>
          <cell r="H148">
            <v>10479</v>
          </cell>
          <cell r="I148">
            <v>9070.7024793388391</v>
          </cell>
          <cell r="J148">
            <v>13164</v>
          </cell>
          <cell r="K148">
            <v>20468.492917847001</v>
          </cell>
          <cell r="L148">
            <v>13251</v>
          </cell>
          <cell r="M148" t="str">
            <v>NULL</v>
          </cell>
          <cell r="N148" t="str">
            <v>NULL</v>
          </cell>
          <cell r="O148" t="str">
            <v>NULL</v>
          </cell>
          <cell r="P148" t="str">
            <v>NULL</v>
          </cell>
          <cell r="Q148" t="str">
            <v>NULL</v>
          </cell>
          <cell r="R148" t="str">
            <v>NULL</v>
          </cell>
          <cell r="S148" t="str">
            <v>NULL</v>
          </cell>
          <cell r="T148" t="str">
            <v>NULL</v>
          </cell>
        </row>
        <row r="149">
          <cell r="B149" t="str">
            <v>2010/2011F1</v>
          </cell>
          <cell r="C149" t="str">
            <v>F</v>
          </cell>
          <cell r="D149">
            <v>1</v>
          </cell>
          <cell r="E149">
            <v>6343.625</v>
          </cell>
          <cell r="F149">
            <v>9791.2574611218697</v>
          </cell>
          <cell r="G149">
            <v>14621.4308137101</v>
          </cell>
          <cell r="H149">
            <v>10848</v>
          </cell>
          <cell r="I149">
            <v>9408.5</v>
          </cell>
          <cell r="J149">
            <v>13393.1791907514</v>
          </cell>
          <cell r="K149">
            <v>20796.110315186201</v>
          </cell>
          <cell r="L149">
            <v>13693</v>
          </cell>
          <cell r="M149" t="str">
            <v>NULL</v>
          </cell>
          <cell r="N149" t="str">
            <v>NULL</v>
          </cell>
          <cell r="O149" t="str">
            <v>NULL</v>
          </cell>
          <cell r="P149" t="str">
            <v>NULL</v>
          </cell>
          <cell r="Q149" t="str">
            <v>NULL</v>
          </cell>
          <cell r="R149" t="str">
            <v>NULL</v>
          </cell>
          <cell r="S149" t="str">
            <v>NULL</v>
          </cell>
          <cell r="T149" t="str">
            <v>NULL</v>
          </cell>
        </row>
        <row r="150">
          <cell r="B150" t="str">
            <v>2011/2012F1</v>
          </cell>
          <cell r="C150" t="str">
            <v>F</v>
          </cell>
          <cell r="D150">
            <v>1</v>
          </cell>
          <cell r="E150">
            <v>6782.9166666666697</v>
          </cell>
          <cell r="F150">
            <v>10215</v>
          </cell>
          <cell r="G150">
            <v>15353.5483870968</v>
          </cell>
          <cell r="H150">
            <v>11935</v>
          </cell>
          <cell r="I150" t="str">
            <v>NULL</v>
          </cell>
          <cell r="J150" t="str">
            <v>NULL</v>
          </cell>
          <cell r="K150" t="str">
            <v>NULL</v>
          </cell>
          <cell r="L150" t="str">
            <v>NULL</v>
          </cell>
          <cell r="M150" t="str">
            <v>NULL</v>
          </cell>
          <cell r="N150" t="str">
            <v>NULL</v>
          </cell>
          <cell r="O150" t="str">
            <v>NULL</v>
          </cell>
          <cell r="P150" t="str">
            <v>NULL</v>
          </cell>
          <cell r="Q150" t="str">
            <v>NULL</v>
          </cell>
          <cell r="R150" t="str">
            <v>NULL</v>
          </cell>
          <cell r="S150" t="str">
            <v>NULL</v>
          </cell>
          <cell r="T150" t="str">
            <v>NULL</v>
          </cell>
        </row>
        <row r="151">
          <cell r="B151" t="str">
            <v>2012/2013F1</v>
          </cell>
          <cell r="C151" t="str">
            <v>F</v>
          </cell>
          <cell r="D151">
            <v>1</v>
          </cell>
          <cell r="E151">
            <v>7188.2477598566302</v>
          </cell>
          <cell r="F151">
            <v>10591.5</v>
          </cell>
          <cell r="G151">
            <v>15893.2485673352</v>
          </cell>
          <cell r="H151">
            <v>12156</v>
          </cell>
          <cell r="I151" t="str">
            <v>NULL</v>
          </cell>
          <cell r="J151" t="str">
            <v>NULL</v>
          </cell>
          <cell r="K151" t="str">
            <v>NULL</v>
          </cell>
          <cell r="L151" t="str">
            <v>NULL</v>
          </cell>
          <cell r="M151" t="str">
            <v>NULL</v>
          </cell>
          <cell r="N151" t="str">
            <v>NULL</v>
          </cell>
          <cell r="O151" t="str">
            <v>NULL</v>
          </cell>
          <cell r="P151" t="str">
            <v>NULL</v>
          </cell>
          <cell r="Q151" t="str">
            <v>NULL</v>
          </cell>
          <cell r="R151" t="str">
            <v>NULL</v>
          </cell>
          <cell r="S151" t="str">
            <v>NULL</v>
          </cell>
          <cell r="T151" t="str">
            <v>NULL</v>
          </cell>
        </row>
        <row r="152">
          <cell r="B152" t="str">
            <v>2003/2004G1</v>
          </cell>
          <cell r="C152" t="str">
            <v>G</v>
          </cell>
          <cell r="D152">
            <v>1</v>
          </cell>
          <cell r="E152">
            <v>5818.5674012658201</v>
          </cell>
          <cell r="F152">
            <v>9409.5</v>
          </cell>
          <cell r="G152">
            <v>14461.659090909099</v>
          </cell>
          <cell r="H152">
            <v>5362</v>
          </cell>
          <cell r="I152">
            <v>9112.5</v>
          </cell>
          <cell r="J152">
            <v>14246.0938416422</v>
          </cell>
          <cell r="K152">
            <v>21322</v>
          </cell>
          <cell r="L152">
            <v>6671</v>
          </cell>
          <cell r="M152">
            <v>11373.75</v>
          </cell>
          <cell r="N152">
            <v>17327.8947368421</v>
          </cell>
          <cell r="O152">
            <v>25938.5</v>
          </cell>
          <cell r="P152">
            <v>7547</v>
          </cell>
          <cell r="Q152">
            <v>12507</v>
          </cell>
          <cell r="R152">
            <v>20893.5</v>
          </cell>
          <cell r="S152">
            <v>34261</v>
          </cell>
          <cell r="T152">
            <v>8397</v>
          </cell>
        </row>
        <row r="153">
          <cell r="B153" t="str">
            <v>2004/2005G1</v>
          </cell>
          <cell r="C153" t="str">
            <v>G</v>
          </cell>
          <cell r="D153">
            <v>1</v>
          </cell>
          <cell r="E153">
            <v>6042.4929775280898</v>
          </cell>
          <cell r="F153">
            <v>9826.2315270935997</v>
          </cell>
          <cell r="G153">
            <v>15224.15</v>
          </cell>
          <cell r="H153">
            <v>5617</v>
          </cell>
          <cell r="I153">
            <v>9273.8154269972401</v>
          </cell>
          <cell r="J153">
            <v>14513</v>
          </cell>
          <cell r="K153">
            <v>21971</v>
          </cell>
          <cell r="L153">
            <v>7213</v>
          </cell>
          <cell r="M153">
            <v>10921.5371</v>
          </cell>
          <cell r="N153">
            <v>17261.5</v>
          </cell>
          <cell r="O153">
            <v>26239.688200000001</v>
          </cell>
          <cell r="P153">
            <v>8215</v>
          </cell>
          <cell r="Q153" t="str">
            <v>NULL</v>
          </cell>
          <cell r="R153" t="str">
            <v>NULL</v>
          </cell>
          <cell r="S153" t="str">
            <v>NULL</v>
          </cell>
          <cell r="T153" t="str">
            <v>NULL</v>
          </cell>
        </row>
        <row r="154">
          <cell r="B154" t="str">
            <v>2005/2006G1</v>
          </cell>
          <cell r="C154" t="str">
            <v>G</v>
          </cell>
          <cell r="D154">
            <v>1</v>
          </cell>
          <cell r="E154">
            <v>6301.09753521127</v>
          </cell>
          <cell r="F154">
            <v>10366.3733333333</v>
          </cell>
          <cell r="G154">
            <v>15924.8560126582</v>
          </cell>
          <cell r="H154">
            <v>5796</v>
          </cell>
          <cell r="I154">
            <v>9517</v>
          </cell>
          <cell r="J154">
            <v>14632.808988764</v>
          </cell>
          <cell r="K154">
            <v>22144</v>
          </cell>
          <cell r="L154">
            <v>7831</v>
          </cell>
          <cell r="M154">
            <v>11349.5</v>
          </cell>
          <cell r="N154">
            <v>17745.944751381201</v>
          </cell>
          <cell r="O154">
            <v>26687.7520661157</v>
          </cell>
          <cell r="P154">
            <v>8993</v>
          </cell>
          <cell r="Q154" t="str">
            <v>NULL</v>
          </cell>
          <cell r="R154" t="str">
            <v>NULL</v>
          </cell>
          <cell r="S154" t="str">
            <v>NULL</v>
          </cell>
          <cell r="T154" t="str">
            <v>NULL</v>
          </cell>
        </row>
        <row r="155">
          <cell r="B155" t="str">
            <v>2006/2007G1</v>
          </cell>
          <cell r="C155" t="str">
            <v>G</v>
          </cell>
          <cell r="D155">
            <v>1</v>
          </cell>
          <cell r="E155">
            <v>6541</v>
          </cell>
          <cell r="F155">
            <v>10601</v>
          </cell>
          <cell r="G155">
            <v>16397</v>
          </cell>
          <cell r="H155">
            <v>5709</v>
          </cell>
          <cell r="I155">
            <v>9423.9417177914092</v>
          </cell>
          <cell r="J155">
            <v>14707.5</v>
          </cell>
          <cell r="K155">
            <v>22419.120900000002</v>
          </cell>
          <cell r="L155">
            <v>8069</v>
          </cell>
          <cell r="M155">
            <v>11608.5</v>
          </cell>
          <cell r="N155">
            <v>17955.775623268699</v>
          </cell>
          <cell r="O155">
            <v>26838.5</v>
          </cell>
          <cell r="P155">
            <v>8899</v>
          </cell>
          <cell r="Q155" t="str">
            <v>NULL</v>
          </cell>
          <cell r="R155" t="str">
            <v>NULL</v>
          </cell>
          <cell r="S155" t="str">
            <v>NULL</v>
          </cell>
          <cell r="T155" t="str">
            <v>NULL</v>
          </cell>
        </row>
        <row r="156">
          <cell r="B156" t="str">
            <v>2007/2008G1</v>
          </cell>
          <cell r="C156" t="str">
            <v>G</v>
          </cell>
          <cell r="D156">
            <v>1</v>
          </cell>
          <cell r="E156">
            <v>6084.1811846689898</v>
          </cell>
          <cell r="F156">
            <v>10201</v>
          </cell>
          <cell r="G156">
            <v>15488.1305637982</v>
          </cell>
          <cell r="H156">
            <v>6701</v>
          </cell>
          <cell r="I156">
            <v>9347</v>
          </cell>
          <cell r="J156">
            <v>14628</v>
          </cell>
          <cell r="K156">
            <v>22163.5</v>
          </cell>
          <cell r="L156">
            <v>9199</v>
          </cell>
          <cell r="M156">
            <v>11348.2339779006</v>
          </cell>
          <cell r="N156">
            <v>18000</v>
          </cell>
          <cell r="O156">
            <v>27060</v>
          </cell>
          <cell r="P156">
            <v>10086</v>
          </cell>
          <cell r="Q156" t="str">
            <v>NULL</v>
          </cell>
          <cell r="R156" t="str">
            <v>NULL</v>
          </cell>
          <cell r="S156" t="str">
            <v>NULL</v>
          </cell>
          <cell r="T156" t="str">
            <v>NULL</v>
          </cell>
        </row>
        <row r="157">
          <cell r="B157" t="str">
            <v>2008/2009G1</v>
          </cell>
          <cell r="C157" t="str">
            <v>G</v>
          </cell>
          <cell r="D157">
            <v>1</v>
          </cell>
          <cell r="E157">
            <v>5973.9677795031103</v>
          </cell>
          <cell r="F157">
            <v>10009</v>
          </cell>
          <cell r="G157">
            <v>15487.5</v>
          </cell>
          <cell r="H157">
            <v>6360</v>
          </cell>
          <cell r="I157">
            <v>9491.5</v>
          </cell>
          <cell r="J157">
            <v>14702</v>
          </cell>
          <cell r="K157">
            <v>22658.25</v>
          </cell>
          <cell r="L157">
            <v>8692</v>
          </cell>
          <cell r="M157">
            <v>11719</v>
          </cell>
          <cell r="N157">
            <v>18591.5</v>
          </cell>
          <cell r="O157">
            <v>27413</v>
          </cell>
          <cell r="P157">
            <v>9361</v>
          </cell>
          <cell r="Q157" t="str">
            <v>NULL</v>
          </cell>
          <cell r="R157" t="str">
            <v>NULL</v>
          </cell>
          <cell r="S157" t="str">
            <v>NULL</v>
          </cell>
          <cell r="T157" t="str">
            <v>NULL</v>
          </cell>
        </row>
        <row r="158">
          <cell r="B158" t="str">
            <v>2009/2010G1</v>
          </cell>
          <cell r="C158" t="str">
            <v>G</v>
          </cell>
          <cell r="D158">
            <v>1</v>
          </cell>
          <cell r="E158">
            <v>6831.9915254237303</v>
          </cell>
          <cell r="F158">
            <v>10792</v>
          </cell>
          <cell r="G158">
            <v>16678.4165345531</v>
          </cell>
          <cell r="H158">
            <v>6923</v>
          </cell>
          <cell r="I158">
            <v>9918.2886290772203</v>
          </cell>
          <cell r="J158">
            <v>15344</v>
          </cell>
          <cell r="K158">
            <v>22939.176424050602</v>
          </cell>
          <cell r="L158">
            <v>9172</v>
          </cell>
          <cell r="M158" t="str">
            <v>NULL</v>
          </cell>
          <cell r="N158" t="str">
            <v>NULL</v>
          </cell>
          <cell r="O158" t="str">
            <v>NULL</v>
          </cell>
          <cell r="P158" t="str">
            <v>NULL</v>
          </cell>
          <cell r="Q158" t="str">
            <v>NULL</v>
          </cell>
          <cell r="R158" t="str">
            <v>NULL</v>
          </cell>
          <cell r="S158" t="str">
            <v>NULL</v>
          </cell>
          <cell r="T158" t="str">
            <v>NULL</v>
          </cell>
        </row>
        <row r="159">
          <cell r="B159" t="str">
            <v>2010/2011G1</v>
          </cell>
          <cell r="C159" t="str">
            <v>G</v>
          </cell>
          <cell r="D159">
            <v>1</v>
          </cell>
          <cell r="E159">
            <v>7059.2013888888896</v>
          </cell>
          <cell r="F159">
            <v>11170.9210526316</v>
          </cell>
          <cell r="G159">
            <v>17250</v>
          </cell>
          <cell r="H159">
            <v>6925</v>
          </cell>
          <cell r="I159">
            <v>10490</v>
          </cell>
          <cell r="J159">
            <v>16087.1487603306</v>
          </cell>
          <cell r="K159">
            <v>23618</v>
          </cell>
          <cell r="L159">
            <v>9217</v>
          </cell>
          <cell r="M159" t="str">
            <v>NULL</v>
          </cell>
          <cell r="N159" t="str">
            <v>NULL</v>
          </cell>
          <cell r="O159" t="str">
            <v>NULL</v>
          </cell>
          <cell r="P159" t="str">
            <v>NULL</v>
          </cell>
          <cell r="Q159" t="str">
            <v>NULL</v>
          </cell>
          <cell r="R159" t="str">
            <v>NULL</v>
          </cell>
          <cell r="S159" t="str">
            <v>NULL</v>
          </cell>
          <cell r="T159" t="str">
            <v>NULL</v>
          </cell>
        </row>
        <row r="160">
          <cell r="B160" t="str">
            <v>2011/2012G1</v>
          </cell>
          <cell r="C160" t="str">
            <v>G</v>
          </cell>
          <cell r="D160">
            <v>1</v>
          </cell>
          <cell r="E160">
            <v>7148.39</v>
          </cell>
          <cell r="F160">
            <v>11486.9711538462</v>
          </cell>
          <cell r="G160">
            <v>17644.8549848943</v>
          </cell>
          <cell r="H160">
            <v>7899</v>
          </cell>
          <cell r="I160" t="str">
            <v>NULL</v>
          </cell>
          <cell r="J160" t="str">
            <v>NULL</v>
          </cell>
          <cell r="K160" t="str">
            <v>NULL</v>
          </cell>
          <cell r="L160" t="str">
            <v>NULL</v>
          </cell>
          <cell r="M160" t="str">
            <v>NULL</v>
          </cell>
          <cell r="N160" t="str">
            <v>NULL</v>
          </cell>
          <cell r="O160" t="str">
            <v>NULL</v>
          </cell>
          <cell r="P160" t="str">
            <v>NULL</v>
          </cell>
          <cell r="Q160" t="str">
            <v>NULL</v>
          </cell>
          <cell r="R160" t="str">
            <v>NULL</v>
          </cell>
          <cell r="S160" t="str">
            <v>NULL</v>
          </cell>
          <cell r="T160" t="str">
            <v>NULL</v>
          </cell>
        </row>
        <row r="161">
          <cell r="B161" t="str">
            <v>2012/2013G1</v>
          </cell>
          <cell r="C161" t="str">
            <v>G</v>
          </cell>
          <cell r="D161">
            <v>1</v>
          </cell>
          <cell r="E161">
            <v>7620.125</v>
          </cell>
          <cell r="F161">
            <v>12015.61</v>
          </cell>
          <cell r="G161">
            <v>18158</v>
          </cell>
          <cell r="H161">
            <v>8034</v>
          </cell>
          <cell r="I161" t="str">
            <v>NULL</v>
          </cell>
          <cell r="J161" t="str">
            <v>NULL</v>
          </cell>
          <cell r="K161" t="str">
            <v>NULL</v>
          </cell>
          <cell r="L161" t="str">
            <v>NULL</v>
          </cell>
          <cell r="M161" t="str">
            <v>NULL</v>
          </cell>
          <cell r="N161" t="str">
            <v>NULL</v>
          </cell>
          <cell r="O161" t="str">
            <v>NULL</v>
          </cell>
          <cell r="P161" t="str">
            <v>NULL</v>
          </cell>
          <cell r="Q161" t="str">
            <v>NULL</v>
          </cell>
          <cell r="R161" t="str">
            <v>NULL</v>
          </cell>
          <cell r="S161" t="str">
            <v>NULL</v>
          </cell>
          <cell r="T161" t="str">
            <v>NULL</v>
          </cell>
        </row>
        <row r="162">
          <cell r="B162" t="str">
            <v>2003/2004H1</v>
          </cell>
          <cell r="C162" t="str">
            <v>H</v>
          </cell>
          <cell r="D162">
            <v>1</v>
          </cell>
          <cell r="E162">
            <v>5770.7643504531698</v>
          </cell>
          <cell r="F162">
            <v>10160</v>
          </cell>
          <cell r="G162">
            <v>14811.5812672176</v>
          </cell>
          <cell r="H162">
            <v>11767</v>
          </cell>
          <cell r="I162">
            <v>8685.42721901408</v>
          </cell>
          <cell r="J162">
            <v>14358.637500000001</v>
          </cell>
          <cell r="K162">
            <v>20395.75</v>
          </cell>
          <cell r="L162">
            <v>12523</v>
          </cell>
          <cell r="M162">
            <v>9896.9033232628408</v>
          </cell>
          <cell r="N162">
            <v>16500</v>
          </cell>
          <cell r="O162">
            <v>23840</v>
          </cell>
          <cell r="P162">
            <v>13853</v>
          </cell>
          <cell r="Q162">
            <v>10542</v>
          </cell>
          <cell r="R162">
            <v>19116</v>
          </cell>
          <cell r="S162">
            <v>29952</v>
          </cell>
          <cell r="T162">
            <v>14145</v>
          </cell>
        </row>
        <row r="163">
          <cell r="B163" t="str">
            <v>2004/2005H1</v>
          </cell>
          <cell r="C163" t="str">
            <v>H</v>
          </cell>
          <cell r="D163">
            <v>1</v>
          </cell>
          <cell r="E163">
            <v>6043.0469169230801</v>
          </cell>
          <cell r="F163">
            <v>10639</v>
          </cell>
          <cell r="G163">
            <v>15356</v>
          </cell>
          <cell r="H163">
            <v>12929</v>
          </cell>
          <cell r="I163">
            <v>8693.875</v>
          </cell>
          <cell r="J163">
            <v>14705.6456043956</v>
          </cell>
          <cell r="K163">
            <v>20833</v>
          </cell>
          <cell r="L163">
            <v>14002</v>
          </cell>
          <cell r="M163">
            <v>10123</v>
          </cell>
          <cell r="N163">
            <v>16916</v>
          </cell>
          <cell r="O163">
            <v>24283</v>
          </cell>
          <cell r="P163">
            <v>15417</v>
          </cell>
          <cell r="Q163" t="str">
            <v>NULL</v>
          </cell>
          <cell r="R163" t="str">
            <v>NULL</v>
          </cell>
          <cell r="S163" t="str">
            <v>NULL</v>
          </cell>
          <cell r="T163" t="str">
            <v>NULL</v>
          </cell>
        </row>
        <row r="164">
          <cell r="B164" t="str">
            <v>2005/2006H1</v>
          </cell>
          <cell r="C164" t="str">
            <v>H</v>
          </cell>
          <cell r="D164">
            <v>1</v>
          </cell>
          <cell r="E164">
            <v>6401.125</v>
          </cell>
          <cell r="F164">
            <v>11310.476744186</v>
          </cell>
          <cell r="G164">
            <v>16199.75</v>
          </cell>
          <cell r="H164">
            <v>12934</v>
          </cell>
          <cell r="I164">
            <v>8749.5</v>
          </cell>
          <cell r="J164">
            <v>14796.3504464286</v>
          </cell>
          <cell r="K164">
            <v>20623</v>
          </cell>
          <cell r="L164">
            <v>14919</v>
          </cell>
          <cell r="M164">
            <v>10155.25</v>
          </cell>
          <cell r="N164">
            <v>17147</v>
          </cell>
          <cell r="O164">
            <v>24550.5</v>
          </cell>
          <cell r="P164">
            <v>16311</v>
          </cell>
          <cell r="Q164" t="str">
            <v>NULL</v>
          </cell>
          <cell r="R164" t="str">
            <v>NULL</v>
          </cell>
          <cell r="S164" t="str">
            <v>NULL</v>
          </cell>
          <cell r="T164" t="str">
            <v>NULL</v>
          </cell>
        </row>
        <row r="165">
          <cell r="B165" t="str">
            <v>2006/2007H1</v>
          </cell>
          <cell r="C165" t="str">
            <v>H</v>
          </cell>
          <cell r="D165">
            <v>1</v>
          </cell>
          <cell r="E165">
            <v>6343.3494000000001</v>
          </cell>
          <cell r="F165">
            <v>11261</v>
          </cell>
          <cell r="G165">
            <v>16479</v>
          </cell>
          <cell r="H165">
            <v>13755</v>
          </cell>
          <cell r="I165">
            <v>8632</v>
          </cell>
          <cell r="J165">
            <v>14482.4386503067</v>
          </cell>
          <cell r="K165">
            <v>20552</v>
          </cell>
          <cell r="L165">
            <v>16309</v>
          </cell>
          <cell r="M165">
            <v>10184.665948275901</v>
          </cell>
          <cell r="N165">
            <v>16980.129629629599</v>
          </cell>
          <cell r="O165">
            <v>24395.0209266169</v>
          </cell>
          <cell r="P165">
            <v>16696</v>
          </cell>
          <cell r="Q165" t="str">
            <v>NULL</v>
          </cell>
          <cell r="R165" t="str">
            <v>NULL</v>
          </cell>
          <cell r="S165" t="str">
            <v>NULL</v>
          </cell>
          <cell r="T165" t="str">
            <v>NULL</v>
          </cell>
        </row>
        <row r="166">
          <cell r="B166" t="str">
            <v>2007/2008H1</v>
          </cell>
          <cell r="C166" t="str">
            <v>H</v>
          </cell>
          <cell r="D166">
            <v>1</v>
          </cell>
          <cell r="E166">
            <v>5918.8666336035903</v>
          </cell>
          <cell r="F166">
            <v>10441.5</v>
          </cell>
          <cell r="G166">
            <v>15202.416899441299</v>
          </cell>
          <cell r="H166">
            <v>15934</v>
          </cell>
          <cell r="I166">
            <v>8486.25</v>
          </cell>
          <cell r="J166">
            <v>14400.337251769</v>
          </cell>
          <cell r="K166">
            <v>20485.5</v>
          </cell>
          <cell r="L166">
            <v>18662</v>
          </cell>
          <cell r="M166">
            <v>10084</v>
          </cell>
          <cell r="N166">
            <v>16983</v>
          </cell>
          <cell r="O166">
            <v>24548</v>
          </cell>
          <cell r="P166">
            <v>19069</v>
          </cell>
          <cell r="Q166" t="str">
            <v>NULL</v>
          </cell>
          <cell r="R166" t="str">
            <v>NULL</v>
          </cell>
          <cell r="S166" t="str">
            <v>NULL</v>
          </cell>
          <cell r="T166" t="str">
            <v>NULL</v>
          </cell>
        </row>
        <row r="167">
          <cell r="B167" t="str">
            <v>2008/2009H1</v>
          </cell>
          <cell r="C167" t="str">
            <v>H</v>
          </cell>
          <cell r="D167">
            <v>1</v>
          </cell>
          <cell r="E167">
            <v>6023.5798816568004</v>
          </cell>
          <cell r="F167">
            <v>10473</v>
          </cell>
          <cell r="G167">
            <v>15133.2997118156</v>
          </cell>
          <cell r="H167">
            <v>16373</v>
          </cell>
          <cell r="I167">
            <v>8546.5</v>
          </cell>
          <cell r="J167">
            <v>14290.6357142857</v>
          </cell>
          <cell r="K167">
            <v>20475.5</v>
          </cell>
          <cell r="L167">
            <v>18102</v>
          </cell>
          <cell r="M167">
            <v>10176</v>
          </cell>
          <cell r="N167">
            <v>17038</v>
          </cell>
          <cell r="O167">
            <v>24564.25</v>
          </cell>
          <cell r="P167">
            <v>18432</v>
          </cell>
          <cell r="Q167" t="str">
            <v>NULL</v>
          </cell>
          <cell r="R167" t="str">
            <v>NULL</v>
          </cell>
          <cell r="S167" t="str">
            <v>NULL</v>
          </cell>
          <cell r="T167" t="str">
            <v>NULL</v>
          </cell>
        </row>
        <row r="168">
          <cell r="B168" t="str">
            <v>2009/2010H1</v>
          </cell>
          <cell r="C168" t="str">
            <v>H</v>
          </cell>
          <cell r="D168">
            <v>1</v>
          </cell>
          <cell r="E168">
            <v>6831.75</v>
          </cell>
          <cell r="F168">
            <v>11178</v>
          </cell>
          <cell r="G168">
            <v>16001.521428571399</v>
          </cell>
          <cell r="H168">
            <v>18227</v>
          </cell>
          <cell r="I168">
            <v>9144.5</v>
          </cell>
          <cell r="J168">
            <v>15050</v>
          </cell>
          <cell r="K168">
            <v>21129</v>
          </cell>
          <cell r="L168">
            <v>19489</v>
          </cell>
          <cell r="M168" t="str">
            <v>NULL</v>
          </cell>
          <cell r="N168" t="str">
            <v>NULL</v>
          </cell>
          <cell r="O168" t="str">
            <v>NULL</v>
          </cell>
          <cell r="P168" t="str">
            <v>NULL</v>
          </cell>
          <cell r="Q168" t="str">
            <v>NULL</v>
          </cell>
          <cell r="R168" t="str">
            <v>NULL</v>
          </cell>
          <cell r="S168" t="str">
            <v>NULL</v>
          </cell>
          <cell r="T168" t="str">
            <v>NULL</v>
          </cell>
        </row>
        <row r="169">
          <cell r="B169" t="str">
            <v>2010/2011H1</v>
          </cell>
          <cell r="C169" t="str">
            <v>H</v>
          </cell>
          <cell r="D169">
            <v>1</v>
          </cell>
          <cell r="E169">
            <v>6805.0682819383301</v>
          </cell>
          <cell r="F169">
            <v>11200</v>
          </cell>
          <cell r="G169">
            <v>16095.2419354839</v>
          </cell>
          <cell r="H169">
            <v>18646</v>
          </cell>
          <cell r="I169">
            <v>9564.5225840336097</v>
          </cell>
          <cell r="J169">
            <v>15404</v>
          </cell>
          <cell r="K169">
            <v>21522.75</v>
          </cell>
          <cell r="L169">
            <v>20066</v>
          </cell>
          <cell r="M169" t="str">
            <v>NULL</v>
          </cell>
          <cell r="N169" t="str">
            <v>NULL</v>
          </cell>
          <cell r="O169" t="str">
            <v>NULL</v>
          </cell>
          <cell r="P169" t="str">
            <v>NULL</v>
          </cell>
          <cell r="Q169" t="str">
            <v>NULL</v>
          </cell>
          <cell r="R169" t="str">
            <v>NULL</v>
          </cell>
          <cell r="S169" t="str">
            <v>NULL</v>
          </cell>
          <cell r="T169" t="str">
            <v>NULL</v>
          </cell>
        </row>
        <row r="170">
          <cell r="B170" t="str">
            <v>2011/2012H1</v>
          </cell>
          <cell r="C170" t="str">
            <v>H</v>
          </cell>
          <cell r="D170">
            <v>1</v>
          </cell>
          <cell r="E170">
            <v>7204.7826086956502</v>
          </cell>
          <cell r="F170">
            <v>11730</v>
          </cell>
          <cell r="G170">
            <v>16640</v>
          </cell>
          <cell r="H170">
            <v>21017</v>
          </cell>
          <cell r="I170" t="str">
            <v>NULL</v>
          </cell>
          <cell r="J170" t="str">
            <v>NULL</v>
          </cell>
          <cell r="K170" t="str">
            <v>NULL</v>
          </cell>
          <cell r="L170" t="str">
            <v>NULL</v>
          </cell>
          <cell r="M170" t="str">
            <v>NULL</v>
          </cell>
          <cell r="N170" t="str">
            <v>NULL</v>
          </cell>
          <cell r="O170" t="str">
            <v>NULL</v>
          </cell>
          <cell r="P170" t="str">
            <v>NULL</v>
          </cell>
          <cell r="Q170" t="str">
            <v>NULL</v>
          </cell>
          <cell r="R170" t="str">
            <v>NULL</v>
          </cell>
          <cell r="S170" t="str">
            <v>NULL</v>
          </cell>
          <cell r="T170" t="str">
            <v>NULL</v>
          </cell>
        </row>
        <row r="171">
          <cell r="B171" t="str">
            <v>2012/2013H1</v>
          </cell>
          <cell r="C171" t="str">
            <v>H</v>
          </cell>
          <cell r="D171">
            <v>1</v>
          </cell>
          <cell r="E171">
            <v>7682.5</v>
          </cell>
          <cell r="F171">
            <v>12207</v>
          </cell>
          <cell r="G171">
            <v>17068.5</v>
          </cell>
          <cell r="H171">
            <v>21267</v>
          </cell>
          <cell r="I171" t="str">
            <v>NULL</v>
          </cell>
          <cell r="J171" t="str">
            <v>NULL</v>
          </cell>
          <cell r="K171" t="str">
            <v>NULL</v>
          </cell>
          <cell r="L171" t="str">
            <v>NULL</v>
          </cell>
          <cell r="M171" t="str">
            <v>NULL</v>
          </cell>
          <cell r="N171" t="str">
            <v>NULL</v>
          </cell>
          <cell r="O171" t="str">
            <v>NULL</v>
          </cell>
          <cell r="P171" t="str">
            <v>NULL</v>
          </cell>
          <cell r="Q171" t="str">
            <v>NULL</v>
          </cell>
          <cell r="R171" t="str">
            <v>NULL</v>
          </cell>
          <cell r="S171" t="str">
            <v>NULL</v>
          </cell>
          <cell r="T171" t="str">
            <v>NULL</v>
          </cell>
        </row>
        <row r="172">
          <cell r="B172" t="str">
            <v>2003/2004I1</v>
          </cell>
          <cell r="C172" t="str">
            <v>I</v>
          </cell>
          <cell r="D172">
            <v>1</v>
          </cell>
          <cell r="E172">
            <v>7369.5</v>
          </cell>
          <cell r="F172">
            <v>9409.5</v>
          </cell>
          <cell r="G172">
            <v>10330.7624</v>
          </cell>
          <cell r="H172">
            <v>5602</v>
          </cell>
          <cell r="I172">
            <v>9710.5</v>
          </cell>
          <cell r="J172">
            <v>11381.5</v>
          </cell>
          <cell r="K172">
            <v>13101</v>
          </cell>
          <cell r="L172">
            <v>6153</v>
          </cell>
          <cell r="M172">
            <v>10518</v>
          </cell>
          <cell r="N172">
            <v>13883</v>
          </cell>
          <cell r="O172">
            <v>16198.875</v>
          </cell>
          <cell r="P172">
            <v>6764</v>
          </cell>
          <cell r="Q172">
            <v>9601.25</v>
          </cell>
          <cell r="R172">
            <v>15599.5</v>
          </cell>
          <cell r="S172">
            <v>19074.5</v>
          </cell>
          <cell r="T172">
            <v>6943</v>
          </cell>
        </row>
        <row r="173">
          <cell r="B173" t="str">
            <v>2004/2005I1</v>
          </cell>
          <cell r="C173" t="str">
            <v>I</v>
          </cell>
          <cell r="D173">
            <v>1</v>
          </cell>
          <cell r="E173">
            <v>7560.625</v>
          </cell>
          <cell r="F173">
            <v>9568</v>
          </cell>
          <cell r="G173">
            <v>12093</v>
          </cell>
          <cell r="H173">
            <v>5394</v>
          </cell>
          <cell r="I173">
            <v>9712.2132352941208</v>
          </cell>
          <cell r="J173">
            <v>11725</v>
          </cell>
          <cell r="K173">
            <v>16063.804965384599</v>
          </cell>
          <cell r="L173">
            <v>6308</v>
          </cell>
          <cell r="M173">
            <v>10515.9086538462</v>
          </cell>
          <cell r="N173">
            <v>14378.5</v>
          </cell>
          <cell r="O173">
            <v>18879.75</v>
          </cell>
          <cell r="P173">
            <v>6759</v>
          </cell>
          <cell r="Q173" t="str">
            <v>NULL</v>
          </cell>
          <cell r="R173" t="str">
            <v>NULL</v>
          </cell>
          <cell r="S173" t="str">
            <v>NULL</v>
          </cell>
          <cell r="T173" t="str">
            <v>NULL</v>
          </cell>
        </row>
        <row r="174">
          <cell r="B174" t="str">
            <v>2005/2006I1</v>
          </cell>
          <cell r="C174" t="str">
            <v>I</v>
          </cell>
          <cell r="D174">
            <v>1</v>
          </cell>
          <cell r="E174">
            <v>7711.5783582089598</v>
          </cell>
          <cell r="F174">
            <v>10162</v>
          </cell>
          <cell r="G174">
            <v>16815.0550847458</v>
          </cell>
          <cell r="H174">
            <v>5734</v>
          </cell>
          <cell r="I174">
            <v>10254</v>
          </cell>
          <cell r="J174">
            <v>12868.5</v>
          </cell>
          <cell r="K174">
            <v>21700.25</v>
          </cell>
          <cell r="L174">
            <v>7015</v>
          </cell>
          <cell r="M174">
            <v>10565.5</v>
          </cell>
          <cell r="N174">
            <v>15021</v>
          </cell>
          <cell r="O174">
            <v>24045</v>
          </cell>
          <cell r="P174">
            <v>7401</v>
          </cell>
          <cell r="Q174" t="str">
            <v>NULL</v>
          </cell>
          <cell r="R174" t="str">
            <v>NULL</v>
          </cell>
          <cell r="S174" t="str">
            <v>NULL</v>
          </cell>
          <cell r="T174" t="str">
            <v>NULL</v>
          </cell>
        </row>
        <row r="175">
          <cell r="B175" t="str">
            <v>2006/2007I1</v>
          </cell>
          <cell r="C175" t="str">
            <v>I</v>
          </cell>
          <cell r="D175">
            <v>1</v>
          </cell>
          <cell r="E175">
            <v>7969.4861516034998</v>
          </cell>
          <cell r="F175">
            <v>10675.9603174603</v>
          </cell>
          <cell r="G175">
            <v>19127</v>
          </cell>
          <cell r="H175">
            <v>6211</v>
          </cell>
          <cell r="I175">
            <v>10029</v>
          </cell>
          <cell r="J175">
            <v>13043.5</v>
          </cell>
          <cell r="K175">
            <v>22653</v>
          </cell>
          <cell r="L175">
            <v>7585</v>
          </cell>
          <cell r="M175">
            <v>10424.778471694201</v>
          </cell>
          <cell r="N175">
            <v>14833</v>
          </cell>
          <cell r="O175">
            <v>24409.25</v>
          </cell>
          <cell r="P175">
            <v>7976</v>
          </cell>
          <cell r="Q175" t="str">
            <v>NULL</v>
          </cell>
          <cell r="R175" t="str">
            <v>NULL</v>
          </cell>
          <cell r="S175" t="str">
            <v>NULL</v>
          </cell>
          <cell r="T175" t="str">
            <v>NULL</v>
          </cell>
        </row>
        <row r="176">
          <cell r="B176" t="str">
            <v>2007/2008I1</v>
          </cell>
          <cell r="C176" t="str">
            <v>I</v>
          </cell>
          <cell r="D176">
            <v>1</v>
          </cell>
          <cell r="E176">
            <v>8625.75</v>
          </cell>
          <cell r="F176">
            <v>11547.381901840499</v>
          </cell>
          <cell r="G176">
            <v>20507.75</v>
          </cell>
          <cell r="H176">
            <v>6598</v>
          </cell>
          <cell r="I176">
            <v>10527</v>
          </cell>
          <cell r="J176">
            <v>13931</v>
          </cell>
          <cell r="K176">
            <v>23962</v>
          </cell>
          <cell r="L176">
            <v>8061</v>
          </cell>
          <cell r="M176">
            <v>11408.5</v>
          </cell>
          <cell r="N176">
            <v>15776.5</v>
          </cell>
          <cell r="O176">
            <v>26267</v>
          </cell>
          <cell r="P176">
            <v>8397</v>
          </cell>
          <cell r="Q176" t="str">
            <v>NULL</v>
          </cell>
          <cell r="R176" t="str">
            <v>NULL</v>
          </cell>
          <cell r="S176" t="str">
            <v>NULL</v>
          </cell>
          <cell r="T176" t="str">
            <v>NULL</v>
          </cell>
        </row>
        <row r="177">
          <cell r="B177" t="str">
            <v>2008/2009I1</v>
          </cell>
          <cell r="C177" t="str">
            <v>I</v>
          </cell>
          <cell r="D177">
            <v>1</v>
          </cell>
          <cell r="E177">
            <v>7982.5</v>
          </cell>
          <cell r="F177">
            <v>11517.5</v>
          </cell>
          <cell r="G177">
            <v>20791.061977715901</v>
          </cell>
          <cell r="H177">
            <v>7292</v>
          </cell>
          <cell r="I177">
            <v>10516.25</v>
          </cell>
          <cell r="J177">
            <v>14166</v>
          </cell>
          <cell r="K177">
            <v>23504</v>
          </cell>
          <cell r="L177">
            <v>8579</v>
          </cell>
          <cell r="M177">
            <v>11640</v>
          </cell>
          <cell r="N177">
            <v>16172.4240331492</v>
          </cell>
          <cell r="O177">
            <v>26347</v>
          </cell>
          <cell r="P177">
            <v>8689</v>
          </cell>
          <cell r="Q177" t="str">
            <v>NULL</v>
          </cell>
          <cell r="R177" t="str">
            <v>NULL</v>
          </cell>
          <cell r="S177" t="str">
            <v>NULL</v>
          </cell>
          <cell r="T177" t="str">
            <v>NULL</v>
          </cell>
        </row>
        <row r="178">
          <cell r="B178" t="str">
            <v>2009/2010I1</v>
          </cell>
          <cell r="C178" t="str">
            <v>I</v>
          </cell>
          <cell r="D178">
            <v>1</v>
          </cell>
          <cell r="E178">
            <v>8465.2977941176505</v>
          </cell>
          <cell r="F178">
            <v>12131.5</v>
          </cell>
          <cell r="G178">
            <v>20777.852071005898</v>
          </cell>
          <cell r="H178">
            <v>8115</v>
          </cell>
          <cell r="I178">
            <v>10610.050143266501</v>
          </cell>
          <cell r="J178">
            <v>14567</v>
          </cell>
          <cell r="K178">
            <v>23314.476265822799</v>
          </cell>
          <cell r="L178">
            <v>8971</v>
          </cell>
          <cell r="M178" t="str">
            <v>NULL</v>
          </cell>
          <cell r="N178" t="str">
            <v>NULL</v>
          </cell>
          <cell r="O178" t="str">
            <v>NULL</v>
          </cell>
          <cell r="P178" t="str">
            <v>NULL</v>
          </cell>
          <cell r="Q178" t="str">
            <v>NULL</v>
          </cell>
          <cell r="R178" t="str">
            <v>NULL</v>
          </cell>
          <cell r="S178" t="str">
            <v>NULL</v>
          </cell>
          <cell r="T178" t="str">
            <v>NULL</v>
          </cell>
        </row>
        <row r="179">
          <cell r="B179" t="str">
            <v>2010/2011I1</v>
          </cell>
          <cell r="C179" t="str">
            <v>I</v>
          </cell>
          <cell r="D179">
            <v>1</v>
          </cell>
          <cell r="E179">
            <v>8348</v>
          </cell>
          <cell r="F179">
            <v>12210</v>
          </cell>
          <cell r="G179">
            <v>20785.519662921401</v>
          </cell>
          <cell r="H179">
            <v>8769</v>
          </cell>
          <cell r="I179">
            <v>10647.5</v>
          </cell>
          <cell r="J179">
            <v>15099</v>
          </cell>
          <cell r="K179">
            <v>23531.234890109899</v>
          </cell>
          <cell r="L179">
            <v>9435</v>
          </cell>
          <cell r="M179" t="str">
            <v>NULL</v>
          </cell>
          <cell r="N179" t="str">
            <v>NULL</v>
          </cell>
          <cell r="O179" t="str">
            <v>NULL</v>
          </cell>
          <cell r="P179" t="str">
            <v>NULL</v>
          </cell>
          <cell r="Q179" t="str">
            <v>NULL</v>
          </cell>
          <cell r="R179" t="str">
            <v>NULL</v>
          </cell>
          <cell r="S179" t="str">
            <v>NULL</v>
          </cell>
          <cell r="T179" t="str">
            <v>NULL</v>
          </cell>
        </row>
        <row r="180">
          <cell r="B180" t="str">
            <v>2011/2012I1</v>
          </cell>
          <cell r="C180" t="str">
            <v>I</v>
          </cell>
          <cell r="D180">
            <v>1</v>
          </cell>
          <cell r="E180">
            <v>9161.125</v>
          </cell>
          <cell r="F180">
            <v>13155</v>
          </cell>
          <cell r="G180">
            <v>21069</v>
          </cell>
          <cell r="H180">
            <v>9534</v>
          </cell>
          <cell r="I180" t="str">
            <v>NULL</v>
          </cell>
          <cell r="J180" t="str">
            <v>NULL</v>
          </cell>
          <cell r="K180" t="str">
            <v>NULL</v>
          </cell>
          <cell r="L180" t="str">
            <v>NULL</v>
          </cell>
          <cell r="M180" t="str">
            <v>NULL</v>
          </cell>
          <cell r="N180" t="str">
            <v>NULL</v>
          </cell>
          <cell r="O180" t="str">
            <v>NULL</v>
          </cell>
          <cell r="P180" t="str">
            <v>NULL</v>
          </cell>
          <cell r="Q180" t="str">
            <v>NULL</v>
          </cell>
          <cell r="R180" t="str">
            <v>NULL</v>
          </cell>
          <cell r="S180" t="str">
            <v>NULL</v>
          </cell>
          <cell r="T180" t="str">
            <v>NULL</v>
          </cell>
        </row>
        <row r="181">
          <cell r="B181" t="str">
            <v>2012/2013I1</v>
          </cell>
          <cell r="C181" t="str">
            <v>I</v>
          </cell>
          <cell r="D181">
            <v>1</v>
          </cell>
          <cell r="E181">
            <v>9806</v>
          </cell>
          <cell r="F181">
            <v>13616</v>
          </cell>
          <cell r="G181">
            <v>21239</v>
          </cell>
          <cell r="H181">
            <v>9557</v>
          </cell>
          <cell r="I181" t="str">
            <v>NULL</v>
          </cell>
          <cell r="J181" t="str">
            <v>NULL</v>
          </cell>
          <cell r="K181" t="str">
            <v>NULL</v>
          </cell>
          <cell r="L181" t="str">
            <v>NULL</v>
          </cell>
          <cell r="M181" t="str">
            <v>NULL</v>
          </cell>
          <cell r="N181" t="str">
            <v>NULL</v>
          </cell>
          <cell r="O181" t="str">
            <v>NULL</v>
          </cell>
          <cell r="P181" t="str">
            <v>NULL</v>
          </cell>
          <cell r="Q181" t="str">
            <v>NULL</v>
          </cell>
          <cell r="R181" t="str">
            <v>NULL</v>
          </cell>
          <cell r="S181" t="str">
            <v>NULL</v>
          </cell>
          <cell r="T181" t="str">
            <v>NULL</v>
          </cell>
        </row>
        <row r="182">
          <cell r="B182" t="str">
            <v>2003/2004J1</v>
          </cell>
          <cell r="C182" t="str">
            <v>J</v>
          </cell>
          <cell r="D182">
            <v>1</v>
          </cell>
          <cell r="E182">
            <v>7345.4755552996603</v>
          </cell>
          <cell r="F182">
            <v>9732.4451951951996</v>
          </cell>
          <cell r="G182">
            <v>14547.75</v>
          </cell>
          <cell r="H182">
            <v>864</v>
          </cell>
          <cell r="I182">
            <v>10381</v>
          </cell>
          <cell r="J182">
            <v>12994.5</v>
          </cell>
          <cell r="K182">
            <v>19952.5</v>
          </cell>
          <cell r="L182">
            <v>951</v>
          </cell>
          <cell r="M182">
            <v>12548.5</v>
          </cell>
          <cell r="N182">
            <v>16107</v>
          </cell>
          <cell r="O182">
            <v>24250.75</v>
          </cell>
          <cell r="P182">
            <v>1060</v>
          </cell>
          <cell r="Q182">
            <v>12910.5</v>
          </cell>
          <cell r="R182">
            <v>19177.5</v>
          </cell>
          <cell r="S182">
            <v>31438.5</v>
          </cell>
          <cell r="T182">
            <v>1123</v>
          </cell>
        </row>
        <row r="183">
          <cell r="B183" t="str">
            <v>2004/2005J1</v>
          </cell>
          <cell r="C183" t="str">
            <v>J</v>
          </cell>
          <cell r="D183">
            <v>1</v>
          </cell>
          <cell r="E183">
            <v>7210.0838249999997</v>
          </cell>
          <cell r="F183">
            <v>11506.835570469801</v>
          </cell>
          <cell r="G183">
            <v>16748.436452514001</v>
          </cell>
          <cell r="H183">
            <v>572</v>
          </cell>
          <cell r="I183">
            <v>11392.845410628001</v>
          </cell>
          <cell r="J183">
            <v>16567.6764</v>
          </cell>
          <cell r="K183">
            <v>22630</v>
          </cell>
          <cell r="L183">
            <v>619</v>
          </cell>
          <cell r="M183">
            <v>12366.25</v>
          </cell>
          <cell r="N183">
            <v>18732</v>
          </cell>
          <cell r="O183">
            <v>26286</v>
          </cell>
          <cell r="P183">
            <v>683</v>
          </cell>
          <cell r="Q183" t="str">
            <v>NULL</v>
          </cell>
          <cell r="R183" t="str">
            <v>NULL</v>
          </cell>
          <cell r="S183" t="str">
            <v>NULL</v>
          </cell>
          <cell r="T183" t="str">
            <v>NULL</v>
          </cell>
        </row>
        <row r="184">
          <cell r="B184" t="str">
            <v>2005/2006J1</v>
          </cell>
          <cell r="C184" t="str">
            <v>J</v>
          </cell>
          <cell r="D184">
            <v>1</v>
          </cell>
          <cell r="E184">
            <v>6734.1632499999996</v>
          </cell>
          <cell r="F184">
            <v>11034</v>
          </cell>
          <cell r="G184">
            <v>15808</v>
          </cell>
          <cell r="H184">
            <v>547</v>
          </cell>
          <cell r="I184">
            <v>10479</v>
          </cell>
          <cell r="J184">
            <v>15785.5931952663</v>
          </cell>
          <cell r="K184">
            <v>21637</v>
          </cell>
          <cell r="L184">
            <v>646</v>
          </cell>
          <cell r="M184">
            <v>11645</v>
          </cell>
          <cell r="N184">
            <v>18210</v>
          </cell>
          <cell r="O184">
            <v>25001</v>
          </cell>
          <cell r="P184">
            <v>709</v>
          </cell>
          <cell r="Q184" t="str">
            <v>NULL</v>
          </cell>
          <cell r="R184" t="str">
            <v>NULL</v>
          </cell>
          <cell r="S184" t="str">
            <v>NULL</v>
          </cell>
          <cell r="T184" t="str">
            <v>NULL</v>
          </cell>
        </row>
        <row r="185">
          <cell r="B185" t="str">
            <v>2006/2007J1</v>
          </cell>
          <cell r="C185" t="str">
            <v>J</v>
          </cell>
          <cell r="D185">
            <v>1</v>
          </cell>
          <cell r="E185">
            <v>8428.1171961325999</v>
          </cell>
          <cell r="F185">
            <v>13029</v>
          </cell>
          <cell r="G185">
            <v>17158.75</v>
          </cell>
          <cell r="H185">
            <v>546</v>
          </cell>
          <cell r="I185">
            <v>11236</v>
          </cell>
          <cell r="J185">
            <v>16800</v>
          </cell>
          <cell r="K185">
            <v>22289.0584958217</v>
          </cell>
          <cell r="L185">
            <v>635</v>
          </cell>
          <cell r="M185">
            <v>13093.005300000001</v>
          </cell>
          <cell r="N185">
            <v>19456.5</v>
          </cell>
          <cell r="O185">
            <v>27312</v>
          </cell>
          <cell r="P185">
            <v>682</v>
          </cell>
          <cell r="Q185" t="str">
            <v>NULL</v>
          </cell>
          <cell r="R185" t="str">
            <v>NULL</v>
          </cell>
          <cell r="S185" t="str">
            <v>NULL</v>
          </cell>
          <cell r="T185" t="str">
            <v>NULL</v>
          </cell>
        </row>
        <row r="186">
          <cell r="B186" t="str">
            <v>2007/2008J1</v>
          </cell>
          <cell r="C186" t="str">
            <v>J</v>
          </cell>
          <cell r="D186">
            <v>1</v>
          </cell>
          <cell r="E186">
            <v>8135.3285714285703</v>
          </cell>
          <cell r="F186">
            <v>13267</v>
          </cell>
          <cell r="G186">
            <v>18237</v>
          </cell>
          <cell r="H186">
            <v>393</v>
          </cell>
          <cell r="I186">
            <v>12808.5</v>
          </cell>
          <cell r="J186">
            <v>18518</v>
          </cell>
          <cell r="K186">
            <v>23829</v>
          </cell>
          <cell r="L186">
            <v>509</v>
          </cell>
          <cell r="M186">
            <v>14929.6594488189</v>
          </cell>
          <cell r="N186">
            <v>21415</v>
          </cell>
          <cell r="O186">
            <v>28466.5</v>
          </cell>
          <cell r="P186">
            <v>551</v>
          </cell>
          <cell r="Q186" t="str">
            <v>NULL</v>
          </cell>
          <cell r="R186" t="str">
            <v>NULL</v>
          </cell>
          <cell r="S186" t="str">
            <v>NULL</v>
          </cell>
          <cell r="T186" t="str">
            <v>NULL</v>
          </cell>
        </row>
        <row r="187">
          <cell r="B187" t="str">
            <v>2008/2009J1</v>
          </cell>
          <cell r="C187" t="str">
            <v>J</v>
          </cell>
          <cell r="D187">
            <v>1</v>
          </cell>
          <cell r="E187">
            <v>7885.5561926605496</v>
          </cell>
          <cell r="F187">
            <v>13015.5</v>
          </cell>
          <cell r="G187">
            <v>17840.0480769231</v>
          </cell>
          <cell r="H187">
            <v>356</v>
          </cell>
          <cell r="I187">
            <v>12204.5</v>
          </cell>
          <cell r="J187">
            <v>18334.5</v>
          </cell>
          <cell r="K187">
            <v>24328</v>
          </cell>
          <cell r="L187">
            <v>442</v>
          </cell>
          <cell r="M187">
            <v>13312.5898328691</v>
          </cell>
          <cell r="N187">
            <v>21491.5</v>
          </cell>
          <cell r="O187">
            <v>30003</v>
          </cell>
          <cell r="P187">
            <v>478</v>
          </cell>
          <cell r="Q187" t="str">
            <v>NULL</v>
          </cell>
          <cell r="R187" t="str">
            <v>NULL</v>
          </cell>
          <cell r="S187" t="str">
            <v>NULL</v>
          </cell>
          <cell r="T187" t="str">
            <v>NULL</v>
          </cell>
        </row>
        <row r="188">
          <cell r="B188" t="str">
            <v>2009/2010J1</v>
          </cell>
          <cell r="C188" t="str">
            <v>J</v>
          </cell>
          <cell r="D188">
            <v>1</v>
          </cell>
          <cell r="E188">
            <v>8667.2898606811104</v>
          </cell>
          <cell r="F188">
            <v>11854.75</v>
          </cell>
          <cell r="G188">
            <v>17282.5274566474</v>
          </cell>
          <cell r="H188">
            <v>504</v>
          </cell>
          <cell r="I188">
            <v>12012.5</v>
          </cell>
          <cell r="J188">
            <v>18079.0873015873</v>
          </cell>
          <cell r="K188">
            <v>24610</v>
          </cell>
          <cell r="L188">
            <v>609</v>
          </cell>
          <cell r="M188" t="str">
            <v>NULL</v>
          </cell>
          <cell r="N188" t="str">
            <v>NULL</v>
          </cell>
          <cell r="O188" t="str">
            <v>NULL</v>
          </cell>
          <cell r="P188" t="str">
            <v>NULL</v>
          </cell>
          <cell r="Q188" t="str">
            <v>NULL</v>
          </cell>
          <cell r="R188" t="str">
            <v>NULL</v>
          </cell>
          <cell r="S188" t="str">
            <v>NULL</v>
          </cell>
          <cell r="T188" t="str">
            <v>NULL</v>
          </cell>
        </row>
        <row r="189">
          <cell r="B189" t="str">
            <v>2010/2011J1</v>
          </cell>
          <cell r="C189" t="str">
            <v>J</v>
          </cell>
          <cell r="D189">
            <v>1</v>
          </cell>
          <cell r="E189">
            <v>7591.75</v>
          </cell>
          <cell r="F189">
            <v>12980</v>
          </cell>
          <cell r="G189">
            <v>18745.3402061856</v>
          </cell>
          <cell r="H189">
            <v>422</v>
          </cell>
          <cell r="I189">
            <v>11780.5</v>
          </cell>
          <cell r="J189">
            <v>19002</v>
          </cell>
          <cell r="K189">
            <v>24812.638528138501</v>
          </cell>
          <cell r="L189">
            <v>487</v>
          </cell>
          <cell r="M189" t="str">
            <v>NULL</v>
          </cell>
          <cell r="N189" t="str">
            <v>NULL</v>
          </cell>
          <cell r="O189" t="str">
            <v>NULL</v>
          </cell>
          <cell r="P189" t="str">
            <v>NULL</v>
          </cell>
          <cell r="Q189" t="str">
            <v>NULL</v>
          </cell>
          <cell r="R189" t="str">
            <v>NULL</v>
          </cell>
          <cell r="S189" t="str">
            <v>NULL</v>
          </cell>
          <cell r="T189" t="str">
            <v>NULL</v>
          </cell>
        </row>
        <row r="190">
          <cell r="B190" t="str">
            <v>2011/2012J1</v>
          </cell>
          <cell r="C190" t="str">
            <v>J</v>
          </cell>
          <cell r="D190">
            <v>1</v>
          </cell>
          <cell r="E190">
            <v>7764</v>
          </cell>
          <cell r="F190">
            <v>13900.8450704225</v>
          </cell>
          <cell r="G190">
            <v>19624</v>
          </cell>
          <cell r="H190">
            <v>645</v>
          </cell>
          <cell r="I190" t="str">
            <v>NULL</v>
          </cell>
          <cell r="J190" t="str">
            <v>NULL</v>
          </cell>
          <cell r="K190" t="str">
            <v>NULL</v>
          </cell>
          <cell r="L190" t="str">
            <v>NULL</v>
          </cell>
          <cell r="M190" t="str">
            <v>NULL</v>
          </cell>
          <cell r="N190" t="str">
            <v>NULL</v>
          </cell>
          <cell r="O190" t="str">
            <v>NULL</v>
          </cell>
          <cell r="P190" t="str">
            <v>NULL</v>
          </cell>
          <cell r="Q190" t="str">
            <v>NULL</v>
          </cell>
          <cell r="R190" t="str">
            <v>NULL</v>
          </cell>
          <cell r="S190" t="str">
            <v>NULL</v>
          </cell>
          <cell r="T190" t="str">
            <v>NULL</v>
          </cell>
        </row>
        <row r="191">
          <cell r="B191" t="str">
            <v>2012/2013J1</v>
          </cell>
          <cell r="C191" t="str">
            <v>J</v>
          </cell>
          <cell r="D191">
            <v>1</v>
          </cell>
          <cell r="E191">
            <v>9399.75</v>
          </cell>
          <cell r="F191">
            <v>16351</v>
          </cell>
          <cell r="G191">
            <v>21980.6648351648</v>
          </cell>
          <cell r="H191">
            <v>540</v>
          </cell>
          <cell r="I191" t="str">
            <v>NULL</v>
          </cell>
          <cell r="J191" t="str">
            <v>NULL</v>
          </cell>
          <cell r="K191" t="str">
            <v>NULL</v>
          </cell>
          <cell r="L191" t="str">
            <v>NULL</v>
          </cell>
          <cell r="M191" t="str">
            <v>NULL</v>
          </cell>
          <cell r="N191" t="str">
            <v>NULL</v>
          </cell>
          <cell r="O191" t="str">
            <v>NULL</v>
          </cell>
          <cell r="P191" t="str">
            <v>NULL</v>
          </cell>
          <cell r="Q191" t="str">
            <v>NULL</v>
          </cell>
          <cell r="R191" t="str">
            <v>NULL</v>
          </cell>
          <cell r="S191" t="str">
            <v>NULL</v>
          </cell>
          <cell r="T191" t="str">
            <v>NULL</v>
          </cell>
        </row>
        <row r="192">
          <cell r="B192" t="str">
            <v>2003/200412</v>
          </cell>
          <cell r="C192">
            <v>1</v>
          </cell>
          <cell r="D192">
            <v>2</v>
          </cell>
          <cell r="E192">
            <v>31681</v>
          </cell>
          <cell r="F192">
            <v>39417.0325203252</v>
          </cell>
          <cell r="G192">
            <v>46959</v>
          </cell>
          <cell r="H192">
            <v>13</v>
          </cell>
          <cell r="I192">
            <v>37691.094776119397</v>
          </cell>
          <cell r="J192">
            <v>47092.5</v>
          </cell>
          <cell r="K192">
            <v>51324.133056876402</v>
          </cell>
          <cell r="L192">
            <v>10</v>
          </cell>
          <cell r="M192">
            <v>24704.4207988981</v>
          </cell>
          <cell r="N192">
            <v>38062.879834254098</v>
          </cell>
          <cell r="O192">
            <v>45672.556451612902</v>
          </cell>
          <cell r="P192">
            <v>8</v>
          </cell>
          <cell r="Q192">
            <v>40121.75</v>
          </cell>
          <cell r="R192">
            <v>49861.5</v>
          </cell>
          <cell r="S192">
            <v>62541.25</v>
          </cell>
          <cell r="T192">
            <v>6</v>
          </cell>
        </row>
        <row r="193">
          <cell r="B193" t="str">
            <v>2004/200512</v>
          </cell>
          <cell r="C193">
            <v>1</v>
          </cell>
          <cell r="D193">
            <v>2</v>
          </cell>
          <cell r="E193">
            <v>30848</v>
          </cell>
          <cell r="F193">
            <v>37454</v>
          </cell>
          <cell r="G193">
            <v>37899.4360795455</v>
          </cell>
          <cell r="H193">
            <v>11</v>
          </cell>
          <cell r="I193">
            <v>36736.5</v>
          </cell>
          <cell r="J193">
            <v>43135</v>
          </cell>
          <cell r="K193">
            <v>44597.5</v>
          </cell>
          <cell r="L193">
            <v>15</v>
          </cell>
          <cell r="M193">
            <v>46867.25</v>
          </cell>
          <cell r="N193">
            <v>52397.657894736803</v>
          </cell>
          <cell r="O193">
            <v>89222.984411421901</v>
          </cell>
          <cell r="P193">
            <v>12</v>
          </cell>
          <cell r="Q193" t="str">
            <v>NULL</v>
          </cell>
          <cell r="R193" t="str">
            <v>NULL</v>
          </cell>
          <cell r="S193" t="str">
            <v>NULL</v>
          </cell>
          <cell r="T193" t="str">
            <v>NULL</v>
          </cell>
        </row>
        <row r="194">
          <cell r="B194" t="str">
            <v>2005/200612</v>
          </cell>
          <cell r="C194">
            <v>1</v>
          </cell>
          <cell r="D194">
            <v>2</v>
          </cell>
          <cell r="E194">
            <v>21886.093406593402</v>
          </cell>
          <cell r="F194">
            <v>33517</v>
          </cell>
          <cell r="G194">
            <v>37202.75</v>
          </cell>
          <cell r="H194">
            <v>12</v>
          </cell>
          <cell r="I194">
            <v>21239</v>
          </cell>
          <cell r="J194">
            <v>41023</v>
          </cell>
          <cell r="K194">
            <v>43477</v>
          </cell>
          <cell r="L194">
            <v>9</v>
          </cell>
          <cell r="M194">
            <v>21870</v>
          </cell>
          <cell r="N194">
            <v>42908.472527472499</v>
          </cell>
          <cell r="O194">
            <v>50456</v>
          </cell>
          <cell r="P194">
            <v>9</v>
          </cell>
          <cell r="Q194" t="str">
            <v>NULL</v>
          </cell>
          <cell r="R194" t="str">
            <v>NULL</v>
          </cell>
          <cell r="S194" t="str">
            <v>NULL</v>
          </cell>
          <cell r="T194" t="str">
            <v>NULL</v>
          </cell>
        </row>
        <row r="195">
          <cell r="B195" t="str">
            <v>2006/200712</v>
          </cell>
          <cell r="C195">
            <v>1</v>
          </cell>
          <cell r="D195">
            <v>2</v>
          </cell>
          <cell r="E195">
            <v>32517.75</v>
          </cell>
          <cell r="F195">
            <v>34129.5</v>
          </cell>
          <cell r="G195">
            <v>37006.25</v>
          </cell>
          <cell r="H195">
            <v>10</v>
          </cell>
          <cell r="I195">
            <v>29271.75</v>
          </cell>
          <cell r="J195">
            <v>36970.5</v>
          </cell>
          <cell r="K195">
            <v>41308.650735294097</v>
          </cell>
          <cell r="L195">
            <v>14</v>
          </cell>
          <cell r="M195">
            <v>39429.5</v>
          </cell>
          <cell r="N195">
            <v>45340</v>
          </cell>
          <cell r="O195">
            <v>47032.854166666701</v>
          </cell>
          <cell r="P195">
            <v>11</v>
          </cell>
          <cell r="Q195" t="str">
            <v>NULL</v>
          </cell>
          <cell r="R195" t="str">
            <v>NULL</v>
          </cell>
          <cell r="S195" t="str">
            <v>NULL</v>
          </cell>
          <cell r="T195" t="str">
            <v>NULL</v>
          </cell>
        </row>
        <row r="196">
          <cell r="B196" t="str">
            <v>2007/200812</v>
          </cell>
          <cell r="C196">
            <v>1</v>
          </cell>
          <cell r="D196">
            <v>2</v>
          </cell>
          <cell r="E196">
            <v>32791.75</v>
          </cell>
          <cell r="F196">
            <v>33563.5</v>
          </cell>
          <cell r="G196">
            <v>35691</v>
          </cell>
          <cell r="H196">
            <v>12</v>
          </cell>
          <cell r="I196">
            <v>41221.5</v>
          </cell>
          <cell r="J196">
            <v>43872.238866396801</v>
          </cell>
          <cell r="K196">
            <v>46425.75</v>
          </cell>
          <cell r="L196">
            <v>12</v>
          </cell>
          <cell r="M196">
            <v>40071.75</v>
          </cell>
          <cell r="N196">
            <v>48704</v>
          </cell>
          <cell r="O196">
            <v>52888.924791086298</v>
          </cell>
          <cell r="P196">
            <v>12</v>
          </cell>
          <cell r="Q196" t="str">
            <v>NULL</v>
          </cell>
          <cell r="R196" t="str">
            <v>NULL</v>
          </cell>
          <cell r="S196" t="str">
            <v>NULL</v>
          </cell>
          <cell r="T196" t="str">
            <v>NULL</v>
          </cell>
        </row>
        <row r="197">
          <cell r="B197" t="str">
            <v>2008/200912</v>
          </cell>
          <cell r="C197">
            <v>1</v>
          </cell>
          <cell r="D197">
            <v>2</v>
          </cell>
          <cell r="E197">
            <v>28418</v>
          </cell>
          <cell r="F197">
            <v>34377.5</v>
          </cell>
          <cell r="G197">
            <v>39370.25</v>
          </cell>
          <cell r="H197">
            <v>16</v>
          </cell>
          <cell r="I197">
            <v>34949</v>
          </cell>
          <cell r="J197">
            <v>42018</v>
          </cell>
          <cell r="K197">
            <v>45364</v>
          </cell>
          <cell r="L197">
            <v>13</v>
          </cell>
          <cell r="M197">
            <v>19073</v>
          </cell>
          <cell r="N197">
            <v>41623</v>
          </cell>
          <cell r="O197">
            <v>47699.334033613399</v>
          </cell>
          <cell r="P197">
            <v>14</v>
          </cell>
          <cell r="Q197" t="str">
            <v>NULL</v>
          </cell>
          <cell r="R197" t="str">
            <v>NULL</v>
          </cell>
          <cell r="S197" t="str">
            <v>NULL</v>
          </cell>
          <cell r="T197" t="str">
            <v>NULL</v>
          </cell>
        </row>
        <row r="198">
          <cell r="B198" t="str">
            <v>2009/201012</v>
          </cell>
          <cell r="C198">
            <v>1</v>
          </cell>
          <cell r="D198">
            <v>2</v>
          </cell>
          <cell r="E198">
            <v>35684</v>
          </cell>
          <cell r="F198">
            <v>36903</v>
          </cell>
          <cell r="G198">
            <v>38550</v>
          </cell>
          <cell r="H198">
            <v>17</v>
          </cell>
          <cell r="I198">
            <v>36791</v>
          </cell>
          <cell r="J198">
            <v>43494</v>
          </cell>
          <cell r="K198">
            <v>44508</v>
          </cell>
          <cell r="L198">
            <v>17</v>
          </cell>
          <cell r="M198" t="str">
            <v>NULL</v>
          </cell>
          <cell r="N198" t="str">
            <v>NULL</v>
          </cell>
          <cell r="O198" t="str">
            <v>NULL</v>
          </cell>
          <cell r="P198" t="str">
            <v>NULL</v>
          </cell>
          <cell r="Q198" t="str">
            <v>NULL</v>
          </cell>
          <cell r="R198" t="str">
            <v>NULL</v>
          </cell>
          <cell r="S198" t="str">
            <v>NULL</v>
          </cell>
          <cell r="T198" t="str">
            <v>NULL</v>
          </cell>
        </row>
        <row r="199">
          <cell r="B199" t="str">
            <v>2010/201112</v>
          </cell>
          <cell r="C199">
            <v>1</v>
          </cell>
          <cell r="D199">
            <v>2</v>
          </cell>
          <cell r="E199">
            <v>31328.5</v>
          </cell>
          <cell r="F199">
            <v>35331</v>
          </cell>
          <cell r="G199">
            <v>53931.5</v>
          </cell>
          <cell r="H199">
            <v>19</v>
          </cell>
          <cell r="I199">
            <v>33854.75</v>
          </cell>
          <cell r="J199">
            <v>40786</v>
          </cell>
          <cell r="K199">
            <v>43135</v>
          </cell>
          <cell r="L199">
            <v>16</v>
          </cell>
          <cell r="M199" t="str">
            <v>NULL</v>
          </cell>
          <cell r="N199" t="str">
            <v>NULL</v>
          </cell>
          <cell r="O199" t="str">
            <v>NULL</v>
          </cell>
          <cell r="P199" t="str">
            <v>NULL</v>
          </cell>
          <cell r="Q199" t="str">
            <v>NULL</v>
          </cell>
          <cell r="R199" t="str">
            <v>NULL</v>
          </cell>
          <cell r="S199" t="str">
            <v>NULL</v>
          </cell>
          <cell r="T199" t="str">
            <v>NULL</v>
          </cell>
        </row>
        <row r="200">
          <cell r="B200" t="str">
            <v>2011/201212</v>
          </cell>
          <cell r="C200">
            <v>1</v>
          </cell>
          <cell r="D200">
            <v>2</v>
          </cell>
          <cell r="E200">
            <v>14321.6101694915</v>
          </cell>
          <cell r="F200">
            <v>20760</v>
          </cell>
          <cell r="G200">
            <v>35746</v>
          </cell>
          <cell r="H200">
            <v>25</v>
          </cell>
          <cell r="I200" t="str">
            <v>NULL</v>
          </cell>
          <cell r="J200" t="str">
            <v>NULL</v>
          </cell>
          <cell r="K200" t="str">
            <v>NULL</v>
          </cell>
          <cell r="L200" t="str">
            <v>NULL</v>
          </cell>
          <cell r="M200" t="str">
            <v>NULL</v>
          </cell>
          <cell r="N200" t="str">
            <v>NULL</v>
          </cell>
          <cell r="O200" t="str">
            <v>NULL</v>
          </cell>
          <cell r="P200" t="str">
            <v>NULL</v>
          </cell>
          <cell r="Q200" t="str">
            <v>NULL</v>
          </cell>
          <cell r="R200" t="str">
            <v>NULL</v>
          </cell>
          <cell r="S200" t="str">
            <v>NULL</v>
          </cell>
          <cell r="T200" t="str">
            <v>NULL</v>
          </cell>
        </row>
        <row r="201">
          <cell r="B201" t="str">
            <v>2012/201312</v>
          </cell>
          <cell r="C201">
            <v>1</v>
          </cell>
          <cell r="D201">
            <v>2</v>
          </cell>
          <cell r="E201">
            <v>17870.25</v>
          </cell>
          <cell r="F201">
            <v>36611.5</v>
          </cell>
          <cell r="G201">
            <v>43485.5</v>
          </cell>
          <cell r="H201">
            <v>6</v>
          </cell>
          <cell r="I201" t="str">
            <v>NULL</v>
          </cell>
          <cell r="J201" t="str">
            <v>NULL</v>
          </cell>
          <cell r="K201" t="str">
            <v>NULL</v>
          </cell>
          <cell r="L201" t="str">
            <v>NULL</v>
          </cell>
          <cell r="M201" t="str">
            <v>NULL</v>
          </cell>
          <cell r="N201" t="str">
            <v>NULL</v>
          </cell>
          <cell r="O201" t="str">
            <v>NULL</v>
          </cell>
          <cell r="P201" t="str">
            <v>NULL</v>
          </cell>
          <cell r="Q201" t="str">
            <v>NULL</v>
          </cell>
          <cell r="R201" t="str">
            <v>NULL</v>
          </cell>
          <cell r="S201" t="str">
            <v>NULL</v>
          </cell>
          <cell r="T201" t="str">
            <v>NULL</v>
          </cell>
        </row>
        <row r="202">
          <cell r="B202" t="str">
            <v>2003/200422</v>
          </cell>
          <cell r="C202">
            <v>2</v>
          </cell>
          <cell r="D202">
            <v>2</v>
          </cell>
          <cell r="E202">
            <v>19351.25</v>
          </cell>
          <cell r="F202">
            <v>25251.5</v>
          </cell>
          <cell r="G202">
            <v>29840</v>
          </cell>
          <cell r="H202">
            <v>1898</v>
          </cell>
          <cell r="I202">
            <v>20538.25</v>
          </cell>
          <cell r="J202">
            <v>27728.5</v>
          </cell>
          <cell r="K202">
            <v>33190.5</v>
          </cell>
          <cell r="L202">
            <v>1920</v>
          </cell>
          <cell r="M202">
            <v>22193</v>
          </cell>
          <cell r="N202">
            <v>30418</v>
          </cell>
          <cell r="O202">
            <v>36954</v>
          </cell>
          <cell r="P202">
            <v>2181</v>
          </cell>
          <cell r="Q202">
            <v>21514.75</v>
          </cell>
          <cell r="R202">
            <v>31520</v>
          </cell>
          <cell r="S202">
            <v>38577.75</v>
          </cell>
          <cell r="T202">
            <v>2494</v>
          </cell>
        </row>
        <row r="203">
          <cell r="B203" t="str">
            <v>2004/200522</v>
          </cell>
          <cell r="C203">
            <v>2</v>
          </cell>
          <cell r="D203">
            <v>2</v>
          </cell>
          <cell r="E203">
            <v>18802</v>
          </cell>
          <cell r="F203">
            <v>25401</v>
          </cell>
          <cell r="G203">
            <v>30643.5</v>
          </cell>
          <cell r="H203">
            <v>2098</v>
          </cell>
          <cell r="I203">
            <v>20599</v>
          </cell>
          <cell r="J203">
            <v>28037</v>
          </cell>
          <cell r="K203">
            <v>34148</v>
          </cell>
          <cell r="L203">
            <v>2129</v>
          </cell>
          <cell r="M203">
            <v>23395.5</v>
          </cell>
          <cell r="N203">
            <v>31349</v>
          </cell>
          <cell r="O203">
            <v>37662.5</v>
          </cell>
          <cell r="P203">
            <v>2335</v>
          </cell>
          <cell r="Q203" t="str">
            <v>NULL</v>
          </cell>
          <cell r="R203" t="str">
            <v>NULL</v>
          </cell>
          <cell r="S203" t="str">
            <v>NULL</v>
          </cell>
          <cell r="T203" t="str">
            <v>NULL</v>
          </cell>
        </row>
        <row r="204">
          <cell r="B204" t="str">
            <v>2005/200622</v>
          </cell>
          <cell r="C204">
            <v>2</v>
          </cell>
          <cell r="D204">
            <v>2</v>
          </cell>
          <cell r="E204">
            <v>19768</v>
          </cell>
          <cell r="F204">
            <v>25938</v>
          </cell>
          <cell r="G204">
            <v>31257</v>
          </cell>
          <cell r="H204">
            <v>2457</v>
          </cell>
          <cell r="I204">
            <v>21797.25</v>
          </cell>
          <cell r="J204">
            <v>29124</v>
          </cell>
          <cell r="K204">
            <v>35777</v>
          </cell>
          <cell r="L204">
            <v>2588</v>
          </cell>
          <cell r="M204">
            <v>23088.75</v>
          </cell>
          <cell r="N204">
            <v>30932</v>
          </cell>
          <cell r="O204">
            <v>37546</v>
          </cell>
          <cell r="P204">
            <v>2824</v>
          </cell>
          <cell r="Q204" t="str">
            <v>NULL</v>
          </cell>
          <cell r="R204" t="str">
            <v>NULL</v>
          </cell>
          <cell r="S204" t="str">
            <v>NULL</v>
          </cell>
          <cell r="T204" t="str">
            <v>NULL</v>
          </cell>
        </row>
        <row r="205">
          <cell r="B205" t="str">
            <v>2006/200722</v>
          </cell>
          <cell r="C205">
            <v>2</v>
          </cell>
          <cell r="D205">
            <v>2</v>
          </cell>
          <cell r="E205">
            <v>19645.75</v>
          </cell>
          <cell r="F205">
            <v>26399</v>
          </cell>
          <cell r="G205">
            <v>32401.652892562</v>
          </cell>
          <cell r="H205">
            <v>2572</v>
          </cell>
          <cell r="I205">
            <v>21146.983425414401</v>
          </cell>
          <cell r="J205">
            <v>28997</v>
          </cell>
          <cell r="K205">
            <v>36070</v>
          </cell>
          <cell r="L205">
            <v>2639</v>
          </cell>
          <cell r="M205">
            <v>20834.321329639901</v>
          </cell>
          <cell r="N205">
            <v>29734</v>
          </cell>
          <cell r="O205">
            <v>36690</v>
          </cell>
          <cell r="P205">
            <v>2877</v>
          </cell>
          <cell r="Q205" t="str">
            <v>NULL</v>
          </cell>
          <cell r="R205" t="str">
            <v>NULL</v>
          </cell>
          <cell r="S205" t="str">
            <v>NULL</v>
          </cell>
          <cell r="T205" t="str">
            <v>NULL</v>
          </cell>
        </row>
        <row r="206">
          <cell r="B206" t="str">
            <v>2007/200822</v>
          </cell>
          <cell r="C206">
            <v>2</v>
          </cell>
          <cell r="D206">
            <v>2</v>
          </cell>
          <cell r="E206">
            <v>20065.25</v>
          </cell>
          <cell r="F206">
            <v>26790.5</v>
          </cell>
          <cell r="G206">
            <v>33473.5</v>
          </cell>
          <cell r="H206">
            <v>2862</v>
          </cell>
          <cell r="I206">
            <v>20905.918956043999</v>
          </cell>
          <cell r="J206">
            <v>28708.5</v>
          </cell>
          <cell r="K206">
            <v>35519</v>
          </cell>
          <cell r="L206">
            <v>3030</v>
          </cell>
          <cell r="M206">
            <v>21007</v>
          </cell>
          <cell r="N206">
            <v>29134</v>
          </cell>
          <cell r="O206">
            <v>36438</v>
          </cell>
          <cell r="P206">
            <v>3203</v>
          </cell>
          <cell r="Q206" t="str">
            <v>NULL</v>
          </cell>
          <cell r="R206" t="str">
            <v>NULL</v>
          </cell>
          <cell r="S206" t="str">
            <v>NULL</v>
          </cell>
          <cell r="T206" t="str">
            <v>NULL</v>
          </cell>
        </row>
        <row r="207">
          <cell r="B207" t="str">
            <v>2008/200922</v>
          </cell>
          <cell r="C207">
            <v>2</v>
          </cell>
          <cell r="D207">
            <v>2</v>
          </cell>
          <cell r="E207">
            <v>20340</v>
          </cell>
          <cell r="F207">
            <v>26999</v>
          </cell>
          <cell r="G207">
            <v>33644</v>
          </cell>
          <cell r="H207">
            <v>2749</v>
          </cell>
          <cell r="I207">
            <v>20846</v>
          </cell>
          <cell r="J207">
            <v>28432</v>
          </cell>
          <cell r="K207">
            <v>35048</v>
          </cell>
          <cell r="L207">
            <v>2829</v>
          </cell>
          <cell r="M207">
            <v>21572.75</v>
          </cell>
          <cell r="N207">
            <v>29470</v>
          </cell>
          <cell r="O207">
            <v>36330.25</v>
          </cell>
          <cell r="P207">
            <v>2926</v>
          </cell>
          <cell r="Q207" t="str">
            <v>NULL</v>
          </cell>
          <cell r="R207" t="str">
            <v>NULL</v>
          </cell>
          <cell r="S207" t="str">
            <v>NULL</v>
          </cell>
          <cell r="T207" t="str">
            <v>NULL</v>
          </cell>
        </row>
        <row r="208">
          <cell r="B208" t="str">
            <v>2009/201022</v>
          </cell>
          <cell r="C208">
            <v>2</v>
          </cell>
          <cell r="D208">
            <v>2</v>
          </cell>
          <cell r="E208">
            <v>20375</v>
          </cell>
          <cell r="F208">
            <v>27110</v>
          </cell>
          <cell r="G208">
            <v>33681</v>
          </cell>
          <cell r="H208">
            <v>3001</v>
          </cell>
          <cell r="I208">
            <v>20914</v>
          </cell>
          <cell r="J208">
            <v>28379</v>
          </cell>
          <cell r="K208">
            <v>35091</v>
          </cell>
          <cell r="L208">
            <v>3053</v>
          </cell>
          <cell r="M208" t="str">
            <v>NULL</v>
          </cell>
          <cell r="N208" t="str">
            <v>NULL</v>
          </cell>
          <cell r="O208" t="str">
            <v>NULL</v>
          </cell>
          <cell r="P208" t="str">
            <v>NULL</v>
          </cell>
          <cell r="Q208" t="str">
            <v>NULL</v>
          </cell>
          <cell r="R208" t="str">
            <v>NULL</v>
          </cell>
          <cell r="S208" t="str">
            <v>NULL</v>
          </cell>
          <cell r="T208" t="str">
            <v>NULL</v>
          </cell>
        </row>
        <row r="209">
          <cell r="B209" t="str">
            <v>2010/201122</v>
          </cell>
          <cell r="C209">
            <v>2</v>
          </cell>
          <cell r="D209">
            <v>2</v>
          </cell>
          <cell r="E209">
            <v>19694</v>
          </cell>
          <cell r="F209">
            <v>27558</v>
          </cell>
          <cell r="G209">
            <v>34062</v>
          </cell>
          <cell r="H209">
            <v>2913</v>
          </cell>
          <cell r="I209">
            <v>20245.5</v>
          </cell>
          <cell r="J209">
            <v>28020.5</v>
          </cell>
          <cell r="K209">
            <v>34736.75</v>
          </cell>
          <cell r="L209">
            <v>2996</v>
          </cell>
          <cell r="M209" t="str">
            <v>NULL</v>
          </cell>
          <cell r="N209" t="str">
            <v>NULL</v>
          </cell>
          <cell r="O209" t="str">
            <v>NULL</v>
          </cell>
          <cell r="P209" t="str">
            <v>NULL</v>
          </cell>
          <cell r="Q209" t="str">
            <v>NULL</v>
          </cell>
          <cell r="R209" t="str">
            <v>NULL</v>
          </cell>
          <cell r="S209" t="str">
            <v>NULL</v>
          </cell>
          <cell r="T209" t="str">
            <v>NULL</v>
          </cell>
        </row>
        <row r="210">
          <cell r="B210" t="str">
            <v>2011/201222</v>
          </cell>
          <cell r="C210">
            <v>2</v>
          </cell>
          <cell r="D210">
            <v>2</v>
          </cell>
          <cell r="E210">
            <v>20882.5</v>
          </cell>
          <cell r="F210">
            <v>28314</v>
          </cell>
          <cell r="G210">
            <v>34333.5</v>
          </cell>
          <cell r="H210">
            <v>3599</v>
          </cell>
          <cell r="I210" t="str">
            <v>NULL</v>
          </cell>
          <cell r="J210" t="str">
            <v>NULL</v>
          </cell>
          <cell r="K210" t="str">
            <v>NULL</v>
          </cell>
          <cell r="L210" t="str">
            <v>NULL</v>
          </cell>
          <cell r="M210" t="str">
            <v>NULL</v>
          </cell>
          <cell r="N210" t="str">
            <v>NULL</v>
          </cell>
          <cell r="O210" t="str">
            <v>NULL</v>
          </cell>
          <cell r="P210" t="str">
            <v>NULL</v>
          </cell>
          <cell r="Q210" t="str">
            <v>NULL</v>
          </cell>
          <cell r="R210" t="str">
            <v>NULL</v>
          </cell>
          <cell r="S210" t="str">
            <v>NULL</v>
          </cell>
          <cell r="T210" t="str">
            <v>NULL</v>
          </cell>
        </row>
        <row r="211">
          <cell r="B211" t="str">
            <v>2012/201322</v>
          </cell>
          <cell r="C211">
            <v>2</v>
          </cell>
          <cell r="D211">
            <v>2</v>
          </cell>
          <cell r="E211">
            <v>20448</v>
          </cell>
          <cell r="F211">
            <v>27785</v>
          </cell>
          <cell r="G211">
            <v>34563</v>
          </cell>
          <cell r="H211">
            <v>3441</v>
          </cell>
          <cell r="I211" t="str">
            <v>NULL</v>
          </cell>
          <cell r="J211" t="str">
            <v>NULL</v>
          </cell>
          <cell r="K211" t="str">
            <v>NULL</v>
          </cell>
          <cell r="L211" t="str">
            <v>NULL</v>
          </cell>
          <cell r="M211" t="str">
            <v>NULL</v>
          </cell>
          <cell r="N211" t="str">
            <v>NULL</v>
          </cell>
          <cell r="O211" t="str">
            <v>NULL</v>
          </cell>
          <cell r="P211" t="str">
            <v>NULL</v>
          </cell>
          <cell r="Q211" t="str">
            <v>NULL</v>
          </cell>
          <cell r="R211" t="str">
            <v>NULL</v>
          </cell>
          <cell r="S211" t="str">
            <v>NULL</v>
          </cell>
          <cell r="T211" t="str">
            <v>NULL</v>
          </cell>
        </row>
        <row r="212">
          <cell r="B212" t="str">
            <v>2003/200432</v>
          </cell>
          <cell r="C212">
            <v>3</v>
          </cell>
          <cell r="D212">
            <v>2</v>
          </cell>
          <cell r="E212">
            <v>8903</v>
          </cell>
          <cell r="F212">
            <v>15861</v>
          </cell>
          <cell r="G212">
            <v>23643.5</v>
          </cell>
          <cell r="H212">
            <v>743</v>
          </cell>
          <cell r="I212">
            <v>11269.513931888499</v>
          </cell>
          <cell r="J212">
            <v>19270.254847645399</v>
          </cell>
          <cell r="K212">
            <v>28001</v>
          </cell>
          <cell r="L212">
            <v>817</v>
          </cell>
          <cell r="M212">
            <v>11584</v>
          </cell>
          <cell r="N212">
            <v>21608</v>
          </cell>
          <cell r="O212">
            <v>30909</v>
          </cell>
          <cell r="P212">
            <v>947</v>
          </cell>
          <cell r="Q212">
            <v>13336.5</v>
          </cell>
          <cell r="R212">
            <v>24725.5</v>
          </cell>
          <cell r="S212">
            <v>35203.585798816603</v>
          </cell>
          <cell r="T212">
            <v>1046</v>
          </cell>
        </row>
        <row r="213">
          <cell r="B213" t="str">
            <v>2004/200532</v>
          </cell>
          <cell r="C213">
            <v>3</v>
          </cell>
          <cell r="D213">
            <v>2</v>
          </cell>
          <cell r="E213">
            <v>7638.5173501577301</v>
          </cell>
          <cell r="F213">
            <v>14778</v>
          </cell>
          <cell r="G213">
            <v>22607.827102803702</v>
          </cell>
          <cell r="H213">
            <v>665</v>
          </cell>
          <cell r="I213">
            <v>9510.7860999999994</v>
          </cell>
          <cell r="J213">
            <v>17778.039170506901</v>
          </cell>
          <cell r="K213">
            <v>26250.25</v>
          </cell>
          <cell r="L213">
            <v>732</v>
          </cell>
          <cell r="M213">
            <v>11270.75</v>
          </cell>
          <cell r="N213">
            <v>19762.5</v>
          </cell>
          <cell r="O213">
            <v>28394.5</v>
          </cell>
          <cell r="P213">
            <v>848</v>
          </cell>
          <cell r="Q213" t="str">
            <v>NULL</v>
          </cell>
          <cell r="R213" t="str">
            <v>NULL</v>
          </cell>
          <cell r="S213" t="str">
            <v>NULL</v>
          </cell>
          <cell r="T213" t="str">
            <v>NULL</v>
          </cell>
        </row>
        <row r="214">
          <cell r="B214" t="str">
            <v>2005/200632</v>
          </cell>
          <cell r="C214">
            <v>3</v>
          </cell>
          <cell r="D214">
            <v>2</v>
          </cell>
          <cell r="E214">
            <v>9259.5</v>
          </cell>
          <cell r="F214">
            <v>15596.4335180055</v>
          </cell>
          <cell r="G214">
            <v>24916.625348189398</v>
          </cell>
          <cell r="H214">
            <v>692</v>
          </cell>
          <cell r="I214">
            <v>10882.5</v>
          </cell>
          <cell r="J214">
            <v>19409</v>
          </cell>
          <cell r="K214">
            <v>27749</v>
          </cell>
          <cell r="L214">
            <v>789</v>
          </cell>
          <cell r="M214">
            <v>12179.273504347801</v>
          </cell>
          <cell r="N214">
            <v>21196</v>
          </cell>
          <cell r="O214">
            <v>30280.062282438001</v>
          </cell>
          <cell r="P214">
            <v>928</v>
          </cell>
          <cell r="Q214" t="str">
            <v>NULL</v>
          </cell>
          <cell r="R214" t="str">
            <v>NULL</v>
          </cell>
          <cell r="S214" t="str">
            <v>NULL</v>
          </cell>
          <cell r="T214" t="str">
            <v>NULL</v>
          </cell>
        </row>
        <row r="215">
          <cell r="B215" t="str">
            <v>2006/200732</v>
          </cell>
          <cell r="C215">
            <v>3</v>
          </cell>
          <cell r="D215">
            <v>2</v>
          </cell>
          <cell r="E215">
            <v>8747.3272250000009</v>
          </cell>
          <cell r="F215">
            <v>15437.633152173899</v>
          </cell>
          <cell r="G215">
            <v>23461.25</v>
          </cell>
          <cell r="H215">
            <v>914</v>
          </cell>
          <cell r="I215">
            <v>10394.5</v>
          </cell>
          <cell r="J215">
            <v>17551</v>
          </cell>
          <cell r="K215">
            <v>25722</v>
          </cell>
          <cell r="L215">
            <v>1067</v>
          </cell>
          <cell r="M215">
            <v>11155.625</v>
          </cell>
          <cell r="N215">
            <v>18990.5</v>
          </cell>
          <cell r="O215">
            <v>28102</v>
          </cell>
          <cell r="P215">
            <v>1202</v>
          </cell>
          <cell r="Q215" t="str">
            <v>NULL</v>
          </cell>
          <cell r="R215" t="str">
            <v>NULL</v>
          </cell>
          <cell r="S215" t="str">
            <v>NULL</v>
          </cell>
          <cell r="T215" t="str">
            <v>NULL</v>
          </cell>
        </row>
        <row r="216">
          <cell r="B216" t="str">
            <v>2007/200832</v>
          </cell>
          <cell r="C216">
            <v>3</v>
          </cell>
          <cell r="D216">
            <v>2</v>
          </cell>
          <cell r="E216">
            <v>9099</v>
          </cell>
          <cell r="F216">
            <v>16009.5</v>
          </cell>
          <cell r="G216">
            <v>24377.906682027598</v>
          </cell>
          <cell r="H216">
            <v>990</v>
          </cell>
          <cell r="I216">
            <v>10223.625</v>
          </cell>
          <cell r="J216">
            <v>17931.5</v>
          </cell>
          <cell r="K216">
            <v>26558.5</v>
          </cell>
          <cell r="L216">
            <v>1080</v>
          </cell>
          <cell r="M216">
            <v>10528.125</v>
          </cell>
          <cell r="N216">
            <v>19763.75</v>
          </cell>
          <cell r="O216">
            <v>28825.092499999999</v>
          </cell>
          <cell r="P216">
            <v>1210</v>
          </cell>
          <cell r="Q216" t="str">
            <v>NULL</v>
          </cell>
          <cell r="R216" t="str">
            <v>NULL</v>
          </cell>
          <cell r="S216" t="str">
            <v>NULL</v>
          </cell>
          <cell r="T216" t="str">
            <v>NULL</v>
          </cell>
        </row>
        <row r="217">
          <cell r="B217" t="str">
            <v>2008/200932</v>
          </cell>
          <cell r="C217">
            <v>3</v>
          </cell>
          <cell r="D217">
            <v>2</v>
          </cell>
          <cell r="E217">
            <v>8722</v>
          </cell>
          <cell r="F217">
            <v>15470.5</v>
          </cell>
          <cell r="G217">
            <v>22994</v>
          </cell>
          <cell r="H217">
            <v>961</v>
          </cell>
          <cell r="I217">
            <v>10453</v>
          </cell>
          <cell r="J217">
            <v>17969</v>
          </cell>
          <cell r="K217">
            <v>25335</v>
          </cell>
          <cell r="L217">
            <v>999</v>
          </cell>
          <cell r="M217">
            <v>11669.395</v>
          </cell>
          <cell r="N217">
            <v>19885</v>
          </cell>
          <cell r="O217">
            <v>27636</v>
          </cell>
          <cell r="P217">
            <v>1103</v>
          </cell>
          <cell r="Q217" t="str">
            <v>NULL</v>
          </cell>
          <cell r="R217" t="str">
            <v>NULL</v>
          </cell>
          <cell r="S217" t="str">
            <v>NULL</v>
          </cell>
          <cell r="T217" t="str">
            <v>NULL</v>
          </cell>
        </row>
        <row r="218">
          <cell r="B218" t="str">
            <v>2009/201032</v>
          </cell>
          <cell r="C218">
            <v>3</v>
          </cell>
          <cell r="D218">
            <v>2</v>
          </cell>
          <cell r="E218">
            <v>8071.9049999999997</v>
          </cell>
          <cell r="F218">
            <v>14906</v>
          </cell>
          <cell r="G218">
            <v>22298.668956043999</v>
          </cell>
          <cell r="H218">
            <v>1123</v>
          </cell>
          <cell r="I218">
            <v>9984.5</v>
          </cell>
          <cell r="J218">
            <v>17298</v>
          </cell>
          <cell r="K218">
            <v>25491</v>
          </cell>
          <cell r="L218">
            <v>1217</v>
          </cell>
          <cell r="M218" t="str">
            <v>NULL</v>
          </cell>
          <cell r="N218" t="str">
            <v>NULL</v>
          </cell>
          <cell r="O218" t="str">
            <v>NULL</v>
          </cell>
          <cell r="P218" t="str">
            <v>NULL</v>
          </cell>
          <cell r="Q218" t="str">
            <v>NULL</v>
          </cell>
          <cell r="R218" t="str">
            <v>NULL</v>
          </cell>
          <cell r="S218" t="str">
            <v>NULL</v>
          </cell>
          <cell r="T218" t="str">
            <v>NULL</v>
          </cell>
        </row>
        <row r="219">
          <cell r="B219" t="str">
            <v>2010/201132</v>
          </cell>
          <cell r="C219">
            <v>3</v>
          </cell>
          <cell r="D219">
            <v>2</v>
          </cell>
          <cell r="E219">
            <v>7988</v>
          </cell>
          <cell r="F219">
            <v>14983</v>
          </cell>
          <cell r="G219">
            <v>22695</v>
          </cell>
          <cell r="H219">
            <v>1065</v>
          </cell>
          <cell r="I219">
            <v>9975.125</v>
          </cell>
          <cell r="J219">
            <v>17506</v>
          </cell>
          <cell r="K219">
            <v>25819.75</v>
          </cell>
          <cell r="L219">
            <v>1170</v>
          </cell>
          <cell r="M219" t="str">
            <v>NULL</v>
          </cell>
          <cell r="N219" t="str">
            <v>NULL</v>
          </cell>
          <cell r="O219" t="str">
            <v>NULL</v>
          </cell>
          <cell r="P219" t="str">
            <v>NULL</v>
          </cell>
          <cell r="Q219" t="str">
            <v>NULL</v>
          </cell>
          <cell r="R219" t="str">
            <v>NULL</v>
          </cell>
          <cell r="S219" t="str">
            <v>NULL</v>
          </cell>
          <cell r="T219" t="str">
            <v>NULL</v>
          </cell>
        </row>
        <row r="220">
          <cell r="B220" t="str">
            <v>2011/201232</v>
          </cell>
          <cell r="C220">
            <v>3</v>
          </cell>
          <cell r="D220">
            <v>2</v>
          </cell>
          <cell r="E220">
            <v>8485</v>
          </cell>
          <cell r="F220">
            <v>14383</v>
          </cell>
          <cell r="G220">
            <v>22126.5</v>
          </cell>
          <cell r="H220">
            <v>1203</v>
          </cell>
          <cell r="I220" t="str">
            <v>NULL</v>
          </cell>
          <cell r="J220" t="str">
            <v>NULL</v>
          </cell>
          <cell r="K220" t="str">
            <v>NULL</v>
          </cell>
          <cell r="L220" t="str">
            <v>NULL</v>
          </cell>
          <cell r="M220" t="str">
            <v>NULL</v>
          </cell>
          <cell r="N220" t="str">
            <v>NULL</v>
          </cell>
          <cell r="O220" t="str">
            <v>NULL</v>
          </cell>
          <cell r="P220" t="str">
            <v>NULL</v>
          </cell>
          <cell r="Q220" t="str">
            <v>NULL</v>
          </cell>
          <cell r="R220" t="str">
            <v>NULL</v>
          </cell>
          <cell r="S220" t="str">
            <v>NULL</v>
          </cell>
          <cell r="T220" t="str">
            <v>NULL</v>
          </cell>
        </row>
        <row r="221">
          <cell r="B221" t="str">
            <v>2012/201332</v>
          </cell>
          <cell r="C221">
            <v>3</v>
          </cell>
          <cell r="D221">
            <v>2</v>
          </cell>
          <cell r="E221">
            <v>8559.3593906093902</v>
          </cell>
          <cell r="F221">
            <v>15077</v>
          </cell>
          <cell r="G221">
            <v>21913.017064846401</v>
          </cell>
          <cell r="H221">
            <v>1299</v>
          </cell>
          <cell r="I221" t="str">
            <v>NULL</v>
          </cell>
          <cell r="J221" t="str">
            <v>NULL</v>
          </cell>
          <cell r="K221" t="str">
            <v>NULL</v>
          </cell>
          <cell r="L221" t="str">
            <v>NULL</v>
          </cell>
          <cell r="M221" t="str">
            <v>NULL</v>
          </cell>
          <cell r="N221" t="str">
            <v>NULL</v>
          </cell>
          <cell r="O221" t="str">
            <v>NULL</v>
          </cell>
          <cell r="P221" t="str">
            <v>NULL</v>
          </cell>
          <cell r="Q221" t="str">
            <v>NULL</v>
          </cell>
          <cell r="R221" t="str">
            <v>NULL</v>
          </cell>
          <cell r="S221" t="str">
            <v>NULL</v>
          </cell>
          <cell r="T221" t="str">
            <v>NULL</v>
          </cell>
        </row>
        <row r="222">
          <cell r="B222" t="str">
            <v>2005/200642</v>
          </cell>
          <cell r="C222">
            <v>4</v>
          </cell>
          <cell r="D222">
            <v>2</v>
          </cell>
          <cell r="E222">
            <v>2358.5039999999999</v>
          </cell>
          <cell r="F222">
            <v>2358.5039999999999</v>
          </cell>
          <cell r="G222">
            <v>2358.5039999999999</v>
          </cell>
          <cell r="H222">
            <v>1</v>
          </cell>
          <cell r="I222">
            <v>19162</v>
          </cell>
          <cell r="J222">
            <v>19162</v>
          </cell>
          <cell r="K222">
            <v>19162</v>
          </cell>
          <cell r="L222">
            <v>1</v>
          </cell>
          <cell r="M222">
            <v>22797.440443213301</v>
          </cell>
          <cell r="N222">
            <v>22797.440443213301</v>
          </cell>
          <cell r="O222">
            <v>22797.440443213301</v>
          </cell>
          <cell r="P222">
            <v>1</v>
          </cell>
          <cell r="Q222" t="str">
            <v>NULL</v>
          </cell>
          <cell r="R222" t="str">
            <v>NULL</v>
          </cell>
          <cell r="S222" t="str">
            <v>NULL</v>
          </cell>
          <cell r="T222" t="str">
            <v>NULL</v>
          </cell>
        </row>
        <row r="223">
          <cell r="B223" t="str">
            <v>2007/200842</v>
          </cell>
          <cell r="C223">
            <v>4</v>
          </cell>
          <cell r="D223">
            <v>2</v>
          </cell>
          <cell r="E223">
            <v>15315</v>
          </cell>
          <cell r="F223">
            <v>15315</v>
          </cell>
          <cell r="G223">
            <v>15315</v>
          </cell>
          <cell r="H223">
            <v>1</v>
          </cell>
          <cell r="I223">
            <v>2236</v>
          </cell>
          <cell r="J223">
            <v>2236</v>
          </cell>
          <cell r="K223">
            <v>2236</v>
          </cell>
          <cell r="L223">
            <v>1</v>
          </cell>
          <cell r="M223">
            <v>20105</v>
          </cell>
          <cell r="N223">
            <v>20105</v>
          </cell>
          <cell r="O223">
            <v>20105</v>
          </cell>
          <cell r="P223">
            <v>1</v>
          </cell>
          <cell r="Q223" t="str">
            <v>NULL</v>
          </cell>
          <cell r="R223" t="str">
            <v>NULL</v>
          </cell>
          <cell r="S223" t="str">
            <v>NULL</v>
          </cell>
          <cell r="T223" t="str">
            <v>NULL</v>
          </cell>
        </row>
        <row r="224">
          <cell r="B224" t="str">
            <v>2010/201142</v>
          </cell>
          <cell r="C224">
            <v>4</v>
          </cell>
          <cell r="D224">
            <v>2</v>
          </cell>
          <cell r="E224">
            <v>16910</v>
          </cell>
          <cell r="F224">
            <v>24220</v>
          </cell>
          <cell r="G224">
            <v>29295.165289256202</v>
          </cell>
          <cell r="H224">
            <v>3</v>
          </cell>
          <cell r="I224">
            <v>17059.110169491501</v>
          </cell>
          <cell r="J224">
            <v>26400</v>
          </cell>
          <cell r="K224">
            <v>33308.620129870098</v>
          </cell>
          <cell r="L224">
            <v>5</v>
          </cell>
          <cell r="M224" t="str">
            <v>NULL</v>
          </cell>
          <cell r="N224" t="str">
            <v>NULL</v>
          </cell>
          <cell r="O224" t="str">
            <v>NULL</v>
          </cell>
          <cell r="P224" t="str">
            <v>NULL</v>
          </cell>
          <cell r="Q224" t="str">
            <v>NULL</v>
          </cell>
          <cell r="R224" t="str">
            <v>NULL</v>
          </cell>
          <cell r="S224" t="str">
            <v>NULL</v>
          </cell>
          <cell r="T224" t="str">
            <v>NULL</v>
          </cell>
        </row>
        <row r="225">
          <cell r="B225" t="str">
            <v>2011/201242</v>
          </cell>
          <cell r="C225">
            <v>4</v>
          </cell>
          <cell r="D225">
            <v>2</v>
          </cell>
          <cell r="E225">
            <v>21897</v>
          </cell>
          <cell r="F225">
            <v>21897</v>
          </cell>
          <cell r="G225">
            <v>21897</v>
          </cell>
          <cell r="H225">
            <v>1</v>
          </cell>
          <cell r="I225" t="str">
            <v>NULL</v>
          </cell>
          <cell r="J225" t="str">
            <v>NULL</v>
          </cell>
          <cell r="K225" t="str">
            <v>NULL</v>
          </cell>
          <cell r="L225" t="str">
            <v>NULL</v>
          </cell>
          <cell r="M225" t="str">
            <v>NULL</v>
          </cell>
          <cell r="N225" t="str">
            <v>NULL</v>
          </cell>
          <cell r="O225" t="str">
            <v>NULL</v>
          </cell>
          <cell r="P225" t="str">
            <v>NULL</v>
          </cell>
          <cell r="Q225" t="str">
            <v>NULL</v>
          </cell>
          <cell r="R225" t="str">
            <v>NULL</v>
          </cell>
          <cell r="S225" t="str">
            <v>NULL</v>
          </cell>
          <cell r="T225" t="str">
            <v>NULL</v>
          </cell>
        </row>
        <row r="226">
          <cell r="B226" t="str">
            <v>2012/201342</v>
          </cell>
          <cell r="C226">
            <v>4</v>
          </cell>
          <cell r="D226">
            <v>2</v>
          </cell>
          <cell r="E226">
            <v>18349.75</v>
          </cell>
          <cell r="F226">
            <v>18578.5</v>
          </cell>
          <cell r="G226">
            <v>18807.25</v>
          </cell>
          <cell r="H226">
            <v>2</v>
          </cell>
          <cell r="I226" t="str">
            <v>NULL</v>
          </cell>
          <cell r="J226" t="str">
            <v>NULL</v>
          </cell>
          <cell r="K226" t="str">
            <v>NULL</v>
          </cell>
          <cell r="L226" t="str">
            <v>NULL</v>
          </cell>
          <cell r="M226" t="str">
            <v>NULL</v>
          </cell>
          <cell r="N226" t="str">
            <v>NULL</v>
          </cell>
          <cell r="O226" t="str">
            <v>NULL</v>
          </cell>
          <cell r="P226" t="str">
            <v>NULL</v>
          </cell>
          <cell r="Q226" t="str">
            <v>NULL</v>
          </cell>
          <cell r="R226" t="str">
            <v>NULL</v>
          </cell>
          <cell r="S226" t="str">
            <v>NULL</v>
          </cell>
          <cell r="T226" t="str">
            <v>NULL</v>
          </cell>
        </row>
        <row r="227">
          <cell r="B227" t="str">
            <v>2003/200452</v>
          </cell>
          <cell r="C227">
            <v>5</v>
          </cell>
          <cell r="D227">
            <v>2</v>
          </cell>
          <cell r="E227">
            <v>13429.5</v>
          </cell>
          <cell r="F227">
            <v>19031.5</v>
          </cell>
          <cell r="G227">
            <v>25316.5</v>
          </cell>
          <cell r="H227">
            <v>56</v>
          </cell>
          <cell r="I227">
            <v>13625.75</v>
          </cell>
          <cell r="J227">
            <v>22764</v>
          </cell>
          <cell r="K227">
            <v>28373.539823008901</v>
          </cell>
          <cell r="L227">
            <v>54</v>
          </cell>
          <cell r="M227">
            <v>17305</v>
          </cell>
          <cell r="N227">
            <v>26666</v>
          </cell>
          <cell r="O227">
            <v>34926.444444444402</v>
          </cell>
          <cell r="P227">
            <v>65</v>
          </cell>
          <cell r="Q227">
            <v>16883.975961538501</v>
          </cell>
          <cell r="R227">
            <v>26165.353868194801</v>
          </cell>
          <cell r="S227">
            <v>36165.806818181802</v>
          </cell>
          <cell r="T227">
            <v>64</v>
          </cell>
        </row>
        <row r="228">
          <cell r="B228" t="str">
            <v>2004/200552</v>
          </cell>
          <cell r="C228">
            <v>5</v>
          </cell>
          <cell r="D228">
            <v>2</v>
          </cell>
          <cell r="E228">
            <v>10682</v>
          </cell>
          <cell r="F228">
            <v>16635</v>
          </cell>
          <cell r="G228">
            <v>24999</v>
          </cell>
          <cell r="H228">
            <v>53</v>
          </cell>
          <cell r="I228">
            <v>13534.25</v>
          </cell>
          <cell r="J228">
            <v>20808.608635097498</v>
          </cell>
          <cell r="K228">
            <v>26686.378787878799</v>
          </cell>
          <cell r="L228">
            <v>48</v>
          </cell>
          <cell r="M228">
            <v>15317</v>
          </cell>
          <cell r="N228">
            <v>22066.413373860199</v>
          </cell>
          <cell r="O228">
            <v>32286</v>
          </cell>
          <cell r="P228">
            <v>55</v>
          </cell>
          <cell r="Q228" t="str">
            <v>NULL</v>
          </cell>
          <cell r="R228" t="str">
            <v>NULL</v>
          </cell>
          <cell r="S228" t="str">
            <v>NULL</v>
          </cell>
          <cell r="T228" t="str">
            <v>NULL</v>
          </cell>
        </row>
        <row r="229">
          <cell r="B229" t="str">
            <v>2005/200652</v>
          </cell>
          <cell r="C229">
            <v>5</v>
          </cell>
          <cell r="D229">
            <v>2</v>
          </cell>
          <cell r="E229">
            <v>10926.5</v>
          </cell>
          <cell r="F229">
            <v>17314.445783132502</v>
          </cell>
          <cell r="G229">
            <v>21474</v>
          </cell>
          <cell r="H229">
            <v>41</v>
          </cell>
          <cell r="I229">
            <v>7310.7769886363603</v>
          </cell>
          <cell r="J229">
            <v>21477.699724517901</v>
          </cell>
          <cell r="K229">
            <v>27001.5</v>
          </cell>
          <cell r="L229">
            <v>52</v>
          </cell>
          <cell r="M229">
            <v>13870</v>
          </cell>
          <cell r="N229">
            <v>24434</v>
          </cell>
          <cell r="O229">
            <v>28885</v>
          </cell>
          <cell r="P229">
            <v>49</v>
          </cell>
          <cell r="Q229" t="str">
            <v>NULL</v>
          </cell>
          <cell r="R229" t="str">
            <v>NULL</v>
          </cell>
          <cell r="S229" t="str">
            <v>NULL</v>
          </cell>
          <cell r="T229" t="str">
            <v>NULL</v>
          </cell>
        </row>
        <row r="230">
          <cell r="B230" t="str">
            <v>2006/200752</v>
          </cell>
          <cell r="C230">
            <v>5</v>
          </cell>
          <cell r="D230">
            <v>2</v>
          </cell>
          <cell r="E230">
            <v>10761.016799999999</v>
          </cell>
          <cell r="F230">
            <v>17450.6900826446</v>
          </cell>
          <cell r="G230">
            <v>25110</v>
          </cell>
          <cell r="H230">
            <v>70</v>
          </cell>
          <cell r="I230">
            <v>11990.8516483516</v>
          </cell>
          <cell r="J230">
            <v>17312</v>
          </cell>
          <cell r="K230">
            <v>25108</v>
          </cell>
          <cell r="L230">
            <v>77</v>
          </cell>
          <cell r="M230">
            <v>13856.5</v>
          </cell>
          <cell r="N230">
            <v>19846</v>
          </cell>
          <cell r="O230">
            <v>26645.8884297521</v>
          </cell>
          <cell r="P230">
            <v>71</v>
          </cell>
          <cell r="Q230" t="str">
            <v>NULL</v>
          </cell>
          <cell r="R230" t="str">
            <v>NULL</v>
          </cell>
          <cell r="S230" t="str">
            <v>NULL</v>
          </cell>
          <cell r="T230" t="str">
            <v>NULL</v>
          </cell>
        </row>
        <row r="231">
          <cell r="B231" t="str">
            <v>2007/200852</v>
          </cell>
          <cell r="C231">
            <v>5</v>
          </cell>
          <cell r="D231">
            <v>2</v>
          </cell>
          <cell r="E231">
            <v>8347.6310386816604</v>
          </cell>
          <cell r="F231">
            <v>13016</v>
          </cell>
          <cell r="G231">
            <v>19875.5</v>
          </cell>
          <cell r="H231">
            <v>51</v>
          </cell>
          <cell r="I231">
            <v>12135.5</v>
          </cell>
          <cell r="J231">
            <v>16163</v>
          </cell>
          <cell r="K231">
            <v>21025.5</v>
          </cell>
          <cell r="L231">
            <v>60</v>
          </cell>
          <cell r="M231">
            <v>13346.5</v>
          </cell>
          <cell r="N231">
            <v>17820</v>
          </cell>
          <cell r="O231">
            <v>23863</v>
          </cell>
          <cell r="P231">
            <v>62</v>
          </cell>
          <cell r="Q231" t="str">
            <v>NULL</v>
          </cell>
          <cell r="R231" t="str">
            <v>NULL</v>
          </cell>
          <cell r="S231" t="str">
            <v>NULL</v>
          </cell>
          <cell r="T231" t="str">
            <v>NULL</v>
          </cell>
        </row>
        <row r="232">
          <cell r="B232" t="str">
            <v>2008/200952</v>
          </cell>
          <cell r="C232">
            <v>5</v>
          </cell>
          <cell r="D232">
            <v>2</v>
          </cell>
          <cell r="E232">
            <v>11948</v>
          </cell>
          <cell r="F232">
            <v>17229</v>
          </cell>
          <cell r="G232">
            <v>23550</v>
          </cell>
          <cell r="H232">
            <v>57</v>
          </cell>
          <cell r="I232">
            <v>11866</v>
          </cell>
          <cell r="J232">
            <v>18572</v>
          </cell>
          <cell r="K232">
            <v>25096.5</v>
          </cell>
          <cell r="L232">
            <v>67</v>
          </cell>
          <cell r="M232">
            <v>13542.5</v>
          </cell>
          <cell r="N232">
            <v>19893</v>
          </cell>
          <cell r="O232">
            <v>25628</v>
          </cell>
          <cell r="P232">
            <v>63</v>
          </cell>
          <cell r="Q232" t="str">
            <v>NULL</v>
          </cell>
          <cell r="R232" t="str">
            <v>NULL</v>
          </cell>
          <cell r="S232" t="str">
            <v>NULL</v>
          </cell>
          <cell r="T232" t="str">
            <v>NULL</v>
          </cell>
        </row>
        <row r="233">
          <cell r="B233" t="str">
            <v>2009/201052</v>
          </cell>
          <cell r="C233">
            <v>5</v>
          </cell>
          <cell r="D233">
            <v>2</v>
          </cell>
          <cell r="E233">
            <v>9113.8449999999993</v>
          </cell>
          <cell r="F233">
            <v>13399.6080691643</v>
          </cell>
          <cell r="G233">
            <v>19716.5</v>
          </cell>
          <cell r="H233">
            <v>63</v>
          </cell>
          <cell r="I233">
            <v>10660.75</v>
          </cell>
          <cell r="J233">
            <v>16143.021067415701</v>
          </cell>
          <cell r="K233">
            <v>24170.5</v>
          </cell>
          <cell r="L233">
            <v>68</v>
          </cell>
          <cell r="M233" t="str">
            <v>NULL</v>
          </cell>
          <cell r="N233" t="str">
            <v>NULL</v>
          </cell>
          <cell r="O233" t="str">
            <v>NULL</v>
          </cell>
          <cell r="P233" t="str">
            <v>NULL</v>
          </cell>
          <cell r="Q233" t="str">
            <v>NULL</v>
          </cell>
          <cell r="R233" t="str">
            <v>NULL</v>
          </cell>
          <cell r="S233" t="str">
            <v>NULL</v>
          </cell>
          <cell r="T233" t="str">
            <v>NULL</v>
          </cell>
        </row>
        <row r="234">
          <cell r="B234" t="str">
            <v>2010/201152</v>
          </cell>
          <cell r="C234">
            <v>5</v>
          </cell>
          <cell r="D234">
            <v>2</v>
          </cell>
          <cell r="E234">
            <v>8631.3531249999996</v>
          </cell>
          <cell r="F234">
            <v>15567.098885793899</v>
          </cell>
          <cell r="G234">
            <v>23107.75</v>
          </cell>
          <cell r="H234">
            <v>62</v>
          </cell>
          <cell r="I234">
            <v>10311.5</v>
          </cell>
          <cell r="J234">
            <v>17613.5</v>
          </cell>
          <cell r="K234">
            <v>26370.5</v>
          </cell>
          <cell r="L234">
            <v>68</v>
          </cell>
          <cell r="M234" t="str">
            <v>NULL</v>
          </cell>
          <cell r="N234" t="str">
            <v>NULL</v>
          </cell>
          <cell r="O234" t="str">
            <v>NULL</v>
          </cell>
          <cell r="P234" t="str">
            <v>NULL</v>
          </cell>
          <cell r="Q234" t="str">
            <v>NULL</v>
          </cell>
          <cell r="R234" t="str">
            <v>NULL</v>
          </cell>
          <cell r="S234" t="str">
            <v>NULL</v>
          </cell>
          <cell r="T234" t="str">
            <v>NULL</v>
          </cell>
        </row>
        <row r="235">
          <cell r="B235" t="str">
            <v>2011/201252</v>
          </cell>
          <cell r="C235">
            <v>5</v>
          </cell>
          <cell r="D235">
            <v>2</v>
          </cell>
          <cell r="E235">
            <v>11106.9976193776</v>
          </cell>
          <cell r="F235">
            <v>17292.5</v>
          </cell>
          <cell r="G235">
            <v>26044.75</v>
          </cell>
          <cell r="H235">
            <v>64</v>
          </cell>
          <cell r="I235" t="str">
            <v>NULL</v>
          </cell>
          <cell r="J235" t="str">
            <v>NULL</v>
          </cell>
          <cell r="K235" t="str">
            <v>NULL</v>
          </cell>
          <cell r="L235" t="str">
            <v>NULL</v>
          </cell>
          <cell r="M235" t="str">
            <v>NULL</v>
          </cell>
          <cell r="N235" t="str">
            <v>NULL</v>
          </cell>
          <cell r="O235" t="str">
            <v>NULL</v>
          </cell>
          <cell r="P235" t="str">
            <v>NULL</v>
          </cell>
          <cell r="Q235" t="str">
            <v>NULL</v>
          </cell>
          <cell r="R235" t="str">
            <v>NULL</v>
          </cell>
          <cell r="S235" t="str">
            <v>NULL</v>
          </cell>
          <cell r="T235" t="str">
            <v>NULL</v>
          </cell>
        </row>
        <row r="236">
          <cell r="B236" t="str">
            <v>2012/201352</v>
          </cell>
          <cell r="C236">
            <v>5</v>
          </cell>
          <cell r="D236">
            <v>2</v>
          </cell>
          <cell r="E236">
            <v>12887.25</v>
          </cell>
          <cell r="F236">
            <v>20630.5</v>
          </cell>
          <cell r="G236">
            <v>27339.9737569061</v>
          </cell>
          <cell r="H236">
            <v>72</v>
          </cell>
          <cell r="I236" t="str">
            <v>NULL</v>
          </cell>
          <cell r="J236" t="str">
            <v>NULL</v>
          </cell>
          <cell r="K236" t="str">
            <v>NULL</v>
          </cell>
          <cell r="L236" t="str">
            <v>NULL</v>
          </cell>
          <cell r="M236" t="str">
            <v>NULL</v>
          </cell>
          <cell r="N236" t="str">
            <v>NULL</v>
          </cell>
          <cell r="O236" t="str">
            <v>NULL</v>
          </cell>
          <cell r="P236" t="str">
            <v>NULL</v>
          </cell>
          <cell r="Q236" t="str">
            <v>NULL</v>
          </cell>
          <cell r="R236" t="str">
            <v>NULL</v>
          </cell>
          <cell r="S236" t="str">
            <v>NULL</v>
          </cell>
          <cell r="T236" t="str">
            <v>NULL</v>
          </cell>
        </row>
        <row r="237">
          <cell r="B237" t="str">
            <v>2003/200462</v>
          </cell>
          <cell r="C237">
            <v>6</v>
          </cell>
          <cell r="D237">
            <v>2</v>
          </cell>
          <cell r="E237">
            <v>10200.632958055599</v>
          </cell>
          <cell r="F237">
            <v>15316.6713483146</v>
          </cell>
          <cell r="G237">
            <v>24196</v>
          </cell>
          <cell r="H237">
            <v>159</v>
          </cell>
          <cell r="I237">
            <v>11048</v>
          </cell>
          <cell r="J237">
            <v>17230.541284403698</v>
          </cell>
          <cell r="K237">
            <v>26010</v>
          </cell>
          <cell r="L237">
            <v>165</v>
          </cell>
          <cell r="M237">
            <v>12543.25</v>
          </cell>
          <cell r="N237">
            <v>20579.532608695699</v>
          </cell>
          <cell r="O237">
            <v>29390.5</v>
          </cell>
          <cell r="P237">
            <v>190</v>
          </cell>
          <cell r="Q237">
            <v>14767.390375000001</v>
          </cell>
          <cell r="R237">
            <v>25361</v>
          </cell>
          <cell r="S237">
            <v>35909.5</v>
          </cell>
          <cell r="T237">
            <v>212</v>
          </cell>
        </row>
        <row r="238">
          <cell r="B238" t="str">
            <v>2004/200562</v>
          </cell>
          <cell r="C238">
            <v>6</v>
          </cell>
          <cell r="D238">
            <v>2</v>
          </cell>
          <cell r="E238">
            <v>12000</v>
          </cell>
          <cell r="F238">
            <v>19698</v>
          </cell>
          <cell r="G238">
            <v>27033</v>
          </cell>
          <cell r="H238">
            <v>317</v>
          </cell>
          <cell r="I238">
            <v>14571.5</v>
          </cell>
          <cell r="J238">
            <v>23106</v>
          </cell>
          <cell r="K238">
            <v>30298.5</v>
          </cell>
          <cell r="L238">
            <v>343</v>
          </cell>
          <cell r="M238">
            <v>14535.608</v>
          </cell>
          <cell r="N238">
            <v>25140.122950819699</v>
          </cell>
          <cell r="O238">
            <v>33589.960069444402</v>
          </cell>
          <cell r="P238">
            <v>383</v>
          </cell>
          <cell r="Q238" t="str">
            <v>NULL</v>
          </cell>
          <cell r="R238" t="str">
            <v>NULL</v>
          </cell>
          <cell r="S238" t="str">
            <v>NULL</v>
          </cell>
          <cell r="T238" t="str">
            <v>NULL</v>
          </cell>
        </row>
        <row r="239">
          <cell r="B239" t="str">
            <v>2005/200662</v>
          </cell>
          <cell r="C239">
            <v>6</v>
          </cell>
          <cell r="D239">
            <v>2</v>
          </cell>
          <cell r="E239">
            <v>12332.5</v>
          </cell>
          <cell r="F239">
            <v>19934</v>
          </cell>
          <cell r="G239">
            <v>28864.583333333299</v>
          </cell>
          <cell r="H239">
            <v>303</v>
          </cell>
          <cell r="I239">
            <v>13247.517413157901</v>
          </cell>
          <cell r="J239">
            <v>22428</v>
          </cell>
          <cell r="K239">
            <v>29629.5</v>
          </cell>
          <cell r="L239">
            <v>331</v>
          </cell>
          <cell r="M239">
            <v>13345</v>
          </cell>
          <cell r="N239">
            <v>24071</v>
          </cell>
          <cell r="O239">
            <v>33002</v>
          </cell>
          <cell r="P239">
            <v>381</v>
          </cell>
          <cell r="Q239" t="str">
            <v>NULL</v>
          </cell>
          <cell r="R239" t="str">
            <v>NULL</v>
          </cell>
          <cell r="S239" t="str">
            <v>NULL</v>
          </cell>
          <cell r="T239" t="str">
            <v>NULL</v>
          </cell>
        </row>
        <row r="240">
          <cell r="B240" t="str">
            <v>2006/200762</v>
          </cell>
          <cell r="C240">
            <v>6</v>
          </cell>
          <cell r="D240">
            <v>2</v>
          </cell>
          <cell r="E240">
            <v>7906</v>
          </cell>
          <cell r="F240">
            <v>14542</v>
          </cell>
          <cell r="G240">
            <v>25818</v>
          </cell>
          <cell r="H240">
            <v>297</v>
          </cell>
          <cell r="I240">
            <v>9193.6204500000003</v>
          </cell>
          <cell r="J240">
            <v>14928.5</v>
          </cell>
          <cell r="K240">
            <v>26782.897382920099</v>
          </cell>
          <cell r="L240">
            <v>351</v>
          </cell>
          <cell r="M240">
            <v>9880.0865250000006</v>
          </cell>
          <cell r="N240">
            <v>16433.327799999999</v>
          </cell>
          <cell r="O240">
            <v>27227</v>
          </cell>
          <cell r="P240">
            <v>376</v>
          </cell>
          <cell r="Q240" t="str">
            <v>NULL</v>
          </cell>
          <cell r="R240" t="str">
            <v>NULL</v>
          </cell>
          <cell r="S240" t="str">
            <v>NULL</v>
          </cell>
          <cell r="T240" t="str">
            <v>NULL</v>
          </cell>
        </row>
        <row r="241">
          <cell r="B241" t="str">
            <v>2007/200862</v>
          </cell>
          <cell r="C241">
            <v>6</v>
          </cell>
          <cell r="D241">
            <v>2</v>
          </cell>
          <cell r="E241">
            <v>10297.25</v>
          </cell>
          <cell r="F241">
            <v>16200.031446540899</v>
          </cell>
          <cell r="G241">
            <v>23535</v>
          </cell>
          <cell r="H241">
            <v>235</v>
          </cell>
          <cell r="I241">
            <v>11651</v>
          </cell>
          <cell r="J241">
            <v>19085</v>
          </cell>
          <cell r="K241">
            <v>27873</v>
          </cell>
          <cell r="L241">
            <v>285</v>
          </cell>
          <cell r="M241">
            <v>12110.5</v>
          </cell>
          <cell r="N241">
            <v>21598.668079096002</v>
          </cell>
          <cell r="O241">
            <v>30731.656593406598</v>
          </cell>
          <cell r="P241">
            <v>322</v>
          </cell>
          <cell r="Q241" t="str">
            <v>NULL</v>
          </cell>
          <cell r="R241" t="str">
            <v>NULL</v>
          </cell>
          <cell r="S241" t="str">
            <v>NULL</v>
          </cell>
          <cell r="T241" t="str">
            <v>NULL</v>
          </cell>
        </row>
        <row r="242">
          <cell r="B242" t="str">
            <v>2008/200962</v>
          </cell>
          <cell r="C242">
            <v>6</v>
          </cell>
          <cell r="D242">
            <v>2</v>
          </cell>
          <cell r="E242">
            <v>10474.1775</v>
          </cell>
          <cell r="F242">
            <v>17200.5</v>
          </cell>
          <cell r="G242">
            <v>29426.25</v>
          </cell>
          <cell r="H242">
            <v>316</v>
          </cell>
          <cell r="I242">
            <v>10888</v>
          </cell>
          <cell r="J242">
            <v>18780</v>
          </cell>
          <cell r="K242">
            <v>27764</v>
          </cell>
          <cell r="L242">
            <v>371</v>
          </cell>
          <cell r="M242">
            <v>12032</v>
          </cell>
          <cell r="N242">
            <v>21686</v>
          </cell>
          <cell r="O242">
            <v>31331.1404494382</v>
          </cell>
          <cell r="P242">
            <v>410</v>
          </cell>
          <cell r="Q242" t="str">
            <v>NULL</v>
          </cell>
          <cell r="R242" t="str">
            <v>NULL</v>
          </cell>
          <cell r="S242" t="str">
            <v>NULL</v>
          </cell>
          <cell r="T242" t="str">
            <v>NULL</v>
          </cell>
        </row>
        <row r="243">
          <cell r="B243" t="str">
            <v>2009/201062</v>
          </cell>
          <cell r="C243">
            <v>6</v>
          </cell>
          <cell r="D243">
            <v>2</v>
          </cell>
          <cell r="E243">
            <v>8989.25</v>
          </cell>
          <cell r="F243">
            <v>16853</v>
          </cell>
          <cell r="G243">
            <v>26887.357142857101</v>
          </cell>
          <cell r="H243">
            <v>344</v>
          </cell>
          <cell r="I243">
            <v>8981.5</v>
          </cell>
          <cell r="J243">
            <v>18418.810606060601</v>
          </cell>
          <cell r="K243">
            <v>28970.75</v>
          </cell>
          <cell r="L243">
            <v>400</v>
          </cell>
          <cell r="M243" t="str">
            <v>NULL</v>
          </cell>
          <cell r="N243" t="str">
            <v>NULL</v>
          </cell>
          <cell r="O243" t="str">
            <v>NULL</v>
          </cell>
          <cell r="P243" t="str">
            <v>NULL</v>
          </cell>
          <cell r="Q243" t="str">
            <v>NULL</v>
          </cell>
          <cell r="R243" t="str">
            <v>NULL</v>
          </cell>
          <cell r="S243" t="str">
            <v>NULL</v>
          </cell>
          <cell r="T243" t="str">
            <v>NULL</v>
          </cell>
        </row>
        <row r="244">
          <cell r="B244" t="str">
            <v>2010/201162</v>
          </cell>
          <cell r="C244">
            <v>6</v>
          </cell>
          <cell r="D244">
            <v>2</v>
          </cell>
          <cell r="E244">
            <v>9709</v>
          </cell>
          <cell r="F244">
            <v>15940.5</v>
          </cell>
          <cell r="G244">
            <v>26926</v>
          </cell>
          <cell r="H244">
            <v>345</v>
          </cell>
          <cell r="I244">
            <v>10364</v>
          </cell>
          <cell r="J244">
            <v>18174.5</v>
          </cell>
          <cell r="K244">
            <v>26299.5</v>
          </cell>
          <cell r="L244">
            <v>423</v>
          </cell>
          <cell r="M244" t="str">
            <v>NULL</v>
          </cell>
          <cell r="N244" t="str">
            <v>NULL</v>
          </cell>
          <cell r="O244" t="str">
            <v>NULL</v>
          </cell>
          <cell r="P244" t="str">
            <v>NULL</v>
          </cell>
          <cell r="Q244" t="str">
            <v>NULL</v>
          </cell>
          <cell r="R244" t="str">
            <v>NULL</v>
          </cell>
          <cell r="S244" t="str">
            <v>NULL</v>
          </cell>
          <cell r="T244" t="str">
            <v>NULL</v>
          </cell>
        </row>
        <row r="245">
          <cell r="B245" t="str">
            <v>2011/201262</v>
          </cell>
          <cell r="C245">
            <v>6</v>
          </cell>
          <cell r="D245">
            <v>2</v>
          </cell>
          <cell r="E245">
            <v>11024.75</v>
          </cell>
          <cell r="F245">
            <v>17600.55</v>
          </cell>
          <cell r="G245">
            <v>28913.511019283698</v>
          </cell>
          <cell r="H245">
            <v>423</v>
          </cell>
          <cell r="I245" t="str">
            <v>NULL</v>
          </cell>
          <cell r="J245" t="str">
            <v>NULL</v>
          </cell>
          <cell r="K245" t="str">
            <v>NULL</v>
          </cell>
          <cell r="L245" t="str">
            <v>NULL</v>
          </cell>
          <cell r="M245" t="str">
            <v>NULL</v>
          </cell>
          <cell r="N245" t="str">
            <v>NULL</v>
          </cell>
          <cell r="O245" t="str">
            <v>NULL</v>
          </cell>
          <cell r="P245" t="str">
            <v>NULL</v>
          </cell>
          <cell r="Q245" t="str">
            <v>NULL</v>
          </cell>
          <cell r="R245" t="str">
            <v>NULL</v>
          </cell>
          <cell r="S245" t="str">
            <v>NULL</v>
          </cell>
          <cell r="T245" t="str">
            <v>NULL</v>
          </cell>
        </row>
        <row r="246">
          <cell r="B246" t="str">
            <v>2012/201362</v>
          </cell>
          <cell r="C246">
            <v>6</v>
          </cell>
          <cell r="D246">
            <v>2</v>
          </cell>
          <cell r="E246">
            <v>10456.3129699248</v>
          </cell>
          <cell r="F246">
            <v>17940.945592286502</v>
          </cell>
          <cell r="G246">
            <v>29565.0454545455</v>
          </cell>
          <cell r="H246">
            <v>446</v>
          </cell>
          <cell r="I246" t="str">
            <v>NULL</v>
          </cell>
          <cell r="J246" t="str">
            <v>NULL</v>
          </cell>
          <cell r="K246" t="str">
            <v>NULL</v>
          </cell>
          <cell r="L246" t="str">
            <v>NULL</v>
          </cell>
          <cell r="M246" t="str">
            <v>NULL</v>
          </cell>
          <cell r="N246" t="str">
            <v>NULL</v>
          </cell>
          <cell r="O246" t="str">
            <v>NULL</v>
          </cell>
          <cell r="P246" t="str">
            <v>NULL</v>
          </cell>
          <cell r="Q246" t="str">
            <v>NULL</v>
          </cell>
          <cell r="R246" t="str">
            <v>NULL</v>
          </cell>
          <cell r="S246" t="str">
            <v>NULL</v>
          </cell>
          <cell r="T246" t="str">
            <v>NULL</v>
          </cell>
        </row>
        <row r="247">
          <cell r="B247" t="str">
            <v>2003/200472</v>
          </cell>
          <cell r="C247">
            <v>7</v>
          </cell>
          <cell r="D247">
            <v>2</v>
          </cell>
          <cell r="E247">
            <v>8260.0383287292807</v>
          </cell>
          <cell r="F247">
            <v>15167.0662026053</v>
          </cell>
          <cell r="G247">
            <v>26798.2635327635</v>
          </cell>
          <cell r="H247">
            <v>96</v>
          </cell>
          <cell r="I247">
            <v>9835.3067867036007</v>
          </cell>
          <cell r="J247">
            <v>19393.5</v>
          </cell>
          <cell r="K247">
            <v>29244</v>
          </cell>
          <cell r="L247">
            <v>130</v>
          </cell>
          <cell r="M247">
            <v>12562.4613259669</v>
          </cell>
          <cell r="N247">
            <v>25656.5</v>
          </cell>
          <cell r="O247">
            <v>34049.75</v>
          </cell>
          <cell r="P247">
            <v>144</v>
          </cell>
          <cell r="Q247">
            <v>13776.5</v>
          </cell>
          <cell r="R247">
            <v>27175.358700000001</v>
          </cell>
          <cell r="S247">
            <v>41439.111111111102</v>
          </cell>
          <cell r="T247">
            <v>167</v>
          </cell>
        </row>
        <row r="248">
          <cell r="B248" t="str">
            <v>2004/200572</v>
          </cell>
          <cell r="C248">
            <v>7</v>
          </cell>
          <cell r="D248">
            <v>2</v>
          </cell>
          <cell r="E248">
            <v>8570.8973999999998</v>
          </cell>
          <cell r="F248">
            <v>15907</v>
          </cell>
          <cell r="G248">
            <v>31150</v>
          </cell>
          <cell r="H248">
            <v>119</v>
          </cell>
          <cell r="I248">
            <v>15720</v>
          </cell>
          <cell r="J248">
            <v>27965</v>
          </cell>
          <cell r="K248">
            <v>36927</v>
          </cell>
          <cell r="L248">
            <v>147</v>
          </cell>
          <cell r="M248">
            <v>13845.162721893499</v>
          </cell>
          <cell r="N248">
            <v>27370</v>
          </cell>
          <cell r="O248">
            <v>35720</v>
          </cell>
          <cell r="P248">
            <v>165</v>
          </cell>
          <cell r="Q248" t="str">
            <v>NULL</v>
          </cell>
          <cell r="R248" t="str">
            <v>NULL</v>
          </cell>
          <cell r="S248" t="str">
            <v>NULL</v>
          </cell>
          <cell r="T248" t="str">
            <v>NULL</v>
          </cell>
        </row>
        <row r="249">
          <cell r="B249" t="str">
            <v>2005/200672</v>
          </cell>
          <cell r="C249">
            <v>7</v>
          </cell>
          <cell r="D249">
            <v>2</v>
          </cell>
          <cell r="E249">
            <v>9864.4121943038008</v>
          </cell>
          <cell r="F249">
            <v>17723.831932773101</v>
          </cell>
          <cell r="G249">
            <v>27687</v>
          </cell>
          <cell r="H249">
            <v>133</v>
          </cell>
          <cell r="I249">
            <v>12674.299499999999</v>
          </cell>
          <cell r="J249">
            <v>22612</v>
          </cell>
          <cell r="K249">
            <v>33617.5</v>
          </cell>
          <cell r="L249">
            <v>146</v>
          </cell>
          <cell r="M249">
            <v>14624.75</v>
          </cell>
          <cell r="N249">
            <v>24879.5</v>
          </cell>
          <cell r="O249">
            <v>36851.387499999997</v>
          </cell>
          <cell r="P249">
            <v>178</v>
          </cell>
          <cell r="Q249" t="str">
            <v>NULL</v>
          </cell>
          <cell r="R249" t="str">
            <v>NULL</v>
          </cell>
          <cell r="S249" t="str">
            <v>NULL</v>
          </cell>
          <cell r="T249" t="str">
            <v>NULL</v>
          </cell>
        </row>
        <row r="250">
          <cell r="B250" t="str">
            <v>2006/200772</v>
          </cell>
          <cell r="C250">
            <v>7</v>
          </cell>
          <cell r="D250">
            <v>2</v>
          </cell>
          <cell r="E250">
            <v>9298.0873925501401</v>
          </cell>
          <cell r="F250">
            <v>15941</v>
          </cell>
          <cell r="G250">
            <v>27396</v>
          </cell>
          <cell r="H250">
            <v>133</v>
          </cell>
          <cell r="I250">
            <v>10120.125</v>
          </cell>
          <cell r="J250">
            <v>22354</v>
          </cell>
          <cell r="K250">
            <v>30302</v>
          </cell>
          <cell r="L250">
            <v>178</v>
          </cell>
          <cell r="M250">
            <v>10567</v>
          </cell>
          <cell r="N250">
            <v>21429.032258064501</v>
          </cell>
          <cell r="O250">
            <v>31213</v>
          </cell>
          <cell r="P250">
            <v>181</v>
          </cell>
          <cell r="Q250" t="str">
            <v>NULL</v>
          </cell>
          <cell r="R250" t="str">
            <v>NULL</v>
          </cell>
          <cell r="S250" t="str">
            <v>NULL</v>
          </cell>
          <cell r="T250" t="str">
            <v>NULL</v>
          </cell>
        </row>
        <row r="251">
          <cell r="B251" t="str">
            <v>2007/200872</v>
          </cell>
          <cell r="C251">
            <v>7</v>
          </cell>
          <cell r="D251">
            <v>2</v>
          </cell>
          <cell r="E251">
            <v>9898.5</v>
          </cell>
          <cell r="F251">
            <v>17678</v>
          </cell>
          <cell r="G251">
            <v>27705.125</v>
          </cell>
          <cell r="H251">
            <v>143</v>
          </cell>
          <cell r="I251">
            <v>12063.25</v>
          </cell>
          <cell r="J251">
            <v>19986</v>
          </cell>
          <cell r="K251">
            <v>31424.1731301939</v>
          </cell>
          <cell r="L251">
            <v>187</v>
          </cell>
          <cell r="M251">
            <v>12475.5</v>
          </cell>
          <cell r="N251">
            <v>21779</v>
          </cell>
          <cell r="O251">
            <v>33446</v>
          </cell>
          <cell r="P251">
            <v>211</v>
          </cell>
          <cell r="Q251" t="str">
            <v>NULL</v>
          </cell>
          <cell r="R251" t="str">
            <v>NULL</v>
          </cell>
          <cell r="S251" t="str">
            <v>NULL</v>
          </cell>
          <cell r="T251" t="str">
            <v>NULL</v>
          </cell>
        </row>
        <row r="252">
          <cell r="B252" t="str">
            <v>2008/200972</v>
          </cell>
          <cell r="C252">
            <v>7</v>
          </cell>
          <cell r="D252">
            <v>2</v>
          </cell>
          <cell r="E252">
            <v>8773.0885416666697</v>
          </cell>
          <cell r="F252">
            <v>14559.5</v>
          </cell>
          <cell r="G252">
            <v>24139.5</v>
          </cell>
          <cell r="H252">
            <v>110</v>
          </cell>
          <cell r="I252">
            <v>10266.5</v>
          </cell>
          <cell r="J252">
            <v>17316</v>
          </cell>
          <cell r="K252">
            <v>26338.25</v>
          </cell>
          <cell r="L252">
            <v>124</v>
          </cell>
          <cell r="M252">
            <v>10740.5</v>
          </cell>
          <cell r="N252">
            <v>17825</v>
          </cell>
          <cell r="O252">
            <v>30644.25</v>
          </cell>
          <cell r="P252">
            <v>163</v>
          </cell>
          <cell r="Q252" t="str">
            <v>NULL</v>
          </cell>
          <cell r="R252" t="str">
            <v>NULL</v>
          </cell>
          <cell r="S252" t="str">
            <v>NULL</v>
          </cell>
          <cell r="T252" t="str">
            <v>NULL</v>
          </cell>
        </row>
        <row r="253">
          <cell r="B253" t="str">
            <v>2009/201072</v>
          </cell>
          <cell r="C253">
            <v>7</v>
          </cell>
          <cell r="D253">
            <v>2</v>
          </cell>
          <cell r="E253">
            <v>9835.6</v>
          </cell>
          <cell r="F253">
            <v>15687.481690140799</v>
          </cell>
          <cell r="G253">
            <v>24282.27</v>
          </cell>
          <cell r="H253">
            <v>129</v>
          </cell>
          <cell r="I253">
            <v>8726.5</v>
          </cell>
          <cell r="J253">
            <v>16129.07</v>
          </cell>
          <cell r="K253">
            <v>25377.5</v>
          </cell>
          <cell r="L253">
            <v>190</v>
          </cell>
          <cell r="M253" t="str">
            <v>NULL</v>
          </cell>
          <cell r="N253" t="str">
            <v>NULL</v>
          </cell>
          <cell r="O253" t="str">
            <v>NULL</v>
          </cell>
          <cell r="P253" t="str">
            <v>NULL</v>
          </cell>
          <cell r="Q253" t="str">
            <v>NULL</v>
          </cell>
          <cell r="R253" t="str">
            <v>NULL</v>
          </cell>
          <cell r="S253" t="str">
            <v>NULL</v>
          </cell>
          <cell r="T253" t="str">
            <v>NULL</v>
          </cell>
        </row>
        <row r="254">
          <cell r="B254" t="str">
            <v>2010/201172</v>
          </cell>
          <cell r="C254">
            <v>7</v>
          </cell>
          <cell r="D254">
            <v>2</v>
          </cell>
          <cell r="E254">
            <v>10115.75</v>
          </cell>
          <cell r="F254">
            <v>15763.25</v>
          </cell>
          <cell r="G254">
            <v>24300.022900763401</v>
          </cell>
          <cell r="H254">
            <v>156</v>
          </cell>
          <cell r="I254">
            <v>11088</v>
          </cell>
          <cell r="J254">
            <v>18415.5</v>
          </cell>
          <cell r="K254">
            <v>26502</v>
          </cell>
          <cell r="L254">
            <v>205</v>
          </cell>
          <cell r="M254" t="str">
            <v>NULL</v>
          </cell>
          <cell r="N254" t="str">
            <v>NULL</v>
          </cell>
          <cell r="O254" t="str">
            <v>NULL</v>
          </cell>
          <cell r="P254" t="str">
            <v>NULL</v>
          </cell>
          <cell r="Q254" t="str">
            <v>NULL</v>
          </cell>
          <cell r="R254" t="str">
            <v>NULL</v>
          </cell>
          <cell r="S254" t="str">
            <v>NULL</v>
          </cell>
          <cell r="T254" t="str">
            <v>NULL</v>
          </cell>
        </row>
        <row r="255">
          <cell r="B255" t="str">
            <v>2011/201272</v>
          </cell>
          <cell r="C255">
            <v>7</v>
          </cell>
          <cell r="D255">
            <v>2</v>
          </cell>
          <cell r="E255">
            <v>9602.2571942445993</v>
          </cell>
          <cell r="F255">
            <v>14631.244548286601</v>
          </cell>
          <cell r="G255">
            <v>25346.875</v>
          </cell>
          <cell r="H255">
            <v>178</v>
          </cell>
          <cell r="I255" t="str">
            <v>NULL</v>
          </cell>
          <cell r="J255" t="str">
            <v>NULL</v>
          </cell>
          <cell r="K255" t="str">
            <v>NULL</v>
          </cell>
          <cell r="L255" t="str">
            <v>NULL</v>
          </cell>
          <cell r="M255" t="str">
            <v>NULL</v>
          </cell>
          <cell r="N255" t="str">
            <v>NULL</v>
          </cell>
          <cell r="O255" t="str">
            <v>NULL</v>
          </cell>
          <cell r="P255" t="str">
            <v>NULL</v>
          </cell>
          <cell r="Q255" t="str">
            <v>NULL</v>
          </cell>
          <cell r="R255" t="str">
            <v>NULL</v>
          </cell>
          <cell r="S255" t="str">
            <v>NULL</v>
          </cell>
          <cell r="T255" t="str">
            <v>NULL</v>
          </cell>
        </row>
        <row r="256">
          <cell r="B256" t="str">
            <v>2012/201372</v>
          </cell>
          <cell r="C256">
            <v>7</v>
          </cell>
          <cell r="D256">
            <v>2</v>
          </cell>
          <cell r="E256">
            <v>10747.4802631579</v>
          </cell>
          <cell r="F256">
            <v>16869</v>
          </cell>
          <cell r="G256">
            <v>26629.5</v>
          </cell>
          <cell r="H256">
            <v>322</v>
          </cell>
          <cell r="I256" t="str">
            <v>NULL</v>
          </cell>
          <cell r="J256" t="str">
            <v>NULL</v>
          </cell>
          <cell r="K256" t="str">
            <v>NULL</v>
          </cell>
          <cell r="L256" t="str">
            <v>NULL</v>
          </cell>
          <cell r="M256" t="str">
            <v>NULL</v>
          </cell>
          <cell r="N256" t="str">
            <v>NULL</v>
          </cell>
          <cell r="O256" t="str">
            <v>NULL</v>
          </cell>
          <cell r="P256" t="str">
            <v>NULL</v>
          </cell>
          <cell r="Q256" t="str">
            <v>NULL</v>
          </cell>
          <cell r="R256" t="str">
            <v>NULL</v>
          </cell>
          <cell r="S256" t="str">
            <v>NULL</v>
          </cell>
          <cell r="T256" t="str">
            <v>NULL</v>
          </cell>
        </row>
        <row r="257">
          <cell r="B257" t="str">
            <v>2003/200482</v>
          </cell>
          <cell r="C257">
            <v>8</v>
          </cell>
          <cell r="D257">
            <v>2</v>
          </cell>
          <cell r="E257">
            <v>10485</v>
          </cell>
          <cell r="F257">
            <v>17723.063380281699</v>
          </cell>
          <cell r="G257">
            <v>24089</v>
          </cell>
          <cell r="H257">
            <v>917</v>
          </cell>
          <cell r="I257">
            <v>12803.833536263701</v>
          </cell>
          <cell r="J257">
            <v>21795</v>
          </cell>
          <cell r="K257">
            <v>29763</v>
          </cell>
          <cell r="L257">
            <v>955</v>
          </cell>
          <cell r="M257">
            <v>14182.1145416667</v>
          </cell>
          <cell r="N257">
            <v>24706</v>
          </cell>
          <cell r="O257">
            <v>32890.723443223404</v>
          </cell>
          <cell r="P257">
            <v>1059</v>
          </cell>
          <cell r="Q257">
            <v>15577.125</v>
          </cell>
          <cell r="R257">
            <v>27970</v>
          </cell>
          <cell r="S257">
            <v>39948.688871473401</v>
          </cell>
          <cell r="T257">
            <v>1078</v>
          </cell>
        </row>
        <row r="258">
          <cell r="B258" t="str">
            <v>2004/200582</v>
          </cell>
          <cell r="C258">
            <v>8</v>
          </cell>
          <cell r="D258">
            <v>2</v>
          </cell>
          <cell r="E258">
            <v>10758</v>
          </cell>
          <cell r="F258">
            <v>17514</v>
          </cell>
          <cell r="G258">
            <v>25374</v>
          </cell>
          <cell r="H258">
            <v>1153</v>
          </cell>
          <cell r="I258">
            <v>12640.75</v>
          </cell>
          <cell r="J258">
            <v>21848.5</v>
          </cell>
          <cell r="K258">
            <v>30743.75</v>
          </cell>
          <cell r="L258">
            <v>1202</v>
          </cell>
          <cell r="M258">
            <v>14045</v>
          </cell>
          <cell r="N258">
            <v>23644</v>
          </cell>
          <cell r="O258">
            <v>32819.5</v>
          </cell>
          <cell r="P258">
            <v>1311</v>
          </cell>
          <cell r="Q258" t="str">
            <v>NULL</v>
          </cell>
          <cell r="R258" t="str">
            <v>NULL</v>
          </cell>
          <cell r="S258" t="str">
            <v>NULL</v>
          </cell>
          <cell r="T258" t="str">
            <v>NULL</v>
          </cell>
        </row>
        <row r="259">
          <cell r="B259" t="str">
            <v>2005/200682</v>
          </cell>
          <cell r="C259">
            <v>8</v>
          </cell>
          <cell r="D259">
            <v>2</v>
          </cell>
          <cell r="E259">
            <v>10565.896075000001</v>
          </cell>
          <cell r="F259">
            <v>18061.9148351648</v>
          </cell>
          <cell r="G259">
            <v>25454.8188202247</v>
          </cell>
          <cell r="H259">
            <v>1102</v>
          </cell>
          <cell r="I259">
            <v>12637.130294078899</v>
          </cell>
          <cell r="J259">
            <v>20671</v>
          </cell>
          <cell r="K259">
            <v>29473.370967741899</v>
          </cell>
          <cell r="L259">
            <v>1238</v>
          </cell>
          <cell r="M259">
            <v>13927.5</v>
          </cell>
          <cell r="N259">
            <v>22977</v>
          </cell>
          <cell r="O259">
            <v>33169</v>
          </cell>
          <cell r="P259">
            <v>1337</v>
          </cell>
          <cell r="Q259" t="str">
            <v>NULL</v>
          </cell>
          <cell r="R259" t="str">
            <v>NULL</v>
          </cell>
          <cell r="S259" t="str">
            <v>NULL</v>
          </cell>
          <cell r="T259" t="str">
            <v>NULL</v>
          </cell>
        </row>
        <row r="260">
          <cell r="B260" t="str">
            <v>2006/200782</v>
          </cell>
          <cell r="C260">
            <v>8</v>
          </cell>
          <cell r="D260">
            <v>2</v>
          </cell>
          <cell r="E260">
            <v>10626</v>
          </cell>
          <cell r="F260">
            <v>16477.5</v>
          </cell>
          <cell r="G260">
            <v>23186.190476190499</v>
          </cell>
          <cell r="H260">
            <v>1033</v>
          </cell>
          <cell r="I260">
            <v>12086.614391666701</v>
          </cell>
          <cell r="J260">
            <v>18796.25</v>
          </cell>
          <cell r="K260">
            <v>26778.5</v>
          </cell>
          <cell r="L260">
            <v>1186</v>
          </cell>
          <cell r="M260">
            <v>13253.5</v>
          </cell>
          <cell r="N260">
            <v>20489.5</v>
          </cell>
          <cell r="O260">
            <v>30472.5</v>
          </cell>
          <cell r="P260">
            <v>1255</v>
          </cell>
          <cell r="Q260" t="str">
            <v>NULL</v>
          </cell>
          <cell r="R260" t="str">
            <v>NULL</v>
          </cell>
          <cell r="S260" t="str">
            <v>NULL</v>
          </cell>
          <cell r="T260" t="str">
            <v>NULL</v>
          </cell>
        </row>
        <row r="261">
          <cell r="B261" t="str">
            <v>2007/200882</v>
          </cell>
          <cell r="C261">
            <v>8</v>
          </cell>
          <cell r="D261">
            <v>2</v>
          </cell>
          <cell r="E261">
            <v>10688</v>
          </cell>
          <cell r="F261">
            <v>16366.5</v>
          </cell>
          <cell r="G261">
            <v>23538.5</v>
          </cell>
          <cell r="H261">
            <v>1039</v>
          </cell>
          <cell r="I261">
            <v>11858.0297783934</v>
          </cell>
          <cell r="J261">
            <v>18661.5</v>
          </cell>
          <cell r="K261">
            <v>26479.421703296699</v>
          </cell>
          <cell r="L261">
            <v>1186</v>
          </cell>
          <cell r="M261">
            <v>12390.5</v>
          </cell>
          <cell r="N261">
            <v>20287</v>
          </cell>
          <cell r="O261">
            <v>29658</v>
          </cell>
          <cell r="P261">
            <v>1243</v>
          </cell>
          <cell r="Q261" t="str">
            <v>NULL</v>
          </cell>
          <cell r="R261" t="str">
            <v>NULL</v>
          </cell>
          <cell r="S261" t="str">
            <v>NULL</v>
          </cell>
          <cell r="T261" t="str">
            <v>NULL</v>
          </cell>
        </row>
        <row r="262">
          <cell r="B262" t="str">
            <v>2008/200982</v>
          </cell>
          <cell r="C262">
            <v>8</v>
          </cell>
          <cell r="D262">
            <v>2</v>
          </cell>
          <cell r="E262">
            <v>10312.913357400699</v>
          </cell>
          <cell r="F262">
            <v>16785.75</v>
          </cell>
          <cell r="G262">
            <v>24269.414634146298</v>
          </cell>
          <cell r="H262">
            <v>892</v>
          </cell>
          <cell r="I262">
            <v>11615.8125</v>
          </cell>
          <cell r="J262">
            <v>19506.957300275499</v>
          </cell>
          <cell r="K262">
            <v>27385.125</v>
          </cell>
          <cell r="L262">
            <v>996</v>
          </cell>
          <cell r="M262">
            <v>12870.5</v>
          </cell>
          <cell r="N262">
            <v>21098.5</v>
          </cell>
          <cell r="O262">
            <v>30119.8516819572</v>
          </cell>
          <cell r="P262">
            <v>1034</v>
          </cell>
          <cell r="Q262" t="str">
            <v>NULL</v>
          </cell>
          <cell r="R262" t="str">
            <v>NULL</v>
          </cell>
          <cell r="S262" t="str">
            <v>NULL</v>
          </cell>
          <cell r="T262" t="str">
            <v>NULL</v>
          </cell>
        </row>
        <row r="263">
          <cell r="B263" t="str">
            <v>2009/201082</v>
          </cell>
          <cell r="C263">
            <v>8</v>
          </cell>
          <cell r="D263">
            <v>2</v>
          </cell>
          <cell r="E263">
            <v>9696</v>
          </cell>
          <cell r="F263">
            <v>16129</v>
          </cell>
          <cell r="G263">
            <v>23985.621212121201</v>
          </cell>
          <cell r="H263">
            <v>923</v>
          </cell>
          <cell r="I263">
            <v>12063.6224489796</v>
          </cell>
          <cell r="J263">
            <v>18958</v>
          </cell>
          <cell r="K263">
            <v>27997</v>
          </cell>
          <cell r="L263">
            <v>989</v>
          </cell>
          <cell r="M263" t="str">
            <v>NULL</v>
          </cell>
          <cell r="N263" t="str">
            <v>NULL</v>
          </cell>
          <cell r="O263" t="str">
            <v>NULL</v>
          </cell>
          <cell r="P263" t="str">
            <v>NULL</v>
          </cell>
          <cell r="Q263" t="str">
            <v>NULL</v>
          </cell>
          <cell r="R263" t="str">
            <v>NULL</v>
          </cell>
          <cell r="S263" t="str">
            <v>NULL</v>
          </cell>
          <cell r="T263" t="str">
            <v>NULL</v>
          </cell>
        </row>
        <row r="264">
          <cell r="B264" t="str">
            <v>2010/201182</v>
          </cell>
          <cell r="C264">
            <v>8</v>
          </cell>
          <cell r="D264">
            <v>2</v>
          </cell>
          <cell r="E264">
            <v>10943.139097744401</v>
          </cell>
          <cell r="F264">
            <v>17933</v>
          </cell>
          <cell r="G264">
            <v>25420.414201183401</v>
          </cell>
          <cell r="H264">
            <v>845</v>
          </cell>
          <cell r="I264">
            <v>13203</v>
          </cell>
          <cell r="J264">
            <v>20988</v>
          </cell>
          <cell r="K264">
            <v>29347</v>
          </cell>
          <cell r="L264">
            <v>865</v>
          </cell>
          <cell r="M264" t="str">
            <v>NULL</v>
          </cell>
          <cell r="N264" t="str">
            <v>NULL</v>
          </cell>
          <cell r="O264" t="str">
            <v>NULL</v>
          </cell>
          <cell r="P264" t="str">
            <v>NULL</v>
          </cell>
          <cell r="Q264" t="str">
            <v>NULL</v>
          </cell>
          <cell r="R264" t="str">
            <v>NULL</v>
          </cell>
          <cell r="S264" t="str">
            <v>NULL</v>
          </cell>
          <cell r="T264" t="str">
            <v>NULL</v>
          </cell>
        </row>
        <row r="265">
          <cell r="B265" t="str">
            <v>2011/201282</v>
          </cell>
          <cell r="C265">
            <v>8</v>
          </cell>
          <cell r="D265">
            <v>2</v>
          </cell>
          <cell r="E265">
            <v>10375.75</v>
          </cell>
          <cell r="F265">
            <v>16921</v>
          </cell>
          <cell r="G265">
            <v>25181.667391304301</v>
          </cell>
          <cell r="H265">
            <v>735</v>
          </cell>
          <cell r="I265" t="str">
            <v>NULL</v>
          </cell>
          <cell r="J265" t="str">
            <v>NULL</v>
          </cell>
          <cell r="K265" t="str">
            <v>NULL</v>
          </cell>
          <cell r="L265" t="str">
            <v>NULL</v>
          </cell>
          <cell r="M265" t="str">
            <v>NULL</v>
          </cell>
          <cell r="N265" t="str">
            <v>NULL</v>
          </cell>
          <cell r="O265" t="str">
            <v>NULL</v>
          </cell>
          <cell r="P265" t="str">
            <v>NULL</v>
          </cell>
          <cell r="Q265" t="str">
            <v>NULL</v>
          </cell>
          <cell r="R265" t="str">
            <v>NULL</v>
          </cell>
          <cell r="S265" t="str">
            <v>NULL</v>
          </cell>
          <cell r="T265" t="str">
            <v>NULL</v>
          </cell>
        </row>
        <row r="266">
          <cell r="B266" t="str">
            <v>2012/201382</v>
          </cell>
          <cell r="C266">
            <v>8</v>
          </cell>
          <cell r="D266">
            <v>2</v>
          </cell>
          <cell r="E266">
            <v>12084</v>
          </cell>
          <cell r="F266">
            <v>19395</v>
          </cell>
          <cell r="G266">
            <v>27489.402985074601</v>
          </cell>
          <cell r="H266">
            <v>717</v>
          </cell>
          <cell r="I266" t="str">
            <v>NULL</v>
          </cell>
          <cell r="J266" t="str">
            <v>NULL</v>
          </cell>
          <cell r="K266" t="str">
            <v>NULL</v>
          </cell>
          <cell r="L266" t="str">
            <v>NULL</v>
          </cell>
          <cell r="M266" t="str">
            <v>NULL</v>
          </cell>
          <cell r="N266" t="str">
            <v>NULL</v>
          </cell>
          <cell r="O266" t="str">
            <v>NULL</v>
          </cell>
          <cell r="P266" t="str">
            <v>NULL</v>
          </cell>
          <cell r="Q266" t="str">
            <v>NULL</v>
          </cell>
          <cell r="R266" t="str">
            <v>NULL</v>
          </cell>
          <cell r="S266" t="str">
            <v>NULL</v>
          </cell>
          <cell r="T266" t="str">
            <v>NULL</v>
          </cell>
        </row>
        <row r="267">
          <cell r="B267" t="str">
            <v>2003/200492</v>
          </cell>
          <cell r="C267">
            <v>9</v>
          </cell>
          <cell r="D267">
            <v>2</v>
          </cell>
          <cell r="E267">
            <v>22432</v>
          </cell>
          <cell r="F267">
            <v>28687</v>
          </cell>
          <cell r="G267">
            <v>35219.5</v>
          </cell>
          <cell r="H267">
            <v>906</v>
          </cell>
          <cell r="I267">
            <v>24524.509615384599</v>
          </cell>
          <cell r="J267">
            <v>32672.194510385802</v>
          </cell>
          <cell r="K267">
            <v>39996.25</v>
          </cell>
          <cell r="L267">
            <v>946</v>
          </cell>
          <cell r="M267">
            <v>27365</v>
          </cell>
          <cell r="N267">
            <v>35683</v>
          </cell>
          <cell r="O267">
            <v>43979</v>
          </cell>
          <cell r="P267">
            <v>997</v>
          </cell>
          <cell r="Q267">
            <v>31850</v>
          </cell>
          <cell r="R267">
            <v>44817</v>
          </cell>
          <cell r="S267">
            <v>58193.5</v>
          </cell>
          <cell r="T267">
            <v>1095</v>
          </cell>
        </row>
        <row r="268">
          <cell r="B268" t="str">
            <v>2004/200592</v>
          </cell>
          <cell r="C268">
            <v>9</v>
          </cell>
          <cell r="D268">
            <v>2</v>
          </cell>
          <cell r="E268">
            <v>22614.25</v>
          </cell>
          <cell r="F268">
            <v>29100</v>
          </cell>
          <cell r="G268">
            <v>35754.25</v>
          </cell>
          <cell r="H268">
            <v>978</v>
          </cell>
          <cell r="I268">
            <v>24219.5</v>
          </cell>
          <cell r="J268">
            <v>32781</v>
          </cell>
          <cell r="K268">
            <v>40383.872023809497</v>
          </cell>
          <cell r="L268">
            <v>1007</v>
          </cell>
          <cell r="M268">
            <v>27115.5</v>
          </cell>
          <cell r="N268">
            <v>35262</v>
          </cell>
          <cell r="O268">
            <v>43957</v>
          </cell>
          <cell r="P268">
            <v>1107</v>
          </cell>
          <cell r="Q268" t="str">
            <v>NULL</v>
          </cell>
          <cell r="R268" t="str">
            <v>NULL</v>
          </cell>
          <cell r="S268" t="str">
            <v>NULL</v>
          </cell>
          <cell r="T268" t="str">
            <v>NULL</v>
          </cell>
        </row>
        <row r="269">
          <cell r="B269" t="str">
            <v>2005/200692</v>
          </cell>
          <cell r="C269">
            <v>9</v>
          </cell>
          <cell r="D269">
            <v>2</v>
          </cell>
          <cell r="E269">
            <v>19065</v>
          </cell>
          <cell r="F269">
            <v>28717.3884297521</v>
          </cell>
          <cell r="G269">
            <v>36414</v>
          </cell>
          <cell r="H269">
            <v>901</v>
          </cell>
          <cell r="I269">
            <v>21642</v>
          </cell>
          <cell r="J269">
            <v>31181.859504132201</v>
          </cell>
          <cell r="K269">
            <v>39682.5</v>
          </cell>
          <cell r="L269">
            <v>979</v>
          </cell>
          <cell r="M269">
            <v>24635</v>
          </cell>
          <cell r="N269">
            <v>34505.5</v>
          </cell>
          <cell r="O269">
            <v>44522.25</v>
          </cell>
          <cell r="P269">
            <v>1044</v>
          </cell>
          <cell r="Q269" t="str">
            <v>NULL</v>
          </cell>
          <cell r="R269" t="str">
            <v>NULL</v>
          </cell>
          <cell r="S269" t="str">
            <v>NULL</v>
          </cell>
          <cell r="T269" t="str">
            <v>NULL</v>
          </cell>
        </row>
        <row r="270">
          <cell r="B270" t="str">
            <v>2006/200792</v>
          </cell>
          <cell r="C270">
            <v>9</v>
          </cell>
          <cell r="D270">
            <v>2</v>
          </cell>
          <cell r="E270">
            <v>17441.849025973999</v>
          </cell>
          <cell r="F270">
            <v>28589.047849999999</v>
          </cell>
          <cell r="G270">
            <v>37029.625</v>
          </cell>
          <cell r="H270">
            <v>1066</v>
          </cell>
          <cell r="I270">
            <v>18620.5</v>
          </cell>
          <cell r="J270">
            <v>30265.5</v>
          </cell>
          <cell r="K270">
            <v>39140.75</v>
          </cell>
          <cell r="L270">
            <v>1140</v>
          </cell>
          <cell r="M270">
            <v>19765.706375000002</v>
          </cell>
          <cell r="N270">
            <v>32784.072507552897</v>
          </cell>
          <cell r="O270">
            <v>43374.25</v>
          </cell>
          <cell r="P270">
            <v>1174</v>
          </cell>
          <cell r="Q270" t="str">
            <v>NULL</v>
          </cell>
          <cell r="R270" t="str">
            <v>NULL</v>
          </cell>
          <cell r="S270" t="str">
            <v>NULL</v>
          </cell>
          <cell r="T270" t="str">
            <v>NULL</v>
          </cell>
        </row>
        <row r="271">
          <cell r="B271" t="str">
            <v>2007/200892</v>
          </cell>
          <cell r="C271">
            <v>9</v>
          </cell>
          <cell r="D271">
            <v>2</v>
          </cell>
          <cell r="E271">
            <v>16033</v>
          </cell>
          <cell r="F271">
            <v>26398.599439775899</v>
          </cell>
          <cell r="G271">
            <v>34259</v>
          </cell>
          <cell r="H271">
            <v>1017</v>
          </cell>
          <cell r="I271">
            <v>17380.5</v>
          </cell>
          <cell r="J271">
            <v>28748</v>
          </cell>
          <cell r="K271">
            <v>38001</v>
          </cell>
          <cell r="L271">
            <v>1117</v>
          </cell>
          <cell r="M271">
            <v>18759</v>
          </cell>
          <cell r="N271">
            <v>31836</v>
          </cell>
          <cell r="O271">
            <v>42223.5</v>
          </cell>
          <cell r="P271">
            <v>1201</v>
          </cell>
          <cell r="Q271" t="str">
            <v>NULL</v>
          </cell>
          <cell r="R271" t="str">
            <v>NULL</v>
          </cell>
          <cell r="S271" t="str">
            <v>NULL</v>
          </cell>
          <cell r="T271" t="str">
            <v>NULL</v>
          </cell>
        </row>
        <row r="272">
          <cell r="B272" t="str">
            <v>2008/200992</v>
          </cell>
          <cell r="C272">
            <v>9</v>
          </cell>
          <cell r="D272">
            <v>2</v>
          </cell>
          <cell r="E272">
            <v>16550</v>
          </cell>
          <cell r="F272">
            <v>27090</v>
          </cell>
          <cell r="G272">
            <v>35581</v>
          </cell>
          <cell r="H272">
            <v>1041</v>
          </cell>
          <cell r="I272">
            <v>18882</v>
          </cell>
          <cell r="J272">
            <v>29880</v>
          </cell>
          <cell r="K272">
            <v>40143</v>
          </cell>
          <cell r="L272">
            <v>1117</v>
          </cell>
          <cell r="M272">
            <v>19925.25</v>
          </cell>
          <cell r="N272">
            <v>32600</v>
          </cell>
          <cell r="O272">
            <v>43677.5</v>
          </cell>
          <cell r="P272">
            <v>1151</v>
          </cell>
          <cell r="Q272" t="str">
            <v>NULL</v>
          </cell>
          <cell r="R272" t="str">
            <v>NULL</v>
          </cell>
          <cell r="S272" t="str">
            <v>NULL</v>
          </cell>
          <cell r="T272" t="str">
            <v>NULL</v>
          </cell>
        </row>
        <row r="273">
          <cell r="B273" t="str">
            <v>2009/201092</v>
          </cell>
          <cell r="C273">
            <v>9</v>
          </cell>
          <cell r="D273">
            <v>2</v>
          </cell>
          <cell r="E273">
            <v>15919.64</v>
          </cell>
          <cell r="F273">
            <v>27258</v>
          </cell>
          <cell r="G273">
            <v>35854.5</v>
          </cell>
          <cell r="H273">
            <v>1071</v>
          </cell>
          <cell r="I273">
            <v>17921.691030534399</v>
          </cell>
          <cell r="J273">
            <v>30691</v>
          </cell>
          <cell r="K273">
            <v>41335.5</v>
          </cell>
          <cell r="L273">
            <v>1138</v>
          </cell>
          <cell r="M273" t="str">
            <v>NULL</v>
          </cell>
          <cell r="N273" t="str">
            <v>NULL</v>
          </cell>
          <cell r="O273" t="str">
            <v>NULL</v>
          </cell>
          <cell r="P273" t="str">
            <v>NULL</v>
          </cell>
          <cell r="Q273" t="str">
            <v>NULL</v>
          </cell>
          <cell r="R273" t="str">
            <v>NULL</v>
          </cell>
          <cell r="S273" t="str">
            <v>NULL</v>
          </cell>
          <cell r="T273" t="str">
            <v>NULL</v>
          </cell>
        </row>
        <row r="274">
          <cell r="B274" t="str">
            <v>2010/201192</v>
          </cell>
          <cell r="C274">
            <v>9</v>
          </cell>
          <cell r="D274">
            <v>2</v>
          </cell>
          <cell r="E274">
            <v>18654</v>
          </cell>
          <cell r="F274">
            <v>29110.509641873301</v>
          </cell>
          <cell r="G274">
            <v>38426</v>
          </cell>
          <cell r="H274">
            <v>1137</v>
          </cell>
          <cell r="I274">
            <v>19948.128099173598</v>
          </cell>
          <cell r="J274">
            <v>32567</v>
          </cell>
          <cell r="K274">
            <v>42997</v>
          </cell>
          <cell r="L274">
            <v>1231</v>
          </cell>
          <cell r="M274" t="str">
            <v>NULL</v>
          </cell>
          <cell r="N274" t="str">
            <v>NULL</v>
          </cell>
          <cell r="O274" t="str">
            <v>NULL</v>
          </cell>
          <cell r="P274" t="str">
            <v>NULL</v>
          </cell>
          <cell r="Q274" t="str">
            <v>NULL</v>
          </cell>
          <cell r="R274" t="str">
            <v>NULL</v>
          </cell>
          <cell r="S274" t="str">
            <v>NULL</v>
          </cell>
          <cell r="T274" t="str">
            <v>NULL</v>
          </cell>
        </row>
        <row r="275">
          <cell r="B275" t="str">
            <v>2011/201292</v>
          </cell>
          <cell r="C275">
            <v>9</v>
          </cell>
          <cell r="D275">
            <v>2</v>
          </cell>
          <cell r="E275">
            <v>18232.5</v>
          </cell>
          <cell r="F275">
            <v>29948</v>
          </cell>
          <cell r="G275">
            <v>39345.5</v>
          </cell>
          <cell r="H275">
            <v>1243</v>
          </cell>
          <cell r="I275" t="str">
            <v>NULL</v>
          </cell>
          <cell r="J275" t="str">
            <v>NULL</v>
          </cell>
          <cell r="K275" t="str">
            <v>NULL</v>
          </cell>
          <cell r="L275" t="str">
            <v>NULL</v>
          </cell>
          <cell r="M275" t="str">
            <v>NULL</v>
          </cell>
          <cell r="N275" t="str">
            <v>NULL</v>
          </cell>
          <cell r="O275" t="str">
            <v>NULL</v>
          </cell>
          <cell r="P275" t="str">
            <v>NULL</v>
          </cell>
          <cell r="Q275" t="str">
            <v>NULL</v>
          </cell>
          <cell r="R275" t="str">
            <v>NULL</v>
          </cell>
          <cell r="S275" t="str">
            <v>NULL</v>
          </cell>
          <cell r="T275" t="str">
            <v>NULL</v>
          </cell>
        </row>
        <row r="276">
          <cell r="B276" t="str">
            <v>2012/201392</v>
          </cell>
          <cell r="C276">
            <v>9</v>
          </cell>
          <cell r="D276">
            <v>2</v>
          </cell>
          <cell r="E276">
            <v>21404.388418998002</v>
          </cell>
          <cell r="F276">
            <v>31319.614325068898</v>
          </cell>
          <cell r="G276">
            <v>40321</v>
          </cell>
          <cell r="H276">
            <v>1227</v>
          </cell>
          <cell r="I276" t="str">
            <v>NULL</v>
          </cell>
          <cell r="J276" t="str">
            <v>NULL</v>
          </cell>
          <cell r="K276" t="str">
            <v>NULL</v>
          </cell>
          <cell r="L276" t="str">
            <v>NULL</v>
          </cell>
          <cell r="M276" t="str">
            <v>NULL</v>
          </cell>
          <cell r="N276" t="str">
            <v>NULL</v>
          </cell>
          <cell r="O276" t="str">
            <v>NULL</v>
          </cell>
          <cell r="P276" t="str">
            <v>NULL</v>
          </cell>
          <cell r="Q276" t="str">
            <v>NULL</v>
          </cell>
          <cell r="R276" t="str">
            <v>NULL</v>
          </cell>
          <cell r="S276" t="str">
            <v>NULL</v>
          </cell>
          <cell r="T276" t="str">
            <v>NULL</v>
          </cell>
        </row>
        <row r="277">
          <cell r="B277" t="str">
            <v>2003/2004A2</v>
          </cell>
          <cell r="C277" t="str">
            <v>A</v>
          </cell>
          <cell r="D277">
            <v>2</v>
          </cell>
          <cell r="E277">
            <v>22256</v>
          </cell>
          <cell r="F277">
            <v>27271</v>
          </cell>
          <cell r="G277">
            <v>32803.8623595506</v>
          </cell>
          <cell r="H277">
            <v>717</v>
          </cell>
          <cell r="I277">
            <v>25583</v>
          </cell>
          <cell r="J277">
            <v>32827</v>
          </cell>
          <cell r="K277">
            <v>40375</v>
          </cell>
          <cell r="L277">
            <v>705</v>
          </cell>
          <cell r="M277">
            <v>26887.5</v>
          </cell>
          <cell r="N277">
            <v>35846.5</v>
          </cell>
          <cell r="O277">
            <v>44377.5</v>
          </cell>
          <cell r="P277">
            <v>740</v>
          </cell>
          <cell r="Q277">
            <v>26578.5</v>
          </cell>
          <cell r="R277">
            <v>40075.5</v>
          </cell>
          <cell r="S277">
            <v>51967.75</v>
          </cell>
          <cell r="T277">
            <v>750</v>
          </cell>
        </row>
        <row r="278">
          <cell r="B278" t="str">
            <v>2004/2005A2</v>
          </cell>
          <cell r="C278" t="str">
            <v>A</v>
          </cell>
          <cell r="D278">
            <v>2</v>
          </cell>
          <cell r="E278">
            <v>23123</v>
          </cell>
          <cell r="F278">
            <v>28459</v>
          </cell>
          <cell r="G278">
            <v>34435</v>
          </cell>
          <cell r="H278">
            <v>613</v>
          </cell>
          <cell r="I278">
            <v>26509</v>
          </cell>
          <cell r="J278">
            <v>33096</v>
          </cell>
          <cell r="K278">
            <v>41114</v>
          </cell>
          <cell r="L278">
            <v>605</v>
          </cell>
          <cell r="M278">
            <v>26983</v>
          </cell>
          <cell r="N278">
            <v>34452</v>
          </cell>
          <cell r="O278">
            <v>42436</v>
          </cell>
          <cell r="P278">
            <v>655</v>
          </cell>
          <cell r="Q278" t="str">
            <v>NULL</v>
          </cell>
          <cell r="R278" t="str">
            <v>NULL</v>
          </cell>
          <cell r="S278" t="str">
            <v>NULL</v>
          </cell>
          <cell r="T278" t="str">
            <v>NULL</v>
          </cell>
        </row>
        <row r="279">
          <cell r="B279" t="str">
            <v>2005/2006A2</v>
          </cell>
          <cell r="C279" t="str">
            <v>A</v>
          </cell>
          <cell r="D279">
            <v>2</v>
          </cell>
          <cell r="E279">
            <v>24469.5</v>
          </cell>
          <cell r="F279">
            <v>30066</v>
          </cell>
          <cell r="G279">
            <v>36964.5</v>
          </cell>
          <cell r="H279">
            <v>743</v>
          </cell>
          <cell r="I279">
            <v>26673</v>
          </cell>
          <cell r="J279">
            <v>33117.5</v>
          </cell>
          <cell r="K279">
            <v>39923.5</v>
          </cell>
          <cell r="L279">
            <v>754</v>
          </cell>
          <cell r="M279">
            <v>26154</v>
          </cell>
          <cell r="N279">
            <v>33906</v>
          </cell>
          <cell r="O279">
            <v>42709.384615384603</v>
          </cell>
          <cell r="P279">
            <v>817</v>
          </cell>
          <cell r="Q279" t="str">
            <v>NULL</v>
          </cell>
          <cell r="R279" t="str">
            <v>NULL</v>
          </cell>
          <cell r="S279" t="str">
            <v>NULL</v>
          </cell>
          <cell r="T279" t="str">
            <v>NULL</v>
          </cell>
        </row>
        <row r="280">
          <cell r="B280" t="str">
            <v>2006/2007A2</v>
          </cell>
          <cell r="C280" t="str">
            <v>A</v>
          </cell>
          <cell r="D280">
            <v>2</v>
          </cell>
          <cell r="E280">
            <v>23102.75</v>
          </cell>
          <cell r="F280">
            <v>29929.5</v>
          </cell>
          <cell r="G280">
            <v>36292.25</v>
          </cell>
          <cell r="H280">
            <v>762</v>
          </cell>
          <cell r="I280">
            <v>24717.75</v>
          </cell>
          <cell r="J280">
            <v>31122</v>
          </cell>
          <cell r="K280">
            <v>38545.972301136397</v>
          </cell>
          <cell r="L280">
            <v>812</v>
          </cell>
          <cell r="M280">
            <v>25453.263085399401</v>
          </cell>
          <cell r="N280">
            <v>33620</v>
          </cell>
          <cell r="O280">
            <v>42670.5</v>
          </cell>
          <cell r="P280">
            <v>831</v>
          </cell>
          <cell r="Q280" t="str">
            <v>NULL</v>
          </cell>
          <cell r="R280" t="str">
            <v>NULL</v>
          </cell>
          <cell r="S280" t="str">
            <v>NULL</v>
          </cell>
          <cell r="T280" t="str">
            <v>NULL</v>
          </cell>
        </row>
        <row r="281">
          <cell r="B281" t="str">
            <v>2007/2008A2</v>
          </cell>
          <cell r="C281" t="str">
            <v>A</v>
          </cell>
          <cell r="D281">
            <v>2</v>
          </cell>
          <cell r="E281">
            <v>22213.5</v>
          </cell>
          <cell r="F281">
            <v>27477.5</v>
          </cell>
          <cell r="G281">
            <v>33913.170258620703</v>
          </cell>
          <cell r="H281">
            <v>974</v>
          </cell>
          <cell r="I281">
            <v>23217.241486068098</v>
          </cell>
          <cell r="J281">
            <v>29887.5</v>
          </cell>
          <cell r="K281">
            <v>37245</v>
          </cell>
          <cell r="L281">
            <v>1054</v>
          </cell>
          <cell r="M281">
            <v>24849.25</v>
          </cell>
          <cell r="N281">
            <v>33158.5</v>
          </cell>
          <cell r="O281">
            <v>41640.399171270699</v>
          </cell>
          <cell r="P281">
            <v>1064</v>
          </cell>
          <cell r="Q281" t="str">
            <v>NULL</v>
          </cell>
          <cell r="R281" t="str">
            <v>NULL</v>
          </cell>
          <cell r="S281" t="str">
            <v>NULL</v>
          </cell>
          <cell r="T281" t="str">
            <v>NULL</v>
          </cell>
        </row>
        <row r="282">
          <cell r="B282" t="str">
            <v>2008/2009A2</v>
          </cell>
          <cell r="C282" t="str">
            <v>A</v>
          </cell>
          <cell r="D282">
            <v>2</v>
          </cell>
          <cell r="E282">
            <v>20684.5</v>
          </cell>
          <cell r="F282">
            <v>27345.9017595308</v>
          </cell>
          <cell r="G282">
            <v>33143.75</v>
          </cell>
          <cell r="H282">
            <v>1026</v>
          </cell>
          <cell r="I282">
            <v>22862.5</v>
          </cell>
          <cell r="J282">
            <v>30243</v>
          </cell>
          <cell r="K282">
            <v>37500</v>
          </cell>
          <cell r="L282">
            <v>1039</v>
          </cell>
          <cell r="M282">
            <v>24558</v>
          </cell>
          <cell r="N282">
            <v>35138.810773480698</v>
          </cell>
          <cell r="O282">
            <v>45091.5</v>
          </cell>
          <cell r="P282">
            <v>1088</v>
          </cell>
          <cell r="Q282" t="str">
            <v>NULL</v>
          </cell>
          <cell r="R282" t="str">
            <v>NULL</v>
          </cell>
          <cell r="S282" t="str">
            <v>NULL</v>
          </cell>
          <cell r="T282" t="str">
            <v>NULL</v>
          </cell>
        </row>
        <row r="283">
          <cell r="B283" t="str">
            <v>2009/2010A2</v>
          </cell>
          <cell r="C283" t="str">
            <v>A</v>
          </cell>
          <cell r="D283">
            <v>2</v>
          </cell>
          <cell r="E283">
            <v>21040.5</v>
          </cell>
          <cell r="F283">
            <v>27335</v>
          </cell>
          <cell r="G283">
            <v>33549.558208955197</v>
          </cell>
          <cell r="H283">
            <v>1311</v>
          </cell>
          <cell r="I283">
            <v>24375.077479338801</v>
          </cell>
          <cell r="J283">
            <v>30949</v>
          </cell>
          <cell r="K283">
            <v>38681.767241379297</v>
          </cell>
          <cell r="L283">
            <v>1312</v>
          </cell>
          <cell r="M283" t="str">
            <v>NULL</v>
          </cell>
          <cell r="N283" t="str">
            <v>NULL</v>
          </cell>
          <cell r="O283" t="str">
            <v>NULL</v>
          </cell>
          <cell r="P283" t="str">
            <v>NULL</v>
          </cell>
          <cell r="Q283" t="str">
            <v>NULL</v>
          </cell>
          <cell r="R283" t="str">
            <v>NULL</v>
          </cell>
          <cell r="S283" t="str">
            <v>NULL</v>
          </cell>
          <cell r="T283" t="str">
            <v>NULL</v>
          </cell>
        </row>
        <row r="284">
          <cell r="B284" t="str">
            <v>2010/2011A2</v>
          </cell>
          <cell r="C284" t="str">
            <v>A</v>
          </cell>
          <cell r="D284">
            <v>2</v>
          </cell>
          <cell r="E284">
            <v>20987</v>
          </cell>
          <cell r="F284">
            <v>27475</v>
          </cell>
          <cell r="G284">
            <v>32816</v>
          </cell>
          <cell r="H284">
            <v>1313</v>
          </cell>
          <cell r="I284">
            <v>25064</v>
          </cell>
          <cell r="J284">
            <v>32839.488980716298</v>
          </cell>
          <cell r="K284">
            <v>40923.5</v>
          </cell>
          <cell r="L284">
            <v>1344</v>
          </cell>
          <cell r="M284" t="str">
            <v>NULL</v>
          </cell>
          <cell r="N284" t="str">
            <v>NULL</v>
          </cell>
          <cell r="O284" t="str">
            <v>NULL</v>
          </cell>
          <cell r="P284" t="str">
            <v>NULL</v>
          </cell>
          <cell r="Q284" t="str">
            <v>NULL</v>
          </cell>
          <cell r="R284" t="str">
            <v>NULL</v>
          </cell>
          <cell r="S284" t="str">
            <v>NULL</v>
          </cell>
          <cell r="T284" t="str">
            <v>NULL</v>
          </cell>
        </row>
        <row r="285">
          <cell r="B285" t="str">
            <v>2011/2012A2</v>
          </cell>
          <cell r="C285" t="str">
            <v>A</v>
          </cell>
          <cell r="D285">
            <v>2</v>
          </cell>
          <cell r="E285">
            <v>21977.229916897501</v>
          </cell>
          <cell r="F285">
            <v>28522</v>
          </cell>
          <cell r="G285">
            <v>35370.630681818198</v>
          </cell>
          <cell r="H285">
            <v>1342</v>
          </cell>
          <cell r="I285" t="str">
            <v>NULL</v>
          </cell>
          <cell r="J285" t="str">
            <v>NULL</v>
          </cell>
          <cell r="K285" t="str">
            <v>NULL</v>
          </cell>
          <cell r="L285" t="str">
            <v>NULL</v>
          </cell>
          <cell r="M285" t="str">
            <v>NULL</v>
          </cell>
          <cell r="N285" t="str">
            <v>NULL</v>
          </cell>
          <cell r="O285" t="str">
            <v>NULL</v>
          </cell>
          <cell r="P285" t="str">
            <v>NULL</v>
          </cell>
          <cell r="Q285" t="str">
            <v>NULL</v>
          </cell>
          <cell r="R285" t="str">
            <v>NULL</v>
          </cell>
          <cell r="S285" t="str">
            <v>NULL</v>
          </cell>
          <cell r="T285" t="str">
            <v>NULL</v>
          </cell>
        </row>
        <row r="286">
          <cell r="B286" t="str">
            <v>2012/2013A2</v>
          </cell>
          <cell r="C286" t="str">
            <v>A</v>
          </cell>
          <cell r="D286">
            <v>2</v>
          </cell>
          <cell r="E286">
            <v>24297</v>
          </cell>
          <cell r="F286">
            <v>30602</v>
          </cell>
          <cell r="G286">
            <v>37707.951289398297</v>
          </cell>
          <cell r="H286">
            <v>1273</v>
          </cell>
          <cell r="I286" t="str">
            <v>NULL</v>
          </cell>
          <cell r="J286" t="str">
            <v>NULL</v>
          </cell>
          <cell r="K286" t="str">
            <v>NULL</v>
          </cell>
          <cell r="L286" t="str">
            <v>NULL</v>
          </cell>
          <cell r="M286" t="str">
            <v>NULL</v>
          </cell>
          <cell r="N286" t="str">
            <v>NULL</v>
          </cell>
          <cell r="O286" t="str">
            <v>NULL</v>
          </cell>
          <cell r="P286" t="str">
            <v>NULL</v>
          </cell>
          <cell r="Q286" t="str">
            <v>NULL</v>
          </cell>
          <cell r="R286" t="str">
            <v>NULL</v>
          </cell>
          <cell r="S286" t="str">
            <v>NULL</v>
          </cell>
          <cell r="T286" t="str">
            <v>NULL</v>
          </cell>
        </row>
        <row r="287">
          <cell r="B287" t="str">
            <v>2003/2004B2</v>
          </cell>
          <cell r="C287" t="str">
            <v>B</v>
          </cell>
          <cell r="D287">
            <v>2</v>
          </cell>
          <cell r="E287">
            <v>10614.9590909091</v>
          </cell>
          <cell r="F287">
            <v>18800</v>
          </cell>
          <cell r="G287">
            <v>28146</v>
          </cell>
          <cell r="H287">
            <v>927</v>
          </cell>
          <cell r="I287">
            <v>12290.5</v>
          </cell>
          <cell r="J287">
            <v>20871.5</v>
          </cell>
          <cell r="K287">
            <v>30495.5</v>
          </cell>
          <cell r="L287">
            <v>996</v>
          </cell>
          <cell r="M287">
            <v>12383.5</v>
          </cell>
          <cell r="N287">
            <v>23078</v>
          </cell>
          <cell r="O287">
            <v>34159</v>
          </cell>
          <cell r="P287">
            <v>1165</v>
          </cell>
          <cell r="Q287">
            <v>12139.5</v>
          </cell>
          <cell r="R287">
            <v>24067</v>
          </cell>
          <cell r="S287">
            <v>36619.5</v>
          </cell>
          <cell r="T287">
            <v>1212</v>
          </cell>
        </row>
        <row r="288">
          <cell r="B288" t="str">
            <v>2004/2005B2</v>
          </cell>
          <cell r="C288" t="str">
            <v>B</v>
          </cell>
          <cell r="D288">
            <v>2</v>
          </cell>
          <cell r="E288">
            <v>11113.289473684201</v>
          </cell>
          <cell r="F288">
            <v>19831</v>
          </cell>
          <cell r="G288">
            <v>28335</v>
          </cell>
          <cell r="H288">
            <v>1161</v>
          </cell>
          <cell r="I288">
            <v>12034</v>
          </cell>
          <cell r="J288">
            <v>22392</v>
          </cell>
          <cell r="K288">
            <v>31271</v>
          </cell>
          <cell r="L288">
            <v>1249</v>
          </cell>
          <cell r="M288">
            <v>12403.742857142901</v>
          </cell>
          <cell r="N288">
            <v>23669</v>
          </cell>
          <cell r="O288">
            <v>33333</v>
          </cell>
          <cell r="P288">
            <v>1369</v>
          </cell>
          <cell r="Q288" t="str">
            <v>NULL</v>
          </cell>
          <cell r="R288" t="str">
            <v>NULL</v>
          </cell>
          <cell r="S288" t="str">
            <v>NULL</v>
          </cell>
          <cell r="T288" t="str">
            <v>NULL</v>
          </cell>
        </row>
        <row r="289">
          <cell r="B289" t="str">
            <v>2005/2006B2</v>
          </cell>
          <cell r="C289" t="str">
            <v>B</v>
          </cell>
          <cell r="D289">
            <v>2</v>
          </cell>
          <cell r="E289">
            <v>13111.1933338362</v>
          </cell>
          <cell r="F289">
            <v>23050.5</v>
          </cell>
          <cell r="G289">
            <v>28284.75</v>
          </cell>
          <cell r="H289">
            <v>1454</v>
          </cell>
          <cell r="I289">
            <v>13811.8099173554</v>
          </cell>
          <cell r="J289">
            <v>24279</v>
          </cell>
          <cell r="K289">
            <v>30092.5</v>
          </cell>
          <cell r="L289">
            <v>1619</v>
          </cell>
          <cell r="M289">
            <v>15019.25</v>
          </cell>
          <cell r="N289">
            <v>25912.5</v>
          </cell>
          <cell r="O289">
            <v>31945.5</v>
          </cell>
          <cell r="P289">
            <v>1742</v>
          </cell>
          <cell r="Q289" t="str">
            <v>NULL</v>
          </cell>
          <cell r="R289" t="str">
            <v>NULL</v>
          </cell>
          <cell r="S289" t="str">
            <v>NULL</v>
          </cell>
          <cell r="T289" t="str">
            <v>NULL</v>
          </cell>
        </row>
        <row r="290">
          <cell r="B290" t="str">
            <v>2006/2007B2</v>
          </cell>
          <cell r="C290" t="str">
            <v>B</v>
          </cell>
          <cell r="D290">
            <v>2</v>
          </cell>
          <cell r="E290">
            <v>12568.5</v>
          </cell>
          <cell r="F290">
            <v>22606</v>
          </cell>
          <cell r="G290">
            <v>29415.5</v>
          </cell>
          <cell r="H290">
            <v>1623</v>
          </cell>
          <cell r="I290">
            <v>12909</v>
          </cell>
          <cell r="J290">
            <v>23564</v>
          </cell>
          <cell r="K290">
            <v>31056</v>
          </cell>
          <cell r="L290">
            <v>1745</v>
          </cell>
          <cell r="M290">
            <v>12250</v>
          </cell>
          <cell r="N290">
            <v>23630</v>
          </cell>
          <cell r="O290">
            <v>31579</v>
          </cell>
          <cell r="P290">
            <v>1877</v>
          </cell>
          <cell r="Q290" t="str">
            <v>NULL</v>
          </cell>
          <cell r="R290" t="str">
            <v>NULL</v>
          </cell>
          <cell r="S290" t="str">
            <v>NULL</v>
          </cell>
          <cell r="T290" t="str">
            <v>NULL</v>
          </cell>
        </row>
        <row r="291">
          <cell r="B291" t="str">
            <v>2007/2008B2</v>
          </cell>
          <cell r="C291" t="str">
            <v>B</v>
          </cell>
          <cell r="D291">
            <v>2</v>
          </cell>
          <cell r="E291">
            <v>11954.75</v>
          </cell>
          <cell r="F291">
            <v>22265</v>
          </cell>
          <cell r="G291">
            <v>28604.5</v>
          </cell>
          <cell r="H291">
            <v>1827</v>
          </cell>
          <cell r="I291">
            <v>12790.625</v>
          </cell>
          <cell r="J291">
            <v>23210.5</v>
          </cell>
          <cell r="K291">
            <v>29796</v>
          </cell>
          <cell r="L291">
            <v>2004</v>
          </cell>
          <cell r="M291">
            <v>13602</v>
          </cell>
          <cell r="N291">
            <v>23938</v>
          </cell>
          <cell r="O291">
            <v>31379.197916666701</v>
          </cell>
          <cell r="P291">
            <v>2103</v>
          </cell>
          <cell r="Q291" t="str">
            <v>NULL</v>
          </cell>
          <cell r="R291" t="str">
            <v>NULL</v>
          </cell>
          <cell r="S291" t="str">
            <v>NULL</v>
          </cell>
          <cell r="T291" t="str">
            <v>NULL</v>
          </cell>
        </row>
        <row r="292">
          <cell r="B292" t="str">
            <v>2008/2009B2</v>
          </cell>
          <cell r="C292" t="str">
            <v>B</v>
          </cell>
          <cell r="D292">
            <v>2</v>
          </cell>
          <cell r="E292">
            <v>10474.888268156399</v>
          </cell>
          <cell r="F292">
            <v>20847</v>
          </cell>
          <cell r="G292">
            <v>28819</v>
          </cell>
          <cell r="H292">
            <v>1753</v>
          </cell>
          <cell r="I292">
            <v>11155.786357340699</v>
          </cell>
          <cell r="J292">
            <v>21106.307017543899</v>
          </cell>
          <cell r="K292">
            <v>30036.071947674402</v>
          </cell>
          <cell r="L292">
            <v>1800</v>
          </cell>
          <cell r="M292">
            <v>11664</v>
          </cell>
          <cell r="N292">
            <v>22584</v>
          </cell>
          <cell r="O292">
            <v>32005</v>
          </cell>
          <cell r="P292">
            <v>1965</v>
          </cell>
          <cell r="Q292" t="str">
            <v>NULL</v>
          </cell>
          <cell r="R292" t="str">
            <v>NULL</v>
          </cell>
          <cell r="S292" t="str">
            <v>NULL</v>
          </cell>
          <cell r="T292" t="str">
            <v>NULL</v>
          </cell>
        </row>
        <row r="293">
          <cell r="B293" t="str">
            <v>2009/2010B2</v>
          </cell>
          <cell r="C293" t="str">
            <v>B</v>
          </cell>
          <cell r="D293">
            <v>2</v>
          </cell>
          <cell r="E293">
            <v>10346.268493150699</v>
          </cell>
          <cell r="F293">
            <v>20073</v>
          </cell>
          <cell r="G293">
            <v>28813</v>
          </cell>
          <cell r="H293">
            <v>1905</v>
          </cell>
          <cell r="I293">
            <v>11219.665162454899</v>
          </cell>
          <cell r="J293">
            <v>21254.5</v>
          </cell>
          <cell r="K293">
            <v>30035.5</v>
          </cell>
          <cell r="L293">
            <v>2006</v>
          </cell>
          <cell r="M293" t="str">
            <v>NULL</v>
          </cell>
          <cell r="N293" t="str">
            <v>NULL</v>
          </cell>
          <cell r="O293" t="str">
            <v>NULL</v>
          </cell>
          <cell r="P293" t="str">
            <v>NULL</v>
          </cell>
          <cell r="Q293" t="str">
            <v>NULL</v>
          </cell>
          <cell r="R293" t="str">
            <v>NULL</v>
          </cell>
          <cell r="S293" t="str">
            <v>NULL</v>
          </cell>
          <cell r="T293" t="str">
            <v>NULL</v>
          </cell>
        </row>
        <row r="294">
          <cell r="B294" t="str">
            <v>2010/2011B2</v>
          </cell>
          <cell r="C294" t="str">
            <v>B</v>
          </cell>
          <cell r="D294">
            <v>2</v>
          </cell>
          <cell r="E294">
            <v>10995.375</v>
          </cell>
          <cell r="F294">
            <v>19215</v>
          </cell>
          <cell r="G294">
            <v>27470.1525423729</v>
          </cell>
          <cell r="H294">
            <v>1902</v>
          </cell>
          <cell r="I294">
            <v>11966.24</v>
          </cell>
          <cell r="J294">
            <v>20931.5</v>
          </cell>
          <cell r="K294">
            <v>29313</v>
          </cell>
          <cell r="L294">
            <v>2018</v>
          </cell>
          <cell r="M294" t="str">
            <v>NULL</v>
          </cell>
          <cell r="N294" t="str">
            <v>NULL</v>
          </cell>
          <cell r="O294" t="str">
            <v>NULL</v>
          </cell>
          <cell r="P294" t="str">
            <v>NULL</v>
          </cell>
          <cell r="Q294" t="str">
            <v>NULL</v>
          </cell>
          <cell r="R294" t="str">
            <v>NULL</v>
          </cell>
          <cell r="S294" t="str">
            <v>NULL</v>
          </cell>
          <cell r="T294" t="str">
            <v>NULL</v>
          </cell>
        </row>
        <row r="295">
          <cell r="B295" t="str">
            <v>2011/2012B2</v>
          </cell>
          <cell r="C295" t="str">
            <v>B</v>
          </cell>
          <cell r="D295">
            <v>2</v>
          </cell>
          <cell r="E295">
            <v>10454</v>
          </cell>
          <cell r="F295">
            <v>19251</v>
          </cell>
          <cell r="G295">
            <v>27926</v>
          </cell>
          <cell r="H295">
            <v>1937</v>
          </cell>
          <cell r="I295" t="str">
            <v>NULL</v>
          </cell>
          <cell r="J295" t="str">
            <v>NULL</v>
          </cell>
          <cell r="K295" t="str">
            <v>NULL</v>
          </cell>
          <cell r="L295" t="str">
            <v>NULL</v>
          </cell>
          <cell r="M295" t="str">
            <v>NULL</v>
          </cell>
          <cell r="N295" t="str">
            <v>NULL</v>
          </cell>
          <cell r="O295" t="str">
            <v>NULL</v>
          </cell>
          <cell r="P295" t="str">
            <v>NULL</v>
          </cell>
          <cell r="Q295" t="str">
            <v>NULL</v>
          </cell>
          <cell r="R295" t="str">
            <v>NULL</v>
          </cell>
          <cell r="S295" t="str">
            <v>NULL</v>
          </cell>
          <cell r="T295" t="str">
            <v>NULL</v>
          </cell>
        </row>
        <row r="296">
          <cell r="B296" t="str">
            <v>2012/2013B2</v>
          </cell>
          <cell r="C296" t="str">
            <v>B</v>
          </cell>
          <cell r="D296">
            <v>2</v>
          </cell>
          <cell r="E296">
            <v>11001.5625</v>
          </cell>
          <cell r="F296">
            <v>19372</v>
          </cell>
          <cell r="G296">
            <v>27316.25</v>
          </cell>
          <cell r="H296">
            <v>2176</v>
          </cell>
          <cell r="I296" t="str">
            <v>NULL</v>
          </cell>
          <cell r="J296" t="str">
            <v>NULL</v>
          </cell>
          <cell r="K296" t="str">
            <v>NULL</v>
          </cell>
          <cell r="L296" t="str">
            <v>NULL</v>
          </cell>
          <cell r="M296" t="str">
            <v>NULL</v>
          </cell>
          <cell r="N296" t="str">
            <v>NULL</v>
          </cell>
          <cell r="O296" t="str">
            <v>NULL</v>
          </cell>
          <cell r="P296" t="str">
            <v>NULL</v>
          </cell>
          <cell r="Q296" t="str">
            <v>NULL</v>
          </cell>
          <cell r="R296" t="str">
            <v>NULL</v>
          </cell>
          <cell r="S296" t="str">
            <v>NULL</v>
          </cell>
          <cell r="T296" t="str">
            <v>NULL</v>
          </cell>
        </row>
        <row r="297">
          <cell r="B297" t="str">
            <v>2003/2004C2</v>
          </cell>
          <cell r="C297" t="str">
            <v>C</v>
          </cell>
          <cell r="D297">
            <v>2</v>
          </cell>
          <cell r="E297">
            <v>12313.191460055101</v>
          </cell>
          <cell r="F297">
            <v>19887</v>
          </cell>
          <cell r="G297">
            <v>32116.5</v>
          </cell>
          <cell r="H297">
            <v>399</v>
          </cell>
          <cell r="I297">
            <v>14610</v>
          </cell>
          <cell r="J297">
            <v>21682</v>
          </cell>
          <cell r="K297">
            <v>34412.073529411799</v>
          </cell>
          <cell r="L297">
            <v>485</v>
          </cell>
          <cell r="M297">
            <v>15621.5</v>
          </cell>
          <cell r="N297">
            <v>24925</v>
          </cell>
          <cell r="O297">
            <v>38254</v>
          </cell>
          <cell r="P297">
            <v>516</v>
          </cell>
          <cell r="Q297">
            <v>16649.682291666701</v>
          </cell>
          <cell r="R297">
            <v>28078</v>
          </cell>
          <cell r="S297">
            <v>41755.25</v>
          </cell>
          <cell r="T297">
            <v>574</v>
          </cell>
        </row>
        <row r="298">
          <cell r="B298" t="str">
            <v>2004/2005C2</v>
          </cell>
          <cell r="C298" t="str">
            <v>C</v>
          </cell>
          <cell r="D298">
            <v>2</v>
          </cell>
          <cell r="E298">
            <v>11511.3636363636</v>
          </cell>
          <cell r="F298">
            <v>19695</v>
          </cell>
          <cell r="G298">
            <v>32263.5</v>
          </cell>
          <cell r="H298">
            <v>459</v>
          </cell>
          <cell r="I298">
            <v>13299.6488095238</v>
          </cell>
          <cell r="J298">
            <v>21528</v>
          </cell>
          <cell r="K298">
            <v>33192.883900928799</v>
          </cell>
          <cell r="L298">
            <v>575</v>
          </cell>
          <cell r="M298">
            <v>13148.375</v>
          </cell>
          <cell r="N298">
            <v>24700</v>
          </cell>
          <cell r="O298">
            <v>36355.25</v>
          </cell>
          <cell r="P298">
            <v>638</v>
          </cell>
          <cell r="Q298" t="str">
            <v>NULL</v>
          </cell>
          <cell r="R298" t="str">
            <v>NULL</v>
          </cell>
          <cell r="S298" t="str">
            <v>NULL</v>
          </cell>
          <cell r="T298" t="str">
            <v>NULL</v>
          </cell>
        </row>
        <row r="299">
          <cell r="B299" t="str">
            <v>2005/2006C2</v>
          </cell>
          <cell r="C299" t="str">
            <v>C</v>
          </cell>
          <cell r="D299">
            <v>2</v>
          </cell>
          <cell r="E299">
            <v>10854</v>
          </cell>
          <cell r="F299">
            <v>18057</v>
          </cell>
          <cell r="G299">
            <v>30226</v>
          </cell>
          <cell r="H299">
            <v>489</v>
          </cell>
          <cell r="I299">
            <v>12884.644200000001</v>
          </cell>
          <cell r="J299">
            <v>20412</v>
          </cell>
          <cell r="K299">
            <v>30611</v>
          </cell>
          <cell r="L299">
            <v>585</v>
          </cell>
          <cell r="M299">
            <v>13815.5</v>
          </cell>
          <cell r="N299">
            <v>23318</v>
          </cell>
          <cell r="O299">
            <v>35933.954419889502</v>
          </cell>
          <cell r="P299">
            <v>654</v>
          </cell>
          <cell r="Q299" t="str">
            <v>NULL</v>
          </cell>
          <cell r="R299" t="str">
            <v>NULL</v>
          </cell>
          <cell r="S299" t="str">
            <v>NULL</v>
          </cell>
          <cell r="T299" t="str">
            <v>NULL</v>
          </cell>
        </row>
        <row r="300">
          <cell r="B300" t="str">
            <v>2006/2007C2</v>
          </cell>
          <cell r="C300" t="str">
            <v>C</v>
          </cell>
          <cell r="D300">
            <v>2</v>
          </cell>
          <cell r="E300">
            <v>9951</v>
          </cell>
          <cell r="F300">
            <v>18809.8033707865</v>
          </cell>
          <cell r="G300">
            <v>31740</v>
          </cell>
          <cell r="H300">
            <v>569</v>
          </cell>
          <cell r="I300">
            <v>12237.25</v>
          </cell>
          <cell r="J300">
            <v>20997</v>
          </cell>
          <cell r="K300">
            <v>32073</v>
          </cell>
          <cell r="L300">
            <v>724</v>
          </cell>
          <cell r="M300">
            <v>13823.5</v>
          </cell>
          <cell r="N300">
            <v>23821.380281690101</v>
          </cell>
          <cell r="O300">
            <v>35287</v>
          </cell>
          <cell r="P300">
            <v>740</v>
          </cell>
          <cell r="Q300" t="str">
            <v>NULL</v>
          </cell>
          <cell r="R300" t="str">
            <v>NULL</v>
          </cell>
          <cell r="S300" t="str">
            <v>NULL</v>
          </cell>
          <cell r="T300" t="str">
            <v>NULL</v>
          </cell>
        </row>
        <row r="301">
          <cell r="B301" t="str">
            <v>2007/2008C2</v>
          </cell>
          <cell r="C301" t="str">
            <v>C</v>
          </cell>
          <cell r="D301">
            <v>2</v>
          </cell>
          <cell r="E301">
            <v>9611.75</v>
          </cell>
          <cell r="F301">
            <v>17345.041322313999</v>
          </cell>
          <cell r="G301">
            <v>29623.5</v>
          </cell>
          <cell r="H301">
            <v>543</v>
          </cell>
          <cell r="I301">
            <v>11407.992613636399</v>
          </cell>
          <cell r="J301">
            <v>19362.5</v>
          </cell>
          <cell r="K301">
            <v>30919.410810810801</v>
          </cell>
          <cell r="L301">
            <v>678</v>
          </cell>
          <cell r="M301">
            <v>11263.5</v>
          </cell>
          <cell r="N301">
            <v>20946.5</v>
          </cell>
          <cell r="O301">
            <v>33347</v>
          </cell>
          <cell r="P301">
            <v>728</v>
          </cell>
          <cell r="Q301" t="str">
            <v>NULL</v>
          </cell>
          <cell r="R301" t="str">
            <v>NULL</v>
          </cell>
          <cell r="S301" t="str">
            <v>NULL</v>
          </cell>
          <cell r="T301" t="str">
            <v>NULL</v>
          </cell>
        </row>
        <row r="302">
          <cell r="B302" t="str">
            <v>2008/2009C2</v>
          </cell>
          <cell r="C302" t="str">
            <v>C</v>
          </cell>
          <cell r="D302">
            <v>2</v>
          </cell>
          <cell r="E302">
            <v>8927</v>
          </cell>
          <cell r="F302">
            <v>17513</v>
          </cell>
          <cell r="G302">
            <v>29367</v>
          </cell>
          <cell r="H302">
            <v>555</v>
          </cell>
          <cell r="I302">
            <v>10696.75</v>
          </cell>
          <cell r="J302">
            <v>19285.620253164601</v>
          </cell>
          <cell r="K302">
            <v>29380.25</v>
          </cell>
          <cell r="L302">
            <v>680</v>
          </cell>
          <cell r="M302">
            <v>12637</v>
          </cell>
          <cell r="N302">
            <v>21666</v>
          </cell>
          <cell r="O302">
            <v>32446</v>
          </cell>
          <cell r="P302">
            <v>711</v>
          </cell>
          <cell r="Q302" t="str">
            <v>NULL</v>
          </cell>
          <cell r="R302" t="str">
            <v>NULL</v>
          </cell>
          <cell r="S302" t="str">
            <v>NULL</v>
          </cell>
          <cell r="T302" t="str">
            <v>NULL</v>
          </cell>
        </row>
        <row r="303">
          <cell r="B303" t="str">
            <v>2009/2010C2</v>
          </cell>
          <cell r="C303" t="str">
            <v>C</v>
          </cell>
          <cell r="D303">
            <v>2</v>
          </cell>
          <cell r="E303">
            <v>8580</v>
          </cell>
          <cell r="F303">
            <v>15197.224719101099</v>
          </cell>
          <cell r="G303">
            <v>25953</v>
          </cell>
          <cell r="H303">
            <v>549</v>
          </cell>
          <cell r="I303">
            <v>11978.083333333299</v>
          </cell>
          <cell r="J303">
            <v>19738</v>
          </cell>
          <cell r="K303">
            <v>30191.25</v>
          </cell>
          <cell r="L303">
            <v>650</v>
          </cell>
          <cell r="M303" t="str">
            <v>NULL</v>
          </cell>
          <cell r="N303" t="str">
            <v>NULL</v>
          </cell>
          <cell r="O303" t="str">
            <v>NULL</v>
          </cell>
          <cell r="P303" t="str">
            <v>NULL</v>
          </cell>
          <cell r="Q303" t="str">
            <v>NULL</v>
          </cell>
          <cell r="R303" t="str">
            <v>NULL</v>
          </cell>
          <cell r="S303" t="str">
            <v>NULL</v>
          </cell>
          <cell r="T303" t="str">
            <v>NULL</v>
          </cell>
        </row>
        <row r="304">
          <cell r="B304" t="str">
            <v>2010/2011C2</v>
          </cell>
          <cell r="C304" t="str">
            <v>C</v>
          </cell>
          <cell r="D304">
            <v>2</v>
          </cell>
          <cell r="E304">
            <v>9659</v>
          </cell>
          <cell r="F304">
            <v>16508</v>
          </cell>
          <cell r="G304">
            <v>27872.477272727301</v>
          </cell>
          <cell r="H304">
            <v>567</v>
          </cell>
          <cell r="I304">
            <v>12026.5</v>
          </cell>
          <cell r="J304">
            <v>19857</v>
          </cell>
          <cell r="K304">
            <v>28729.5</v>
          </cell>
          <cell r="L304">
            <v>667</v>
          </cell>
          <cell r="M304" t="str">
            <v>NULL</v>
          </cell>
          <cell r="N304" t="str">
            <v>NULL</v>
          </cell>
          <cell r="O304" t="str">
            <v>NULL</v>
          </cell>
          <cell r="P304" t="str">
            <v>NULL</v>
          </cell>
          <cell r="Q304" t="str">
            <v>NULL</v>
          </cell>
          <cell r="R304" t="str">
            <v>NULL</v>
          </cell>
          <cell r="S304" t="str">
            <v>NULL</v>
          </cell>
          <cell r="T304" t="str">
            <v>NULL</v>
          </cell>
        </row>
        <row r="305">
          <cell r="B305" t="str">
            <v>2011/2012C2</v>
          </cell>
          <cell r="C305" t="str">
            <v>C</v>
          </cell>
          <cell r="D305">
            <v>2</v>
          </cell>
          <cell r="E305">
            <v>10638</v>
          </cell>
          <cell r="F305">
            <v>18099</v>
          </cell>
          <cell r="G305">
            <v>28756.785714285699</v>
          </cell>
          <cell r="H305">
            <v>557</v>
          </cell>
          <cell r="I305" t="str">
            <v>NULL</v>
          </cell>
          <cell r="J305" t="str">
            <v>NULL</v>
          </cell>
          <cell r="K305" t="str">
            <v>NULL</v>
          </cell>
          <cell r="L305" t="str">
            <v>NULL</v>
          </cell>
          <cell r="M305" t="str">
            <v>NULL</v>
          </cell>
          <cell r="N305" t="str">
            <v>NULL</v>
          </cell>
          <cell r="O305" t="str">
            <v>NULL</v>
          </cell>
          <cell r="P305" t="str">
            <v>NULL</v>
          </cell>
          <cell r="Q305" t="str">
            <v>NULL</v>
          </cell>
          <cell r="R305" t="str">
            <v>NULL</v>
          </cell>
          <cell r="S305" t="str">
            <v>NULL</v>
          </cell>
          <cell r="T305" t="str">
            <v>NULL</v>
          </cell>
        </row>
        <row r="306">
          <cell r="B306" t="str">
            <v>2012/2013C2</v>
          </cell>
          <cell r="C306" t="str">
            <v>C</v>
          </cell>
          <cell r="D306">
            <v>2</v>
          </cell>
          <cell r="E306">
            <v>12391.914414414399</v>
          </cell>
          <cell r="F306">
            <v>18128.333333333299</v>
          </cell>
          <cell r="G306">
            <v>28145</v>
          </cell>
          <cell r="H306">
            <v>525</v>
          </cell>
          <cell r="I306" t="str">
            <v>NULL</v>
          </cell>
          <cell r="J306" t="str">
            <v>NULL</v>
          </cell>
          <cell r="K306" t="str">
            <v>NULL</v>
          </cell>
          <cell r="L306" t="str">
            <v>NULL</v>
          </cell>
          <cell r="M306" t="str">
            <v>NULL</v>
          </cell>
          <cell r="N306" t="str">
            <v>NULL</v>
          </cell>
          <cell r="O306" t="str">
            <v>NULL</v>
          </cell>
          <cell r="P306" t="str">
            <v>NULL</v>
          </cell>
          <cell r="Q306" t="str">
            <v>NULL</v>
          </cell>
          <cell r="R306" t="str">
            <v>NULL</v>
          </cell>
          <cell r="S306" t="str">
            <v>NULL</v>
          </cell>
          <cell r="T306" t="str">
            <v>NULL</v>
          </cell>
        </row>
        <row r="307">
          <cell r="B307" t="str">
            <v>2003/2004D2</v>
          </cell>
          <cell r="C307" t="str">
            <v>D</v>
          </cell>
          <cell r="D307">
            <v>2</v>
          </cell>
          <cell r="E307">
            <v>9101.8179824561394</v>
          </cell>
          <cell r="F307">
            <v>16202</v>
          </cell>
          <cell r="G307">
            <v>23697</v>
          </cell>
          <cell r="H307">
            <v>1428</v>
          </cell>
          <cell r="I307">
            <v>12121.3107</v>
          </cell>
          <cell r="J307">
            <v>19890</v>
          </cell>
          <cell r="K307">
            <v>28697.995867768601</v>
          </cell>
          <cell r="L307">
            <v>1451</v>
          </cell>
          <cell r="M307">
            <v>12465</v>
          </cell>
          <cell r="N307">
            <v>21438.405200000001</v>
          </cell>
          <cell r="O307">
            <v>30807</v>
          </cell>
          <cell r="P307">
            <v>1557</v>
          </cell>
          <cell r="Q307">
            <v>13791.620699999999</v>
          </cell>
          <cell r="R307">
            <v>24013.5</v>
          </cell>
          <cell r="S307">
            <v>36266</v>
          </cell>
          <cell r="T307">
            <v>1644</v>
          </cell>
        </row>
        <row r="308">
          <cell r="B308" t="str">
            <v>2004/2005D2</v>
          </cell>
          <cell r="C308" t="str">
            <v>D</v>
          </cell>
          <cell r="D308">
            <v>2</v>
          </cell>
          <cell r="E308">
            <v>8489.5</v>
          </cell>
          <cell r="F308">
            <v>15794</v>
          </cell>
          <cell r="G308">
            <v>24599</v>
          </cell>
          <cell r="H308">
            <v>1407</v>
          </cell>
          <cell r="I308">
            <v>10346.75</v>
          </cell>
          <cell r="J308">
            <v>19073</v>
          </cell>
          <cell r="K308">
            <v>29519.5</v>
          </cell>
          <cell r="L308">
            <v>1476</v>
          </cell>
          <cell r="M308">
            <v>11616.494273026299</v>
          </cell>
          <cell r="N308">
            <v>20536.552980132499</v>
          </cell>
          <cell r="O308">
            <v>31483.75</v>
          </cell>
          <cell r="P308">
            <v>1618</v>
          </cell>
          <cell r="Q308" t="str">
            <v>NULL</v>
          </cell>
          <cell r="R308" t="str">
            <v>NULL</v>
          </cell>
          <cell r="S308" t="str">
            <v>NULL</v>
          </cell>
          <cell r="T308" t="str">
            <v>NULL</v>
          </cell>
        </row>
        <row r="309">
          <cell r="B309" t="str">
            <v>2005/2006D2</v>
          </cell>
          <cell r="C309" t="str">
            <v>D</v>
          </cell>
          <cell r="D309">
            <v>2</v>
          </cell>
          <cell r="E309">
            <v>9384.5</v>
          </cell>
          <cell r="F309">
            <v>16751</v>
          </cell>
          <cell r="G309">
            <v>25995.5</v>
          </cell>
          <cell r="H309">
            <v>1439</v>
          </cell>
          <cell r="I309">
            <v>10863.5</v>
          </cell>
          <cell r="J309">
            <v>18940</v>
          </cell>
          <cell r="K309">
            <v>28939.5</v>
          </cell>
          <cell r="L309">
            <v>1567</v>
          </cell>
          <cell r="M309">
            <v>11619</v>
          </cell>
          <cell r="N309">
            <v>20569.5</v>
          </cell>
          <cell r="O309">
            <v>31796.5</v>
          </cell>
          <cell r="P309">
            <v>1720</v>
          </cell>
          <cell r="Q309" t="str">
            <v>NULL</v>
          </cell>
          <cell r="R309" t="str">
            <v>NULL</v>
          </cell>
          <cell r="S309" t="str">
            <v>NULL</v>
          </cell>
          <cell r="T309" t="str">
            <v>NULL</v>
          </cell>
        </row>
        <row r="310">
          <cell r="B310" t="str">
            <v>2006/2007D2</v>
          </cell>
          <cell r="C310" t="str">
            <v>D</v>
          </cell>
          <cell r="D310">
            <v>2</v>
          </cell>
          <cell r="E310">
            <v>9307.3485999999994</v>
          </cell>
          <cell r="F310">
            <v>16296.5</v>
          </cell>
          <cell r="G310">
            <v>25861.306094182801</v>
          </cell>
          <cell r="H310">
            <v>1666</v>
          </cell>
          <cell r="I310">
            <v>10447.75</v>
          </cell>
          <cell r="J310">
            <v>18338.25</v>
          </cell>
          <cell r="K310">
            <v>28403</v>
          </cell>
          <cell r="L310">
            <v>1842</v>
          </cell>
          <cell r="M310">
            <v>11279</v>
          </cell>
          <cell r="N310">
            <v>20001</v>
          </cell>
          <cell r="O310">
            <v>30503</v>
          </cell>
          <cell r="P310">
            <v>1905</v>
          </cell>
          <cell r="Q310" t="str">
            <v>NULL</v>
          </cell>
          <cell r="R310" t="str">
            <v>NULL</v>
          </cell>
          <cell r="S310" t="str">
            <v>NULL</v>
          </cell>
          <cell r="T310" t="str">
            <v>NULL</v>
          </cell>
        </row>
        <row r="311">
          <cell r="B311" t="str">
            <v>2007/2008D2</v>
          </cell>
          <cell r="C311" t="str">
            <v>D</v>
          </cell>
          <cell r="D311">
            <v>2</v>
          </cell>
          <cell r="E311">
            <v>9186.625</v>
          </cell>
          <cell r="F311">
            <v>16011.5</v>
          </cell>
          <cell r="G311">
            <v>25462.25</v>
          </cell>
          <cell r="H311">
            <v>1756</v>
          </cell>
          <cell r="I311">
            <v>10076.75</v>
          </cell>
          <cell r="J311">
            <v>17560.5</v>
          </cell>
          <cell r="K311">
            <v>27254.832152974501</v>
          </cell>
          <cell r="L311">
            <v>1960</v>
          </cell>
          <cell r="M311">
            <v>10918.6849186992</v>
          </cell>
          <cell r="N311">
            <v>19241</v>
          </cell>
          <cell r="O311">
            <v>29501.5</v>
          </cell>
          <cell r="P311">
            <v>1995</v>
          </cell>
          <cell r="Q311" t="str">
            <v>NULL</v>
          </cell>
          <cell r="R311" t="str">
            <v>NULL</v>
          </cell>
          <cell r="S311" t="str">
            <v>NULL</v>
          </cell>
          <cell r="T311" t="str">
            <v>NULL</v>
          </cell>
        </row>
        <row r="312">
          <cell r="B312" t="str">
            <v>2008/2009D2</v>
          </cell>
          <cell r="C312" t="str">
            <v>D</v>
          </cell>
          <cell r="D312">
            <v>2</v>
          </cell>
          <cell r="E312">
            <v>8767.5885416666697</v>
          </cell>
          <cell r="F312">
            <v>16006</v>
          </cell>
          <cell r="G312">
            <v>24749.75</v>
          </cell>
          <cell r="H312">
            <v>1970</v>
          </cell>
          <cell r="I312">
            <v>10855</v>
          </cell>
          <cell r="J312">
            <v>18523</v>
          </cell>
          <cell r="K312">
            <v>27944</v>
          </cell>
          <cell r="L312">
            <v>2026</v>
          </cell>
          <cell r="M312">
            <v>11615.25</v>
          </cell>
          <cell r="N312">
            <v>20274.455696202502</v>
          </cell>
          <cell r="O312">
            <v>30578</v>
          </cell>
          <cell r="P312">
            <v>2136</v>
          </cell>
          <cell r="Q312" t="str">
            <v>NULL</v>
          </cell>
          <cell r="R312" t="str">
            <v>NULL</v>
          </cell>
          <cell r="S312" t="str">
            <v>NULL</v>
          </cell>
          <cell r="T312" t="str">
            <v>NULL</v>
          </cell>
        </row>
        <row r="313">
          <cell r="B313" t="str">
            <v>2009/2010D2</v>
          </cell>
          <cell r="C313" t="str">
            <v>D</v>
          </cell>
          <cell r="D313">
            <v>2</v>
          </cell>
          <cell r="E313">
            <v>9776.1686746987907</v>
          </cell>
          <cell r="F313">
            <v>17026</v>
          </cell>
          <cell r="G313">
            <v>26566</v>
          </cell>
          <cell r="H313">
            <v>2050</v>
          </cell>
          <cell r="I313">
            <v>11189</v>
          </cell>
          <cell r="J313">
            <v>18863</v>
          </cell>
          <cell r="K313">
            <v>28340</v>
          </cell>
          <cell r="L313">
            <v>2101</v>
          </cell>
          <cell r="M313" t="str">
            <v>NULL</v>
          </cell>
          <cell r="N313" t="str">
            <v>NULL</v>
          </cell>
          <cell r="O313" t="str">
            <v>NULL</v>
          </cell>
          <cell r="P313" t="str">
            <v>NULL</v>
          </cell>
          <cell r="Q313" t="str">
            <v>NULL</v>
          </cell>
          <cell r="R313" t="str">
            <v>NULL</v>
          </cell>
          <cell r="S313" t="str">
            <v>NULL</v>
          </cell>
          <cell r="T313" t="str">
            <v>NULL</v>
          </cell>
        </row>
        <row r="314">
          <cell r="B314" t="str">
            <v>2010/2011D2</v>
          </cell>
          <cell r="C314" t="str">
            <v>D</v>
          </cell>
          <cell r="D314">
            <v>2</v>
          </cell>
          <cell r="E314">
            <v>9454.18715083799</v>
          </cell>
          <cell r="F314">
            <v>17954</v>
          </cell>
          <cell r="G314">
            <v>27515</v>
          </cell>
          <cell r="H314">
            <v>2211</v>
          </cell>
          <cell r="I314">
            <v>11124</v>
          </cell>
          <cell r="J314">
            <v>19784.5</v>
          </cell>
          <cell r="K314">
            <v>30317.5</v>
          </cell>
          <cell r="L314">
            <v>2296</v>
          </cell>
          <cell r="M314" t="str">
            <v>NULL</v>
          </cell>
          <cell r="N314" t="str">
            <v>NULL</v>
          </cell>
          <cell r="O314" t="str">
            <v>NULL</v>
          </cell>
          <cell r="P314" t="str">
            <v>NULL</v>
          </cell>
          <cell r="Q314" t="str">
            <v>NULL</v>
          </cell>
          <cell r="R314" t="str">
            <v>NULL</v>
          </cell>
          <cell r="S314" t="str">
            <v>NULL</v>
          </cell>
          <cell r="T314" t="str">
            <v>NULL</v>
          </cell>
        </row>
        <row r="315">
          <cell r="B315" t="str">
            <v>2011/2012D2</v>
          </cell>
          <cell r="C315" t="str">
            <v>D</v>
          </cell>
          <cell r="D315">
            <v>2</v>
          </cell>
          <cell r="E315">
            <v>9746.5</v>
          </cell>
          <cell r="F315">
            <v>17770.612535612501</v>
          </cell>
          <cell r="G315">
            <v>27550.233425414401</v>
          </cell>
          <cell r="H315">
            <v>2187</v>
          </cell>
          <cell r="I315" t="str">
            <v>NULL</v>
          </cell>
          <cell r="J315" t="str">
            <v>NULL</v>
          </cell>
          <cell r="K315" t="str">
            <v>NULL</v>
          </cell>
          <cell r="L315" t="str">
            <v>NULL</v>
          </cell>
          <cell r="M315" t="str">
            <v>NULL</v>
          </cell>
          <cell r="N315" t="str">
            <v>NULL</v>
          </cell>
          <cell r="O315" t="str">
            <v>NULL</v>
          </cell>
          <cell r="P315" t="str">
            <v>NULL</v>
          </cell>
          <cell r="Q315" t="str">
            <v>NULL</v>
          </cell>
          <cell r="R315" t="str">
            <v>NULL</v>
          </cell>
          <cell r="S315" t="str">
            <v>NULL</v>
          </cell>
          <cell r="T315" t="str">
            <v>NULL</v>
          </cell>
        </row>
        <row r="316">
          <cell r="B316" t="str">
            <v>2012/2013D2</v>
          </cell>
          <cell r="C316" t="str">
            <v>D</v>
          </cell>
          <cell r="D316">
            <v>2</v>
          </cell>
          <cell r="E316">
            <v>10657</v>
          </cell>
          <cell r="F316">
            <v>19911</v>
          </cell>
          <cell r="G316">
            <v>31293.5</v>
          </cell>
          <cell r="H316">
            <v>2447</v>
          </cell>
          <cell r="I316" t="str">
            <v>NULL</v>
          </cell>
          <cell r="J316" t="str">
            <v>NULL</v>
          </cell>
          <cell r="K316" t="str">
            <v>NULL</v>
          </cell>
          <cell r="L316" t="str">
            <v>NULL</v>
          </cell>
          <cell r="M316" t="str">
            <v>NULL</v>
          </cell>
          <cell r="N316" t="str">
            <v>NULL</v>
          </cell>
          <cell r="O316" t="str">
            <v>NULL</v>
          </cell>
          <cell r="P316" t="str">
            <v>NULL</v>
          </cell>
          <cell r="Q316" t="str">
            <v>NULL</v>
          </cell>
          <cell r="R316" t="str">
            <v>NULL</v>
          </cell>
          <cell r="S316" t="str">
            <v>NULL</v>
          </cell>
          <cell r="T316" t="str">
            <v>NULL</v>
          </cell>
        </row>
        <row r="317">
          <cell r="B317" t="str">
            <v>2003/2004E2</v>
          </cell>
          <cell r="C317" t="str">
            <v>E</v>
          </cell>
          <cell r="D317">
            <v>2</v>
          </cell>
          <cell r="E317">
            <v>5892.1801204433496</v>
          </cell>
          <cell r="F317">
            <v>8689.1115702479292</v>
          </cell>
          <cell r="G317">
            <v>15715.397477663801</v>
          </cell>
          <cell r="H317">
            <v>144</v>
          </cell>
          <cell r="I317">
            <v>7702.6463249999997</v>
          </cell>
          <cell r="J317">
            <v>12429.5</v>
          </cell>
          <cell r="K317">
            <v>18748.5</v>
          </cell>
          <cell r="L317">
            <v>132</v>
          </cell>
          <cell r="M317">
            <v>8745.5</v>
          </cell>
          <cell r="N317">
            <v>14063.8100358423</v>
          </cell>
          <cell r="O317">
            <v>21432</v>
          </cell>
          <cell r="P317">
            <v>146</v>
          </cell>
          <cell r="Q317">
            <v>9502.6364613180504</v>
          </cell>
          <cell r="R317">
            <v>15783.5</v>
          </cell>
          <cell r="S317">
            <v>24970.382009345802</v>
          </cell>
          <cell r="T317">
            <v>140</v>
          </cell>
        </row>
        <row r="318">
          <cell r="B318" t="str">
            <v>2004/2005E2</v>
          </cell>
          <cell r="C318" t="str">
            <v>E</v>
          </cell>
          <cell r="D318">
            <v>2</v>
          </cell>
          <cell r="E318">
            <v>7479.94420452756</v>
          </cell>
          <cell r="F318">
            <v>11799.75</v>
          </cell>
          <cell r="G318">
            <v>18528.25</v>
          </cell>
          <cell r="H318">
            <v>140</v>
          </cell>
          <cell r="I318">
            <v>9084.5044910179604</v>
          </cell>
          <cell r="J318">
            <v>14060.949444134099</v>
          </cell>
          <cell r="K318">
            <v>21390.5</v>
          </cell>
          <cell r="L318">
            <v>151</v>
          </cell>
          <cell r="M318">
            <v>8461</v>
          </cell>
          <cell r="N318">
            <v>14754.5</v>
          </cell>
          <cell r="O318">
            <v>23565</v>
          </cell>
          <cell r="P318">
            <v>173</v>
          </cell>
          <cell r="Q318" t="str">
            <v>NULL</v>
          </cell>
          <cell r="R318" t="str">
            <v>NULL</v>
          </cell>
          <cell r="S318" t="str">
            <v>NULL</v>
          </cell>
          <cell r="T318" t="str">
            <v>NULL</v>
          </cell>
        </row>
        <row r="319">
          <cell r="B319" t="str">
            <v>2005/2006E2</v>
          </cell>
          <cell r="C319" t="str">
            <v>E</v>
          </cell>
          <cell r="D319">
            <v>2</v>
          </cell>
          <cell r="E319">
            <v>6946.5</v>
          </cell>
          <cell r="F319">
            <v>11549.203507562999</v>
          </cell>
          <cell r="G319">
            <v>16238</v>
          </cell>
          <cell r="H319">
            <v>177</v>
          </cell>
          <cell r="I319">
            <v>8677</v>
          </cell>
          <cell r="J319">
            <v>14304</v>
          </cell>
          <cell r="K319">
            <v>20769</v>
          </cell>
          <cell r="L319">
            <v>209</v>
          </cell>
          <cell r="M319">
            <v>9755.5</v>
          </cell>
          <cell r="N319">
            <v>16725</v>
          </cell>
          <cell r="O319">
            <v>22857</v>
          </cell>
          <cell r="P319">
            <v>209</v>
          </cell>
          <cell r="Q319" t="str">
            <v>NULL</v>
          </cell>
          <cell r="R319" t="str">
            <v>NULL</v>
          </cell>
          <cell r="S319" t="str">
            <v>NULL</v>
          </cell>
          <cell r="T319" t="str">
            <v>NULL</v>
          </cell>
        </row>
        <row r="320">
          <cell r="B320" t="str">
            <v>2006/2007E2</v>
          </cell>
          <cell r="C320" t="str">
            <v>E</v>
          </cell>
          <cell r="D320">
            <v>2</v>
          </cell>
          <cell r="E320">
            <v>7093.0454545454504</v>
          </cell>
          <cell r="F320">
            <v>11857.982093663901</v>
          </cell>
          <cell r="G320">
            <v>17605</v>
          </cell>
          <cell r="H320">
            <v>210</v>
          </cell>
          <cell r="I320">
            <v>8345.0200750000004</v>
          </cell>
          <cell r="J320">
            <v>13998.5</v>
          </cell>
          <cell r="K320">
            <v>20997.75</v>
          </cell>
          <cell r="L320">
            <v>220</v>
          </cell>
          <cell r="M320">
            <v>10791</v>
          </cell>
          <cell r="N320">
            <v>16218.8109</v>
          </cell>
          <cell r="O320">
            <v>24514.5</v>
          </cell>
          <cell r="P320">
            <v>227</v>
          </cell>
          <cell r="Q320" t="str">
            <v>NULL</v>
          </cell>
          <cell r="R320" t="str">
            <v>NULL</v>
          </cell>
          <cell r="S320" t="str">
            <v>NULL</v>
          </cell>
          <cell r="T320" t="str">
            <v>NULL</v>
          </cell>
        </row>
        <row r="321">
          <cell r="B321" t="str">
            <v>2007/2008E2</v>
          </cell>
          <cell r="C321" t="str">
            <v>E</v>
          </cell>
          <cell r="D321">
            <v>2</v>
          </cell>
          <cell r="E321">
            <v>6087.25</v>
          </cell>
          <cell r="F321">
            <v>9728.1779661017008</v>
          </cell>
          <cell r="G321">
            <v>16758.397471910099</v>
          </cell>
          <cell r="H321">
            <v>211</v>
          </cell>
          <cell r="I321">
            <v>7671.84</v>
          </cell>
          <cell r="J321">
            <v>12292</v>
          </cell>
          <cell r="K321">
            <v>19355.022727272699</v>
          </cell>
          <cell r="L321">
            <v>237</v>
          </cell>
          <cell r="M321">
            <v>8467.4449999999997</v>
          </cell>
          <cell r="N321">
            <v>13773</v>
          </cell>
          <cell r="O321">
            <v>22464.15</v>
          </cell>
          <cell r="P321">
            <v>215</v>
          </cell>
          <cell r="Q321" t="str">
            <v>NULL</v>
          </cell>
          <cell r="R321" t="str">
            <v>NULL</v>
          </cell>
          <cell r="S321" t="str">
            <v>NULL</v>
          </cell>
          <cell r="T321" t="str">
            <v>NULL</v>
          </cell>
        </row>
        <row r="322">
          <cell r="B322" t="str">
            <v>2008/2009E2</v>
          </cell>
          <cell r="C322" t="str">
            <v>E</v>
          </cell>
          <cell r="D322">
            <v>2</v>
          </cell>
          <cell r="E322">
            <v>6591</v>
          </cell>
          <cell r="F322">
            <v>10100.4982206406</v>
          </cell>
          <cell r="G322">
            <v>15280</v>
          </cell>
          <cell r="H322">
            <v>257</v>
          </cell>
          <cell r="I322">
            <v>7129.25759668508</v>
          </cell>
          <cell r="J322">
            <v>12628.5</v>
          </cell>
          <cell r="K322">
            <v>19480.048245614002</v>
          </cell>
          <cell r="L322">
            <v>283</v>
          </cell>
          <cell r="M322">
            <v>9027</v>
          </cell>
          <cell r="N322">
            <v>14625</v>
          </cell>
          <cell r="O322">
            <v>21865</v>
          </cell>
          <cell r="P322">
            <v>277</v>
          </cell>
          <cell r="Q322" t="str">
            <v>NULL</v>
          </cell>
          <cell r="R322" t="str">
            <v>NULL</v>
          </cell>
          <cell r="S322" t="str">
            <v>NULL</v>
          </cell>
          <cell r="T322" t="str">
            <v>NULL</v>
          </cell>
        </row>
        <row r="323">
          <cell r="B323" t="str">
            <v>2009/2010E2</v>
          </cell>
          <cell r="C323" t="str">
            <v>E</v>
          </cell>
          <cell r="D323">
            <v>2</v>
          </cell>
          <cell r="E323">
            <v>6022.375</v>
          </cell>
          <cell r="F323">
            <v>10921.996503496501</v>
          </cell>
          <cell r="G323">
            <v>16353.268718055</v>
          </cell>
          <cell r="H323">
            <v>228</v>
          </cell>
          <cell r="I323">
            <v>8336.8659420289896</v>
          </cell>
          <cell r="J323">
            <v>13249</v>
          </cell>
          <cell r="K323">
            <v>20010.5</v>
          </cell>
          <cell r="L323">
            <v>231</v>
          </cell>
          <cell r="M323" t="str">
            <v>NULL</v>
          </cell>
          <cell r="N323" t="str">
            <v>NULL</v>
          </cell>
          <cell r="O323" t="str">
            <v>NULL</v>
          </cell>
          <cell r="P323" t="str">
            <v>NULL</v>
          </cell>
          <cell r="Q323" t="str">
            <v>NULL</v>
          </cell>
          <cell r="R323" t="str">
            <v>NULL</v>
          </cell>
          <cell r="S323" t="str">
            <v>NULL</v>
          </cell>
          <cell r="T323" t="str">
            <v>NULL</v>
          </cell>
        </row>
        <row r="324">
          <cell r="B324" t="str">
            <v>2010/2011E2</v>
          </cell>
          <cell r="C324" t="str">
            <v>E</v>
          </cell>
          <cell r="D324">
            <v>2</v>
          </cell>
          <cell r="E324">
            <v>6072.6487252124698</v>
          </cell>
          <cell r="F324">
            <v>9721.6346153846207</v>
          </cell>
          <cell r="G324">
            <v>15932</v>
          </cell>
          <cell r="H324">
            <v>209</v>
          </cell>
          <cell r="I324">
            <v>7955.1277777777796</v>
          </cell>
          <cell r="J324">
            <v>13767</v>
          </cell>
          <cell r="K324">
            <v>19448.5</v>
          </cell>
          <cell r="L324">
            <v>207</v>
          </cell>
          <cell r="M324" t="str">
            <v>NULL</v>
          </cell>
          <cell r="N324" t="str">
            <v>NULL</v>
          </cell>
          <cell r="O324" t="str">
            <v>NULL</v>
          </cell>
          <cell r="P324" t="str">
            <v>NULL</v>
          </cell>
          <cell r="Q324" t="str">
            <v>NULL</v>
          </cell>
          <cell r="R324" t="str">
            <v>NULL</v>
          </cell>
          <cell r="S324" t="str">
            <v>NULL</v>
          </cell>
          <cell r="T324" t="str">
            <v>NULL</v>
          </cell>
        </row>
        <row r="325">
          <cell r="B325" t="str">
            <v>2011/2012E2</v>
          </cell>
          <cell r="C325" t="str">
            <v>E</v>
          </cell>
          <cell r="D325">
            <v>2</v>
          </cell>
          <cell r="E325">
            <v>6252</v>
          </cell>
          <cell r="F325">
            <v>11089.5</v>
          </cell>
          <cell r="G325">
            <v>15468.875</v>
          </cell>
          <cell r="H325">
            <v>164</v>
          </cell>
          <cell r="I325" t="str">
            <v>NULL</v>
          </cell>
          <cell r="J325" t="str">
            <v>NULL</v>
          </cell>
          <cell r="K325" t="str">
            <v>NULL</v>
          </cell>
          <cell r="L325" t="str">
            <v>NULL</v>
          </cell>
          <cell r="M325" t="str">
            <v>NULL</v>
          </cell>
          <cell r="N325" t="str">
            <v>NULL</v>
          </cell>
          <cell r="O325" t="str">
            <v>NULL</v>
          </cell>
          <cell r="P325" t="str">
            <v>NULL</v>
          </cell>
          <cell r="Q325" t="str">
            <v>NULL</v>
          </cell>
          <cell r="R325" t="str">
            <v>NULL</v>
          </cell>
          <cell r="S325" t="str">
            <v>NULL</v>
          </cell>
          <cell r="T325" t="str">
            <v>NULL</v>
          </cell>
        </row>
        <row r="326">
          <cell r="B326" t="str">
            <v>2012/2013E2</v>
          </cell>
          <cell r="C326" t="str">
            <v>E</v>
          </cell>
          <cell r="D326">
            <v>2</v>
          </cell>
          <cell r="E326">
            <v>7009.0550000000003</v>
          </cell>
          <cell r="F326">
            <v>11497.345994475099</v>
          </cell>
          <cell r="G326">
            <v>16278.5</v>
          </cell>
          <cell r="H326">
            <v>198</v>
          </cell>
          <cell r="I326" t="str">
            <v>NULL</v>
          </cell>
          <cell r="J326" t="str">
            <v>NULL</v>
          </cell>
          <cell r="K326" t="str">
            <v>NULL</v>
          </cell>
          <cell r="L326" t="str">
            <v>NULL</v>
          </cell>
          <cell r="M326" t="str">
            <v>NULL</v>
          </cell>
          <cell r="N326" t="str">
            <v>NULL</v>
          </cell>
          <cell r="O326" t="str">
            <v>NULL</v>
          </cell>
          <cell r="P326" t="str">
            <v>NULL</v>
          </cell>
          <cell r="Q326" t="str">
            <v>NULL</v>
          </cell>
          <cell r="R326" t="str">
            <v>NULL</v>
          </cell>
          <cell r="S326" t="str">
            <v>NULL</v>
          </cell>
          <cell r="T326" t="str">
            <v>NULL</v>
          </cell>
        </row>
        <row r="327">
          <cell r="B327" t="str">
            <v>2003/2004F2</v>
          </cell>
          <cell r="C327" t="str">
            <v>F</v>
          </cell>
          <cell r="D327">
            <v>2</v>
          </cell>
          <cell r="E327">
            <v>5163</v>
          </cell>
          <cell r="F327">
            <v>9155.5</v>
          </cell>
          <cell r="G327">
            <v>15965</v>
          </cell>
          <cell r="H327">
            <v>309</v>
          </cell>
          <cell r="I327">
            <v>6169.75</v>
          </cell>
          <cell r="J327">
            <v>11523</v>
          </cell>
          <cell r="K327">
            <v>21112</v>
          </cell>
          <cell r="L327">
            <v>384</v>
          </cell>
          <cell r="M327">
            <v>6729.6184249999997</v>
          </cell>
          <cell r="N327">
            <v>12705.25</v>
          </cell>
          <cell r="O327">
            <v>22483.25</v>
          </cell>
          <cell r="P327">
            <v>424</v>
          </cell>
          <cell r="Q327">
            <v>7956.9649681528699</v>
          </cell>
          <cell r="R327">
            <v>15685.849582172699</v>
          </cell>
          <cell r="S327">
            <v>29041</v>
          </cell>
          <cell r="T327">
            <v>463</v>
          </cell>
        </row>
        <row r="328">
          <cell r="B328" t="str">
            <v>2004/2005F2</v>
          </cell>
          <cell r="C328" t="str">
            <v>F</v>
          </cell>
          <cell r="D328">
            <v>2</v>
          </cell>
          <cell r="E328">
            <v>6033.75</v>
          </cell>
          <cell r="F328">
            <v>10231.976699999999</v>
          </cell>
          <cell r="G328">
            <v>17846.375</v>
          </cell>
          <cell r="H328">
            <v>346</v>
          </cell>
          <cell r="I328">
            <v>7474.2524999999996</v>
          </cell>
          <cell r="J328">
            <v>13786</v>
          </cell>
          <cell r="K328">
            <v>22009.5</v>
          </cell>
          <cell r="L328">
            <v>423</v>
          </cell>
          <cell r="M328">
            <v>7860.6069500000003</v>
          </cell>
          <cell r="N328">
            <v>15687</v>
          </cell>
          <cell r="O328">
            <v>24450.5</v>
          </cell>
          <cell r="P328">
            <v>499</v>
          </cell>
          <cell r="Q328" t="str">
            <v>NULL</v>
          </cell>
          <cell r="R328" t="str">
            <v>NULL</v>
          </cell>
          <cell r="S328" t="str">
            <v>NULL</v>
          </cell>
          <cell r="T328" t="str">
            <v>NULL</v>
          </cell>
        </row>
        <row r="329">
          <cell r="B329" t="str">
            <v>2005/2006F2</v>
          </cell>
          <cell r="C329" t="str">
            <v>F</v>
          </cell>
          <cell r="D329">
            <v>2</v>
          </cell>
          <cell r="E329">
            <v>6270</v>
          </cell>
          <cell r="F329">
            <v>11941.5</v>
          </cell>
          <cell r="G329">
            <v>18910</v>
          </cell>
          <cell r="H329">
            <v>381</v>
          </cell>
          <cell r="I329">
            <v>7030</v>
          </cell>
          <cell r="J329">
            <v>13228.7011173184</v>
          </cell>
          <cell r="K329">
            <v>22144</v>
          </cell>
          <cell r="L329">
            <v>497</v>
          </cell>
          <cell r="M329">
            <v>7903.7095499999996</v>
          </cell>
          <cell r="N329">
            <v>15476.5</v>
          </cell>
          <cell r="O329">
            <v>25527</v>
          </cell>
          <cell r="P329">
            <v>528</v>
          </cell>
          <cell r="Q329" t="str">
            <v>NULL</v>
          </cell>
          <cell r="R329" t="str">
            <v>NULL</v>
          </cell>
          <cell r="S329" t="str">
            <v>NULL</v>
          </cell>
          <cell r="T329" t="str">
            <v>NULL</v>
          </cell>
        </row>
        <row r="330">
          <cell r="B330" t="str">
            <v>2006/2007F2</v>
          </cell>
          <cell r="C330" t="str">
            <v>F</v>
          </cell>
          <cell r="D330">
            <v>2</v>
          </cell>
          <cell r="E330">
            <v>6547.4117412140604</v>
          </cell>
          <cell r="F330">
            <v>11768.25</v>
          </cell>
          <cell r="G330">
            <v>20158.25</v>
          </cell>
          <cell r="H330">
            <v>430</v>
          </cell>
          <cell r="I330">
            <v>7947.75</v>
          </cell>
          <cell r="J330">
            <v>13860.5</v>
          </cell>
          <cell r="K330">
            <v>23992</v>
          </cell>
          <cell r="L330">
            <v>559</v>
          </cell>
          <cell r="M330">
            <v>8546</v>
          </cell>
          <cell r="N330">
            <v>14917.5</v>
          </cell>
          <cell r="O330">
            <v>26110.853658536598</v>
          </cell>
          <cell r="P330">
            <v>593</v>
          </cell>
          <cell r="Q330" t="str">
            <v>NULL</v>
          </cell>
          <cell r="R330" t="str">
            <v>NULL</v>
          </cell>
          <cell r="S330" t="str">
            <v>NULL</v>
          </cell>
          <cell r="T330" t="str">
            <v>NULL</v>
          </cell>
        </row>
        <row r="331">
          <cell r="B331" t="str">
            <v>2007/2008F2</v>
          </cell>
          <cell r="C331" t="str">
            <v>F</v>
          </cell>
          <cell r="D331">
            <v>2</v>
          </cell>
          <cell r="E331">
            <v>5893.7841389728101</v>
          </cell>
          <cell r="F331">
            <v>11265.5</v>
          </cell>
          <cell r="G331">
            <v>19928.5</v>
          </cell>
          <cell r="H331">
            <v>538</v>
          </cell>
          <cell r="I331">
            <v>6945.75</v>
          </cell>
          <cell r="J331">
            <v>12763.3798882682</v>
          </cell>
          <cell r="K331">
            <v>23117.396694214902</v>
          </cell>
          <cell r="L331">
            <v>666</v>
          </cell>
          <cell r="M331">
            <v>7802.65625</v>
          </cell>
          <cell r="N331">
            <v>14069.5</v>
          </cell>
          <cell r="O331">
            <v>24771.75</v>
          </cell>
          <cell r="P331">
            <v>750</v>
          </cell>
          <cell r="Q331" t="str">
            <v>NULL</v>
          </cell>
          <cell r="R331" t="str">
            <v>NULL</v>
          </cell>
          <cell r="S331" t="str">
            <v>NULL</v>
          </cell>
          <cell r="T331" t="str">
            <v>NULL</v>
          </cell>
        </row>
        <row r="332">
          <cell r="B332" t="str">
            <v>2008/2009F2</v>
          </cell>
          <cell r="C332" t="str">
            <v>F</v>
          </cell>
          <cell r="D332">
            <v>2</v>
          </cell>
          <cell r="E332">
            <v>5863</v>
          </cell>
          <cell r="F332">
            <v>11058</v>
          </cell>
          <cell r="G332">
            <v>19367</v>
          </cell>
          <cell r="H332">
            <v>539</v>
          </cell>
          <cell r="I332">
            <v>7441.7058823529396</v>
          </cell>
          <cell r="J332">
            <v>13480.157068062799</v>
          </cell>
          <cell r="K332">
            <v>22680</v>
          </cell>
          <cell r="L332">
            <v>661</v>
          </cell>
          <cell r="M332">
            <v>7956</v>
          </cell>
          <cell r="N332">
            <v>14999.5</v>
          </cell>
          <cell r="O332">
            <v>25235</v>
          </cell>
          <cell r="P332">
            <v>733</v>
          </cell>
          <cell r="Q332" t="str">
            <v>NULL</v>
          </cell>
          <cell r="R332" t="str">
            <v>NULL</v>
          </cell>
          <cell r="S332" t="str">
            <v>NULL</v>
          </cell>
          <cell r="T332" t="str">
            <v>NULL</v>
          </cell>
        </row>
        <row r="333">
          <cell r="B333" t="str">
            <v>2009/2010F2</v>
          </cell>
          <cell r="C333" t="str">
            <v>F</v>
          </cell>
          <cell r="D333">
            <v>2</v>
          </cell>
          <cell r="E333">
            <v>6688.2134831460698</v>
          </cell>
          <cell r="F333">
            <v>12070.376033057901</v>
          </cell>
          <cell r="G333">
            <v>20034.25</v>
          </cell>
          <cell r="H333">
            <v>592</v>
          </cell>
          <cell r="I333">
            <v>8070.3375686813197</v>
          </cell>
          <cell r="J333">
            <v>14526.4878854626</v>
          </cell>
          <cell r="K333">
            <v>23300.876760563398</v>
          </cell>
          <cell r="L333">
            <v>704</v>
          </cell>
          <cell r="M333" t="str">
            <v>NULL</v>
          </cell>
          <cell r="N333" t="str">
            <v>NULL</v>
          </cell>
          <cell r="O333" t="str">
            <v>NULL</v>
          </cell>
          <cell r="P333" t="str">
            <v>NULL</v>
          </cell>
          <cell r="Q333" t="str">
            <v>NULL</v>
          </cell>
          <cell r="R333" t="str">
            <v>NULL</v>
          </cell>
          <cell r="S333" t="str">
            <v>NULL</v>
          </cell>
          <cell r="T333" t="str">
            <v>NULL</v>
          </cell>
        </row>
        <row r="334">
          <cell r="B334" t="str">
            <v>2010/2011F2</v>
          </cell>
          <cell r="C334" t="str">
            <v>F</v>
          </cell>
          <cell r="D334">
            <v>2</v>
          </cell>
          <cell r="E334">
            <v>7088.6</v>
          </cell>
          <cell r="F334">
            <v>12876</v>
          </cell>
          <cell r="G334">
            <v>20525</v>
          </cell>
          <cell r="H334">
            <v>569</v>
          </cell>
          <cell r="I334">
            <v>8322.75</v>
          </cell>
          <cell r="J334">
            <v>15298</v>
          </cell>
          <cell r="K334">
            <v>23396.5</v>
          </cell>
          <cell r="L334">
            <v>655</v>
          </cell>
          <cell r="M334" t="str">
            <v>NULL</v>
          </cell>
          <cell r="N334" t="str">
            <v>NULL</v>
          </cell>
          <cell r="O334" t="str">
            <v>NULL</v>
          </cell>
          <cell r="P334" t="str">
            <v>NULL</v>
          </cell>
          <cell r="Q334" t="str">
            <v>NULL</v>
          </cell>
          <cell r="R334" t="str">
            <v>NULL</v>
          </cell>
          <cell r="S334" t="str">
            <v>NULL</v>
          </cell>
          <cell r="T334" t="str">
            <v>NULL</v>
          </cell>
        </row>
        <row r="335">
          <cell r="B335" t="str">
            <v>2011/2012F2</v>
          </cell>
          <cell r="C335" t="str">
            <v>F</v>
          </cell>
          <cell r="D335">
            <v>2</v>
          </cell>
          <cell r="E335">
            <v>7249.5106456044005</v>
          </cell>
          <cell r="F335">
            <v>13500.4924793388</v>
          </cell>
          <cell r="G335">
            <v>22504.5</v>
          </cell>
          <cell r="H335">
            <v>594</v>
          </cell>
          <cell r="I335" t="str">
            <v>NULL</v>
          </cell>
          <cell r="J335" t="str">
            <v>NULL</v>
          </cell>
          <cell r="K335" t="str">
            <v>NULL</v>
          </cell>
          <cell r="L335" t="str">
            <v>NULL</v>
          </cell>
          <cell r="M335" t="str">
            <v>NULL</v>
          </cell>
          <cell r="N335" t="str">
            <v>NULL</v>
          </cell>
          <cell r="O335" t="str">
            <v>NULL</v>
          </cell>
          <cell r="P335" t="str">
            <v>NULL</v>
          </cell>
          <cell r="Q335" t="str">
            <v>NULL</v>
          </cell>
          <cell r="R335" t="str">
            <v>NULL</v>
          </cell>
          <cell r="S335" t="str">
            <v>NULL</v>
          </cell>
          <cell r="T335" t="str">
            <v>NULL</v>
          </cell>
        </row>
        <row r="336">
          <cell r="B336" t="str">
            <v>2012/2013F2</v>
          </cell>
          <cell r="C336" t="str">
            <v>F</v>
          </cell>
          <cell r="D336">
            <v>2</v>
          </cell>
          <cell r="E336">
            <v>8008.2171052631602</v>
          </cell>
          <cell r="F336">
            <v>14984.5</v>
          </cell>
          <cell r="G336">
            <v>23114.75</v>
          </cell>
          <cell r="H336">
            <v>676</v>
          </cell>
          <cell r="I336" t="str">
            <v>NULL</v>
          </cell>
          <cell r="J336" t="str">
            <v>NULL</v>
          </cell>
          <cell r="K336" t="str">
            <v>NULL</v>
          </cell>
          <cell r="L336" t="str">
            <v>NULL</v>
          </cell>
          <cell r="M336" t="str">
            <v>NULL</v>
          </cell>
          <cell r="N336" t="str">
            <v>NULL</v>
          </cell>
          <cell r="O336" t="str">
            <v>NULL</v>
          </cell>
          <cell r="P336" t="str">
            <v>NULL</v>
          </cell>
          <cell r="Q336" t="str">
            <v>NULL</v>
          </cell>
          <cell r="R336" t="str">
            <v>NULL</v>
          </cell>
          <cell r="S336" t="str">
            <v>NULL</v>
          </cell>
          <cell r="T336" t="str">
            <v>NULL</v>
          </cell>
        </row>
        <row r="337">
          <cell r="B337" t="str">
            <v>2003/2004G2</v>
          </cell>
          <cell r="C337" t="str">
            <v>G</v>
          </cell>
          <cell r="D337">
            <v>2</v>
          </cell>
          <cell r="E337">
            <v>7050.9709999999995</v>
          </cell>
          <cell r="F337">
            <v>13444</v>
          </cell>
          <cell r="G337">
            <v>20271.25</v>
          </cell>
          <cell r="H337">
            <v>504</v>
          </cell>
          <cell r="I337">
            <v>6732.3266999999996</v>
          </cell>
          <cell r="J337">
            <v>13958.697899999999</v>
          </cell>
          <cell r="K337">
            <v>22733</v>
          </cell>
          <cell r="L337">
            <v>617</v>
          </cell>
          <cell r="M337">
            <v>7200</v>
          </cell>
          <cell r="N337">
            <v>15633</v>
          </cell>
          <cell r="O337">
            <v>25838</v>
          </cell>
          <cell r="P337">
            <v>703</v>
          </cell>
          <cell r="Q337">
            <v>7147.2852000000003</v>
          </cell>
          <cell r="R337">
            <v>14475.5</v>
          </cell>
          <cell r="S337">
            <v>26202.643400000001</v>
          </cell>
          <cell r="T337">
            <v>769</v>
          </cell>
        </row>
        <row r="338">
          <cell r="B338" t="str">
            <v>2004/2005G2</v>
          </cell>
          <cell r="C338" t="str">
            <v>G</v>
          </cell>
          <cell r="D338">
            <v>2</v>
          </cell>
          <cell r="E338">
            <v>7022.0483482142799</v>
          </cell>
          <cell r="F338">
            <v>14168.523465704</v>
          </cell>
          <cell r="G338">
            <v>23201</v>
          </cell>
          <cell r="H338">
            <v>560</v>
          </cell>
          <cell r="I338">
            <v>6991.5</v>
          </cell>
          <cell r="J338">
            <v>16641</v>
          </cell>
          <cell r="K338">
            <v>25285.5</v>
          </cell>
          <cell r="L338">
            <v>675</v>
          </cell>
          <cell r="M338">
            <v>7927.5</v>
          </cell>
          <cell r="N338">
            <v>17681.5</v>
          </cell>
          <cell r="O338">
            <v>28128.75</v>
          </cell>
          <cell r="P338">
            <v>768</v>
          </cell>
          <cell r="Q338" t="str">
            <v>NULL</v>
          </cell>
          <cell r="R338" t="str">
            <v>NULL</v>
          </cell>
          <cell r="S338" t="str">
            <v>NULL</v>
          </cell>
          <cell r="T338" t="str">
            <v>NULL</v>
          </cell>
        </row>
        <row r="339">
          <cell r="B339" t="str">
            <v>2005/2006G2</v>
          </cell>
          <cell r="C339" t="str">
            <v>G</v>
          </cell>
          <cell r="D339">
            <v>2</v>
          </cell>
          <cell r="E339">
            <v>8194.9375</v>
          </cell>
          <cell r="F339">
            <v>15008</v>
          </cell>
          <cell r="G339">
            <v>24549.5</v>
          </cell>
          <cell r="H339">
            <v>590</v>
          </cell>
          <cell r="I339">
            <v>8491.6936541076502</v>
          </cell>
          <cell r="J339">
            <v>17211.5</v>
          </cell>
          <cell r="K339">
            <v>26862.615384615401</v>
          </cell>
          <cell r="L339">
            <v>654</v>
          </cell>
          <cell r="M339">
            <v>8883</v>
          </cell>
          <cell r="N339">
            <v>17631</v>
          </cell>
          <cell r="O339">
            <v>28505</v>
          </cell>
          <cell r="P339">
            <v>721</v>
          </cell>
          <cell r="Q339" t="str">
            <v>NULL</v>
          </cell>
          <cell r="R339" t="str">
            <v>NULL</v>
          </cell>
          <cell r="S339" t="str">
            <v>NULL</v>
          </cell>
          <cell r="T339" t="str">
            <v>NULL</v>
          </cell>
        </row>
        <row r="340">
          <cell r="B340" t="str">
            <v>2006/2007G2</v>
          </cell>
          <cell r="C340" t="str">
            <v>G</v>
          </cell>
          <cell r="D340">
            <v>2</v>
          </cell>
          <cell r="E340">
            <v>7426.6857</v>
          </cell>
          <cell r="F340">
            <v>14519</v>
          </cell>
          <cell r="G340">
            <v>24549</v>
          </cell>
          <cell r="H340">
            <v>527</v>
          </cell>
          <cell r="I340">
            <v>7020.1666666666697</v>
          </cell>
          <cell r="J340">
            <v>14532</v>
          </cell>
          <cell r="K340">
            <v>25028</v>
          </cell>
          <cell r="L340">
            <v>669</v>
          </cell>
          <cell r="M340">
            <v>8000</v>
          </cell>
          <cell r="N340">
            <v>15328</v>
          </cell>
          <cell r="O340">
            <v>26916</v>
          </cell>
          <cell r="P340">
            <v>709</v>
          </cell>
          <cell r="Q340" t="str">
            <v>NULL</v>
          </cell>
          <cell r="R340" t="str">
            <v>NULL</v>
          </cell>
          <cell r="S340" t="str">
            <v>NULL</v>
          </cell>
          <cell r="T340" t="str">
            <v>NULL</v>
          </cell>
        </row>
        <row r="341">
          <cell r="B341" t="str">
            <v>2007/2008G2</v>
          </cell>
          <cell r="C341" t="str">
            <v>G</v>
          </cell>
          <cell r="D341">
            <v>2</v>
          </cell>
          <cell r="E341">
            <v>6612.7401433691803</v>
          </cell>
          <cell r="F341">
            <v>15432</v>
          </cell>
          <cell r="G341">
            <v>25544</v>
          </cell>
          <cell r="H341">
            <v>603</v>
          </cell>
          <cell r="I341">
            <v>7242.9720670391098</v>
          </cell>
          <cell r="J341">
            <v>16054</v>
          </cell>
          <cell r="K341">
            <v>25486.5</v>
          </cell>
          <cell r="L341">
            <v>707</v>
          </cell>
          <cell r="M341">
            <v>7715.75</v>
          </cell>
          <cell r="N341">
            <v>16805</v>
          </cell>
          <cell r="O341">
            <v>26675.095323740999</v>
          </cell>
          <cell r="P341">
            <v>795</v>
          </cell>
          <cell r="Q341" t="str">
            <v>NULL</v>
          </cell>
          <cell r="R341" t="str">
            <v>NULL</v>
          </cell>
          <cell r="S341" t="str">
            <v>NULL</v>
          </cell>
          <cell r="T341" t="str">
            <v>NULL</v>
          </cell>
        </row>
        <row r="342">
          <cell r="B342" t="str">
            <v>2008/2009G2</v>
          </cell>
          <cell r="C342" t="str">
            <v>G</v>
          </cell>
          <cell r="D342">
            <v>2</v>
          </cell>
          <cell r="E342">
            <v>7997.125</v>
          </cell>
          <cell r="F342">
            <v>15845</v>
          </cell>
          <cell r="G342">
            <v>25123.25</v>
          </cell>
          <cell r="H342">
            <v>642</v>
          </cell>
          <cell r="I342">
            <v>8619</v>
          </cell>
          <cell r="J342">
            <v>17329</v>
          </cell>
          <cell r="K342">
            <v>25792</v>
          </cell>
          <cell r="L342">
            <v>757</v>
          </cell>
          <cell r="M342">
            <v>8370.6717877094998</v>
          </cell>
          <cell r="N342">
            <v>18090</v>
          </cell>
          <cell r="O342">
            <v>28266.5</v>
          </cell>
          <cell r="P342">
            <v>847</v>
          </cell>
          <cell r="Q342" t="str">
            <v>NULL</v>
          </cell>
          <cell r="R342" t="str">
            <v>NULL</v>
          </cell>
          <cell r="S342" t="str">
            <v>NULL</v>
          </cell>
          <cell r="T342" t="str">
            <v>NULL</v>
          </cell>
        </row>
        <row r="343">
          <cell r="B343" t="str">
            <v>2009/2010G2</v>
          </cell>
          <cell r="C343" t="str">
            <v>G</v>
          </cell>
          <cell r="D343">
            <v>2</v>
          </cell>
          <cell r="E343">
            <v>7481.3928571428596</v>
          </cell>
          <cell r="F343">
            <v>15674.5</v>
          </cell>
          <cell r="G343">
            <v>24583.5</v>
          </cell>
          <cell r="H343">
            <v>690</v>
          </cell>
          <cell r="I343">
            <v>8592.1</v>
          </cell>
          <cell r="J343">
            <v>18011</v>
          </cell>
          <cell r="K343">
            <v>27657</v>
          </cell>
          <cell r="L343">
            <v>809</v>
          </cell>
          <cell r="M343" t="str">
            <v>NULL</v>
          </cell>
          <cell r="N343" t="str">
            <v>NULL</v>
          </cell>
          <cell r="O343" t="str">
            <v>NULL</v>
          </cell>
          <cell r="P343" t="str">
            <v>NULL</v>
          </cell>
          <cell r="Q343" t="str">
            <v>NULL</v>
          </cell>
          <cell r="R343" t="str">
            <v>NULL</v>
          </cell>
          <cell r="S343" t="str">
            <v>NULL</v>
          </cell>
          <cell r="T343" t="str">
            <v>NULL</v>
          </cell>
        </row>
        <row r="344">
          <cell r="B344" t="str">
            <v>2010/2011G2</v>
          </cell>
          <cell r="C344" t="str">
            <v>G</v>
          </cell>
          <cell r="D344">
            <v>2</v>
          </cell>
          <cell r="E344">
            <v>7926.25</v>
          </cell>
          <cell r="F344">
            <v>16344</v>
          </cell>
          <cell r="G344">
            <v>26005</v>
          </cell>
          <cell r="H344">
            <v>736</v>
          </cell>
          <cell r="I344">
            <v>8254.7453703703704</v>
          </cell>
          <cell r="J344">
            <v>17593</v>
          </cell>
          <cell r="K344">
            <v>27187.5</v>
          </cell>
          <cell r="L344">
            <v>861</v>
          </cell>
          <cell r="M344" t="str">
            <v>NULL</v>
          </cell>
          <cell r="N344" t="str">
            <v>NULL</v>
          </cell>
          <cell r="O344" t="str">
            <v>NULL</v>
          </cell>
          <cell r="P344" t="str">
            <v>NULL</v>
          </cell>
          <cell r="Q344" t="str">
            <v>NULL</v>
          </cell>
          <cell r="R344" t="str">
            <v>NULL</v>
          </cell>
          <cell r="S344" t="str">
            <v>NULL</v>
          </cell>
          <cell r="T344" t="str">
            <v>NULL</v>
          </cell>
        </row>
        <row r="345">
          <cell r="B345" t="str">
            <v>2011/2012G2</v>
          </cell>
          <cell r="C345" t="str">
            <v>G</v>
          </cell>
          <cell r="D345">
            <v>2</v>
          </cell>
          <cell r="E345">
            <v>8370</v>
          </cell>
          <cell r="F345">
            <v>16263.5</v>
          </cell>
          <cell r="G345">
            <v>25993</v>
          </cell>
          <cell r="H345">
            <v>890</v>
          </cell>
          <cell r="I345" t="str">
            <v>NULL</v>
          </cell>
          <cell r="J345" t="str">
            <v>NULL</v>
          </cell>
          <cell r="K345" t="str">
            <v>NULL</v>
          </cell>
          <cell r="L345" t="str">
            <v>NULL</v>
          </cell>
          <cell r="M345" t="str">
            <v>NULL</v>
          </cell>
          <cell r="N345" t="str">
            <v>NULL</v>
          </cell>
          <cell r="O345" t="str">
            <v>NULL</v>
          </cell>
          <cell r="P345" t="str">
            <v>NULL</v>
          </cell>
          <cell r="Q345" t="str">
            <v>NULL</v>
          </cell>
          <cell r="R345" t="str">
            <v>NULL</v>
          </cell>
          <cell r="S345" t="str">
            <v>NULL</v>
          </cell>
          <cell r="T345" t="str">
            <v>NULL</v>
          </cell>
        </row>
        <row r="346">
          <cell r="B346" t="str">
            <v>2012/2013G2</v>
          </cell>
          <cell r="C346" t="str">
            <v>G</v>
          </cell>
          <cell r="D346">
            <v>2</v>
          </cell>
          <cell r="E346">
            <v>8391.125</v>
          </cell>
          <cell r="F346">
            <v>15981</v>
          </cell>
          <cell r="G346">
            <v>25762.069767441899</v>
          </cell>
          <cell r="H346">
            <v>835</v>
          </cell>
          <cell r="I346" t="str">
            <v>NULL</v>
          </cell>
          <cell r="J346" t="str">
            <v>NULL</v>
          </cell>
          <cell r="K346" t="str">
            <v>NULL</v>
          </cell>
          <cell r="L346" t="str">
            <v>NULL</v>
          </cell>
          <cell r="M346" t="str">
            <v>NULL</v>
          </cell>
          <cell r="N346" t="str">
            <v>NULL</v>
          </cell>
          <cell r="O346" t="str">
            <v>NULL</v>
          </cell>
          <cell r="P346" t="str">
            <v>NULL</v>
          </cell>
          <cell r="Q346" t="str">
            <v>NULL</v>
          </cell>
          <cell r="R346" t="str">
            <v>NULL</v>
          </cell>
          <cell r="S346" t="str">
            <v>NULL</v>
          </cell>
          <cell r="T346" t="str">
            <v>NULL</v>
          </cell>
        </row>
        <row r="347">
          <cell r="B347" t="str">
            <v>2003/2004H2</v>
          </cell>
          <cell r="C347" t="str">
            <v>H</v>
          </cell>
          <cell r="D347">
            <v>2</v>
          </cell>
          <cell r="E347">
            <v>5777.7438016528904</v>
          </cell>
          <cell r="F347">
            <v>10245.5</v>
          </cell>
          <cell r="G347">
            <v>15707.25</v>
          </cell>
          <cell r="H347">
            <v>278</v>
          </cell>
          <cell r="I347">
            <v>6512.5</v>
          </cell>
          <cell r="J347">
            <v>13583</v>
          </cell>
          <cell r="K347">
            <v>20189.810249307498</v>
          </cell>
          <cell r="L347">
            <v>271</v>
          </cell>
          <cell r="M347">
            <v>6206.3792999999996</v>
          </cell>
          <cell r="N347">
            <v>12414</v>
          </cell>
          <cell r="O347">
            <v>22289.25</v>
          </cell>
          <cell r="P347">
            <v>332</v>
          </cell>
          <cell r="Q347">
            <v>7558.9818435754196</v>
          </cell>
          <cell r="R347">
            <v>12734</v>
          </cell>
          <cell r="S347">
            <v>24727</v>
          </cell>
          <cell r="T347">
            <v>339</v>
          </cell>
        </row>
        <row r="348">
          <cell r="B348" t="str">
            <v>2004/2005H2</v>
          </cell>
          <cell r="C348" t="str">
            <v>H</v>
          </cell>
          <cell r="D348">
            <v>2</v>
          </cell>
          <cell r="E348">
            <v>5126</v>
          </cell>
          <cell r="F348">
            <v>10117</v>
          </cell>
          <cell r="G348">
            <v>16754</v>
          </cell>
          <cell r="H348">
            <v>281</v>
          </cell>
          <cell r="I348">
            <v>6808.5968499999999</v>
          </cell>
          <cell r="J348">
            <v>12574</v>
          </cell>
          <cell r="K348">
            <v>19296</v>
          </cell>
          <cell r="L348">
            <v>322</v>
          </cell>
          <cell r="M348">
            <v>7071</v>
          </cell>
          <cell r="N348">
            <v>13130.9269</v>
          </cell>
          <cell r="O348">
            <v>20720.75</v>
          </cell>
          <cell r="P348">
            <v>348</v>
          </cell>
          <cell r="Q348" t="str">
            <v>NULL</v>
          </cell>
          <cell r="R348" t="str">
            <v>NULL</v>
          </cell>
          <cell r="S348" t="str">
            <v>NULL</v>
          </cell>
          <cell r="T348" t="str">
            <v>NULL</v>
          </cell>
        </row>
        <row r="349">
          <cell r="B349" t="str">
            <v>2005/2006H2</v>
          </cell>
          <cell r="C349" t="str">
            <v>H</v>
          </cell>
          <cell r="D349">
            <v>2</v>
          </cell>
          <cell r="E349">
            <v>6170.8809950833702</v>
          </cell>
          <cell r="F349">
            <v>11504.868131868099</v>
          </cell>
          <cell r="G349">
            <v>17170.5</v>
          </cell>
          <cell r="H349">
            <v>335</v>
          </cell>
          <cell r="I349">
            <v>6527.80410630609</v>
          </cell>
          <cell r="J349">
            <v>13157.25</v>
          </cell>
          <cell r="K349">
            <v>19285.75</v>
          </cell>
          <cell r="L349">
            <v>376</v>
          </cell>
          <cell r="M349">
            <v>7943</v>
          </cell>
          <cell r="N349">
            <v>14746</v>
          </cell>
          <cell r="O349">
            <v>21747.840659340702</v>
          </cell>
          <cell r="P349">
            <v>397</v>
          </cell>
          <cell r="Q349" t="str">
            <v>NULL</v>
          </cell>
          <cell r="R349" t="str">
            <v>NULL</v>
          </cell>
          <cell r="S349" t="str">
            <v>NULL</v>
          </cell>
          <cell r="T349" t="str">
            <v>NULL</v>
          </cell>
        </row>
        <row r="350">
          <cell r="B350" t="str">
            <v>2006/2007H2</v>
          </cell>
          <cell r="C350" t="str">
            <v>H</v>
          </cell>
          <cell r="D350">
            <v>2</v>
          </cell>
          <cell r="E350">
            <v>5501.5540499999997</v>
          </cell>
          <cell r="F350">
            <v>11186</v>
          </cell>
          <cell r="G350">
            <v>16352.295366795401</v>
          </cell>
          <cell r="H350">
            <v>347</v>
          </cell>
          <cell r="I350">
            <v>6361.5</v>
          </cell>
          <cell r="J350">
            <v>13283.7878787879</v>
          </cell>
          <cell r="K350">
            <v>18720</v>
          </cell>
          <cell r="L350">
            <v>371</v>
          </cell>
          <cell r="M350">
            <v>7118.7582417582398</v>
          </cell>
          <cell r="N350">
            <v>14349.5</v>
          </cell>
          <cell r="O350">
            <v>21737</v>
          </cell>
          <cell r="P350">
            <v>403</v>
          </cell>
          <cell r="Q350" t="str">
            <v>NULL</v>
          </cell>
          <cell r="R350" t="str">
            <v>NULL</v>
          </cell>
          <cell r="S350" t="str">
            <v>NULL</v>
          </cell>
          <cell r="T350" t="str">
            <v>NULL</v>
          </cell>
        </row>
        <row r="351">
          <cell r="B351" t="str">
            <v>2007/2008H2</v>
          </cell>
          <cell r="C351" t="str">
            <v>H</v>
          </cell>
          <cell r="D351">
            <v>2</v>
          </cell>
          <cell r="E351">
            <v>6148.25</v>
          </cell>
          <cell r="F351">
            <v>10836.987951807199</v>
          </cell>
          <cell r="G351">
            <v>18002.25</v>
          </cell>
          <cell r="H351">
            <v>414</v>
          </cell>
          <cell r="I351">
            <v>7068</v>
          </cell>
          <cell r="J351">
            <v>13019</v>
          </cell>
          <cell r="K351">
            <v>20436.764999999999</v>
          </cell>
          <cell r="L351">
            <v>479</v>
          </cell>
          <cell r="M351">
            <v>7701</v>
          </cell>
          <cell r="N351">
            <v>14498.0147058824</v>
          </cell>
          <cell r="O351">
            <v>23907.5</v>
          </cell>
          <cell r="P351">
            <v>479</v>
          </cell>
          <cell r="Q351" t="str">
            <v>NULL</v>
          </cell>
          <cell r="R351" t="str">
            <v>NULL</v>
          </cell>
          <cell r="S351" t="str">
            <v>NULL</v>
          </cell>
          <cell r="T351" t="str">
            <v>NULL</v>
          </cell>
        </row>
        <row r="352">
          <cell r="B352" t="str">
            <v>2008/2009H2</v>
          </cell>
          <cell r="C352" t="str">
            <v>H</v>
          </cell>
          <cell r="D352">
            <v>2</v>
          </cell>
          <cell r="E352">
            <v>6111.875</v>
          </cell>
          <cell r="F352">
            <v>11121.831797235</v>
          </cell>
          <cell r="G352">
            <v>16224</v>
          </cell>
          <cell r="H352">
            <v>588</v>
          </cell>
          <cell r="I352">
            <v>7207.75</v>
          </cell>
          <cell r="J352">
            <v>13621.5</v>
          </cell>
          <cell r="K352">
            <v>20214.5</v>
          </cell>
          <cell r="L352">
            <v>588</v>
          </cell>
          <cell r="M352">
            <v>8500</v>
          </cell>
          <cell r="N352">
            <v>15132.5</v>
          </cell>
          <cell r="O352">
            <v>22506.25</v>
          </cell>
          <cell r="P352">
            <v>616</v>
          </cell>
          <cell r="Q352" t="str">
            <v>NULL</v>
          </cell>
          <cell r="R352" t="str">
            <v>NULL</v>
          </cell>
          <cell r="S352" t="str">
            <v>NULL</v>
          </cell>
          <cell r="T352" t="str">
            <v>NULL</v>
          </cell>
        </row>
        <row r="353">
          <cell r="B353" t="str">
            <v>2009/2010H2</v>
          </cell>
          <cell r="C353" t="str">
            <v>H</v>
          </cell>
          <cell r="D353">
            <v>2</v>
          </cell>
          <cell r="E353">
            <v>5737.625</v>
          </cell>
          <cell r="F353">
            <v>10270.625</v>
          </cell>
          <cell r="G353">
            <v>16328.25</v>
          </cell>
          <cell r="H353">
            <v>570</v>
          </cell>
          <cell r="I353">
            <v>7221.6942148760299</v>
          </cell>
          <cell r="J353">
            <v>12848.78</v>
          </cell>
          <cell r="K353">
            <v>20135.376381215501</v>
          </cell>
          <cell r="L353">
            <v>588</v>
          </cell>
          <cell r="M353" t="str">
            <v>NULL</v>
          </cell>
          <cell r="N353" t="str">
            <v>NULL</v>
          </cell>
          <cell r="O353" t="str">
            <v>NULL</v>
          </cell>
          <cell r="P353" t="str">
            <v>NULL</v>
          </cell>
          <cell r="Q353" t="str">
            <v>NULL</v>
          </cell>
          <cell r="R353" t="str">
            <v>NULL</v>
          </cell>
          <cell r="S353" t="str">
            <v>NULL</v>
          </cell>
          <cell r="T353" t="str">
            <v>NULL</v>
          </cell>
        </row>
        <row r="354">
          <cell r="B354" t="str">
            <v>2010/2011H2</v>
          </cell>
          <cell r="C354" t="str">
            <v>H</v>
          </cell>
          <cell r="D354">
            <v>2</v>
          </cell>
          <cell r="E354">
            <v>6064.6621813031197</v>
          </cell>
          <cell r="F354">
            <v>10221.759641873299</v>
          </cell>
          <cell r="G354">
            <v>17374.938291139199</v>
          </cell>
          <cell r="H354">
            <v>514</v>
          </cell>
          <cell r="I354">
            <v>7655.5</v>
          </cell>
          <cell r="J354">
            <v>13097.5346260388</v>
          </cell>
          <cell r="K354">
            <v>20093.0222222222</v>
          </cell>
          <cell r="L354">
            <v>527</v>
          </cell>
          <cell r="M354" t="str">
            <v>NULL</v>
          </cell>
          <cell r="N354" t="str">
            <v>NULL</v>
          </cell>
          <cell r="O354" t="str">
            <v>NULL</v>
          </cell>
          <cell r="P354" t="str">
            <v>NULL</v>
          </cell>
          <cell r="Q354" t="str">
            <v>NULL</v>
          </cell>
          <cell r="R354" t="str">
            <v>NULL</v>
          </cell>
          <cell r="S354" t="str">
            <v>NULL</v>
          </cell>
          <cell r="T354" t="str">
            <v>NULL</v>
          </cell>
        </row>
        <row r="355">
          <cell r="B355" t="str">
            <v>2011/2012H2</v>
          </cell>
          <cell r="C355" t="str">
            <v>H</v>
          </cell>
          <cell r="D355">
            <v>2</v>
          </cell>
          <cell r="E355">
            <v>6164.8949507389198</v>
          </cell>
          <cell r="F355">
            <v>10930.5</v>
          </cell>
          <cell r="G355">
            <v>18152.75</v>
          </cell>
          <cell r="H355">
            <v>488</v>
          </cell>
          <cell r="I355" t="str">
            <v>NULL</v>
          </cell>
          <cell r="J355" t="str">
            <v>NULL</v>
          </cell>
          <cell r="K355" t="str">
            <v>NULL</v>
          </cell>
          <cell r="L355" t="str">
            <v>NULL</v>
          </cell>
          <cell r="M355" t="str">
            <v>NULL</v>
          </cell>
          <cell r="N355" t="str">
            <v>NULL</v>
          </cell>
          <cell r="O355" t="str">
            <v>NULL</v>
          </cell>
          <cell r="P355" t="str">
            <v>NULL</v>
          </cell>
          <cell r="Q355" t="str">
            <v>NULL</v>
          </cell>
          <cell r="R355" t="str">
            <v>NULL</v>
          </cell>
          <cell r="S355" t="str">
            <v>NULL</v>
          </cell>
          <cell r="T355" t="str">
            <v>NULL</v>
          </cell>
        </row>
        <row r="356">
          <cell r="B356" t="str">
            <v>2012/2013H2</v>
          </cell>
          <cell r="C356" t="str">
            <v>H</v>
          </cell>
          <cell r="D356">
            <v>2</v>
          </cell>
          <cell r="E356">
            <v>7138.5</v>
          </cell>
          <cell r="F356">
            <v>11906</v>
          </cell>
          <cell r="G356">
            <v>18313.5</v>
          </cell>
          <cell r="H356">
            <v>507</v>
          </cell>
          <cell r="I356" t="str">
            <v>NULL</v>
          </cell>
          <cell r="J356" t="str">
            <v>NULL</v>
          </cell>
          <cell r="K356" t="str">
            <v>NULL</v>
          </cell>
          <cell r="L356" t="str">
            <v>NULL</v>
          </cell>
          <cell r="M356" t="str">
            <v>NULL</v>
          </cell>
          <cell r="N356" t="str">
            <v>NULL</v>
          </cell>
          <cell r="O356" t="str">
            <v>NULL</v>
          </cell>
          <cell r="P356" t="str">
            <v>NULL</v>
          </cell>
          <cell r="Q356" t="str">
            <v>NULL</v>
          </cell>
          <cell r="R356" t="str">
            <v>NULL</v>
          </cell>
          <cell r="S356" t="str">
            <v>NULL</v>
          </cell>
          <cell r="T356" t="str">
            <v>NULL</v>
          </cell>
        </row>
        <row r="357">
          <cell r="B357" t="str">
            <v>2003/2004I2</v>
          </cell>
          <cell r="C357" t="str">
            <v>I</v>
          </cell>
          <cell r="D357">
            <v>2</v>
          </cell>
          <cell r="E357">
            <v>10580</v>
          </cell>
          <cell r="F357">
            <v>17444</v>
          </cell>
          <cell r="G357">
            <v>25802</v>
          </cell>
          <cell r="H357">
            <v>561</v>
          </cell>
          <cell r="I357">
            <v>11381.5</v>
          </cell>
          <cell r="J357">
            <v>21112</v>
          </cell>
          <cell r="K357">
            <v>27886</v>
          </cell>
          <cell r="L357">
            <v>557</v>
          </cell>
          <cell r="M357">
            <v>11948.3020231214</v>
          </cell>
          <cell r="N357">
            <v>23875</v>
          </cell>
          <cell r="O357">
            <v>31822.7968319559</v>
          </cell>
          <cell r="P357">
            <v>666</v>
          </cell>
          <cell r="Q357">
            <v>11777.367125000001</v>
          </cell>
          <cell r="R357">
            <v>23057</v>
          </cell>
          <cell r="S357">
            <v>35153</v>
          </cell>
          <cell r="T357">
            <v>690</v>
          </cell>
        </row>
        <row r="358">
          <cell r="B358" t="str">
            <v>2004/2005I2</v>
          </cell>
          <cell r="C358" t="str">
            <v>I</v>
          </cell>
          <cell r="D358">
            <v>2</v>
          </cell>
          <cell r="E358">
            <v>10331</v>
          </cell>
          <cell r="F358">
            <v>17732</v>
          </cell>
          <cell r="G358">
            <v>25348</v>
          </cell>
          <cell r="H358">
            <v>676</v>
          </cell>
          <cell r="I358">
            <v>12637.0737327189</v>
          </cell>
          <cell r="J358">
            <v>21578</v>
          </cell>
          <cell r="K358">
            <v>28168</v>
          </cell>
          <cell r="L358">
            <v>733</v>
          </cell>
          <cell r="M358">
            <v>13440</v>
          </cell>
          <cell r="N358">
            <v>23367</v>
          </cell>
          <cell r="O358">
            <v>30703</v>
          </cell>
          <cell r="P358">
            <v>789</v>
          </cell>
          <cell r="Q358" t="str">
            <v>NULL</v>
          </cell>
          <cell r="R358" t="str">
            <v>NULL</v>
          </cell>
          <cell r="S358" t="str">
            <v>NULL</v>
          </cell>
          <cell r="T358" t="str">
            <v>NULL</v>
          </cell>
        </row>
        <row r="359">
          <cell r="B359" t="str">
            <v>2005/2006I2</v>
          </cell>
          <cell r="C359" t="str">
            <v>I</v>
          </cell>
          <cell r="D359">
            <v>2</v>
          </cell>
          <cell r="E359">
            <v>9776.5</v>
          </cell>
          <cell r="F359">
            <v>15074</v>
          </cell>
          <cell r="G359">
            <v>21730</v>
          </cell>
          <cell r="H359">
            <v>901</v>
          </cell>
          <cell r="I359">
            <v>11181.625</v>
          </cell>
          <cell r="J359">
            <v>17311.5</v>
          </cell>
          <cell r="K359">
            <v>25558.25</v>
          </cell>
          <cell r="L359">
            <v>1092</v>
          </cell>
          <cell r="M359">
            <v>11885</v>
          </cell>
          <cell r="N359">
            <v>18597</v>
          </cell>
          <cell r="O359">
            <v>28016.878571428599</v>
          </cell>
          <cell r="P359">
            <v>1175</v>
          </cell>
          <cell r="Q359" t="str">
            <v>NULL</v>
          </cell>
          <cell r="R359" t="str">
            <v>NULL</v>
          </cell>
          <cell r="S359" t="str">
            <v>NULL</v>
          </cell>
          <cell r="T359" t="str">
            <v>NULL</v>
          </cell>
        </row>
        <row r="360">
          <cell r="B360" t="str">
            <v>2006/2007I2</v>
          </cell>
          <cell r="C360" t="str">
            <v>I</v>
          </cell>
          <cell r="D360">
            <v>2</v>
          </cell>
          <cell r="E360">
            <v>9839.3609550561796</v>
          </cell>
          <cell r="F360">
            <v>16303</v>
          </cell>
          <cell r="G360">
            <v>23656.5</v>
          </cell>
          <cell r="H360">
            <v>1143</v>
          </cell>
          <cell r="I360">
            <v>11727</v>
          </cell>
          <cell r="J360">
            <v>19167.6264044944</v>
          </cell>
          <cell r="K360">
            <v>26328</v>
          </cell>
          <cell r="L360">
            <v>1329</v>
          </cell>
          <cell r="M360">
            <v>11518</v>
          </cell>
          <cell r="N360">
            <v>19599.486111111099</v>
          </cell>
          <cell r="O360">
            <v>28651</v>
          </cell>
          <cell r="P360">
            <v>1417</v>
          </cell>
          <cell r="Q360" t="str">
            <v>NULL</v>
          </cell>
          <cell r="R360" t="str">
            <v>NULL</v>
          </cell>
          <cell r="S360" t="str">
            <v>NULL</v>
          </cell>
          <cell r="T360" t="str">
            <v>NULL</v>
          </cell>
        </row>
        <row r="361">
          <cell r="B361" t="str">
            <v>2007/2008I2</v>
          </cell>
          <cell r="C361" t="str">
            <v>I</v>
          </cell>
          <cell r="D361">
            <v>2</v>
          </cell>
          <cell r="E361">
            <v>10968</v>
          </cell>
          <cell r="F361">
            <v>17415</v>
          </cell>
          <cell r="G361">
            <v>23642</v>
          </cell>
          <cell r="H361">
            <v>1297</v>
          </cell>
          <cell r="I361">
            <v>11298</v>
          </cell>
          <cell r="J361">
            <v>18580</v>
          </cell>
          <cell r="K361">
            <v>25757</v>
          </cell>
          <cell r="L361">
            <v>1509</v>
          </cell>
          <cell r="M361">
            <v>12069.9165430267</v>
          </cell>
          <cell r="N361">
            <v>19382</v>
          </cell>
          <cell r="O361">
            <v>28262.75</v>
          </cell>
          <cell r="P361">
            <v>1608</v>
          </cell>
          <cell r="Q361" t="str">
            <v>NULL</v>
          </cell>
          <cell r="R361" t="str">
            <v>NULL</v>
          </cell>
          <cell r="S361" t="str">
            <v>NULL</v>
          </cell>
          <cell r="T361" t="str">
            <v>NULL</v>
          </cell>
        </row>
        <row r="362">
          <cell r="B362" t="str">
            <v>2008/2009I2</v>
          </cell>
          <cell r="C362" t="str">
            <v>I</v>
          </cell>
          <cell r="D362">
            <v>2</v>
          </cell>
          <cell r="E362">
            <v>11541</v>
          </cell>
          <cell r="F362">
            <v>17579</v>
          </cell>
          <cell r="G362">
            <v>24670</v>
          </cell>
          <cell r="H362">
            <v>1505</v>
          </cell>
          <cell r="I362">
            <v>11600</v>
          </cell>
          <cell r="J362">
            <v>18546</v>
          </cell>
          <cell r="K362">
            <v>25526.221498371298</v>
          </cell>
          <cell r="L362">
            <v>1609</v>
          </cell>
          <cell r="M362">
            <v>12162.5725</v>
          </cell>
          <cell r="N362">
            <v>20520</v>
          </cell>
          <cell r="O362">
            <v>28276</v>
          </cell>
          <cell r="P362">
            <v>1658</v>
          </cell>
          <cell r="Q362" t="str">
            <v>NULL</v>
          </cell>
          <cell r="R362" t="str">
            <v>NULL</v>
          </cell>
          <cell r="S362" t="str">
            <v>NULL</v>
          </cell>
          <cell r="T362" t="str">
            <v>NULL</v>
          </cell>
        </row>
        <row r="363">
          <cell r="B363" t="str">
            <v>2009/2010I2</v>
          </cell>
          <cell r="C363" t="str">
            <v>I</v>
          </cell>
          <cell r="D363">
            <v>2</v>
          </cell>
          <cell r="E363">
            <v>10469</v>
          </cell>
          <cell r="F363">
            <v>16474</v>
          </cell>
          <cell r="G363">
            <v>22927</v>
          </cell>
          <cell r="H363">
            <v>1693</v>
          </cell>
          <cell r="I363">
            <v>11900.9641255605</v>
          </cell>
          <cell r="J363">
            <v>18891</v>
          </cell>
          <cell r="K363">
            <v>24579</v>
          </cell>
          <cell r="L363">
            <v>1869</v>
          </cell>
          <cell r="M363" t="str">
            <v>NULL</v>
          </cell>
          <cell r="N363" t="str">
            <v>NULL</v>
          </cell>
          <cell r="O363" t="str">
            <v>NULL</v>
          </cell>
          <cell r="P363" t="str">
            <v>NULL</v>
          </cell>
          <cell r="Q363" t="str">
            <v>NULL</v>
          </cell>
          <cell r="R363" t="str">
            <v>NULL</v>
          </cell>
          <cell r="S363" t="str">
            <v>NULL</v>
          </cell>
          <cell r="T363" t="str">
            <v>NULL</v>
          </cell>
        </row>
        <row r="364">
          <cell r="B364" t="str">
            <v>2010/2011I2</v>
          </cell>
          <cell r="C364" t="str">
            <v>I</v>
          </cell>
          <cell r="D364">
            <v>2</v>
          </cell>
          <cell r="E364">
            <v>11135.2424242424</v>
          </cell>
          <cell r="F364">
            <v>17193.5</v>
          </cell>
          <cell r="G364">
            <v>22844.5</v>
          </cell>
          <cell r="H364">
            <v>1824</v>
          </cell>
          <cell r="I364">
            <v>12530</v>
          </cell>
          <cell r="J364">
            <v>19498</v>
          </cell>
          <cell r="K364">
            <v>25278.5</v>
          </cell>
          <cell r="L364">
            <v>1927</v>
          </cell>
          <cell r="M364" t="str">
            <v>NULL</v>
          </cell>
          <cell r="N364" t="str">
            <v>NULL</v>
          </cell>
          <cell r="O364" t="str">
            <v>NULL</v>
          </cell>
          <cell r="P364" t="str">
            <v>NULL</v>
          </cell>
          <cell r="Q364" t="str">
            <v>NULL</v>
          </cell>
          <cell r="R364" t="str">
            <v>NULL</v>
          </cell>
          <cell r="S364" t="str">
            <v>NULL</v>
          </cell>
          <cell r="T364" t="str">
            <v>NULL</v>
          </cell>
        </row>
        <row r="365">
          <cell r="B365" t="str">
            <v>2011/2012I2</v>
          </cell>
          <cell r="C365" t="str">
            <v>I</v>
          </cell>
          <cell r="D365">
            <v>2</v>
          </cell>
          <cell r="E365">
            <v>11796</v>
          </cell>
          <cell r="F365">
            <v>17957</v>
          </cell>
          <cell r="G365">
            <v>23401</v>
          </cell>
          <cell r="H365">
            <v>1993</v>
          </cell>
          <cell r="I365" t="str">
            <v>NULL</v>
          </cell>
          <cell r="J365" t="str">
            <v>NULL</v>
          </cell>
          <cell r="K365" t="str">
            <v>NULL</v>
          </cell>
          <cell r="L365" t="str">
            <v>NULL</v>
          </cell>
          <cell r="M365" t="str">
            <v>NULL</v>
          </cell>
          <cell r="N365" t="str">
            <v>NULL</v>
          </cell>
          <cell r="O365" t="str">
            <v>NULL</v>
          </cell>
          <cell r="P365" t="str">
            <v>NULL</v>
          </cell>
          <cell r="Q365" t="str">
            <v>NULL</v>
          </cell>
          <cell r="R365" t="str">
            <v>NULL</v>
          </cell>
          <cell r="S365" t="str">
            <v>NULL</v>
          </cell>
          <cell r="T365" t="str">
            <v>NULL</v>
          </cell>
        </row>
        <row r="366">
          <cell r="B366" t="str">
            <v>2012/2013I2</v>
          </cell>
          <cell r="C366" t="str">
            <v>I</v>
          </cell>
          <cell r="D366">
            <v>2</v>
          </cell>
          <cell r="E366">
            <v>11495</v>
          </cell>
          <cell r="F366">
            <v>17123.5</v>
          </cell>
          <cell r="G366">
            <v>22556.375</v>
          </cell>
          <cell r="H366">
            <v>2208</v>
          </cell>
          <cell r="I366" t="str">
            <v>NULL</v>
          </cell>
          <cell r="J366" t="str">
            <v>NULL</v>
          </cell>
          <cell r="K366" t="str">
            <v>NULL</v>
          </cell>
          <cell r="L366" t="str">
            <v>NULL</v>
          </cell>
          <cell r="M366" t="str">
            <v>NULL</v>
          </cell>
          <cell r="N366" t="str">
            <v>NULL</v>
          </cell>
          <cell r="O366" t="str">
            <v>NULL</v>
          </cell>
          <cell r="P366" t="str">
            <v>NULL</v>
          </cell>
          <cell r="Q366" t="str">
            <v>NULL</v>
          </cell>
          <cell r="R366" t="str">
            <v>NULL</v>
          </cell>
          <cell r="S366" t="str">
            <v>NULL</v>
          </cell>
          <cell r="T366" t="str">
            <v>NULL</v>
          </cell>
        </row>
        <row r="367">
          <cell r="B367" t="str">
            <v>2003/2004J2</v>
          </cell>
          <cell r="C367" t="str">
            <v>J</v>
          </cell>
          <cell r="D367">
            <v>2</v>
          </cell>
          <cell r="E367">
            <v>12990.580459770101</v>
          </cell>
          <cell r="F367">
            <v>22500</v>
          </cell>
          <cell r="G367">
            <v>31966.5</v>
          </cell>
          <cell r="H367">
            <v>1455</v>
          </cell>
          <cell r="I367">
            <v>14013.75</v>
          </cell>
          <cell r="J367">
            <v>24144.5</v>
          </cell>
          <cell r="K367">
            <v>34077.25</v>
          </cell>
          <cell r="L367">
            <v>1610</v>
          </cell>
          <cell r="M367">
            <v>13660</v>
          </cell>
          <cell r="N367">
            <v>25703</v>
          </cell>
          <cell r="O367">
            <v>36041</v>
          </cell>
          <cell r="P367">
            <v>1789</v>
          </cell>
          <cell r="Q367">
            <v>11818</v>
          </cell>
          <cell r="R367">
            <v>25760</v>
          </cell>
          <cell r="S367">
            <v>37689</v>
          </cell>
          <cell r="T367">
            <v>1933</v>
          </cell>
        </row>
        <row r="368">
          <cell r="B368" t="str">
            <v>2004/2005J2</v>
          </cell>
          <cell r="C368" t="str">
            <v>J</v>
          </cell>
          <cell r="D368">
            <v>2</v>
          </cell>
          <cell r="E368">
            <v>11783</v>
          </cell>
          <cell r="F368">
            <v>21880</v>
          </cell>
          <cell r="G368">
            <v>32795</v>
          </cell>
          <cell r="H368">
            <v>1769</v>
          </cell>
          <cell r="I368">
            <v>12110.5</v>
          </cell>
          <cell r="J368">
            <v>23324.5</v>
          </cell>
          <cell r="K368">
            <v>34981.25</v>
          </cell>
          <cell r="L368">
            <v>2134</v>
          </cell>
          <cell r="M368">
            <v>12098.5</v>
          </cell>
          <cell r="N368">
            <v>24998</v>
          </cell>
          <cell r="O368">
            <v>36699.5</v>
          </cell>
          <cell r="P368">
            <v>2335</v>
          </cell>
          <cell r="Q368" t="str">
            <v>NULL</v>
          </cell>
          <cell r="R368" t="str">
            <v>NULL</v>
          </cell>
          <cell r="S368" t="str">
            <v>NULL</v>
          </cell>
          <cell r="T368" t="str">
            <v>NULL</v>
          </cell>
        </row>
        <row r="369">
          <cell r="B369" t="str">
            <v>2005/2006J2</v>
          </cell>
          <cell r="C369" t="str">
            <v>J</v>
          </cell>
          <cell r="D369">
            <v>2</v>
          </cell>
          <cell r="E369">
            <v>12898.25</v>
          </cell>
          <cell r="F369">
            <v>22020</v>
          </cell>
          <cell r="G369">
            <v>33325.5</v>
          </cell>
          <cell r="H369">
            <v>2018</v>
          </cell>
          <cell r="I369">
            <v>13487.5</v>
          </cell>
          <cell r="J369">
            <v>23958.5</v>
          </cell>
          <cell r="K369">
            <v>34821.5</v>
          </cell>
          <cell r="L369">
            <v>2468</v>
          </cell>
          <cell r="M369">
            <v>13072.1420612813</v>
          </cell>
          <cell r="N369">
            <v>24931</v>
          </cell>
          <cell r="O369">
            <v>36748</v>
          </cell>
          <cell r="P369">
            <v>2699</v>
          </cell>
          <cell r="Q369" t="str">
            <v>NULL</v>
          </cell>
          <cell r="R369" t="str">
            <v>NULL</v>
          </cell>
          <cell r="S369" t="str">
            <v>NULL</v>
          </cell>
          <cell r="T369" t="str">
            <v>NULL</v>
          </cell>
        </row>
        <row r="370">
          <cell r="B370" t="str">
            <v>2006/2007J2</v>
          </cell>
          <cell r="C370" t="str">
            <v>J</v>
          </cell>
          <cell r="D370">
            <v>2</v>
          </cell>
          <cell r="E370">
            <v>12601.25</v>
          </cell>
          <cell r="F370">
            <v>22209.5</v>
          </cell>
          <cell r="G370">
            <v>33321.25</v>
          </cell>
          <cell r="H370">
            <v>1416</v>
          </cell>
          <cell r="I370">
            <v>13491.5</v>
          </cell>
          <cell r="J370">
            <v>23613</v>
          </cell>
          <cell r="K370">
            <v>34544</v>
          </cell>
          <cell r="L370">
            <v>1859</v>
          </cell>
          <cell r="M370">
            <v>13683</v>
          </cell>
          <cell r="N370">
            <v>24330.5</v>
          </cell>
          <cell r="O370">
            <v>35544</v>
          </cell>
          <cell r="P370">
            <v>2012</v>
          </cell>
          <cell r="Q370" t="str">
            <v>NULL</v>
          </cell>
          <cell r="R370" t="str">
            <v>NULL</v>
          </cell>
          <cell r="S370" t="str">
            <v>NULL</v>
          </cell>
          <cell r="T370" t="str">
            <v>NULL</v>
          </cell>
        </row>
        <row r="371">
          <cell r="B371" t="str">
            <v>2007/2008J2</v>
          </cell>
          <cell r="C371" t="str">
            <v>J</v>
          </cell>
          <cell r="D371">
            <v>2</v>
          </cell>
          <cell r="E371">
            <v>12846</v>
          </cell>
          <cell r="F371">
            <v>22200.5</v>
          </cell>
          <cell r="G371">
            <v>33242.5</v>
          </cell>
          <cell r="H371">
            <v>1604</v>
          </cell>
          <cell r="I371">
            <v>13019.25</v>
          </cell>
          <cell r="J371">
            <v>22736</v>
          </cell>
          <cell r="K371">
            <v>33130.25</v>
          </cell>
          <cell r="L371">
            <v>2062</v>
          </cell>
          <cell r="M371">
            <v>12365.5</v>
          </cell>
          <cell r="N371">
            <v>23378</v>
          </cell>
          <cell r="O371">
            <v>34076.5</v>
          </cell>
          <cell r="P371">
            <v>2303</v>
          </cell>
          <cell r="Q371" t="str">
            <v>NULL</v>
          </cell>
          <cell r="R371" t="str">
            <v>NULL</v>
          </cell>
          <cell r="S371" t="str">
            <v>NULL</v>
          </cell>
          <cell r="T371" t="str">
            <v>NULL</v>
          </cell>
        </row>
        <row r="372">
          <cell r="B372" t="str">
            <v>2008/2009J2</v>
          </cell>
          <cell r="C372" t="str">
            <v>J</v>
          </cell>
          <cell r="D372">
            <v>2</v>
          </cell>
          <cell r="E372">
            <v>12551</v>
          </cell>
          <cell r="F372">
            <v>21433</v>
          </cell>
          <cell r="G372">
            <v>32839</v>
          </cell>
          <cell r="H372">
            <v>1416</v>
          </cell>
          <cell r="I372">
            <v>12343.25</v>
          </cell>
          <cell r="J372">
            <v>22680</v>
          </cell>
          <cell r="K372">
            <v>33716</v>
          </cell>
          <cell r="L372">
            <v>1776</v>
          </cell>
          <cell r="M372">
            <v>12794.5</v>
          </cell>
          <cell r="N372">
            <v>24192</v>
          </cell>
          <cell r="O372">
            <v>34480.5</v>
          </cell>
          <cell r="P372">
            <v>1990</v>
          </cell>
          <cell r="Q372" t="str">
            <v>NULL</v>
          </cell>
          <cell r="R372" t="str">
            <v>NULL</v>
          </cell>
          <cell r="S372" t="str">
            <v>NULL</v>
          </cell>
          <cell r="T372" t="str">
            <v>NULL</v>
          </cell>
        </row>
        <row r="373">
          <cell r="B373" t="str">
            <v>2009/2010J2</v>
          </cell>
          <cell r="C373" t="str">
            <v>J</v>
          </cell>
          <cell r="D373">
            <v>2</v>
          </cell>
          <cell r="E373">
            <v>12438</v>
          </cell>
          <cell r="F373">
            <v>21360</v>
          </cell>
          <cell r="G373">
            <v>32349</v>
          </cell>
          <cell r="H373">
            <v>1489</v>
          </cell>
          <cell r="I373">
            <v>12526.75</v>
          </cell>
          <cell r="J373">
            <v>22284.5</v>
          </cell>
          <cell r="K373">
            <v>32359.25</v>
          </cell>
          <cell r="L373">
            <v>1950</v>
          </cell>
          <cell r="M373" t="str">
            <v>NULL</v>
          </cell>
          <cell r="N373" t="str">
            <v>NULL</v>
          </cell>
          <cell r="O373" t="str">
            <v>NULL</v>
          </cell>
          <cell r="P373" t="str">
            <v>NULL</v>
          </cell>
          <cell r="Q373" t="str">
            <v>NULL</v>
          </cell>
          <cell r="R373" t="str">
            <v>NULL</v>
          </cell>
          <cell r="S373" t="str">
            <v>NULL</v>
          </cell>
          <cell r="T373" t="str">
            <v>NULL</v>
          </cell>
        </row>
        <row r="374">
          <cell r="B374" t="str">
            <v>2010/2011J2</v>
          </cell>
          <cell r="C374" t="str">
            <v>J</v>
          </cell>
          <cell r="D374">
            <v>2</v>
          </cell>
          <cell r="E374">
            <v>12000</v>
          </cell>
          <cell r="F374">
            <v>20289</v>
          </cell>
          <cell r="G374">
            <v>30922.5</v>
          </cell>
          <cell r="H374">
            <v>1404</v>
          </cell>
          <cell r="I374">
            <v>13104.8381024096</v>
          </cell>
          <cell r="J374">
            <v>22672</v>
          </cell>
          <cell r="K374">
            <v>32366.75</v>
          </cell>
          <cell r="L374">
            <v>1876</v>
          </cell>
          <cell r="M374" t="str">
            <v>NULL</v>
          </cell>
          <cell r="N374" t="str">
            <v>NULL</v>
          </cell>
          <cell r="O374" t="str">
            <v>NULL</v>
          </cell>
          <cell r="P374" t="str">
            <v>NULL</v>
          </cell>
          <cell r="Q374" t="str">
            <v>NULL</v>
          </cell>
          <cell r="R374" t="str">
            <v>NULL</v>
          </cell>
          <cell r="S374" t="str">
            <v>NULL</v>
          </cell>
          <cell r="T374" t="str">
            <v>NULL</v>
          </cell>
        </row>
        <row r="375">
          <cell r="B375" t="str">
            <v>2011/2012J2</v>
          </cell>
          <cell r="C375" t="str">
            <v>J</v>
          </cell>
          <cell r="D375">
            <v>2</v>
          </cell>
          <cell r="E375">
            <v>11009.5</v>
          </cell>
          <cell r="F375">
            <v>20323</v>
          </cell>
          <cell r="G375">
            <v>31835.5</v>
          </cell>
          <cell r="H375">
            <v>1535</v>
          </cell>
          <cell r="I375" t="str">
            <v>NULL</v>
          </cell>
          <cell r="J375" t="str">
            <v>NULL</v>
          </cell>
          <cell r="K375" t="str">
            <v>NULL</v>
          </cell>
          <cell r="L375" t="str">
            <v>NULL</v>
          </cell>
          <cell r="M375" t="str">
            <v>NULL</v>
          </cell>
          <cell r="N375" t="str">
            <v>NULL</v>
          </cell>
          <cell r="O375" t="str">
            <v>NULL</v>
          </cell>
          <cell r="P375" t="str">
            <v>NULL</v>
          </cell>
          <cell r="Q375" t="str">
            <v>NULL</v>
          </cell>
          <cell r="R375" t="str">
            <v>NULL</v>
          </cell>
          <cell r="S375" t="str">
            <v>NULL</v>
          </cell>
          <cell r="T375" t="str">
            <v>NULL</v>
          </cell>
        </row>
        <row r="376">
          <cell r="B376" t="str">
            <v>2012/2013J2</v>
          </cell>
          <cell r="C376" t="str">
            <v>J</v>
          </cell>
          <cell r="D376">
            <v>2</v>
          </cell>
          <cell r="E376">
            <v>11272.5</v>
          </cell>
          <cell r="F376">
            <v>20202</v>
          </cell>
          <cell r="G376">
            <v>30389.5</v>
          </cell>
          <cell r="H376">
            <v>1571</v>
          </cell>
          <cell r="I376" t="str">
            <v>NULL</v>
          </cell>
          <cell r="J376" t="str">
            <v>NULL</v>
          </cell>
          <cell r="K376" t="str">
            <v>NULL</v>
          </cell>
          <cell r="L376" t="str">
            <v>NULL</v>
          </cell>
          <cell r="M376" t="str">
            <v>NULL</v>
          </cell>
          <cell r="N376" t="str">
            <v>NULL</v>
          </cell>
          <cell r="O376" t="str">
            <v>NULL</v>
          </cell>
          <cell r="P376" t="str">
            <v>NULL</v>
          </cell>
          <cell r="Q376" t="str">
            <v>NULL</v>
          </cell>
          <cell r="R376" t="str">
            <v>NULL</v>
          </cell>
          <cell r="S376" t="str">
            <v>NULL</v>
          </cell>
          <cell r="T376" t="str">
            <v>NULL</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A2" t="str">
            <v>STEM</v>
          </cell>
          <cell r="B2">
            <v>13073.75</v>
          </cell>
          <cell r="C2">
            <v>18463.056451612902</v>
          </cell>
          <cell r="D2">
            <v>23631</v>
          </cell>
          <cell r="E2">
            <v>15934.9367977528</v>
          </cell>
          <cell r="F2">
            <v>21183</v>
          </cell>
          <cell r="G2">
            <v>27163.8514492754</v>
          </cell>
          <cell r="H2">
            <v>18146</v>
          </cell>
          <cell r="I2">
            <v>23662</v>
          </cell>
          <cell r="J2">
            <v>30692</v>
          </cell>
          <cell r="K2">
            <v>20036</v>
          </cell>
          <cell r="L2">
            <v>26044</v>
          </cell>
          <cell r="M2">
            <v>33868.130952380998</v>
          </cell>
          <cell r="N2">
            <v>21084.2936288089</v>
          </cell>
          <cell r="O2">
            <v>27648</v>
          </cell>
          <cell r="P2">
            <v>35670.388252149001</v>
          </cell>
          <cell r="Q2">
            <v>21873</v>
          </cell>
          <cell r="R2">
            <v>29146</v>
          </cell>
          <cell r="S2">
            <v>37619</v>
          </cell>
          <cell r="T2">
            <v>22371</v>
          </cell>
          <cell r="U2">
            <v>30439</v>
          </cell>
          <cell r="V2">
            <v>39781</v>
          </cell>
          <cell r="W2">
            <v>22511.6758241758</v>
          </cell>
          <cell r="X2">
            <v>31304</v>
          </cell>
          <cell r="Y2">
            <v>41228.157142857097</v>
          </cell>
          <cell r="Z2">
            <v>22551.75</v>
          </cell>
          <cell r="AA2">
            <v>32004.5</v>
          </cell>
          <cell r="AB2">
            <v>42861</v>
          </cell>
          <cell r="AC2">
            <v>22487.776923076901</v>
          </cell>
          <cell r="AD2">
            <v>32825</v>
          </cell>
          <cell r="AE2">
            <v>44436.75</v>
          </cell>
        </row>
        <row r="3">
          <cell r="A3" t="str">
            <v>OTHER</v>
          </cell>
          <cell r="B3">
            <v>9953.8641206733791</v>
          </cell>
          <cell r="C3">
            <v>14691.315899581599</v>
          </cell>
          <cell r="D3">
            <v>18819</v>
          </cell>
          <cell r="E3">
            <v>12790.921919770801</v>
          </cell>
          <cell r="F3">
            <v>17933.353919854701</v>
          </cell>
          <cell r="G3">
            <v>21887.5</v>
          </cell>
          <cell r="H3">
            <v>14769.25</v>
          </cell>
          <cell r="I3">
            <v>20344</v>
          </cell>
          <cell r="J3">
            <v>24761.75</v>
          </cell>
          <cell r="K3">
            <v>16270.671140939599</v>
          </cell>
          <cell r="L3">
            <v>22514.366391184602</v>
          </cell>
          <cell r="M3">
            <v>27388</v>
          </cell>
          <cell r="N3">
            <v>17070</v>
          </cell>
          <cell r="O3">
            <v>23875</v>
          </cell>
          <cell r="P3">
            <v>29475</v>
          </cell>
          <cell r="Q3">
            <v>17591.695592286502</v>
          </cell>
          <cell r="R3">
            <v>25322</v>
          </cell>
          <cell r="S3">
            <v>31758.0165289256</v>
          </cell>
          <cell r="T3">
            <v>17835</v>
          </cell>
          <cell r="U3">
            <v>26330</v>
          </cell>
          <cell r="V3">
            <v>33671</v>
          </cell>
          <cell r="W3">
            <v>17936</v>
          </cell>
          <cell r="X3">
            <v>26881</v>
          </cell>
          <cell r="Y3">
            <v>34740</v>
          </cell>
          <cell r="Z3">
            <v>17754</v>
          </cell>
          <cell r="AA3">
            <v>27398.063360881501</v>
          </cell>
          <cell r="AB3">
            <v>35750</v>
          </cell>
          <cell r="AC3">
            <v>17500</v>
          </cell>
          <cell r="AD3">
            <v>27745</v>
          </cell>
          <cell r="AE3">
            <v>36877.25</v>
          </cell>
        </row>
        <row r="4">
          <cell r="A4" t="str">
            <v>LEM</v>
          </cell>
          <cell r="B4">
            <v>12338</v>
          </cell>
          <cell r="C4">
            <v>16284.214285714301</v>
          </cell>
          <cell r="D4">
            <v>20768</v>
          </cell>
          <cell r="E4">
            <v>15065.302359882</v>
          </cell>
          <cell r="F4">
            <v>19347.5</v>
          </cell>
          <cell r="G4">
            <v>24922.4214876033</v>
          </cell>
          <cell r="H4">
            <v>17213.045329670302</v>
          </cell>
          <cell r="I4">
            <v>22528.1583333333</v>
          </cell>
          <cell r="J4">
            <v>29480</v>
          </cell>
          <cell r="K4">
            <v>18917.25</v>
          </cell>
          <cell r="L4">
            <v>25232</v>
          </cell>
          <cell r="M4">
            <v>33335</v>
          </cell>
          <cell r="N4">
            <v>19874.5475895073</v>
          </cell>
          <cell r="O4">
            <v>26852</v>
          </cell>
          <cell r="P4">
            <v>35911.983280254797</v>
          </cell>
          <cell r="Q4">
            <v>20831</v>
          </cell>
          <cell r="R4">
            <v>28545</v>
          </cell>
          <cell r="S4">
            <v>38961</v>
          </cell>
          <cell r="T4">
            <v>21604</v>
          </cell>
          <cell r="U4">
            <v>30331.245856353598</v>
          </cell>
          <cell r="V4">
            <v>42449</v>
          </cell>
          <cell r="W4">
            <v>21888</v>
          </cell>
          <cell r="X4">
            <v>31537.5</v>
          </cell>
          <cell r="Y4">
            <v>44871.25</v>
          </cell>
          <cell r="Z4">
            <v>22044.75</v>
          </cell>
          <cell r="AA4">
            <v>32587.5</v>
          </cell>
          <cell r="AB4">
            <v>47851.25</v>
          </cell>
          <cell r="AC4">
            <v>21979</v>
          </cell>
          <cell r="AD4">
            <v>33539</v>
          </cell>
          <cell r="AE4">
            <v>50007.5</v>
          </cell>
        </row>
      </sheetData>
      <sheetData sheetId="29" refreshError="1">
        <row r="1">
          <cell r="B1" t="str">
            <v>Year</v>
          </cell>
          <cell r="C1" t="str">
            <v>CPI Index (2015 base)</v>
          </cell>
          <cell r="D1" t="str">
            <v>2006 base</v>
          </cell>
        </row>
        <row r="2">
          <cell r="A2" t="str">
            <v>2014/15</v>
          </cell>
          <cell r="B2">
            <v>2015</v>
          </cell>
          <cell r="C2">
            <v>100</v>
          </cell>
          <cell r="D2">
            <v>125.15644555694617</v>
          </cell>
        </row>
        <row r="3">
          <cell r="A3" t="str">
            <v>2013/14</v>
          </cell>
          <cell r="B3">
            <v>2014</v>
          </cell>
          <cell r="C3">
            <v>100</v>
          </cell>
          <cell r="D3">
            <v>125.15644555694617</v>
          </cell>
        </row>
        <row r="4">
          <cell r="A4" t="str">
            <v>2012/13</v>
          </cell>
          <cell r="B4">
            <v>2013</v>
          </cell>
          <cell r="C4">
            <v>98.5</v>
          </cell>
          <cell r="D4">
            <v>123.27909887359198</v>
          </cell>
        </row>
        <row r="5">
          <cell r="A5" t="str">
            <v>2011/12</v>
          </cell>
          <cell r="B5">
            <v>2012</v>
          </cell>
          <cell r="C5">
            <v>96.1</v>
          </cell>
          <cell r="D5">
            <v>120.27534418022528</v>
          </cell>
        </row>
        <row r="6">
          <cell r="A6" t="str">
            <v>2010/11</v>
          </cell>
          <cell r="B6">
            <v>2011</v>
          </cell>
          <cell r="C6">
            <v>93.4</v>
          </cell>
          <cell r="D6">
            <v>116.89612015018773</v>
          </cell>
        </row>
        <row r="7">
          <cell r="A7" t="str">
            <v>2009/10</v>
          </cell>
          <cell r="B7">
            <v>2010</v>
          </cell>
          <cell r="C7">
            <v>89.4</v>
          </cell>
          <cell r="D7">
            <v>111.88986232790988</v>
          </cell>
        </row>
        <row r="8">
          <cell r="A8" t="str">
            <v>2008/09</v>
          </cell>
          <cell r="B8">
            <v>2009</v>
          </cell>
          <cell r="C8">
            <v>86.6</v>
          </cell>
          <cell r="D8">
            <v>108.38548185231538</v>
          </cell>
        </row>
        <row r="9">
          <cell r="A9" t="str">
            <v>2007/08</v>
          </cell>
          <cell r="B9">
            <v>2008</v>
          </cell>
          <cell r="C9">
            <v>84.7</v>
          </cell>
          <cell r="D9">
            <v>106.0075093867334</v>
          </cell>
        </row>
        <row r="10">
          <cell r="A10" t="str">
            <v>2006/07</v>
          </cell>
          <cell r="B10">
            <v>2007</v>
          </cell>
          <cell r="C10">
            <v>81.8</v>
          </cell>
          <cell r="D10">
            <v>102.37797246558198</v>
          </cell>
        </row>
        <row r="11">
          <cell r="A11" t="str">
            <v>2005/06</v>
          </cell>
          <cell r="B11">
            <v>2006</v>
          </cell>
          <cell r="C11">
            <v>79.900000000000006</v>
          </cell>
          <cell r="D11">
            <v>100</v>
          </cell>
        </row>
        <row r="12">
          <cell r="A12" t="str">
            <v>2004/05</v>
          </cell>
          <cell r="B12">
            <v>2005</v>
          </cell>
          <cell r="C12">
            <v>78.099999999999994</v>
          </cell>
          <cell r="D12">
            <v>97.747183979974949</v>
          </cell>
        </row>
        <row r="13">
          <cell r="A13" t="str">
            <v>2003/04</v>
          </cell>
          <cell r="B13">
            <v>2004</v>
          </cell>
          <cell r="C13">
            <v>76.5</v>
          </cell>
          <cell r="D13">
            <v>95.744680851063819</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Name val="Data"/>
      <sheetName val="Tables"/>
      <sheetName val="D_2707"/>
    </sheetNames>
    <sheetDataSet>
      <sheetData sheetId="0">
        <row r="1">
          <cell r="D1" t="str">
            <v>LOWER_2005</v>
          </cell>
          <cell r="E1" t="str">
            <v>MEDIAN_2005</v>
          </cell>
          <cell r="F1" t="str">
            <v>UPPER_2005</v>
          </cell>
          <cell r="G1" t="str">
            <v>COUNT_2005</v>
          </cell>
          <cell r="H1" t="str">
            <v>LOWER_2006</v>
          </cell>
          <cell r="I1" t="str">
            <v>MEDIAN_2006</v>
          </cell>
          <cell r="J1" t="str">
            <v>UPPER_2006</v>
          </cell>
          <cell r="K1" t="str">
            <v>COUNT_2006</v>
          </cell>
          <cell r="L1" t="str">
            <v>LOWER_2007</v>
          </cell>
          <cell r="M1" t="str">
            <v>MEDIAN_2007</v>
          </cell>
          <cell r="N1" t="str">
            <v>UPPER_2007</v>
          </cell>
          <cell r="O1" t="str">
            <v>COUNT_2007</v>
          </cell>
          <cell r="P1" t="str">
            <v>LOWER_2008</v>
          </cell>
          <cell r="Q1" t="str">
            <v>MEDIAN_2008</v>
          </cell>
          <cell r="R1" t="str">
            <v>UPPER_2008</v>
          </cell>
          <cell r="S1" t="str">
            <v>COUNT_2008</v>
          </cell>
          <cell r="T1" t="str">
            <v>LOWER_2009</v>
          </cell>
          <cell r="U1" t="str">
            <v>MEDIAN_2009</v>
          </cell>
          <cell r="V1" t="str">
            <v>UPPER_2009</v>
          </cell>
          <cell r="W1" t="str">
            <v>COUNT_2009</v>
          </cell>
          <cell r="X1" t="str">
            <v>LOWER_2010</v>
          </cell>
          <cell r="Y1" t="str">
            <v>MEDIAN_2010</v>
          </cell>
          <cell r="Z1" t="str">
            <v>UPPER_2010</v>
          </cell>
          <cell r="AA1" t="str">
            <v>COUNT_2010</v>
          </cell>
          <cell r="AB1" t="str">
            <v>LOWER_2011</v>
          </cell>
          <cell r="AC1" t="str">
            <v>MEDIAN_2011</v>
          </cell>
          <cell r="AD1" t="str">
            <v>UPPER_2011</v>
          </cell>
          <cell r="AE1" t="str">
            <v>COUNT_2011</v>
          </cell>
          <cell r="AF1" t="str">
            <v>LOWER_2012</v>
          </cell>
          <cell r="AG1" t="str">
            <v>MEDIAN_2012</v>
          </cell>
          <cell r="AH1" t="str">
            <v>UPPER_2012</v>
          </cell>
          <cell r="AI1" t="str">
            <v>COUNT_2012</v>
          </cell>
          <cell r="AJ1" t="str">
            <v>LOWER_2013</v>
          </cell>
          <cell r="AK1" t="str">
            <v>MEDIAN_2013</v>
          </cell>
          <cell r="AL1" t="str">
            <v>UPPER_2013</v>
          </cell>
          <cell r="AM1" t="str">
            <v>COUNT_2013</v>
          </cell>
          <cell r="AN1" t="str">
            <v>LOWER_2014</v>
          </cell>
          <cell r="AO1" t="str">
            <v>MEDIAN_2014</v>
          </cell>
          <cell r="AP1" t="str">
            <v>UPPER_2014</v>
          </cell>
          <cell r="AQ1" t="str">
            <v>COUNT_2014</v>
          </cell>
          <cell r="AR1" t="str">
            <v>LOWER_2015</v>
          </cell>
          <cell r="AS1" t="str">
            <v>MEDIAN_2015</v>
          </cell>
          <cell r="AT1" t="str">
            <v>UPPER_2015</v>
          </cell>
          <cell r="AU1" t="str">
            <v>COUNT_2015</v>
          </cell>
        </row>
        <row r="2">
          <cell r="C2" t="str">
            <v>2002/20031</v>
          </cell>
          <cell r="D2">
            <v>10618.0454545455</v>
          </cell>
          <cell r="E2">
            <v>15258.014084507</v>
          </cell>
          <cell r="F2">
            <v>19645.6409219858</v>
          </cell>
          <cell r="G2">
            <v>80930</v>
          </cell>
          <cell r="H2">
            <v>13841.9230769231</v>
          </cell>
          <cell r="I2">
            <v>18666</v>
          </cell>
          <cell r="J2">
            <v>23181.860068259401</v>
          </cell>
          <cell r="K2">
            <v>89833</v>
          </cell>
          <cell r="L2">
            <v>15896</v>
          </cell>
          <cell r="M2">
            <v>21144</v>
          </cell>
          <cell r="N2">
            <v>26545</v>
          </cell>
          <cell r="O2">
            <v>93713</v>
          </cell>
          <cell r="P2">
            <v>17646.403688524599</v>
          </cell>
          <cell r="Q2">
            <v>23576.9988890891</v>
          </cell>
          <cell r="R2">
            <v>29987.8415300546</v>
          </cell>
          <cell r="S2">
            <v>93708</v>
          </cell>
          <cell r="T2">
            <v>19248</v>
          </cell>
          <cell r="U2">
            <v>25785.167785234898</v>
          </cell>
          <cell r="V2">
            <v>33038</v>
          </cell>
          <cell r="W2">
            <v>98325</v>
          </cell>
          <cell r="X2">
            <v>19994.819711538501</v>
          </cell>
          <cell r="Y2">
            <v>27347.5</v>
          </cell>
          <cell r="Z2">
            <v>34999</v>
          </cell>
          <cell r="AA2">
            <v>103404</v>
          </cell>
          <cell r="AB2">
            <v>20470.75</v>
          </cell>
          <cell r="AC2">
            <v>28658.5</v>
          </cell>
          <cell r="AD2">
            <v>37115</v>
          </cell>
          <cell r="AE2">
            <v>106920</v>
          </cell>
          <cell r="AF2">
            <v>20538.4801912568</v>
          </cell>
          <cell r="AG2">
            <v>29628.326502732201</v>
          </cell>
          <cell r="AH2">
            <v>39247.472677595601</v>
          </cell>
          <cell r="AI2">
            <v>108968</v>
          </cell>
          <cell r="AJ2">
            <v>20557</v>
          </cell>
          <cell r="AK2">
            <v>30430</v>
          </cell>
          <cell r="AL2">
            <v>40632</v>
          </cell>
          <cell r="AM2">
            <v>107505</v>
          </cell>
          <cell r="AN2">
            <v>20284.338235294101</v>
          </cell>
          <cell r="AO2">
            <v>30934</v>
          </cell>
          <cell r="AP2">
            <v>42246</v>
          </cell>
          <cell r="AQ2">
            <v>109217</v>
          </cell>
          <cell r="AR2">
            <v>20064.25</v>
          </cell>
          <cell r="AS2">
            <v>31479.889112903202</v>
          </cell>
          <cell r="AT2">
            <v>43646</v>
          </cell>
          <cell r="AU2">
            <v>108014</v>
          </cell>
        </row>
        <row r="3">
          <cell r="C3" t="str">
            <v>2002/20032</v>
          </cell>
          <cell r="D3">
            <v>14408.3480825959</v>
          </cell>
          <cell r="E3">
            <v>21720.041782729801</v>
          </cell>
          <cell r="F3">
            <v>28731.163793103398</v>
          </cell>
          <cell r="G3">
            <v>9177</v>
          </cell>
          <cell r="H3">
            <v>15967</v>
          </cell>
          <cell r="I3">
            <v>23111</v>
          </cell>
          <cell r="J3">
            <v>30569.5</v>
          </cell>
          <cell r="K3">
            <v>10019</v>
          </cell>
          <cell r="L3">
            <v>16705</v>
          </cell>
          <cell r="M3">
            <v>24761.701388888901</v>
          </cell>
          <cell r="N3">
            <v>32699.0354107649</v>
          </cell>
          <cell r="O3">
            <v>10647</v>
          </cell>
          <cell r="P3">
            <v>17247.2527472527</v>
          </cell>
          <cell r="Q3">
            <v>25889.071038251401</v>
          </cell>
          <cell r="R3">
            <v>34227.226775956296</v>
          </cell>
          <cell r="S3">
            <v>10565</v>
          </cell>
          <cell r="T3">
            <v>18152.136645962699</v>
          </cell>
          <cell r="U3">
            <v>27606.5</v>
          </cell>
          <cell r="V3">
            <v>36262</v>
          </cell>
          <cell r="W3">
            <v>11240</v>
          </cell>
          <cell r="X3">
            <v>18184.5</v>
          </cell>
          <cell r="Y3">
            <v>28467</v>
          </cell>
          <cell r="Z3">
            <v>37185</v>
          </cell>
          <cell r="AA3">
            <v>11903</v>
          </cell>
          <cell r="AB3">
            <v>17985</v>
          </cell>
          <cell r="AC3">
            <v>29173</v>
          </cell>
          <cell r="AD3">
            <v>38231</v>
          </cell>
          <cell r="AE3">
            <v>12361</v>
          </cell>
          <cell r="AF3">
            <v>17909.9316939891</v>
          </cell>
          <cell r="AG3">
            <v>29526.106557376999</v>
          </cell>
          <cell r="AH3">
            <v>39104.1154371585</v>
          </cell>
          <cell r="AI3">
            <v>12674</v>
          </cell>
          <cell r="AJ3">
            <v>17382</v>
          </cell>
          <cell r="AK3">
            <v>29835</v>
          </cell>
          <cell r="AL3">
            <v>39838</v>
          </cell>
          <cell r="AM3">
            <v>12621</v>
          </cell>
          <cell r="AN3">
            <v>17190.75</v>
          </cell>
          <cell r="AO3">
            <v>30000</v>
          </cell>
          <cell r="AP3">
            <v>40213.5</v>
          </cell>
          <cell r="AQ3">
            <v>13034</v>
          </cell>
          <cell r="AR3">
            <v>16984.5</v>
          </cell>
          <cell r="AS3">
            <v>30236.5</v>
          </cell>
          <cell r="AT3">
            <v>40980.5</v>
          </cell>
          <cell r="AU3">
            <v>12834</v>
          </cell>
        </row>
        <row r="4">
          <cell r="C4" t="str">
            <v>2003/20041</v>
          </cell>
          <cell r="D4">
            <v>10738</v>
          </cell>
          <cell r="E4">
            <v>16389</v>
          </cell>
          <cell r="F4">
            <v>21169.5</v>
          </cell>
          <cell r="G4">
            <v>3655</v>
          </cell>
          <cell r="H4">
            <v>11350</v>
          </cell>
          <cell r="I4">
            <v>15972.659217877101</v>
          </cell>
          <cell r="J4">
            <v>20539</v>
          </cell>
          <cell r="K4">
            <v>88914</v>
          </cell>
          <cell r="L4">
            <v>14229.1421130952</v>
          </cell>
          <cell r="M4">
            <v>19136</v>
          </cell>
          <cell r="N4">
            <v>24085.75</v>
          </cell>
          <cell r="O4">
            <v>95666</v>
          </cell>
          <cell r="P4">
            <v>16330.2595628415</v>
          </cell>
          <cell r="Q4">
            <v>21690.573770491799</v>
          </cell>
          <cell r="R4">
            <v>27492.499512099901</v>
          </cell>
          <cell r="S4">
            <v>96739</v>
          </cell>
          <cell r="T4">
            <v>18081</v>
          </cell>
          <cell r="U4">
            <v>24143</v>
          </cell>
          <cell r="V4">
            <v>30618.164239482201</v>
          </cell>
          <cell r="W4">
            <v>102480</v>
          </cell>
          <cell r="X4">
            <v>19043</v>
          </cell>
          <cell r="Y4">
            <v>25736</v>
          </cell>
          <cell r="Z4">
            <v>32660</v>
          </cell>
          <cell r="AA4">
            <v>108053</v>
          </cell>
          <cell r="AB4">
            <v>19791.5</v>
          </cell>
          <cell r="AC4">
            <v>27283.498622589501</v>
          </cell>
          <cell r="AD4">
            <v>35117.056338028196</v>
          </cell>
          <cell r="AE4">
            <v>112631</v>
          </cell>
          <cell r="AF4">
            <v>20194.672131147501</v>
          </cell>
          <cell r="AG4">
            <v>28516.951198512201</v>
          </cell>
          <cell r="AH4">
            <v>37395.5464480874</v>
          </cell>
          <cell r="AI4">
            <v>115104</v>
          </cell>
          <cell r="AJ4">
            <v>20413.464285714301</v>
          </cell>
          <cell r="AK4">
            <v>29430</v>
          </cell>
          <cell r="AL4">
            <v>39050</v>
          </cell>
          <cell r="AM4">
            <v>114239</v>
          </cell>
          <cell r="AN4">
            <v>20332.672752809001</v>
          </cell>
          <cell r="AO4">
            <v>30187.113259668498</v>
          </cell>
          <cell r="AP4">
            <v>40824</v>
          </cell>
          <cell r="AQ4">
            <v>115963</v>
          </cell>
          <cell r="AR4">
            <v>20277.777777777799</v>
          </cell>
          <cell r="AS4">
            <v>30957</v>
          </cell>
          <cell r="AT4">
            <v>42397</v>
          </cell>
          <cell r="AU4">
            <v>114549</v>
          </cell>
        </row>
        <row r="5">
          <cell r="C5" t="str">
            <v>2003/20042</v>
          </cell>
          <cell r="D5">
            <v>13073.615853658501</v>
          </cell>
          <cell r="E5">
            <v>20891</v>
          </cell>
          <cell r="F5">
            <v>27748.006868131899</v>
          </cell>
          <cell r="G5">
            <v>2103</v>
          </cell>
          <cell r="H5">
            <v>14901.25</v>
          </cell>
          <cell r="I5">
            <v>22161.385041551199</v>
          </cell>
          <cell r="J5">
            <v>29685</v>
          </cell>
          <cell r="K5">
            <v>10410</v>
          </cell>
          <cell r="L5">
            <v>16004.5</v>
          </cell>
          <cell r="M5">
            <v>23649.5</v>
          </cell>
          <cell r="N5">
            <v>31668</v>
          </cell>
          <cell r="O5">
            <v>10976</v>
          </cell>
          <cell r="P5">
            <v>16940.386894155399</v>
          </cell>
          <cell r="Q5">
            <v>25116.691131648298</v>
          </cell>
          <cell r="R5">
            <v>33431.656420765001</v>
          </cell>
          <cell r="S5">
            <v>11004</v>
          </cell>
          <cell r="T5">
            <v>17670.449380165301</v>
          </cell>
          <cell r="U5">
            <v>26836</v>
          </cell>
          <cell r="V5">
            <v>35695</v>
          </cell>
          <cell r="W5">
            <v>11743</v>
          </cell>
          <cell r="X5">
            <v>18043.25</v>
          </cell>
          <cell r="Y5">
            <v>27843</v>
          </cell>
          <cell r="Z5">
            <v>36744</v>
          </cell>
          <cell r="AA5">
            <v>12354</v>
          </cell>
          <cell r="AB5">
            <v>18357.75</v>
          </cell>
          <cell r="AC5">
            <v>28859</v>
          </cell>
          <cell r="AD5">
            <v>37700.25</v>
          </cell>
          <cell r="AE5">
            <v>12798</v>
          </cell>
          <cell r="AF5">
            <v>18234.043715847001</v>
          </cell>
          <cell r="AG5">
            <v>29495.619834710698</v>
          </cell>
          <cell r="AH5">
            <v>38993.169398907099</v>
          </cell>
          <cell r="AI5">
            <v>13157</v>
          </cell>
          <cell r="AJ5">
            <v>18366</v>
          </cell>
          <cell r="AK5">
            <v>29974.5</v>
          </cell>
          <cell r="AL5">
            <v>39532.765350877198</v>
          </cell>
          <cell r="AM5">
            <v>13110</v>
          </cell>
          <cell r="AN5">
            <v>18093.316901408401</v>
          </cell>
          <cell r="AO5">
            <v>30131</v>
          </cell>
          <cell r="AP5">
            <v>40075.5</v>
          </cell>
          <cell r="AQ5">
            <v>13523</v>
          </cell>
          <cell r="AR5">
            <v>17946</v>
          </cell>
          <cell r="AS5">
            <v>30249</v>
          </cell>
          <cell r="AT5">
            <v>40738</v>
          </cell>
          <cell r="AU5">
            <v>13434</v>
          </cell>
        </row>
        <row r="6">
          <cell r="C6" t="str">
            <v>2004/20051</v>
          </cell>
          <cell r="D6">
            <v>5233</v>
          </cell>
          <cell r="E6">
            <v>11534</v>
          </cell>
          <cell r="F6">
            <v>16067.3489932886</v>
          </cell>
          <cell r="G6">
            <v>145</v>
          </cell>
          <cell r="H6">
            <v>11278.120689655199</v>
          </cell>
          <cell r="I6">
            <v>17394</v>
          </cell>
          <cell r="J6">
            <v>21962.6707988981</v>
          </cell>
          <cell r="K6">
            <v>4403</v>
          </cell>
          <cell r="L6">
            <v>11793</v>
          </cell>
          <cell r="M6">
            <v>16563</v>
          </cell>
          <cell r="N6">
            <v>21468</v>
          </cell>
          <cell r="O6">
            <v>92365</v>
          </cell>
          <cell r="P6">
            <v>14609.0124983065</v>
          </cell>
          <cell r="Q6">
            <v>19657.1448087432</v>
          </cell>
          <cell r="R6">
            <v>25029.020943405601</v>
          </cell>
          <cell r="S6">
            <v>96043</v>
          </cell>
          <cell r="T6">
            <v>16688.4003115265</v>
          </cell>
          <cell r="U6">
            <v>22360</v>
          </cell>
          <cell r="V6">
            <v>28330.205382436299</v>
          </cell>
          <cell r="W6">
            <v>102647</v>
          </cell>
          <cell r="X6">
            <v>17884</v>
          </cell>
          <cell r="Y6">
            <v>24001</v>
          </cell>
          <cell r="Z6">
            <v>30404.406876790799</v>
          </cell>
          <cell r="AA6">
            <v>109599</v>
          </cell>
          <cell r="AB6">
            <v>18867.25</v>
          </cell>
          <cell r="AC6">
            <v>25822</v>
          </cell>
          <cell r="AD6">
            <v>32933.75</v>
          </cell>
          <cell r="AE6">
            <v>115258</v>
          </cell>
          <cell r="AF6">
            <v>19568.387978142098</v>
          </cell>
          <cell r="AG6">
            <v>27236.379781420801</v>
          </cell>
          <cell r="AH6">
            <v>35454.863387978097</v>
          </cell>
          <cell r="AI6">
            <v>119087</v>
          </cell>
          <cell r="AJ6">
            <v>20030.388888888901</v>
          </cell>
          <cell r="AK6">
            <v>28429</v>
          </cell>
          <cell r="AL6">
            <v>37439</v>
          </cell>
          <cell r="AM6">
            <v>118453</v>
          </cell>
          <cell r="AN6">
            <v>20321</v>
          </cell>
          <cell r="AO6">
            <v>29395</v>
          </cell>
          <cell r="AP6">
            <v>39441.316225165603</v>
          </cell>
          <cell r="AQ6">
            <v>120538</v>
          </cell>
          <cell r="AR6">
            <v>20362.75</v>
          </cell>
          <cell r="AS6">
            <v>30320</v>
          </cell>
          <cell r="AT6">
            <v>41287</v>
          </cell>
          <cell r="AU6">
            <v>119400</v>
          </cell>
        </row>
        <row r="7">
          <cell r="C7" t="str">
            <v>2004/20052</v>
          </cell>
          <cell r="D7">
            <v>12863</v>
          </cell>
          <cell r="E7">
            <v>18800.5</v>
          </cell>
          <cell r="F7">
            <v>28171.25</v>
          </cell>
          <cell r="G7">
            <v>86</v>
          </cell>
          <cell r="H7">
            <v>13220</v>
          </cell>
          <cell r="I7">
            <v>21130</v>
          </cell>
          <cell r="J7">
            <v>29519.793577981702</v>
          </cell>
          <cell r="K7">
            <v>4937</v>
          </cell>
          <cell r="L7">
            <v>14872.6424050633</v>
          </cell>
          <cell r="M7">
            <v>22327.420289855101</v>
          </cell>
          <cell r="N7">
            <v>30435</v>
          </cell>
          <cell r="O7">
            <v>11639</v>
          </cell>
          <cell r="P7">
            <v>15776.7759562842</v>
          </cell>
          <cell r="Q7">
            <v>23734.972677595601</v>
          </cell>
          <cell r="R7">
            <v>32102.0491803279</v>
          </cell>
          <cell r="S7">
            <v>11889</v>
          </cell>
          <cell r="T7">
            <v>16652.75</v>
          </cell>
          <cell r="U7">
            <v>25083.5</v>
          </cell>
          <cell r="V7">
            <v>33887.0185950413</v>
          </cell>
          <cell r="W7">
            <v>12742</v>
          </cell>
          <cell r="X7">
            <v>17330.5</v>
          </cell>
          <cell r="Y7">
            <v>26416</v>
          </cell>
          <cell r="Z7">
            <v>35308</v>
          </cell>
          <cell r="AA7">
            <v>13479</v>
          </cell>
          <cell r="AB7">
            <v>17772</v>
          </cell>
          <cell r="AC7">
            <v>27466</v>
          </cell>
          <cell r="AD7">
            <v>36646</v>
          </cell>
          <cell r="AE7">
            <v>14077</v>
          </cell>
          <cell r="AF7">
            <v>17722.943989070998</v>
          </cell>
          <cell r="AG7">
            <v>28373.695041860901</v>
          </cell>
          <cell r="AH7">
            <v>37589.515027322399</v>
          </cell>
          <cell r="AI7">
            <v>14538</v>
          </cell>
          <cell r="AJ7">
            <v>17636.5</v>
          </cell>
          <cell r="AK7">
            <v>28900</v>
          </cell>
          <cell r="AL7">
            <v>38125.75</v>
          </cell>
          <cell r="AM7">
            <v>14650</v>
          </cell>
          <cell r="AN7">
            <v>17397</v>
          </cell>
          <cell r="AO7">
            <v>29148</v>
          </cell>
          <cell r="AP7">
            <v>39025</v>
          </cell>
          <cell r="AQ7">
            <v>15179</v>
          </cell>
          <cell r="AR7">
            <v>17132.75</v>
          </cell>
          <cell r="AS7">
            <v>29551.5</v>
          </cell>
          <cell r="AT7">
            <v>39813.75</v>
          </cell>
          <cell r="AU7">
            <v>15136</v>
          </cell>
        </row>
        <row r="8">
          <cell r="C8" t="str">
            <v>2005/20061</v>
          </cell>
          <cell r="D8">
            <v>4798.4713656387703</v>
          </cell>
          <cell r="E8">
            <v>8969</v>
          </cell>
          <cell r="F8">
            <v>17457</v>
          </cell>
          <cell r="G8">
            <v>910</v>
          </cell>
          <cell r="H8">
            <v>7600</v>
          </cell>
          <cell r="I8">
            <v>13780.471698113201</v>
          </cell>
          <cell r="J8">
            <v>18299</v>
          </cell>
          <cell r="K8">
            <v>121</v>
          </cell>
          <cell r="L8">
            <v>11584</v>
          </cell>
          <cell r="M8">
            <v>17576.939999999999</v>
          </cell>
          <cell r="N8">
            <v>22633</v>
          </cell>
          <cell r="O8">
            <v>4741</v>
          </cell>
          <cell r="P8">
            <v>12118.797814207601</v>
          </cell>
          <cell r="Q8">
            <v>17182.923497267799</v>
          </cell>
          <cell r="R8">
            <v>22279.7096994536</v>
          </cell>
          <cell r="S8">
            <v>91946</v>
          </cell>
          <cell r="T8">
            <v>15009.6610440778</v>
          </cell>
          <cell r="U8">
            <v>20281</v>
          </cell>
          <cell r="V8">
            <v>25750</v>
          </cell>
          <cell r="W8">
            <v>99923</v>
          </cell>
          <cell r="X8">
            <v>16416</v>
          </cell>
          <cell r="Y8">
            <v>22144</v>
          </cell>
          <cell r="Z8">
            <v>27880.25</v>
          </cell>
          <cell r="AA8">
            <v>108716</v>
          </cell>
          <cell r="AB8">
            <v>17700</v>
          </cell>
          <cell r="AC8">
            <v>24070</v>
          </cell>
          <cell r="AD8">
            <v>30628</v>
          </cell>
          <cell r="AE8">
            <v>116104</v>
          </cell>
          <cell r="AF8">
            <v>18606.024590163899</v>
          </cell>
          <cell r="AG8">
            <v>25705.573770491799</v>
          </cell>
          <cell r="AH8">
            <v>33142.199453551897</v>
          </cell>
          <cell r="AI8">
            <v>120675</v>
          </cell>
          <cell r="AJ8">
            <v>19510.5</v>
          </cell>
          <cell r="AK8">
            <v>27124</v>
          </cell>
          <cell r="AL8">
            <v>35370</v>
          </cell>
          <cell r="AM8">
            <v>121071</v>
          </cell>
          <cell r="AN8">
            <v>19999</v>
          </cell>
          <cell r="AO8">
            <v>28346</v>
          </cell>
          <cell r="AP8">
            <v>37563</v>
          </cell>
          <cell r="AQ8">
            <v>123875</v>
          </cell>
          <cell r="AR8">
            <v>20270.5</v>
          </cell>
          <cell r="AS8">
            <v>29496</v>
          </cell>
          <cell r="AT8">
            <v>39583.5</v>
          </cell>
          <cell r="AU8">
            <v>122655</v>
          </cell>
        </row>
        <row r="9">
          <cell r="C9" t="str">
            <v>2005/20062</v>
          </cell>
          <cell r="D9">
            <v>14546.5</v>
          </cell>
          <cell r="E9">
            <v>21567.856534090901</v>
          </cell>
          <cell r="F9">
            <v>27125.5</v>
          </cell>
          <cell r="G9">
            <v>170</v>
          </cell>
          <cell r="H9">
            <v>15300.315371024701</v>
          </cell>
          <cell r="I9">
            <v>22166</v>
          </cell>
          <cell r="J9">
            <v>30337.25</v>
          </cell>
          <cell r="K9">
            <v>166</v>
          </cell>
          <cell r="L9">
            <v>14294.466292134801</v>
          </cell>
          <cell r="M9">
            <v>22743</v>
          </cell>
          <cell r="N9">
            <v>30558</v>
          </cell>
          <cell r="O9">
            <v>5681</v>
          </cell>
          <cell r="P9">
            <v>15367.896174863399</v>
          </cell>
          <cell r="Q9">
            <v>22998.4904371585</v>
          </cell>
          <cell r="R9">
            <v>30839.258879781399</v>
          </cell>
          <cell r="S9">
            <v>12868</v>
          </cell>
          <cell r="T9">
            <v>16510.8062015504</v>
          </cell>
          <cell r="U9">
            <v>24363</v>
          </cell>
          <cell r="V9">
            <v>32884</v>
          </cell>
          <cell r="W9">
            <v>13604</v>
          </cell>
          <cell r="X9">
            <v>17220</v>
          </cell>
          <cell r="Y9">
            <v>25439</v>
          </cell>
          <cell r="Z9">
            <v>34000</v>
          </cell>
          <cell r="AA9">
            <v>14538</v>
          </cell>
          <cell r="AB9">
            <v>17810.75</v>
          </cell>
          <cell r="AC9">
            <v>26593</v>
          </cell>
          <cell r="AD9">
            <v>35250</v>
          </cell>
          <cell r="AE9">
            <v>15358</v>
          </cell>
          <cell r="AF9">
            <v>17922.896174863399</v>
          </cell>
          <cell r="AG9">
            <v>27378.989071038301</v>
          </cell>
          <cell r="AH9">
            <v>36342.4316939891</v>
          </cell>
          <cell r="AI9">
            <v>15965</v>
          </cell>
          <cell r="AJ9">
            <v>18054</v>
          </cell>
          <cell r="AK9">
            <v>28211.006600660101</v>
          </cell>
          <cell r="AL9">
            <v>37098</v>
          </cell>
          <cell r="AM9">
            <v>16041</v>
          </cell>
          <cell r="AN9">
            <v>17995</v>
          </cell>
          <cell r="AO9">
            <v>28744</v>
          </cell>
          <cell r="AP9">
            <v>37819</v>
          </cell>
          <cell r="AQ9">
            <v>16865</v>
          </cell>
          <cell r="AR9">
            <v>17722.5</v>
          </cell>
          <cell r="AS9">
            <v>29182.5</v>
          </cell>
          <cell r="AT9">
            <v>38560.25</v>
          </cell>
          <cell r="AU9">
            <v>16858</v>
          </cell>
        </row>
        <row r="10">
          <cell r="C10" t="str">
            <v>2006/20071</v>
          </cell>
          <cell r="D10">
            <v>4181.25</v>
          </cell>
          <cell r="E10">
            <v>8924.9347826086996</v>
          </cell>
          <cell r="F10">
            <v>17541.087743732602</v>
          </cell>
          <cell r="G10">
            <v>1464</v>
          </cell>
          <cell r="H10">
            <v>4212.2859922178995</v>
          </cell>
          <cell r="I10">
            <v>7725</v>
          </cell>
          <cell r="J10">
            <v>15048.0125628141</v>
          </cell>
          <cell r="K10">
            <v>775</v>
          </cell>
          <cell r="L10">
            <v>6687.1346704871103</v>
          </cell>
          <cell r="M10">
            <v>12801</v>
          </cell>
          <cell r="N10">
            <v>19496</v>
          </cell>
          <cell r="O10">
            <v>149</v>
          </cell>
          <cell r="P10">
            <v>12340.4981805475</v>
          </cell>
          <cell r="Q10">
            <v>18179.692622950799</v>
          </cell>
          <cell r="R10">
            <v>23452.247267759602</v>
          </cell>
          <cell r="S10">
            <v>4520</v>
          </cell>
          <cell r="T10">
            <v>12370</v>
          </cell>
          <cell r="U10">
            <v>17751</v>
          </cell>
          <cell r="V10">
            <v>23071</v>
          </cell>
          <cell r="W10">
            <v>94529</v>
          </cell>
          <cell r="X10">
            <v>14558.9435261708</v>
          </cell>
          <cell r="Y10">
            <v>20019.161016949201</v>
          </cell>
          <cell r="Z10">
            <v>25428</v>
          </cell>
          <cell r="AA10">
            <v>105496</v>
          </cell>
          <cell r="AB10">
            <v>16215</v>
          </cell>
          <cell r="AC10">
            <v>22183</v>
          </cell>
          <cell r="AD10">
            <v>28102</v>
          </cell>
          <cell r="AE10">
            <v>114366</v>
          </cell>
          <cell r="AF10">
            <v>17512.021857923501</v>
          </cell>
          <cell r="AG10">
            <v>24068.060109289599</v>
          </cell>
          <cell r="AH10">
            <v>30865.4371584699</v>
          </cell>
          <cell r="AI10">
            <v>120464</v>
          </cell>
          <cell r="AJ10">
            <v>18600</v>
          </cell>
          <cell r="AK10">
            <v>25683</v>
          </cell>
          <cell r="AL10">
            <v>33105</v>
          </cell>
          <cell r="AM10">
            <v>121620</v>
          </cell>
          <cell r="AN10">
            <v>19426.4231843575</v>
          </cell>
          <cell r="AO10">
            <v>27157</v>
          </cell>
          <cell r="AP10">
            <v>35621</v>
          </cell>
          <cell r="AQ10">
            <v>125472</v>
          </cell>
          <cell r="AR10">
            <v>20056.25</v>
          </cell>
          <cell r="AS10">
            <v>28574</v>
          </cell>
          <cell r="AT10">
            <v>38063.75</v>
          </cell>
          <cell r="AU10">
            <v>124878</v>
          </cell>
        </row>
        <row r="11">
          <cell r="C11" t="str">
            <v>2006/20072</v>
          </cell>
          <cell r="D11">
            <v>14129.5</v>
          </cell>
          <cell r="E11">
            <v>21126.5</v>
          </cell>
          <cell r="F11">
            <v>26532.75</v>
          </cell>
          <cell r="G11">
            <v>936</v>
          </cell>
          <cell r="H11">
            <v>17107</v>
          </cell>
          <cell r="I11">
            <v>21967.5</v>
          </cell>
          <cell r="J11">
            <v>27605.25</v>
          </cell>
          <cell r="K11">
            <v>160</v>
          </cell>
          <cell r="L11">
            <v>13755</v>
          </cell>
          <cell r="M11">
            <v>24561</v>
          </cell>
          <cell r="N11">
            <v>31453</v>
          </cell>
          <cell r="O11">
            <v>125</v>
          </cell>
          <cell r="P11">
            <v>14038.2889344262</v>
          </cell>
          <cell r="Q11">
            <v>22309.3784153005</v>
          </cell>
          <cell r="R11">
            <v>30582.462431693999</v>
          </cell>
          <cell r="S11">
            <v>5306</v>
          </cell>
          <cell r="T11">
            <v>15379.75</v>
          </cell>
          <cell r="U11">
            <v>23245</v>
          </cell>
          <cell r="V11">
            <v>31658.25</v>
          </cell>
          <cell r="W11">
            <v>13108</v>
          </cell>
          <cell r="X11">
            <v>16163.5</v>
          </cell>
          <cell r="Y11">
            <v>24243</v>
          </cell>
          <cell r="Z11">
            <v>32691</v>
          </cell>
          <cell r="AA11">
            <v>14015</v>
          </cell>
          <cell r="AB11">
            <v>16824</v>
          </cell>
          <cell r="AC11">
            <v>25251</v>
          </cell>
          <cell r="AD11">
            <v>33912</v>
          </cell>
          <cell r="AE11">
            <v>14955</v>
          </cell>
          <cell r="AF11">
            <v>16966.017759562801</v>
          </cell>
          <cell r="AG11">
            <v>26012.732240437199</v>
          </cell>
          <cell r="AH11">
            <v>34813.620218579199</v>
          </cell>
          <cell r="AI11">
            <v>15639</v>
          </cell>
          <cell r="AJ11">
            <v>17235</v>
          </cell>
          <cell r="AK11">
            <v>26792</v>
          </cell>
          <cell r="AL11">
            <v>35664</v>
          </cell>
          <cell r="AM11">
            <v>15901</v>
          </cell>
          <cell r="AN11">
            <v>17474</v>
          </cell>
          <cell r="AO11">
            <v>27516</v>
          </cell>
          <cell r="AP11">
            <v>36596</v>
          </cell>
          <cell r="AQ11">
            <v>16587</v>
          </cell>
          <cell r="AR11">
            <v>17421</v>
          </cell>
          <cell r="AS11">
            <v>27934</v>
          </cell>
          <cell r="AT11">
            <v>37335.5</v>
          </cell>
          <cell r="AU11">
            <v>16571</v>
          </cell>
        </row>
        <row r="12">
          <cell r="C12" t="str">
            <v>2007/20081</v>
          </cell>
          <cell r="D12">
            <v>2068.3333333333298</v>
          </cell>
          <cell r="E12">
            <v>3371</v>
          </cell>
          <cell r="F12">
            <v>6097</v>
          </cell>
          <cell r="G12">
            <v>49184</v>
          </cell>
          <cell r="H12">
            <v>4488.9504613890203</v>
          </cell>
          <cell r="I12">
            <v>9204</v>
          </cell>
          <cell r="J12">
            <v>17238.5</v>
          </cell>
          <cell r="K12">
            <v>1579</v>
          </cell>
          <cell r="L12">
            <v>4116.0673076923104</v>
          </cell>
          <cell r="M12">
            <v>7476</v>
          </cell>
          <cell r="N12">
            <v>13770.590909090901</v>
          </cell>
          <cell r="O12">
            <v>856</v>
          </cell>
          <cell r="P12">
            <v>7626.1572659071999</v>
          </cell>
          <cell r="Q12">
            <v>13482.0628415301</v>
          </cell>
          <cell r="R12">
            <v>19522.3920765027</v>
          </cell>
          <cell r="S12">
            <v>127</v>
          </cell>
          <cell r="T12">
            <v>13150.032258064501</v>
          </cell>
          <cell r="U12">
            <v>19476</v>
          </cell>
          <cell r="V12">
            <v>24007.555159893898</v>
          </cell>
          <cell r="W12">
            <v>5091</v>
          </cell>
          <cell r="X12">
            <v>11534.854972375701</v>
          </cell>
          <cell r="Y12">
            <v>16840.880794702</v>
          </cell>
          <cell r="Z12">
            <v>22438</v>
          </cell>
          <cell r="AA12">
            <v>106058</v>
          </cell>
          <cell r="AB12">
            <v>13986</v>
          </cell>
          <cell r="AC12">
            <v>19518</v>
          </cell>
          <cell r="AD12">
            <v>25193.111111111099</v>
          </cell>
          <cell r="AE12">
            <v>117329</v>
          </cell>
          <cell r="AF12">
            <v>15780.765027322401</v>
          </cell>
          <cell r="AG12">
            <v>21689.576502732201</v>
          </cell>
          <cell r="AH12">
            <v>27726.8710061239</v>
          </cell>
          <cell r="AI12">
            <v>125854</v>
          </cell>
          <cell r="AJ12">
            <v>17255</v>
          </cell>
          <cell r="AK12">
            <v>23699.431129476601</v>
          </cell>
          <cell r="AL12">
            <v>30391</v>
          </cell>
          <cell r="AM12">
            <v>128288</v>
          </cell>
          <cell r="AN12">
            <v>18374</v>
          </cell>
          <cell r="AO12">
            <v>25408</v>
          </cell>
          <cell r="AP12">
            <v>32953</v>
          </cell>
          <cell r="AQ12">
            <v>133025</v>
          </cell>
          <cell r="AR12">
            <v>19291</v>
          </cell>
          <cell r="AS12">
            <v>26927</v>
          </cell>
          <cell r="AT12">
            <v>35416</v>
          </cell>
          <cell r="AU12">
            <v>132992</v>
          </cell>
        </row>
        <row r="13">
          <cell r="C13" t="str">
            <v>2007/20082</v>
          </cell>
          <cell r="D13">
            <v>11799</v>
          </cell>
          <cell r="E13">
            <v>18519</v>
          </cell>
          <cell r="F13">
            <v>24737.5</v>
          </cell>
          <cell r="G13">
            <v>2334</v>
          </cell>
          <cell r="H13">
            <v>13565</v>
          </cell>
          <cell r="I13">
            <v>20622.5</v>
          </cell>
          <cell r="J13">
            <v>25766</v>
          </cell>
          <cell r="K13">
            <v>1164</v>
          </cell>
          <cell r="L13">
            <v>16052</v>
          </cell>
          <cell r="M13">
            <v>22517</v>
          </cell>
          <cell r="N13">
            <v>27625</v>
          </cell>
          <cell r="O13">
            <v>203</v>
          </cell>
          <cell r="P13">
            <v>14579.556010929</v>
          </cell>
          <cell r="Q13">
            <v>21780.974449048201</v>
          </cell>
          <cell r="R13">
            <v>30472.264344262301</v>
          </cell>
          <cell r="S13">
            <v>174</v>
          </cell>
          <cell r="T13">
            <v>14376</v>
          </cell>
          <cell r="U13">
            <v>22640</v>
          </cell>
          <cell r="V13">
            <v>30778</v>
          </cell>
          <cell r="W13">
            <v>5439</v>
          </cell>
          <cell r="X13">
            <v>15122.3</v>
          </cell>
          <cell r="Y13">
            <v>23003</v>
          </cell>
          <cell r="Z13">
            <v>31110</v>
          </cell>
          <cell r="AA13">
            <v>14355</v>
          </cell>
          <cell r="AB13">
            <v>15589.9809322034</v>
          </cell>
          <cell r="AC13">
            <v>23730.2050691244</v>
          </cell>
          <cell r="AD13">
            <v>32000</v>
          </cell>
          <cell r="AE13">
            <v>15270</v>
          </cell>
          <cell r="AF13">
            <v>16322.281420765001</v>
          </cell>
          <cell r="AG13">
            <v>24577.6639344262</v>
          </cell>
          <cell r="AH13">
            <v>32875.928961748599</v>
          </cell>
          <cell r="AI13">
            <v>16337</v>
          </cell>
          <cell r="AJ13">
            <v>16574.5</v>
          </cell>
          <cell r="AK13">
            <v>25473</v>
          </cell>
          <cell r="AL13">
            <v>33950.5</v>
          </cell>
          <cell r="AM13">
            <v>16615</v>
          </cell>
          <cell r="AN13">
            <v>16849.25</v>
          </cell>
          <cell r="AO13">
            <v>26263</v>
          </cell>
          <cell r="AP13">
            <v>35003.75</v>
          </cell>
          <cell r="AQ13">
            <v>17490</v>
          </cell>
          <cell r="AR13">
            <v>17142.5</v>
          </cell>
          <cell r="AS13">
            <v>27082</v>
          </cell>
          <cell r="AT13">
            <v>36119</v>
          </cell>
          <cell r="AU13">
            <v>17555</v>
          </cell>
        </row>
        <row r="14">
          <cell r="C14" t="str">
            <v>2008/20091</v>
          </cell>
          <cell r="D14">
            <v>1824</v>
          </cell>
          <cell r="E14">
            <v>2946.5894039735099</v>
          </cell>
          <cell r="F14">
            <v>5373.9230769230799</v>
          </cell>
          <cell r="G14">
            <v>53181</v>
          </cell>
          <cell r="H14">
            <v>2154.4391140948201</v>
          </cell>
          <cell r="I14">
            <v>3492</v>
          </cell>
          <cell r="J14">
            <v>6478.14667696179</v>
          </cell>
          <cell r="K14">
            <v>46342</v>
          </cell>
          <cell r="L14">
            <v>4734.2699115044297</v>
          </cell>
          <cell r="M14">
            <v>9911.1722385362591</v>
          </cell>
          <cell r="N14">
            <v>18317.25</v>
          </cell>
          <cell r="O14">
            <v>1708</v>
          </cell>
          <cell r="P14">
            <v>4294.2349726776001</v>
          </cell>
          <cell r="Q14">
            <v>7807.6092896174896</v>
          </cell>
          <cell r="R14">
            <v>14813.0622009569</v>
          </cell>
          <cell r="S14">
            <v>893</v>
          </cell>
          <cell r="T14">
            <v>9583</v>
          </cell>
          <cell r="U14">
            <v>15478.8154269972</v>
          </cell>
          <cell r="V14">
            <v>19316</v>
          </cell>
          <cell r="W14">
            <v>125</v>
          </cell>
          <cell r="X14">
            <v>11067.8166189112</v>
          </cell>
          <cell r="Y14">
            <v>18170.201612903202</v>
          </cell>
          <cell r="Z14">
            <v>23917</v>
          </cell>
          <cell r="AA14">
            <v>5438</v>
          </cell>
          <cell r="AB14">
            <v>11233.045918367299</v>
          </cell>
          <cell r="AC14">
            <v>16590</v>
          </cell>
          <cell r="AD14">
            <v>22442.824927953901</v>
          </cell>
          <cell r="AE14">
            <v>107884</v>
          </cell>
          <cell r="AF14">
            <v>13968.7295081967</v>
          </cell>
          <cell r="AG14">
            <v>19499.576502732201</v>
          </cell>
          <cell r="AH14">
            <v>25289.950217319401</v>
          </cell>
          <cell r="AI14">
            <v>120283</v>
          </cell>
          <cell r="AJ14">
            <v>15850.4119601329</v>
          </cell>
          <cell r="AK14">
            <v>21871</v>
          </cell>
          <cell r="AL14">
            <v>27894.815468114</v>
          </cell>
          <cell r="AM14">
            <v>124318</v>
          </cell>
          <cell r="AN14">
            <v>17289.473684210501</v>
          </cell>
          <cell r="AO14">
            <v>23956</v>
          </cell>
          <cell r="AP14">
            <v>30799</v>
          </cell>
          <cell r="AQ14">
            <v>130133</v>
          </cell>
          <cell r="AR14">
            <v>18500</v>
          </cell>
          <cell r="AS14">
            <v>25638</v>
          </cell>
          <cell r="AT14">
            <v>33395.230446927402</v>
          </cell>
          <cell r="AU14">
            <v>130187</v>
          </cell>
        </row>
        <row r="15">
          <cell r="C15" t="str">
            <v>2008/20092</v>
          </cell>
          <cell r="D15">
            <v>5811.5</v>
          </cell>
          <cell r="E15">
            <v>14030</v>
          </cell>
          <cell r="F15">
            <v>21834.7348066298</v>
          </cell>
          <cell r="G15">
            <v>4995</v>
          </cell>
          <cell r="H15">
            <v>11736</v>
          </cell>
          <cell r="I15">
            <v>19179.090909090901</v>
          </cell>
          <cell r="J15">
            <v>25368.5</v>
          </cell>
          <cell r="K15">
            <v>2347</v>
          </cell>
          <cell r="L15">
            <v>13592</v>
          </cell>
          <cell r="M15">
            <v>21238</v>
          </cell>
          <cell r="N15">
            <v>26738.5</v>
          </cell>
          <cell r="O15">
            <v>1103</v>
          </cell>
          <cell r="P15">
            <v>13930.584016393401</v>
          </cell>
          <cell r="Q15">
            <v>20670.867486338801</v>
          </cell>
          <cell r="R15">
            <v>26842.459016393401</v>
          </cell>
          <cell r="S15">
            <v>234</v>
          </cell>
          <cell r="T15">
            <v>13381</v>
          </cell>
          <cell r="U15">
            <v>23258.395604395599</v>
          </cell>
          <cell r="V15">
            <v>31232.944522471898</v>
          </cell>
          <cell r="W15">
            <v>134</v>
          </cell>
          <cell r="X15">
            <v>14201.2465437788</v>
          </cell>
          <cell r="Y15">
            <v>22829</v>
          </cell>
          <cell r="Z15">
            <v>31154</v>
          </cell>
          <cell r="AA15">
            <v>5414</v>
          </cell>
          <cell r="AB15">
            <v>14618.25</v>
          </cell>
          <cell r="AC15">
            <v>22452.5</v>
          </cell>
          <cell r="AD15">
            <v>31000.75</v>
          </cell>
          <cell r="AE15">
            <v>14634</v>
          </cell>
          <cell r="AF15">
            <v>15562.363387978099</v>
          </cell>
          <cell r="AG15">
            <v>23383.934426229502</v>
          </cell>
          <cell r="AH15">
            <v>31983.374316939899</v>
          </cell>
          <cell r="AI15">
            <v>15345</v>
          </cell>
          <cell r="AJ15">
            <v>16053.5</v>
          </cell>
          <cell r="AK15">
            <v>24308.5</v>
          </cell>
          <cell r="AL15">
            <v>32883.5</v>
          </cell>
          <cell r="AM15">
            <v>15812</v>
          </cell>
          <cell r="AN15">
            <v>16695</v>
          </cell>
          <cell r="AO15">
            <v>25351</v>
          </cell>
          <cell r="AP15">
            <v>34134</v>
          </cell>
          <cell r="AQ15">
            <v>16791</v>
          </cell>
          <cell r="AR15">
            <v>17051</v>
          </cell>
          <cell r="AS15">
            <v>26282</v>
          </cell>
          <cell r="AT15">
            <v>35310</v>
          </cell>
          <cell r="AU15">
            <v>16897</v>
          </cell>
        </row>
        <row r="16">
          <cell r="C16" t="str">
            <v>2009/20101</v>
          </cell>
          <cell r="D16">
            <v>1804</v>
          </cell>
          <cell r="E16">
            <v>3076.8679775280898</v>
          </cell>
          <cell r="F16">
            <v>7181.8194842406901</v>
          </cell>
          <cell r="G16">
            <v>35065</v>
          </cell>
          <cell r="H16">
            <v>1853.0769230769199</v>
          </cell>
          <cell r="I16">
            <v>3042.03987730061</v>
          </cell>
          <cell r="J16">
            <v>5947.1702127659601</v>
          </cell>
          <cell r="K16">
            <v>54989</v>
          </cell>
          <cell r="L16">
            <v>2235</v>
          </cell>
          <cell r="M16">
            <v>3675.6825917445399</v>
          </cell>
          <cell r="N16">
            <v>6872.5773487177003</v>
          </cell>
          <cell r="O16">
            <v>50594</v>
          </cell>
          <cell r="P16">
            <v>5197.99792079505</v>
          </cell>
          <cell r="Q16">
            <v>10598.2326283988</v>
          </cell>
          <cell r="R16">
            <v>18827.916666666701</v>
          </cell>
          <cell r="S16">
            <v>1627</v>
          </cell>
          <cell r="T16">
            <v>5024.453125</v>
          </cell>
          <cell r="U16">
            <v>9138</v>
          </cell>
          <cell r="V16">
            <v>17190.290055248599</v>
          </cell>
          <cell r="W16">
            <v>961</v>
          </cell>
          <cell r="X16">
            <v>6078.6102941176496</v>
          </cell>
          <cell r="Y16">
            <v>12365</v>
          </cell>
          <cell r="Z16">
            <v>19939.614161849699</v>
          </cell>
          <cell r="AA16">
            <v>167</v>
          </cell>
          <cell r="AB16">
            <v>10929</v>
          </cell>
          <cell r="AC16">
            <v>18656.186770428001</v>
          </cell>
          <cell r="AD16">
            <v>24518</v>
          </cell>
          <cell r="AE16">
            <v>5913</v>
          </cell>
          <cell r="AF16">
            <v>11804.6584699454</v>
          </cell>
          <cell r="AG16">
            <v>17037.3224043716</v>
          </cell>
          <cell r="AH16">
            <v>22755.655737704899</v>
          </cell>
          <cell r="AI16">
            <v>120693</v>
          </cell>
          <cell r="AJ16">
            <v>14307.182656826601</v>
          </cell>
          <cell r="AK16">
            <v>19829</v>
          </cell>
          <cell r="AL16">
            <v>25535</v>
          </cell>
          <cell r="AM16">
            <v>127306</v>
          </cell>
          <cell r="AN16">
            <v>16100</v>
          </cell>
          <cell r="AO16">
            <v>22129</v>
          </cell>
          <cell r="AP16">
            <v>28444</v>
          </cell>
          <cell r="AQ16">
            <v>135605</v>
          </cell>
          <cell r="AR16">
            <v>17679.1876731302</v>
          </cell>
          <cell r="AS16">
            <v>24155.679063360902</v>
          </cell>
          <cell r="AT16">
            <v>31260</v>
          </cell>
          <cell r="AU16">
            <v>136478</v>
          </cell>
        </row>
        <row r="17">
          <cell r="C17" t="str">
            <v>2009/20102</v>
          </cell>
          <cell r="D17">
            <v>5474</v>
          </cell>
          <cell r="E17">
            <v>12870</v>
          </cell>
          <cell r="F17">
            <v>20612</v>
          </cell>
          <cell r="G17">
            <v>7093</v>
          </cell>
          <cell r="H17">
            <v>6664</v>
          </cell>
          <cell r="I17">
            <v>14224.4335180055</v>
          </cell>
          <cell r="J17">
            <v>22552.75</v>
          </cell>
          <cell r="K17">
            <v>5326</v>
          </cell>
          <cell r="L17">
            <v>12926.5</v>
          </cell>
          <cell r="M17">
            <v>20227</v>
          </cell>
          <cell r="N17">
            <v>26609.5</v>
          </cell>
          <cell r="O17">
            <v>2463</v>
          </cell>
          <cell r="P17">
            <v>13923.6379928315</v>
          </cell>
          <cell r="Q17">
            <v>21748.4153005464</v>
          </cell>
          <cell r="R17">
            <v>27847.704918032799</v>
          </cell>
          <cell r="S17">
            <v>1141</v>
          </cell>
          <cell r="T17">
            <v>13988</v>
          </cell>
          <cell r="U17">
            <v>21651</v>
          </cell>
          <cell r="V17">
            <v>29196.5</v>
          </cell>
          <cell r="W17">
            <v>267</v>
          </cell>
          <cell r="X17">
            <v>14152.4378531073</v>
          </cell>
          <cell r="Y17">
            <v>23919.1922005571</v>
          </cell>
          <cell r="Z17">
            <v>31617</v>
          </cell>
          <cell r="AA17">
            <v>155</v>
          </cell>
          <cell r="AB17">
            <v>14127</v>
          </cell>
          <cell r="AC17">
            <v>22903.5</v>
          </cell>
          <cell r="AD17">
            <v>31524</v>
          </cell>
          <cell r="AE17">
            <v>6094</v>
          </cell>
          <cell r="AF17">
            <v>14319.767759562799</v>
          </cell>
          <cell r="AG17">
            <v>22316.3592896175</v>
          </cell>
          <cell r="AH17">
            <v>30799.368169398898</v>
          </cell>
          <cell r="AI17">
            <v>15722</v>
          </cell>
          <cell r="AJ17">
            <v>15331.25</v>
          </cell>
          <cell r="AK17">
            <v>23223</v>
          </cell>
          <cell r="AL17">
            <v>31619.773706896602</v>
          </cell>
          <cell r="AM17">
            <v>16116</v>
          </cell>
          <cell r="AN17">
            <v>16130.372641509401</v>
          </cell>
          <cell r="AO17">
            <v>24424.5</v>
          </cell>
          <cell r="AP17">
            <v>33020.5</v>
          </cell>
          <cell r="AQ17">
            <v>17208</v>
          </cell>
          <cell r="AR17">
            <v>16456</v>
          </cell>
          <cell r="AS17">
            <v>25266</v>
          </cell>
          <cell r="AT17">
            <v>34188</v>
          </cell>
          <cell r="AU17">
            <v>17584</v>
          </cell>
        </row>
        <row r="18">
          <cell r="C18" t="str">
            <v>2010/20111</v>
          </cell>
          <cell r="D18">
            <v>2047.6114929667499</v>
          </cell>
          <cell r="E18">
            <v>4305.5135135135097</v>
          </cell>
          <cell r="F18">
            <v>10718.2924901186</v>
          </cell>
          <cell r="G18">
            <v>20068</v>
          </cell>
          <cell r="H18">
            <v>1830.05192332309</v>
          </cell>
          <cell r="I18">
            <v>3244</v>
          </cell>
          <cell r="J18">
            <v>8015</v>
          </cell>
          <cell r="K18">
            <v>35042</v>
          </cell>
          <cell r="L18">
            <v>1936.1246397694499</v>
          </cell>
          <cell r="M18">
            <v>3198</v>
          </cell>
          <cell r="N18">
            <v>6107.5364583333303</v>
          </cell>
          <cell r="O18">
            <v>55846</v>
          </cell>
          <cell r="P18">
            <v>2373.1115211608499</v>
          </cell>
          <cell r="Q18">
            <v>3858.4289617486302</v>
          </cell>
          <cell r="R18">
            <v>7041.9858220761798</v>
          </cell>
          <cell r="S18">
            <v>50034</v>
          </cell>
          <cell r="T18">
            <v>5099</v>
          </cell>
          <cell r="U18">
            <v>11019.4014084507</v>
          </cell>
          <cell r="V18">
            <v>19391</v>
          </cell>
          <cell r="W18">
            <v>1549</v>
          </cell>
          <cell r="X18">
            <v>4378</v>
          </cell>
          <cell r="Y18">
            <v>8412.5</v>
          </cell>
          <cell r="Z18">
            <v>16195.75</v>
          </cell>
          <cell r="AA18">
            <v>962</v>
          </cell>
          <cell r="AB18">
            <v>6903.5</v>
          </cell>
          <cell r="AC18">
            <v>11143</v>
          </cell>
          <cell r="AD18">
            <v>17780.967741935499</v>
          </cell>
          <cell r="AE18">
            <v>196</v>
          </cell>
          <cell r="AF18">
            <v>11804</v>
          </cell>
          <cell r="AG18">
            <v>18511.284153005501</v>
          </cell>
          <cell r="AH18">
            <v>24349.289617486302</v>
          </cell>
          <cell r="AI18">
            <v>6225</v>
          </cell>
          <cell r="AJ18">
            <v>12023</v>
          </cell>
          <cell r="AK18">
            <v>17319.175414364599</v>
          </cell>
          <cell r="AL18">
            <v>23099</v>
          </cell>
          <cell r="AM18">
            <v>120436</v>
          </cell>
          <cell r="AN18">
            <v>14499</v>
          </cell>
          <cell r="AO18">
            <v>20184</v>
          </cell>
          <cell r="AP18">
            <v>25935</v>
          </cell>
          <cell r="AQ18">
            <v>131625</v>
          </cell>
          <cell r="AR18">
            <v>16531.5635679929</v>
          </cell>
          <cell r="AS18">
            <v>22436</v>
          </cell>
          <cell r="AT18">
            <v>28796</v>
          </cell>
          <cell r="AU18">
            <v>135328</v>
          </cell>
        </row>
        <row r="19">
          <cell r="C19" t="str">
            <v>2010/20112</v>
          </cell>
          <cell r="D19">
            <v>6119.2399497487404</v>
          </cell>
          <cell r="E19">
            <v>13212.176035503</v>
          </cell>
          <cell r="F19">
            <v>20832.829875518699</v>
          </cell>
          <cell r="G19">
            <v>7748</v>
          </cell>
          <cell r="H19">
            <v>6383.25</v>
          </cell>
          <cell r="I19">
            <v>13855</v>
          </cell>
          <cell r="J19">
            <v>21804.75</v>
          </cell>
          <cell r="K19">
            <v>7358</v>
          </cell>
          <cell r="L19">
            <v>7244.0056818181802</v>
          </cell>
          <cell r="M19">
            <v>15438</v>
          </cell>
          <cell r="N19">
            <v>23727.4496644295</v>
          </cell>
          <cell r="O19">
            <v>5277</v>
          </cell>
          <cell r="P19">
            <v>13142.7480764047</v>
          </cell>
          <cell r="Q19">
            <v>20684.330601092901</v>
          </cell>
          <cell r="R19">
            <v>28192.7595628415</v>
          </cell>
          <cell r="S19">
            <v>2271</v>
          </cell>
          <cell r="T19">
            <v>14950.228021978</v>
          </cell>
          <cell r="U19">
            <v>22558</v>
          </cell>
          <cell r="V19">
            <v>30857.25</v>
          </cell>
          <cell r="W19">
            <v>1188</v>
          </cell>
          <cell r="X19">
            <v>15719.851017441901</v>
          </cell>
          <cell r="Y19">
            <v>23597.5</v>
          </cell>
          <cell r="Z19">
            <v>31553.135416666701</v>
          </cell>
          <cell r="AA19">
            <v>256</v>
          </cell>
          <cell r="AB19">
            <v>16998.75</v>
          </cell>
          <cell r="AC19">
            <v>26080.314404432102</v>
          </cell>
          <cell r="AD19">
            <v>33483.75</v>
          </cell>
          <cell r="AE19">
            <v>220</v>
          </cell>
          <cell r="AF19">
            <v>14584.043715846999</v>
          </cell>
          <cell r="AG19">
            <v>23182.4863387978</v>
          </cell>
          <cell r="AH19">
            <v>32064.478873239401</v>
          </cell>
          <cell r="AI19">
            <v>5841</v>
          </cell>
          <cell r="AJ19">
            <v>14787.5</v>
          </cell>
          <cell r="AK19">
            <v>22362</v>
          </cell>
          <cell r="AL19">
            <v>30967</v>
          </cell>
          <cell r="AM19">
            <v>15655</v>
          </cell>
          <cell r="AN19">
            <v>15645</v>
          </cell>
          <cell r="AO19">
            <v>23395</v>
          </cell>
          <cell r="AP19">
            <v>32113</v>
          </cell>
          <cell r="AQ19">
            <v>16673</v>
          </cell>
          <cell r="AR19">
            <v>16380.25</v>
          </cell>
          <cell r="AS19">
            <v>24625</v>
          </cell>
          <cell r="AT19">
            <v>33616.75</v>
          </cell>
          <cell r="AU19">
            <v>17150</v>
          </cell>
        </row>
        <row r="20">
          <cell r="C20" t="str">
            <v>2011/20121</v>
          </cell>
          <cell r="D20">
            <v>2679.4170168067199</v>
          </cell>
          <cell r="E20">
            <v>6670.9143646408802</v>
          </cell>
          <cell r="F20">
            <v>13114.490740740701</v>
          </cell>
          <cell r="G20">
            <v>14162</v>
          </cell>
          <cell r="H20">
            <v>2156.9711153097401</v>
          </cell>
          <cell r="I20">
            <v>4981.8874172185397</v>
          </cell>
          <cell r="J20">
            <v>11922.727436823099</v>
          </cell>
          <cell r="K20">
            <v>21851</v>
          </cell>
          <cell r="L20">
            <v>1913.10344827586</v>
          </cell>
          <cell r="M20">
            <v>3446.5885416666702</v>
          </cell>
          <cell r="N20">
            <v>8680</v>
          </cell>
          <cell r="O20">
            <v>37965</v>
          </cell>
          <cell r="P20">
            <v>2072.0769230769201</v>
          </cell>
          <cell r="Q20">
            <v>3402.67759562842</v>
          </cell>
          <cell r="R20">
            <v>6584.9590163934399</v>
          </cell>
          <cell r="S20">
            <v>57785</v>
          </cell>
          <cell r="T20">
            <v>2332.0596590909099</v>
          </cell>
          <cell r="U20">
            <v>3879</v>
          </cell>
          <cell r="V20">
            <v>7129</v>
          </cell>
          <cell r="W20">
            <v>53865</v>
          </cell>
          <cell r="X20">
            <v>5053</v>
          </cell>
          <cell r="Y20">
            <v>10029</v>
          </cell>
          <cell r="Z20">
            <v>19404</v>
          </cell>
          <cell r="AA20">
            <v>1709</v>
          </cell>
          <cell r="AB20">
            <v>4652.4351585014401</v>
          </cell>
          <cell r="AC20">
            <v>7742.3305084745798</v>
          </cell>
          <cell r="AD20">
            <v>15351</v>
          </cell>
          <cell r="AE20">
            <v>1217</v>
          </cell>
          <cell r="AF20">
            <v>6968.6577868852501</v>
          </cell>
          <cell r="AG20">
            <v>12956.726528548699</v>
          </cell>
          <cell r="AH20">
            <v>18534.719945355198</v>
          </cell>
          <cell r="AI20">
            <v>216</v>
          </cell>
          <cell r="AJ20">
            <v>12436.940570868301</v>
          </cell>
          <cell r="AK20">
            <v>19330</v>
          </cell>
          <cell r="AL20">
            <v>24755</v>
          </cell>
          <cell r="AM20">
            <v>6103</v>
          </cell>
          <cell r="AN20">
            <v>12291</v>
          </cell>
          <cell r="AO20">
            <v>17678.2369942197</v>
          </cell>
          <cell r="AP20">
            <v>23391</v>
          </cell>
          <cell r="AQ20">
            <v>134965</v>
          </cell>
          <cell r="AR20">
            <v>15035</v>
          </cell>
          <cell r="AS20">
            <v>20575</v>
          </cell>
          <cell r="AT20">
            <v>26066</v>
          </cell>
          <cell r="AU20">
            <v>140231</v>
          </cell>
        </row>
        <row r="21">
          <cell r="C21" t="str">
            <v>2011/20122</v>
          </cell>
          <cell r="D21">
            <v>6748.0795847750896</v>
          </cell>
          <cell r="E21">
            <v>13856.928374655599</v>
          </cell>
          <cell r="F21">
            <v>21914</v>
          </cell>
          <cell r="G21">
            <v>8213</v>
          </cell>
          <cell r="H21">
            <v>7206.1297770700603</v>
          </cell>
          <cell r="I21">
            <v>14164.4965986395</v>
          </cell>
          <cell r="J21">
            <v>22240.25</v>
          </cell>
          <cell r="K21">
            <v>8340</v>
          </cell>
          <cell r="L21">
            <v>6967.9788609146799</v>
          </cell>
          <cell r="M21">
            <v>14473</v>
          </cell>
          <cell r="N21">
            <v>22842.75</v>
          </cell>
          <cell r="O21">
            <v>7710</v>
          </cell>
          <cell r="P21">
            <v>7762.7322404371598</v>
          </cell>
          <cell r="Q21">
            <v>16037.0628415301</v>
          </cell>
          <cell r="R21">
            <v>24432.0628415301</v>
          </cell>
          <cell r="S21">
            <v>5283</v>
          </cell>
          <cell r="T21">
            <v>13625.5</v>
          </cell>
          <cell r="U21">
            <v>21421</v>
          </cell>
          <cell r="V21">
            <v>29172.5</v>
          </cell>
          <cell r="W21">
            <v>2615</v>
          </cell>
          <cell r="X21">
            <v>15578.5</v>
          </cell>
          <cell r="Y21">
            <v>23662</v>
          </cell>
          <cell r="Z21">
            <v>31000</v>
          </cell>
          <cell r="AA21">
            <v>1443</v>
          </cell>
          <cell r="AB21">
            <v>16911.25</v>
          </cell>
          <cell r="AC21">
            <v>24993.5</v>
          </cell>
          <cell r="AD21">
            <v>31830.75</v>
          </cell>
          <cell r="AE21">
            <v>356</v>
          </cell>
          <cell r="AF21">
            <v>17569.863387978101</v>
          </cell>
          <cell r="AG21">
            <v>26457.5136612022</v>
          </cell>
          <cell r="AH21">
            <v>32064.478873239401</v>
          </cell>
          <cell r="AI21">
            <v>201</v>
          </cell>
          <cell r="AJ21">
            <v>14486.75</v>
          </cell>
          <cell r="AK21">
            <v>23834</v>
          </cell>
          <cell r="AL21">
            <v>32301.5</v>
          </cell>
          <cell r="AM21">
            <v>5916</v>
          </cell>
          <cell r="AN21">
            <v>14703.25</v>
          </cell>
          <cell r="AO21">
            <v>23097.5</v>
          </cell>
          <cell r="AP21">
            <v>31871.844202898599</v>
          </cell>
          <cell r="AQ21">
            <v>16526</v>
          </cell>
          <cell r="AR21">
            <v>15743</v>
          </cell>
          <cell r="AS21">
            <v>23930</v>
          </cell>
          <cell r="AT21">
            <v>32902</v>
          </cell>
          <cell r="AU21">
            <v>16886</v>
          </cell>
        </row>
        <row r="22">
          <cell r="C22" t="str">
            <v>2012/20131</v>
          </cell>
          <cell r="D22">
            <v>3386.3352435530101</v>
          </cell>
          <cell r="E22">
            <v>8129.5</v>
          </cell>
          <cell r="F22">
            <v>14196.75</v>
          </cell>
          <cell r="G22">
            <v>12328</v>
          </cell>
          <cell r="H22">
            <v>2985.4634831460698</v>
          </cell>
          <cell r="I22">
            <v>7653.296875</v>
          </cell>
          <cell r="J22">
            <v>14009</v>
          </cell>
          <cell r="K22">
            <v>16348</v>
          </cell>
          <cell r="L22">
            <v>2250.1986482981201</v>
          </cell>
          <cell r="M22">
            <v>5213.2179424670903</v>
          </cell>
          <cell r="N22">
            <v>12334.359388291699</v>
          </cell>
          <cell r="O22">
            <v>24464</v>
          </cell>
          <cell r="P22">
            <v>2021.44917391385</v>
          </cell>
          <cell r="Q22">
            <v>3657.3631123919299</v>
          </cell>
          <cell r="R22">
            <v>9108.5450819672096</v>
          </cell>
          <cell r="S22">
            <v>40831</v>
          </cell>
          <cell r="T22">
            <v>1963.00909090909</v>
          </cell>
          <cell r="U22">
            <v>3386</v>
          </cell>
          <cell r="V22">
            <v>6778.7710280373803</v>
          </cell>
          <cell r="W22">
            <v>62866</v>
          </cell>
          <cell r="X22">
            <v>2173.9670329670298</v>
          </cell>
          <cell r="Y22">
            <v>3784.5337171052602</v>
          </cell>
          <cell r="Z22">
            <v>6906</v>
          </cell>
          <cell r="AA22">
            <v>60974</v>
          </cell>
          <cell r="AB22">
            <v>4986.875</v>
          </cell>
          <cell r="AC22">
            <v>10627</v>
          </cell>
          <cell r="AD22">
            <v>21301.5</v>
          </cell>
          <cell r="AE22">
            <v>1911</v>
          </cell>
          <cell r="AF22">
            <v>4475.7377049180304</v>
          </cell>
          <cell r="AG22">
            <v>8154.6584699453597</v>
          </cell>
          <cell r="AH22">
            <v>16747.117486338801</v>
          </cell>
          <cell r="AI22">
            <v>1241</v>
          </cell>
          <cell r="AJ22">
            <v>7642.5089285714303</v>
          </cell>
          <cell r="AK22">
            <v>13240.557425540601</v>
          </cell>
          <cell r="AL22">
            <v>17689.666905444101</v>
          </cell>
          <cell r="AM22">
            <v>204</v>
          </cell>
          <cell r="AN22">
            <v>13664.25</v>
          </cell>
          <cell r="AO22">
            <v>20959.919999999998</v>
          </cell>
          <cell r="AP22">
            <v>25418.8154269972</v>
          </cell>
          <cell r="AQ22">
            <v>8374</v>
          </cell>
          <cell r="AR22">
            <v>13101.1610632184</v>
          </cell>
          <cell r="AS22">
            <v>18280.416666666701</v>
          </cell>
          <cell r="AT22">
            <v>23750</v>
          </cell>
          <cell r="AU22">
            <v>147596</v>
          </cell>
        </row>
        <row r="23">
          <cell r="C23" t="str">
            <v>2012/20132</v>
          </cell>
          <cell r="D23">
            <v>7017</v>
          </cell>
          <cell r="E23">
            <v>13830</v>
          </cell>
          <cell r="F23">
            <v>21614</v>
          </cell>
          <cell r="G23">
            <v>9009</v>
          </cell>
          <cell r="H23">
            <v>7612.3615107913702</v>
          </cell>
          <cell r="I23">
            <v>14449.998417721499</v>
          </cell>
          <cell r="J23">
            <v>22716.5</v>
          </cell>
          <cell r="K23">
            <v>9496</v>
          </cell>
          <cell r="L23">
            <v>7808.4950980392196</v>
          </cell>
          <cell r="M23">
            <v>14942</v>
          </cell>
          <cell r="N23">
            <v>23374</v>
          </cell>
          <cell r="O23">
            <v>9507</v>
          </cell>
          <cell r="P23">
            <v>7668.4904371584698</v>
          </cell>
          <cell r="Q23">
            <v>14999.405737704899</v>
          </cell>
          <cell r="R23">
            <v>23849.159836065599</v>
          </cell>
          <cell r="S23">
            <v>8560</v>
          </cell>
          <cell r="T23">
            <v>8350.8979591836705</v>
          </cell>
          <cell r="U23">
            <v>16649</v>
          </cell>
          <cell r="V23">
            <v>25867.5</v>
          </cell>
          <cell r="W23">
            <v>6523</v>
          </cell>
          <cell r="X23">
            <v>13706.5</v>
          </cell>
          <cell r="Y23">
            <v>22419.8037790698</v>
          </cell>
          <cell r="Z23">
            <v>30350</v>
          </cell>
          <cell r="AA23">
            <v>3316</v>
          </cell>
          <cell r="AB23">
            <v>15026.985042734999</v>
          </cell>
          <cell r="AC23">
            <v>24339</v>
          </cell>
          <cell r="AD23">
            <v>32931.75</v>
          </cell>
          <cell r="AE23">
            <v>1902</v>
          </cell>
          <cell r="AF23">
            <v>15088.6612021858</v>
          </cell>
          <cell r="AG23">
            <v>23577.4043715847</v>
          </cell>
          <cell r="AH23">
            <v>32671.489071038301</v>
          </cell>
          <cell r="AI23">
            <v>361</v>
          </cell>
          <cell r="AJ23">
            <v>19000</v>
          </cell>
          <cell r="AK23">
            <v>26807</v>
          </cell>
          <cell r="AL23">
            <v>33213</v>
          </cell>
          <cell r="AM23">
            <v>193</v>
          </cell>
          <cell r="AN23">
            <v>15125</v>
          </cell>
          <cell r="AO23">
            <v>24025</v>
          </cell>
          <cell r="AP23">
            <v>32562</v>
          </cell>
          <cell r="AQ23">
            <v>6577</v>
          </cell>
          <cell r="AR23">
            <v>15164.5</v>
          </cell>
          <cell r="AS23">
            <v>23097.243975903599</v>
          </cell>
          <cell r="AT23">
            <v>32135.5</v>
          </cell>
          <cell r="AU23">
            <v>18095</v>
          </cell>
        </row>
        <row r="24">
          <cell r="C24" t="str">
            <v>2013/20141</v>
          </cell>
          <cell r="D24">
            <v>3692.25</v>
          </cell>
          <cell r="E24">
            <v>8540</v>
          </cell>
          <cell r="F24">
            <v>14457.8594182825</v>
          </cell>
          <cell r="G24">
            <v>10590</v>
          </cell>
          <cell r="H24">
            <v>3701.1401098901101</v>
          </cell>
          <cell r="I24">
            <v>8784</v>
          </cell>
          <cell r="J24">
            <v>14807</v>
          </cell>
          <cell r="K24">
            <v>13349</v>
          </cell>
          <cell r="L24">
            <v>3196.64558232932</v>
          </cell>
          <cell r="M24">
            <v>7933.4023658611004</v>
          </cell>
          <cell r="N24">
            <v>14481.7988826816</v>
          </cell>
          <cell r="O24">
            <v>17016</v>
          </cell>
          <cell r="P24">
            <v>2427.5</v>
          </cell>
          <cell r="Q24">
            <v>5622.5956284152999</v>
          </cell>
          <cell r="R24">
            <v>12852.7868852459</v>
          </cell>
          <cell r="S24">
            <v>24697</v>
          </cell>
          <cell r="T24">
            <v>1910.8210348293601</v>
          </cell>
          <cell r="U24">
            <v>3671</v>
          </cell>
          <cell r="V24">
            <v>9482.4563106796104</v>
          </cell>
          <cell r="W24">
            <v>41283</v>
          </cell>
          <cell r="X24">
            <v>1801.27854959711</v>
          </cell>
          <cell r="Y24">
            <v>3262.7598566308202</v>
          </cell>
          <cell r="Z24">
            <v>6662</v>
          </cell>
          <cell r="AA24">
            <v>67779</v>
          </cell>
          <cell r="AB24">
            <v>2085.9368000309</v>
          </cell>
          <cell r="AC24">
            <v>3687</v>
          </cell>
          <cell r="AD24">
            <v>6640.0982532751104</v>
          </cell>
          <cell r="AE24">
            <v>71982</v>
          </cell>
          <cell r="AF24">
            <v>4875.6960687062801</v>
          </cell>
          <cell r="AG24">
            <v>10602.452185792399</v>
          </cell>
          <cell r="AH24">
            <v>20593.080601092901</v>
          </cell>
          <cell r="AI24">
            <v>2408</v>
          </cell>
          <cell r="AJ24">
            <v>4648.93103448276</v>
          </cell>
          <cell r="AK24">
            <v>8373</v>
          </cell>
          <cell r="AL24">
            <v>17067</v>
          </cell>
          <cell r="AM24">
            <v>1531</v>
          </cell>
          <cell r="AN24">
            <v>8155</v>
          </cell>
          <cell r="AO24">
            <v>13551.7948717949</v>
          </cell>
          <cell r="AP24">
            <v>19519</v>
          </cell>
          <cell r="AQ24">
            <v>197</v>
          </cell>
          <cell r="AR24">
            <v>14752</v>
          </cell>
          <cell r="AS24">
            <v>21566.5</v>
          </cell>
          <cell r="AT24">
            <v>25410.75</v>
          </cell>
          <cell r="AU24">
            <v>8234</v>
          </cell>
        </row>
        <row r="25">
          <cell r="C25" t="str">
            <v>2013/20142</v>
          </cell>
          <cell r="D25">
            <v>7137.3333333333303</v>
          </cell>
          <cell r="E25">
            <v>14259.5</v>
          </cell>
          <cell r="F25">
            <v>22241.519519519501</v>
          </cell>
          <cell r="G25">
            <v>9516</v>
          </cell>
          <cell r="H25">
            <v>7904</v>
          </cell>
          <cell r="I25">
            <v>14815</v>
          </cell>
          <cell r="J25">
            <v>22879</v>
          </cell>
          <cell r="K25">
            <v>10161</v>
          </cell>
          <cell r="L25">
            <v>8251</v>
          </cell>
          <cell r="M25">
            <v>15257</v>
          </cell>
          <cell r="N25">
            <v>23867</v>
          </cell>
          <cell r="O25">
            <v>10465</v>
          </cell>
          <cell r="P25">
            <v>8161.6393442622903</v>
          </cell>
          <cell r="Q25">
            <v>15606.2431693989</v>
          </cell>
          <cell r="R25">
            <v>24349.289617486302</v>
          </cell>
          <cell r="S25">
            <v>9961</v>
          </cell>
          <cell r="T25">
            <v>8010.0144092218998</v>
          </cell>
          <cell r="U25">
            <v>16122</v>
          </cell>
          <cell r="V25">
            <v>25563.376963350802</v>
          </cell>
          <cell r="W25">
            <v>8985</v>
          </cell>
          <cell r="X25">
            <v>8872.5</v>
          </cell>
          <cell r="Y25">
            <v>17548.9852941176</v>
          </cell>
          <cell r="Z25">
            <v>27467</v>
          </cell>
          <cell r="AA25">
            <v>6859</v>
          </cell>
          <cell r="AB25">
            <v>14001.5</v>
          </cell>
          <cell r="AC25">
            <v>23576</v>
          </cell>
          <cell r="AD25">
            <v>31875.75</v>
          </cell>
          <cell r="AE25">
            <v>3532</v>
          </cell>
          <cell r="AF25">
            <v>14967.991803278701</v>
          </cell>
          <cell r="AG25">
            <v>24292.445355191299</v>
          </cell>
          <cell r="AH25">
            <v>31828.797814207701</v>
          </cell>
          <cell r="AI25">
            <v>1917</v>
          </cell>
          <cell r="AJ25">
            <v>15077.6795774648</v>
          </cell>
          <cell r="AK25">
            <v>24850.5</v>
          </cell>
          <cell r="AL25">
            <v>31066.5</v>
          </cell>
          <cell r="AM25">
            <v>420</v>
          </cell>
          <cell r="AN25">
            <v>14269</v>
          </cell>
          <cell r="AO25">
            <v>24753</v>
          </cell>
          <cell r="AP25">
            <v>32745</v>
          </cell>
          <cell r="AQ25">
            <v>205</v>
          </cell>
          <cell r="AR25">
            <v>15431.341549295799</v>
          </cell>
          <cell r="AS25">
            <v>24096</v>
          </cell>
          <cell r="AT25">
            <v>33069.5</v>
          </cell>
          <cell r="AU25">
            <v>6636</v>
          </cell>
        </row>
        <row r="28">
          <cell r="A28" t="str">
            <v>academicYear</v>
          </cell>
          <cell r="D28" t="str">
            <v>LOWER_2005</v>
          </cell>
          <cell r="E28" t="str">
            <v>MEDIAN_2005</v>
          </cell>
          <cell r="F28" t="str">
            <v>UPPER_2005</v>
          </cell>
          <cell r="G28" t="str">
            <v>COUNT_2005</v>
          </cell>
          <cell r="H28" t="str">
            <v>LOWER_2006</v>
          </cell>
          <cell r="I28" t="str">
            <v>MEDIAN_2006</v>
          </cell>
          <cell r="J28" t="str">
            <v>UPPER_2006</v>
          </cell>
          <cell r="K28" t="str">
            <v>COUNT_2006</v>
          </cell>
          <cell r="L28" t="str">
            <v>LOWER_2007</v>
          </cell>
          <cell r="M28" t="str">
            <v>MEDIAN_2007</v>
          </cell>
          <cell r="N28" t="str">
            <v>UPPER_2007</v>
          </cell>
          <cell r="O28" t="str">
            <v>COUNT_2007</v>
          </cell>
          <cell r="P28" t="str">
            <v>LOWER_2008</v>
          </cell>
          <cell r="Q28" t="str">
            <v>MEDIAN_2008</v>
          </cell>
          <cell r="R28" t="str">
            <v>UPPER_2008</v>
          </cell>
          <cell r="S28" t="str">
            <v>COUNT_2008</v>
          </cell>
          <cell r="T28" t="str">
            <v>LOWER_2009</v>
          </cell>
          <cell r="U28" t="str">
            <v>MEDIAN_2009</v>
          </cell>
          <cell r="V28" t="str">
            <v>UPPER_2009</v>
          </cell>
          <cell r="W28" t="str">
            <v>COUNT_2009</v>
          </cell>
          <cell r="X28" t="str">
            <v>LOWER_2010</v>
          </cell>
          <cell r="Y28" t="str">
            <v>MEDIAN_2010</v>
          </cell>
          <cell r="Z28" t="str">
            <v>UPPER_2010</v>
          </cell>
          <cell r="AA28" t="str">
            <v>COUNT_2010</v>
          </cell>
          <cell r="AB28" t="str">
            <v>LOWER_2011</v>
          </cell>
          <cell r="AC28" t="str">
            <v>MEDIAN_2011</v>
          </cell>
          <cell r="AD28" t="str">
            <v>UPPER_2011</v>
          </cell>
          <cell r="AE28" t="str">
            <v>COUNT_2011</v>
          </cell>
          <cell r="AF28" t="str">
            <v>LOWER_2012</v>
          </cell>
          <cell r="AG28" t="str">
            <v>MEDIAN_2012</v>
          </cell>
          <cell r="AH28" t="str">
            <v>UPPER_2012</v>
          </cell>
          <cell r="AI28" t="str">
            <v>COUNT_2012</v>
          </cell>
          <cell r="AJ28" t="str">
            <v>LOWER_2013</v>
          </cell>
          <cell r="AK28" t="str">
            <v>MEDIAN_2013</v>
          </cell>
          <cell r="AL28" t="str">
            <v>UPPER_2013</v>
          </cell>
          <cell r="AM28" t="str">
            <v>COUNT_2013</v>
          </cell>
          <cell r="AN28" t="str">
            <v>LOWER_2014</v>
          </cell>
          <cell r="AO28" t="str">
            <v>MEDIAN_2014</v>
          </cell>
          <cell r="AP28" t="str">
            <v>UPPER_2014</v>
          </cell>
          <cell r="AQ28" t="str">
            <v>COUNT_2014</v>
          </cell>
          <cell r="AR28" t="str">
            <v>LOWER_2015</v>
          </cell>
          <cell r="AS28" t="str">
            <v>MEDIAN_2015</v>
          </cell>
          <cell r="AT28" t="str">
            <v>UPPER_2015</v>
          </cell>
          <cell r="AU28" t="str">
            <v>COUNT_2015</v>
          </cell>
        </row>
        <row r="29">
          <cell r="A29" t="str">
            <v>2002/2003</v>
          </cell>
          <cell r="D29">
            <v>10841.9072022161</v>
          </cell>
          <cell r="E29">
            <v>15679.9484536082</v>
          </cell>
          <cell r="F29">
            <v>20399</v>
          </cell>
          <cell r="G29">
            <v>90107</v>
          </cell>
          <cell r="H29">
            <v>13979.963592233</v>
          </cell>
          <cell r="I29">
            <v>18843</v>
          </cell>
          <cell r="J29">
            <v>23867</v>
          </cell>
          <cell r="K29">
            <v>99852</v>
          </cell>
          <cell r="L29">
            <v>15951</v>
          </cell>
          <cell r="M29">
            <v>21399</v>
          </cell>
          <cell r="N29">
            <v>27149</v>
          </cell>
          <cell r="O29">
            <v>104360</v>
          </cell>
          <cell r="P29">
            <v>17613.53125</v>
          </cell>
          <cell r="Q29">
            <v>23734.972677595601</v>
          </cell>
          <cell r="R29">
            <v>30465.5327868852</v>
          </cell>
          <cell r="S29">
            <v>104273</v>
          </cell>
          <cell r="T29">
            <v>19176</v>
          </cell>
          <cell r="U29">
            <v>25937</v>
          </cell>
          <cell r="V29">
            <v>33435</v>
          </cell>
          <cell r="W29">
            <v>109565</v>
          </cell>
          <cell r="X29">
            <v>19850</v>
          </cell>
          <cell r="Y29">
            <v>27449</v>
          </cell>
          <cell r="Z29">
            <v>35253</v>
          </cell>
          <cell r="AA29">
            <v>115307</v>
          </cell>
          <cell r="AB29">
            <v>20258</v>
          </cell>
          <cell r="AC29">
            <v>28705</v>
          </cell>
          <cell r="AD29">
            <v>37251</v>
          </cell>
          <cell r="AE29">
            <v>119281</v>
          </cell>
          <cell r="AF29">
            <v>20299.6345628415</v>
          </cell>
          <cell r="AG29">
            <v>29618.852459016402</v>
          </cell>
          <cell r="AH29">
            <v>39225.532786885196</v>
          </cell>
          <cell r="AI29">
            <v>121642</v>
          </cell>
          <cell r="AJ29">
            <v>20253</v>
          </cell>
          <cell r="AK29">
            <v>30375</v>
          </cell>
          <cell r="AL29">
            <v>40531.75</v>
          </cell>
          <cell r="AM29">
            <v>120126</v>
          </cell>
          <cell r="AN29">
            <v>19998.5</v>
          </cell>
          <cell r="AO29">
            <v>30825</v>
          </cell>
          <cell r="AP29">
            <v>41999</v>
          </cell>
          <cell r="AQ29">
            <v>122251</v>
          </cell>
          <cell r="AR29">
            <v>19792.75</v>
          </cell>
          <cell r="AS29">
            <v>31391</v>
          </cell>
          <cell r="AT29">
            <v>43291.5</v>
          </cell>
          <cell r="AU29">
            <v>120848</v>
          </cell>
        </row>
        <row r="30">
          <cell r="A30" t="str">
            <v>2003/2004</v>
          </cell>
          <cell r="D30">
            <v>11515</v>
          </cell>
          <cell r="E30">
            <v>17780</v>
          </cell>
          <cell r="F30">
            <v>23625.75</v>
          </cell>
          <cell r="G30">
            <v>5758</v>
          </cell>
          <cell r="H30">
            <v>11578.1756505576</v>
          </cell>
          <cell r="I30">
            <v>16371</v>
          </cell>
          <cell r="J30">
            <v>21340</v>
          </cell>
          <cell r="K30">
            <v>99324</v>
          </cell>
          <cell r="L30">
            <v>14341.3725761773</v>
          </cell>
          <cell r="M30">
            <v>19408.658089801502</v>
          </cell>
          <cell r="N30">
            <v>24766</v>
          </cell>
          <cell r="O30">
            <v>106642</v>
          </cell>
          <cell r="P30">
            <v>16372.1448087432</v>
          </cell>
          <cell r="Q30">
            <v>21942.882513661199</v>
          </cell>
          <cell r="R30">
            <v>28114.972677595601</v>
          </cell>
          <cell r="S30">
            <v>107743</v>
          </cell>
          <cell r="T30">
            <v>18040</v>
          </cell>
          <cell r="U30">
            <v>24334</v>
          </cell>
          <cell r="V30">
            <v>31165</v>
          </cell>
          <cell r="W30">
            <v>114223</v>
          </cell>
          <cell r="X30">
            <v>18972</v>
          </cell>
          <cell r="Y30">
            <v>25838</v>
          </cell>
          <cell r="Z30">
            <v>33126</v>
          </cell>
          <cell r="AA30">
            <v>120407</v>
          </cell>
          <cell r="AB30">
            <v>19687</v>
          </cell>
          <cell r="AC30">
            <v>27396</v>
          </cell>
          <cell r="AD30">
            <v>35422</v>
          </cell>
          <cell r="AE30">
            <v>125429</v>
          </cell>
          <cell r="AF30">
            <v>20042.090163934401</v>
          </cell>
          <cell r="AG30">
            <v>28584.685792349701</v>
          </cell>
          <cell r="AH30">
            <v>37577.0491803279</v>
          </cell>
          <cell r="AI30">
            <v>128261</v>
          </cell>
          <cell r="AJ30">
            <v>20232</v>
          </cell>
          <cell r="AK30">
            <v>29477</v>
          </cell>
          <cell r="AL30">
            <v>39118</v>
          </cell>
          <cell r="AM30">
            <v>127349</v>
          </cell>
          <cell r="AN30">
            <v>20103</v>
          </cell>
          <cell r="AO30">
            <v>30182.5</v>
          </cell>
          <cell r="AP30">
            <v>40731.5</v>
          </cell>
          <cell r="AQ30">
            <v>129486</v>
          </cell>
          <cell r="AR30">
            <v>20029</v>
          </cell>
          <cell r="AS30">
            <v>30878</v>
          </cell>
          <cell r="AT30">
            <v>42217</v>
          </cell>
          <cell r="AU30">
            <v>127983</v>
          </cell>
        </row>
        <row r="31">
          <cell r="A31" t="str">
            <v>2004/2005</v>
          </cell>
          <cell r="D31">
            <v>7714.5</v>
          </cell>
          <cell r="E31">
            <v>13585.423728813599</v>
          </cell>
          <cell r="F31">
            <v>19650.726022549199</v>
          </cell>
          <cell r="G31">
            <v>231</v>
          </cell>
          <cell r="H31">
            <v>12090.8470539505</v>
          </cell>
          <cell r="I31">
            <v>19070.475409836101</v>
          </cell>
          <cell r="J31">
            <v>25755.25</v>
          </cell>
          <cell r="K31">
            <v>9340</v>
          </cell>
          <cell r="L31">
            <v>12018.9641873278</v>
          </cell>
          <cell r="M31">
            <v>16994.7408963585</v>
          </cell>
          <cell r="N31">
            <v>22326</v>
          </cell>
          <cell r="O31">
            <v>104004</v>
          </cell>
          <cell r="P31">
            <v>14680.778688524601</v>
          </cell>
          <cell r="Q31">
            <v>19945.8466151824</v>
          </cell>
          <cell r="R31">
            <v>25681.639344262301</v>
          </cell>
          <cell r="S31">
            <v>107932</v>
          </cell>
          <cell r="T31">
            <v>16687</v>
          </cell>
          <cell r="U31">
            <v>22574</v>
          </cell>
          <cell r="V31">
            <v>28961.736111111099</v>
          </cell>
          <cell r="W31">
            <v>115389</v>
          </cell>
          <cell r="X31">
            <v>17844.0136217949</v>
          </cell>
          <cell r="Y31">
            <v>24203</v>
          </cell>
          <cell r="Z31">
            <v>30956.532258064501</v>
          </cell>
          <cell r="AA31">
            <v>123078</v>
          </cell>
          <cell r="AB31">
            <v>18776</v>
          </cell>
          <cell r="AC31">
            <v>25977</v>
          </cell>
          <cell r="AD31">
            <v>33392.743131868097</v>
          </cell>
          <cell r="AE31">
            <v>129335</v>
          </cell>
          <cell r="AF31">
            <v>19406.830601092901</v>
          </cell>
          <cell r="AG31">
            <v>27337.103825136601</v>
          </cell>
          <cell r="AH31">
            <v>35742.076502732198</v>
          </cell>
          <cell r="AI31">
            <v>133625</v>
          </cell>
          <cell r="AJ31">
            <v>19831.333333333299</v>
          </cell>
          <cell r="AK31">
            <v>28468</v>
          </cell>
          <cell r="AL31">
            <v>37526.5</v>
          </cell>
          <cell r="AM31">
            <v>133103</v>
          </cell>
          <cell r="AN31">
            <v>20035</v>
          </cell>
          <cell r="AO31">
            <v>29374</v>
          </cell>
          <cell r="AP31">
            <v>39388</v>
          </cell>
          <cell r="AQ31">
            <v>135717</v>
          </cell>
          <cell r="AR31">
            <v>20034.75</v>
          </cell>
          <cell r="AS31">
            <v>30246</v>
          </cell>
          <cell r="AT31">
            <v>41112.25</v>
          </cell>
          <cell r="AU31">
            <v>134536</v>
          </cell>
        </row>
        <row r="32">
          <cell r="A32" t="str">
            <v>2005/2006</v>
          </cell>
          <cell r="D32">
            <v>5143.5</v>
          </cell>
          <cell r="E32">
            <v>10767.5</v>
          </cell>
          <cell r="F32">
            <v>19549.75</v>
          </cell>
          <cell r="G32">
            <v>1080</v>
          </cell>
          <cell r="H32">
            <v>11339.57771261</v>
          </cell>
          <cell r="I32">
            <v>17724</v>
          </cell>
          <cell r="J32">
            <v>26250.5</v>
          </cell>
          <cell r="K32">
            <v>287</v>
          </cell>
          <cell r="L32">
            <v>12717.526315789501</v>
          </cell>
          <cell r="M32">
            <v>19654</v>
          </cell>
          <cell r="N32">
            <v>26824.25</v>
          </cell>
          <cell r="O32">
            <v>10422</v>
          </cell>
          <cell r="P32">
            <v>12376.192622950801</v>
          </cell>
          <cell r="Q32">
            <v>17668.592896174901</v>
          </cell>
          <cell r="R32">
            <v>23274.2056412729</v>
          </cell>
          <cell r="S32">
            <v>104814</v>
          </cell>
          <cell r="T32">
            <v>15134.870820668701</v>
          </cell>
          <cell r="U32">
            <v>20626</v>
          </cell>
          <cell r="V32">
            <v>26517.650137740999</v>
          </cell>
          <cell r="W32">
            <v>113527</v>
          </cell>
          <cell r="X32">
            <v>16481.25</v>
          </cell>
          <cell r="Y32">
            <v>22331</v>
          </cell>
          <cell r="Z32">
            <v>28560.1417151163</v>
          </cell>
          <cell r="AA32">
            <v>123254</v>
          </cell>
          <cell r="AB32">
            <v>17712</v>
          </cell>
          <cell r="AC32">
            <v>24315.654320987702</v>
          </cell>
          <cell r="AD32">
            <v>31200</v>
          </cell>
          <cell r="AE32">
            <v>131462</v>
          </cell>
          <cell r="AF32">
            <v>18544.941939890701</v>
          </cell>
          <cell r="AG32">
            <v>25870.987837903202</v>
          </cell>
          <cell r="AH32">
            <v>33573.251913323104</v>
          </cell>
          <cell r="AI32">
            <v>136640</v>
          </cell>
          <cell r="AJ32">
            <v>19359.057851239701</v>
          </cell>
          <cell r="AK32">
            <v>27219</v>
          </cell>
          <cell r="AL32">
            <v>35599.133241758202</v>
          </cell>
          <cell r="AM32">
            <v>137112</v>
          </cell>
          <cell r="AN32">
            <v>19785.75</v>
          </cell>
          <cell r="AO32">
            <v>28389</v>
          </cell>
          <cell r="AP32">
            <v>37598.25</v>
          </cell>
          <cell r="AQ32">
            <v>140740</v>
          </cell>
          <cell r="AR32">
            <v>20000</v>
          </cell>
          <cell r="AS32">
            <v>29461</v>
          </cell>
          <cell r="AT32">
            <v>39454</v>
          </cell>
          <cell r="AU32">
            <v>139513</v>
          </cell>
        </row>
        <row r="33">
          <cell r="A33" t="str">
            <v>2006/2007</v>
          </cell>
          <cell r="D33">
            <v>5820.7423780487798</v>
          </cell>
          <cell r="E33">
            <v>14197.403581267199</v>
          </cell>
          <cell r="F33">
            <v>22477.75</v>
          </cell>
          <cell r="G33">
            <v>2400</v>
          </cell>
          <cell r="H33">
            <v>4632</v>
          </cell>
          <cell r="I33">
            <v>9359</v>
          </cell>
          <cell r="J33">
            <v>19335.8422939068</v>
          </cell>
          <cell r="K33">
            <v>935</v>
          </cell>
          <cell r="L33">
            <v>9523.5</v>
          </cell>
          <cell r="M33">
            <v>17015.5</v>
          </cell>
          <cell r="N33">
            <v>26013.25</v>
          </cell>
          <cell r="O33">
            <v>274</v>
          </cell>
          <cell r="P33">
            <v>13042.053604135301</v>
          </cell>
          <cell r="Q33">
            <v>19969.788251366099</v>
          </cell>
          <cell r="R33">
            <v>27186.516393442598</v>
          </cell>
          <cell r="S33">
            <v>9826</v>
          </cell>
          <cell r="T33">
            <v>12617</v>
          </cell>
          <cell r="U33">
            <v>18215</v>
          </cell>
          <cell r="V33">
            <v>23974</v>
          </cell>
          <cell r="W33">
            <v>107637</v>
          </cell>
          <cell r="X33">
            <v>14694</v>
          </cell>
          <cell r="Y33">
            <v>20416.2853107345</v>
          </cell>
          <cell r="Z33">
            <v>26163</v>
          </cell>
          <cell r="AA33">
            <v>119511</v>
          </cell>
          <cell r="AB33">
            <v>16270.1825842697</v>
          </cell>
          <cell r="AC33">
            <v>22468</v>
          </cell>
          <cell r="AD33">
            <v>28742</v>
          </cell>
          <cell r="AE33">
            <v>129321</v>
          </cell>
          <cell r="AF33">
            <v>17463.155737704899</v>
          </cell>
          <cell r="AG33">
            <v>24256.397058823499</v>
          </cell>
          <cell r="AH33">
            <v>31317.199453551901</v>
          </cell>
          <cell r="AI33">
            <v>136103</v>
          </cell>
          <cell r="AJ33">
            <v>18476.475903614501</v>
          </cell>
          <cell r="AK33">
            <v>25790</v>
          </cell>
          <cell r="AL33">
            <v>33472</v>
          </cell>
          <cell r="AM33">
            <v>137521</v>
          </cell>
          <cell r="AN33">
            <v>19207</v>
          </cell>
          <cell r="AO33">
            <v>27192</v>
          </cell>
          <cell r="AP33">
            <v>35750</v>
          </cell>
          <cell r="AQ33">
            <v>142059</v>
          </cell>
          <cell r="AR33">
            <v>19795</v>
          </cell>
          <cell r="AS33">
            <v>28507</v>
          </cell>
          <cell r="AT33">
            <v>37953</v>
          </cell>
          <cell r="AU33">
            <v>141449</v>
          </cell>
        </row>
        <row r="34">
          <cell r="A34" t="str">
            <v>2007/2008</v>
          </cell>
          <cell r="D34">
            <v>2120</v>
          </cell>
          <cell r="E34">
            <v>3510.9761904761899</v>
          </cell>
          <cell r="F34">
            <v>6763.9647302904596</v>
          </cell>
          <cell r="G34">
            <v>51518</v>
          </cell>
          <cell r="H34">
            <v>6283.19823788546</v>
          </cell>
          <cell r="I34">
            <v>14478.333333333299</v>
          </cell>
          <cell r="J34">
            <v>22075.5</v>
          </cell>
          <cell r="K34">
            <v>2743</v>
          </cell>
          <cell r="L34">
            <v>4620</v>
          </cell>
          <cell r="M34">
            <v>9240.5322128851494</v>
          </cell>
          <cell r="N34">
            <v>18590.5</v>
          </cell>
          <cell r="O34">
            <v>1059</v>
          </cell>
          <cell r="P34">
            <v>10455.3551912568</v>
          </cell>
          <cell r="Q34">
            <v>17580.322128851501</v>
          </cell>
          <cell r="R34">
            <v>25225.887978142098</v>
          </cell>
          <cell r="S34">
            <v>301</v>
          </cell>
          <cell r="T34">
            <v>13716.372996934801</v>
          </cell>
          <cell r="U34">
            <v>20750.618055555598</v>
          </cell>
          <cell r="V34">
            <v>27134.25</v>
          </cell>
          <cell r="W34">
            <v>10530</v>
          </cell>
          <cell r="X34">
            <v>11809.6261682243</v>
          </cell>
          <cell r="Y34">
            <v>17380</v>
          </cell>
          <cell r="Z34">
            <v>23453.589743589699</v>
          </cell>
          <cell r="AA34">
            <v>120413</v>
          </cell>
          <cell r="AB34">
            <v>14111</v>
          </cell>
          <cell r="AC34">
            <v>19905</v>
          </cell>
          <cell r="AD34">
            <v>25941</v>
          </cell>
          <cell r="AE34">
            <v>132599</v>
          </cell>
          <cell r="AF34">
            <v>15816.666666666701</v>
          </cell>
          <cell r="AG34">
            <v>21952.953367875602</v>
          </cell>
          <cell r="AH34">
            <v>28339.3579234973</v>
          </cell>
          <cell r="AI34">
            <v>142191</v>
          </cell>
          <cell r="AJ34">
            <v>17190.765486725701</v>
          </cell>
          <cell r="AK34">
            <v>23885</v>
          </cell>
          <cell r="AL34">
            <v>30811.5</v>
          </cell>
          <cell r="AM34">
            <v>144903</v>
          </cell>
          <cell r="AN34">
            <v>18223</v>
          </cell>
          <cell r="AO34">
            <v>25499</v>
          </cell>
          <cell r="AP34">
            <v>33195</v>
          </cell>
          <cell r="AQ34">
            <v>150515</v>
          </cell>
          <cell r="AR34">
            <v>19063.228650137698</v>
          </cell>
          <cell r="AS34">
            <v>26941.436464088401</v>
          </cell>
          <cell r="AT34">
            <v>35508.5</v>
          </cell>
          <cell r="AU34">
            <v>150547</v>
          </cell>
        </row>
        <row r="35">
          <cell r="A35" t="str">
            <v>2008/2009</v>
          </cell>
          <cell r="D35">
            <v>1900</v>
          </cell>
          <cell r="E35">
            <v>3129.6597255657198</v>
          </cell>
          <cell r="F35">
            <v>6602.0821428571398</v>
          </cell>
          <cell r="G35">
            <v>58176</v>
          </cell>
          <cell r="H35">
            <v>2206</v>
          </cell>
          <cell r="I35">
            <v>3645.7803468208099</v>
          </cell>
          <cell r="J35">
            <v>7230</v>
          </cell>
          <cell r="K35">
            <v>48689</v>
          </cell>
          <cell r="L35">
            <v>6534</v>
          </cell>
          <cell r="M35">
            <v>14584</v>
          </cell>
          <cell r="N35">
            <v>22510</v>
          </cell>
          <cell r="O35">
            <v>2811</v>
          </cell>
          <cell r="P35">
            <v>4931.6802765109496</v>
          </cell>
          <cell r="Q35">
            <v>10057.289156626501</v>
          </cell>
          <cell r="R35">
            <v>18616.4959016393</v>
          </cell>
          <cell r="S35">
            <v>1127</v>
          </cell>
          <cell r="T35">
            <v>11443.5</v>
          </cell>
          <cell r="U35">
            <v>17714.104046242799</v>
          </cell>
          <cell r="V35">
            <v>26213.5</v>
          </cell>
          <cell r="W35">
            <v>259</v>
          </cell>
          <cell r="X35">
            <v>12325.75</v>
          </cell>
          <cell r="Y35">
            <v>20212</v>
          </cell>
          <cell r="Z35">
            <v>27011.9375</v>
          </cell>
          <cell r="AA35">
            <v>10852</v>
          </cell>
          <cell r="AB35">
            <v>11529</v>
          </cell>
          <cell r="AC35">
            <v>17083</v>
          </cell>
          <cell r="AD35">
            <v>23448.75</v>
          </cell>
          <cell r="AE35">
            <v>122518</v>
          </cell>
          <cell r="AF35">
            <v>14092.3907103825</v>
          </cell>
          <cell r="AG35">
            <v>19853.606557377101</v>
          </cell>
          <cell r="AH35">
            <v>25966.8579234973</v>
          </cell>
          <cell r="AI35">
            <v>135628</v>
          </cell>
          <cell r="AJ35">
            <v>15864.25</v>
          </cell>
          <cell r="AK35">
            <v>22083</v>
          </cell>
          <cell r="AL35">
            <v>28443.588397790099</v>
          </cell>
          <cell r="AM35">
            <v>140130</v>
          </cell>
          <cell r="AN35">
            <v>17240</v>
          </cell>
          <cell r="AO35">
            <v>24087</v>
          </cell>
          <cell r="AP35">
            <v>31211</v>
          </cell>
          <cell r="AQ35">
            <v>146924</v>
          </cell>
          <cell r="AR35">
            <v>18381.087378640801</v>
          </cell>
          <cell r="AS35">
            <v>25705</v>
          </cell>
          <cell r="AT35">
            <v>33612</v>
          </cell>
          <cell r="AU35">
            <v>147084</v>
          </cell>
        </row>
        <row r="36">
          <cell r="A36" t="str">
            <v>2009/2010</v>
          </cell>
          <cell r="D36">
            <v>1958.97752808989</v>
          </cell>
          <cell r="E36">
            <v>3587.7414913585499</v>
          </cell>
          <cell r="F36">
            <v>10192.0703431373</v>
          </cell>
          <cell r="G36">
            <v>42158</v>
          </cell>
          <cell r="H36">
            <v>1939.8741883927701</v>
          </cell>
          <cell r="I36">
            <v>3254.5833333333298</v>
          </cell>
          <cell r="J36">
            <v>7457.5</v>
          </cell>
          <cell r="K36">
            <v>60315</v>
          </cell>
          <cell r="L36">
            <v>2298.4571428571398</v>
          </cell>
          <cell r="M36">
            <v>3837.9207920792101</v>
          </cell>
          <cell r="N36">
            <v>7633.8625592417102</v>
          </cell>
          <cell r="O36">
            <v>53057</v>
          </cell>
          <cell r="P36">
            <v>7098.7433769586096</v>
          </cell>
          <cell r="Q36">
            <v>15204.600702576099</v>
          </cell>
          <cell r="R36">
            <v>23402.882513661199</v>
          </cell>
          <cell r="S36">
            <v>2768</v>
          </cell>
          <cell r="T36">
            <v>5647.81179775281</v>
          </cell>
          <cell r="U36">
            <v>11299.5</v>
          </cell>
          <cell r="V36">
            <v>20836.25</v>
          </cell>
          <cell r="W36">
            <v>1228</v>
          </cell>
          <cell r="X36">
            <v>9705.0871559632997</v>
          </cell>
          <cell r="Y36">
            <v>17109.3828125</v>
          </cell>
          <cell r="Z36">
            <v>27255.9241245136</v>
          </cell>
          <cell r="AA36">
            <v>322</v>
          </cell>
          <cell r="AB36">
            <v>12313.5</v>
          </cell>
          <cell r="AC36">
            <v>20648</v>
          </cell>
          <cell r="AD36">
            <v>27306.5</v>
          </cell>
          <cell r="AE36">
            <v>12007</v>
          </cell>
          <cell r="AF36">
            <v>12005.054644808701</v>
          </cell>
          <cell r="AG36">
            <v>17458.169398907099</v>
          </cell>
          <cell r="AH36">
            <v>23665.1639344262</v>
          </cell>
          <cell r="AI36">
            <v>136415</v>
          </cell>
          <cell r="AJ36">
            <v>14391</v>
          </cell>
          <cell r="AK36">
            <v>20107</v>
          </cell>
          <cell r="AL36">
            <v>26104.9818313953</v>
          </cell>
          <cell r="AM36">
            <v>143422</v>
          </cell>
          <cell r="AN36">
            <v>16102</v>
          </cell>
          <cell r="AO36">
            <v>22347.4517906336</v>
          </cell>
          <cell r="AP36">
            <v>28965</v>
          </cell>
          <cell r="AQ36">
            <v>152813</v>
          </cell>
          <cell r="AR36">
            <v>17578</v>
          </cell>
          <cell r="AS36">
            <v>24262</v>
          </cell>
          <cell r="AT36">
            <v>31627.75</v>
          </cell>
          <cell r="AU36">
            <v>154062</v>
          </cell>
        </row>
        <row r="37">
          <cell r="A37" t="str">
            <v>2010/2011</v>
          </cell>
          <cell r="D37">
            <v>2435.3237868043202</v>
          </cell>
          <cell r="E37">
            <v>6130.7739938080504</v>
          </cell>
          <cell r="F37">
            <v>13856</v>
          </cell>
          <cell r="G37">
            <v>27816</v>
          </cell>
          <cell r="H37">
            <v>2019.7515681694199</v>
          </cell>
          <cell r="I37">
            <v>3903</v>
          </cell>
          <cell r="J37">
            <v>10990.9222689076</v>
          </cell>
          <cell r="K37">
            <v>42400</v>
          </cell>
          <cell r="L37">
            <v>2025.96416938111</v>
          </cell>
          <cell r="M37">
            <v>3411.6764705882401</v>
          </cell>
          <cell r="N37">
            <v>7539.5819444444396</v>
          </cell>
          <cell r="O37">
            <v>61123</v>
          </cell>
          <cell r="P37">
            <v>2430.3415300546399</v>
          </cell>
          <cell r="Q37">
            <v>4005.6008583691</v>
          </cell>
          <cell r="R37">
            <v>7766.9035532994903</v>
          </cell>
          <cell r="S37">
            <v>52305</v>
          </cell>
          <cell r="T37">
            <v>7516.3342696629197</v>
          </cell>
          <cell r="U37">
            <v>16113</v>
          </cell>
          <cell r="V37">
            <v>25086</v>
          </cell>
          <cell r="W37">
            <v>2737</v>
          </cell>
          <cell r="X37">
            <v>5135.75</v>
          </cell>
          <cell r="Y37">
            <v>10898.5</v>
          </cell>
          <cell r="Z37">
            <v>20307.430037313399</v>
          </cell>
          <cell r="AA37">
            <v>1218</v>
          </cell>
          <cell r="AB37">
            <v>9442.75</v>
          </cell>
          <cell r="AC37">
            <v>18348.760807111699</v>
          </cell>
          <cell r="AD37">
            <v>28509.5</v>
          </cell>
          <cell r="AE37">
            <v>416</v>
          </cell>
          <cell r="AF37">
            <v>12951.7657103825</v>
          </cell>
          <cell r="AG37">
            <v>20452.9644808743</v>
          </cell>
          <cell r="AH37">
            <v>27414.3920765027</v>
          </cell>
          <cell r="AI37">
            <v>12066</v>
          </cell>
          <cell r="AJ37">
            <v>12237</v>
          </cell>
          <cell r="AK37">
            <v>17750</v>
          </cell>
          <cell r="AL37">
            <v>24000</v>
          </cell>
          <cell r="AM37">
            <v>136091</v>
          </cell>
          <cell r="AN37">
            <v>14581</v>
          </cell>
          <cell r="AO37">
            <v>20498.9248131393</v>
          </cell>
          <cell r="AP37">
            <v>26605.75</v>
          </cell>
          <cell r="AQ37">
            <v>148298</v>
          </cell>
          <cell r="AR37">
            <v>16516</v>
          </cell>
          <cell r="AS37">
            <v>22648.5</v>
          </cell>
          <cell r="AT37">
            <v>29310.547752809001</v>
          </cell>
          <cell r="AU37">
            <v>152478</v>
          </cell>
        </row>
        <row r="38">
          <cell r="A38" t="str">
            <v>2011/2012</v>
          </cell>
          <cell r="D38">
            <v>3471.7194244604302</v>
          </cell>
          <cell r="E38">
            <v>9043</v>
          </cell>
          <cell r="F38">
            <v>16471.931937172802</v>
          </cell>
          <cell r="G38">
            <v>22375</v>
          </cell>
          <cell r="H38">
            <v>2625</v>
          </cell>
          <cell r="I38">
            <v>7289.3818181818197</v>
          </cell>
          <cell r="J38">
            <v>14931</v>
          </cell>
          <cell r="K38">
            <v>30191</v>
          </cell>
          <cell r="L38">
            <v>2107.2202380952399</v>
          </cell>
          <cell r="M38">
            <v>4151</v>
          </cell>
          <cell r="N38">
            <v>11777.4619771863</v>
          </cell>
          <cell r="O38">
            <v>45675</v>
          </cell>
          <cell r="P38">
            <v>2162.9629629629599</v>
          </cell>
          <cell r="Q38">
            <v>3627.0628415300498</v>
          </cell>
          <cell r="R38">
            <v>8120.0034153005499</v>
          </cell>
          <cell r="S38">
            <v>63068</v>
          </cell>
          <cell r="T38">
            <v>2393.7487945103899</v>
          </cell>
          <cell r="U38">
            <v>4052.2569444444398</v>
          </cell>
          <cell r="V38">
            <v>7904</v>
          </cell>
          <cell r="W38">
            <v>56480</v>
          </cell>
          <cell r="X38">
            <v>7599.25</v>
          </cell>
          <cell r="Y38">
            <v>16748</v>
          </cell>
          <cell r="Z38">
            <v>25936.25</v>
          </cell>
          <cell r="AA38">
            <v>3152</v>
          </cell>
          <cell r="AB38">
            <v>5241</v>
          </cell>
          <cell r="AC38">
            <v>10126</v>
          </cell>
          <cell r="AD38">
            <v>21708</v>
          </cell>
          <cell r="AE38">
            <v>1573</v>
          </cell>
          <cell r="AF38">
            <v>9875.9235668789806</v>
          </cell>
          <cell r="AG38">
            <v>17833.1420765027</v>
          </cell>
          <cell r="AH38">
            <v>27557.5</v>
          </cell>
          <cell r="AI38">
            <v>417</v>
          </cell>
          <cell r="AJ38">
            <v>13193.5</v>
          </cell>
          <cell r="AK38">
            <v>21289.817629179299</v>
          </cell>
          <cell r="AL38">
            <v>28181.5</v>
          </cell>
          <cell r="AM38">
            <v>12019</v>
          </cell>
          <cell r="AN38">
            <v>12481</v>
          </cell>
          <cell r="AO38">
            <v>18052.4551971326</v>
          </cell>
          <cell r="AP38">
            <v>24240</v>
          </cell>
          <cell r="AQ38">
            <v>151491</v>
          </cell>
          <cell r="AR38">
            <v>15100</v>
          </cell>
          <cell r="AS38">
            <v>20849.364640884</v>
          </cell>
          <cell r="AT38">
            <v>26715</v>
          </cell>
          <cell r="AU38">
            <v>157117</v>
          </cell>
        </row>
        <row r="39">
          <cell r="A39" t="str">
            <v>2012/2013</v>
          </cell>
          <cell r="D39">
            <v>4439</v>
          </cell>
          <cell r="E39">
            <v>10385</v>
          </cell>
          <cell r="F39">
            <v>17402</v>
          </cell>
          <cell r="G39">
            <v>21337</v>
          </cell>
          <cell r="H39">
            <v>4009.9575070821502</v>
          </cell>
          <cell r="I39">
            <v>10027.2362637363</v>
          </cell>
          <cell r="J39">
            <v>17294.5</v>
          </cell>
          <cell r="K39">
            <v>25844</v>
          </cell>
          <cell r="L39">
            <v>2771.5479977544901</v>
          </cell>
          <cell r="M39">
            <v>7719</v>
          </cell>
          <cell r="N39">
            <v>15580.5</v>
          </cell>
          <cell r="O39">
            <v>33971</v>
          </cell>
          <cell r="P39">
            <v>2244.7125475152202</v>
          </cell>
          <cell r="Q39">
            <v>4445.8196721311497</v>
          </cell>
          <cell r="R39">
            <v>12335.151318951201</v>
          </cell>
          <cell r="S39">
            <v>49391</v>
          </cell>
          <cell r="T39">
            <v>2067.14634146341</v>
          </cell>
          <cell r="U39">
            <v>3681.2857142857101</v>
          </cell>
          <cell r="V39">
            <v>8672</v>
          </cell>
          <cell r="W39">
            <v>69389</v>
          </cell>
          <cell r="X39">
            <v>2250.36467234565</v>
          </cell>
          <cell r="Y39">
            <v>3981.30737332424</v>
          </cell>
          <cell r="Z39">
            <v>7771</v>
          </cell>
          <cell r="AA39">
            <v>64290</v>
          </cell>
          <cell r="AB39">
            <v>7835.7924528301901</v>
          </cell>
          <cell r="AC39">
            <v>17801</v>
          </cell>
          <cell r="AD39">
            <v>27766</v>
          </cell>
          <cell r="AE39">
            <v>3813</v>
          </cell>
          <cell r="AF39">
            <v>5138.1728142076499</v>
          </cell>
          <cell r="AG39">
            <v>10755.099192207201</v>
          </cell>
          <cell r="AH39">
            <v>22172.5034153005</v>
          </cell>
          <cell r="AI39">
            <v>1602</v>
          </cell>
          <cell r="AJ39">
            <v>10794</v>
          </cell>
          <cell r="AK39">
            <v>17750</v>
          </cell>
          <cell r="AL39">
            <v>28060</v>
          </cell>
          <cell r="AM39">
            <v>397</v>
          </cell>
          <cell r="AN39">
            <v>14262.5</v>
          </cell>
          <cell r="AO39">
            <v>21941</v>
          </cell>
          <cell r="AP39">
            <v>27895.415472779401</v>
          </cell>
          <cell r="AQ39">
            <v>14951</v>
          </cell>
          <cell r="AR39">
            <v>13253.773415977999</v>
          </cell>
          <cell r="AS39">
            <v>18644</v>
          </cell>
          <cell r="AT39">
            <v>24499</v>
          </cell>
          <cell r="AU39">
            <v>165691</v>
          </cell>
        </row>
        <row r="40">
          <cell r="A40" t="str">
            <v>2013/2014</v>
          </cell>
          <cell r="D40">
            <v>4855</v>
          </cell>
          <cell r="E40">
            <v>10954</v>
          </cell>
          <cell r="F40">
            <v>18187</v>
          </cell>
          <cell r="G40">
            <v>20106</v>
          </cell>
          <cell r="H40">
            <v>4972.7873134328402</v>
          </cell>
          <cell r="I40">
            <v>11118</v>
          </cell>
          <cell r="J40">
            <v>18371.75</v>
          </cell>
          <cell r="K40">
            <v>23510</v>
          </cell>
          <cell r="L40">
            <v>4305.1282051282096</v>
          </cell>
          <cell r="M40">
            <v>10607.7448071217</v>
          </cell>
          <cell r="N40">
            <v>18112</v>
          </cell>
          <cell r="O40">
            <v>27481</v>
          </cell>
          <cell r="P40">
            <v>3009.1099394125299</v>
          </cell>
          <cell r="Q40">
            <v>8160.1434426229498</v>
          </cell>
          <cell r="R40">
            <v>16203.357240437201</v>
          </cell>
          <cell r="S40">
            <v>34658</v>
          </cell>
          <cell r="T40">
            <v>2149.7746344693401</v>
          </cell>
          <cell r="U40">
            <v>4630.0196850393704</v>
          </cell>
          <cell r="V40">
            <v>13036.035714285699</v>
          </cell>
          <cell r="W40">
            <v>50268</v>
          </cell>
          <cell r="X40">
            <v>1913.37121212121</v>
          </cell>
          <cell r="Y40">
            <v>3547.73094612964</v>
          </cell>
          <cell r="Z40">
            <v>8535.8092105263204</v>
          </cell>
          <cell r="AA40">
            <v>74638</v>
          </cell>
          <cell r="AB40">
            <v>2155.3657499603501</v>
          </cell>
          <cell r="AC40">
            <v>3857</v>
          </cell>
          <cell r="AD40">
            <v>7356</v>
          </cell>
          <cell r="AE40">
            <v>75514</v>
          </cell>
          <cell r="AF40">
            <v>7248.1420765027297</v>
          </cell>
          <cell r="AG40">
            <v>16768.316831683202</v>
          </cell>
          <cell r="AH40">
            <v>27065.846994535499</v>
          </cell>
          <cell r="AI40">
            <v>4325</v>
          </cell>
          <cell r="AJ40">
            <v>5477.5</v>
          </cell>
          <cell r="AK40">
            <v>11262</v>
          </cell>
          <cell r="AL40">
            <v>22031.135514018701</v>
          </cell>
          <cell r="AM40">
            <v>1951</v>
          </cell>
          <cell r="AN40">
            <v>10545.75</v>
          </cell>
          <cell r="AO40">
            <v>17654.505319148899</v>
          </cell>
          <cell r="AP40">
            <v>27927.75</v>
          </cell>
          <cell r="AQ40">
            <v>402</v>
          </cell>
          <cell r="AR40">
            <v>15057.587993421101</v>
          </cell>
          <cell r="AS40">
            <v>22302.653314917101</v>
          </cell>
          <cell r="AT40">
            <v>28104</v>
          </cell>
          <cell r="AU40">
            <v>14870</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Name val="Data"/>
      <sheetName val="Tables"/>
      <sheetName val="D_2707"/>
    </sheetNames>
    <sheetDataSet>
      <sheetData sheetId="0">
        <row r="1">
          <cell r="D1" t="str">
            <v>LOWER_2005</v>
          </cell>
          <cell r="E1" t="str">
            <v>MEDIAN_2005</v>
          </cell>
          <cell r="F1" t="str">
            <v>UPPER_2005</v>
          </cell>
          <cell r="G1" t="str">
            <v>COUNT_2005</v>
          </cell>
          <cell r="H1" t="str">
            <v>LOWER_2006</v>
          </cell>
          <cell r="I1" t="str">
            <v>MEDIAN_2006</v>
          </cell>
          <cell r="J1" t="str">
            <v>UPPER_2006</v>
          </cell>
          <cell r="K1" t="str">
            <v>COUNT_2006</v>
          </cell>
          <cell r="L1" t="str">
            <v>LOWER_2007</v>
          </cell>
          <cell r="M1" t="str">
            <v>MEDIAN_2007</v>
          </cell>
          <cell r="N1" t="str">
            <v>UPPER_2007</v>
          </cell>
          <cell r="O1" t="str">
            <v>COUNT_2007</v>
          </cell>
          <cell r="P1" t="str">
            <v>LOWER_2008</v>
          </cell>
          <cell r="Q1" t="str">
            <v>MEDIAN_2008</v>
          </cell>
          <cell r="R1" t="str">
            <v>UPPER_2008</v>
          </cell>
          <cell r="S1" t="str">
            <v>COUNT_2008</v>
          </cell>
          <cell r="T1" t="str">
            <v>LOWER_2009</v>
          </cell>
          <cell r="U1" t="str">
            <v>MEDIAN_2009</v>
          </cell>
          <cell r="V1" t="str">
            <v>UPPER_2009</v>
          </cell>
          <cell r="W1" t="str">
            <v>COUNT_2009</v>
          </cell>
          <cell r="X1" t="str">
            <v>LOWER_2010</v>
          </cell>
          <cell r="Y1" t="str">
            <v>MEDIAN_2010</v>
          </cell>
          <cell r="Z1" t="str">
            <v>UPPER_2010</v>
          </cell>
          <cell r="AA1" t="str">
            <v>COUNT_2010</v>
          </cell>
          <cell r="AB1" t="str">
            <v>LOWER_2011</v>
          </cell>
          <cell r="AC1" t="str">
            <v>MEDIAN_2011</v>
          </cell>
          <cell r="AD1" t="str">
            <v>UPPER_2011</v>
          </cell>
          <cell r="AE1" t="str">
            <v>COUNT_2011</v>
          </cell>
          <cell r="AF1" t="str">
            <v>LOWER_2012</v>
          </cell>
          <cell r="AG1" t="str">
            <v>MEDIAN_2012</v>
          </cell>
          <cell r="AH1" t="str">
            <v>UPPER_2012</v>
          </cell>
          <cell r="AI1" t="str">
            <v>COUNT_2012</v>
          </cell>
          <cell r="AJ1" t="str">
            <v>LOWER_2013</v>
          </cell>
          <cell r="AK1" t="str">
            <v>MEDIAN_2013</v>
          </cell>
          <cell r="AL1" t="str">
            <v>UPPER_2013</v>
          </cell>
          <cell r="AM1" t="str">
            <v>COUNT_2013</v>
          </cell>
          <cell r="AN1" t="str">
            <v>LOWER_2014</v>
          </cell>
          <cell r="AO1" t="str">
            <v>MEDIAN_2014</v>
          </cell>
          <cell r="AP1" t="str">
            <v>UPPER_2014</v>
          </cell>
          <cell r="AQ1" t="str">
            <v>COUNT_2014</v>
          </cell>
          <cell r="AR1" t="str">
            <v>LOWER_2015</v>
          </cell>
          <cell r="AS1" t="str">
            <v>MEDIAN_2015</v>
          </cell>
          <cell r="AT1" t="str">
            <v>UPPER_2015</v>
          </cell>
          <cell r="AU1" t="str">
            <v>COUNT_2015</v>
          </cell>
        </row>
        <row r="2">
          <cell r="C2" t="str">
            <v>2002/20031</v>
          </cell>
          <cell r="D2">
            <v>10618.0454545455</v>
          </cell>
          <cell r="E2">
            <v>15258.014084507</v>
          </cell>
          <cell r="F2">
            <v>19645.6409219858</v>
          </cell>
          <cell r="G2">
            <v>80930</v>
          </cell>
          <cell r="H2">
            <v>13841.9230769231</v>
          </cell>
          <cell r="I2">
            <v>18666</v>
          </cell>
          <cell r="J2">
            <v>23181.860068259401</v>
          </cell>
          <cell r="K2">
            <v>89833</v>
          </cell>
          <cell r="L2">
            <v>15896</v>
          </cell>
          <cell r="M2">
            <v>21144</v>
          </cell>
          <cell r="N2">
            <v>26545</v>
          </cell>
          <cell r="O2">
            <v>93713</v>
          </cell>
          <cell r="P2">
            <v>17646.403688524599</v>
          </cell>
          <cell r="Q2">
            <v>23576.9988890891</v>
          </cell>
          <cell r="R2">
            <v>29987.8415300546</v>
          </cell>
          <cell r="S2">
            <v>93708</v>
          </cell>
          <cell r="T2">
            <v>19248</v>
          </cell>
          <cell r="U2">
            <v>25785.167785234898</v>
          </cell>
          <cell r="V2">
            <v>33038</v>
          </cell>
          <cell r="W2">
            <v>98325</v>
          </cell>
          <cell r="X2">
            <v>19994.819711538501</v>
          </cell>
          <cell r="Y2">
            <v>27347.5</v>
          </cell>
          <cell r="Z2">
            <v>34999</v>
          </cell>
          <cell r="AA2">
            <v>103404</v>
          </cell>
          <cell r="AB2">
            <v>20470.75</v>
          </cell>
          <cell r="AC2">
            <v>28658.5</v>
          </cell>
          <cell r="AD2">
            <v>37115</v>
          </cell>
          <cell r="AE2">
            <v>106920</v>
          </cell>
          <cell r="AF2">
            <v>20538.4801912568</v>
          </cell>
          <cell r="AG2">
            <v>29628.326502732201</v>
          </cell>
          <cell r="AH2">
            <v>39247.472677595601</v>
          </cell>
          <cell r="AI2">
            <v>108968</v>
          </cell>
          <cell r="AJ2">
            <v>20557</v>
          </cell>
          <cell r="AK2">
            <v>30430</v>
          </cell>
          <cell r="AL2">
            <v>40632</v>
          </cell>
          <cell r="AM2">
            <v>107505</v>
          </cell>
          <cell r="AN2">
            <v>20284.338235294101</v>
          </cell>
          <cell r="AO2">
            <v>30934</v>
          </cell>
          <cell r="AP2">
            <v>42246</v>
          </cell>
          <cell r="AQ2">
            <v>109217</v>
          </cell>
          <cell r="AR2">
            <v>20064.25</v>
          </cell>
          <cell r="AS2">
            <v>31479.889112903202</v>
          </cell>
          <cell r="AT2">
            <v>43646</v>
          </cell>
          <cell r="AU2">
            <v>108014</v>
          </cell>
        </row>
        <row r="3">
          <cell r="C3" t="str">
            <v>2002/20032</v>
          </cell>
          <cell r="D3">
            <v>14408.3480825959</v>
          </cell>
          <cell r="E3">
            <v>21720.041782729801</v>
          </cell>
          <cell r="F3">
            <v>28731.163793103398</v>
          </cell>
          <cell r="G3">
            <v>9177</v>
          </cell>
          <cell r="H3">
            <v>15967</v>
          </cell>
          <cell r="I3">
            <v>23111</v>
          </cell>
          <cell r="J3">
            <v>30569.5</v>
          </cell>
          <cell r="K3">
            <v>10019</v>
          </cell>
          <cell r="L3">
            <v>16705</v>
          </cell>
          <cell r="M3">
            <v>24761.701388888901</v>
          </cell>
          <cell r="N3">
            <v>32699.0354107649</v>
          </cell>
          <cell r="O3">
            <v>10647</v>
          </cell>
          <cell r="P3">
            <v>17247.2527472527</v>
          </cell>
          <cell r="Q3">
            <v>25889.071038251401</v>
          </cell>
          <cell r="R3">
            <v>34227.226775956296</v>
          </cell>
          <cell r="S3">
            <v>10565</v>
          </cell>
          <cell r="T3">
            <v>18152.136645962699</v>
          </cell>
          <cell r="U3">
            <v>27606.5</v>
          </cell>
          <cell r="V3">
            <v>36262</v>
          </cell>
          <cell r="W3">
            <v>11240</v>
          </cell>
          <cell r="X3">
            <v>18184.5</v>
          </cell>
          <cell r="Y3">
            <v>28467</v>
          </cell>
          <cell r="Z3">
            <v>37185</v>
          </cell>
          <cell r="AA3">
            <v>11903</v>
          </cell>
          <cell r="AB3">
            <v>17985</v>
          </cell>
          <cell r="AC3">
            <v>29173</v>
          </cell>
          <cell r="AD3">
            <v>38231</v>
          </cell>
          <cell r="AE3">
            <v>12361</v>
          </cell>
          <cell r="AF3">
            <v>17909.9316939891</v>
          </cell>
          <cell r="AG3">
            <v>29526.106557376999</v>
          </cell>
          <cell r="AH3">
            <v>39104.1154371585</v>
          </cell>
          <cell r="AI3">
            <v>12674</v>
          </cell>
          <cell r="AJ3">
            <v>17382</v>
          </cell>
          <cell r="AK3">
            <v>29835</v>
          </cell>
          <cell r="AL3">
            <v>39838</v>
          </cell>
          <cell r="AM3">
            <v>12621</v>
          </cell>
          <cell r="AN3">
            <v>17190.75</v>
          </cell>
          <cell r="AO3">
            <v>30000</v>
          </cell>
          <cell r="AP3">
            <v>40213.5</v>
          </cell>
          <cell r="AQ3">
            <v>13034</v>
          </cell>
          <cell r="AR3">
            <v>16984.5</v>
          </cell>
          <cell r="AS3">
            <v>30236.5</v>
          </cell>
          <cell r="AT3">
            <v>40980.5</v>
          </cell>
          <cell r="AU3">
            <v>12834</v>
          </cell>
        </row>
        <row r="4">
          <cell r="C4" t="str">
            <v>2003/20041</v>
          </cell>
          <cell r="D4">
            <v>10738</v>
          </cell>
          <cell r="E4">
            <v>16389</v>
          </cell>
          <cell r="F4">
            <v>21169.5</v>
          </cell>
          <cell r="G4">
            <v>3655</v>
          </cell>
          <cell r="H4">
            <v>11350</v>
          </cell>
          <cell r="I4">
            <v>15972.659217877101</v>
          </cell>
          <cell r="J4">
            <v>20539</v>
          </cell>
          <cell r="K4">
            <v>88914</v>
          </cell>
          <cell r="L4">
            <v>14229.1421130952</v>
          </cell>
          <cell r="M4">
            <v>19136</v>
          </cell>
          <cell r="N4">
            <v>24085.75</v>
          </cell>
          <cell r="O4">
            <v>95666</v>
          </cell>
          <cell r="P4">
            <v>16330.2595628415</v>
          </cell>
          <cell r="Q4">
            <v>21690.573770491799</v>
          </cell>
          <cell r="R4">
            <v>27492.499512099901</v>
          </cell>
          <cell r="S4">
            <v>96739</v>
          </cell>
          <cell r="T4">
            <v>18081</v>
          </cell>
          <cell r="U4">
            <v>24143</v>
          </cell>
          <cell r="V4">
            <v>30618.164239482201</v>
          </cell>
          <cell r="W4">
            <v>102480</v>
          </cell>
          <cell r="X4">
            <v>19043</v>
          </cell>
          <cell r="Y4">
            <v>25736</v>
          </cell>
          <cell r="Z4">
            <v>32660</v>
          </cell>
          <cell r="AA4">
            <v>108053</v>
          </cell>
          <cell r="AB4">
            <v>19791.5</v>
          </cell>
          <cell r="AC4">
            <v>27283.498622589501</v>
          </cell>
          <cell r="AD4">
            <v>35117.056338028196</v>
          </cell>
          <cell r="AE4">
            <v>112631</v>
          </cell>
          <cell r="AF4">
            <v>20194.672131147501</v>
          </cell>
          <cell r="AG4">
            <v>28516.951198512201</v>
          </cell>
          <cell r="AH4">
            <v>37395.5464480874</v>
          </cell>
          <cell r="AI4">
            <v>115104</v>
          </cell>
          <cell r="AJ4">
            <v>20413.464285714301</v>
          </cell>
          <cell r="AK4">
            <v>29430</v>
          </cell>
          <cell r="AL4">
            <v>39050</v>
          </cell>
          <cell r="AM4">
            <v>114239</v>
          </cell>
          <cell r="AN4">
            <v>20332.672752809001</v>
          </cell>
          <cell r="AO4">
            <v>30187.113259668498</v>
          </cell>
          <cell r="AP4">
            <v>40824</v>
          </cell>
          <cell r="AQ4">
            <v>115963</v>
          </cell>
          <cell r="AR4">
            <v>20277.777777777799</v>
          </cell>
          <cell r="AS4">
            <v>30957</v>
          </cell>
          <cell r="AT4">
            <v>42397</v>
          </cell>
          <cell r="AU4">
            <v>114549</v>
          </cell>
        </row>
        <row r="5">
          <cell r="C5" t="str">
            <v>2003/20042</v>
          </cell>
          <cell r="D5">
            <v>13073.615853658501</v>
          </cell>
          <cell r="E5">
            <v>20891</v>
          </cell>
          <cell r="F5">
            <v>27748.006868131899</v>
          </cell>
          <cell r="G5">
            <v>2103</v>
          </cell>
          <cell r="H5">
            <v>14901.25</v>
          </cell>
          <cell r="I5">
            <v>22161.385041551199</v>
          </cell>
          <cell r="J5">
            <v>29685</v>
          </cell>
          <cell r="K5">
            <v>10410</v>
          </cell>
          <cell r="L5">
            <v>16004.5</v>
          </cell>
          <cell r="M5">
            <v>23649.5</v>
          </cell>
          <cell r="N5">
            <v>31668</v>
          </cell>
          <cell r="O5">
            <v>10976</v>
          </cell>
          <cell r="P5">
            <v>16940.386894155399</v>
          </cell>
          <cell r="Q5">
            <v>25116.691131648298</v>
          </cell>
          <cell r="R5">
            <v>33431.656420765001</v>
          </cell>
          <cell r="S5">
            <v>11004</v>
          </cell>
          <cell r="T5">
            <v>17670.449380165301</v>
          </cell>
          <cell r="U5">
            <v>26836</v>
          </cell>
          <cell r="V5">
            <v>35695</v>
          </cell>
          <cell r="W5">
            <v>11743</v>
          </cell>
          <cell r="X5">
            <v>18043.25</v>
          </cell>
          <cell r="Y5">
            <v>27843</v>
          </cell>
          <cell r="Z5">
            <v>36744</v>
          </cell>
          <cell r="AA5">
            <v>12354</v>
          </cell>
          <cell r="AB5">
            <v>18357.75</v>
          </cell>
          <cell r="AC5">
            <v>28859</v>
          </cell>
          <cell r="AD5">
            <v>37700.25</v>
          </cell>
          <cell r="AE5">
            <v>12798</v>
          </cell>
          <cell r="AF5">
            <v>18234.043715847001</v>
          </cell>
          <cell r="AG5">
            <v>29495.619834710698</v>
          </cell>
          <cell r="AH5">
            <v>38993.169398907099</v>
          </cell>
          <cell r="AI5">
            <v>13157</v>
          </cell>
          <cell r="AJ5">
            <v>18366</v>
          </cell>
          <cell r="AK5">
            <v>29974.5</v>
          </cell>
          <cell r="AL5">
            <v>39532.765350877198</v>
          </cell>
          <cell r="AM5">
            <v>13110</v>
          </cell>
          <cell r="AN5">
            <v>18093.316901408401</v>
          </cell>
          <cell r="AO5">
            <v>30131</v>
          </cell>
          <cell r="AP5">
            <v>40075.5</v>
          </cell>
          <cell r="AQ5">
            <v>13523</v>
          </cell>
          <cell r="AR5">
            <v>17946</v>
          </cell>
          <cell r="AS5">
            <v>30249</v>
          </cell>
          <cell r="AT5">
            <v>40738</v>
          </cell>
          <cell r="AU5">
            <v>13434</v>
          </cell>
        </row>
        <row r="6">
          <cell r="C6" t="str">
            <v>2004/20051</v>
          </cell>
          <cell r="D6">
            <v>5233</v>
          </cell>
          <cell r="E6">
            <v>11534</v>
          </cell>
          <cell r="F6">
            <v>16067.3489932886</v>
          </cell>
          <cell r="G6">
            <v>145</v>
          </cell>
          <cell r="H6">
            <v>11278.120689655199</v>
          </cell>
          <cell r="I6">
            <v>17394</v>
          </cell>
          <cell r="J6">
            <v>21962.6707988981</v>
          </cell>
          <cell r="K6">
            <v>4403</v>
          </cell>
          <cell r="L6">
            <v>11793</v>
          </cell>
          <cell r="M6">
            <v>16563</v>
          </cell>
          <cell r="N6">
            <v>21468</v>
          </cell>
          <cell r="O6">
            <v>92365</v>
          </cell>
          <cell r="P6">
            <v>14609.0124983065</v>
          </cell>
          <cell r="Q6">
            <v>19657.1448087432</v>
          </cell>
          <cell r="R6">
            <v>25029.020943405601</v>
          </cell>
          <cell r="S6">
            <v>96043</v>
          </cell>
          <cell r="T6">
            <v>16688.4003115265</v>
          </cell>
          <cell r="U6">
            <v>22360</v>
          </cell>
          <cell r="V6">
            <v>28330.205382436299</v>
          </cell>
          <cell r="W6">
            <v>102647</v>
          </cell>
          <cell r="X6">
            <v>17884</v>
          </cell>
          <cell r="Y6">
            <v>24001</v>
          </cell>
          <cell r="Z6">
            <v>30404.406876790799</v>
          </cell>
          <cell r="AA6">
            <v>109599</v>
          </cell>
          <cell r="AB6">
            <v>18867.25</v>
          </cell>
          <cell r="AC6">
            <v>25822</v>
          </cell>
          <cell r="AD6">
            <v>32933.75</v>
          </cell>
          <cell r="AE6">
            <v>115258</v>
          </cell>
          <cell r="AF6">
            <v>19568.387978142098</v>
          </cell>
          <cell r="AG6">
            <v>27236.379781420801</v>
          </cell>
          <cell r="AH6">
            <v>35454.863387978097</v>
          </cell>
          <cell r="AI6">
            <v>119087</v>
          </cell>
          <cell r="AJ6">
            <v>20030.388888888901</v>
          </cell>
          <cell r="AK6">
            <v>28429</v>
          </cell>
          <cell r="AL6">
            <v>37439</v>
          </cell>
          <cell r="AM6">
            <v>118453</v>
          </cell>
          <cell r="AN6">
            <v>20321</v>
          </cell>
          <cell r="AO6">
            <v>29395</v>
          </cell>
          <cell r="AP6">
            <v>39441.316225165603</v>
          </cell>
          <cell r="AQ6">
            <v>120538</v>
          </cell>
          <cell r="AR6">
            <v>20362.75</v>
          </cell>
          <cell r="AS6">
            <v>30320</v>
          </cell>
          <cell r="AT6">
            <v>41287</v>
          </cell>
          <cell r="AU6">
            <v>119400</v>
          </cell>
        </row>
        <row r="7">
          <cell r="C7" t="str">
            <v>2004/20052</v>
          </cell>
          <cell r="D7">
            <v>12863</v>
          </cell>
          <cell r="E7">
            <v>18800.5</v>
          </cell>
          <cell r="F7">
            <v>28171.25</v>
          </cell>
          <cell r="G7">
            <v>86</v>
          </cell>
          <cell r="H7">
            <v>13220</v>
          </cell>
          <cell r="I7">
            <v>21130</v>
          </cell>
          <cell r="J7">
            <v>29519.793577981702</v>
          </cell>
          <cell r="K7">
            <v>4937</v>
          </cell>
          <cell r="L7">
            <v>14872.6424050633</v>
          </cell>
          <cell r="M7">
            <v>22327.420289855101</v>
          </cell>
          <cell r="N7">
            <v>30435</v>
          </cell>
          <cell r="O7">
            <v>11639</v>
          </cell>
          <cell r="P7">
            <v>15776.7759562842</v>
          </cell>
          <cell r="Q7">
            <v>23734.972677595601</v>
          </cell>
          <cell r="R7">
            <v>32102.0491803279</v>
          </cell>
          <cell r="S7">
            <v>11889</v>
          </cell>
          <cell r="T7">
            <v>16652.75</v>
          </cell>
          <cell r="U7">
            <v>25083.5</v>
          </cell>
          <cell r="V7">
            <v>33887.0185950413</v>
          </cell>
          <cell r="W7">
            <v>12742</v>
          </cell>
          <cell r="X7">
            <v>17330.5</v>
          </cell>
          <cell r="Y7">
            <v>26416</v>
          </cell>
          <cell r="Z7">
            <v>35308</v>
          </cell>
          <cell r="AA7">
            <v>13479</v>
          </cell>
          <cell r="AB7">
            <v>17772</v>
          </cell>
          <cell r="AC7">
            <v>27466</v>
          </cell>
          <cell r="AD7">
            <v>36646</v>
          </cell>
          <cell r="AE7">
            <v>14077</v>
          </cell>
          <cell r="AF7">
            <v>17722.943989070998</v>
          </cell>
          <cell r="AG7">
            <v>28373.695041860901</v>
          </cell>
          <cell r="AH7">
            <v>37589.515027322399</v>
          </cell>
          <cell r="AI7">
            <v>14538</v>
          </cell>
          <cell r="AJ7">
            <v>17636.5</v>
          </cell>
          <cell r="AK7">
            <v>28900</v>
          </cell>
          <cell r="AL7">
            <v>38125.75</v>
          </cell>
          <cell r="AM7">
            <v>14650</v>
          </cell>
          <cell r="AN7">
            <v>17397</v>
          </cell>
          <cell r="AO7">
            <v>29148</v>
          </cell>
          <cell r="AP7">
            <v>39025</v>
          </cell>
          <cell r="AQ7">
            <v>15179</v>
          </cell>
          <cell r="AR7">
            <v>17132.75</v>
          </cell>
          <cell r="AS7">
            <v>29551.5</v>
          </cell>
          <cell r="AT7">
            <v>39813.75</v>
          </cell>
          <cell r="AU7">
            <v>15136</v>
          </cell>
        </row>
        <row r="8">
          <cell r="C8" t="str">
            <v>2005/20061</v>
          </cell>
          <cell r="D8">
            <v>4798.4713656387703</v>
          </cell>
          <cell r="E8">
            <v>8969</v>
          </cell>
          <cell r="F8">
            <v>17457</v>
          </cell>
          <cell r="G8">
            <v>910</v>
          </cell>
          <cell r="H8">
            <v>7600</v>
          </cell>
          <cell r="I8">
            <v>13780.471698113201</v>
          </cell>
          <cell r="J8">
            <v>18299</v>
          </cell>
          <cell r="K8">
            <v>121</v>
          </cell>
          <cell r="L8">
            <v>11584</v>
          </cell>
          <cell r="M8">
            <v>17576.939999999999</v>
          </cell>
          <cell r="N8">
            <v>22633</v>
          </cell>
          <cell r="O8">
            <v>4741</v>
          </cell>
          <cell r="P8">
            <v>12118.797814207601</v>
          </cell>
          <cell r="Q8">
            <v>17182.923497267799</v>
          </cell>
          <cell r="R8">
            <v>22279.7096994536</v>
          </cell>
          <cell r="S8">
            <v>91946</v>
          </cell>
          <cell r="T8">
            <v>15009.6610440778</v>
          </cell>
          <cell r="U8">
            <v>20281</v>
          </cell>
          <cell r="V8">
            <v>25750</v>
          </cell>
          <cell r="W8">
            <v>99923</v>
          </cell>
          <cell r="X8">
            <v>16416</v>
          </cell>
          <cell r="Y8">
            <v>22144</v>
          </cell>
          <cell r="Z8">
            <v>27880.25</v>
          </cell>
          <cell r="AA8">
            <v>108716</v>
          </cell>
          <cell r="AB8">
            <v>17700</v>
          </cell>
          <cell r="AC8">
            <v>24070</v>
          </cell>
          <cell r="AD8">
            <v>30628</v>
          </cell>
          <cell r="AE8">
            <v>116104</v>
          </cell>
          <cell r="AF8">
            <v>18606.024590163899</v>
          </cell>
          <cell r="AG8">
            <v>25705.573770491799</v>
          </cell>
          <cell r="AH8">
            <v>33142.199453551897</v>
          </cell>
          <cell r="AI8">
            <v>120675</v>
          </cell>
          <cell r="AJ8">
            <v>19510.5</v>
          </cell>
          <cell r="AK8">
            <v>27124</v>
          </cell>
          <cell r="AL8">
            <v>35370</v>
          </cell>
          <cell r="AM8">
            <v>121071</v>
          </cell>
          <cell r="AN8">
            <v>19999</v>
          </cell>
          <cell r="AO8">
            <v>28346</v>
          </cell>
          <cell r="AP8">
            <v>37563</v>
          </cell>
          <cell r="AQ8">
            <v>123875</v>
          </cell>
          <cell r="AR8">
            <v>20270.5</v>
          </cell>
          <cell r="AS8">
            <v>29496</v>
          </cell>
          <cell r="AT8">
            <v>39583.5</v>
          </cell>
          <cell r="AU8">
            <v>122655</v>
          </cell>
        </row>
        <row r="9">
          <cell r="C9" t="str">
            <v>2005/20062</v>
          </cell>
          <cell r="D9">
            <v>14546.5</v>
          </cell>
          <cell r="E9">
            <v>21567.856534090901</v>
          </cell>
          <cell r="F9">
            <v>27125.5</v>
          </cell>
          <cell r="G9">
            <v>170</v>
          </cell>
          <cell r="H9">
            <v>15300.315371024701</v>
          </cell>
          <cell r="I9">
            <v>22166</v>
          </cell>
          <cell r="J9">
            <v>30337.25</v>
          </cell>
          <cell r="K9">
            <v>166</v>
          </cell>
          <cell r="L9">
            <v>14294.466292134801</v>
          </cell>
          <cell r="M9">
            <v>22743</v>
          </cell>
          <cell r="N9">
            <v>30558</v>
          </cell>
          <cell r="O9">
            <v>5681</v>
          </cell>
          <cell r="P9">
            <v>15367.896174863399</v>
          </cell>
          <cell r="Q9">
            <v>22998.4904371585</v>
          </cell>
          <cell r="R9">
            <v>30839.258879781399</v>
          </cell>
          <cell r="S9">
            <v>12868</v>
          </cell>
          <cell r="T9">
            <v>16510.8062015504</v>
          </cell>
          <cell r="U9">
            <v>24363</v>
          </cell>
          <cell r="V9">
            <v>32884</v>
          </cell>
          <cell r="W9">
            <v>13604</v>
          </cell>
          <cell r="X9">
            <v>17220</v>
          </cell>
          <cell r="Y9">
            <v>25439</v>
          </cell>
          <cell r="Z9">
            <v>34000</v>
          </cell>
          <cell r="AA9">
            <v>14538</v>
          </cell>
          <cell r="AB9">
            <v>17810.75</v>
          </cell>
          <cell r="AC9">
            <v>26593</v>
          </cell>
          <cell r="AD9">
            <v>35250</v>
          </cell>
          <cell r="AE9">
            <v>15358</v>
          </cell>
          <cell r="AF9">
            <v>17922.896174863399</v>
          </cell>
          <cell r="AG9">
            <v>27378.989071038301</v>
          </cell>
          <cell r="AH9">
            <v>36342.4316939891</v>
          </cell>
          <cell r="AI9">
            <v>15965</v>
          </cell>
          <cell r="AJ9">
            <v>18054</v>
          </cell>
          <cell r="AK9">
            <v>28211.006600660101</v>
          </cell>
          <cell r="AL9">
            <v>37098</v>
          </cell>
          <cell r="AM9">
            <v>16041</v>
          </cell>
          <cell r="AN9">
            <v>17995</v>
          </cell>
          <cell r="AO9">
            <v>28744</v>
          </cell>
          <cell r="AP9">
            <v>37819</v>
          </cell>
          <cell r="AQ9">
            <v>16865</v>
          </cell>
          <cell r="AR9">
            <v>17722.5</v>
          </cell>
          <cell r="AS9">
            <v>29182.5</v>
          </cell>
          <cell r="AT9">
            <v>38560.25</v>
          </cell>
          <cell r="AU9">
            <v>16858</v>
          </cell>
        </row>
        <row r="10">
          <cell r="C10" t="str">
            <v>2006/20071</v>
          </cell>
          <cell r="D10">
            <v>4181.25</v>
          </cell>
          <cell r="E10">
            <v>8924.9347826086996</v>
          </cell>
          <cell r="F10">
            <v>17541.087743732602</v>
          </cell>
          <cell r="G10">
            <v>1464</v>
          </cell>
          <cell r="H10">
            <v>4212.2859922178995</v>
          </cell>
          <cell r="I10">
            <v>7725</v>
          </cell>
          <cell r="J10">
            <v>15048.0125628141</v>
          </cell>
          <cell r="K10">
            <v>775</v>
          </cell>
          <cell r="L10">
            <v>6687.1346704871103</v>
          </cell>
          <cell r="M10">
            <v>12801</v>
          </cell>
          <cell r="N10">
            <v>19496</v>
          </cell>
          <cell r="O10">
            <v>149</v>
          </cell>
          <cell r="P10">
            <v>12340.4981805475</v>
          </cell>
          <cell r="Q10">
            <v>18179.692622950799</v>
          </cell>
          <cell r="R10">
            <v>23452.247267759602</v>
          </cell>
          <cell r="S10">
            <v>4520</v>
          </cell>
          <cell r="T10">
            <v>12370</v>
          </cell>
          <cell r="U10">
            <v>17751</v>
          </cell>
          <cell r="V10">
            <v>23071</v>
          </cell>
          <cell r="W10">
            <v>94529</v>
          </cell>
          <cell r="X10">
            <v>14558.9435261708</v>
          </cell>
          <cell r="Y10">
            <v>20019.161016949201</v>
          </cell>
          <cell r="Z10">
            <v>25428</v>
          </cell>
          <cell r="AA10">
            <v>105496</v>
          </cell>
          <cell r="AB10">
            <v>16215</v>
          </cell>
          <cell r="AC10">
            <v>22183</v>
          </cell>
          <cell r="AD10">
            <v>28102</v>
          </cell>
          <cell r="AE10">
            <v>114366</v>
          </cell>
          <cell r="AF10">
            <v>17512.021857923501</v>
          </cell>
          <cell r="AG10">
            <v>24068.060109289599</v>
          </cell>
          <cell r="AH10">
            <v>30865.4371584699</v>
          </cell>
          <cell r="AI10">
            <v>120464</v>
          </cell>
          <cell r="AJ10">
            <v>18600</v>
          </cell>
          <cell r="AK10">
            <v>25683</v>
          </cell>
          <cell r="AL10">
            <v>33105</v>
          </cell>
          <cell r="AM10">
            <v>121620</v>
          </cell>
          <cell r="AN10">
            <v>19426.4231843575</v>
          </cell>
          <cell r="AO10">
            <v>27157</v>
          </cell>
          <cell r="AP10">
            <v>35621</v>
          </cell>
          <cell r="AQ10">
            <v>125472</v>
          </cell>
          <cell r="AR10">
            <v>20056.25</v>
          </cell>
          <cell r="AS10">
            <v>28574</v>
          </cell>
          <cell r="AT10">
            <v>38063.75</v>
          </cell>
          <cell r="AU10">
            <v>124878</v>
          </cell>
        </row>
        <row r="11">
          <cell r="C11" t="str">
            <v>2006/20072</v>
          </cell>
          <cell r="D11">
            <v>14129.5</v>
          </cell>
          <cell r="E11">
            <v>21126.5</v>
          </cell>
          <cell r="F11">
            <v>26532.75</v>
          </cell>
          <cell r="G11">
            <v>936</v>
          </cell>
          <cell r="H11">
            <v>17107</v>
          </cell>
          <cell r="I11">
            <v>21967.5</v>
          </cell>
          <cell r="J11">
            <v>27605.25</v>
          </cell>
          <cell r="K11">
            <v>160</v>
          </cell>
          <cell r="L11">
            <v>13755</v>
          </cell>
          <cell r="M11">
            <v>24561</v>
          </cell>
          <cell r="N11">
            <v>31453</v>
          </cell>
          <cell r="O11">
            <v>125</v>
          </cell>
          <cell r="P11">
            <v>14038.2889344262</v>
          </cell>
          <cell r="Q11">
            <v>22309.3784153005</v>
          </cell>
          <cell r="R11">
            <v>30582.462431693999</v>
          </cell>
          <cell r="S11">
            <v>5306</v>
          </cell>
          <cell r="T11">
            <v>15379.75</v>
          </cell>
          <cell r="U11">
            <v>23245</v>
          </cell>
          <cell r="V11">
            <v>31658.25</v>
          </cell>
          <cell r="W11">
            <v>13108</v>
          </cell>
          <cell r="X11">
            <v>16163.5</v>
          </cell>
          <cell r="Y11">
            <v>24243</v>
          </cell>
          <cell r="Z11">
            <v>32691</v>
          </cell>
          <cell r="AA11">
            <v>14015</v>
          </cell>
          <cell r="AB11">
            <v>16824</v>
          </cell>
          <cell r="AC11">
            <v>25251</v>
          </cell>
          <cell r="AD11">
            <v>33912</v>
          </cell>
          <cell r="AE11">
            <v>14955</v>
          </cell>
          <cell r="AF11">
            <v>16966.017759562801</v>
          </cell>
          <cell r="AG11">
            <v>26012.732240437199</v>
          </cell>
          <cell r="AH11">
            <v>34813.620218579199</v>
          </cell>
          <cell r="AI11">
            <v>15639</v>
          </cell>
          <cell r="AJ11">
            <v>17235</v>
          </cell>
          <cell r="AK11">
            <v>26792</v>
          </cell>
          <cell r="AL11">
            <v>35664</v>
          </cell>
          <cell r="AM11">
            <v>15901</v>
          </cell>
          <cell r="AN11">
            <v>17474</v>
          </cell>
          <cell r="AO11">
            <v>27516</v>
          </cell>
          <cell r="AP11">
            <v>36596</v>
          </cell>
          <cell r="AQ11">
            <v>16587</v>
          </cell>
          <cell r="AR11">
            <v>17421</v>
          </cell>
          <cell r="AS11">
            <v>27934</v>
          </cell>
          <cell r="AT11">
            <v>37335.5</v>
          </cell>
          <cell r="AU11">
            <v>16571</v>
          </cell>
        </row>
        <row r="12">
          <cell r="C12" t="str">
            <v>2007/20081</v>
          </cell>
          <cell r="D12">
            <v>2068.3333333333298</v>
          </cell>
          <cell r="E12">
            <v>3371</v>
          </cell>
          <cell r="F12">
            <v>6097</v>
          </cell>
          <cell r="G12">
            <v>49184</v>
          </cell>
          <cell r="H12">
            <v>4488.9504613890203</v>
          </cell>
          <cell r="I12">
            <v>9204</v>
          </cell>
          <cell r="J12">
            <v>17238.5</v>
          </cell>
          <cell r="K12">
            <v>1579</v>
          </cell>
          <cell r="L12">
            <v>4116.0673076923104</v>
          </cell>
          <cell r="M12">
            <v>7476</v>
          </cell>
          <cell r="N12">
            <v>13770.590909090901</v>
          </cell>
          <cell r="O12">
            <v>856</v>
          </cell>
          <cell r="P12">
            <v>7626.1572659071999</v>
          </cell>
          <cell r="Q12">
            <v>13482.0628415301</v>
          </cell>
          <cell r="R12">
            <v>19522.3920765027</v>
          </cell>
          <cell r="S12">
            <v>127</v>
          </cell>
          <cell r="T12">
            <v>13150.032258064501</v>
          </cell>
          <cell r="U12">
            <v>19476</v>
          </cell>
          <cell r="V12">
            <v>24007.555159893898</v>
          </cell>
          <cell r="W12">
            <v>5091</v>
          </cell>
          <cell r="X12">
            <v>11534.854972375701</v>
          </cell>
          <cell r="Y12">
            <v>16840.880794702</v>
          </cell>
          <cell r="Z12">
            <v>22438</v>
          </cell>
          <cell r="AA12">
            <v>106058</v>
          </cell>
          <cell r="AB12">
            <v>13986</v>
          </cell>
          <cell r="AC12">
            <v>19518</v>
          </cell>
          <cell r="AD12">
            <v>25193.111111111099</v>
          </cell>
          <cell r="AE12">
            <v>117329</v>
          </cell>
          <cell r="AF12">
            <v>15780.765027322401</v>
          </cell>
          <cell r="AG12">
            <v>21689.576502732201</v>
          </cell>
          <cell r="AH12">
            <v>27726.8710061239</v>
          </cell>
          <cell r="AI12">
            <v>125854</v>
          </cell>
          <cell r="AJ12">
            <v>17255</v>
          </cell>
          <cell r="AK12">
            <v>23699.431129476601</v>
          </cell>
          <cell r="AL12">
            <v>30391</v>
          </cell>
          <cell r="AM12">
            <v>128288</v>
          </cell>
          <cell r="AN12">
            <v>18374</v>
          </cell>
          <cell r="AO12">
            <v>25408</v>
          </cell>
          <cell r="AP12">
            <v>32953</v>
          </cell>
          <cell r="AQ12">
            <v>133025</v>
          </cell>
          <cell r="AR12">
            <v>19291</v>
          </cell>
          <cell r="AS12">
            <v>26927</v>
          </cell>
          <cell r="AT12">
            <v>35416</v>
          </cell>
          <cell r="AU12">
            <v>132992</v>
          </cell>
        </row>
        <row r="13">
          <cell r="C13" t="str">
            <v>2007/20082</v>
          </cell>
          <cell r="D13">
            <v>11799</v>
          </cell>
          <cell r="E13">
            <v>18519</v>
          </cell>
          <cell r="F13">
            <v>24737.5</v>
          </cell>
          <cell r="G13">
            <v>2334</v>
          </cell>
          <cell r="H13">
            <v>13565</v>
          </cell>
          <cell r="I13">
            <v>20622.5</v>
          </cell>
          <cell r="J13">
            <v>25766</v>
          </cell>
          <cell r="K13">
            <v>1164</v>
          </cell>
          <cell r="L13">
            <v>16052</v>
          </cell>
          <cell r="M13">
            <v>22517</v>
          </cell>
          <cell r="N13">
            <v>27625</v>
          </cell>
          <cell r="O13">
            <v>203</v>
          </cell>
          <cell r="P13">
            <v>14579.556010929</v>
          </cell>
          <cell r="Q13">
            <v>21780.974449048201</v>
          </cell>
          <cell r="R13">
            <v>30472.264344262301</v>
          </cell>
          <cell r="S13">
            <v>174</v>
          </cell>
          <cell r="T13">
            <v>14376</v>
          </cell>
          <cell r="U13">
            <v>22640</v>
          </cell>
          <cell r="V13">
            <v>30778</v>
          </cell>
          <cell r="W13">
            <v>5439</v>
          </cell>
          <cell r="X13">
            <v>15122.3</v>
          </cell>
          <cell r="Y13">
            <v>23003</v>
          </cell>
          <cell r="Z13">
            <v>31110</v>
          </cell>
          <cell r="AA13">
            <v>14355</v>
          </cell>
          <cell r="AB13">
            <v>15589.9809322034</v>
          </cell>
          <cell r="AC13">
            <v>23730.2050691244</v>
          </cell>
          <cell r="AD13">
            <v>32000</v>
          </cell>
          <cell r="AE13">
            <v>15270</v>
          </cell>
          <cell r="AF13">
            <v>16322.281420765001</v>
          </cell>
          <cell r="AG13">
            <v>24577.6639344262</v>
          </cell>
          <cell r="AH13">
            <v>32875.928961748599</v>
          </cell>
          <cell r="AI13">
            <v>16337</v>
          </cell>
          <cell r="AJ13">
            <v>16574.5</v>
          </cell>
          <cell r="AK13">
            <v>25473</v>
          </cell>
          <cell r="AL13">
            <v>33950.5</v>
          </cell>
          <cell r="AM13">
            <v>16615</v>
          </cell>
          <cell r="AN13">
            <v>16849.25</v>
          </cell>
          <cell r="AO13">
            <v>26263</v>
          </cell>
          <cell r="AP13">
            <v>35003.75</v>
          </cell>
          <cell r="AQ13">
            <v>17490</v>
          </cell>
          <cell r="AR13">
            <v>17142.5</v>
          </cell>
          <cell r="AS13">
            <v>27082</v>
          </cell>
          <cell r="AT13">
            <v>36119</v>
          </cell>
          <cell r="AU13">
            <v>17555</v>
          </cell>
        </row>
        <row r="14">
          <cell r="C14" t="str">
            <v>2008/20091</v>
          </cell>
          <cell r="D14">
            <v>1824</v>
          </cell>
          <cell r="E14">
            <v>2946.5894039735099</v>
          </cell>
          <cell r="F14">
            <v>5373.9230769230799</v>
          </cell>
          <cell r="G14">
            <v>53181</v>
          </cell>
          <cell r="H14">
            <v>2154.4391140948201</v>
          </cell>
          <cell r="I14">
            <v>3492</v>
          </cell>
          <cell r="J14">
            <v>6478.14667696179</v>
          </cell>
          <cell r="K14">
            <v>46342</v>
          </cell>
          <cell r="L14">
            <v>4734.2699115044297</v>
          </cell>
          <cell r="M14">
            <v>9911.1722385362591</v>
          </cell>
          <cell r="N14">
            <v>18317.25</v>
          </cell>
          <cell r="O14">
            <v>1708</v>
          </cell>
          <cell r="P14">
            <v>4294.2349726776001</v>
          </cell>
          <cell r="Q14">
            <v>7807.6092896174896</v>
          </cell>
          <cell r="R14">
            <v>14813.0622009569</v>
          </cell>
          <cell r="S14">
            <v>893</v>
          </cell>
          <cell r="T14">
            <v>9583</v>
          </cell>
          <cell r="U14">
            <v>15478.8154269972</v>
          </cell>
          <cell r="V14">
            <v>19316</v>
          </cell>
          <cell r="W14">
            <v>125</v>
          </cell>
          <cell r="X14">
            <v>11067.8166189112</v>
          </cell>
          <cell r="Y14">
            <v>18170.201612903202</v>
          </cell>
          <cell r="Z14">
            <v>23917</v>
          </cell>
          <cell r="AA14">
            <v>5438</v>
          </cell>
          <cell r="AB14">
            <v>11233.045918367299</v>
          </cell>
          <cell r="AC14">
            <v>16590</v>
          </cell>
          <cell r="AD14">
            <v>22442.824927953901</v>
          </cell>
          <cell r="AE14">
            <v>107884</v>
          </cell>
          <cell r="AF14">
            <v>13968.7295081967</v>
          </cell>
          <cell r="AG14">
            <v>19499.576502732201</v>
          </cell>
          <cell r="AH14">
            <v>25289.950217319401</v>
          </cell>
          <cell r="AI14">
            <v>120283</v>
          </cell>
          <cell r="AJ14">
            <v>15850.4119601329</v>
          </cell>
          <cell r="AK14">
            <v>21871</v>
          </cell>
          <cell r="AL14">
            <v>27894.815468114</v>
          </cell>
          <cell r="AM14">
            <v>124318</v>
          </cell>
          <cell r="AN14">
            <v>17289.473684210501</v>
          </cell>
          <cell r="AO14">
            <v>23956</v>
          </cell>
          <cell r="AP14">
            <v>30799</v>
          </cell>
          <cell r="AQ14">
            <v>130133</v>
          </cell>
          <cell r="AR14">
            <v>18500</v>
          </cell>
          <cell r="AS14">
            <v>25638</v>
          </cell>
          <cell r="AT14">
            <v>33395.230446927402</v>
          </cell>
          <cell r="AU14">
            <v>130187</v>
          </cell>
        </row>
        <row r="15">
          <cell r="C15" t="str">
            <v>2008/20092</v>
          </cell>
          <cell r="D15">
            <v>5811.5</v>
          </cell>
          <cell r="E15">
            <v>14030</v>
          </cell>
          <cell r="F15">
            <v>21834.7348066298</v>
          </cell>
          <cell r="G15">
            <v>4995</v>
          </cell>
          <cell r="H15">
            <v>11736</v>
          </cell>
          <cell r="I15">
            <v>19179.090909090901</v>
          </cell>
          <cell r="J15">
            <v>25368.5</v>
          </cell>
          <cell r="K15">
            <v>2347</v>
          </cell>
          <cell r="L15">
            <v>13592</v>
          </cell>
          <cell r="M15">
            <v>21238</v>
          </cell>
          <cell r="N15">
            <v>26738.5</v>
          </cell>
          <cell r="O15">
            <v>1103</v>
          </cell>
          <cell r="P15">
            <v>13930.584016393401</v>
          </cell>
          <cell r="Q15">
            <v>20670.867486338801</v>
          </cell>
          <cell r="R15">
            <v>26842.459016393401</v>
          </cell>
          <cell r="S15">
            <v>234</v>
          </cell>
          <cell r="T15">
            <v>13381</v>
          </cell>
          <cell r="U15">
            <v>23258.395604395599</v>
          </cell>
          <cell r="V15">
            <v>31232.944522471898</v>
          </cell>
          <cell r="W15">
            <v>134</v>
          </cell>
          <cell r="X15">
            <v>14201.2465437788</v>
          </cell>
          <cell r="Y15">
            <v>22829</v>
          </cell>
          <cell r="Z15">
            <v>31154</v>
          </cell>
          <cell r="AA15">
            <v>5414</v>
          </cell>
          <cell r="AB15">
            <v>14618.25</v>
          </cell>
          <cell r="AC15">
            <v>22452.5</v>
          </cell>
          <cell r="AD15">
            <v>31000.75</v>
          </cell>
          <cell r="AE15">
            <v>14634</v>
          </cell>
          <cell r="AF15">
            <v>15562.363387978099</v>
          </cell>
          <cell r="AG15">
            <v>23383.934426229502</v>
          </cell>
          <cell r="AH15">
            <v>31983.374316939899</v>
          </cell>
          <cell r="AI15">
            <v>15345</v>
          </cell>
          <cell r="AJ15">
            <v>16053.5</v>
          </cell>
          <cell r="AK15">
            <v>24308.5</v>
          </cell>
          <cell r="AL15">
            <v>32883.5</v>
          </cell>
          <cell r="AM15">
            <v>15812</v>
          </cell>
          <cell r="AN15">
            <v>16695</v>
          </cell>
          <cell r="AO15">
            <v>25351</v>
          </cell>
          <cell r="AP15">
            <v>34134</v>
          </cell>
          <cell r="AQ15">
            <v>16791</v>
          </cell>
          <cell r="AR15">
            <v>17051</v>
          </cell>
          <cell r="AS15">
            <v>26282</v>
          </cell>
          <cell r="AT15">
            <v>35310</v>
          </cell>
          <cell r="AU15">
            <v>16897</v>
          </cell>
        </row>
        <row r="16">
          <cell r="C16" t="str">
            <v>2009/20101</v>
          </cell>
          <cell r="D16">
            <v>1804</v>
          </cell>
          <cell r="E16">
            <v>3076.8679775280898</v>
          </cell>
          <cell r="F16">
            <v>7181.8194842406901</v>
          </cell>
          <cell r="G16">
            <v>35065</v>
          </cell>
          <cell r="H16">
            <v>1853.0769230769199</v>
          </cell>
          <cell r="I16">
            <v>3042.03987730061</v>
          </cell>
          <cell r="J16">
            <v>5947.1702127659601</v>
          </cell>
          <cell r="K16">
            <v>54989</v>
          </cell>
          <cell r="L16">
            <v>2235</v>
          </cell>
          <cell r="M16">
            <v>3675.6825917445399</v>
          </cell>
          <cell r="N16">
            <v>6872.5773487177003</v>
          </cell>
          <cell r="O16">
            <v>50594</v>
          </cell>
          <cell r="P16">
            <v>5197.99792079505</v>
          </cell>
          <cell r="Q16">
            <v>10598.2326283988</v>
          </cell>
          <cell r="R16">
            <v>18827.916666666701</v>
          </cell>
          <cell r="S16">
            <v>1627</v>
          </cell>
          <cell r="T16">
            <v>5024.453125</v>
          </cell>
          <cell r="U16">
            <v>9138</v>
          </cell>
          <cell r="V16">
            <v>17190.290055248599</v>
          </cell>
          <cell r="W16">
            <v>961</v>
          </cell>
          <cell r="X16">
            <v>6078.6102941176496</v>
          </cell>
          <cell r="Y16">
            <v>12365</v>
          </cell>
          <cell r="Z16">
            <v>19939.614161849699</v>
          </cell>
          <cell r="AA16">
            <v>167</v>
          </cell>
          <cell r="AB16">
            <v>10929</v>
          </cell>
          <cell r="AC16">
            <v>18656.186770428001</v>
          </cell>
          <cell r="AD16">
            <v>24518</v>
          </cell>
          <cell r="AE16">
            <v>5913</v>
          </cell>
          <cell r="AF16">
            <v>11804.6584699454</v>
          </cell>
          <cell r="AG16">
            <v>17037.3224043716</v>
          </cell>
          <cell r="AH16">
            <v>22755.655737704899</v>
          </cell>
          <cell r="AI16">
            <v>120693</v>
          </cell>
          <cell r="AJ16">
            <v>14307.182656826601</v>
          </cell>
          <cell r="AK16">
            <v>19829</v>
          </cell>
          <cell r="AL16">
            <v>25535</v>
          </cell>
          <cell r="AM16">
            <v>127306</v>
          </cell>
          <cell r="AN16">
            <v>16100</v>
          </cell>
          <cell r="AO16">
            <v>22129</v>
          </cell>
          <cell r="AP16">
            <v>28444</v>
          </cell>
          <cell r="AQ16">
            <v>135605</v>
          </cell>
          <cell r="AR16">
            <v>17679.1876731302</v>
          </cell>
          <cell r="AS16">
            <v>24155.679063360902</v>
          </cell>
          <cell r="AT16">
            <v>31260</v>
          </cell>
          <cell r="AU16">
            <v>136478</v>
          </cell>
        </row>
        <row r="17">
          <cell r="C17" t="str">
            <v>2009/20102</v>
          </cell>
          <cell r="D17">
            <v>5474</v>
          </cell>
          <cell r="E17">
            <v>12870</v>
          </cell>
          <cell r="F17">
            <v>20612</v>
          </cell>
          <cell r="G17">
            <v>7093</v>
          </cell>
          <cell r="H17">
            <v>6664</v>
          </cell>
          <cell r="I17">
            <v>14224.4335180055</v>
          </cell>
          <cell r="J17">
            <v>22552.75</v>
          </cell>
          <cell r="K17">
            <v>5326</v>
          </cell>
          <cell r="L17">
            <v>12926.5</v>
          </cell>
          <cell r="M17">
            <v>20227</v>
          </cell>
          <cell r="N17">
            <v>26609.5</v>
          </cell>
          <cell r="O17">
            <v>2463</v>
          </cell>
          <cell r="P17">
            <v>13923.6379928315</v>
          </cell>
          <cell r="Q17">
            <v>21748.4153005464</v>
          </cell>
          <cell r="R17">
            <v>27847.704918032799</v>
          </cell>
          <cell r="S17">
            <v>1141</v>
          </cell>
          <cell r="T17">
            <v>13988</v>
          </cell>
          <cell r="U17">
            <v>21651</v>
          </cell>
          <cell r="V17">
            <v>29196.5</v>
          </cell>
          <cell r="W17">
            <v>267</v>
          </cell>
          <cell r="X17">
            <v>14152.4378531073</v>
          </cell>
          <cell r="Y17">
            <v>23919.1922005571</v>
          </cell>
          <cell r="Z17">
            <v>31617</v>
          </cell>
          <cell r="AA17">
            <v>155</v>
          </cell>
          <cell r="AB17">
            <v>14127</v>
          </cell>
          <cell r="AC17">
            <v>22903.5</v>
          </cell>
          <cell r="AD17">
            <v>31524</v>
          </cell>
          <cell r="AE17">
            <v>6094</v>
          </cell>
          <cell r="AF17">
            <v>14319.767759562799</v>
          </cell>
          <cell r="AG17">
            <v>22316.3592896175</v>
          </cell>
          <cell r="AH17">
            <v>30799.368169398898</v>
          </cell>
          <cell r="AI17">
            <v>15722</v>
          </cell>
          <cell r="AJ17">
            <v>15331.25</v>
          </cell>
          <cell r="AK17">
            <v>23223</v>
          </cell>
          <cell r="AL17">
            <v>31619.773706896602</v>
          </cell>
          <cell r="AM17">
            <v>16116</v>
          </cell>
          <cell r="AN17">
            <v>16130.372641509401</v>
          </cell>
          <cell r="AO17">
            <v>24424.5</v>
          </cell>
          <cell r="AP17">
            <v>33020.5</v>
          </cell>
          <cell r="AQ17">
            <v>17208</v>
          </cell>
          <cell r="AR17">
            <v>16456</v>
          </cell>
          <cell r="AS17">
            <v>25266</v>
          </cell>
          <cell r="AT17">
            <v>34188</v>
          </cell>
          <cell r="AU17">
            <v>17584</v>
          </cell>
        </row>
        <row r="18">
          <cell r="C18" t="str">
            <v>2010/20111</v>
          </cell>
          <cell r="D18">
            <v>2047.6114929667499</v>
          </cell>
          <cell r="E18">
            <v>4305.5135135135097</v>
          </cell>
          <cell r="F18">
            <v>10718.2924901186</v>
          </cell>
          <cell r="G18">
            <v>20068</v>
          </cell>
          <cell r="H18">
            <v>1830.05192332309</v>
          </cell>
          <cell r="I18">
            <v>3244</v>
          </cell>
          <cell r="J18">
            <v>8015</v>
          </cell>
          <cell r="K18">
            <v>35042</v>
          </cell>
          <cell r="L18">
            <v>1936.1246397694499</v>
          </cell>
          <cell r="M18">
            <v>3198</v>
          </cell>
          <cell r="N18">
            <v>6107.5364583333303</v>
          </cell>
          <cell r="O18">
            <v>55846</v>
          </cell>
          <cell r="P18">
            <v>2373.1115211608499</v>
          </cell>
          <cell r="Q18">
            <v>3858.4289617486302</v>
          </cell>
          <cell r="R18">
            <v>7041.9858220761798</v>
          </cell>
          <cell r="S18">
            <v>50034</v>
          </cell>
          <cell r="T18">
            <v>5099</v>
          </cell>
          <cell r="U18">
            <v>11019.4014084507</v>
          </cell>
          <cell r="V18">
            <v>19391</v>
          </cell>
          <cell r="W18">
            <v>1549</v>
          </cell>
          <cell r="X18">
            <v>4378</v>
          </cell>
          <cell r="Y18">
            <v>8412.5</v>
          </cell>
          <cell r="Z18">
            <v>16195.75</v>
          </cell>
          <cell r="AA18">
            <v>962</v>
          </cell>
          <cell r="AB18">
            <v>6903.5</v>
          </cell>
          <cell r="AC18">
            <v>11143</v>
          </cell>
          <cell r="AD18">
            <v>17780.967741935499</v>
          </cell>
          <cell r="AE18">
            <v>196</v>
          </cell>
          <cell r="AF18">
            <v>11804</v>
          </cell>
          <cell r="AG18">
            <v>18511.284153005501</v>
          </cell>
          <cell r="AH18">
            <v>24349.289617486302</v>
          </cell>
          <cell r="AI18">
            <v>6225</v>
          </cell>
          <cell r="AJ18">
            <v>12023</v>
          </cell>
          <cell r="AK18">
            <v>17319.175414364599</v>
          </cell>
          <cell r="AL18">
            <v>23099</v>
          </cell>
          <cell r="AM18">
            <v>120436</v>
          </cell>
          <cell r="AN18">
            <v>14499</v>
          </cell>
          <cell r="AO18">
            <v>20184</v>
          </cell>
          <cell r="AP18">
            <v>25935</v>
          </cell>
          <cell r="AQ18">
            <v>131625</v>
          </cell>
          <cell r="AR18">
            <v>16531.5635679929</v>
          </cell>
          <cell r="AS18">
            <v>22436</v>
          </cell>
          <cell r="AT18">
            <v>28796</v>
          </cell>
          <cell r="AU18">
            <v>135328</v>
          </cell>
        </row>
        <row r="19">
          <cell r="C19" t="str">
            <v>2010/20112</v>
          </cell>
          <cell r="D19">
            <v>6119.2399497487404</v>
          </cell>
          <cell r="E19">
            <v>13212.176035503</v>
          </cell>
          <cell r="F19">
            <v>20832.829875518699</v>
          </cell>
          <cell r="G19">
            <v>7748</v>
          </cell>
          <cell r="H19">
            <v>6383.25</v>
          </cell>
          <cell r="I19">
            <v>13855</v>
          </cell>
          <cell r="J19">
            <v>21804.75</v>
          </cell>
          <cell r="K19">
            <v>7358</v>
          </cell>
          <cell r="L19">
            <v>7244.0056818181802</v>
          </cell>
          <cell r="M19">
            <v>15438</v>
          </cell>
          <cell r="N19">
            <v>23727.4496644295</v>
          </cell>
          <cell r="O19">
            <v>5277</v>
          </cell>
          <cell r="P19">
            <v>13142.7480764047</v>
          </cell>
          <cell r="Q19">
            <v>20684.330601092901</v>
          </cell>
          <cell r="R19">
            <v>28192.7595628415</v>
          </cell>
          <cell r="S19">
            <v>2271</v>
          </cell>
          <cell r="T19">
            <v>14950.228021978</v>
          </cell>
          <cell r="U19">
            <v>22558</v>
          </cell>
          <cell r="V19">
            <v>30857.25</v>
          </cell>
          <cell r="W19">
            <v>1188</v>
          </cell>
          <cell r="X19">
            <v>15719.851017441901</v>
          </cell>
          <cell r="Y19">
            <v>23597.5</v>
          </cell>
          <cell r="Z19">
            <v>31553.135416666701</v>
          </cell>
          <cell r="AA19">
            <v>256</v>
          </cell>
          <cell r="AB19">
            <v>16998.75</v>
          </cell>
          <cell r="AC19">
            <v>26080.314404432102</v>
          </cell>
          <cell r="AD19">
            <v>33483.75</v>
          </cell>
          <cell r="AE19">
            <v>220</v>
          </cell>
          <cell r="AF19">
            <v>14584.043715846999</v>
          </cell>
          <cell r="AG19">
            <v>23182.4863387978</v>
          </cell>
          <cell r="AH19">
            <v>32064.478873239401</v>
          </cell>
          <cell r="AI19">
            <v>5841</v>
          </cell>
          <cell r="AJ19">
            <v>14787.5</v>
          </cell>
          <cell r="AK19">
            <v>22362</v>
          </cell>
          <cell r="AL19">
            <v>30967</v>
          </cell>
          <cell r="AM19">
            <v>15655</v>
          </cell>
          <cell r="AN19">
            <v>15645</v>
          </cell>
          <cell r="AO19">
            <v>23395</v>
          </cell>
          <cell r="AP19">
            <v>32113</v>
          </cell>
          <cell r="AQ19">
            <v>16673</v>
          </cell>
          <cell r="AR19">
            <v>16380.25</v>
          </cell>
          <cell r="AS19">
            <v>24625</v>
          </cell>
          <cell r="AT19">
            <v>33616.75</v>
          </cell>
          <cell r="AU19">
            <v>17150</v>
          </cell>
        </row>
        <row r="20">
          <cell r="C20" t="str">
            <v>2011/20121</v>
          </cell>
          <cell r="D20">
            <v>2679.4170168067199</v>
          </cell>
          <cell r="E20">
            <v>6670.9143646408802</v>
          </cell>
          <cell r="F20">
            <v>13114.490740740701</v>
          </cell>
          <cell r="G20">
            <v>14162</v>
          </cell>
          <cell r="H20">
            <v>2156.9711153097401</v>
          </cell>
          <cell r="I20">
            <v>4981.8874172185397</v>
          </cell>
          <cell r="J20">
            <v>11922.727436823099</v>
          </cell>
          <cell r="K20">
            <v>21851</v>
          </cell>
          <cell r="L20">
            <v>1913.10344827586</v>
          </cell>
          <cell r="M20">
            <v>3446.5885416666702</v>
          </cell>
          <cell r="N20">
            <v>8680</v>
          </cell>
          <cell r="O20">
            <v>37965</v>
          </cell>
          <cell r="P20">
            <v>2072.0769230769201</v>
          </cell>
          <cell r="Q20">
            <v>3402.67759562842</v>
          </cell>
          <cell r="R20">
            <v>6584.9590163934399</v>
          </cell>
          <cell r="S20">
            <v>57785</v>
          </cell>
          <cell r="T20">
            <v>2332.0596590909099</v>
          </cell>
          <cell r="U20">
            <v>3879</v>
          </cell>
          <cell r="V20">
            <v>7129</v>
          </cell>
          <cell r="W20">
            <v>53865</v>
          </cell>
          <cell r="X20">
            <v>5053</v>
          </cell>
          <cell r="Y20">
            <v>10029</v>
          </cell>
          <cell r="Z20">
            <v>19404</v>
          </cell>
          <cell r="AA20">
            <v>1709</v>
          </cell>
          <cell r="AB20">
            <v>4652.4351585014401</v>
          </cell>
          <cell r="AC20">
            <v>7742.3305084745798</v>
          </cell>
          <cell r="AD20">
            <v>15351</v>
          </cell>
          <cell r="AE20">
            <v>1217</v>
          </cell>
          <cell r="AF20">
            <v>6968.6577868852501</v>
          </cell>
          <cell r="AG20">
            <v>12956.726528548699</v>
          </cell>
          <cell r="AH20">
            <v>18534.719945355198</v>
          </cell>
          <cell r="AI20">
            <v>216</v>
          </cell>
          <cell r="AJ20">
            <v>12436.940570868301</v>
          </cell>
          <cell r="AK20">
            <v>19330</v>
          </cell>
          <cell r="AL20">
            <v>24755</v>
          </cell>
          <cell r="AM20">
            <v>6103</v>
          </cell>
          <cell r="AN20">
            <v>12291</v>
          </cell>
          <cell r="AO20">
            <v>17678.2369942197</v>
          </cell>
          <cell r="AP20">
            <v>23391</v>
          </cell>
          <cell r="AQ20">
            <v>134965</v>
          </cell>
          <cell r="AR20">
            <v>15035</v>
          </cell>
          <cell r="AS20">
            <v>20575</v>
          </cell>
          <cell r="AT20">
            <v>26066</v>
          </cell>
          <cell r="AU20">
            <v>140231</v>
          </cell>
        </row>
        <row r="21">
          <cell r="C21" t="str">
            <v>2011/20122</v>
          </cell>
          <cell r="D21">
            <v>6748.0795847750896</v>
          </cell>
          <cell r="E21">
            <v>13856.928374655599</v>
          </cell>
          <cell r="F21">
            <v>21914</v>
          </cell>
          <cell r="G21">
            <v>8213</v>
          </cell>
          <cell r="H21">
            <v>7206.1297770700603</v>
          </cell>
          <cell r="I21">
            <v>14164.4965986395</v>
          </cell>
          <cell r="J21">
            <v>22240.25</v>
          </cell>
          <cell r="K21">
            <v>8340</v>
          </cell>
          <cell r="L21">
            <v>6967.9788609146799</v>
          </cell>
          <cell r="M21">
            <v>14473</v>
          </cell>
          <cell r="N21">
            <v>22842.75</v>
          </cell>
          <cell r="O21">
            <v>7710</v>
          </cell>
          <cell r="P21">
            <v>7762.7322404371598</v>
          </cell>
          <cell r="Q21">
            <v>16037.0628415301</v>
          </cell>
          <cell r="R21">
            <v>24432.0628415301</v>
          </cell>
          <cell r="S21">
            <v>5283</v>
          </cell>
          <cell r="T21">
            <v>13625.5</v>
          </cell>
          <cell r="U21">
            <v>21421</v>
          </cell>
          <cell r="V21">
            <v>29172.5</v>
          </cell>
          <cell r="W21">
            <v>2615</v>
          </cell>
          <cell r="X21">
            <v>15578.5</v>
          </cell>
          <cell r="Y21">
            <v>23662</v>
          </cell>
          <cell r="Z21">
            <v>31000</v>
          </cell>
          <cell r="AA21">
            <v>1443</v>
          </cell>
          <cell r="AB21">
            <v>16911.25</v>
          </cell>
          <cell r="AC21">
            <v>24993.5</v>
          </cell>
          <cell r="AD21">
            <v>31830.75</v>
          </cell>
          <cell r="AE21">
            <v>356</v>
          </cell>
          <cell r="AF21">
            <v>17569.863387978101</v>
          </cell>
          <cell r="AG21">
            <v>26457.5136612022</v>
          </cell>
          <cell r="AH21">
            <v>32064.478873239401</v>
          </cell>
          <cell r="AI21">
            <v>201</v>
          </cell>
          <cell r="AJ21">
            <v>14486.75</v>
          </cell>
          <cell r="AK21">
            <v>23834</v>
          </cell>
          <cell r="AL21">
            <v>32301.5</v>
          </cell>
          <cell r="AM21">
            <v>5916</v>
          </cell>
          <cell r="AN21">
            <v>14703.25</v>
          </cell>
          <cell r="AO21">
            <v>23097.5</v>
          </cell>
          <cell r="AP21">
            <v>31871.844202898599</v>
          </cell>
          <cell r="AQ21">
            <v>16526</v>
          </cell>
          <cell r="AR21">
            <v>15743</v>
          </cell>
          <cell r="AS21">
            <v>23930</v>
          </cell>
          <cell r="AT21">
            <v>32902</v>
          </cell>
          <cell r="AU21">
            <v>16886</v>
          </cell>
        </row>
        <row r="22">
          <cell r="C22" t="str">
            <v>2012/20131</v>
          </cell>
          <cell r="D22">
            <v>3386.3352435530101</v>
          </cell>
          <cell r="E22">
            <v>8129.5</v>
          </cell>
          <cell r="F22">
            <v>14196.75</v>
          </cell>
          <cell r="G22">
            <v>12328</v>
          </cell>
          <cell r="H22">
            <v>2985.4634831460698</v>
          </cell>
          <cell r="I22">
            <v>7653.296875</v>
          </cell>
          <cell r="J22">
            <v>14009</v>
          </cell>
          <cell r="K22">
            <v>16348</v>
          </cell>
          <cell r="L22">
            <v>2250.1986482981201</v>
          </cell>
          <cell r="M22">
            <v>5213.2179424670903</v>
          </cell>
          <cell r="N22">
            <v>12334.359388291699</v>
          </cell>
          <cell r="O22">
            <v>24464</v>
          </cell>
          <cell r="P22">
            <v>2021.44917391385</v>
          </cell>
          <cell r="Q22">
            <v>3657.3631123919299</v>
          </cell>
          <cell r="R22">
            <v>9108.5450819672096</v>
          </cell>
          <cell r="S22">
            <v>40831</v>
          </cell>
          <cell r="T22">
            <v>1963.00909090909</v>
          </cell>
          <cell r="U22">
            <v>3386</v>
          </cell>
          <cell r="V22">
            <v>6778.7710280373803</v>
          </cell>
          <cell r="W22">
            <v>62866</v>
          </cell>
          <cell r="X22">
            <v>2173.9670329670298</v>
          </cell>
          <cell r="Y22">
            <v>3784.5337171052602</v>
          </cell>
          <cell r="Z22">
            <v>6906</v>
          </cell>
          <cell r="AA22">
            <v>60974</v>
          </cell>
          <cell r="AB22">
            <v>4986.875</v>
          </cell>
          <cell r="AC22">
            <v>10627</v>
          </cell>
          <cell r="AD22">
            <v>21301.5</v>
          </cell>
          <cell r="AE22">
            <v>1911</v>
          </cell>
          <cell r="AF22">
            <v>4475.7377049180304</v>
          </cell>
          <cell r="AG22">
            <v>8154.6584699453597</v>
          </cell>
          <cell r="AH22">
            <v>16747.117486338801</v>
          </cell>
          <cell r="AI22">
            <v>1241</v>
          </cell>
          <cell r="AJ22">
            <v>7642.5089285714303</v>
          </cell>
          <cell r="AK22">
            <v>13240.557425540601</v>
          </cell>
          <cell r="AL22">
            <v>17689.666905444101</v>
          </cell>
          <cell r="AM22">
            <v>204</v>
          </cell>
          <cell r="AN22">
            <v>13664.25</v>
          </cell>
          <cell r="AO22">
            <v>20959.919999999998</v>
          </cell>
          <cell r="AP22">
            <v>25418.8154269972</v>
          </cell>
          <cell r="AQ22">
            <v>8374</v>
          </cell>
          <cell r="AR22">
            <v>13101.1610632184</v>
          </cell>
          <cell r="AS22">
            <v>18280.416666666701</v>
          </cell>
          <cell r="AT22">
            <v>23750</v>
          </cell>
          <cell r="AU22">
            <v>147596</v>
          </cell>
        </row>
        <row r="23">
          <cell r="C23" t="str">
            <v>2012/20132</v>
          </cell>
          <cell r="D23">
            <v>7017</v>
          </cell>
          <cell r="E23">
            <v>13830</v>
          </cell>
          <cell r="F23">
            <v>21614</v>
          </cell>
          <cell r="G23">
            <v>9009</v>
          </cell>
          <cell r="H23">
            <v>7612.3615107913702</v>
          </cell>
          <cell r="I23">
            <v>14449.998417721499</v>
          </cell>
          <cell r="J23">
            <v>22716.5</v>
          </cell>
          <cell r="K23">
            <v>9496</v>
          </cell>
          <cell r="L23">
            <v>7808.4950980392196</v>
          </cell>
          <cell r="M23">
            <v>14942</v>
          </cell>
          <cell r="N23">
            <v>23374</v>
          </cell>
          <cell r="O23">
            <v>9507</v>
          </cell>
          <cell r="P23">
            <v>7668.4904371584698</v>
          </cell>
          <cell r="Q23">
            <v>14999.405737704899</v>
          </cell>
          <cell r="R23">
            <v>23849.159836065599</v>
          </cell>
          <cell r="S23">
            <v>8560</v>
          </cell>
          <cell r="T23">
            <v>8350.8979591836705</v>
          </cell>
          <cell r="U23">
            <v>16649</v>
          </cell>
          <cell r="V23">
            <v>25867.5</v>
          </cell>
          <cell r="W23">
            <v>6523</v>
          </cell>
          <cell r="X23">
            <v>13706.5</v>
          </cell>
          <cell r="Y23">
            <v>22419.8037790698</v>
          </cell>
          <cell r="Z23">
            <v>30350</v>
          </cell>
          <cell r="AA23">
            <v>3316</v>
          </cell>
          <cell r="AB23">
            <v>15026.985042734999</v>
          </cell>
          <cell r="AC23">
            <v>24339</v>
          </cell>
          <cell r="AD23">
            <v>32931.75</v>
          </cell>
          <cell r="AE23">
            <v>1902</v>
          </cell>
          <cell r="AF23">
            <v>15088.6612021858</v>
          </cell>
          <cell r="AG23">
            <v>23577.4043715847</v>
          </cell>
          <cell r="AH23">
            <v>32671.489071038301</v>
          </cell>
          <cell r="AI23">
            <v>361</v>
          </cell>
          <cell r="AJ23">
            <v>19000</v>
          </cell>
          <cell r="AK23">
            <v>26807</v>
          </cell>
          <cell r="AL23">
            <v>33213</v>
          </cell>
          <cell r="AM23">
            <v>193</v>
          </cell>
          <cell r="AN23">
            <v>15125</v>
          </cell>
          <cell r="AO23">
            <v>24025</v>
          </cell>
          <cell r="AP23">
            <v>32562</v>
          </cell>
          <cell r="AQ23">
            <v>6577</v>
          </cell>
          <cell r="AR23">
            <v>15164.5</v>
          </cell>
          <cell r="AS23">
            <v>23097.243975903599</v>
          </cell>
          <cell r="AT23">
            <v>32135.5</v>
          </cell>
          <cell r="AU23">
            <v>18095</v>
          </cell>
        </row>
        <row r="24">
          <cell r="C24" t="str">
            <v>2013/20141</v>
          </cell>
          <cell r="D24">
            <v>3692.25</v>
          </cell>
          <cell r="E24">
            <v>8540</v>
          </cell>
          <cell r="F24">
            <v>14457.8594182825</v>
          </cell>
          <cell r="G24">
            <v>10590</v>
          </cell>
          <cell r="H24">
            <v>3701.1401098901101</v>
          </cell>
          <cell r="I24">
            <v>8784</v>
          </cell>
          <cell r="J24">
            <v>14807</v>
          </cell>
          <cell r="K24">
            <v>13349</v>
          </cell>
          <cell r="L24">
            <v>3196.64558232932</v>
          </cell>
          <cell r="M24">
            <v>7933.4023658611004</v>
          </cell>
          <cell r="N24">
            <v>14481.7988826816</v>
          </cell>
          <cell r="O24">
            <v>17016</v>
          </cell>
          <cell r="P24">
            <v>2427.5</v>
          </cell>
          <cell r="Q24">
            <v>5622.5956284152999</v>
          </cell>
          <cell r="R24">
            <v>12852.7868852459</v>
          </cell>
          <cell r="S24">
            <v>24697</v>
          </cell>
          <cell r="T24">
            <v>1910.8210348293601</v>
          </cell>
          <cell r="U24">
            <v>3671</v>
          </cell>
          <cell r="V24">
            <v>9482.4563106796104</v>
          </cell>
          <cell r="W24">
            <v>41283</v>
          </cell>
          <cell r="X24">
            <v>1801.27854959711</v>
          </cell>
          <cell r="Y24">
            <v>3262.7598566308202</v>
          </cell>
          <cell r="Z24">
            <v>6662</v>
          </cell>
          <cell r="AA24">
            <v>67779</v>
          </cell>
          <cell r="AB24">
            <v>2085.9368000309</v>
          </cell>
          <cell r="AC24">
            <v>3687</v>
          </cell>
          <cell r="AD24">
            <v>6640.0982532751104</v>
          </cell>
          <cell r="AE24">
            <v>71982</v>
          </cell>
          <cell r="AF24">
            <v>4875.6960687062801</v>
          </cell>
          <cell r="AG24">
            <v>10602.452185792399</v>
          </cell>
          <cell r="AH24">
            <v>20593.080601092901</v>
          </cell>
          <cell r="AI24">
            <v>2408</v>
          </cell>
          <cell r="AJ24">
            <v>4648.93103448276</v>
          </cell>
          <cell r="AK24">
            <v>8373</v>
          </cell>
          <cell r="AL24">
            <v>17067</v>
          </cell>
          <cell r="AM24">
            <v>1531</v>
          </cell>
          <cell r="AN24">
            <v>8155</v>
          </cell>
          <cell r="AO24">
            <v>13551.7948717949</v>
          </cell>
          <cell r="AP24">
            <v>19519</v>
          </cell>
          <cell r="AQ24">
            <v>197</v>
          </cell>
          <cell r="AR24">
            <v>14752</v>
          </cell>
          <cell r="AS24">
            <v>21566.5</v>
          </cell>
          <cell r="AT24">
            <v>25410.75</v>
          </cell>
          <cell r="AU24">
            <v>8234</v>
          </cell>
        </row>
        <row r="25">
          <cell r="C25" t="str">
            <v>2013/20142</v>
          </cell>
          <cell r="D25">
            <v>7137.3333333333303</v>
          </cell>
          <cell r="E25">
            <v>14259.5</v>
          </cell>
          <cell r="F25">
            <v>22241.519519519501</v>
          </cell>
          <cell r="G25">
            <v>9516</v>
          </cell>
          <cell r="H25">
            <v>7904</v>
          </cell>
          <cell r="I25">
            <v>14815</v>
          </cell>
          <cell r="J25">
            <v>22879</v>
          </cell>
          <cell r="K25">
            <v>10161</v>
          </cell>
          <cell r="L25">
            <v>8251</v>
          </cell>
          <cell r="M25">
            <v>15257</v>
          </cell>
          <cell r="N25">
            <v>23867</v>
          </cell>
          <cell r="O25">
            <v>10465</v>
          </cell>
          <cell r="P25">
            <v>8161.6393442622903</v>
          </cell>
          <cell r="Q25">
            <v>15606.2431693989</v>
          </cell>
          <cell r="R25">
            <v>24349.289617486302</v>
          </cell>
          <cell r="S25">
            <v>9961</v>
          </cell>
          <cell r="T25">
            <v>8010.0144092218998</v>
          </cell>
          <cell r="U25">
            <v>16122</v>
          </cell>
          <cell r="V25">
            <v>25563.376963350802</v>
          </cell>
          <cell r="W25">
            <v>8985</v>
          </cell>
          <cell r="X25">
            <v>8872.5</v>
          </cell>
          <cell r="Y25">
            <v>17548.9852941176</v>
          </cell>
          <cell r="Z25">
            <v>27467</v>
          </cell>
          <cell r="AA25">
            <v>6859</v>
          </cell>
          <cell r="AB25">
            <v>14001.5</v>
          </cell>
          <cell r="AC25">
            <v>23576</v>
          </cell>
          <cell r="AD25">
            <v>31875.75</v>
          </cell>
          <cell r="AE25">
            <v>3532</v>
          </cell>
          <cell r="AF25">
            <v>14967.991803278701</v>
          </cell>
          <cell r="AG25">
            <v>24292.445355191299</v>
          </cell>
          <cell r="AH25">
            <v>31828.797814207701</v>
          </cell>
          <cell r="AI25">
            <v>1917</v>
          </cell>
          <cell r="AJ25">
            <v>15077.6795774648</v>
          </cell>
          <cell r="AK25">
            <v>24850.5</v>
          </cell>
          <cell r="AL25">
            <v>31066.5</v>
          </cell>
          <cell r="AM25">
            <v>420</v>
          </cell>
          <cell r="AN25">
            <v>14269</v>
          </cell>
          <cell r="AO25">
            <v>24753</v>
          </cell>
          <cell r="AP25">
            <v>32745</v>
          </cell>
          <cell r="AQ25">
            <v>205</v>
          </cell>
          <cell r="AR25">
            <v>15431.341549295799</v>
          </cell>
          <cell r="AS25">
            <v>24096</v>
          </cell>
          <cell r="AT25">
            <v>33069.5</v>
          </cell>
          <cell r="AU25">
            <v>6636</v>
          </cell>
        </row>
        <row r="28">
          <cell r="A28" t="str">
            <v>academicYear</v>
          </cell>
          <cell r="D28" t="str">
            <v>LOWER_2005</v>
          </cell>
          <cell r="E28" t="str">
            <v>MEDIAN_2005</v>
          </cell>
          <cell r="F28" t="str">
            <v>UPPER_2005</v>
          </cell>
          <cell r="G28" t="str">
            <v>COUNT_2005</v>
          </cell>
          <cell r="H28" t="str">
            <v>LOWER_2006</v>
          </cell>
          <cell r="I28" t="str">
            <v>MEDIAN_2006</v>
          </cell>
          <cell r="J28" t="str">
            <v>UPPER_2006</v>
          </cell>
          <cell r="K28" t="str">
            <v>COUNT_2006</v>
          </cell>
          <cell r="L28" t="str">
            <v>LOWER_2007</v>
          </cell>
          <cell r="M28" t="str">
            <v>MEDIAN_2007</v>
          </cell>
          <cell r="N28" t="str">
            <v>UPPER_2007</v>
          </cell>
          <cell r="O28" t="str">
            <v>COUNT_2007</v>
          </cell>
          <cell r="P28" t="str">
            <v>LOWER_2008</v>
          </cell>
          <cell r="Q28" t="str">
            <v>MEDIAN_2008</v>
          </cell>
          <cell r="R28" t="str">
            <v>UPPER_2008</v>
          </cell>
          <cell r="S28" t="str">
            <v>COUNT_2008</v>
          </cell>
          <cell r="T28" t="str">
            <v>LOWER_2009</v>
          </cell>
          <cell r="U28" t="str">
            <v>MEDIAN_2009</v>
          </cell>
          <cell r="V28" t="str">
            <v>UPPER_2009</v>
          </cell>
          <cell r="W28" t="str">
            <v>COUNT_2009</v>
          </cell>
          <cell r="X28" t="str">
            <v>LOWER_2010</v>
          </cell>
          <cell r="Y28" t="str">
            <v>MEDIAN_2010</v>
          </cell>
          <cell r="Z28" t="str">
            <v>UPPER_2010</v>
          </cell>
          <cell r="AA28" t="str">
            <v>COUNT_2010</v>
          </cell>
          <cell r="AB28" t="str">
            <v>LOWER_2011</v>
          </cell>
          <cell r="AC28" t="str">
            <v>MEDIAN_2011</v>
          </cell>
          <cell r="AD28" t="str">
            <v>UPPER_2011</v>
          </cell>
          <cell r="AE28" t="str">
            <v>COUNT_2011</v>
          </cell>
          <cell r="AF28" t="str">
            <v>LOWER_2012</v>
          </cell>
          <cell r="AG28" t="str">
            <v>MEDIAN_2012</v>
          </cell>
          <cell r="AH28" t="str">
            <v>UPPER_2012</v>
          </cell>
          <cell r="AI28" t="str">
            <v>COUNT_2012</v>
          </cell>
          <cell r="AJ28" t="str">
            <v>LOWER_2013</v>
          </cell>
          <cell r="AK28" t="str">
            <v>MEDIAN_2013</v>
          </cell>
          <cell r="AL28" t="str">
            <v>UPPER_2013</v>
          </cell>
          <cell r="AM28" t="str">
            <v>COUNT_2013</v>
          </cell>
          <cell r="AN28" t="str">
            <v>LOWER_2014</v>
          </cell>
          <cell r="AO28" t="str">
            <v>MEDIAN_2014</v>
          </cell>
          <cell r="AP28" t="str">
            <v>UPPER_2014</v>
          </cell>
          <cell r="AQ28" t="str">
            <v>COUNT_2014</v>
          </cell>
          <cell r="AR28" t="str">
            <v>LOWER_2015</v>
          </cell>
          <cell r="AS28" t="str">
            <v>MEDIAN_2015</v>
          </cell>
          <cell r="AT28" t="str">
            <v>UPPER_2015</v>
          </cell>
          <cell r="AU28" t="str">
            <v>COUNT_2015</v>
          </cell>
        </row>
        <row r="29">
          <cell r="A29" t="str">
            <v>2002/2003</v>
          </cell>
          <cell r="D29">
            <v>10841.9072022161</v>
          </cell>
          <cell r="E29">
            <v>15679.9484536082</v>
          </cell>
          <cell r="F29">
            <v>20399</v>
          </cell>
          <cell r="G29">
            <v>90107</v>
          </cell>
          <cell r="H29">
            <v>13979.963592233</v>
          </cell>
          <cell r="I29">
            <v>18843</v>
          </cell>
          <cell r="J29">
            <v>23867</v>
          </cell>
          <cell r="K29">
            <v>99852</v>
          </cell>
          <cell r="L29">
            <v>15951</v>
          </cell>
          <cell r="M29">
            <v>21399</v>
          </cell>
          <cell r="N29">
            <v>27149</v>
          </cell>
          <cell r="O29">
            <v>104360</v>
          </cell>
          <cell r="P29">
            <v>17613.53125</v>
          </cell>
          <cell r="Q29">
            <v>23734.972677595601</v>
          </cell>
          <cell r="R29">
            <v>30465.5327868852</v>
          </cell>
          <cell r="S29">
            <v>104273</v>
          </cell>
          <cell r="T29">
            <v>19176</v>
          </cell>
          <cell r="U29">
            <v>25937</v>
          </cell>
          <cell r="V29">
            <v>33435</v>
          </cell>
          <cell r="W29">
            <v>109565</v>
          </cell>
          <cell r="X29">
            <v>19850</v>
          </cell>
          <cell r="Y29">
            <v>27449</v>
          </cell>
          <cell r="Z29">
            <v>35253</v>
          </cell>
          <cell r="AA29">
            <v>115307</v>
          </cell>
          <cell r="AB29">
            <v>20258</v>
          </cell>
          <cell r="AC29">
            <v>28705</v>
          </cell>
          <cell r="AD29">
            <v>37251</v>
          </cell>
          <cell r="AE29">
            <v>119281</v>
          </cell>
          <cell r="AF29">
            <v>20299.6345628415</v>
          </cell>
          <cell r="AG29">
            <v>29618.852459016402</v>
          </cell>
          <cell r="AH29">
            <v>39225.532786885196</v>
          </cell>
          <cell r="AI29">
            <v>121642</v>
          </cell>
          <cell r="AJ29">
            <v>20253</v>
          </cell>
          <cell r="AK29">
            <v>30375</v>
          </cell>
          <cell r="AL29">
            <v>40531.75</v>
          </cell>
          <cell r="AM29">
            <v>120126</v>
          </cell>
          <cell r="AN29">
            <v>19998.5</v>
          </cell>
          <cell r="AO29">
            <v>30825</v>
          </cell>
          <cell r="AP29">
            <v>41999</v>
          </cell>
          <cell r="AQ29">
            <v>122251</v>
          </cell>
          <cell r="AR29">
            <v>19792.75</v>
          </cell>
          <cell r="AS29">
            <v>31391</v>
          </cell>
          <cell r="AT29">
            <v>43291.5</v>
          </cell>
          <cell r="AU29">
            <v>120848</v>
          </cell>
        </row>
        <row r="30">
          <cell r="A30" t="str">
            <v>2003/2004</v>
          </cell>
          <cell r="D30">
            <v>11515</v>
          </cell>
          <cell r="E30">
            <v>17780</v>
          </cell>
          <cell r="F30">
            <v>23625.75</v>
          </cell>
          <cell r="G30">
            <v>5758</v>
          </cell>
          <cell r="H30">
            <v>11578.1756505576</v>
          </cell>
          <cell r="I30">
            <v>16371</v>
          </cell>
          <cell r="J30">
            <v>21340</v>
          </cell>
          <cell r="K30">
            <v>99324</v>
          </cell>
          <cell r="L30">
            <v>14341.3725761773</v>
          </cell>
          <cell r="M30">
            <v>19408.658089801502</v>
          </cell>
          <cell r="N30">
            <v>24766</v>
          </cell>
          <cell r="O30">
            <v>106642</v>
          </cell>
          <cell r="P30">
            <v>16372.1448087432</v>
          </cell>
          <cell r="Q30">
            <v>21942.882513661199</v>
          </cell>
          <cell r="R30">
            <v>28114.972677595601</v>
          </cell>
          <cell r="S30">
            <v>107743</v>
          </cell>
          <cell r="T30">
            <v>18040</v>
          </cell>
          <cell r="U30">
            <v>24334</v>
          </cell>
          <cell r="V30">
            <v>31165</v>
          </cell>
          <cell r="W30">
            <v>114223</v>
          </cell>
          <cell r="X30">
            <v>18972</v>
          </cell>
          <cell r="Y30">
            <v>25838</v>
          </cell>
          <cell r="Z30">
            <v>33126</v>
          </cell>
          <cell r="AA30">
            <v>120407</v>
          </cell>
          <cell r="AB30">
            <v>19687</v>
          </cell>
          <cell r="AC30">
            <v>27396</v>
          </cell>
          <cell r="AD30">
            <v>35422</v>
          </cell>
          <cell r="AE30">
            <v>125429</v>
          </cell>
          <cell r="AF30">
            <v>20042.090163934401</v>
          </cell>
          <cell r="AG30">
            <v>28584.685792349701</v>
          </cell>
          <cell r="AH30">
            <v>37577.0491803279</v>
          </cell>
          <cell r="AI30">
            <v>128261</v>
          </cell>
          <cell r="AJ30">
            <v>20232</v>
          </cell>
          <cell r="AK30">
            <v>29477</v>
          </cell>
          <cell r="AL30">
            <v>39118</v>
          </cell>
          <cell r="AM30">
            <v>127349</v>
          </cell>
          <cell r="AN30">
            <v>20103</v>
          </cell>
          <cell r="AO30">
            <v>30182.5</v>
          </cell>
          <cell r="AP30">
            <v>40731.5</v>
          </cell>
          <cell r="AQ30">
            <v>129486</v>
          </cell>
          <cell r="AR30">
            <v>20029</v>
          </cell>
          <cell r="AS30">
            <v>30878</v>
          </cell>
          <cell r="AT30">
            <v>42217</v>
          </cell>
          <cell r="AU30">
            <v>127983</v>
          </cell>
        </row>
        <row r="31">
          <cell r="A31" t="str">
            <v>2004/2005</v>
          </cell>
          <cell r="D31">
            <v>7714.5</v>
          </cell>
          <cell r="E31">
            <v>13585.423728813599</v>
          </cell>
          <cell r="F31">
            <v>19650.726022549199</v>
          </cell>
          <cell r="G31">
            <v>231</v>
          </cell>
          <cell r="H31">
            <v>12090.8470539505</v>
          </cell>
          <cell r="I31">
            <v>19070.475409836101</v>
          </cell>
          <cell r="J31">
            <v>25755.25</v>
          </cell>
          <cell r="K31">
            <v>9340</v>
          </cell>
          <cell r="L31">
            <v>12018.9641873278</v>
          </cell>
          <cell r="M31">
            <v>16994.7408963585</v>
          </cell>
          <cell r="N31">
            <v>22326</v>
          </cell>
          <cell r="O31">
            <v>104004</v>
          </cell>
          <cell r="P31">
            <v>14680.778688524601</v>
          </cell>
          <cell r="Q31">
            <v>19945.8466151824</v>
          </cell>
          <cell r="R31">
            <v>25681.639344262301</v>
          </cell>
          <cell r="S31">
            <v>107932</v>
          </cell>
          <cell r="T31">
            <v>16687</v>
          </cell>
          <cell r="U31">
            <v>22574</v>
          </cell>
          <cell r="V31">
            <v>28961.736111111099</v>
          </cell>
          <cell r="W31">
            <v>115389</v>
          </cell>
          <cell r="X31">
            <v>17844.0136217949</v>
          </cell>
          <cell r="Y31">
            <v>24203</v>
          </cell>
          <cell r="Z31">
            <v>30956.532258064501</v>
          </cell>
          <cell r="AA31">
            <v>123078</v>
          </cell>
          <cell r="AB31">
            <v>18776</v>
          </cell>
          <cell r="AC31">
            <v>25977</v>
          </cell>
          <cell r="AD31">
            <v>33392.743131868097</v>
          </cell>
          <cell r="AE31">
            <v>129335</v>
          </cell>
          <cell r="AF31">
            <v>19406.830601092901</v>
          </cell>
          <cell r="AG31">
            <v>27337.103825136601</v>
          </cell>
          <cell r="AH31">
            <v>35742.076502732198</v>
          </cell>
          <cell r="AI31">
            <v>133625</v>
          </cell>
          <cell r="AJ31">
            <v>19831.333333333299</v>
          </cell>
          <cell r="AK31">
            <v>28468</v>
          </cell>
          <cell r="AL31">
            <v>37526.5</v>
          </cell>
          <cell r="AM31">
            <v>133103</v>
          </cell>
          <cell r="AN31">
            <v>20035</v>
          </cell>
          <cell r="AO31">
            <v>29374</v>
          </cell>
          <cell r="AP31">
            <v>39388</v>
          </cell>
          <cell r="AQ31">
            <v>135717</v>
          </cell>
          <cell r="AR31">
            <v>20034.75</v>
          </cell>
          <cell r="AS31">
            <v>30246</v>
          </cell>
          <cell r="AT31">
            <v>41112.25</v>
          </cell>
          <cell r="AU31">
            <v>134536</v>
          </cell>
        </row>
        <row r="32">
          <cell r="A32" t="str">
            <v>2005/2006</v>
          </cell>
          <cell r="D32">
            <v>5143.5</v>
          </cell>
          <cell r="E32">
            <v>10767.5</v>
          </cell>
          <cell r="F32">
            <v>19549.75</v>
          </cell>
          <cell r="G32">
            <v>1080</v>
          </cell>
          <cell r="H32">
            <v>11339.57771261</v>
          </cell>
          <cell r="I32">
            <v>17724</v>
          </cell>
          <cell r="J32">
            <v>26250.5</v>
          </cell>
          <cell r="K32">
            <v>287</v>
          </cell>
          <cell r="L32">
            <v>12717.526315789501</v>
          </cell>
          <cell r="M32">
            <v>19654</v>
          </cell>
          <cell r="N32">
            <v>26824.25</v>
          </cell>
          <cell r="O32">
            <v>10422</v>
          </cell>
          <cell r="P32">
            <v>12376.192622950801</v>
          </cell>
          <cell r="Q32">
            <v>17668.592896174901</v>
          </cell>
          <cell r="R32">
            <v>23274.2056412729</v>
          </cell>
          <cell r="S32">
            <v>104814</v>
          </cell>
          <cell r="T32">
            <v>15134.870820668701</v>
          </cell>
          <cell r="U32">
            <v>20626</v>
          </cell>
          <cell r="V32">
            <v>26517.650137740999</v>
          </cell>
          <cell r="W32">
            <v>113527</v>
          </cell>
          <cell r="X32">
            <v>16481.25</v>
          </cell>
          <cell r="Y32">
            <v>22331</v>
          </cell>
          <cell r="Z32">
            <v>28560.1417151163</v>
          </cell>
          <cell r="AA32">
            <v>123254</v>
          </cell>
          <cell r="AB32">
            <v>17712</v>
          </cell>
          <cell r="AC32">
            <v>24315.654320987702</v>
          </cell>
          <cell r="AD32">
            <v>31200</v>
          </cell>
          <cell r="AE32">
            <v>131462</v>
          </cell>
          <cell r="AF32">
            <v>18544.941939890701</v>
          </cell>
          <cell r="AG32">
            <v>25870.987837903202</v>
          </cell>
          <cell r="AH32">
            <v>33573.251913323104</v>
          </cell>
          <cell r="AI32">
            <v>136640</v>
          </cell>
          <cell r="AJ32">
            <v>19359.057851239701</v>
          </cell>
          <cell r="AK32">
            <v>27219</v>
          </cell>
          <cell r="AL32">
            <v>35599.133241758202</v>
          </cell>
          <cell r="AM32">
            <v>137112</v>
          </cell>
          <cell r="AN32">
            <v>19785.75</v>
          </cell>
          <cell r="AO32">
            <v>28389</v>
          </cell>
          <cell r="AP32">
            <v>37598.25</v>
          </cell>
          <cell r="AQ32">
            <v>140740</v>
          </cell>
          <cell r="AR32">
            <v>20000</v>
          </cell>
          <cell r="AS32">
            <v>29461</v>
          </cell>
          <cell r="AT32">
            <v>39454</v>
          </cell>
          <cell r="AU32">
            <v>139513</v>
          </cell>
        </row>
        <row r="33">
          <cell r="A33" t="str">
            <v>2006/2007</v>
          </cell>
          <cell r="D33">
            <v>5820.7423780487798</v>
          </cell>
          <cell r="E33">
            <v>14197.403581267199</v>
          </cell>
          <cell r="F33">
            <v>22477.75</v>
          </cell>
          <cell r="G33">
            <v>2400</v>
          </cell>
          <cell r="H33">
            <v>4632</v>
          </cell>
          <cell r="I33">
            <v>9359</v>
          </cell>
          <cell r="J33">
            <v>19335.8422939068</v>
          </cell>
          <cell r="K33">
            <v>935</v>
          </cell>
          <cell r="L33">
            <v>9523.5</v>
          </cell>
          <cell r="M33">
            <v>17015.5</v>
          </cell>
          <cell r="N33">
            <v>26013.25</v>
          </cell>
          <cell r="O33">
            <v>274</v>
          </cell>
          <cell r="P33">
            <v>13042.053604135301</v>
          </cell>
          <cell r="Q33">
            <v>19969.788251366099</v>
          </cell>
          <cell r="R33">
            <v>27186.516393442598</v>
          </cell>
          <cell r="S33">
            <v>9826</v>
          </cell>
          <cell r="T33">
            <v>12617</v>
          </cell>
          <cell r="U33">
            <v>18215</v>
          </cell>
          <cell r="V33">
            <v>23974</v>
          </cell>
          <cell r="W33">
            <v>107637</v>
          </cell>
          <cell r="X33">
            <v>14694</v>
          </cell>
          <cell r="Y33">
            <v>20416.2853107345</v>
          </cell>
          <cell r="Z33">
            <v>26163</v>
          </cell>
          <cell r="AA33">
            <v>119511</v>
          </cell>
          <cell r="AB33">
            <v>16270.1825842697</v>
          </cell>
          <cell r="AC33">
            <v>22468</v>
          </cell>
          <cell r="AD33">
            <v>28742</v>
          </cell>
          <cell r="AE33">
            <v>129321</v>
          </cell>
          <cell r="AF33">
            <v>17463.155737704899</v>
          </cell>
          <cell r="AG33">
            <v>24256.397058823499</v>
          </cell>
          <cell r="AH33">
            <v>31317.199453551901</v>
          </cell>
          <cell r="AI33">
            <v>136103</v>
          </cell>
          <cell r="AJ33">
            <v>18476.475903614501</v>
          </cell>
          <cell r="AK33">
            <v>25790</v>
          </cell>
          <cell r="AL33">
            <v>33472</v>
          </cell>
          <cell r="AM33">
            <v>137521</v>
          </cell>
          <cell r="AN33">
            <v>19207</v>
          </cell>
          <cell r="AO33">
            <v>27192</v>
          </cell>
          <cell r="AP33">
            <v>35750</v>
          </cell>
          <cell r="AQ33">
            <v>142059</v>
          </cell>
          <cell r="AR33">
            <v>19795</v>
          </cell>
          <cell r="AS33">
            <v>28507</v>
          </cell>
          <cell r="AT33">
            <v>37953</v>
          </cell>
          <cell r="AU33">
            <v>141449</v>
          </cell>
        </row>
        <row r="34">
          <cell r="A34" t="str">
            <v>2007/2008</v>
          </cell>
          <cell r="D34">
            <v>2120</v>
          </cell>
          <cell r="E34">
            <v>3510.9761904761899</v>
          </cell>
          <cell r="F34">
            <v>6763.9647302904596</v>
          </cell>
          <cell r="G34">
            <v>51518</v>
          </cell>
          <cell r="H34">
            <v>6283.19823788546</v>
          </cell>
          <cell r="I34">
            <v>14478.333333333299</v>
          </cell>
          <cell r="J34">
            <v>22075.5</v>
          </cell>
          <cell r="K34">
            <v>2743</v>
          </cell>
          <cell r="L34">
            <v>4620</v>
          </cell>
          <cell r="M34">
            <v>9240.5322128851494</v>
          </cell>
          <cell r="N34">
            <v>18590.5</v>
          </cell>
          <cell r="O34">
            <v>1059</v>
          </cell>
          <cell r="P34">
            <v>10455.3551912568</v>
          </cell>
          <cell r="Q34">
            <v>17580.322128851501</v>
          </cell>
          <cell r="R34">
            <v>25225.887978142098</v>
          </cell>
          <cell r="S34">
            <v>301</v>
          </cell>
          <cell r="T34">
            <v>13716.372996934801</v>
          </cell>
          <cell r="U34">
            <v>20750.618055555598</v>
          </cell>
          <cell r="V34">
            <v>27134.25</v>
          </cell>
          <cell r="W34">
            <v>10530</v>
          </cell>
          <cell r="X34">
            <v>11809.6261682243</v>
          </cell>
          <cell r="Y34">
            <v>17380</v>
          </cell>
          <cell r="Z34">
            <v>23453.589743589699</v>
          </cell>
          <cell r="AA34">
            <v>120413</v>
          </cell>
          <cell r="AB34">
            <v>14111</v>
          </cell>
          <cell r="AC34">
            <v>19905</v>
          </cell>
          <cell r="AD34">
            <v>25941</v>
          </cell>
          <cell r="AE34">
            <v>132599</v>
          </cell>
          <cell r="AF34">
            <v>15816.666666666701</v>
          </cell>
          <cell r="AG34">
            <v>21952.953367875602</v>
          </cell>
          <cell r="AH34">
            <v>28339.3579234973</v>
          </cell>
          <cell r="AI34">
            <v>142191</v>
          </cell>
          <cell r="AJ34">
            <v>17190.765486725701</v>
          </cell>
          <cell r="AK34">
            <v>23885</v>
          </cell>
          <cell r="AL34">
            <v>30811.5</v>
          </cell>
          <cell r="AM34">
            <v>144903</v>
          </cell>
          <cell r="AN34">
            <v>18223</v>
          </cell>
          <cell r="AO34">
            <v>25499</v>
          </cell>
          <cell r="AP34">
            <v>33195</v>
          </cell>
          <cell r="AQ34">
            <v>150515</v>
          </cell>
          <cell r="AR34">
            <v>19063.228650137698</v>
          </cell>
          <cell r="AS34">
            <v>26941.436464088401</v>
          </cell>
          <cell r="AT34">
            <v>35508.5</v>
          </cell>
          <cell r="AU34">
            <v>150547</v>
          </cell>
        </row>
        <row r="35">
          <cell r="A35" t="str">
            <v>2008/2009</v>
          </cell>
          <cell r="D35">
            <v>1900</v>
          </cell>
          <cell r="E35">
            <v>3129.6597255657198</v>
          </cell>
          <cell r="F35">
            <v>6602.0821428571398</v>
          </cell>
          <cell r="G35">
            <v>58176</v>
          </cell>
          <cell r="H35">
            <v>2206</v>
          </cell>
          <cell r="I35">
            <v>3645.7803468208099</v>
          </cell>
          <cell r="J35">
            <v>7230</v>
          </cell>
          <cell r="K35">
            <v>48689</v>
          </cell>
          <cell r="L35">
            <v>6534</v>
          </cell>
          <cell r="M35">
            <v>14584</v>
          </cell>
          <cell r="N35">
            <v>22510</v>
          </cell>
          <cell r="O35">
            <v>2811</v>
          </cell>
          <cell r="P35">
            <v>4931.6802765109496</v>
          </cell>
          <cell r="Q35">
            <v>10057.289156626501</v>
          </cell>
          <cell r="R35">
            <v>18616.4959016393</v>
          </cell>
          <cell r="S35">
            <v>1127</v>
          </cell>
          <cell r="T35">
            <v>11443.5</v>
          </cell>
          <cell r="U35">
            <v>17714.104046242799</v>
          </cell>
          <cell r="V35">
            <v>26213.5</v>
          </cell>
          <cell r="W35">
            <v>259</v>
          </cell>
          <cell r="X35">
            <v>12325.75</v>
          </cell>
          <cell r="Y35">
            <v>20212</v>
          </cell>
          <cell r="Z35">
            <v>27011.9375</v>
          </cell>
          <cell r="AA35">
            <v>10852</v>
          </cell>
          <cell r="AB35">
            <v>11529</v>
          </cell>
          <cell r="AC35">
            <v>17083</v>
          </cell>
          <cell r="AD35">
            <v>23448.75</v>
          </cell>
          <cell r="AE35">
            <v>122518</v>
          </cell>
          <cell r="AF35">
            <v>14092.3907103825</v>
          </cell>
          <cell r="AG35">
            <v>19853.606557377101</v>
          </cell>
          <cell r="AH35">
            <v>25966.8579234973</v>
          </cell>
          <cell r="AI35">
            <v>135628</v>
          </cell>
          <cell r="AJ35">
            <v>15864.25</v>
          </cell>
          <cell r="AK35">
            <v>22083</v>
          </cell>
          <cell r="AL35">
            <v>28443.588397790099</v>
          </cell>
          <cell r="AM35">
            <v>140130</v>
          </cell>
          <cell r="AN35">
            <v>17240</v>
          </cell>
          <cell r="AO35">
            <v>24087</v>
          </cell>
          <cell r="AP35">
            <v>31211</v>
          </cell>
          <cell r="AQ35">
            <v>146924</v>
          </cell>
          <cell r="AR35">
            <v>18381.087378640801</v>
          </cell>
          <cell r="AS35">
            <v>25705</v>
          </cell>
          <cell r="AT35">
            <v>33612</v>
          </cell>
          <cell r="AU35">
            <v>147084</v>
          </cell>
        </row>
        <row r="36">
          <cell r="A36" t="str">
            <v>2009/2010</v>
          </cell>
          <cell r="D36">
            <v>1958.97752808989</v>
          </cell>
          <cell r="E36">
            <v>3587.7414913585499</v>
          </cell>
          <cell r="F36">
            <v>10192.0703431373</v>
          </cell>
          <cell r="G36">
            <v>42158</v>
          </cell>
          <cell r="H36">
            <v>1939.8741883927701</v>
          </cell>
          <cell r="I36">
            <v>3254.5833333333298</v>
          </cell>
          <cell r="J36">
            <v>7457.5</v>
          </cell>
          <cell r="K36">
            <v>60315</v>
          </cell>
          <cell r="L36">
            <v>2298.4571428571398</v>
          </cell>
          <cell r="M36">
            <v>3837.9207920792101</v>
          </cell>
          <cell r="N36">
            <v>7633.8625592417102</v>
          </cell>
          <cell r="O36">
            <v>53057</v>
          </cell>
          <cell r="P36">
            <v>7098.7433769586096</v>
          </cell>
          <cell r="Q36">
            <v>15204.600702576099</v>
          </cell>
          <cell r="R36">
            <v>23402.882513661199</v>
          </cell>
          <cell r="S36">
            <v>2768</v>
          </cell>
          <cell r="T36">
            <v>5647.81179775281</v>
          </cell>
          <cell r="U36">
            <v>11299.5</v>
          </cell>
          <cell r="V36">
            <v>20836.25</v>
          </cell>
          <cell r="W36">
            <v>1228</v>
          </cell>
          <cell r="X36">
            <v>9705.0871559632997</v>
          </cell>
          <cell r="Y36">
            <v>17109.3828125</v>
          </cell>
          <cell r="Z36">
            <v>27255.9241245136</v>
          </cell>
          <cell r="AA36">
            <v>322</v>
          </cell>
          <cell r="AB36">
            <v>12313.5</v>
          </cell>
          <cell r="AC36">
            <v>20648</v>
          </cell>
          <cell r="AD36">
            <v>27306.5</v>
          </cell>
          <cell r="AE36">
            <v>12007</v>
          </cell>
          <cell r="AF36">
            <v>12005.054644808701</v>
          </cell>
          <cell r="AG36">
            <v>17458.169398907099</v>
          </cell>
          <cell r="AH36">
            <v>23665.1639344262</v>
          </cell>
          <cell r="AI36">
            <v>136415</v>
          </cell>
          <cell r="AJ36">
            <v>14391</v>
          </cell>
          <cell r="AK36">
            <v>20107</v>
          </cell>
          <cell r="AL36">
            <v>26104.9818313953</v>
          </cell>
          <cell r="AM36">
            <v>143422</v>
          </cell>
          <cell r="AN36">
            <v>16102</v>
          </cell>
          <cell r="AO36">
            <v>22347.4517906336</v>
          </cell>
          <cell r="AP36">
            <v>28965</v>
          </cell>
          <cell r="AQ36">
            <v>152813</v>
          </cell>
          <cell r="AR36">
            <v>17578</v>
          </cell>
          <cell r="AS36">
            <v>24262</v>
          </cell>
          <cell r="AT36">
            <v>31627.75</v>
          </cell>
          <cell r="AU36">
            <v>154062</v>
          </cell>
        </row>
        <row r="37">
          <cell r="A37" t="str">
            <v>2010/2011</v>
          </cell>
          <cell r="D37">
            <v>2435.3237868043202</v>
          </cell>
          <cell r="E37">
            <v>6130.7739938080504</v>
          </cell>
          <cell r="F37">
            <v>13856</v>
          </cell>
          <cell r="G37">
            <v>27816</v>
          </cell>
          <cell r="H37">
            <v>2019.7515681694199</v>
          </cell>
          <cell r="I37">
            <v>3903</v>
          </cell>
          <cell r="J37">
            <v>10990.9222689076</v>
          </cell>
          <cell r="K37">
            <v>42400</v>
          </cell>
          <cell r="L37">
            <v>2025.96416938111</v>
          </cell>
          <cell r="M37">
            <v>3411.6764705882401</v>
          </cell>
          <cell r="N37">
            <v>7539.5819444444396</v>
          </cell>
          <cell r="O37">
            <v>61123</v>
          </cell>
          <cell r="P37">
            <v>2430.3415300546399</v>
          </cell>
          <cell r="Q37">
            <v>4005.6008583691</v>
          </cell>
          <cell r="R37">
            <v>7766.9035532994903</v>
          </cell>
          <cell r="S37">
            <v>52305</v>
          </cell>
          <cell r="T37">
            <v>7516.3342696629197</v>
          </cell>
          <cell r="U37">
            <v>16113</v>
          </cell>
          <cell r="V37">
            <v>25086</v>
          </cell>
          <cell r="W37">
            <v>2737</v>
          </cell>
          <cell r="X37">
            <v>5135.75</v>
          </cell>
          <cell r="Y37">
            <v>10898.5</v>
          </cell>
          <cell r="Z37">
            <v>20307.430037313399</v>
          </cell>
          <cell r="AA37">
            <v>1218</v>
          </cell>
          <cell r="AB37">
            <v>9442.75</v>
          </cell>
          <cell r="AC37">
            <v>18348.760807111699</v>
          </cell>
          <cell r="AD37">
            <v>28509.5</v>
          </cell>
          <cell r="AE37">
            <v>416</v>
          </cell>
          <cell r="AF37">
            <v>12951.7657103825</v>
          </cell>
          <cell r="AG37">
            <v>20452.9644808743</v>
          </cell>
          <cell r="AH37">
            <v>27414.3920765027</v>
          </cell>
          <cell r="AI37">
            <v>12066</v>
          </cell>
          <cell r="AJ37">
            <v>12237</v>
          </cell>
          <cell r="AK37">
            <v>17750</v>
          </cell>
          <cell r="AL37">
            <v>24000</v>
          </cell>
          <cell r="AM37">
            <v>136091</v>
          </cell>
          <cell r="AN37">
            <v>14581</v>
          </cell>
          <cell r="AO37">
            <v>20498.9248131393</v>
          </cell>
          <cell r="AP37">
            <v>26605.75</v>
          </cell>
          <cell r="AQ37">
            <v>148298</v>
          </cell>
          <cell r="AR37">
            <v>16516</v>
          </cell>
          <cell r="AS37">
            <v>22648.5</v>
          </cell>
          <cell r="AT37">
            <v>29310.547752809001</v>
          </cell>
          <cell r="AU37">
            <v>152478</v>
          </cell>
        </row>
        <row r="38">
          <cell r="A38" t="str">
            <v>2011/2012</v>
          </cell>
          <cell r="D38">
            <v>3471.7194244604302</v>
          </cell>
          <cell r="E38">
            <v>9043</v>
          </cell>
          <cell r="F38">
            <v>16471.931937172802</v>
          </cell>
          <cell r="G38">
            <v>22375</v>
          </cell>
          <cell r="H38">
            <v>2625</v>
          </cell>
          <cell r="I38">
            <v>7289.3818181818197</v>
          </cell>
          <cell r="J38">
            <v>14931</v>
          </cell>
          <cell r="K38">
            <v>30191</v>
          </cell>
          <cell r="L38">
            <v>2107.2202380952399</v>
          </cell>
          <cell r="M38">
            <v>4151</v>
          </cell>
          <cell r="N38">
            <v>11777.4619771863</v>
          </cell>
          <cell r="O38">
            <v>45675</v>
          </cell>
          <cell r="P38">
            <v>2162.9629629629599</v>
          </cell>
          <cell r="Q38">
            <v>3627.0628415300498</v>
          </cell>
          <cell r="R38">
            <v>8120.0034153005499</v>
          </cell>
          <cell r="S38">
            <v>63068</v>
          </cell>
          <cell r="T38">
            <v>2393.7487945103899</v>
          </cell>
          <cell r="U38">
            <v>4052.2569444444398</v>
          </cell>
          <cell r="V38">
            <v>7904</v>
          </cell>
          <cell r="W38">
            <v>56480</v>
          </cell>
          <cell r="X38">
            <v>7599.25</v>
          </cell>
          <cell r="Y38">
            <v>16748</v>
          </cell>
          <cell r="Z38">
            <v>25936.25</v>
          </cell>
          <cell r="AA38">
            <v>3152</v>
          </cell>
          <cell r="AB38">
            <v>5241</v>
          </cell>
          <cell r="AC38">
            <v>10126</v>
          </cell>
          <cell r="AD38">
            <v>21708</v>
          </cell>
          <cell r="AE38">
            <v>1573</v>
          </cell>
          <cell r="AF38">
            <v>9875.9235668789806</v>
          </cell>
          <cell r="AG38">
            <v>17833.1420765027</v>
          </cell>
          <cell r="AH38">
            <v>27557.5</v>
          </cell>
          <cell r="AI38">
            <v>417</v>
          </cell>
          <cell r="AJ38">
            <v>13193.5</v>
          </cell>
          <cell r="AK38">
            <v>21289.817629179299</v>
          </cell>
          <cell r="AL38">
            <v>28181.5</v>
          </cell>
          <cell r="AM38">
            <v>12019</v>
          </cell>
          <cell r="AN38">
            <v>12481</v>
          </cell>
          <cell r="AO38">
            <v>18052.4551971326</v>
          </cell>
          <cell r="AP38">
            <v>24240</v>
          </cell>
          <cell r="AQ38">
            <v>151491</v>
          </cell>
          <cell r="AR38">
            <v>15100</v>
          </cell>
          <cell r="AS38">
            <v>20849.364640884</v>
          </cell>
          <cell r="AT38">
            <v>26715</v>
          </cell>
          <cell r="AU38">
            <v>157117</v>
          </cell>
        </row>
        <row r="39">
          <cell r="A39" t="str">
            <v>2012/2013</v>
          </cell>
          <cell r="D39">
            <v>4439</v>
          </cell>
          <cell r="E39">
            <v>10385</v>
          </cell>
          <cell r="F39">
            <v>17402</v>
          </cell>
          <cell r="G39">
            <v>21337</v>
          </cell>
          <cell r="H39">
            <v>4009.9575070821502</v>
          </cell>
          <cell r="I39">
            <v>10027.2362637363</v>
          </cell>
          <cell r="J39">
            <v>17294.5</v>
          </cell>
          <cell r="K39">
            <v>25844</v>
          </cell>
          <cell r="L39">
            <v>2771.5479977544901</v>
          </cell>
          <cell r="M39">
            <v>7719</v>
          </cell>
          <cell r="N39">
            <v>15580.5</v>
          </cell>
          <cell r="O39">
            <v>33971</v>
          </cell>
          <cell r="P39">
            <v>2244.7125475152202</v>
          </cell>
          <cell r="Q39">
            <v>4445.8196721311497</v>
          </cell>
          <cell r="R39">
            <v>12335.151318951201</v>
          </cell>
          <cell r="S39">
            <v>49391</v>
          </cell>
          <cell r="T39">
            <v>2067.14634146341</v>
          </cell>
          <cell r="U39">
            <v>3681.2857142857101</v>
          </cell>
          <cell r="V39">
            <v>8672</v>
          </cell>
          <cell r="W39">
            <v>69389</v>
          </cell>
          <cell r="X39">
            <v>2250.36467234565</v>
          </cell>
          <cell r="Y39">
            <v>3981.30737332424</v>
          </cell>
          <cell r="Z39">
            <v>7771</v>
          </cell>
          <cell r="AA39">
            <v>64290</v>
          </cell>
          <cell r="AB39">
            <v>7835.7924528301901</v>
          </cell>
          <cell r="AC39">
            <v>17801</v>
          </cell>
          <cell r="AD39">
            <v>27766</v>
          </cell>
          <cell r="AE39">
            <v>3813</v>
          </cell>
          <cell r="AF39">
            <v>5138.1728142076499</v>
          </cell>
          <cell r="AG39">
            <v>10755.099192207201</v>
          </cell>
          <cell r="AH39">
            <v>22172.5034153005</v>
          </cell>
          <cell r="AI39">
            <v>1602</v>
          </cell>
          <cell r="AJ39">
            <v>10794</v>
          </cell>
          <cell r="AK39">
            <v>17750</v>
          </cell>
          <cell r="AL39">
            <v>28060</v>
          </cell>
          <cell r="AM39">
            <v>397</v>
          </cell>
          <cell r="AN39">
            <v>14262.5</v>
          </cell>
          <cell r="AO39">
            <v>21941</v>
          </cell>
          <cell r="AP39">
            <v>27895.415472779401</v>
          </cell>
          <cell r="AQ39">
            <v>14951</v>
          </cell>
          <cell r="AR39">
            <v>13253.773415977999</v>
          </cell>
          <cell r="AS39">
            <v>18644</v>
          </cell>
          <cell r="AT39">
            <v>24499</v>
          </cell>
          <cell r="AU39">
            <v>165691</v>
          </cell>
        </row>
        <row r="40">
          <cell r="A40" t="str">
            <v>2013/2014</v>
          </cell>
          <cell r="D40">
            <v>4855</v>
          </cell>
          <cell r="E40">
            <v>10954</v>
          </cell>
          <cell r="F40">
            <v>18187</v>
          </cell>
          <cell r="G40">
            <v>20106</v>
          </cell>
          <cell r="H40">
            <v>4972.7873134328402</v>
          </cell>
          <cell r="I40">
            <v>11118</v>
          </cell>
          <cell r="J40">
            <v>18371.75</v>
          </cell>
          <cell r="K40">
            <v>23510</v>
          </cell>
          <cell r="L40">
            <v>4305.1282051282096</v>
          </cell>
          <cell r="M40">
            <v>10607.7448071217</v>
          </cell>
          <cell r="N40">
            <v>18112</v>
          </cell>
          <cell r="O40">
            <v>27481</v>
          </cell>
          <cell r="P40">
            <v>3009.1099394125299</v>
          </cell>
          <cell r="Q40">
            <v>8160.1434426229498</v>
          </cell>
          <cell r="R40">
            <v>16203.357240437201</v>
          </cell>
          <cell r="S40">
            <v>34658</v>
          </cell>
          <cell r="T40">
            <v>2149.7746344693401</v>
          </cell>
          <cell r="U40">
            <v>4630.0196850393704</v>
          </cell>
          <cell r="V40">
            <v>13036.035714285699</v>
          </cell>
          <cell r="W40">
            <v>50268</v>
          </cell>
          <cell r="X40">
            <v>1913.37121212121</v>
          </cell>
          <cell r="Y40">
            <v>3547.73094612964</v>
          </cell>
          <cell r="Z40">
            <v>8535.8092105263204</v>
          </cell>
          <cell r="AA40">
            <v>74638</v>
          </cell>
          <cell r="AB40">
            <v>2155.3657499603501</v>
          </cell>
          <cell r="AC40">
            <v>3857</v>
          </cell>
          <cell r="AD40">
            <v>7356</v>
          </cell>
          <cell r="AE40">
            <v>75514</v>
          </cell>
          <cell r="AF40">
            <v>7248.1420765027297</v>
          </cell>
          <cell r="AG40">
            <v>16768.316831683202</v>
          </cell>
          <cell r="AH40">
            <v>27065.846994535499</v>
          </cell>
          <cell r="AI40">
            <v>4325</v>
          </cell>
          <cell r="AJ40">
            <v>5477.5</v>
          </cell>
          <cell r="AK40">
            <v>11262</v>
          </cell>
          <cell r="AL40">
            <v>22031.135514018701</v>
          </cell>
          <cell r="AM40">
            <v>1951</v>
          </cell>
          <cell r="AN40">
            <v>10545.75</v>
          </cell>
          <cell r="AO40">
            <v>17654.505319148899</v>
          </cell>
          <cell r="AP40">
            <v>27927.75</v>
          </cell>
          <cell r="AQ40">
            <v>402</v>
          </cell>
          <cell r="AR40">
            <v>15057.587993421101</v>
          </cell>
          <cell r="AS40">
            <v>22302.653314917101</v>
          </cell>
          <cell r="AT40">
            <v>28104</v>
          </cell>
          <cell r="AU40">
            <v>14870</v>
          </cell>
        </row>
      </sheetData>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gt;"/>
      <sheetName val="1yr"/>
      <sheetName val="3yr"/>
      <sheetName val="5yr"/>
      <sheetName val="10yr"/>
      <sheetName val="Table -&gt;"/>
      <sheetName val="Interactive"/>
      <sheetName val="1"/>
      <sheetName val="2"/>
      <sheetName val="3"/>
      <sheetName val="4"/>
      <sheetName val="5"/>
      <sheetName val="6"/>
      <sheetName val="7"/>
      <sheetName val="8"/>
      <sheetName val="9"/>
      <sheetName val="A"/>
      <sheetName val="B"/>
      <sheetName val="C"/>
      <sheetName val="D"/>
      <sheetName val="E"/>
      <sheetName val="F"/>
      <sheetName val="G"/>
      <sheetName val="H"/>
      <sheetName val="I"/>
      <sheetName val="J"/>
      <sheetName val="JACS codes"/>
    </sheetNames>
    <sheetDataSet>
      <sheetData sheetId="0"/>
      <sheetData sheetId="1">
        <row r="2">
          <cell r="C2" t="str">
            <v>2003/20041</v>
          </cell>
          <cell r="D2">
            <v>5035.3329000000003</v>
          </cell>
          <cell r="E2">
            <v>287</v>
          </cell>
          <cell r="F2">
            <v>384</v>
          </cell>
          <cell r="G2">
            <v>780</v>
          </cell>
          <cell r="H2">
            <v>2591</v>
          </cell>
          <cell r="I2">
            <v>572.66639999999995</v>
          </cell>
          <cell r="J2">
            <v>420.66649999999998</v>
          </cell>
          <cell r="K2">
            <v>29</v>
          </cell>
          <cell r="L2">
            <v>5</v>
          </cell>
          <cell r="M2">
            <v>2</v>
          </cell>
          <cell r="N2">
            <v>4</v>
          </cell>
          <cell r="O2">
            <v>16</v>
          </cell>
          <cell r="P2">
            <v>1</v>
          </cell>
          <cell r="Q2">
            <v>1</v>
          </cell>
          <cell r="R2">
            <v>5064.3329000000003</v>
          </cell>
          <cell r="S2">
            <v>292</v>
          </cell>
          <cell r="T2">
            <v>386</v>
          </cell>
          <cell r="U2">
            <v>784</v>
          </cell>
          <cell r="V2">
            <v>2607</v>
          </cell>
          <cell r="W2">
            <v>573.66639999999995</v>
          </cell>
          <cell r="X2">
            <v>421.66649999999998</v>
          </cell>
        </row>
        <row r="3">
          <cell r="C3" t="str">
            <v>2003/20042</v>
          </cell>
          <cell r="D3">
            <v>13451.808800000001</v>
          </cell>
          <cell r="E3">
            <v>931.6662</v>
          </cell>
          <cell r="F3">
            <v>980.16480000000001</v>
          </cell>
          <cell r="G3">
            <v>823.33159999999998</v>
          </cell>
          <cell r="H3">
            <v>6820.6588000000002</v>
          </cell>
          <cell r="I3">
            <v>1524.9925000000001</v>
          </cell>
          <cell r="J3">
            <v>2370.9949000000001</v>
          </cell>
          <cell r="K3">
            <v>4761</v>
          </cell>
          <cell r="L3">
            <v>494</v>
          </cell>
          <cell r="M3">
            <v>447.33339999999998</v>
          </cell>
          <cell r="N3">
            <v>139.16669999999999</v>
          </cell>
          <cell r="O3">
            <v>2163.5001000000002</v>
          </cell>
          <cell r="P3">
            <v>383.16669999999999</v>
          </cell>
          <cell r="Q3">
            <v>1096</v>
          </cell>
          <cell r="R3">
            <v>18174.975699999999</v>
          </cell>
          <cell r="S3">
            <v>1425.6661999999999</v>
          </cell>
          <cell r="T3">
            <v>1427.4982</v>
          </cell>
          <cell r="U3">
            <v>962.49829999999997</v>
          </cell>
          <cell r="V3">
            <v>8984.1589000000004</v>
          </cell>
          <cell r="W3">
            <v>1908.1592000000001</v>
          </cell>
          <cell r="X3">
            <v>3466.9949000000001</v>
          </cell>
        </row>
        <row r="4">
          <cell r="C4" t="str">
            <v>2003/20043</v>
          </cell>
          <cell r="D4">
            <v>17783.155299999999</v>
          </cell>
          <cell r="E4">
            <v>568.41639999999995</v>
          </cell>
          <cell r="F4">
            <v>1242.0820000000001</v>
          </cell>
          <cell r="G4">
            <v>1600.6659</v>
          </cell>
          <cell r="H4">
            <v>8124.4984000000004</v>
          </cell>
          <cell r="I4">
            <v>2621.3267000000001</v>
          </cell>
          <cell r="J4">
            <v>3626.1659</v>
          </cell>
          <cell r="K4">
            <v>1999</v>
          </cell>
          <cell r="L4">
            <v>128.66659999999999</v>
          </cell>
          <cell r="M4">
            <v>200.66659999999999</v>
          </cell>
          <cell r="N4">
            <v>121.08329999999999</v>
          </cell>
          <cell r="O4">
            <v>776.00009999999997</v>
          </cell>
          <cell r="P4">
            <v>244.66679999999999</v>
          </cell>
          <cell r="Q4">
            <v>387.83339999999998</v>
          </cell>
          <cell r="R4">
            <v>19642.072100000001</v>
          </cell>
          <cell r="S4">
            <v>697.08299999999997</v>
          </cell>
          <cell r="T4">
            <v>1442.7485999999999</v>
          </cell>
          <cell r="U4">
            <v>1721.7492</v>
          </cell>
          <cell r="V4">
            <v>8900.4984999999997</v>
          </cell>
          <cell r="W4">
            <v>2865.9935</v>
          </cell>
          <cell r="X4">
            <v>4013.9992999999999</v>
          </cell>
        </row>
        <row r="5">
          <cell r="C5" t="str">
            <v>2003/20044</v>
          </cell>
          <cell r="D5">
            <v>419</v>
          </cell>
          <cell r="E5">
            <v>39</v>
          </cell>
          <cell r="F5">
            <v>29</v>
          </cell>
          <cell r="G5">
            <v>24</v>
          </cell>
          <cell r="H5">
            <v>217</v>
          </cell>
          <cell r="I5">
            <v>79</v>
          </cell>
          <cell r="J5">
            <v>31</v>
          </cell>
          <cell r="K5">
            <v>0</v>
          </cell>
          <cell r="L5">
            <v>0</v>
          </cell>
          <cell r="M5">
            <v>0</v>
          </cell>
          <cell r="N5">
            <v>0</v>
          </cell>
          <cell r="O5">
            <v>0</v>
          </cell>
          <cell r="P5">
            <v>0</v>
          </cell>
          <cell r="Q5">
            <v>0</v>
          </cell>
          <cell r="R5">
            <v>419</v>
          </cell>
          <cell r="S5">
            <v>39</v>
          </cell>
          <cell r="T5">
            <v>29</v>
          </cell>
          <cell r="U5">
            <v>24</v>
          </cell>
          <cell r="V5">
            <v>217</v>
          </cell>
          <cell r="W5">
            <v>79</v>
          </cell>
          <cell r="X5">
            <v>31</v>
          </cell>
        </row>
        <row r="6">
          <cell r="C6" t="str">
            <v>2003/20045</v>
          </cell>
          <cell r="D6">
            <v>1696</v>
          </cell>
          <cell r="E6">
            <v>100.16670000000001</v>
          </cell>
          <cell r="F6">
            <v>222.16669999999999</v>
          </cell>
          <cell r="G6">
            <v>189.33330000000001</v>
          </cell>
          <cell r="H6">
            <v>888.83330000000001</v>
          </cell>
          <cell r="I6">
            <v>145</v>
          </cell>
          <cell r="J6">
            <v>150.5</v>
          </cell>
          <cell r="K6">
            <v>113</v>
          </cell>
          <cell r="L6">
            <v>9.5</v>
          </cell>
          <cell r="M6">
            <v>16.5</v>
          </cell>
          <cell r="N6">
            <v>8.1667000000000005</v>
          </cell>
          <cell r="O6">
            <v>61.166699999999999</v>
          </cell>
          <cell r="P6">
            <v>3</v>
          </cell>
          <cell r="Q6">
            <v>10.333299999999999</v>
          </cell>
          <cell r="R6">
            <v>1804.6667</v>
          </cell>
          <cell r="S6">
            <v>109.66670000000001</v>
          </cell>
          <cell r="T6">
            <v>238.66669999999999</v>
          </cell>
          <cell r="U6">
            <v>197.5</v>
          </cell>
          <cell r="V6">
            <v>950</v>
          </cell>
          <cell r="W6">
            <v>148</v>
          </cell>
          <cell r="X6">
            <v>160.83330000000001</v>
          </cell>
        </row>
        <row r="7">
          <cell r="C7" t="str">
            <v>2003/20046</v>
          </cell>
          <cell r="D7">
            <v>8889.7428</v>
          </cell>
          <cell r="E7">
            <v>221.5838</v>
          </cell>
          <cell r="F7">
            <v>639.08209999999997</v>
          </cell>
          <cell r="G7">
            <v>761.99959999999999</v>
          </cell>
          <cell r="H7">
            <v>4048.6677</v>
          </cell>
          <cell r="I7">
            <v>1488.8268</v>
          </cell>
          <cell r="J7">
            <v>1729.5827999999999</v>
          </cell>
          <cell r="K7">
            <v>352</v>
          </cell>
          <cell r="L7">
            <v>27</v>
          </cell>
          <cell r="M7">
            <v>21.9999</v>
          </cell>
          <cell r="N7">
            <v>31.75</v>
          </cell>
          <cell r="O7">
            <v>158.66669999999999</v>
          </cell>
          <cell r="P7">
            <v>23.166699999999999</v>
          </cell>
          <cell r="Q7">
            <v>40.833199999999998</v>
          </cell>
          <cell r="R7">
            <v>9193.1592999999993</v>
          </cell>
          <cell r="S7">
            <v>248.5838</v>
          </cell>
          <cell r="T7">
            <v>661.08199999999999</v>
          </cell>
          <cell r="U7">
            <v>793.74959999999999</v>
          </cell>
          <cell r="V7">
            <v>4207.3343999999997</v>
          </cell>
          <cell r="W7">
            <v>1511.9935</v>
          </cell>
          <cell r="X7">
            <v>1770.4159999999999</v>
          </cell>
        </row>
        <row r="8">
          <cell r="C8" t="str">
            <v>2003/20047</v>
          </cell>
          <cell r="D8">
            <v>3833.3337000000001</v>
          </cell>
          <cell r="E8">
            <v>109.8335</v>
          </cell>
          <cell r="F8">
            <v>294.58300000000003</v>
          </cell>
          <cell r="G8">
            <v>295.58319999999998</v>
          </cell>
          <cell r="H8">
            <v>1971.9182000000001</v>
          </cell>
          <cell r="I8">
            <v>467.00009999999997</v>
          </cell>
          <cell r="J8">
            <v>694.41570000000002</v>
          </cell>
          <cell r="K8">
            <v>333</v>
          </cell>
          <cell r="L8">
            <v>13.333299999999999</v>
          </cell>
          <cell r="M8">
            <v>30</v>
          </cell>
          <cell r="N8">
            <v>7.5</v>
          </cell>
          <cell r="O8">
            <v>98.250100000000003</v>
          </cell>
          <cell r="P8">
            <v>62.166699999999999</v>
          </cell>
          <cell r="Q8">
            <v>89.333399999999997</v>
          </cell>
          <cell r="R8">
            <v>4133.9171999999999</v>
          </cell>
          <cell r="S8">
            <v>123.16679999999999</v>
          </cell>
          <cell r="T8">
            <v>324.58300000000003</v>
          </cell>
          <cell r="U8">
            <v>303.08319999999998</v>
          </cell>
          <cell r="V8">
            <v>2070.1682999999998</v>
          </cell>
          <cell r="W8">
            <v>529.16679999999997</v>
          </cell>
          <cell r="X8">
            <v>783.7491</v>
          </cell>
        </row>
        <row r="9">
          <cell r="C9" t="str">
            <v>2003/20048</v>
          </cell>
          <cell r="D9">
            <v>12962.999900000001</v>
          </cell>
          <cell r="E9">
            <v>444.83300000000003</v>
          </cell>
          <cell r="F9">
            <v>1308.1673000000001</v>
          </cell>
          <cell r="G9">
            <v>1446.6673000000001</v>
          </cell>
          <cell r="H9">
            <v>7831.9996000000001</v>
          </cell>
          <cell r="I9">
            <v>802.33299999999997</v>
          </cell>
          <cell r="J9">
            <v>1128.9997000000001</v>
          </cell>
          <cell r="K9">
            <v>1805</v>
          </cell>
          <cell r="L9">
            <v>105.5</v>
          </cell>
          <cell r="M9">
            <v>178.33330000000001</v>
          </cell>
          <cell r="N9">
            <v>167.33340000000001</v>
          </cell>
          <cell r="O9">
            <v>891.49940000000004</v>
          </cell>
          <cell r="P9">
            <v>73.333299999999994</v>
          </cell>
          <cell r="Q9">
            <v>159.66659999999999</v>
          </cell>
          <cell r="R9">
            <v>14538.6659</v>
          </cell>
          <cell r="S9">
            <v>550.33299999999997</v>
          </cell>
          <cell r="T9">
            <v>1486.5006000000001</v>
          </cell>
          <cell r="U9">
            <v>1614.0007000000001</v>
          </cell>
          <cell r="V9">
            <v>8723.4989999999998</v>
          </cell>
          <cell r="W9">
            <v>875.66629999999998</v>
          </cell>
          <cell r="X9">
            <v>1288.6663000000001</v>
          </cell>
        </row>
        <row r="10">
          <cell r="C10" t="str">
            <v>2003/20049</v>
          </cell>
          <cell r="D10">
            <v>10151.003500000001</v>
          </cell>
          <cell r="E10">
            <v>316.83350000000002</v>
          </cell>
          <cell r="F10">
            <v>980.50040000000001</v>
          </cell>
          <cell r="G10">
            <v>983.50030000000004</v>
          </cell>
          <cell r="H10">
            <v>6012.1695</v>
          </cell>
          <cell r="I10">
            <v>842.5</v>
          </cell>
          <cell r="J10">
            <v>1015.4998000000001</v>
          </cell>
          <cell r="K10">
            <v>1645</v>
          </cell>
          <cell r="L10">
            <v>117.16679999999999</v>
          </cell>
          <cell r="M10">
            <v>149.83340000000001</v>
          </cell>
          <cell r="N10">
            <v>79.166700000000006</v>
          </cell>
          <cell r="O10">
            <v>957.83370000000002</v>
          </cell>
          <cell r="P10">
            <v>80</v>
          </cell>
          <cell r="Q10">
            <v>216.33349999999999</v>
          </cell>
          <cell r="R10">
            <v>11751.337600000001</v>
          </cell>
          <cell r="S10">
            <v>434.00029999999998</v>
          </cell>
          <cell r="T10">
            <v>1130.3338000000001</v>
          </cell>
          <cell r="U10">
            <v>1062.6669999999999</v>
          </cell>
          <cell r="V10">
            <v>6970.0032000000001</v>
          </cell>
          <cell r="W10">
            <v>922.5</v>
          </cell>
          <cell r="X10">
            <v>1231.8333</v>
          </cell>
        </row>
        <row r="11">
          <cell r="C11" t="str">
            <v>2003/2004A</v>
          </cell>
          <cell r="D11">
            <v>3093.9992000000002</v>
          </cell>
          <cell r="E11">
            <v>79.5</v>
          </cell>
          <cell r="F11">
            <v>240.83340000000001</v>
          </cell>
          <cell r="G11">
            <v>198.33330000000001</v>
          </cell>
          <cell r="H11">
            <v>1370.1659</v>
          </cell>
          <cell r="I11">
            <v>577.5</v>
          </cell>
          <cell r="J11">
            <v>627.66660000000002</v>
          </cell>
          <cell r="K11">
            <v>1187</v>
          </cell>
          <cell r="L11">
            <v>110.33329999999999</v>
          </cell>
          <cell r="M11">
            <v>90.500100000000003</v>
          </cell>
          <cell r="N11">
            <v>54.000100000000003</v>
          </cell>
          <cell r="O11">
            <v>767.00059999999996</v>
          </cell>
          <cell r="P11">
            <v>37.333399999999997</v>
          </cell>
          <cell r="Q11">
            <v>94.666700000000006</v>
          </cell>
          <cell r="R11">
            <v>4247.8334000000004</v>
          </cell>
          <cell r="S11">
            <v>189.83330000000001</v>
          </cell>
          <cell r="T11">
            <v>331.33350000000002</v>
          </cell>
          <cell r="U11">
            <v>252.33340000000001</v>
          </cell>
          <cell r="V11">
            <v>2137.1664999999998</v>
          </cell>
          <cell r="W11">
            <v>614.83339999999998</v>
          </cell>
          <cell r="X11">
            <v>722.33330000000001</v>
          </cell>
        </row>
        <row r="12">
          <cell r="C12" t="str">
            <v>2003/2004B</v>
          </cell>
          <cell r="D12">
            <v>18232.130700000002</v>
          </cell>
          <cell r="E12">
            <v>826.24869999999999</v>
          </cell>
          <cell r="F12">
            <v>1530.4965</v>
          </cell>
          <cell r="G12">
            <v>1810.0813000000001</v>
          </cell>
          <cell r="H12">
            <v>9612.4</v>
          </cell>
          <cell r="I12">
            <v>1819.328</v>
          </cell>
          <cell r="J12">
            <v>2633.5762</v>
          </cell>
          <cell r="K12">
            <v>2164</v>
          </cell>
          <cell r="L12">
            <v>139.6662</v>
          </cell>
          <cell r="M12">
            <v>183.66640000000001</v>
          </cell>
          <cell r="N12">
            <v>131.83349999999999</v>
          </cell>
          <cell r="O12">
            <v>929.33249999999998</v>
          </cell>
          <cell r="P12">
            <v>153.16659999999999</v>
          </cell>
          <cell r="Q12">
            <v>383.99970000000002</v>
          </cell>
          <cell r="R12">
            <v>20153.795600000001</v>
          </cell>
          <cell r="S12">
            <v>965.91489999999999</v>
          </cell>
          <cell r="T12">
            <v>1714.1629</v>
          </cell>
          <cell r="U12">
            <v>1941.9148</v>
          </cell>
          <cell r="V12">
            <v>10541.7325</v>
          </cell>
          <cell r="W12">
            <v>1972.4946</v>
          </cell>
          <cell r="X12">
            <v>3017.5758999999998</v>
          </cell>
        </row>
        <row r="13">
          <cell r="C13" t="str">
            <v>2003/2004C</v>
          </cell>
          <cell r="D13">
            <v>8053.4996000000001</v>
          </cell>
          <cell r="E13">
            <v>281.66669999999999</v>
          </cell>
          <cell r="F13">
            <v>641.66669999999999</v>
          </cell>
          <cell r="G13">
            <v>874.83299999999997</v>
          </cell>
          <cell r="H13">
            <v>3228.9989</v>
          </cell>
          <cell r="I13">
            <v>1304.8336999999999</v>
          </cell>
          <cell r="J13">
            <v>1721.5006000000001</v>
          </cell>
          <cell r="K13">
            <v>1102</v>
          </cell>
          <cell r="L13">
            <v>85.833299999999994</v>
          </cell>
          <cell r="M13">
            <v>97.500100000000003</v>
          </cell>
          <cell r="N13">
            <v>88.166700000000006</v>
          </cell>
          <cell r="O13">
            <v>435.83339999999998</v>
          </cell>
          <cell r="P13">
            <v>132.33330000000001</v>
          </cell>
          <cell r="Q13">
            <v>221.83330000000001</v>
          </cell>
          <cell r="R13">
            <v>9114.9997000000003</v>
          </cell>
          <cell r="S13">
            <v>367.5</v>
          </cell>
          <cell r="T13">
            <v>739.16679999999997</v>
          </cell>
          <cell r="U13">
            <v>962.99969999999996</v>
          </cell>
          <cell r="V13">
            <v>3664.8323</v>
          </cell>
          <cell r="W13">
            <v>1437.1669999999999</v>
          </cell>
          <cell r="X13">
            <v>1943.3339000000001</v>
          </cell>
        </row>
        <row r="14">
          <cell r="C14" t="str">
            <v>2003/2004D</v>
          </cell>
          <cell r="D14">
            <v>23480.801100000001</v>
          </cell>
          <cell r="E14">
            <v>1196.3322000000001</v>
          </cell>
          <cell r="F14">
            <v>2146.6624999999999</v>
          </cell>
          <cell r="G14">
            <v>2488.4967999999999</v>
          </cell>
          <cell r="H14">
            <v>14956.314899999999</v>
          </cell>
          <cell r="I14">
            <v>1018.8304000000001</v>
          </cell>
          <cell r="J14">
            <v>1674.1642999999999</v>
          </cell>
          <cell r="K14">
            <v>2827</v>
          </cell>
          <cell r="L14">
            <v>296.16629999999998</v>
          </cell>
          <cell r="M14">
            <v>212.99940000000001</v>
          </cell>
          <cell r="N14">
            <v>212.1662</v>
          </cell>
          <cell r="O14">
            <v>1344.6643999999999</v>
          </cell>
          <cell r="P14">
            <v>116.6665</v>
          </cell>
          <cell r="Q14">
            <v>214.66640000000001</v>
          </cell>
          <cell r="R14">
            <v>25878.130300000001</v>
          </cell>
          <cell r="S14">
            <v>1492.4984999999999</v>
          </cell>
          <cell r="T14">
            <v>2359.6619000000001</v>
          </cell>
          <cell r="U14">
            <v>2700.663</v>
          </cell>
          <cell r="V14">
            <v>16300.979300000001</v>
          </cell>
          <cell r="W14">
            <v>1135.4969000000001</v>
          </cell>
          <cell r="X14">
            <v>1888.8307</v>
          </cell>
        </row>
        <row r="15">
          <cell r="C15" t="str">
            <v>2003/2004E</v>
          </cell>
          <cell r="D15">
            <v>6008.4938000000002</v>
          </cell>
          <cell r="E15">
            <v>225.8331</v>
          </cell>
          <cell r="F15">
            <v>527.16660000000002</v>
          </cell>
          <cell r="G15">
            <v>874.16589999999997</v>
          </cell>
          <cell r="H15">
            <v>3717.163</v>
          </cell>
          <cell r="I15">
            <v>263.83249999999998</v>
          </cell>
          <cell r="J15">
            <v>400.33269999999999</v>
          </cell>
          <cell r="K15">
            <v>282</v>
          </cell>
          <cell r="L15">
            <v>17.333400000000001</v>
          </cell>
          <cell r="M15">
            <v>27.666699999999999</v>
          </cell>
          <cell r="N15">
            <v>22.333400000000001</v>
          </cell>
          <cell r="O15">
            <v>114.1669</v>
          </cell>
          <cell r="P15">
            <v>11.5</v>
          </cell>
          <cell r="Q15">
            <v>12.833299999999999</v>
          </cell>
          <cell r="R15">
            <v>6214.3275000000003</v>
          </cell>
          <cell r="S15">
            <v>243.16650000000001</v>
          </cell>
          <cell r="T15">
            <v>554.83330000000001</v>
          </cell>
          <cell r="U15">
            <v>896.49929999999995</v>
          </cell>
          <cell r="V15">
            <v>3831.3299000000002</v>
          </cell>
          <cell r="W15">
            <v>275.33249999999998</v>
          </cell>
          <cell r="X15">
            <v>413.166</v>
          </cell>
        </row>
        <row r="16">
          <cell r="C16" t="str">
            <v>2003/2004F</v>
          </cell>
          <cell r="D16">
            <v>14579.6186</v>
          </cell>
          <cell r="E16">
            <v>585.41340000000002</v>
          </cell>
          <cell r="F16">
            <v>1416.1617000000001</v>
          </cell>
          <cell r="G16">
            <v>1487.5775000000001</v>
          </cell>
          <cell r="H16">
            <v>6786.6433999999999</v>
          </cell>
          <cell r="I16">
            <v>1794.4949999999999</v>
          </cell>
          <cell r="J16">
            <v>2509.3276000000001</v>
          </cell>
          <cell r="K16">
            <v>978</v>
          </cell>
          <cell r="L16">
            <v>57.833399999999997</v>
          </cell>
          <cell r="M16">
            <v>105.41670000000001</v>
          </cell>
          <cell r="N16">
            <v>68.666499999999999</v>
          </cell>
          <cell r="O16">
            <v>276.3331</v>
          </cell>
          <cell r="P16">
            <v>105.5</v>
          </cell>
          <cell r="Q16">
            <v>163.16669999999999</v>
          </cell>
          <cell r="R16">
            <v>15356.535</v>
          </cell>
          <cell r="S16">
            <v>643.24680000000001</v>
          </cell>
          <cell r="T16">
            <v>1521.5784000000001</v>
          </cell>
          <cell r="U16">
            <v>1556.2439999999999</v>
          </cell>
          <cell r="V16">
            <v>7062.9764999999998</v>
          </cell>
          <cell r="W16">
            <v>1899.9949999999999</v>
          </cell>
          <cell r="X16">
            <v>2672.4942999999998</v>
          </cell>
        </row>
        <row r="17">
          <cell r="C17" t="str">
            <v>2003/2004G</v>
          </cell>
          <cell r="D17">
            <v>10423.395699999999</v>
          </cell>
          <cell r="E17">
            <v>319.24930000000001</v>
          </cell>
          <cell r="F17">
            <v>920.83159999999998</v>
          </cell>
          <cell r="G17">
            <v>1160.4146000000001</v>
          </cell>
          <cell r="H17">
            <v>4504.3242</v>
          </cell>
          <cell r="I17">
            <v>1654.7464</v>
          </cell>
          <cell r="J17">
            <v>1863.8296</v>
          </cell>
          <cell r="K17">
            <v>1516</v>
          </cell>
          <cell r="L17">
            <v>70.5</v>
          </cell>
          <cell r="M17">
            <v>195.33320000000001</v>
          </cell>
          <cell r="N17">
            <v>84.166499999999999</v>
          </cell>
          <cell r="O17">
            <v>518.83299999999997</v>
          </cell>
          <cell r="P17">
            <v>189.83330000000001</v>
          </cell>
          <cell r="Q17">
            <v>312.16669999999999</v>
          </cell>
          <cell r="R17">
            <v>11794.2284</v>
          </cell>
          <cell r="S17">
            <v>389.74930000000001</v>
          </cell>
          <cell r="T17">
            <v>1116.1648</v>
          </cell>
          <cell r="U17">
            <v>1244.5811000000001</v>
          </cell>
          <cell r="V17">
            <v>5023.1571999999996</v>
          </cell>
          <cell r="W17">
            <v>1844.5797</v>
          </cell>
          <cell r="X17">
            <v>2175.9962999999998</v>
          </cell>
        </row>
        <row r="18">
          <cell r="C18" t="str">
            <v>2003/2004H</v>
          </cell>
          <cell r="D18">
            <v>21401.232400000001</v>
          </cell>
          <cell r="E18">
            <v>967.58270000000005</v>
          </cell>
          <cell r="F18">
            <v>2243.9991</v>
          </cell>
          <cell r="G18">
            <v>3338.3296999999998</v>
          </cell>
          <cell r="H18">
            <v>11448.9908</v>
          </cell>
          <cell r="I18">
            <v>1392.7484999999999</v>
          </cell>
          <cell r="J18">
            <v>2009.5816</v>
          </cell>
          <cell r="K18">
            <v>745</v>
          </cell>
          <cell r="L18">
            <v>37.583300000000001</v>
          </cell>
          <cell r="M18">
            <v>100.0001</v>
          </cell>
          <cell r="N18">
            <v>99.666600000000003</v>
          </cell>
          <cell r="O18">
            <v>261.33319999999998</v>
          </cell>
          <cell r="P18">
            <v>71.499899999999997</v>
          </cell>
          <cell r="Q18">
            <v>63.333300000000001</v>
          </cell>
          <cell r="R18">
            <v>22034.648799999999</v>
          </cell>
          <cell r="S18">
            <v>1005.1660000000001</v>
          </cell>
          <cell r="T18">
            <v>2343.9992000000002</v>
          </cell>
          <cell r="U18">
            <v>3437.9962999999998</v>
          </cell>
          <cell r="V18">
            <v>11710.324000000001</v>
          </cell>
          <cell r="W18">
            <v>1464.2483999999999</v>
          </cell>
          <cell r="X18">
            <v>2072.9149000000002</v>
          </cell>
        </row>
        <row r="19">
          <cell r="C19" t="str">
            <v>2003/2004I</v>
          </cell>
          <cell r="D19">
            <v>6080.5842000000002</v>
          </cell>
          <cell r="E19">
            <v>296.6669</v>
          </cell>
          <cell r="F19">
            <v>418.25040000000001</v>
          </cell>
          <cell r="G19">
            <v>367.50009999999997</v>
          </cell>
          <cell r="H19">
            <v>3501.8335999999999</v>
          </cell>
          <cell r="I19">
            <v>415.6662</v>
          </cell>
          <cell r="J19">
            <v>1080.6669999999999</v>
          </cell>
          <cell r="K19">
            <v>1157</v>
          </cell>
          <cell r="L19">
            <v>76.749899999999997</v>
          </cell>
          <cell r="M19">
            <v>103.08329999999999</v>
          </cell>
          <cell r="N19">
            <v>46.666600000000003</v>
          </cell>
          <cell r="O19">
            <v>556.41639999999995</v>
          </cell>
          <cell r="P19">
            <v>65</v>
          </cell>
          <cell r="Q19">
            <v>189.9999</v>
          </cell>
          <cell r="R19">
            <v>7118.5002999999997</v>
          </cell>
          <cell r="S19">
            <v>373.41680000000002</v>
          </cell>
          <cell r="T19">
            <v>521.33370000000002</v>
          </cell>
          <cell r="U19">
            <v>414.16669999999999</v>
          </cell>
          <cell r="V19">
            <v>4058.25</v>
          </cell>
          <cell r="W19">
            <v>480.6662</v>
          </cell>
          <cell r="X19">
            <v>1270.6668999999999</v>
          </cell>
        </row>
        <row r="20">
          <cell r="C20" t="str">
            <v>2003/2004J</v>
          </cell>
          <cell r="D20">
            <v>1348.6655000000001</v>
          </cell>
          <cell r="E20">
            <v>64.166499999999999</v>
          </cell>
          <cell r="F20">
            <v>89.166600000000003</v>
          </cell>
          <cell r="G20">
            <v>155.16650000000001</v>
          </cell>
          <cell r="H20">
            <v>720.33280000000002</v>
          </cell>
          <cell r="I20">
            <v>102.33329999999999</v>
          </cell>
          <cell r="J20">
            <v>217.49979999999999</v>
          </cell>
          <cell r="K20">
            <v>3720</v>
          </cell>
          <cell r="L20">
            <v>155.83320000000001</v>
          </cell>
          <cell r="M20">
            <v>520.16660000000002</v>
          </cell>
          <cell r="N20">
            <v>203.16659999999999</v>
          </cell>
          <cell r="O20">
            <v>1636.1661999999999</v>
          </cell>
          <cell r="P20">
            <v>445.66660000000002</v>
          </cell>
          <cell r="Q20">
            <v>712</v>
          </cell>
          <cell r="R20">
            <v>5021.6647000000003</v>
          </cell>
          <cell r="S20">
            <v>219.99969999999999</v>
          </cell>
          <cell r="T20">
            <v>609.33320000000003</v>
          </cell>
          <cell r="U20">
            <v>358.3331</v>
          </cell>
          <cell r="V20">
            <v>2356.4989999999998</v>
          </cell>
          <cell r="W20">
            <v>547.99990000000003</v>
          </cell>
          <cell r="X20">
            <v>929.49980000000005</v>
          </cell>
        </row>
        <row r="21">
          <cell r="C21" t="str">
            <v>2004/20051</v>
          </cell>
          <cell r="D21">
            <v>5283.8328000000001</v>
          </cell>
          <cell r="E21">
            <v>194</v>
          </cell>
          <cell r="F21">
            <v>361</v>
          </cell>
          <cell r="G21">
            <v>545</v>
          </cell>
          <cell r="H21">
            <v>2831.8332999999998</v>
          </cell>
          <cell r="I21">
            <v>774.99959999999999</v>
          </cell>
          <cell r="J21">
            <v>576.99990000000003</v>
          </cell>
          <cell r="K21">
            <v>28</v>
          </cell>
          <cell r="L21">
            <v>5</v>
          </cell>
          <cell r="M21">
            <v>7</v>
          </cell>
          <cell r="N21">
            <v>3</v>
          </cell>
          <cell r="O21">
            <v>11</v>
          </cell>
          <cell r="P21">
            <v>0</v>
          </cell>
          <cell r="Q21">
            <v>2</v>
          </cell>
          <cell r="R21">
            <v>5311.8328000000001</v>
          </cell>
          <cell r="S21">
            <v>199</v>
          </cell>
          <cell r="T21">
            <v>368</v>
          </cell>
          <cell r="U21">
            <v>548</v>
          </cell>
          <cell r="V21">
            <v>2842.8332999999998</v>
          </cell>
          <cell r="W21">
            <v>774.99959999999999</v>
          </cell>
          <cell r="X21">
            <v>578.99990000000003</v>
          </cell>
        </row>
        <row r="22">
          <cell r="C22" t="str">
            <v>2004/20052</v>
          </cell>
          <cell r="D22">
            <v>14445.958199999999</v>
          </cell>
          <cell r="E22">
            <v>897.83249999999998</v>
          </cell>
          <cell r="F22">
            <v>1259.163</v>
          </cell>
          <cell r="G22">
            <v>930.33069999999998</v>
          </cell>
          <cell r="H22">
            <v>7016.9818999999998</v>
          </cell>
          <cell r="I22">
            <v>1674.8244</v>
          </cell>
          <cell r="J22">
            <v>2666.8256999999999</v>
          </cell>
          <cell r="K22">
            <v>4762</v>
          </cell>
          <cell r="L22">
            <v>470.16649999999998</v>
          </cell>
          <cell r="M22">
            <v>412.3331</v>
          </cell>
          <cell r="N22">
            <v>144.49969999999999</v>
          </cell>
          <cell r="O22">
            <v>2323.3328000000001</v>
          </cell>
          <cell r="P22">
            <v>351</v>
          </cell>
          <cell r="Q22">
            <v>1018.9997</v>
          </cell>
          <cell r="R22">
            <v>19166.29</v>
          </cell>
          <cell r="S22">
            <v>1367.999</v>
          </cell>
          <cell r="T22">
            <v>1671.4961000000001</v>
          </cell>
          <cell r="U22">
            <v>1074.8304000000001</v>
          </cell>
          <cell r="V22">
            <v>9340.3147000000008</v>
          </cell>
          <cell r="W22">
            <v>2025.8244</v>
          </cell>
          <cell r="X22">
            <v>3685.8254000000002</v>
          </cell>
        </row>
        <row r="23">
          <cell r="C23" t="str">
            <v>2004/20053</v>
          </cell>
          <cell r="D23">
            <v>19009.611799999999</v>
          </cell>
          <cell r="E23">
            <v>545.66309999999999</v>
          </cell>
          <cell r="F23">
            <v>1536.989</v>
          </cell>
          <cell r="G23">
            <v>1723.7383</v>
          </cell>
          <cell r="H23">
            <v>8963.7651000000005</v>
          </cell>
          <cell r="I23">
            <v>2726.1468</v>
          </cell>
          <cell r="J23">
            <v>3513.3094999999998</v>
          </cell>
          <cell r="K23">
            <v>1840</v>
          </cell>
          <cell r="L23">
            <v>138.99979999999999</v>
          </cell>
          <cell r="M23">
            <v>170.16569999999999</v>
          </cell>
          <cell r="N23">
            <v>142.9992</v>
          </cell>
          <cell r="O23">
            <v>674.24639999999999</v>
          </cell>
          <cell r="P23">
            <v>234.6662</v>
          </cell>
          <cell r="Q23">
            <v>335.83229999999998</v>
          </cell>
          <cell r="R23">
            <v>20706.521400000001</v>
          </cell>
          <cell r="S23">
            <v>684.66290000000004</v>
          </cell>
          <cell r="T23">
            <v>1707.1547</v>
          </cell>
          <cell r="U23">
            <v>1866.7375</v>
          </cell>
          <cell r="V23">
            <v>9638.0115000000005</v>
          </cell>
          <cell r="W23">
            <v>2960.8130000000001</v>
          </cell>
          <cell r="X23">
            <v>3849.1417999999999</v>
          </cell>
        </row>
        <row r="24">
          <cell r="C24" t="str">
            <v>2004/20054</v>
          </cell>
          <cell r="D24">
            <v>459</v>
          </cell>
          <cell r="E24">
            <v>25</v>
          </cell>
          <cell r="F24">
            <v>31</v>
          </cell>
          <cell r="G24">
            <v>29</v>
          </cell>
          <cell r="H24">
            <v>272</v>
          </cell>
          <cell r="I24">
            <v>74</v>
          </cell>
          <cell r="J24">
            <v>28</v>
          </cell>
          <cell r="K24">
            <v>2</v>
          </cell>
          <cell r="L24">
            <v>1</v>
          </cell>
          <cell r="M24">
            <v>0</v>
          </cell>
          <cell r="N24">
            <v>0</v>
          </cell>
          <cell r="O24">
            <v>0</v>
          </cell>
          <cell r="P24">
            <v>1</v>
          </cell>
          <cell r="Q24">
            <v>0</v>
          </cell>
          <cell r="R24">
            <v>461</v>
          </cell>
          <cell r="S24">
            <v>26</v>
          </cell>
          <cell r="T24">
            <v>31</v>
          </cell>
          <cell r="U24">
            <v>29</v>
          </cell>
          <cell r="V24">
            <v>272</v>
          </cell>
          <cell r="W24">
            <v>75</v>
          </cell>
          <cell r="X24">
            <v>28</v>
          </cell>
        </row>
        <row r="25">
          <cell r="C25" t="str">
            <v>2004/20055</v>
          </cell>
          <cell r="D25">
            <v>1585.3322000000001</v>
          </cell>
          <cell r="E25">
            <v>78.499899999999997</v>
          </cell>
          <cell r="F25">
            <v>194.4999</v>
          </cell>
          <cell r="G25">
            <v>164.49979999999999</v>
          </cell>
          <cell r="H25">
            <v>878.33270000000005</v>
          </cell>
          <cell r="I25">
            <v>130.5</v>
          </cell>
          <cell r="J25">
            <v>138.9999</v>
          </cell>
          <cell r="K25">
            <v>89</v>
          </cell>
          <cell r="L25">
            <v>6</v>
          </cell>
          <cell r="M25">
            <v>9</v>
          </cell>
          <cell r="N25">
            <v>5.6665999999999999</v>
          </cell>
          <cell r="O25">
            <v>52.999899999999997</v>
          </cell>
          <cell r="P25">
            <v>2</v>
          </cell>
          <cell r="Q25">
            <v>9.5</v>
          </cell>
          <cell r="R25">
            <v>1670.4987000000001</v>
          </cell>
          <cell r="S25">
            <v>84.499899999999997</v>
          </cell>
          <cell r="T25">
            <v>203.4999</v>
          </cell>
          <cell r="U25">
            <v>170.16640000000001</v>
          </cell>
          <cell r="V25">
            <v>931.33259999999996</v>
          </cell>
          <cell r="W25">
            <v>132.5</v>
          </cell>
          <cell r="X25">
            <v>148.4999</v>
          </cell>
        </row>
        <row r="26">
          <cell r="C26" t="str">
            <v>2004/20056</v>
          </cell>
          <cell r="D26">
            <v>8898.2227000000003</v>
          </cell>
          <cell r="E26">
            <v>216.33150000000001</v>
          </cell>
          <cell r="F26">
            <v>700.15700000000004</v>
          </cell>
          <cell r="G26">
            <v>782.32529999999997</v>
          </cell>
          <cell r="H26">
            <v>4034.0373</v>
          </cell>
          <cell r="I26">
            <v>1455.2293999999999</v>
          </cell>
          <cell r="J26">
            <v>1710.1422</v>
          </cell>
          <cell r="K26">
            <v>712</v>
          </cell>
          <cell r="L26">
            <v>39.999600000000001</v>
          </cell>
          <cell r="M26">
            <v>64.166399999999996</v>
          </cell>
          <cell r="N26">
            <v>34.333199999999998</v>
          </cell>
          <cell r="O26">
            <v>313.41539999999998</v>
          </cell>
          <cell r="P26">
            <v>79.499600000000001</v>
          </cell>
          <cell r="Q26">
            <v>132.16659999999999</v>
          </cell>
          <cell r="R26">
            <v>9561.8035</v>
          </cell>
          <cell r="S26">
            <v>256.33109999999999</v>
          </cell>
          <cell r="T26">
            <v>764.32339999999999</v>
          </cell>
          <cell r="U26">
            <v>816.6585</v>
          </cell>
          <cell r="V26">
            <v>4347.4526999999998</v>
          </cell>
          <cell r="W26">
            <v>1534.729</v>
          </cell>
          <cell r="X26">
            <v>1842.3088</v>
          </cell>
        </row>
        <row r="27">
          <cell r="C27" t="str">
            <v>2004/20057</v>
          </cell>
          <cell r="D27">
            <v>3476.1977000000002</v>
          </cell>
          <cell r="E27">
            <v>96.498599999999996</v>
          </cell>
          <cell r="F27">
            <v>323.57850000000002</v>
          </cell>
          <cell r="G27">
            <v>237.91290000000001</v>
          </cell>
          <cell r="H27">
            <v>1805.1373000000001</v>
          </cell>
          <cell r="I27">
            <v>439.8279</v>
          </cell>
          <cell r="J27">
            <v>573.24249999999995</v>
          </cell>
          <cell r="K27">
            <v>391</v>
          </cell>
          <cell r="L27">
            <v>15.666399999999999</v>
          </cell>
          <cell r="M27">
            <v>44.499899999999997</v>
          </cell>
          <cell r="N27">
            <v>26.5</v>
          </cell>
          <cell r="O27">
            <v>110.9157</v>
          </cell>
          <cell r="P27">
            <v>63.166600000000003</v>
          </cell>
          <cell r="Q27">
            <v>97.166600000000003</v>
          </cell>
          <cell r="R27">
            <v>3834.1129000000001</v>
          </cell>
          <cell r="S27">
            <v>112.16500000000001</v>
          </cell>
          <cell r="T27">
            <v>368.07839999999999</v>
          </cell>
          <cell r="U27">
            <v>264.41289999999998</v>
          </cell>
          <cell r="V27">
            <v>1916.0530000000001</v>
          </cell>
          <cell r="W27">
            <v>502.99450000000002</v>
          </cell>
          <cell r="X27">
            <v>670.40909999999997</v>
          </cell>
        </row>
        <row r="28">
          <cell r="C28" t="str">
            <v>2004/20058</v>
          </cell>
          <cell r="D28">
            <v>12377.747600000001</v>
          </cell>
          <cell r="E28">
            <v>385.83010000000002</v>
          </cell>
          <cell r="F28">
            <v>1273.3244</v>
          </cell>
          <cell r="G28">
            <v>1362.8237999999999</v>
          </cell>
          <cell r="H28">
            <v>7592.6162999999997</v>
          </cell>
          <cell r="I28">
            <v>813.32730000000004</v>
          </cell>
          <cell r="J28">
            <v>949.82569999999998</v>
          </cell>
          <cell r="K28">
            <v>2244</v>
          </cell>
          <cell r="L28">
            <v>105.4992</v>
          </cell>
          <cell r="M28">
            <v>241.16560000000001</v>
          </cell>
          <cell r="N28">
            <v>223.4984</v>
          </cell>
          <cell r="O28">
            <v>1138.8266000000001</v>
          </cell>
          <cell r="P28">
            <v>96.499099999999999</v>
          </cell>
          <cell r="Q28">
            <v>185.83199999999999</v>
          </cell>
          <cell r="R28">
            <v>14369.068499999999</v>
          </cell>
          <cell r="S28">
            <v>491.32929999999999</v>
          </cell>
          <cell r="T28">
            <v>1514.49</v>
          </cell>
          <cell r="U28">
            <v>1586.3222000000001</v>
          </cell>
          <cell r="V28">
            <v>8731.4429</v>
          </cell>
          <cell r="W28">
            <v>909.82640000000004</v>
          </cell>
          <cell r="X28">
            <v>1135.6577</v>
          </cell>
        </row>
        <row r="29">
          <cell r="C29" t="str">
            <v>2004/20059</v>
          </cell>
          <cell r="D29">
            <v>9650.9575000000004</v>
          </cell>
          <cell r="E29">
            <v>309.49849999999998</v>
          </cell>
          <cell r="F29">
            <v>934.49530000000004</v>
          </cell>
          <cell r="G29">
            <v>905.82929999999999</v>
          </cell>
          <cell r="H29">
            <v>5793.9750999999997</v>
          </cell>
          <cell r="I29">
            <v>729.83</v>
          </cell>
          <cell r="J29">
            <v>977.32929999999999</v>
          </cell>
          <cell r="K29">
            <v>1698</v>
          </cell>
          <cell r="L29">
            <v>109.83320000000001</v>
          </cell>
          <cell r="M29">
            <v>179.3331</v>
          </cell>
          <cell r="N29">
            <v>86.5</v>
          </cell>
          <cell r="O29">
            <v>1031.4992</v>
          </cell>
          <cell r="P29">
            <v>76.999899999999997</v>
          </cell>
          <cell r="Q29">
            <v>163.66640000000001</v>
          </cell>
          <cell r="R29">
            <v>11298.7893</v>
          </cell>
          <cell r="S29">
            <v>419.33170000000001</v>
          </cell>
          <cell r="T29">
            <v>1113.8284000000001</v>
          </cell>
          <cell r="U29">
            <v>992.32929999999999</v>
          </cell>
          <cell r="V29">
            <v>6825.4742999999999</v>
          </cell>
          <cell r="W29">
            <v>806.82989999999995</v>
          </cell>
          <cell r="X29">
            <v>1140.9956999999999</v>
          </cell>
        </row>
        <row r="30">
          <cell r="C30" t="str">
            <v>2004/2005A</v>
          </cell>
          <cell r="D30">
            <v>2937.3272999999999</v>
          </cell>
          <cell r="E30">
            <v>76.999799999999993</v>
          </cell>
          <cell r="F30">
            <v>215.16640000000001</v>
          </cell>
          <cell r="G30">
            <v>158.49950000000001</v>
          </cell>
          <cell r="H30">
            <v>1293.6641</v>
          </cell>
          <cell r="I30">
            <v>532.33180000000004</v>
          </cell>
          <cell r="J30">
            <v>660.66570000000002</v>
          </cell>
          <cell r="K30">
            <v>1030</v>
          </cell>
          <cell r="L30">
            <v>93.999799999999993</v>
          </cell>
          <cell r="M30">
            <v>103</v>
          </cell>
          <cell r="N30">
            <v>45.333300000000001</v>
          </cell>
          <cell r="O30">
            <v>634.83249999999998</v>
          </cell>
          <cell r="P30">
            <v>37.999899999999997</v>
          </cell>
          <cell r="Q30">
            <v>95</v>
          </cell>
          <cell r="R30">
            <v>3947.4928</v>
          </cell>
          <cell r="S30">
            <v>170.99959999999999</v>
          </cell>
          <cell r="T30">
            <v>318.16640000000001</v>
          </cell>
          <cell r="U30">
            <v>203.83279999999999</v>
          </cell>
          <cell r="V30">
            <v>1928.4965999999999</v>
          </cell>
          <cell r="W30">
            <v>570.33169999999996</v>
          </cell>
          <cell r="X30">
            <v>755.66570000000002</v>
          </cell>
        </row>
        <row r="31">
          <cell r="C31" t="str">
            <v>2004/2005B</v>
          </cell>
          <cell r="D31">
            <v>19176.014500000001</v>
          </cell>
          <cell r="E31">
            <v>711.49509999999998</v>
          </cell>
          <cell r="F31">
            <v>1797.0682999999999</v>
          </cell>
          <cell r="G31">
            <v>1975.1502</v>
          </cell>
          <cell r="H31">
            <v>10224.8398</v>
          </cell>
          <cell r="I31">
            <v>1820.5682999999999</v>
          </cell>
          <cell r="J31">
            <v>2646.8928000000001</v>
          </cell>
          <cell r="K31">
            <v>2637</v>
          </cell>
          <cell r="L31">
            <v>159.4991</v>
          </cell>
          <cell r="M31">
            <v>260.66500000000002</v>
          </cell>
          <cell r="N31">
            <v>148.3321</v>
          </cell>
          <cell r="O31">
            <v>1152.9953</v>
          </cell>
          <cell r="P31">
            <v>193.99950000000001</v>
          </cell>
          <cell r="Q31">
            <v>433.1651</v>
          </cell>
          <cell r="R31">
            <v>21524.670600000001</v>
          </cell>
          <cell r="S31">
            <v>870.99419999999998</v>
          </cell>
          <cell r="T31">
            <v>2057.7332999999999</v>
          </cell>
          <cell r="U31">
            <v>2123.4823000000001</v>
          </cell>
          <cell r="V31">
            <v>11377.8351</v>
          </cell>
          <cell r="W31">
            <v>2014.5678</v>
          </cell>
          <cell r="X31">
            <v>3080.0578999999998</v>
          </cell>
        </row>
        <row r="32">
          <cell r="C32" t="str">
            <v>2004/2005C</v>
          </cell>
          <cell r="D32">
            <v>8639.9545999999991</v>
          </cell>
          <cell r="E32">
            <v>280.16449999999998</v>
          </cell>
          <cell r="F32">
            <v>753.8297</v>
          </cell>
          <cell r="G32">
            <v>995.49419999999998</v>
          </cell>
          <cell r="H32">
            <v>3649.9789999999998</v>
          </cell>
          <cell r="I32">
            <v>1242.9948999999999</v>
          </cell>
          <cell r="J32">
            <v>1717.4922999999999</v>
          </cell>
          <cell r="K32">
            <v>1314</v>
          </cell>
          <cell r="L32">
            <v>103.4999</v>
          </cell>
          <cell r="M32">
            <v>149.9999</v>
          </cell>
          <cell r="N32">
            <v>107.6664</v>
          </cell>
          <cell r="O32">
            <v>485.99900000000002</v>
          </cell>
          <cell r="P32">
            <v>152.4999</v>
          </cell>
          <cell r="Q32">
            <v>250.16640000000001</v>
          </cell>
          <cell r="R32">
            <v>9889.7860999999994</v>
          </cell>
          <cell r="S32">
            <v>383.6644</v>
          </cell>
          <cell r="T32">
            <v>903.82960000000003</v>
          </cell>
          <cell r="U32">
            <v>1103.1605999999999</v>
          </cell>
          <cell r="V32">
            <v>4135.9780000000001</v>
          </cell>
          <cell r="W32">
            <v>1395.4947999999999</v>
          </cell>
          <cell r="X32">
            <v>1967.6587</v>
          </cell>
        </row>
        <row r="33">
          <cell r="C33" t="str">
            <v>2004/2005D</v>
          </cell>
          <cell r="D33">
            <v>23035.964599999999</v>
          </cell>
          <cell r="E33">
            <v>1124.1564000000001</v>
          </cell>
          <cell r="F33">
            <v>2324.8126999999999</v>
          </cell>
          <cell r="G33">
            <v>2440.8112999999998</v>
          </cell>
          <cell r="H33">
            <v>14614.5414</v>
          </cell>
          <cell r="I33">
            <v>951.82410000000004</v>
          </cell>
          <cell r="J33">
            <v>1579.8187</v>
          </cell>
          <cell r="K33">
            <v>2856</v>
          </cell>
          <cell r="L33">
            <v>285.33179999999999</v>
          </cell>
          <cell r="M33">
            <v>228.83109999999999</v>
          </cell>
          <cell r="N33">
            <v>208.16419999999999</v>
          </cell>
          <cell r="O33">
            <v>1286.6555000000001</v>
          </cell>
          <cell r="P33">
            <v>125.33199999999999</v>
          </cell>
          <cell r="Q33">
            <v>215.49850000000001</v>
          </cell>
          <cell r="R33">
            <v>25385.777699999999</v>
          </cell>
          <cell r="S33">
            <v>1409.4882</v>
          </cell>
          <cell r="T33">
            <v>2553.6437999999998</v>
          </cell>
          <cell r="U33">
            <v>2648.9755</v>
          </cell>
          <cell r="V33">
            <v>15901.196900000001</v>
          </cell>
          <cell r="W33">
            <v>1077.1560999999999</v>
          </cell>
          <cell r="X33">
            <v>1795.3172</v>
          </cell>
        </row>
        <row r="34">
          <cell r="C34" t="str">
            <v>2004/2005E</v>
          </cell>
          <cell r="D34">
            <v>6676.9360999999999</v>
          </cell>
          <cell r="E34">
            <v>255.33090000000001</v>
          </cell>
          <cell r="F34">
            <v>622.16110000000003</v>
          </cell>
          <cell r="G34">
            <v>889.65859999999998</v>
          </cell>
          <cell r="H34">
            <v>4202.4597999999996</v>
          </cell>
          <cell r="I34">
            <v>282.99709999999999</v>
          </cell>
          <cell r="J34">
            <v>424.32859999999999</v>
          </cell>
          <cell r="K34">
            <v>307</v>
          </cell>
          <cell r="L34">
            <v>17.5</v>
          </cell>
          <cell r="M34">
            <v>24.333100000000002</v>
          </cell>
          <cell r="N34">
            <v>37.666200000000003</v>
          </cell>
          <cell r="O34">
            <v>125.33159999999999</v>
          </cell>
          <cell r="P34">
            <v>14.166399999999999</v>
          </cell>
          <cell r="Q34">
            <v>6.3333000000000004</v>
          </cell>
          <cell r="R34">
            <v>6902.2667000000001</v>
          </cell>
          <cell r="S34">
            <v>272.83089999999999</v>
          </cell>
          <cell r="T34">
            <v>646.49419999999998</v>
          </cell>
          <cell r="U34">
            <v>927.32479999999998</v>
          </cell>
          <cell r="V34">
            <v>4327.7914000000001</v>
          </cell>
          <cell r="W34">
            <v>297.1635</v>
          </cell>
          <cell r="X34">
            <v>430.6619</v>
          </cell>
        </row>
        <row r="35">
          <cell r="C35" t="str">
            <v>2004/2005F</v>
          </cell>
          <cell r="D35">
            <v>14774.1926</v>
          </cell>
          <cell r="E35">
            <v>515.577</v>
          </cell>
          <cell r="F35">
            <v>1436.1537000000001</v>
          </cell>
          <cell r="G35">
            <v>1553.1537000000001</v>
          </cell>
          <cell r="H35">
            <v>6833.0117</v>
          </cell>
          <cell r="I35">
            <v>1876.0689</v>
          </cell>
          <cell r="J35">
            <v>2560.2276000000002</v>
          </cell>
          <cell r="K35">
            <v>1103</v>
          </cell>
          <cell r="L35">
            <v>57.833300000000001</v>
          </cell>
          <cell r="M35">
            <v>116.83240000000001</v>
          </cell>
          <cell r="N35">
            <v>82.665599999999998</v>
          </cell>
          <cell r="O35">
            <v>321.08049999999997</v>
          </cell>
          <cell r="P35">
            <v>113.3329</v>
          </cell>
          <cell r="Q35">
            <v>193.49930000000001</v>
          </cell>
          <cell r="R35">
            <v>15659.436600000001</v>
          </cell>
          <cell r="S35">
            <v>573.41030000000001</v>
          </cell>
          <cell r="T35">
            <v>1552.9861000000001</v>
          </cell>
          <cell r="U35">
            <v>1635.8193000000001</v>
          </cell>
          <cell r="V35">
            <v>7154.0922</v>
          </cell>
          <cell r="W35">
            <v>1989.4018000000001</v>
          </cell>
          <cell r="X35">
            <v>2753.7269000000001</v>
          </cell>
        </row>
        <row r="36">
          <cell r="C36" t="str">
            <v>2004/2005G</v>
          </cell>
          <cell r="D36">
            <v>10604.774299999999</v>
          </cell>
          <cell r="E36">
            <v>255.24809999999999</v>
          </cell>
          <cell r="F36">
            <v>1022.2439000000001</v>
          </cell>
          <cell r="G36">
            <v>1195.9114</v>
          </cell>
          <cell r="H36">
            <v>4749.9724999999999</v>
          </cell>
          <cell r="I36">
            <v>1537.1587</v>
          </cell>
          <cell r="J36">
            <v>1844.2397000000001</v>
          </cell>
          <cell r="K36">
            <v>1743</v>
          </cell>
          <cell r="L36">
            <v>61.9998</v>
          </cell>
          <cell r="M36">
            <v>282.66609999999997</v>
          </cell>
          <cell r="N36">
            <v>90.832899999999995</v>
          </cell>
          <cell r="O36">
            <v>575.49749999999995</v>
          </cell>
          <cell r="P36">
            <v>216.99940000000001</v>
          </cell>
          <cell r="Q36">
            <v>346.33249999999998</v>
          </cell>
          <cell r="R36">
            <v>12179.102500000001</v>
          </cell>
          <cell r="S36">
            <v>317.24790000000002</v>
          </cell>
          <cell r="T36">
            <v>1304.9100000000001</v>
          </cell>
          <cell r="U36">
            <v>1286.7443000000001</v>
          </cell>
          <cell r="V36">
            <v>5325.47</v>
          </cell>
          <cell r="W36">
            <v>1754.1581000000001</v>
          </cell>
          <cell r="X36">
            <v>2190.5722000000001</v>
          </cell>
        </row>
        <row r="37">
          <cell r="C37" t="str">
            <v>2004/2005H</v>
          </cell>
          <cell r="D37">
            <v>23282.495500000001</v>
          </cell>
          <cell r="E37">
            <v>952.16369999999995</v>
          </cell>
          <cell r="F37">
            <v>2608.5752000000002</v>
          </cell>
          <cell r="G37">
            <v>3472.3222000000001</v>
          </cell>
          <cell r="H37">
            <v>12705.699000000001</v>
          </cell>
          <cell r="I37">
            <v>1553.9111</v>
          </cell>
          <cell r="J37">
            <v>1989.8243</v>
          </cell>
          <cell r="K37">
            <v>773</v>
          </cell>
          <cell r="L37">
            <v>37.499899999999997</v>
          </cell>
          <cell r="M37">
            <v>126.49939999999999</v>
          </cell>
          <cell r="N37">
            <v>115.33280000000001</v>
          </cell>
          <cell r="O37">
            <v>289.33229999999998</v>
          </cell>
          <cell r="P37">
            <v>61.666400000000003</v>
          </cell>
          <cell r="Q37">
            <v>48.9998</v>
          </cell>
          <cell r="R37">
            <v>23961.826099999998</v>
          </cell>
          <cell r="S37">
            <v>989.66359999999997</v>
          </cell>
          <cell r="T37">
            <v>2735.0745999999999</v>
          </cell>
          <cell r="U37">
            <v>3587.6550000000002</v>
          </cell>
          <cell r="V37">
            <v>12995.031300000001</v>
          </cell>
          <cell r="W37">
            <v>1615.5775000000001</v>
          </cell>
          <cell r="X37">
            <v>2038.8241</v>
          </cell>
        </row>
        <row r="38">
          <cell r="C38" t="str">
            <v>2004/2005I</v>
          </cell>
          <cell r="D38">
            <v>6750.8810999999996</v>
          </cell>
          <cell r="E38">
            <v>313.99939999999998</v>
          </cell>
          <cell r="F38">
            <v>523.16430000000003</v>
          </cell>
          <cell r="G38">
            <v>435.9151</v>
          </cell>
          <cell r="H38">
            <v>3840.6520999999998</v>
          </cell>
          <cell r="I38">
            <v>463.49400000000003</v>
          </cell>
          <cell r="J38">
            <v>1173.6561999999999</v>
          </cell>
          <cell r="K38">
            <v>1338</v>
          </cell>
          <cell r="L38">
            <v>87.666600000000003</v>
          </cell>
          <cell r="M38">
            <v>128.8331</v>
          </cell>
          <cell r="N38">
            <v>62.166400000000003</v>
          </cell>
          <cell r="O38">
            <v>682.33159999999998</v>
          </cell>
          <cell r="P38">
            <v>77.499700000000004</v>
          </cell>
          <cell r="Q38">
            <v>178.99930000000001</v>
          </cell>
          <cell r="R38">
            <v>7968.3778000000002</v>
          </cell>
          <cell r="S38">
            <v>401.666</v>
          </cell>
          <cell r="T38">
            <v>651.99739999999997</v>
          </cell>
          <cell r="U38">
            <v>498.08150000000001</v>
          </cell>
          <cell r="V38">
            <v>4522.9836999999998</v>
          </cell>
          <cell r="W38">
            <v>540.99369999999999</v>
          </cell>
          <cell r="X38">
            <v>1352.6555000000001</v>
          </cell>
        </row>
        <row r="39">
          <cell r="C39" t="str">
            <v>2004/2005J</v>
          </cell>
          <cell r="D39">
            <v>953.32910000000004</v>
          </cell>
          <cell r="E39">
            <v>44.666400000000003</v>
          </cell>
          <cell r="F39">
            <v>85.499700000000004</v>
          </cell>
          <cell r="G39">
            <v>115.4992</v>
          </cell>
          <cell r="H39">
            <v>507.83100000000002</v>
          </cell>
          <cell r="I39">
            <v>69.833100000000002</v>
          </cell>
          <cell r="J39">
            <v>129.99969999999999</v>
          </cell>
          <cell r="K39">
            <v>4847</v>
          </cell>
          <cell r="L39">
            <v>214.9999</v>
          </cell>
          <cell r="M39">
            <v>651.66650000000004</v>
          </cell>
          <cell r="N39">
            <v>250.8329</v>
          </cell>
          <cell r="O39">
            <v>1945.6656</v>
          </cell>
          <cell r="P39">
            <v>623.66650000000004</v>
          </cell>
          <cell r="Q39">
            <v>1100.8332</v>
          </cell>
          <cell r="R39">
            <v>5740.9937</v>
          </cell>
          <cell r="S39">
            <v>259.66629999999998</v>
          </cell>
          <cell r="T39">
            <v>737.1662</v>
          </cell>
          <cell r="U39">
            <v>366.33210000000003</v>
          </cell>
          <cell r="V39">
            <v>2453.4965999999999</v>
          </cell>
          <cell r="W39">
            <v>693.49959999999999</v>
          </cell>
          <cell r="X39">
            <v>1230.8329000000001</v>
          </cell>
        </row>
        <row r="40">
          <cell r="C40" t="str">
            <v>2005/20061</v>
          </cell>
          <cell r="D40">
            <v>5540.6662999999999</v>
          </cell>
          <cell r="E40">
            <v>199</v>
          </cell>
          <cell r="F40">
            <v>406</v>
          </cell>
          <cell r="G40">
            <v>620</v>
          </cell>
          <cell r="H40">
            <v>3136</v>
          </cell>
          <cell r="I40">
            <v>625.66639999999995</v>
          </cell>
          <cell r="J40">
            <v>553.99990000000003</v>
          </cell>
          <cell r="K40">
            <v>17</v>
          </cell>
          <cell r="L40">
            <v>0</v>
          </cell>
          <cell r="M40">
            <v>3</v>
          </cell>
          <cell r="N40">
            <v>2</v>
          </cell>
          <cell r="O40">
            <v>12</v>
          </cell>
          <cell r="P40">
            <v>0</v>
          </cell>
          <cell r="Q40">
            <v>0</v>
          </cell>
          <cell r="R40">
            <v>5557.6662999999999</v>
          </cell>
          <cell r="S40">
            <v>199</v>
          </cell>
          <cell r="T40">
            <v>409</v>
          </cell>
          <cell r="U40">
            <v>622</v>
          </cell>
          <cell r="V40">
            <v>3148</v>
          </cell>
          <cell r="W40">
            <v>625.66639999999995</v>
          </cell>
          <cell r="X40">
            <v>553.99990000000003</v>
          </cell>
        </row>
        <row r="41">
          <cell r="C41" t="str">
            <v>2005/20062</v>
          </cell>
          <cell r="D41">
            <v>15484.8076</v>
          </cell>
          <cell r="E41">
            <v>902.1662</v>
          </cell>
          <cell r="F41">
            <v>1385.664</v>
          </cell>
          <cell r="G41">
            <v>1143.9982</v>
          </cell>
          <cell r="H41">
            <v>7628.6587</v>
          </cell>
          <cell r="I41">
            <v>1761.3261</v>
          </cell>
          <cell r="J41">
            <v>2662.9944</v>
          </cell>
          <cell r="K41">
            <v>5476</v>
          </cell>
          <cell r="L41">
            <v>554.16669999999999</v>
          </cell>
          <cell r="M41">
            <v>483.33339999999998</v>
          </cell>
          <cell r="N41">
            <v>206</v>
          </cell>
          <cell r="O41">
            <v>2734.6668</v>
          </cell>
          <cell r="P41">
            <v>383.16669999999999</v>
          </cell>
          <cell r="Q41">
            <v>1065.6667</v>
          </cell>
          <cell r="R41">
            <v>20911.8079</v>
          </cell>
          <cell r="S41">
            <v>1456.3329000000001</v>
          </cell>
          <cell r="T41">
            <v>1868.9974</v>
          </cell>
          <cell r="U41">
            <v>1349.9982</v>
          </cell>
          <cell r="V41">
            <v>10363.325500000001</v>
          </cell>
          <cell r="W41">
            <v>2144.4928</v>
          </cell>
          <cell r="X41">
            <v>3728.6610999999998</v>
          </cell>
        </row>
        <row r="42">
          <cell r="C42" t="str">
            <v>2005/20063</v>
          </cell>
          <cell r="D42">
            <v>19357.070899999999</v>
          </cell>
          <cell r="E42">
            <v>460.91699999999997</v>
          </cell>
          <cell r="F42">
            <v>1598.2488000000001</v>
          </cell>
          <cell r="G42">
            <v>1838.5829000000001</v>
          </cell>
          <cell r="H42">
            <v>9083.3318999999992</v>
          </cell>
          <cell r="I42">
            <v>2839.3265999999999</v>
          </cell>
          <cell r="J42">
            <v>3536.6637000000001</v>
          </cell>
          <cell r="K42">
            <v>1910</v>
          </cell>
          <cell r="L42">
            <v>114.8334</v>
          </cell>
          <cell r="M42">
            <v>223.00020000000001</v>
          </cell>
          <cell r="N42">
            <v>138.33359999999999</v>
          </cell>
          <cell r="O42">
            <v>717.83420000000001</v>
          </cell>
          <cell r="P42">
            <v>235.0001</v>
          </cell>
          <cell r="Q42">
            <v>334.83350000000002</v>
          </cell>
          <cell r="R42">
            <v>21120.905900000002</v>
          </cell>
          <cell r="S42">
            <v>575.75040000000001</v>
          </cell>
          <cell r="T42">
            <v>1821.249</v>
          </cell>
          <cell r="U42">
            <v>1976.9165</v>
          </cell>
          <cell r="V42">
            <v>9801.1661000000004</v>
          </cell>
          <cell r="W42">
            <v>3074.3267000000001</v>
          </cell>
          <cell r="X42">
            <v>3871.4971999999998</v>
          </cell>
        </row>
        <row r="43">
          <cell r="C43" t="str">
            <v>2005/20064</v>
          </cell>
          <cell r="D43">
            <v>475</v>
          </cell>
          <cell r="E43">
            <v>24</v>
          </cell>
          <cell r="F43">
            <v>32</v>
          </cell>
          <cell r="G43">
            <v>33</v>
          </cell>
          <cell r="H43">
            <v>281</v>
          </cell>
          <cell r="I43">
            <v>73</v>
          </cell>
          <cell r="J43">
            <v>32</v>
          </cell>
          <cell r="K43">
            <v>1</v>
          </cell>
          <cell r="L43">
            <v>0</v>
          </cell>
          <cell r="M43">
            <v>0</v>
          </cell>
          <cell r="N43">
            <v>0</v>
          </cell>
          <cell r="O43">
            <v>1</v>
          </cell>
          <cell r="P43">
            <v>0</v>
          </cell>
          <cell r="Q43">
            <v>0</v>
          </cell>
          <cell r="R43">
            <v>476</v>
          </cell>
          <cell r="S43">
            <v>24</v>
          </cell>
          <cell r="T43">
            <v>32</v>
          </cell>
          <cell r="U43">
            <v>33</v>
          </cell>
          <cell r="V43">
            <v>282</v>
          </cell>
          <cell r="W43">
            <v>73</v>
          </cell>
          <cell r="X43">
            <v>32</v>
          </cell>
        </row>
        <row r="44">
          <cell r="C44" t="str">
            <v>2005/20065</v>
          </cell>
          <cell r="D44">
            <v>1526.1664000000001</v>
          </cell>
          <cell r="E44">
            <v>60.166699999999999</v>
          </cell>
          <cell r="F44">
            <v>192.9999</v>
          </cell>
          <cell r="G44">
            <v>141.16659999999999</v>
          </cell>
          <cell r="H44">
            <v>848.99990000000003</v>
          </cell>
          <cell r="I44">
            <v>121.83329999999999</v>
          </cell>
          <cell r="J44">
            <v>161</v>
          </cell>
          <cell r="K44">
            <v>91</v>
          </cell>
          <cell r="L44">
            <v>9</v>
          </cell>
          <cell r="M44">
            <v>11</v>
          </cell>
          <cell r="N44">
            <v>10.666700000000001</v>
          </cell>
          <cell r="O44">
            <v>46.333300000000001</v>
          </cell>
          <cell r="P44">
            <v>7.3333000000000004</v>
          </cell>
          <cell r="Q44">
            <v>4</v>
          </cell>
          <cell r="R44">
            <v>1614.4997000000001</v>
          </cell>
          <cell r="S44">
            <v>69.166700000000006</v>
          </cell>
          <cell r="T44">
            <v>203.9999</v>
          </cell>
          <cell r="U44">
            <v>151.83330000000001</v>
          </cell>
          <cell r="V44">
            <v>895.33320000000003</v>
          </cell>
          <cell r="W44">
            <v>129.16659999999999</v>
          </cell>
          <cell r="X44">
            <v>165</v>
          </cell>
        </row>
        <row r="45">
          <cell r="C45" t="str">
            <v>2005/20066</v>
          </cell>
          <cell r="D45">
            <v>9160.2322999999997</v>
          </cell>
          <cell r="E45">
            <v>200.66669999999999</v>
          </cell>
          <cell r="F45">
            <v>765.4982</v>
          </cell>
          <cell r="G45">
            <v>799.49860000000001</v>
          </cell>
          <cell r="H45">
            <v>4138.6630999999998</v>
          </cell>
          <cell r="I45">
            <v>1432.2435</v>
          </cell>
          <cell r="J45">
            <v>1823.6622</v>
          </cell>
          <cell r="K45">
            <v>717</v>
          </cell>
          <cell r="L45">
            <v>42.166600000000003</v>
          </cell>
          <cell r="M45">
            <v>70.333399999999997</v>
          </cell>
          <cell r="N45">
            <v>44.5</v>
          </cell>
          <cell r="O45">
            <v>313.24990000000003</v>
          </cell>
          <cell r="P45">
            <v>69.666499999999999</v>
          </cell>
          <cell r="Q45">
            <v>129.66659999999999</v>
          </cell>
          <cell r="R45">
            <v>9829.8153000000002</v>
          </cell>
          <cell r="S45">
            <v>242.83330000000001</v>
          </cell>
          <cell r="T45">
            <v>835.83159999999998</v>
          </cell>
          <cell r="U45">
            <v>843.99860000000001</v>
          </cell>
          <cell r="V45">
            <v>4451.9129999999996</v>
          </cell>
          <cell r="W45">
            <v>1501.91</v>
          </cell>
          <cell r="X45">
            <v>1953.3288</v>
          </cell>
        </row>
        <row r="46">
          <cell r="C46" t="str">
            <v>2005/20067</v>
          </cell>
          <cell r="D46">
            <v>3591.4978000000001</v>
          </cell>
          <cell r="E46">
            <v>86.833399999999997</v>
          </cell>
          <cell r="F46">
            <v>322.16640000000001</v>
          </cell>
          <cell r="G46">
            <v>274</v>
          </cell>
          <cell r="H46">
            <v>1840.4160999999999</v>
          </cell>
          <cell r="I46">
            <v>466.91550000000001</v>
          </cell>
          <cell r="J46">
            <v>601.16639999999995</v>
          </cell>
          <cell r="K46">
            <v>359</v>
          </cell>
          <cell r="L46">
            <v>14.333299999999999</v>
          </cell>
          <cell r="M46">
            <v>36.833300000000001</v>
          </cell>
          <cell r="N46">
            <v>15.833299999999999</v>
          </cell>
          <cell r="O46">
            <v>131.16669999999999</v>
          </cell>
          <cell r="P46">
            <v>45.333300000000001</v>
          </cell>
          <cell r="Q46">
            <v>81.666700000000006</v>
          </cell>
          <cell r="R46">
            <v>3916.6644000000001</v>
          </cell>
          <cell r="S46">
            <v>101.16670000000001</v>
          </cell>
          <cell r="T46">
            <v>358.99970000000002</v>
          </cell>
          <cell r="U46">
            <v>289.83330000000001</v>
          </cell>
          <cell r="V46">
            <v>1971.5827999999999</v>
          </cell>
          <cell r="W46">
            <v>512.24879999999996</v>
          </cell>
          <cell r="X46">
            <v>682.83309999999994</v>
          </cell>
        </row>
        <row r="47">
          <cell r="C47" t="str">
            <v>2005/20068</v>
          </cell>
          <cell r="D47">
            <v>11614.252899999999</v>
          </cell>
          <cell r="E47">
            <v>323.99970000000002</v>
          </cell>
          <cell r="F47">
            <v>1312.1669999999999</v>
          </cell>
          <cell r="G47">
            <v>1318.3335</v>
          </cell>
          <cell r="H47">
            <v>7202.3357999999998</v>
          </cell>
          <cell r="I47">
            <v>633.33330000000001</v>
          </cell>
          <cell r="J47">
            <v>824.08360000000005</v>
          </cell>
          <cell r="K47">
            <v>2176</v>
          </cell>
          <cell r="L47">
            <v>96.666899999999998</v>
          </cell>
          <cell r="M47">
            <v>204.16669999999999</v>
          </cell>
          <cell r="N47">
            <v>216.83340000000001</v>
          </cell>
          <cell r="O47">
            <v>1130.5002999999999</v>
          </cell>
          <cell r="P47">
            <v>88.666799999999995</v>
          </cell>
          <cell r="Q47">
            <v>177.50040000000001</v>
          </cell>
          <cell r="R47">
            <v>13528.5874</v>
          </cell>
          <cell r="S47">
            <v>420.66660000000002</v>
          </cell>
          <cell r="T47">
            <v>1516.3336999999999</v>
          </cell>
          <cell r="U47">
            <v>1535.1668999999999</v>
          </cell>
          <cell r="V47">
            <v>8332.8361000000004</v>
          </cell>
          <cell r="W47">
            <v>722.00009999999997</v>
          </cell>
          <cell r="X47">
            <v>1001.5839999999999</v>
          </cell>
        </row>
        <row r="48">
          <cell r="C48" t="str">
            <v>2005/20069</v>
          </cell>
          <cell r="D48">
            <v>9413.5061999999998</v>
          </cell>
          <cell r="E48">
            <v>308.1669</v>
          </cell>
          <cell r="F48">
            <v>1128.001</v>
          </cell>
          <cell r="G48">
            <v>924.33360000000005</v>
          </cell>
          <cell r="H48">
            <v>5478.1705000000002</v>
          </cell>
          <cell r="I48">
            <v>688.50030000000004</v>
          </cell>
          <cell r="J48">
            <v>886.33389999999997</v>
          </cell>
          <cell r="K48">
            <v>1618</v>
          </cell>
          <cell r="L48">
            <v>102.83329999999999</v>
          </cell>
          <cell r="M48">
            <v>140.66659999999999</v>
          </cell>
          <cell r="N48">
            <v>89</v>
          </cell>
          <cell r="O48">
            <v>970.00030000000004</v>
          </cell>
          <cell r="P48">
            <v>61.166699999999999</v>
          </cell>
          <cell r="Q48">
            <v>182.5</v>
          </cell>
          <cell r="R48">
            <v>10959.6731</v>
          </cell>
          <cell r="S48">
            <v>411.00020000000001</v>
          </cell>
          <cell r="T48">
            <v>1268.6676</v>
          </cell>
          <cell r="U48">
            <v>1013.3336</v>
          </cell>
          <cell r="V48">
            <v>6448.1707999999999</v>
          </cell>
          <cell r="W48">
            <v>749.66700000000003</v>
          </cell>
          <cell r="X48">
            <v>1068.8339000000001</v>
          </cell>
        </row>
        <row r="49">
          <cell r="C49" t="str">
            <v>2005/2006A</v>
          </cell>
          <cell r="D49">
            <v>3515.8335000000002</v>
          </cell>
          <cell r="E49">
            <v>68.333399999999997</v>
          </cell>
          <cell r="F49">
            <v>276.50020000000001</v>
          </cell>
          <cell r="G49">
            <v>202.33349999999999</v>
          </cell>
          <cell r="H49">
            <v>1482.4998000000001</v>
          </cell>
          <cell r="I49">
            <v>660.66669999999999</v>
          </cell>
          <cell r="J49">
            <v>825.49990000000003</v>
          </cell>
          <cell r="K49">
            <v>1285</v>
          </cell>
          <cell r="L49">
            <v>93.833399999999997</v>
          </cell>
          <cell r="M49">
            <v>121</v>
          </cell>
          <cell r="N49">
            <v>50.833300000000001</v>
          </cell>
          <cell r="O49">
            <v>831.33330000000001</v>
          </cell>
          <cell r="P49">
            <v>46</v>
          </cell>
          <cell r="Q49">
            <v>129</v>
          </cell>
          <cell r="R49">
            <v>4787.8334999999997</v>
          </cell>
          <cell r="S49">
            <v>162.16679999999999</v>
          </cell>
          <cell r="T49">
            <v>397.50020000000001</v>
          </cell>
          <cell r="U49">
            <v>253.16679999999999</v>
          </cell>
          <cell r="V49">
            <v>2313.8330999999998</v>
          </cell>
          <cell r="W49">
            <v>706.66669999999999</v>
          </cell>
          <cell r="X49">
            <v>954.49990000000003</v>
          </cell>
        </row>
        <row r="50">
          <cell r="C50" t="str">
            <v>2005/2006B</v>
          </cell>
          <cell r="D50">
            <v>19795.120999999999</v>
          </cell>
          <cell r="E50">
            <v>611.91510000000005</v>
          </cell>
          <cell r="F50">
            <v>1958.3271</v>
          </cell>
          <cell r="G50">
            <v>2051.4951999999998</v>
          </cell>
          <cell r="H50">
            <v>10632.312099999999</v>
          </cell>
          <cell r="I50">
            <v>1864.8285000000001</v>
          </cell>
          <cell r="J50">
            <v>2676.2429999999999</v>
          </cell>
          <cell r="K50">
            <v>3117</v>
          </cell>
          <cell r="L50">
            <v>218.66650000000001</v>
          </cell>
          <cell r="M50">
            <v>293.66649999999998</v>
          </cell>
          <cell r="N50">
            <v>192.8331</v>
          </cell>
          <cell r="O50">
            <v>1542.6657</v>
          </cell>
          <cell r="P50">
            <v>169.66640000000001</v>
          </cell>
          <cell r="Q50">
            <v>430.66629999999998</v>
          </cell>
          <cell r="R50">
            <v>22643.285500000002</v>
          </cell>
          <cell r="S50">
            <v>830.58159999999998</v>
          </cell>
          <cell r="T50">
            <v>2251.9935999999998</v>
          </cell>
          <cell r="U50">
            <v>2244.3283000000001</v>
          </cell>
          <cell r="V50">
            <v>12174.977800000001</v>
          </cell>
          <cell r="W50">
            <v>2034.4948999999999</v>
          </cell>
          <cell r="X50">
            <v>3106.9092999999998</v>
          </cell>
        </row>
        <row r="51">
          <cell r="C51" t="str">
            <v>2005/2006C</v>
          </cell>
          <cell r="D51">
            <v>9025.0036</v>
          </cell>
          <cell r="E51">
            <v>302.83359999999999</v>
          </cell>
          <cell r="F51">
            <v>880.16729999999995</v>
          </cell>
          <cell r="G51">
            <v>1136.8335999999999</v>
          </cell>
          <cell r="H51">
            <v>3846.3352</v>
          </cell>
          <cell r="I51">
            <v>1183.3331000000001</v>
          </cell>
          <cell r="J51">
            <v>1675.5008</v>
          </cell>
          <cell r="K51">
            <v>1331</v>
          </cell>
          <cell r="L51">
            <v>106.9999</v>
          </cell>
          <cell r="M51">
            <v>184.16669999999999</v>
          </cell>
          <cell r="N51">
            <v>114.33329999999999</v>
          </cell>
          <cell r="O51">
            <v>521.33330000000001</v>
          </cell>
          <cell r="P51">
            <v>144.83330000000001</v>
          </cell>
          <cell r="Q51">
            <v>185.83340000000001</v>
          </cell>
          <cell r="R51">
            <v>10282.503500000001</v>
          </cell>
          <cell r="S51">
            <v>409.83350000000002</v>
          </cell>
          <cell r="T51">
            <v>1064.3340000000001</v>
          </cell>
          <cell r="U51">
            <v>1251.1668999999999</v>
          </cell>
          <cell r="V51">
            <v>4367.6684999999998</v>
          </cell>
          <cell r="W51">
            <v>1328.1664000000001</v>
          </cell>
          <cell r="X51">
            <v>1861.3342</v>
          </cell>
        </row>
        <row r="52">
          <cell r="C52" t="str">
            <v>2005/2006D</v>
          </cell>
          <cell r="D52">
            <v>22158.286700000001</v>
          </cell>
          <cell r="E52">
            <v>926.83240000000001</v>
          </cell>
          <cell r="F52">
            <v>2339.3274000000001</v>
          </cell>
          <cell r="G52">
            <v>2386.6622000000002</v>
          </cell>
          <cell r="H52">
            <v>14124.804400000001</v>
          </cell>
          <cell r="I52">
            <v>947.66340000000002</v>
          </cell>
          <cell r="J52">
            <v>1432.9969000000001</v>
          </cell>
          <cell r="K52">
            <v>2931</v>
          </cell>
          <cell r="L52">
            <v>253.9999</v>
          </cell>
          <cell r="M52">
            <v>260.1662</v>
          </cell>
          <cell r="N52">
            <v>238.8331</v>
          </cell>
          <cell r="O52">
            <v>1389.1651999999999</v>
          </cell>
          <cell r="P52">
            <v>117.1664</v>
          </cell>
          <cell r="Q52">
            <v>203.99959999999999</v>
          </cell>
          <cell r="R52">
            <v>24621.617099999999</v>
          </cell>
          <cell r="S52">
            <v>1180.8323</v>
          </cell>
          <cell r="T52">
            <v>2599.4935999999998</v>
          </cell>
          <cell r="U52">
            <v>2625.4953</v>
          </cell>
          <cell r="V52">
            <v>15513.9696</v>
          </cell>
          <cell r="W52">
            <v>1064.8298</v>
          </cell>
          <cell r="X52">
            <v>1636.9965</v>
          </cell>
        </row>
        <row r="53">
          <cell r="C53" t="str">
            <v>2005/2006E</v>
          </cell>
          <cell r="D53">
            <v>6855.8212999999996</v>
          </cell>
          <cell r="E53">
            <v>233.99930000000001</v>
          </cell>
          <cell r="F53">
            <v>646.16600000000005</v>
          </cell>
          <cell r="G53">
            <v>971.33230000000003</v>
          </cell>
          <cell r="H53">
            <v>4321.326</v>
          </cell>
          <cell r="I53">
            <v>265.166</v>
          </cell>
          <cell r="J53">
            <v>417.83170000000001</v>
          </cell>
          <cell r="K53">
            <v>348</v>
          </cell>
          <cell r="L53">
            <v>10.833299999999999</v>
          </cell>
          <cell r="M53">
            <v>28.833300000000001</v>
          </cell>
          <cell r="N53">
            <v>43.166699999999999</v>
          </cell>
          <cell r="O53">
            <v>156.8331</v>
          </cell>
          <cell r="P53">
            <v>11.166600000000001</v>
          </cell>
          <cell r="Q53">
            <v>20.333300000000001</v>
          </cell>
          <cell r="R53">
            <v>7126.9876000000004</v>
          </cell>
          <cell r="S53">
            <v>244.83260000000001</v>
          </cell>
          <cell r="T53">
            <v>674.99929999999995</v>
          </cell>
          <cell r="U53">
            <v>1014.499</v>
          </cell>
          <cell r="V53">
            <v>4478.1590999999999</v>
          </cell>
          <cell r="W53">
            <v>276.33260000000001</v>
          </cell>
          <cell r="X53">
            <v>438.16500000000002</v>
          </cell>
        </row>
        <row r="54">
          <cell r="C54" t="str">
            <v>2005/2006F</v>
          </cell>
          <cell r="D54">
            <v>14602.563399999999</v>
          </cell>
          <cell r="E54">
            <v>445.41590000000002</v>
          </cell>
          <cell r="F54">
            <v>1654.3300999999999</v>
          </cell>
          <cell r="G54">
            <v>1649.665</v>
          </cell>
          <cell r="H54">
            <v>6653.8239000000003</v>
          </cell>
          <cell r="I54">
            <v>1869.4979000000001</v>
          </cell>
          <cell r="J54">
            <v>2329.8305999999998</v>
          </cell>
          <cell r="K54">
            <v>1134</v>
          </cell>
          <cell r="L54">
            <v>51.499899999999997</v>
          </cell>
          <cell r="M54">
            <v>138</v>
          </cell>
          <cell r="N54">
            <v>72.499899999999997</v>
          </cell>
          <cell r="O54">
            <v>337.49959999999999</v>
          </cell>
          <cell r="P54">
            <v>135.33330000000001</v>
          </cell>
          <cell r="Q54">
            <v>166.83330000000001</v>
          </cell>
          <cell r="R54">
            <v>15504.2294</v>
          </cell>
          <cell r="S54">
            <v>496.91579999999999</v>
          </cell>
          <cell r="T54">
            <v>1792.3300999999999</v>
          </cell>
          <cell r="U54">
            <v>1722.1649</v>
          </cell>
          <cell r="V54">
            <v>6991.3235000000004</v>
          </cell>
          <cell r="W54">
            <v>2004.8312000000001</v>
          </cell>
          <cell r="X54">
            <v>2496.6639</v>
          </cell>
        </row>
        <row r="55">
          <cell r="C55" t="str">
            <v>2005/2006G</v>
          </cell>
          <cell r="D55">
            <v>11231.557000000001</v>
          </cell>
          <cell r="E55">
            <v>271.91609999999997</v>
          </cell>
          <cell r="F55">
            <v>1158.4131</v>
          </cell>
          <cell r="G55">
            <v>1253.0814</v>
          </cell>
          <cell r="H55">
            <v>5026.0713999999998</v>
          </cell>
          <cell r="I55">
            <v>1649.1621</v>
          </cell>
          <cell r="J55">
            <v>1872.9129</v>
          </cell>
          <cell r="K55">
            <v>1617</v>
          </cell>
          <cell r="L55">
            <v>61.833300000000001</v>
          </cell>
          <cell r="M55">
            <v>218.8331</v>
          </cell>
          <cell r="N55">
            <v>97.999899999999997</v>
          </cell>
          <cell r="O55">
            <v>587.83259999999996</v>
          </cell>
          <cell r="P55">
            <v>194.99950000000001</v>
          </cell>
          <cell r="Q55">
            <v>278.49959999999999</v>
          </cell>
          <cell r="R55">
            <v>12671.555</v>
          </cell>
          <cell r="S55">
            <v>333.74939999999998</v>
          </cell>
          <cell r="T55">
            <v>1377.2462</v>
          </cell>
          <cell r="U55">
            <v>1351.0813000000001</v>
          </cell>
          <cell r="V55">
            <v>5613.9040000000005</v>
          </cell>
          <cell r="W55">
            <v>1844.1615999999999</v>
          </cell>
          <cell r="X55">
            <v>2151.4124999999999</v>
          </cell>
        </row>
        <row r="56">
          <cell r="C56" t="str">
            <v>2005/2006H</v>
          </cell>
          <cell r="D56">
            <v>23766.741699999999</v>
          </cell>
          <cell r="E56">
            <v>901.9162</v>
          </cell>
          <cell r="F56">
            <v>2734.9155000000001</v>
          </cell>
          <cell r="G56">
            <v>3584.9151999999999</v>
          </cell>
          <cell r="H56">
            <v>13096.7469</v>
          </cell>
          <cell r="I56">
            <v>1532.499</v>
          </cell>
          <cell r="J56">
            <v>1915.7489</v>
          </cell>
          <cell r="K56">
            <v>865</v>
          </cell>
          <cell r="L56">
            <v>37.5</v>
          </cell>
          <cell r="M56">
            <v>149.66650000000001</v>
          </cell>
          <cell r="N56">
            <v>115.5</v>
          </cell>
          <cell r="O56">
            <v>355.58330000000001</v>
          </cell>
          <cell r="P56">
            <v>51.166699999999999</v>
          </cell>
          <cell r="Q56">
            <v>66.166600000000003</v>
          </cell>
          <cell r="R56">
            <v>24542.324799999999</v>
          </cell>
          <cell r="S56">
            <v>939.4162</v>
          </cell>
          <cell r="T56">
            <v>2884.5819999999999</v>
          </cell>
          <cell r="U56">
            <v>3700.4151999999999</v>
          </cell>
          <cell r="V56">
            <v>13452.3302</v>
          </cell>
          <cell r="W56">
            <v>1583.6657</v>
          </cell>
          <cell r="X56">
            <v>1981.9155000000001</v>
          </cell>
        </row>
        <row r="57">
          <cell r="C57" t="str">
            <v>2005/2006I</v>
          </cell>
          <cell r="D57">
            <v>7816.8334000000004</v>
          </cell>
          <cell r="E57">
            <v>324.25009999999997</v>
          </cell>
          <cell r="F57">
            <v>684.74980000000005</v>
          </cell>
          <cell r="G57">
            <v>513.08339999999998</v>
          </cell>
          <cell r="H57">
            <v>4631.7493999999997</v>
          </cell>
          <cell r="I57">
            <v>470.1669</v>
          </cell>
          <cell r="J57">
            <v>1192.8338000000001</v>
          </cell>
          <cell r="K57">
            <v>1844</v>
          </cell>
          <cell r="L57">
            <v>98</v>
          </cell>
          <cell r="M57">
            <v>157.4999</v>
          </cell>
          <cell r="N57">
            <v>76.833399999999997</v>
          </cell>
          <cell r="O57">
            <v>876.49980000000005</v>
          </cell>
          <cell r="P57">
            <v>90.5</v>
          </cell>
          <cell r="Q57">
            <v>272.50009999999997</v>
          </cell>
          <cell r="R57">
            <v>9388.6666000000005</v>
          </cell>
          <cell r="S57">
            <v>422.25009999999997</v>
          </cell>
          <cell r="T57">
            <v>842.24969999999996</v>
          </cell>
          <cell r="U57">
            <v>589.91679999999997</v>
          </cell>
          <cell r="V57">
            <v>5508.2492000000002</v>
          </cell>
          <cell r="W57">
            <v>560.66690000000006</v>
          </cell>
          <cell r="X57">
            <v>1465.3339000000001</v>
          </cell>
        </row>
        <row r="58">
          <cell r="C58" t="str">
            <v>2005/2006J</v>
          </cell>
          <cell r="D58">
            <v>970.82989999999995</v>
          </cell>
          <cell r="E58">
            <v>42.666400000000003</v>
          </cell>
          <cell r="F58">
            <v>96.332899999999995</v>
          </cell>
          <cell r="G58">
            <v>98.666200000000003</v>
          </cell>
          <cell r="H58">
            <v>516.66480000000001</v>
          </cell>
          <cell r="I58">
            <v>89.833200000000005</v>
          </cell>
          <cell r="J58">
            <v>126.6664</v>
          </cell>
          <cell r="K58">
            <v>5607</v>
          </cell>
          <cell r="L58">
            <v>250.83320000000001</v>
          </cell>
          <cell r="M58">
            <v>733.83320000000003</v>
          </cell>
          <cell r="N58">
            <v>323.99979999999999</v>
          </cell>
          <cell r="O58">
            <v>2303.4992999999999</v>
          </cell>
          <cell r="P58">
            <v>721.83330000000001</v>
          </cell>
          <cell r="Q58">
            <v>1222.3332</v>
          </cell>
          <cell r="R58">
            <v>6527.1619000000001</v>
          </cell>
          <cell r="S58">
            <v>293.49959999999999</v>
          </cell>
          <cell r="T58">
            <v>830.16610000000003</v>
          </cell>
          <cell r="U58">
            <v>422.666</v>
          </cell>
          <cell r="V58">
            <v>2820.1641</v>
          </cell>
          <cell r="W58">
            <v>811.66650000000004</v>
          </cell>
          <cell r="X58">
            <v>1348.9996000000001</v>
          </cell>
        </row>
        <row r="59">
          <cell r="C59" t="str">
            <v>2006/20071</v>
          </cell>
          <cell r="D59">
            <v>5963.6665999999996</v>
          </cell>
          <cell r="E59">
            <v>202</v>
          </cell>
          <cell r="F59">
            <v>485</v>
          </cell>
          <cell r="G59">
            <v>637</v>
          </cell>
          <cell r="H59">
            <v>3531</v>
          </cell>
          <cell r="I59">
            <v>559.33330000000001</v>
          </cell>
          <cell r="J59">
            <v>549.33330000000001</v>
          </cell>
          <cell r="K59">
            <v>19</v>
          </cell>
          <cell r="L59">
            <v>0</v>
          </cell>
          <cell r="M59">
            <v>1</v>
          </cell>
          <cell r="N59">
            <v>3</v>
          </cell>
          <cell r="O59">
            <v>13</v>
          </cell>
          <cell r="P59">
            <v>1</v>
          </cell>
          <cell r="Q59">
            <v>1</v>
          </cell>
          <cell r="R59">
            <v>5982.6665999999996</v>
          </cell>
          <cell r="S59">
            <v>202</v>
          </cell>
          <cell r="T59">
            <v>486</v>
          </cell>
          <cell r="U59">
            <v>640</v>
          </cell>
          <cell r="V59">
            <v>3544</v>
          </cell>
          <cell r="W59">
            <v>560.33330000000001</v>
          </cell>
          <cell r="X59">
            <v>550.33330000000001</v>
          </cell>
        </row>
        <row r="60">
          <cell r="C60" t="str">
            <v>2006/20072</v>
          </cell>
          <cell r="D60">
            <v>15780.4684</v>
          </cell>
          <cell r="E60">
            <v>711.16629999999998</v>
          </cell>
          <cell r="F60">
            <v>1344.3306</v>
          </cell>
          <cell r="G60">
            <v>1112.8312000000001</v>
          </cell>
          <cell r="H60">
            <v>7884.1544000000004</v>
          </cell>
          <cell r="I60">
            <v>1786.4931999999999</v>
          </cell>
          <cell r="J60">
            <v>2941.4926999999998</v>
          </cell>
          <cell r="K60">
            <v>5657</v>
          </cell>
          <cell r="L60">
            <v>532.66669999999999</v>
          </cell>
          <cell r="M60">
            <v>528.99990000000003</v>
          </cell>
          <cell r="N60">
            <v>210.83320000000001</v>
          </cell>
          <cell r="O60">
            <v>2794.4994000000002</v>
          </cell>
          <cell r="P60">
            <v>391.33319999999998</v>
          </cell>
          <cell r="Q60">
            <v>1101.1666</v>
          </cell>
          <cell r="R60">
            <v>21339.967400000001</v>
          </cell>
          <cell r="S60">
            <v>1243.8330000000001</v>
          </cell>
          <cell r="T60">
            <v>1873.3305</v>
          </cell>
          <cell r="U60">
            <v>1323.6643999999999</v>
          </cell>
          <cell r="V60">
            <v>10678.6538</v>
          </cell>
          <cell r="W60">
            <v>2177.8263999999999</v>
          </cell>
          <cell r="X60">
            <v>4042.6592999999998</v>
          </cell>
        </row>
        <row r="61">
          <cell r="C61" t="str">
            <v>2006/20073</v>
          </cell>
          <cell r="D61">
            <v>19918.5674</v>
          </cell>
          <cell r="E61">
            <v>394.74979999999999</v>
          </cell>
          <cell r="F61">
            <v>1449.6649</v>
          </cell>
          <cell r="G61">
            <v>1933.1650999999999</v>
          </cell>
          <cell r="H61">
            <v>9330.9961000000003</v>
          </cell>
          <cell r="I61">
            <v>2715.2451999999998</v>
          </cell>
          <cell r="J61">
            <v>4094.7462999999998</v>
          </cell>
          <cell r="K61">
            <v>2376</v>
          </cell>
          <cell r="L61">
            <v>137.99979999999999</v>
          </cell>
          <cell r="M61">
            <v>206.6669</v>
          </cell>
          <cell r="N61">
            <v>160.167</v>
          </cell>
          <cell r="O61">
            <v>896.75109999999995</v>
          </cell>
          <cell r="P61">
            <v>251.08340000000001</v>
          </cell>
          <cell r="Q61">
            <v>404.16680000000002</v>
          </cell>
          <cell r="R61">
            <v>21975.402399999999</v>
          </cell>
          <cell r="S61">
            <v>532.74959999999999</v>
          </cell>
          <cell r="T61">
            <v>1656.3317999999999</v>
          </cell>
          <cell r="U61">
            <v>2093.3321000000001</v>
          </cell>
          <cell r="V61">
            <v>10227.7472</v>
          </cell>
          <cell r="W61">
            <v>2966.3285999999998</v>
          </cell>
          <cell r="X61">
            <v>4498.9130999999998</v>
          </cell>
        </row>
        <row r="62">
          <cell r="C62" t="str">
            <v>2006/20074</v>
          </cell>
          <cell r="D62">
            <v>434</v>
          </cell>
          <cell r="E62">
            <v>18</v>
          </cell>
          <cell r="F62">
            <v>45</v>
          </cell>
          <cell r="G62">
            <v>25</v>
          </cell>
          <cell r="H62">
            <v>293</v>
          </cell>
          <cell r="I62">
            <v>19</v>
          </cell>
          <cell r="J62">
            <v>34</v>
          </cell>
          <cell r="K62">
            <v>1</v>
          </cell>
          <cell r="L62">
            <v>0</v>
          </cell>
          <cell r="M62">
            <v>0</v>
          </cell>
          <cell r="N62">
            <v>0</v>
          </cell>
          <cell r="O62">
            <v>1</v>
          </cell>
          <cell r="P62">
            <v>0</v>
          </cell>
          <cell r="Q62">
            <v>0</v>
          </cell>
          <cell r="R62">
            <v>435</v>
          </cell>
          <cell r="S62">
            <v>18</v>
          </cell>
          <cell r="T62">
            <v>45</v>
          </cell>
          <cell r="U62">
            <v>25</v>
          </cell>
          <cell r="V62">
            <v>294</v>
          </cell>
          <cell r="W62">
            <v>19</v>
          </cell>
          <cell r="X62">
            <v>34</v>
          </cell>
        </row>
        <row r="63">
          <cell r="C63" t="str">
            <v>2006/20075</v>
          </cell>
          <cell r="D63">
            <v>1512.1665</v>
          </cell>
          <cell r="E63">
            <v>66</v>
          </cell>
          <cell r="F63">
            <v>174.83330000000001</v>
          </cell>
          <cell r="G63">
            <v>167.33340000000001</v>
          </cell>
          <cell r="H63">
            <v>826.83330000000001</v>
          </cell>
          <cell r="I63">
            <v>125.33329999999999</v>
          </cell>
          <cell r="J63">
            <v>151.83320000000001</v>
          </cell>
          <cell r="K63">
            <v>131</v>
          </cell>
          <cell r="L63">
            <v>8.6667000000000005</v>
          </cell>
          <cell r="M63">
            <v>10.666700000000001</v>
          </cell>
          <cell r="N63">
            <v>11.833299999999999</v>
          </cell>
          <cell r="O63">
            <v>75.833299999999994</v>
          </cell>
          <cell r="P63">
            <v>11.5</v>
          </cell>
          <cell r="Q63">
            <v>5.6666999999999996</v>
          </cell>
          <cell r="R63">
            <v>1636.3332</v>
          </cell>
          <cell r="S63">
            <v>74.666700000000006</v>
          </cell>
          <cell r="T63">
            <v>185.5</v>
          </cell>
          <cell r="U63">
            <v>179.16669999999999</v>
          </cell>
          <cell r="V63">
            <v>902.66660000000002</v>
          </cell>
          <cell r="W63">
            <v>136.83330000000001</v>
          </cell>
          <cell r="X63">
            <v>157.4999</v>
          </cell>
        </row>
        <row r="64">
          <cell r="C64" t="str">
            <v>2006/20076</v>
          </cell>
          <cell r="D64">
            <v>8844.5625999999993</v>
          </cell>
          <cell r="E64">
            <v>150.3331</v>
          </cell>
          <cell r="F64">
            <v>672.33209999999997</v>
          </cell>
          <cell r="G64">
            <v>873.49839999999995</v>
          </cell>
          <cell r="H64">
            <v>3965.0776000000001</v>
          </cell>
          <cell r="I64">
            <v>1370.7445</v>
          </cell>
          <cell r="J64">
            <v>1812.5769</v>
          </cell>
          <cell r="K64">
            <v>736</v>
          </cell>
          <cell r="L64">
            <v>41.333199999999998</v>
          </cell>
          <cell r="M64">
            <v>45.666699999999999</v>
          </cell>
          <cell r="N64">
            <v>32.333300000000001</v>
          </cell>
          <cell r="O64">
            <v>239.33320000000001</v>
          </cell>
          <cell r="P64">
            <v>58.333100000000002</v>
          </cell>
          <cell r="Q64">
            <v>104.1665</v>
          </cell>
          <cell r="R64">
            <v>9365.7286000000004</v>
          </cell>
          <cell r="S64">
            <v>191.66630000000001</v>
          </cell>
          <cell r="T64">
            <v>717.99879999999996</v>
          </cell>
          <cell r="U64">
            <v>905.83169999999996</v>
          </cell>
          <cell r="V64">
            <v>4204.4107999999997</v>
          </cell>
          <cell r="W64">
            <v>1429.0776000000001</v>
          </cell>
          <cell r="X64">
            <v>1916.7434000000001</v>
          </cell>
        </row>
        <row r="65">
          <cell r="C65" t="str">
            <v>2006/20077</v>
          </cell>
          <cell r="D65">
            <v>3723.9113000000002</v>
          </cell>
          <cell r="E65">
            <v>67.833100000000002</v>
          </cell>
          <cell r="F65">
            <v>330.41609999999997</v>
          </cell>
          <cell r="G65">
            <v>321.33240000000001</v>
          </cell>
          <cell r="H65">
            <v>1904.3307</v>
          </cell>
          <cell r="I65">
            <v>442.66629999999998</v>
          </cell>
          <cell r="J65">
            <v>657.33270000000005</v>
          </cell>
          <cell r="K65">
            <v>373</v>
          </cell>
          <cell r="L65">
            <v>11.166700000000001</v>
          </cell>
          <cell r="M65">
            <v>24.833400000000001</v>
          </cell>
          <cell r="N65">
            <v>18.833300000000001</v>
          </cell>
          <cell r="O65">
            <v>128.99979999999999</v>
          </cell>
          <cell r="P65">
            <v>47.833300000000001</v>
          </cell>
          <cell r="Q65">
            <v>90.666600000000003</v>
          </cell>
          <cell r="R65">
            <v>4046.2444</v>
          </cell>
          <cell r="S65">
            <v>78.999799999999993</v>
          </cell>
          <cell r="T65">
            <v>355.24950000000001</v>
          </cell>
          <cell r="U65">
            <v>340.16570000000002</v>
          </cell>
          <cell r="V65">
            <v>2033.3305</v>
          </cell>
          <cell r="W65">
            <v>490.49959999999999</v>
          </cell>
          <cell r="X65">
            <v>747.99929999999995</v>
          </cell>
        </row>
        <row r="66">
          <cell r="C66" t="str">
            <v>2006/20078</v>
          </cell>
          <cell r="D66">
            <v>9708.9969000000001</v>
          </cell>
          <cell r="E66">
            <v>251.83330000000001</v>
          </cell>
          <cell r="F66">
            <v>968.66629999999998</v>
          </cell>
          <cell r="G66">
            <v>1163.4998000000001</v>
          </cell>
          <cell r="H66">
            <v>6115.4974000000002</v>
          </cell>
          <cell r="I66">
            <v>531.83339999999998</v>
          </cell>
          <cell r="J66">
            <v>677.66669999999999</v>
          </cell>
          <cell r="K66">
            <v>2113</v>
          </cell>
          <cell r="L66">
            <v>98</v>
          </cell>
          <cell r="M66">
            <v>170.50020000000001</v>
          </cell>
          <cell r="N66">
            <v>220.99979999999999</v>
          </cell>
          <cell r="O66">
            <v>974.33370000000002</v>
          </cell>
          <cell r="P66">
            <v>88.000200000000007</v>
          </cell>
          <cell r="Q66">
            <v>157.4999</v>
          </cell>
          <cell r="R66">
            <v>11418.3307</v>
          </cell>
          <cell r="S66">
            <v>349.83330000000001</v>
          </cell>
          <cell r="T66">
            <v>1139.1665</v>
          </cell>
          <cell r="U66">
            <v>1384.4996000000001</v>
          </cell>
          <cell r="V66">
            <v>7089.8311000000003</v>
          </cell>
          <cell r="W66">
            <v>619.83360000000005</v>
          </cell>
          <cell r="X66">
            <v>835.16660000000002</v>
          </cell>
        </row>
        <row r="67">
          <cell r="C67" t="str">
            <v>2006/20079</v>
          </cell>
          <cell r="D67">
            <v>9533.0026999999991</v>
          </cell>
          <cell r="E67">
            <v>235.16669999999999</v>
          </cell>
          <cell r="F67">
            <v>957.83370000000002</v>
          </cell>
          <cell r="G67">
            <v>1003.5</v>
          </cell>
          <cell r="H67">
            <v>5754.0019000000002</v>
          </cell>
          <cell r="I67">
            <v>661.00019999999995</v>
          </cell>
          <cell r="J67">
            <v>921.50019999999995</v>
          </cell>
          <cell r="K67">
            <v>1786</v>
          </cell>
          <cell r="L67">
            <v>73.000100000000003</v>
          </cell>
          <cell r="M67">
            <v>118.83329999999999</v>
          </cell>
          <cell r="N67">
            <v>106.8334</v>
          </cell>
          <cell r="O67">
            <v>1026.8339000000001</v>
          </cell>
          <cell r="P67">
            <v>56.166699999999999</v>
          </cell>
          <cell r="Q67">
            <v>199.66669999999999</v>
          </cell>
          <cell r="R67">
            <v>11114.336799999999</v>
          </cell>
          <cell r="S67">
            <v>308.16680000000002</v>
          </cell>
          <cell r="T67">
            <v>1076.6669999999999</v>
          </cell>
          <cell r="U67">
            <v>1110.3334</v>
          </cell>
          <cell r="V67">
            <v>6780.8357999999998</v>
          </cell>
          <cell r="W67">
            <v>717.16690000000006</v>
          </cell>
          <cell r="X67">
            <v>1121.1668999999999</v>
          </cell>
        </row>
        <row r="68">
          <cell r="C68" t="str">
            <v>2006/2007A</v>
          </cell>
          <cell r="D68">
            <v>3723.3321000000001</v>
          </cell>
          <cell r="E68">
            <v>69</v>
          </cell>
          <cell r="F68">
            <v>286.3331</v>
          </cell>
          <cell r="G68">
            <v>354.66649999999998</v>
          </cell>
          <cell r="H68">
            <v>1632.4992</v>
          </cell>
          <cell r="I68">
            <v>660.5</v>
          </cell>
          <cell r="J68">
            <v>720.33330000000001</v>
          </cell>
          <cell r="K68">
            <v>1272</v>
          </cell>
          <cell r="L68">
            <v>76.666700000000006</v>
          </cell>
          <cell r="M68">
            <v>96.5</v>
          </cell>
          <cell r="N68">
            <v>107.5</v>
          </cell>
          <cell r="O68">
            <v>820.50009999999997</v>
          </cell>
          <cell r="P68">
            <v>45.833300000000001</v>
          </cell>
          <cell r="Q68">
            <v>99.833299999999994</v>
          </cell>
          <cell r="R68">
            <v>4970.1655000000001</v>
          </cell>
          <cell r="S68">
            <v>145.66669999999999</v>
          </cell>
          <cell r="T68">
            <v>382.8331</v>
          </cell>
          <cell r="U68">
            <v>462.16649999999998</v>
          </cell>
          <cell r="V68">
            <v>2452.9992999999999</v>
          </cell>
          <cell r="W68">
            <v>706.33330000000001</v>
          </cell>
          <cell r="X68">
            <v>820.16660000000002</v>
          </cell>
        </row>
        <row r="69">
          <cell r="C69" t="str">
            <v>2006/2007B</v>
          </cell>
          <cell r="D69">
            <v>20185.4499</v>
          </cell>
          <cell r="E69">
            <v>522.49890000000005</v>
          </cell>
          <cell r="F69">
            <v>1749.9948999999999</v>
          </cell>
          <cell r="G69">
            <v>2313.8269</v>
          </cell>
          <cell r="H69">
            <v>10755.477199999999</v>
          </cell>
          <cell r="I69">
            <v>1920.4943000000001</v>
          </cell>
          <cell r="J69">
            <v>2923.1577000000002</v>
          </cell>
          <cell r="K69">
            <v>3259</v>
          </cell>
          <cell r="L69">
            <v>190.66659999999999</v>
          </cell>
          <cell r="M69">
            <v>281.99979999999999</v>
          </cell>
          <cell r="N69">
            <v>187.333</v>
          </cell>
          <cell r="O69">
            <v>1633.1654000000001</v>
          </cell>
          <cell r="P69">
            <v>188.333</v>
          </cell>
          <cell r="Q69">
            <v>452.66640000000001</v>
          </cell>
          <cell r="R69">
            <v>23119.614099999999</v>
          </cell>
          <cell r="S69">
            <v>713.16549999999995</v>
          </cell>
          <cell r="T69">
            <v>2031.9947</v>
          </cell>
          <cell r="U69">
            <v>2501.1599000000001</v>
          </cell>
          <cell r="V69">
            <v>12388.642599999999</v>
          </cell>
          <cell r="W69">
            <v>2108.8272999999999</v>
          </cell>
          <cell r="X69">
            <v>3375.8240999999998</v>
          </cell>
        </row>
        <row r="70">
          <cell r="C70" t="str">
            <v>2006/2007C</v>
          </cell>
          <cell r="D70">
            <v>9612.5112000000008</v>
          </cell>
          <cell r="E70">
            <v>229.33359999999999</v>
          </cell>
          <cell r="F70">
            <v>807.33439999999996</v>
          </cell>
          <cell r="G70">
            <v>1388.6683</v>
          </cell>
          <cell r="H70">
            <v>4229.0038999999997</v>
          </cell>
          <cell r="I70">
            <v>1216.1685</v>
          </cell>
          <cell r="J70">
            <v>1742.0025000000001</v>
          </cell>
          <cell r="K70">
            <v>1433</v>
          </cell>
          <cell r="L70">
            <v>108.66670000000001</v>
          </cell>
          <cell r="M70">
            <v>144.33330000000001</v>
          </cell>
          <cell r="N70">
            <v>162.16679999999999</v>
          </cell>
          <cell r="O70">
            <v>599.99990000000003</v>
          </cell>
          <cell r="P70">
            <v>118.33320000000001</v>
          </cell>
          <cell r="Q70">
            <v>218.5</v>
          </cell>
          <cell r="R70">
            <v>10964.5111</v>
          </cell>
          <cell r="S70">
            <v>338.00029999999998</v>
          </cell>
          <cell r="T70">
            <v>951.66769999999997</v>
          </cell>
          <cell r="U70">
            <v>1550.8351</v>
          </cell>
          <cell r="V70">
            <v>4829.0038000000004</v>
          </cell>
          <cell r="W70">
            <v>1334.5017</v>
          </cell>
          <cell r="X70">
            <v>1960.5025000000001</v>
          </cell>
        </row>
        <row r="71">
          <cell r="C71" t="str">
            <v>2006/2007D</v>
          </cell>
          <cell r="D71">
            <v>22394.455900000001</v>
          </cell>
          <cell r="E71">
            <v>781.83249999999998</v>
          </cell>
          <cell r="F71">
            <v>2226.3283999999999</v>
          </cell>
          <cell r="G71">
            <v>2715.1619000000001</v>
          </cell>
          <cell r="H71">
            <v>14169.641299999999</v>
          </cell>
          <cell r="I71">
            <v>995.8297</v>
          </cell>
          <cell r="J71">
            <v>1505.6621</v>
          </cell>
          <cell r="K71">
            <v>3233</v>
          </cell>
          <cell r="L71">
            <v>226.16650000000001</v>
          </cell>
          <cell r="M71">
            <v>261.49979999999999</v>
          </cell>
          <cell r="N71">
            <v>252.66669999999999</v>
          </cell>
          <cell r="O71">
            <v>1541.4982</v>
          </cell>
          <cell r="P71">
            <v>117.1665</v>
          </cell>
          <cell r="Q71">
            <v>256.8331</v>
          </cell>
          <cell r="R71">
            <v>25050.286700000001</v>
          </cell>
          <cell r="S71">
            <v>1007.999</v>
          </cell>
          <cell r="T71">
            <v>2487.8281999999999</v>
          </cell>
          <cell r="U71">
            <v>2967.8285999999998</v>
          </cell>
          <cell r="V71">
            <v>15711.139499999999</v>
          </cell>
          <cell r="W71">
            <v>1112.9962</v>
          </cell>
          <cell r="X71">
            <v>1762.4952000000001</v>
          </cell>
        </row>
        <row r="72">
          <cell r="C72" t="str">
            <v>2006/2007E</v>
          </cell>
          <cell r="D72">
            <v>6762.6522999999997</v>
          </cell>
          <cell r="E72">
            <v>156</v>
          </cell>
          <cell r="F72">
            <v>601.33230000000003</v>
          </cell>
          <cell r="G72">
            <v>1023.1655</v>
          </cell>
          <cell r="H72">
            <v>4289.9908999999998</v>
          </cell>
          <cell r="I72">
            <v>252.16550000000001</v>
          </cell>
          <cell r="J72">
            <v>439.99810000000002</v>
          </cell>
          <cell r="K72">
            <v>375</v>
          </cell>
          <cell r="L72">
            <v>20.5</v>
          </cell>
          <cell r="M72">
            <v>20.666599999999999</v>
          </cell>
          <cell r="N72">
            <v>40.833300000000001</v>
          </cell>
          <cell r="O72">
            <v>177.16679999999999</v>
          </cell>
          <cell r="P72">
            <v>13</v>
          </cell>
          <cell r="Q72">
            <v>15.5</v>
          </cell>
          <cell r="R72">
            <v>7050.3190000000004</v>
          </cell>
          <cell r="S72">
            <v>176.5</v>
          </cell>
          <cell r="T72">
            <v>621.99890000000005</v>
          </cell>
          <cell r="U72">
            <v>1063.9988000000001</v>
          </cell>
          <cell r="V72">
            <v>4467.1576999999997</v>
          </cell>
          <cell r="W72">
            <v>265.16550000000001</v>
          </cell>
          <cell r="X72">
            <v>455.49810000000002</v>
          </cell>
        </row>
        <row r="73">
          <cell r="C73" t="str">
            <v>2006/2007F</v>
          </cell>
          <cell r="D73">
            <v>14450.7315</v>
          </cell>
          <cell r="E73">
            <v>361.16590000000002</v>
          </cell>
          <cell r="F73">
            <v>1484.2472</v>
          </cell>
          <cell r="G73">
            <v>1748.4150999999999</v>
          </cell>
          <cell r="H73">
            <v>6759.8240999999998</v>
          </cell>
          <cell r="I73">
            <v>1700.8320000000001</v>
          </cell>
          <cell r="J73">
            <v>2396.2471999999998</v>
          </cell>
          <cell r="K73">
            <v>1196</v>
          </cell>
          <cell r="L73">
            <v>45.166699999999999</v>
          </cell>
          <cell r="M73">
            <v>102.83320000000001</v>
          </cell>
          <cell r="N73">
            <v>75.666499999999999</v>
          </cell>
          <cell r="O73">
            <v>403.99979999999999</v>
          </cell>
          <cell r="P73">
            <v>145</v>
          </cell>
          <cell r="Q73">
            <v>207.5001</v>
          </cell>
          <cell r="R73">
            <v>15430.897800000001</v>
          </cell>
          <cell r="S73">
            <v>406.33260000000001</v>
          </cell>
          <cell r="T73">
            <v>1587.0804000000001</v>
          </cell>
          <cell r="U73">
            <v>1824.0816</v>
          </cell>
          <cell r="V73">
            <v>7163.8239000000003</v>
          </cell>
          <cell r="W73">
            <v>1845.8320000000001</v>
          </cell>
          <cell r="X73">
            <v>2603.7473</v>
          </cell>
        </row>
        <row r="74">
          <cell r="C74" t="str">
            <v>2006/2007G</v>
          </cell>
          <cell r="D74">
            <v>11170.726199999999</v>
          </cell>
          <cell r="E74">
            <v>197.8331</v>
          </cell>
          <cell r="F74">
            <v>997.24689999999998</v>
          </cell>
          <cell r="G74">
            <v>1453.9139</v>
          </cell>
          <cell r="H74">
            <v>4898.5733</v>
          </cell>
          <cell r="I74">
            <v>1625.8294000000001</v>
          </cell>
          <cell r="J74">
            <v>1997.3296</v>
          </cell>
          <cell r="K74">
            <v>1557</v>
          </cell>
          <cell r="L74">
            <v>68.166600000000003</v>
          </cell>
          <cell r="M74">
            <v>173.9999</v>
          </cell>
          <cell r="N74">
            <v>94.332999999999998</v>
          </cell>
          <cell r="O74">
            <v>548.16570000000002</v>
          </cell>
          <cell r="P74">
            <v>200.833</v>
          </cell>
          <cell r="Q74">
            <v>315.33300000000003</v>
          </cell>
          <cell r="R74">
            <v>12571.5574</v>
          </cell>
          <cell r="S74">
            <v>265.99970000000002</v>
          </cell>
          <cell r="T74">
            <v>1171.2467999999999</v>
          </cell>
          <cell r="U74">
            <v>1548.2469000000001</v>
          </cell>
          <cell r="V74">
            <v>5446.7389999999996</v>
          </cell>
          <cell r="W74">
            <v>1826.6623999999999</v>
          </cell>
          <cell r="X74">
            <v>2312.6626000000001</v>
          </cell>
        </row>
        <row r="75">
          <cell r="C75" t="str">
            <v>2006/2007H</v>
          </cell>
          <cell r="D75">
            <v>24471.0681</v>
          </cell>
          <cell r="E75">
            <v>715.83309999999994</v>
          </cell>
          <cell r="F75">
            <v>2399.5823999999998</v>
          </cell>
          <cell r="G75">
            <v>3943.9974000000002</v>
          </cell>
          <cell r="H75">
            <v>13828.5743</v>
          </cell>
          <cell r="I75">
            <v>1443.1652999999999</v>
          </cell>
          <cell r="J75">
            <v>2139.9155999999998</v>
          </cell>
          <cell r="K75">
            <v>849</v>
          </cell>
          <cell r="L75">
            <v>48.833300000000001</v>
          </cell>
          <cell r="M75">
            <v>118.83320000000001</v>
          </cell>
          <cell r="N75">
            <v>131.33340000000001</v>
          </cell>
          <cell r="O75">
            <v>355.41629999999998</v>
          </cell>
          <cell r="P75">
            <v>51.583300000000001</v>
          </cell>
          <cell r="Q75">
            <v>41.500100000000003</v>
          </cell>
          <cell r="R75">
            <v>25218.5677</v>
          </cell>
          <cell r="S75">
            <v>764.66639999999995</v>
          </cell>
          <cell r="T75">
            <v>2518.4155999999998</v>
          </cell>
          <cell r="U75">
            <v>4075.3308000000002</v>
          </cell>
          <cell r="V75">
            <v>14183.990599999999</v>
          </cell>
          <cell r="W75">
            <v>1494.7485999999999</v>
          </cell>
          <cell r="X75">
            <v>2181.4157</v>
          </cell>
        </row>
        <row r="76">
          <cell r="C76" t="str">
            <v>2006/2007I</v>
          </cell>
          <cell r="D76">
            <v>8490.9953999999998</v>
          </cell>
          <cell r="E76">
            <v>293.4162</v>
          </cell>
          <cell r="F76">
            <v>649.5</v>
          </cell>
          <cell r="G76">
            <v>556.99940000000004</v>
          </cell>
          <cell r="H76">
            <v>5035.7473</v>
          </cell>
          <cell r="I76">
            <v>504</v>
          </cell>
          <cell r="J76">
            <v>1451.3325</v>
          </cell>
          <cell r="K76">
            <v>2152</v>
          </cell>
          <cell r="L76">
            <v>111.5</v>
          </cell>
          <cell r="M76">
            <v>163.83330000000001</v>
          </cell>
          <cell r="N76">
            <v>94.833299999999994</v>
          </cell>
          <cell r="O76">
            <v>1096.8330000000001</v>
          </cell>
          <cell r="P76">
            <v>94</v>
          </cell>
          <cell r="Q76">
            <v>339.33339999999998</v>
          </cell>
          <cell r="R76">
            <v>10391.3284</v>
          </cell>
          <cell r="S76">
            <v>404.9162</v>
          </cell>
          <cell r="T76">
            <v>813.33330000000001</v>
          </cell>
          <cell r="U76">
            <v>651.83270000000005</v>
          </cell>
          <cell r="V76">
            <v>6132.5802999999996</v>
          </cell>
          <cell r="W76">
            <v>598</v>
          </cell>
          <cell r="X76">
            <v>1790.6659</v>
          </cell>
        </row>
        <row r="77">
          <cell r="C77" t="str">
            <v>2006/2007J</v>
          </cell>
          <cell r="D77">
            <v>988.49800000000005</v>
          </cell>
          <cell r="E77">
            <v>30.9999</v>
          </cell>
          <cell r="F77">
            <v>70.999700000000004</v>
          </cell>
          <cell r="G77">
            <v>121.99979999999999</v>
          </cell>
          <cell r="H77">
            <v>528.66579999999999</v>
          </cell>
          <cell r="I77">
            <v>87.333200000000005</v>
          </cell>
          <cell r="J77">
            <v>148.49959999999999</v>
          </cell>
          <cell r="K77">
            <v>4000</v>
          </cell>
          <cell r="L77">
            <v>183.8331</v>
          </cell>
          <cell r="M77">
            <v>431.33319999999998</v>
          </cell>
          <cell r="N77">
            <v>212.49969999999999</v>
          </cell>
          <cell r="O77">
            <v>1564.6659</v>
          </cell>
          <cell r="P77">
            <v>511.66660000000002</v>
          </cell>
          <cell r="Q77">
            <v>1041.9999</v>
          </cell>
          <cell r="R77">
            <v>4934.4964</v>
          </cell>
          <cell r="S77">
            <v>214.833</v>
          </cell>
          <cell r="T77">
            <v>502.3329</v>
          </cell>
          <cell r="U77">
            <v>334.49950000000001</v>
          </cell>
          <cell r="V77">
            <v>2093.3317000000002</v>
          </cell>
          <cell r="W77">
            <v>598.99980000000005</v>
          </cell>
          <cell r="X77">
            <v>1190.4994999999999</v>
          </cell>
        </row>
        <row r="78">
          <cell r="C78" t="str">
            <v>2007/20081</v>
          </cell>
          <cell r="D78">
            <v>6176</v>
          </cell>
          <cell r="E78">
            <v>148</v>
          </cell>
          <cell r="F78">
            <v>566</v>
          </cell>
          <cell r="G78">
            <v>606</v>
          </cell>
          <cell r="H78">
            <v>4093</v>
          </cell>
          <cell r="I78">
            <v>355</v>
          </cell>
          <cell r="J78">
            <v>408</v>
          </cell>
          <cell r="K78">
            <v>22</v>
          </cell>
          <cell r="L78">
            <v>0</v>
          </cell>
          <cell r="M78">
            <v>1</v>
          </cell>
          <cell r="N78">
            <v>6</v>
          </cell>
          <cell r="O78">
            <v>14</v>
          </cell>
          <cell r="P78">
            <v>0</v>
          </cell>
          <cell r="Q78">
            <v>1</v>
          </cell>
          <cell r="R78">
            <v>6198</v>
          </cell>
          <cell r="S78">
            <v>148</v>
          </cell>
          <cell r="T78">
            <v>567</v>
          </cell>
          <cell r="U78">
            <v>612</v>
          </cell>
          <cell r="V78">
            <v>4107</v>
          </cell>
          <cell r="W78">
            <v>355</v>
          </cell>
          <cell r="X78">
            <v>409</v>
          </cell>
        </row>
        <row r="79">
          <cell r="C79" t="str">
            <v>2007/20082</v>
          </cell>
          <cell r="D79">
            <v>17864.25</v>
          </cell>
          <cell r="E79">
            <v>748.68</v>
          </cell>
          <cell r="F79">
            <v>1512.06</v>
          </cell>
          <cell r="G79">
            <v>1246.21</v>
          </cell>
          <cell r="H79">
            <v>9096.69</v>
          </cell>
          <cell r="I79">
            <v>1825.61</v>
          </cell>
          <cell r="J79">
            <v>3435</v>
          </cell>
          <cell r="K79">
            <v>5764</v>
          </cell>
          <cell r="L79">
            <v>433.49</v>
          </cell>
          <cell r="M79">
            <v>538.29999999999995</v>
          </cell>
          <cell r="N79">
            <v>194.12</v>
          </cell>
          <cell r="O79">
            <v>2960.55</v>
          </cell>
          <cell r="P79">
            <v>378.33</v>
          </cell>
          <cell r="Q79">
            <v>1138.82</v>
          </cell>
          <cell r="R79">
            <v>23507.86</v>
          </cell>
          <cell r="S79">
            <v>1182.17</v>
          </cell>
          <cell r="T79">
            <v>2050.36</v>
          </cell>
          <cell r="U79">
            <v>1440.33</v>
          </cell>
          <cell r="V79">
            <v>12057.24</v>
          </cell>
          <cell r="W79">
            <v>2203.94</v>
          </cell>
          <cell r="X79">
            <v>4573.82</v>
          </cell>
        </row>
        <row r="80">
          <cell r="C80" t="str">
            <v>2007/20083</v>
          </cell>
          <cell r="D80">
            <v>21591.195</v>
          </cell>
          <cell r="E80">
            <v>352.8</v>
          </cell>
          <cell r="F80">
            <v>1468.51</v>
          </cell>
          <cell r="G80">
            <v>1973.8050000000001</v>
          </cell>
          <cell r="H80">
            <v>10379.865</v>
          </cell>
          <cell r="I80">
            <v>2826.0050000000001</v>
          </cell>
          <cell r="J80">
            <v>4590.21</v>
          </cell>
          <cell r="K80">
            <v>2287</v>
          </cell>
          <cell r="L80">
            <v>109.51</v>
          </cell>
          <cell r="M80">
            <v>200.54</v>
          </cell>
          <cell r="N80">
            <v>169.03</v>
          </cell>
          <cell r="O80">
            <v>964.63</v>
          </cell>
          <cell r="P80">
            <v>215.07</v>
          </cell>
          <cell r="Q80">
            <v>411.03</v>
          </cell>
          <cell r="R80">
            <v>23661.005000000001</v>
          </cell>
          <cell r="S80">
            <v>462.31</v>
          </cell>
          <cell r="T80">
            <v>1669.05</v>
          </cell>
          <cell r="U80">
            <v>2142.835</v>
          </cell>
          <cell r="V80">
            <v>11344.495000000001</v>
          </cell>
          <cell r="W80">
            <v>3041.0749999999998</v>
          </cell>
          <cell r="X80">
            <v>5001.24</v>
          </cell>
        </row>
        <row r="81">
          <cell r="C81" t="str">
            <v>2007/20084</v>
          </cell>
          <cell r="D81">
            <v>480</v>
          </cell>
          <cell r="E81">
            <v>16</v>
          </cell>
          <cell r="F81">
            <v>42</v>
          </cell>
          <cell r="G81">
            <v>33</v>
          </cell>
          <cell r="H81">
            <v>315</v>
          </cell>
          <cell r="I81">
            <v>35</v>
          </cell>
          <cell r="J81">
            <v>39</v>
          </cell>
          <cell r="K81">
            <v>2</v>
          </cell>
          <cell r="L81">
            <v>0</v>
          </cell>
          <cell r="M81">
            <v>0</v>
          </cell>
          <cell r="N81">
            <v>0</v>
          </cell>
          <cell r="O81">
            <v>2</v>
          </cell>
          <cell r="P81">
            <v>0</v>
          </cell>
          <cell r="Q81">
            <v>0</v>
          </cell>
          <cell r="R81">
            <v>482</v>
          </cell>
          <cell r="S81">
            <v>16</v>
          </cell>
          <cell r="T81">
            <v>42</v>
          </cell>
          <cell r="U81">
            <v>33</v>
          </cell>
          <cell r="V81">
            <v>317</v>
          </cell>
          <cell r="W81">
            <v>35</v>
          </cell>
          <cell r="X81">
            <v>39</v>
          </cell>
        </row>
        <row r="82">
          <cell r="C82" t="str">
            <v>2007/20085</v>
          </cell>
          <cell r="D82">
            <v>1624.12</v>
          </cell>
          <cell r="E82">
            <v>45.67</v>
          </cell>
          <cell r="F82">
            <v>152.31</v>
          </cell>
          <cell r="G82">
            <v>196.59</v>
          </cell>
          <cell r="H82">
            <v>917.66</v>
          </cell>
          <cell r="I82">
            <v>121.02</v>
          </cell>
          <cell r="J82">
            <v>190.87</v>
          </cell>
          <cell r="K82">
            <v>103</v>
          </cell>
          <cell r="L82">
            <v>3.5</v>
          </cell>
          <cell r="M82">
            <v>13</v>
          </cell>
          <cell r="N82">
            <v>15.5</v>
          </cell>
          <cell r="O82">
            <v>55.33</v>
          </cell>
          <cell r="P82">
            <v>2.5</v>
          </cell>
          <cell r="Q82">
            <v>8</v>
          </cell>
          <cell r="R82">
            <v>1721.95</v>
          </cell>
          <cell r="S82">
            <v>49.17</v>
          </cell>
          <cell r="T82">
            <v>165.31</v>
          </cell>
          <cell r="U82">
            <v>212.09</v>
          </cell>
          <cell r="V82">
            <v>972.99</v>
          </cell>
          <cell r="W82">
            <v>123.52</v>
          </cell>
          <cell r="X82">
            <v>198.87</v>
          </cell>
        </row>
        <row r="83">
          <cell r="C83" t="str">
            <v>2007/20086</v>
          </cell>
          <cell r="D83">
            <v>9207.7649999999994</v>
          </cell>
          <cell r="E83">
            <v>137.34</v>
          </cell>
          <cell r="F83">
            <v>645.89</v>
          </cell>
          <cell r="G83">
            <v>801.625</v>
          </cell>
          <cell r="H83">
            <v>4205.6049999999996</v>
          </cell>
          <cell r="I83">
            <v>1397.155</v>
          </cell>
          <cell r="J83">
            <v>2020.15</v>
          </cell>
          <cell r="K83">
            <v>556</v>
          </cell>
          <cell r="L83">
            <v>25</v>
          </cell>
          <cell r="M83">
            <v>31.84</v>
          </cell>
          <cell r="N83">
            <v>36.26</v>
          </cell>
          <cell r="O83">
            <v>217.78</v>
          </cell>
          <cell r="P83">
            <v>54.01</v>
          </cell>
          <cell r="Q83">
            <v>94.17</v>
          </cell>
          <cell r="R83">
            <v>9666.8250000000007</v>
          </cell>
          <cell r="S83">
            <v>162.34</v>
          </cell>
          <cell r="T83">
            <v>677.73</v>
          </cell>
          <cell r="U83">
            <v>837.88499999999999</v>
          </cell>
          <cell r="V83">
            <v>4423.3850000000002</v>
          </cell>
          <cell r="W83">
            <v>1451.165</v>
          </cell>
          <cell r="X83">
            <v>2114.3200000000002</v>
          </cell>
        </row>
        <row r="84">
          <cell r="C84" t="str">
            <v>2007/20087</v>
          </cell>
          <cell r="D84">
            <v>3751.2649999999999</v>
          </cell>
          <cell r="E84">
            <v>54.49</v>
          </cell>
          <cell r="F84">
            <v>275.72000000000003</v>
          </cell>
          <cell r="G84">
            <v>299.42500000000001</v>
          </cell>
          <cell r="H84">
            <v>1937.345</v>
          </cell>
          <cell r="I84">
            <v>443.03500000000003</v>
          </cell>
          <cell r="J84">
            <v>741.25</v>
          </cell>
          <cell r="K84">
            <v>394</v>
          </cell>
          <cell r="L84">
            <v>16</v>
          </cell>
          <cell r="M84">
            <v>32.83</v>
          </cell>
          <cell r="N84">
            <v>17.420000000000002</v>
          </cell>
          <cell r="O84">
            <v>122.87</v>
          </cell>
          <cell r="P84">
            <v>38.04</v>
          </cell>
          <cell r="Q84">
            <v>102.34</v>
          </cell>
          <cell r="R84">
            <v>4080.7649999999999</v>
          </cell>
          <cell r="S84">
            <v>70.489999999999995</v>
          </cell>
          <cell r="T84">
            <v>308.55</v>
          </cell>
          <cell r="U84">
            <v>316.84500000000003</v>
          </cell>
          <cell r="V84">
            <v>2060.2150000000001</v>
          </cell>
          <cell r="W84">
            <v>481.07499999999999</v>
          </cell>
          <cell r="X84">
            <v>843.59</v>
          </cell>
        </row>
        <row r="85">
          <cell r="C85" t="str">
            <v>2007/20088</v>
          </cell>
          <cell r="D85">
            <v>8882.5300000000007</v>
          </cell>
          <cell r="E85">
            <v>158.28</v>
          </cell>
          <cell r="F85">
            <v>778.33</v>
          </cell>
          <cell r="G85">
            <v>1192.22</v>
          </cell>
          <cell r="H85">
            <v>5510.99</v>
          </cell>
          <cell r="I85">
            <v>532.77</v>
          </cell>
          <cell r="J85">
            <v>709.94</v>
          </cell>
          <cell r="K85">
            <v>1956</v>
          </cell>
          <cell r="L85">
            <v>80</v>
          </cell>
          <cell r="M85">
            <v>142.66999999999999</v>
          </cell>
          <cell r="N85">
            <v>191.25</v>
          </cell>
          <cell r="O85">
            <v>941.7</v>
          </cell>
          <cell r="P85">
            <v>81.03</v>
          </cell>
          <cell r="Q85">
            <v>154.16</v>
          </cell>
          <cell r="R85">
            <v>10473.34</v>
          </cell>
          <cell r="S85">
            <v>238.28</v>
          </cell>
          <cell r="T85">
            <v>921</v>
          </cell>
          <cell r="U85">
            <v>1383.47</v>
          </cell>
          <cell r="V85">
            <v>6452.69</v>
          </cell>
          <cell r="W85">
            <v>613.79999999999995</v>
          </cell>
          <cell r="X85">
            <v>864.1</v>
          </cell>
        </row>
        <row r="86">
          <cell r="C86" t="str">
            <v>2007/20089</v>
          </cell>
          <cell r="D86">
            <v>9719.51</v>
          </cell>
          <cell r="E86">
            <v>187.17</v>
          </cell>
          <cell r="F86">
            <v>928.03</v>
          </cell>
          <cell r="G86">
            <v>1033.54</v>
          </cell>
          <cell r="H86">
            <v>5784.84</v>
          </cell>
          <cell r="I86">
            <v>778.96</v>
          </cell>
          <cell r="J86">
            <v>1006.97</v>
          </cell>
          <cell r="K86">
            <v>1698</v>
          </cell>
          <cell r="L86">
            <v>59.25</v>
          </cell>
          <cell r="M86">
            <v>104.92</v>
          </cell>
          <cell r="N86">
            <v>90.75</v>
          </cell>
          <cell r="O86">
            <v>935.06</v>
          </cell>
          <cell r="P86">
            <v>42.5</v>
          </cell>
          <cell r="Q86">
            <v>231.75</v>
          </cell>
          <cell r="R86">
            <v>11183.74</v>
          </cell>
          <cell r="S86">
            <v>246.42</v>
          </cell>
          <cell r="T86">
            <v>1032.95</v>
          </cell>
          <cell r="U86">
            <v>1124.29</v>
          </cell>
          <cell r="V86">
            <v>6719.9</v>
          </cell>
          <cell r="W86">
            <v>821.46</v>
          </cell>
          <cell r="X86">
            <v>1238.72</v>
          </cell>
        </row>
        <row r="87">
          <cell r="C87" t="str">
            <v>2007/2008A</v>
          </cell>
          <cell r="D87">
            <v>4320.8599999999997</v>
          </cell>
          <cell r="E87">
            <v>73.13</v>
          </cell>
          <cell r="F87">
            <v>344.91</v>
          </cell>
          <cell r="G87">
            <v>397.72</v>
          </cell>
          <cell r="H87">
            <v>1968.45</v>
          </cell>
          <cell r="I87">
            <v>732.85</v>
          </cell>
          <cell r="J87">
            <v>803.8</v>
          </cell>
          <cell r="K87">
            <v>1562</v>
          </cell>
          <cell r="L87">
            <v>89.8</v>
          </cell>
          <cell r="M87">
            <v>128.30000000000001</v>
          </cell>
          <cell r="N87">
            <v>103</v>
          </cell>
          <cell r="O87">
            <v>998.91</v>
          </cell>
          <cell r="P87">
            <v>53.5</v>
          </cell>
          <cell r="Q87">
            <v>145.5</v>
          </cell>
          <cell r="R87">
            <v>5839.87</v>
          </cell>
          <cell r="S87">
            <v>162.93</v>
          </cell>
          <cell r="T87">
            <v>473.21</v>
          </cell>
          <cell r="U87">
            <v>500.72</v>
          </cell>
          <cell r="V87">
            <v>2967.36</v>
          </cell>
          <cell r="W87">
            <v>786.35</v>
          </cell>
          <cell r="X87">
            <v>949.3</v>
          </cell>
        </row>
        <row r="88">
          <cell r="C88" t="str">
            <v>2007/2008B</v>
          </cell>
          <cell r="D88">
            <v>21687.06</v>
          </cell>
          <cell r="E88">
            <v>479.76</v>
          </cell>
          <cell r="F88">
            <v>1778.12</v>
          </cell>
          <cell r="G88">
            <v>2252.0100000000002</v>
          </cell>
          <cell r="H88">
            <v>12005.2</v>
          </cell>
          <cell r="I88">
            <v>1923.23</v>
          </cell>
          <cell r="J88">
            <v>3248.74</v>
          </cell>
          <cell r="K88">
            <v>3520</v>
          </cell>
          <cell r="L88">
            <v>165.18</v>
          </cell>
          <cell r="M88">
            <v>305.02</v>
          </cell>
          <cell r="N88">
            <v>210.43</v>
          </cell>
          <cell r="O88">
            <v>1786.85</v>
          </cell>
          <cell r="P88">
            <v>186.25</v>
          </cell>
          <cell r="Q88">
            <v>523.07000000000005</v>
          </cell>
          <cell r="R88">
            <v>24863.86</v>
          </cell>
          <cell r="S88">
            <v>644.94000000000005</v>
          </cell>
          <cell r="T88">
            <v>2083.14</v>
          </cell>
          <cell r="U88">
            <v>2462.44</v>
          </cell>
          <cell r="V88">
            <v>13792.05</v>
          </cell>
          <cell r="W88">
            <v>2109.48</v>
          </cell>
          <cell r="X88">
            <v>3771.81</v>
          </cell>
        </row>
        <row r="89">
          <cell r="C89" t="str">
            <v>2007/2008C</v>
          </cell>
          <cell r="D89">
            <v>9698.65</v>
          </cell>
          <cell r="E89">
            <v>182.71</v>
          </cell>
          <cell r="F89">
            <v>829.18</v>
          </cell>
          <cell r="G89">
            <v>1345.14</v>
          </cell>
          <cell r="H89">
            <v>4627.12</v>
          </cell>
          <cell r="I89">
            <v>1102.33</v>
          </cell>
          <cell r="J89">
            <v>1612.17</v>
          </cell>
          <cell r="K89">
            <v>1331</v>
          </cell>
          <cell r="L89">
            <v>90</v>
          </cell>
          <cell r="M89">
            <v>134.16999999999999</v>
          </cell>
          <cell r="N89">
            <v>135.09</v>
          </cell>
          <cell r="O89">
            <v>562.63</v>
          </cell>
          <cell r="P89">
            <v>129.11000000000001</v>
          </cell>
          <cell r="Q89">
            <v>195.45</v>
          </cell>
          <cell r="R89">
            <v>10945.1</v>
          </cell>
          <cell r="S89">
            <v>272.70999999999998</v>
          </cell>
          <cell r="T89">
            <v>963.35</v>
          </cell>
          <cell r="U89">
            <v>1480.23</v>
          </cell>
          <cell r="V89">
            <v>5189.75</v>
          </cell>
          <cell r="W89">
            <v>1231.44</v>
          </cell>
          <cell r="X89">
            <v>1807.62</v>
          </cell>
        </row>
        <row r="90">
          <cell r="C90" t="str">
            <v>2007/2008D</v>
          </cell>
          <cell r="D90">
            <v>23096.35</v>
          </cell>
          <cell r="E90">
            <v>635.79</v>
          </cell>
          <cell r="F90">
            <v>2214.58</v>
          </cell>
          <cell r="G90">
            <v>2600.4</v>
          </cell>
          <cell r="H90">
            <v>14937.41</v>
          </cell>
          <cell r="I90">
            <v>1027.67</v>
          </cell>
          <cell r="J90">
            <v>1680.5</v>
          </cell>
          <cell r="K90">
            <v>3342</v>
          </cell>
          <cell r="L90">
            <v>188.84</v>
          </cell>
          <cell r="M90">
            <v>267.56</v>
          </cell>
          <cell r="N90">
            <v>306.13</v>
          </cell>
          <cell r="O90">
            <v>1590.76</v>
          </cell>
          <cell r="P90">
            <v>125</v>
          </cell>
          <cell r="Q90">
            <v>235.09</v>
          </cell>
          <cell r="R90">
            <v>25809.73</v>
          </cell>
          <cell r="S90">
            <v>824.63</v>
          </cell>
          <cell r="T90">
            <v>2482.14</v>
          </cell>
          <cell r="U90">
            <v>2906.53</v>
          </cell>
          <cell r="V90">
            <v>16528.169999999998</v>
          </cell>
          <cell r="W90">
            <v>1152.67</v>
          </cell>
          <cell r="X90">
            <v>1915.59</v>
          </cell>
        </row>
        <row r="91">
          <cell r="C91" t="str">
            <v>2007/2008E</v>
          </cell>
          <cell r="D91">
            <v>7455.39</v>
          </cell>
          <cell r="E91">
            <v>127.94</v>
          </cell>
          <cell r="F91">
            <v>593.42999999999995</v>
          </cell>
          <cell r="G91">
            <v>1162.08</v>
          </cell>
          <cell r="H91">
            <v>4757.6400000000003</v>
          </cell>
          <cell r="I91">
            <v>326.54000000000002</v>
          </cell>
          <cell r="J91">
            <v>487.76</v>
          </cell>
          <cell r="K91">
            <v>394</v>
          </cell>
          <cell r="L91">
            <v>15</v>
          </cell>
          <cell r="M91">
            <v>26.46</v>
          </cell>
          <cell r="N91">
            <v>46.84</v>
          </cell>
          <cell r="O91">
            <v>170.31</v>
          </cell>
          <cell r="P91">
            <v>10.33</v>
          </cell>
          <cell r="Q91">
            <v>17.41</v>
          </cell>
          <cell r="R91">
            <v>7741.74</v>
          </cell>
          <cell r="S91">
            <v>142.94</v>
          </cell>
          <cell r="T91">
            <v>619.89</v>
          </cell>
          <cell r="U91">
            <v>1208.92</v>
          </cell>
          <cell r="V91">
            <v>4927.95</v>
          </cell>
          <cell r="W91">
            <v>336.87</v>
          </cell>
          <cell r="X91">
            <v>505.17</v>
          </cell>
        </row>
        <row r="92">
          <cell r="C92" t="str">
            <v>2007/2008F</v>
          </cell>
          <cell r="D92">
            <v>15331.4</v>
          </cell>
          <cell r="E92">
            <v>247.89</v>
          </cell>
          <cell r="F92">
            <v>1493.395</v>
          </cell>
          <cell r="G92">
            <v>1805.62</v>
          </cell>
          <cell r="H92">
            <v>7208.3</v>
          </cell>
          <cell r="I92">
            <v>1818.9649999999999</v>
          </cell>
          <cell r="J92">
            <v>2757.23</v>
          </cell>
          <cell r="K92">
            <v>1434</v>
          </cell>
          <cell r="L92">
            <v>66.16</v>
          </cell>
          <cell r="M92">
            <v>136.38</v>
          </cell>
          <cell r="N92">
            <v>103.67</v>
          </cell>
          <cell r="O92">
            <v>484.09</v>
          </cell>
          <cell r="P92">
            <v>146.65</v>
          </cell>
          <cell r="Q92">
            <v>255.97</v>
          </cell>
          <cell r="R92">
            <v>16524.32</v>
          </cell>
          <cell r="S92">
            <v>314.05</v>
          </cell>
          <cell r="T92">
            <v>1629.7750000000001</v>
          </cell>
          <cell r="U92">
            <v>1909.29</v>
          </cell>
          <cell r="V92">
            <v>7692.39</v>
          </cell>
          <cell r="W92">
            <v>1965.615</v>
          </cell>
          <cell r="X92">
            <v>3013.2</v>
          </cell>
        </row>
        <row r="93">
          <cell r="C93" t="str">
            <v>2007/2008G</v>
          </cell>
          <cell r="D93">
            <v>12257.53</v>
          </cell>
          <cell r="E93">
            <v>210.44</v>
          </cell>
          <cell r="F93">
            <v>990.94</v>
          </cell>
          <cell r="G93">
            <v>1498.12</v>
          </cell>
          <cell r="H93">
            <v>5567.69</v>
          </cell>
          <cell r="I93">
            <v>1722.51</v>
          </cell>
          <cell r="J93">
            <v>2267.83</v>
          </cell>
          <cell r="K93">
            <v>1631</v>
          </cell>
          <cell r="L93">
            <v>50.82</v>
          </cell>
          <cell r="M93">
            <v>197.61</v>
          </cell>
          <cell r="N93">
            <v>82.02</v>
          </cell>
          <cell r="O93">
            <v>618.03</v>
          </cell>
          <cell r="P93">
            <v>199.89</v>
          </cell>
          <cell r="Q93">
            <v>319.56</v>
          </cell>
          <cell r="R93">
            <v>13725.46</v>
          </cell>
          <cell r="S93">
            <v>261.26</v>
          </cell>
          <cell r="T93">
            <v>1188.55</v>
          </cell>
          <cell r="U93">
            <v>1580.14</v>
          </cell>
          <cell r="V93">
            <v>6185.72</v>
          </cell>
          <cell r="W93">
            <v>1922.4</v>
          </cell>
          <cell r="X93">
            <v>2587.39</v>
          </cell>
        </row>
        <row r="94">
          <cell r="C94" t="str">
            <v>2007/2008H</v>
          </cell>
          <cell r="D94">
            <v>26790.945</v>
          </cell>
          <cell r="E94">
            <v>651.89</v>
          </cell>
          <cell r="F94">
            <v>2571.0149999999999</v>
          </cell>
          <cell r="G94">
            <v>4045.1350000000002</v>
          </cell>
          <cell r="H94">
            <v>15474.485000000001</v>
          </cell>
          <cell r="I94">
            <v>1521.89</v>
          </cell>
          <cell r="J94">
            <v>2526.5300000000002</v>
          </cell>
          <cell r="K94">
            <v>972</v>
          </cell>
          <cell r="L94">
            <v>32.78</v>
          </cell>
          <cell r="M94">
            <v>135.49</v>
          </cell>
          <cell r="N94">
            <v>145.22999999999999</v>
          </cell>
          <cell r="O94">
            <v>420.46</v>
          </cell>
          <cell r="P94">
            <v>62.67</v>
          </cell>
          <cell r="Q94">
            <v>69.47</v>
          </cell>
          <cell r="R94">
            <v>27657.044999999998</v>
          </cell>
          <cell r="S94">
            <v>684.67</v>
          </cell>
          <cell r="T94">
            <v>2706.5050000000001</v>
          </cell>
          <cell r="U94">
            <v>4190.3649999999998</v>
          </cell>
          <cell r="V94">
            <v>15894.945</v>
          </cell>
          <cell r="W94">
            <v>1584.56</v>
          </cell>
          <cell r="X94">
            <v>2596</v>
          </cell>
        </row>
        <row r="95">
          <cell r="C95" t="str">
            <v>2007/2008I</v>
          </cell>
          <cell r="D95">
            <v>9118.73</v>
          </cell>
          <cell r="E95">
            <v>214.02</v>
          </cell>
          <cell r="F95">
            <v>661.91</v>
          </cell>
          <cell r="G95">
            <v>563.6</v>
          </cell>
          <cell r="H95">
            <v>5433.65</v>
          </cell>
          <cell r="I95">
            <v>550.79999999999995</v>
          </cell>
          <cell r="J95">
            <v>1694.75</v>
          </cell>
          <cell r="K95">
            <v>2386</v>
          </cell>
          <cell r="L95">
            <v>122.17</v>
          </cell>
          <cell r="M95">
            <v>180.38</v>
          </cell>
          <cell r="N95">
            <v>89.07</v>
          </cell>
          <cell r="O95">
            <v>1270.6600000000001</v>
          </cell>
          <cell r="P95">
            <v>121.19</v>
          </cell>
          <cell r="Q95">
            <v>358.33</v>
          </cell>
          <cell r="R95">
            <v>11260.53</v>
          </cell>
          <cell r="S95">
            <v>336.19</v>
          </cell>
          <cell r="T95">
            <v>842.29</v>
          </cell>
          <cell r="U95">
            <v>652.66999999999996</v>
          </cell>
          <cell r="V95">
            <v>6704.31</v>
          </cell>
          <cell r="W95">
            <v>671.99</v>
          </cell>
          <cell r="X95">
            <v>2053.08</v>
          </cell>
        </row>
        <row r="96">
          <cell r="C96" t="str">
            <v>2007/2008J</v>
          </cell>
          <cell r="D96">
            <v>806.45</v>
          </cell>
          <cell r="E96">
            <v>10</v>
          </cell>
          <cell r="F96">
            <v>68.67</v>
          </cell>
          <cell r="G96">
            <v>92.76</v>
          </cell>
          <cell r="H96">
            <v>394.06</v>
          </cell>
          <cell r="I96">
            <v>99.66</v>
          </cell>
          <cell r="J96">
            <v>141.30000000000001</v>
          </cell>
          <cell r="K96">
            <v>4167</v>
          </cell>
          <cell r="L96">
            <v>135.5</v>
          </cell>
          <cell r="M96">
            <v>405.53</v>
          </cell>
          <cell r="N96">
            <v>217.19</v>
          </cell>
          <cell r="O96">
            <v>1747.38</v>
          </cell>
          <cell r="P96">
            <v>501.93</v>
          </cell>
          <cell r="Q96">
            <v>1110.8800000000001</v>
          </cell>
          <cell r="R96">
            <v>4924.8599999999997</v>
          </cell>
          <cell r="S96">
            <v>145.5</v>
          </cell>
          <cell r="T96">
            <v>474.2</v>
          </cell>
          <cell r="U96">
            <v>309.95</v>
          </cell>
          <cell r="V96">
            <v>2141.44</v>
          </cell>
          <cell r="W96">
            <v>601.59</v>
          </cell>
          <cell r="X96">
            <v>1252.18</v>
          </cell>
        </row>
        <row r="97">
          <cell r="C97" t="str">
            <v>2008/20091</v>
          </cell>
          <cell r="D97">
            <v>6662</v>
          </cell>
          <cell r="E97">
            <v>178</v>
          </cell>
          <cell r="F97">
            <v>391</v>
          </cell>
          <cell r="G97">
            <v>531</v>
          </cell>
          <cell r="H97">
            <v>4436</v>
          </cell>
          <cell r="I97">
            <v>547</v>
          </cell>
          <cell r="J97">
            <v>579</v>
          </cell>
          <cell r="K97">
            <v>23</v>
          </cell>
          <cell r="L97">
            <v>0</v>
          </cell>
          <cell r="M97">
            <v>0</v>
          </cell>
          <cell r="N97">
            <v>2</v>
          </cell>
          <cell r="O97">
            <v>15</v>
          </cell>
          <cell r="P97">
            <v>0</v>
          </cell>
          <cell r="Q97">
            <v>5</v>
          </cell>
          <cell r="R97">
            <v>6684</v>
          </cell>
          <cell r="S97">
            <v>178</v>
          </cell>
          <cell r="T97">
            <v>391</v>
          </cell>
          <cell r="U97">
            <v>533</v>
          </cell>
          <cell r="V97">
            <v>4451</v>
          </cell>
          <cell r="W97">
            <v>547</v>
          </cell>
          <cell r="X97">
            <v>584</v>
          </cell>
        </row>
        <row r="98">
          <cell r="C98" t="str">
            <v>2008/20092</v>
          </cell>
          <cell r="D98">
            <v>16574.419999999998</v>
          </cell>
          <cell r="E98">
            <v>540.16</v>
          </cell>
          <cell r="F98">
            <v>1343</v>
          </cell>
          <cell r="G98">
            <v>1257.76</v>
          </cell>
          <cell r="H98">
            <v>8581.6299999999992</v>
          </cell>
          <cell r="I98">
            <v>1758.57</v>
          </cell>
          <cell r="J98">
            <v>3093.3</v>
          </cell>
          <cell r="K98">
            <v>5438</v>
          </cell>
          <cell r="L98">
            <v>402.67</v>
          </cell>
          <cell r="M98">
            <v>503.66</v>
          </cell>
          <cell r="N98">
            <v>222.16</v>
          </cell>
          <cell r="O98">
            <v>2797.81</v>
          </cell>
          <cell r="P98">
            <v>332.65</v>
          </cell>
          <cell r="Q98">
            <v>1066.8699999999999</v>
          </cell>
          <cell r="R98">
            <v>21900.240000000002</v>
          </cell>
          <cell r="S98">
            <v>942.83</v>
          </cell>
          <cell r="T98">
            <v>1846.66</v>
          </cell>
          <cell r="U98">
            <v>1479.92</v>
          </cell>
          <cell r="V98">
            <v>11379.44</v>
          </cell>
          <cell r="W98">
            <v>2091.2199999999998</v>
          </cell>
          <cell r="X98">
            <v>4160.17</v>
          </cell>
        </row>
        <row r="99">
          <cell r="C99" t="str">
            <v>2008/20093</v>
          </cell>
          <cell r="D99">
            <v>21346.935000000001</v>
          </cell>
          <cell r="E99">
            <v>296.48500000000001</v>
          </cell>
          <cell r="F99">
            <v>1232.4849999999999</v>
          </cell>
          <cell r="G99">
            <v>1917.585</v>
          </cell>
          <cell r="H99">
            <v>10281.674999999999</v>
          </cell>
          <cell r="I99">
            <v>2844.83</v>
          </cell>
          <cell r="J99">
            <v>4773.875</v>
          </cell>
          <cell r="K99">
            <v>1991</v>
          </cell>
          <cell r="L99">
            <v>104.49</v>
          </cell>
          <cell r="M99">
            <v>174.3</v>
          </cell>
          <cell r="N99">
            <v>147.84</v>
          </cell>
          <cell r="O99">
            <v>887.82</v>
          </cell>
          <cell r="P99">
            <v>171.39</v>
          </cell>
          <cell r="Q99">
            <v>298.23500000000001</v>
          </cell>
          <cell r="R99">
            <v>23131.01</v>
          </cell>
          <cell r="S99">
            <v>400.97500000000002</v>
          </cell>
          <cell r="T99">
            <v>1406.7850000000001</v>
          </cell>
          <cell r="U99">
            <v>2065.4250000000002</v>
          </cell>
          <cell r="V99">
            <v>11169.495000000001</v>
          </cell>
          <cell r="W99">
            <v>3016.22</v>
          </cell>
          <cell r="X99">
            <v>5072.1099999999997</v>
          </cell>
        </row>
        <row r="100">
          <cell r="C100" t="str">
            <v>2008/20094</v>
          </cell>
          <cell r="D100">
            <v>567</v>
          </cell>
          <cell r="E100">
            <v>20</v>
          </cell>
          <cell r="F100">
            <v>41</v>
          </cell>
          <cell r="G100">
            <v>59</v>
          </cell>
          <cell r="H100">
            <v>388</v>
          </cell>
          <cell r="I100">
            <v>17</v>
          </cell>
          <cell r="J100">
            <v>42</v>
          </cell>
          <cell r="K100">
            <v>0</v>
          </cell>
          <cell r="L100">
            <v>0</v>
          </cell>
          <cell r="M100">
            <v>0</v>
          </cell>
          <cell r="N100">
            <v>0</v>
          </cell>
          <cell r="O100">
            <v>0</v>
          </cell>
          <cell r="P100">
            <v>0</v>
          </cell>
          <cell r="Q100">
            <v>0</v>
          </cell>
          <cell r="R100">
            <v>567</v>
          </cell>
          <cell r="S100">
            <v>20</v>
          </cell>
          <cell r="T100">
            <v>41</v>
          </cell>
          <cell r="U100">
            <v>59</v>
          </cell>
          <cell r="V100">
            <v>388</v>
          </cell>
          <cell r="W100">
            <v>17</v>
          </cell>
          <cell r="X100">
            <v>42</v>
          </cell>
        </row>
        <row r="101">
          <cell r="C101" t="str">
            <v>2008/20095</v>
          </cell>
          <cell r="D101">
            <v>1511.86</v>
          </cell>
          <cell r="E101">
            <v>33.43</v>
          </cell>
          <cell r="F101">
            <v>133.07</v>
          </cell>
          <cell r="G101">
            <v>170.44</v>
          </cell>
          <cell r="H101">
            <v>848.51</v>
          </cell>
          <cell r="I101">
            <v>116.19</v>
          </cell>
          <cell r="J101">
            <v>210.22</v>
          </cell>
          <cell r="K101">
            <v>107</v>
          </cell>
          <cell r="L101">
            <v>6</v>
          </cell>
          <cell r="M101">
            <v>15.27</v>
          </cell>
          <cell r="N101">
            <v>10</v>
          </cell>
          <cell r="O101">
            <v>58.96</v>
          </cell>
          <cell r="P101">
            <v>6</v>
          </cell>
          <cell r="Q101">
            <v>5</v>
          </cell>
          <cell r="R101">
            <v>1613.09</v>
          </cell>
          <cell r="S101">
            <v>39.43</v>
          </cell>
          <cell r="T101">
            <v>148.34</v>
          </cell>
          <cell r="U101">
            <v>180.44</v>
          </cell>
          <cell r="V101">
            <v>907.47</v>
          </cell>
          <cell r="W101">
            <v>122.19</v>
          </cell>
          <cell r="X101">
            <v>215.22</v>
          </cell>
        </row>
        <row r="102">
          <cell r="C102" t="str">
            <v>2008/20096</v>
          </cell>
          <cell r="D102">
            <v>9483.8449999999993</v>
          </cell>
          <cell r="E102">
            <v>99.974999999999994</v>
          </cell>
          <cell r="F102">
            <v>581.39499999999998</v>
          </cell>
          <cell r="G102">
            <v>827.495</v>
          </cell>
          <cell r="H102">
            <v>4168.6549999999997</v>
          </cell>
          <cell r="I102">
            <v>1520.49</v>
          </cell>
          <cell r="J102">
            <v>2285.835</v>
          </cell>
          <cell r="K102">
            <v>727</v>
          </cell>
          <cell r="L102">
            <v>24.33</v>
          </cell>
          <cell r="M102">
            <v>64.08</v>
          </cell>
          <cell r="N102">
            <v>41.25</v>
          </cell>
          <cell r="O102">
            <v>288.93</v>
          </cell>
          <cell r="P102">
            <v>61.01</v>
          </cell>
          <cell r="Q102">
            <v>132.51499999999999</v>
          </cell>
          <cell r="R102">
            <v>10095.959999999999</v>
          </cell>
          <cell r="S102">
            <v>124.30500000000001</v>
          </cell>
          <cell r="T102">
            <v>645.47500000000002</v>
          </cell>
          <cell r="U102">
            <v>868.745</v>
          </cell>
          <cell r="V102">
            <v>4457.585</v>
          </cell>
          <cell r="W102">
            <v>1581.5</v>
          </cell>
          <cell r="X102">
            <v>2418.35</v>
          </cell>
        </row>
        <row r="103">
          <cell r="C103" t="str">
            <v>2008/20097</v>
          </cell>
          <cell r="D103">
            <v>4002.18</v>
          </cell>
          <cell r="E103">
            <v>47.975000000000001</v>
          </cell>
          <cell r="F103">
            <v>279.93</v>
          </cell>
          <cell r="G103">
            <v>301.755</v>
          </cell>
          <cell r="H103">
            <v>2017.0550000000001</v>
          </cell>
          <cell r="I103">
            <v>511.01</v>
          </cell>
          <cell r="J103">
            <v>844.45500000000004</v>
          </cell>
          <cell r="K103">
            <v>301</v>
          </cell>
          <cell r="L103">
            <v>9.33</v>
          </cell>
          <cell r="M103">
            <v>20.329999999999998</v>
          </cell>
          <cell r="N103">
            <v>17.45</v>
          </cell>
          <cell r="O103">
            <v>89.73</v>
          </cell>
          <cell r="P103">
            <v>31</v>
          </cell>
          <cell r="Q103">
            <v>66.17</v>
          </cell>
          <cell r="R103">
            <v>4236.1899999999996</v>
          </cell>
          <cell r="S103">
            <v>57.305</v>
          </cell>
          <cell r="T103">
            <v>300.26</v>
          </cell>
          <cell r="U103">
            <v>319.20499999999998</v>
          </cell>
          <cell r="V103">
            <v>2106.7849999999999</v>
          </cell>
          <cell r="W103">
            <v>542.01</v>
          </cell>
          <cell r="X103">
            <v>910.625</v>
          </cell>
        </row>
        <row r="104">
          <cell r="C104" t="str">
            <v>2008/20098</v>
          </cell>
          <cell r="D104">
            <v>8339.6200000000008</v>
          </cell>
          <cell r="E104">
            <v>177.05</v>
          </cell>
          <cell r="F104">
            <v>737.54</v>
          </cell>
          <cell r="G104">
            <v>1071.21</v>
          </cell>
          <cell r="H104">
            <v>5095.47</v>
          </cell>
          <cell r="I104">
            <v>527.57000000000005</v>
          </cell>
          <cell r="J104">
            <v>730.78</v>
          </cell>
          <cell r="K104">
            <v>1633</v>
          </cell>
          <cell r="L104">
            <v>55.22</v>
          </cell>
          <cell r="M104">
            <v>143.41</v>
          </cell>
          <cell r="N104">
            <v>179.39</v>
          </cell>
          <cell r="O104">
            <v>786.2</v>
          </cell>
          <cell r="P104">
            <v>65.11</v>
          </cell>
          <cell r="Q104">
            <v>124.92</v>
          </cell>
          <cell r="R104">
            <v>9693.8700000000008</v>
          </cell>
          <cell r="S104">
            <v>232.27</v>
          </cell>
          <cell r="T104">
            <v>880.95</v>
          </cell>
          <cell r="U104">
            <v>1250.5999999999999</v>
          </cell>
          <cell r="V104">
            <v>5881.67</v>
          </cell>
          <cell r="W104">
            <v>592.67999999999995</v>
          </cell>
          <cell r="X104">
            <v>855.7</v>
          </cell>
        </row>
        <row r="105">
          <cell r="C105" t="str">
            <v>2008/20099</v>
          </cell>
          <cell r="D105">
            <v>9918.9699999999993</v>
          </cell>
          <cell r="E105">
            <v>193.93</v>
          </cell>
          <cell r="F105">
            <v>822.13</v>
          </cell>
          <cell r="G105">
            <v>1012.16</v>
          </cell>
          <cell r="H105">
            <v>5854.63</v>
          </cell>
          <cell r="I105">
            <v>850.3</v>
          </cell>
          <cell r="J105">
            <v>1185.82</v>
          </cell>
          <cell r="K105">
            <v>1724</v>
          </cell>
          <cell r="L105">
            <v>60.92</v>
          </cell>
          <cell r="M105">
            <v>122.18</v>
          </cell>
          <cell r="N105">
            <v>101.5</v>
          </cell>
          <cell r="O105">
            <v>956.68</v>
          </cell>
          <cell r="P105">
            <v>74.84</v>
          </cell>
          <cell r="Q105">
            <v>211.67</v>
          </cell>
          <cell r="R105">
            <v>11446.76</v>
          </cell>
          <cell r="S105">
            <v>254.85</v>
          </cell>
          <cell r="T105">
            <v>944.31</v>
          </cell>
          <cell r="U105">
            <v>1113.6600000000001</v>
          </cell>
          <cell r="V105">
            <v>6811.31</v>
          </cell>
          <cell r="W105">
            <v>925.14</v>
          </cell>
          <cell r="X105">
            <v>1397.49</v>
          </cell>
        </row>
        <row r="106">
          <cell r="C106" t="str">
            <v>2008/2009A</v>
          </cell>
          <cell r="D106">
            <v>4492.59</v>
          </cell>
          <cell r="E106">
            <v>59.13</v>
          </cell>
          <cell r="F106">
            <v>357.93</v>
          </cell>
          <cell r="G106">
            <v>448.36</v>
          </cell>
          <cell r="H106">
            <v>2273.73</v>
          </cell>
          <cell r="I106">
            <v>650.22</v>
          </cell>
          <cell r="J106">
            <v>703.22</v>
          </cell>
          <cell r="K106">
            <v>1571</v>
          </cell>
          <cell r="L106">
            <v>90.5</v>
          </cell>
          <cell r="M106">
            <v>129.33000000000001</v>
          </cell>
          <cell r="N106">
            <v>96.67</v>
          </cell>
          <cell r="O106">
            <v>1018.47</v>
          </cell>
          <cell r="P106">
            <v>51.5</v>
          </cell>
          <cell r="Q106">
            <v>133.5</v>
          </cell>
          <cell r="R106">
            <v>6012.56</v>
          </cell>
          <cell r="S106">
            <v>149.63</v>
          </cell>
          <cell r="T106">
            <v>487.26</v>
          </cell>
          <cell r="U106">
            <v>545.03</v>
          </cell>
          <cell r="V106">
            <v>3292.2</v>
          </cell>
          <cell r="W106">
            <v>701.72</v>
          </cell>
          <cell r="X106">
            <v>836.72</v>
          </cell>
        </row>
        <row r="107">
          <cell r="C107" t="str">
            <v>2008/2009B</v>
          </cell>
          <cell r="D107">
            <v>21179.1</v>
          </cell>
          <cell r="E107">
            <v>388.18</v>
          </cell>
          <cell r="F107">
            <v>1438.83</v>
          </cell>
          <cell r="G107">
            <v>2169.09</v>
          </cell>
          <cell r="H107">
            <v>11708.77</v>
          </cell>
          <cell r="I107">
            <v>1918.36</v>
          </cell>
          <cell r="J107">
            <v>3555.87</v>
          </cell>
          <cell r="K107">
            <v>3371</v>
          </cell>
          <cell r="L107">
            <v>130.33000000000001</v>
          </cell>
          <cell r="M107">
            <v>266.83</v>
          </cell>
          <cell r="N107">
            <v>195.15</v>
          </cell>
          <cell r="O107">
            <v>1637.02</v>
          </cell>
          <cell r="P107">
            <v>204.65</v>
          </cell>
          <cell r="Q107">
            <v>558.77</v>
          </cell>
          <cell r="R107">
            <v>24171.85</v>
          </cell>
          <cell r="S107">
            <v>518.51</v>
          </cell>
          <cell r="T107">
            <v>1705.66</v>
          </cell>
          <cell r="U107">
            <v>2364.2399999999998</v>
          </cell>
          <cell r="V107">
            <v>13345.79</v>
          </cell>
          <cell r="W107">
            <v>2123.0100000000002</v>
          </cell>
          <cell r="X107">
            <v>4114.6400000000003</v>
          </cell>
        </row>
        <row r="108">
          <cell r="C108" t="str">
            <v>2008/2009C</v>
          </cell>
          <cell r="D108">
            <v>9255.82</v>
          </cell>
          <cell r="E108">
            <v>158.88</v>
          </cell>
          <cell r="F108">
            <v>758.4</v>
          </cell>
          <cell r="G108">
            <v>1349.32</v>
          </cell>
          <cell r="H108">
            <v>4511.95</v>
          </cell>
          <cell r="I108">
            <v>928.9</v>
          </cell>
          <cell r="J108">
            <v>1548.37</v>
          </cell>
          <cell r="K108">
            <v>1269</v>
          </cell>
          <cell r="L108">
            <v>70.67</v>
          </cell>
          <cell r="M108">
            <v>136.47</v>
          </cell>
          <cell r="N108">
            <v>118.13</v>
          </cell>
          <cell r="O108">
            <v>563</v>
          </cell>
          <cell r="P108">
            <v>118.66</v>
          </cell>
          <cell r="Q108">
            <v>168.83</v>
          </cell>
          <cell r="R108">
            <v>10431.58</v>
          </cell>
          <cell r="S108">
            <v>229.55</v>
          </cell>
          <cell r="T108">
            <v>894.87</v>
          </cell>
          <cell r="U108">
            <v>1467.45</v>
          </cell>
          <cell r="V108">
            <v>5074.95</v>
          </cell>
          <cell r="W108">
            <v>1047.56</v>
          </cell>
          <cell r="X108">
            <v>1717.2</v>
          </cell>
        </row>
        <row r="109">
          <cell r="C109" t="str">
            <v>2008/2009D</v>
          </cell>
          <cell r="D109">
            <v>23636.02</v>
          </cell>
          <cell r="E109">
            <v>695.37</v>
          </cell>
          <cell r="F109">
            <v>1935.27</v>
          </cell>
          <cell r="G109">
            <v>2663.4</v>
          </cell>
          <cell r="H109">
            <v>15388.47</v>
          </cell>
          <cell r="I109">
            <v>1111.6099999999999</v>
          </cell>
          <cell r="J109">
            <v>1841.9</v>
          </cell>
          <cell r="K109">
            <v>3506</v>
          </cell>
          <cell r="L109">
            <v>194.52</v>
          </cell>
          <cell r="M109">
            <v>262.92</v>
          </cell>
          <cell r="N109">
            <v>303.74</v>
          </cell>
          <cell r="O109">
            <v>1711.55</v>
          </cell>
          <cell r="P109">
            <v>141.88</v>
          </cell>
          <cell r="Q109">
            <v>293.04000000000002</v>
          </cell>
          <cell r="R109">
            <v>26543.67</v>
          </cell>
          <cell r="S109">
            <v>889.89</v>
          </cell>
          <cell r="T109">
            <v>2198.19</v>
          </cell>
          <cell r="U109">
            <v>2967.14</v>
          </cell>
          <cell r="V109">
            <v>17100.02</v>
          </cell>
          <cell r="W109">
            <v>1253.49</v>
          </cell>
          <cell r="X109">
            <v>2134.94</v>
          </cell>
        </row>
        <row r="110">
          <cell r="C110" t="str">
            <v>2008/2009E</v>
          </cell>
          <cell r="D110">
            <v>7131.65</v>
          </cell>
          <cell r="E110">
            <v>123.82</v>
          </cell>
          <cell r="F110">
            <v>466.52</v>
          </cell>
          <cell r="G110">
            <v>1041.01</v>
          </cell>
          <cell r="H110">
            <v>4712.9399999999996</v>
          </cell>
          <cell r="I110">
            <v>310.38</v>
          </cell>
          <cell r="J110">
            <v>476.98</v>
          </cell>
          <cell r="K110">
            <v>443</v>
          </cell>
          <cell r="L110">
            <v>16</v>
          </cell>
          <cell r="M110">
            <v>24.2</v>
          </cell>
          <cell r="N110">
            <v>50.42</v>
          </cell>
          <cell r="O110">
            <v>207.35</v>
          </cell>
          <cell r="P110">
            <v>8.36</v>
          </cell>
          <cell r="Q110">
            <v>19.79</v>
          </cell>
          <cell r="R110">
            <v>7457.77</v>
          </cell>
          <cell r="S110">
            <v>139.82</v>
          </cell>
          <cell r="T110">
            <v>490.72</v>
          </cell>
          <cell r="U110">
            <v>1091.43</v>
          </cell>
          <cell r="V110">
            <v>4920.29</v>
          </cell>
          <cell r="W110">
            <v>318.74</v>
          </cell>
          <cell r="X110">
            <v>496.77</v>
          </cell>
        </row>
        <row r="111">
          <cell r="C111" t="str">
            <v>2008/2009F</v>
          </cell>
          <cell r="D111">
            <v>14837.584999999999</v>
          </cell>
          <cell r="E111">
            <v>247.125</v>
          </cell>
          <cell r="F111">
            <v>1330.54</v>
          </cell>
          <cell r="G111">
            <v>1704.175</v>
          </cell>
          <cell r="H111">
            <v>6999.0649999999996</v>
          </cell>
          <cell r="I111">
            <v>1769.91</v>
          </cell>
          <cell r="J111">
            <v>2786.77</v>
          </cell>
          <cell r="K111">
            <v>1386</v>
          </cell>
          <cell r="L111">
            <v>59.3</v>
          </cell>
          <cell r="M111">
            <v>140.82</v>
          </cell>
          <cell r="N111">
            <v>93.67</v>
          </cell>
          <cell r="O111">
            <v>481.26</v>
          </cell>
          <cell r="P111">
            <v>132.91</v>
          </cell>
          <cell r="Q111">
            <v>246.99</v>
          </cell>
          <cell r="R111">
            <v>15992.535</v>
          </cell>
          <cell r="S111">
            <v>306.42500000000001</v>
          </cell>
          <cell r="T111">
            <v>1471.36</v>
          </cell>
          <cell r="U111">
            <v>1797.845</v>
          </cell>
          <cell r="V111">
            <v>7480.3249999999998</v>
          </cell>
          <cell r="W111">
            <v>1902.82</v>
          </cell>
          <cell r="X111">
            <v>3033.76</v>
          </cell>
        </row>
        <row r="112">
          <cell r="C112" t="str">
            <v>2008/2009G</v>
          </cell>
          <cell r="D112">
            <v>11424.32</v>
          </cell>
          <cell r="E112">
            <v>138.38</v>
          </cell>
          <cell r="F112">
            <v>854.2</v>
          </cell>
          <cell r="G112">
            <v>1347.59</v>
          </cell>
          <cell r="H112">
            <v>5176.54</v>
          </cell>
          <cell r="I112">
            <v>1592.13</v>
          </cell>
          <cell r="J112">
            <v>2315.48</v>
          </cell>
          <cell r="K112">
            <v>1698</v>
          </cell>
          <cell r="L112">
            <v>55.47</v>
          </cell>
          <cell r="M112">
            <v>206.89</v>
          </cell>
          <cell r="N112">
            <v>102.5</v>
          </cell>
          <cell r="O112">
            <v>631.72</v>
          </cell>
          <cell r="P112">
            <v>185.82</v>
          </cell>
          <cell r="Q112">
            <v>352.83</v>
          </cell>
          <cell r="R112">
            <v>12959.55</v>
          </cell>
          <cell r="S112">
            <v>193.85</v>
          </cell>
          <cell r="T112">
            <v>1061.0899999999999</v>
          </cell>
          <cell r="U112">
            <v>1450.09</v>
          </cell>
          <cell r="V112">
            <v>5808.26</v>
          </cell>
          <cell r="W112">
            <v>1777.95</v>
          </cell>
          <cell r="X112">
            <v>2668.31</v>
          </cell>
        </row>
        <row r="113">
          <cell r="C113" t="str">
            <v>2008/2009H</v>
          </cell>
          <cell r="D113">
            <v>26322.365000000002</v>
          </cell>
          <cell r="E113">
            <v>586.78</v>
          </cell>
          <cell r="F113">
            <v>2224.4499999999998</v>
          </cell>
          <cell r="G113">
            <v>4183.17</v>
          </cell>
          <cell r="H113">
            <v>15496.54</v>
          </cell>
          <cell r="I113">
            <v>1441.61</v>
          </cell>
          <cell r="J113">
            <v>2389.8150000000001</v>
          </cell>
          <cell r="K113">
            <v>1192</v>
          </cell>
          <cell r="L113">
            <v>37.92</v>
          </cell>
          <cell r="M113">
            <v>165.18</v>
          </cell>
          <cell r="N113">
            <v>163.84</v>
          </cell>
          <cell r="O113">
            <v>572.65</v>
          </cell>
          <cell r="P113">
            <v>55.46</v>
          </cell>
          <cell r="Q113">
            <v>71.34</v>
          </cell>
          <cell r="R113">
            <v>27388.755000000001</v>
          </cell>
          <cell r="S113">
            <v>624.70000000000005</v>
          </cell>
          <cell r="T113">
            <v>2389.63</v>
          </cell>
          <cell r="U113">
            <v>4347.01</v>
          </cell>
          <cell r="V113">
            <v>16069.19</v>
          </cell>
          <cell r="W113">
            <v>1497.07</v>
          </cell>
          <cell r="X113">
            <v>2461.1550000000002</v>
          </cell>
        </row>
        <row r="114">
          <cell r="C114" t="str">
            <v>2008/2009I</v>
          </cell>
          <cell r="D114">
            <v>9674.08</v>
          </cell>
          <cell r="E114">
            <v>263.95999999999998</v>
          </cell>
          <cell r="F114">
            <v>590.59</v>
          </cell>
          <cell r="G114">
            <v>589.85</v>
          </cell>
          <cell r="H114">
            <v>5907.66</v>
          </cell>
          <cell r="I114">
            <v>519.59</v>
          </cell>
          <cell r="J114">
            <v>1802.43</v>
          </cell>
          <cell r="K114">
            <v>2546</v>
          </cell>
          <cell r="L114">
            <v>130.21</v>
          </cell>
          <cell r="M114">
            <v>219.61</v>
          </cell>
          <cell r="N114">
            <v>106.86</v>
          </cell>
          <cell r="O114">
            <v>1435.09</v>
          </cell>
          <cell r="P114">
            <v>112.93</v>
          </cell>
          <cell r="Q114">
            <v>342.18</v>
          </cell>
          <cell r="R114">
            <v>12020.96</v>
          </cell>
          <cell r="S114">
            <v>394.17</v>
          </cell>
          <cell r="T114">
            <v>810.2</v>
          </cell>
          <cell r="U114">
            <v>696.71</v>
          </cell>
          <cell r="V114">
            <v>7342.75</v>
          </cell>
          <cell r="W114">
            <v>632.52</v>
          </cell>
          <cell r="X114">
            <v>2144.61</v>
          </cell>
        </row>
        <row r="115">
          <cell r="C115" t="str">
            <v>2008/2009J</v>
          </cell>
          <cell r="D115">
            <v>660.64</v>
          </cell>
          <cell r="E115">
            <v>12.37</v>
          </cell>
          <cell r="F115">
            <v>47.72</v>
          </cell>
          <cell r="G115">
            <v>76.63</v>
          </cell>
          <cell r="H115">
            <v>335.71</v>
          </cell>
          <cell r="I115">
            <v>67.33</v>
          </cell>
          <cell r="J115">
            <v>120.88</v>
          </cell>
          <cell r="K115">
            <v>3774</v>
          </cell>
          <cell r="L115">
            <v>159.12</v>
          </cell>
          <cell r="M115">
            <v>437.52</v>
          </cell>
          <cell r="N115">
            <v>170.43</v>
          </cell>
          <cell r="O115">
            <v>1517.76</v>
          </cell>
          <cell r="P115">
            <v>456.83</v>
          </cell>
          <cell r="Q115">
            <v>985.35</v>
          </cell>
          <cell r="R115">
            <v>4387.6499999999996</v>
          </cell>
          <cell r="S115">
            <v>171.49</v>
          </cell>
          <cell r="T115">
            <v>485.24</v>
          </cell>
          <cell r="U115">
            <v>247.06</v>
          </cell>
          <cell r="V115">
            <v>1853.47</v>
          </cell>
          <cell r="W115">
            <v>524.16</v>
          </cell>
          <cell r="X115">
            <v>1106.23</v>
          </cell>
        </row>
        <row r="116">
          <cell r="C116" t="str">
            <v>2009/20101</v>
          </cell>
          <cell r="D116">
            <v>6841</v>
          </cell>
          <cell r="E116">
            <v>159</v>
          </cell>
          <cell r="F116">
            <v>300</v>
          </cell>
          <cell r="G116">
            <v>779</v>
          </cell>
          <cell r="H116">
            <v>4531</v>
          </cell>
          <cell r="I116">
            <v>489</v>
          </cell>
          <cell r="J116">
            <v>583</v>
          </cell>
          <cell r="K116">
            <v>21</v>
          </cell>
          <cell r="L116">
            <v>0</v>
          </cell>
          <cell r="M116">
            <v>1</v>
          </cell>
          <cell r="N116">
            <v>3</v>
          </cell>
          <cell r="O116">
            <v>17</v>
          </cell>
          <cell r="P116">
            <v>0</v>
          </cell>
          <cell r="Q116">
            <v>0</v>
          </cell>
          <cell r="R116">
            <v>6862</v>
          </cell>
          <cell r="S116">
            <v>159</v>
          </cell>
          <cell r="T116">
            <v>301</v>
          </cell>
          <cell r="U116">
            <v>782</v>
          </cell>
          <cell r="V116">
            <v>4548</v>
          </cell>
          <cell r="W116">
            <v>489</v>
          </cell>
          <cell r="X116">
            <v>583</v>
          </cell>
        </row>
        <row r="117">
          <cell r="C117" t="str">
            <v>2009/20102</v>
          </cell>
          <cell r="D117">
            <v>17730.310000000001</v>
          </cell>
          <cell r="E117">
            <v>509.4</v>
          </cell>
          <cell r="F117">
            <v>1172.25</v>
          </cell>
          <cell r="G117">
            <v>1489.71</v>
          </cell>
          <cell r="H117">
            <v>9259.68</v>
          </cell>
          <cell r="I117">
            <v>1790.04</v>
          </cell>
          <cell r="J117">
            <v>3509.23</v>
          </cell>
          <cell r="K117">
            <v>5716</v>
          </cell>
          <cell r="L117">
            <v>444.5</v>
          </cell>
          <cell r="M117">
            <v>529.28</v>
          </cell>
          <cell r="N117">
            <v>237.04</v>
          </cell>
          <cell r="O117">
            <v>3005.81</v>
          </cell>
          <cell r="P117">
            <v>320.5</v>
          </cell>
          <cell r="Q117">
            <v>1068.49</v>
          </cell>
          <cell r="R117">
            <v>23335.93</v>
          </cell>
          <cell r="S117">
            <v>953.9</v>
          </cell>
          <cell r="T117">
            <v>1701.53</v>
          </cell>
          <cell r="U117">
            <v>1726.75</v>
          </cell>
          <cell r="V117">
            <v>12265.49</v>
          </cell>
          <cell r="W117">
            <v>2110.54</v>
          </cell>
          <cell r="X117">
            <v>4577.72</v>
          </cell>
        </row>
        <row r="118">
          <cell r="C118" t="str">
            <v>2009/20103</v>
          </cell>
          <cell r="D118">
            <v>22328.314999999999</v>
          </cell>
          <cell r="E118">
            <v>256.63499999999999</v>
          </cell>
          <cell r="F118">
            <v>1210.77</v>
          </cell>
          <cell r="G118">
            <v>2123.08</v>
          </cell>
          <cell r="H118">
            <v>11404.82</v>
          </cell>
          <cell r="I118">
            <v>2738.81</v>
          </cell>
          <cell r="J118">
            <v>4594.2</v>
          </cell>
          <cell r="K118">
            <v>2318</v>
          </cell>
          <cell r="L118">
            <v>129.5</v>
          </cell>
          <cell r="M118">
            <v>192.8</v>
          </cell>
          <cell r="N118">
            <v>188.21</v>
          </cell>
          <cell r="O118">
            <v>1015.7</v>
          </cell>
          <cell r="P118">
            <v>191.33</v>
          </cell>
          <cell r="Q118">
            <v>344.82</v>
          </cell>
          <cell r="R118">
            <v>24390.674999999999</v>
          </cell>
          <cell r="S118">
            <v>386.13499999999999</v>
          </cell>
          <cell r="T118">
            <v>1403.57</v>
          </cell>
          <cell r="U118">
            <v>2311.29</v>
          </cell>
          <cell r="V118">
            <v>12420.52</v>
          </cell>
          <cell r="W118">
            <v>2930.14</v>
          </cell>
          <cell r="X118">
            <v>4939.0200000000004</v>
          </cell>
        </row>
        <row r="119">
          <cell r="C119" t="str">
            <v>2009/20104</v>
          </cell>
          <cell r="D119">
            <v>509</v>
          </cell>
          <cell r="E119">
            <v>11</v>
          </cell>
          <cell r="F119">
            <v>27</v>
          </cell>
          <cell r="G119">
            <v>32</v>
          </cell>
          <cell r="H119">
            <v>382</v>
          </cell>
          <cell r="I119">
            <v>21</v>
          </cell>
          <cell r="J119">
            <v>36</v>
          </cell>
          <cell r="K119">
            <v>4</v>
          </cell>
          <cell r="L119">
            <v>0</v>
          </cell>
          <cell r="M119">
            <v>0</v>
          </cell>
          <cell r="N119">
            <v>2</v>
          </cell>
          <cell r="O119">
            <v>0</v>
          </cell>
          <cell r="P119">
            <v>0</v>
          </cell>
          <cell r="Q119">
            <v>0</v>
          </cell>
          <cell r="R119">
            <v>511</v>
          </cell>
          <cell r="S119">
            <v>11</v>
          </cell>
          <cell r="T119">
            <v>27</v>
          </cell>
          <cell r="U119">
            <v>34</v>
          </cell>
          <cell r="V119">
            <v>382</v>
          </cell>
          <cell r="W119">
            <v>21</v>
          </cell>
          <cell r="X119">
            <v>36</v>
          </cell>
        </row>
        <row r="120">
          <cell r="C120" t="str">
            <v>2009/20105</v>
          </cell>
          <cell r="D120">
            <v>1581.89</v>
          </cell>
          <cell r="E120">
            <v>28.94</v>
          </cell>
          <cell r="F120">
            <v>141.72</v>
          </cell>
          <cell r="G120">
            <v>163.44</v>
          </cell>
          <cell r="H120">
            <v>932.41</v>
          </cell>
          <cell r="I120">
            <v>110.59</v>
          </cell>
          <cell r="J120">
            <v>204.79</v>
          </cell>
          <cell r="K120">
            <v>113</v>
          </cell>
          <cell r="L120">
            <v>3.5</v>
          </cell>
          <cell r="M120">
            <v>10.67</v>
          </cell>
          <cell r="N120">
            <v>12.67</v>
          </cell>
          <cell r="O120">
            <v>62.84</v>
          </cell>
          <cell r="P120">
            <v>3</v>
          </cell>
          <cell r="Q120">
            <v>12.5</v>
          </cell>
          <cell r="R120">
            <v>1687.07</v>
          </cell>
          <cell r="S120">
            <v>32.44</v>
          </cell>
          <cell r="T120">
            <v>152.38999999999999</v>
          </cell>
          <cell r="U120">
            <v>176.11</v>
          </cell>
          <cell r="V120">
            <v>995.25</v>
          </cell>
          <cell r="W120">
            <v>113.59</v>
          </cell>
          <cell r="X120">
            <v>217.29</v>
          </cell>
        </row>
        <row r="121">
          <cell r="C121" t="str">
            <v>2009/20106</v>
          </cell>
          <cell r="D121">
            <v>9661.1350000000002</v>
          </cell>
          <cell r="E121">
            <v>100.325</v>
          </cell>
          <cell r="F121">
            <v>546.55999999999995</v>
          </cell>
          <cell r="G121">
            <v>908</v>
          </cell>
          <cell r="H121">
            <v>4467.74</v>
          </cell>
          <cell r="I121">
            <v>1437.34</v>
          </cell>
          <cell r="J121">
            <v>2201.17</v>
          </cell>
          <cell r="K121">
            <v>696</v>
          </cell>
          <cell r="L121">
            <v>20.329999999999998</v>
          </cell>
          <cell r="M121">
            <v>51.59</v>
          </cell>
          <cell r="N121">
            <v>35.67</v>
          </cell>
          <cell r="O121">
            <v>316.19</v>
          </cell>
          <cell r="P121">
            <v>49.34</v>
          </cell>
          <cell r="Q121">
            <v>120.67</v>
          </cell>
          <cell r="R121">
            <v>10254.924999999999</v>
          </cell>
          <cell r="S121">
            <v>120.655</v>
          </cell>
          <cell r="T121">
            <v>598.15</v>
          </cell>
          <cell r="U121">
            <v>943.67</v>
          </cell>
          <cell r="V121">
            <v>4783.93</v>
          </cell>
          <cell r="W121">
            <v>1486.68</v>
          </cell>
          <cell r="X121">
            <v>2321.84</v>
          </cell>
        </row>
        <row r="122">
          <cell r="C122" t="str">
            <v>2009/20107</v>
          </cell>
          <cell r="D122">
            <v>4242.3549999999996</v>
          </cell>
          <cell r="E122">
            <v>60.414999999999999</v>
          </cell>
          <cell r="F122">
            <v>269.42</v>
          </cell>
          <cell r="G122">
            <v>341.82</v>
          </cell>
          <cell r="H122">
            <v>2280.4499999999998</v>
          </cell>
          <cell r="I122">
            <v>464.48</v>
          </cell>
          <cell r="J122">
            <v>825.77</v>
          </cell>
          <cell r="K122">
            <v>343</v>
          </cell>
          <cell r="L122">
            <v>3.5</v>
          </cell>
          <cell r="M122">
            <v>29</v>
          </cell>
          <cell r="N122">
            <v>16.5</v>
          </cell>
          <cell r="O122">
            <v>103.015</v>
          </cell>
          <cell r="P122">
            <v>30</v>
          </cell>
          <cell r="Q122">
            <v>68.5</v>
          </cell>
          <cell r="R122">
            <v>4492.87</v>
          </cell>
          <cell r="S122">
            <v>63.914999999999999</v>
          </cell>
          <cell r="T122">
            <v>298.42</v>
          </cell>
          <cell r="U122">
            <v>358.32</v>
          </cell>
          <cell r="V122">
            <v>2383.4650000000001</v>
          </cell>
          <cell r="W122">
            <v>494.48</v>
          </cell>
          <cell r="X122">
            <v>894.27</v>
          </cell>
        </row>
        <row r="123">
          <cell r="C123" t="str">
            <v>2009/20108</v>
          </cell>
          <cell r="D123">
            <v>8143.84</v>
          </cell>
          <cell r="E123">
            <v>154.91999999999999</v>
          </cell>
          <cell r="F123">
            <v>654.04999999999995</v>
          </cell>
          <cell r="G123">
            <v>988.58</v>
          </cell>
          <cell r="H123">
            <v>5276.97</v>
          </cell>
          <cell r="I123">
            <v>430.12</v>
          </cell>
          <cell r="J123">
            <v>639.20000000000005</v>
          </cell>
          <cell r="K123">
            <v>1623</v>
          </cell>
          <cell r="L123">
            <v>68.5</v>
          </cell>
          <cell r="M123">
            <v>144.18</v>
          </cell>
          <cell r="N123">
            <v>193.8</v>
          </cell>
          <cell r="O123">
            <v>810.04</v>
          </cell>
          <cell r="P123">
            <v>66.5</v>
          </cell>
          <cell r="Q123">
            <v>96</v>
          </cell>
          <cell r="R123">
            <v>9522.86</v>
          </cell>
          <cell r="S123">
            <v>223.42</v>
          </cell>
          <cell r="T123">
            <v>798.23</v>
          </cell>
          <cell r="U123">
            <v>1182.3800000000001</v>
          </cell>
          <cell r="V123">
            <v>6087.01</v>
          </cell>
          <cell r="W123">
            <v>496.62</v>
          </cell>
          <cell r="X123">
            <v>735.2</v>
          </cell>
        </row>
        <row r="124">
          <cell r="C124" t="str">
            <v>2009/20109</v>
          </cell>
          <cell r="D124">
            <v>10227.870000000001</v>
          </cell>
          <cell r="E124">
            <v>191.92</v>
          </cell>
          <cell r="F124">
            <v>794.48</v>
          </cell>
          <cell r="G124">
            <v>1019.09</v>
          </cell>
          <cell r="H124">
            <v>6357.24</v>
          </cell>
          <cell r="I124">
            <v>793.32</v>
          </cell>
          <cell r="J124">
            <v>1071.82</v>
          </cell>
          <cell r="K124">
            <v>1726</v>
          </cell>
          <cell r="L124">
            <v>60.51</v>
          </cell>
          <cell r="M124">
            <v>120.08</v>
          </cell>
          <cell r="N124">
            <v>90.8</v>
          </cell>
          <cell r="O124">
            <v>969.59</v>
          </cell>
          <cell r="P124">
            <v>65.17</v>
          </cell>
          <cell r="Q124">
            <v>224.26</v>
          </cell>
          <cell r="R124">
            <v>11758.28</v>
          </cell>
          <cell r="S124">
            <v>252.43</v>
          </cell>
          <cell r="T124">
            <v>914.56</v>
          </cell>
          <cell r="U124">
            <v>1109.8900000000001</v>
          </cell>
          <cell r="V124">
            <v>7326.83</v>
          </cell>
          <cell r="W124">
            <v>858.49</v>
          </cell>
          <cell r="X124">
            <v>1296.08</v>
          </cell>
        </row>
        <row r="125">
          <cell r="C125" t="str">
            <v>2009/2010A</v>
          </cell>
          <cell r="D125">
            <v>5266.73</v>
          </cell>
          <cell r="E125">
            <v>79.459999999999994</v>
          </cell>
          <cell r="F125">
            <v>386.7</v>
          </cell>
          <cell r="G125">
            <v>568.36</v>
          </cell>
          <cell r="H125">
            <v>2905.1</v>
          </cell>
          <cell r="I125">
            <v>610.65</v>
          </cell>
          <cell r="J125">
            <v>716.46</v>
          </cell>
          <cell r="K125">
            <v>1902</v>
          </cell>
          <cell r="L125">
            <v>82</v>
          </cell>
          <cell r="M125">
            <v>137</v>
          </cell>
          <cell r="N125">
            <v>140.1</v>
          </cell>
          <cell r="O125">
            <v>1293</v>
          </cell>
          <cell r="P125">
            <v>52</v>
          </cell>
          <cell r="Q125">
            <v>153.30000000000001</v>
          </cell>
          <cell r="R125">
            <v>7124.13</v>
          </cell>
          <cell r="S125">
            <v>161.46</v>
          </cell>
          <cell r="T125">
            <v>523.70000000000005</v>
          </cell>
          <cell r="U125">
            <v>708.46</v>
          </cell>
          <cell r="V125">
            <v>4198.1000000000004</v>
          </cell>
          <cell r="W125">
            <v>662.65</v>
          </cell>
          <cell r="X125">
            <v>869.76</v>
          </cell>
        </row>
        <row r="126">
          <cell r="C126" t="str">
            <v>2009/2010B</v>
          </cell>
          <cell r="D126">
            <v>22660.45</v>
          </cell>
          <cell r="E126">
            <v>399.18</v>
          </cell>
          <cell r="F126">
            <v>1529.5</v>
          </cell>
          <cell r="G126">
            <v>2461.1799999999998</v>
          </cell>
          <cell r="H126">
            <v>12983.1</v>
          </cell>
          <cell r="I126">
            <v>1825.54</v>
          </cell>
          <cell r="J126">
            <v>3461.95</v>
          </cell>
          <cell r="K126">
            <v>3537</v>
          </cell>
          <cell r="L126">
            <v>182.84</v>
          </cell>
          <cell r="M126">
            <v>263.33999999999997</v>
          </cell>
          <cell r="N126">
            <v>233.32</v>
          </cell>
          <cell r="O126">
            <v>1754.88</v>
          </cell>
          <cell r="P126">
            <v>172.6</v>
          </cell>
          <cell r="Q126">
            <v>538.32000000000005</v>
          </cell>
          <cell r="R126">
            <v>25805.75</v>
          </cell>
          <cell r="S126">
            <v>582.02</v>
          </cell>
          <cell r="T126">
            <v>1792.84</v>
          </cell>
          <cell r="U126">
            <v>2694.5</v>
          </cell>
          <cell r="V126">
            <v>14737.98</v>
          </cell>
          <cell r="W126">
            <v>1998.14</v>
          </cell>
          <cell r="X126">
            <v>4000.27</v>
          </cell>
        </row>
        <row r="127">
          <cell r="C127" t="str">
            <v>2009/2010C</v>
          </cell>
          <cell r="D127">
            <v>9967.84</v>
          </cell>
          <cell r="E127">
            <v>155.75</v>
          </cell>
          <cell r="F127">
            <v>676.04</v>
          </cell>
          <cell r="G127">
            <v>1440.43</v>
          </cell>
          <cell r="H127">
            <v>5226</v>
          </cell>
          <cell r="I127">
            <v>936.97</v>
          </cell>
          <cell r="J127">
            <v>1532.65</v>
          </cell>
          <cell r="K127">
            <v>1219</v>
          </cell>
          <cell r="L127">
            <v>65.5</v>
          </cell>
          <cell r="M127">
            <v>115.5</v>
          </cell>
          <cell r="N127">
            <v>150.63999999999999</v>
          </cell>
          <cell r="O127">
            <v>524.66999999999996</v>
          </cell>
          <cell r="P127">
            <v>87.25</v>
          </cell>
          <cell r="Q127">
            <v>188.99</v>
          </cell>
          <cell r="R127">
            <v>11100.39</v>
          </cell>
          <cell r="S127">
            <v>221.25</v>
          </cell>
          <cell r="T127">
            <v>791.54</v>
          </cell>
          <cell r="U127">
            <v>1591.07</v>
          </cell>
          <cell r="V127">
            <v>5750.67</v>
          </cell>
          <cell r="W127">
            <v>1024.22</v>
          </cell>
          <cell r="X127">
            <v>1721.64</v>
          </cell>
        </row>
        <row r="128">
          <cell r="C128" t="str">
            <v>2009/2010D</v>
          </cell>
          <cell r="D128">
            <v>25256.35</v>
          </cell>
          <cell r="E128">
            <v>614.19000000000005</v>
          </cell>
          <cell r="F128">
            <v>1989.47</v>
          </cell>
          <cell r="G128">
            <v>2973.07</v>
          </cell>
          <cell r="H128">
            <v>17058.02</v>
          </cell>
          <cell r="I128">
            <v>1014.54</v>
          </cell>
          <cell r="J128">
            <v>1607.06</v>
          </cell>
          <cell r="K128">
            <v>3484</v>
          </cell>
          <cell r="L128">
            <v>183.44</v>
          </cell>
          <cell r="M128">
            <v>269.61</v>
          </cell>
          <cell r="N128">
            <v>306.06</v>
          </cell>
          <cell r="O128">
            <v>1761.12</v>
          </cell>
          <cell r="P128">
            <v>120.67</v>
          </cell>
          <cell r="Q128">
            <v>264.77999999999997</v>
          </cell>
          <cell r="R128">
            <v>28162.03</v>
          </cell>
          <cell r="S128">
            <v>797.63</v>
          </cell>
          <cell r="T128">
            <v>2259.08</v>
          </cell>
          <cell r="U128">
            <v>3279.13</v>
          </cell>
          <cell r="V128">
            <v>18819.14</v>
          </cell>
          <cell r="W128">
            <v>1135.21</v>
          </cell>
          <cell r="X128">
            <v>1871.84</v>
          </cell>
        </row>
        <row r="129">
          <cell r="C129" t="str">
            <v>2009/2010E</v>
          </cell>
          <cell r="D129">
            <v>7492.38</v>
          </cell>
          <cell r="E129">
            <v>124.92</v>
          </cell>
          <cell r="F129">
            <v>471.2</v>
          </cell>
          <cell r="G129">
            <v>1183.45</v>
          </cell>
          <cell r="H129">
            <v>5004.62</v>
          </cell>
          <cell r="I129">
            <v>274.2</v>
          </cell>
          <cell r="J129">
            <v>433.99</v>
          </cell>
          <cell r="K129">
            <v>375</v>
          </cell>
          <cell r="L129">
            <v>11.7</v>
          </cell>
          <cell r="M129">
            <v>23.3</v>
          </cell>
          <cell r="N129">
            <v>47.34</v>
          </cell>
          <cell r="O129">
            <v>174.67</v>
          </cell>
          <cell r="P129">
            <v>10</v>
          </cell>
          <cell r="Q129">
            <v>9.3000000000000007</v>
          </cell>
          <cell r="R129">
            <v>7768.69</v>
          </cell>
          <cell r="S129">
            <v>136.62</v>
          </cell>
          <cell r="T129">
            <v>494.5</v>
          </cell>
          <cell r="U129">
            <v>1230.79</v>
          </cell>
          <cell r="V129">
            <v>5179.29</v>
          </cell>
          <cell r="W129">
            <v>284.2</v>
          </cell>
          <cell r="X129">
            <v>443.29</v>
          </cell>
        </row>
        <row r="130">
          <cell r="C130" t="str">
            <v>2009/2010F</v>
          </cell>
          <cell r="D130">
            <v>15153.055</v>
          </cell>
          <cell r="E130">
            <v>203.69499999999999</v>
          </cell>
          <cell r="F130">
            <v>1262.26</v>
          </cell>
          <cell r="G130">
            <v>1821.77</v>
          </cell>
          <cell r="H130">
            <v>7426.65</v>
          </cell>
          <cell r="I130">
            <v>1745.55</v>
          </cell>
          <cell r="J130">
            <v>2693.13</v>
          </cell>
          <cell r="K130">
            <v>1337</v>
          </cell>
          <cell r="L130">
            <v>50.13</v>
          </cell>
          <cell r="M130">
            <v>129</v>
          </cell>
          <cell r="N130">
            <v>99.76</v>
          </cell>
          <cell r="O130">
            <v>525.63499999999999</v>
          </cell>
          <cell r="P130">
            <v>122.5</v>
          </cell>
          <cell r="Q130">
            <v>214.75</v>
          </cell>
          <cell r="R130">
            <v>16294.83</v>
          </cell>
          <cell r="S130">
            <v>253.82499999999999</v>
          </cell>
          <cell r="T130">
            <v>1391.26</v>
          </cell>
          <cell r="U130">
            <v>1921.53</v>
          </cell>
          <cell r="V130">
            <v>7952.2849999999999</v>
          </cell>
          <cell r="W130">
            <v>1868.05</v>
          </cell>
          <cell r="X130">
            <v>2907.88</v>
          </cell>
        </row>
        <row r="131">
          <cell r="C131" t="str">
            <v>2009/2010G</v>
          </cell>
          <cell r="D131">
            <v>11632.01</v>
          </cell>
          <cell r="E131">
            <v>142.27000000000001</v>
          </cell>
          <cell r="F131">
            <v>798.38</v>
          </cell>
          <cell r="G131">
            <v>1432.76</v>
          </cell>
          <cell r="H131">
            <v>5541.35</v>
          </cell>
          <cell r="I131">
            <v>1562.33</v>
          </cell>
          <cell r="J131">
            <v>2154.92</v>
          </cell>
          <cell r="K131">
            <v>1699</v>
          </cell>
          <cell r="L131">
            <v>59.82</v>
          </cell>
          <cell r="M131">
            <v>200.33</v>
          </cell>
          <cell r="N131">
            <v>123.06</v>
          </cell>
          <cell r="O131">
            <v>676.38</v>
          </cell>
          <cell r="P131">
            <v>167.64</v>
          </cell>
          <cell r="Q131">
            <v>312.3</v>
          </cell>
          <cell r="R131">
            <v>13171.54</v>
          </cell>
          <cell r="S131">
            <v>202.09</v>
          </cell>
          <cell r="T131">
            <v>998.71</v>
          </cell>
          <cell r="U131">
            <v>1555.82</v>
          </cell>
          <cell r="V131">
            <v>6217.73</v>
          </cell>
          <cell r="W131">
            <v>1729.97</v>
          </cell>
          <cell r="X131">
            <v>2467.2199999999998</v>
          </cell>
        </row>
        <row r="132">
          <cell r="C132" t="str">
            <v>2009/2010H</v>
          </cell>
          <cell r="D132">
            <v>27781.21</v>
          </cell>
          <cell r="E132">
            <v>569.97</v>
          </cell>
          <cell r="F132">
            <v>2336.75</v>
          </cell>
          <cell r="G132">
            <v>4526.22</v>
          </cell>
          <cell r="H132">
            <v>16920.53</v>
          </cell>
          <cell r="I132">
            <v>1277.54</v>
          </cell>
          <cell r="J132">
            <v>2150.1999999999998</v>
          </cell>
          <cell r="K132">
            <v>1154</v>
          </cell>
          <cell r="L132">
            <v>53.17</v>
          </cell>
          <cell r="M132">
            <v>155.19</v>
          </cell>
          <cell r="N132">
            <v>179.88</v>
          </cell>
          <cell r="O132">
            <v>540.23</v>
          </cell>
          <cell r="P132">
            <v>38.33</v>
          </cell>
          <cell r="Q132">
            <v>63.62</v>
          </cell>
          <cell r="R132">
            <v>28811.63</v>
          </cell>
          <cell r="S132">
            <v>623.14</v>
          </cell>
          <cell r="T132">
            <v>2491.94</v>
          </cell>
          <cell r="U132">
            <v>4706.1000000000004</v>
          </cell>
          <cell r="V132">
            <v>17460.759999999998</v>
          </cell>
          <cell r="W132">
            <v>1315.87</v>
          </cell>
          <cell r="X132">
            <v>2213.8200000000002</v>
          </cell>
        </row>
        <row r="133">
          <cell r="C133" t="str">
            <v>2009/2010I</v>
          </cell>
          <cell r="D133">
            <v>9968.32</v>
          </cell>
          <cell r="E133">
            <v>201.18</v>
          </cell>
          <cell r="F133">
            <v>560.29</v>
          </cell>
          <cell r="G133">
            <v>684.63</v>
          </cell>
          <cell r="H133">
            <v>6591.36</v>
          </cell>
          <cell r="I133">
            <v>432.23</v>
          </cell>
          <cell r="J133">
            <v>1498.63</v>
          </cell>
          <cell r="K133">
            <v>2855</v>
          </cell>
          <cell r="L133">
            <v>153.76</v>
          </cell>
          <cell r="M133">
            <v>237</v>
          </cell>
          <cell r="N133">
            <v>129.85</v>
          </cell>
          <cell r="O133">
            <v>1604.05</v>
          </cell>
          <cell r="P133">
            <v>151.84</v>
          </cell>
          <cell r="Q133">
            <v>387.07</v>
          </cell>
          <cell r="R133">
            <v>12631.89</v>
          </cell>
          <cell r="S133">
            <v>354.94</v>
          </cell>
          <cell r="T133">
            <v>797.29</v>
          </cell>
          <cell r="U133">
            <v>814.48</v>
          </cell>
          <cell r="V133">
            <v>8195.41</v>
          </cell>
          <cell r="W133">
            <v>584.07000000000005</v>
          </cell>
          <cell r="X133">
            <v>1885.7</v>
          </cell>
        </row>
        <row r="134">
          <cell r="C134" t="str">
            <v>2009/2010J</v>
          </cell>
          <cell r="D134">
            <v>805.94</v>
          </cell>
          <cell r="E134">
            <v>10.83</v>
          </cell>
          <cell r="F134">
            <v>54.16</v>
          </cell>
          <cell r="G134">
            <v>93.41</v>
          </cell>
          <cell r="H134">
            <v>453.96</v>
          </cell>
          <cell r="I134">
            <v>74.75</v>
          </cell>
          <cell r="J134">
            <v>118.83</v>
          </cell>
          <cell r="K134">
            <v>3875</v>
          </cell>
          <cell r="L134">
            <v>168.3</v>
          </cell>
          <cell r="M134">
            <v>428.13</v>
          </cell>
          <cell r="N134">
            <v>216.3</v>
          </cell>
          <cell r="O134">
            <v>1568.18</v>
          </cell>
          <cell r="P134">
            <v>513.33000000000004</v>
          </cell>
          <cell r="Q134">
            <v>962.33</v>
          </cell>
          <cell r="R134">
            <v>4662.51</v>
          </cell>
          <cell r="S134">
            <v>179.13</v>
          </cell>
          <cell r="T134">
            <v>482.29</v>
          </cell>
          <cell r="U134">
            <v>309.70999999999998</v>
          </cell>
          <cell r="V134">
            <v>2022.14</v>
          </cell>
          <cell r="W134">
            <v>588.08000000000004</v>
          </cell>
          <cell r="X134">
            <v>1081.1600000000001</v>
          </cell>
        </row>
        <row r="135">
          <cell r="C135" t="str">
            <v>2010/20111</v>
          </cell>
          <cell r="D135">
            <v>7085.75</v>
          </cell>
          <cell r="E135">
            <v>101</v>
          </cell>
          <cell r="F135">
            <v>263</v>
          </cell>
          <cell r="G135">
            <v>662</v>
          </cell>
          <cell r="H135">
            <v>4823</v>
          </cell>
          <cell r="I135">
            <v>631.5</v>
          </cell>
          <cell r="J135">
            <v>605.25</v>
          </cell>
          <cell r="K135">
            <v>40</v>
          </cell>
          <cell r="L135">
            <v>0</v>
          </cell>
          <cell r="M135">
            <v>6</v>
          </cell>
          <cell r="N135">
            <v>5</v>
          </cell>
          <cell r="O135">
            <v>21</v>
          </cell>
          <cell r="P135">
            <v>0</v>
          </cell>
          <cell r="Q135">
            <v>1</v>
          </cell>
          <cell r="R135">
            <v>7118.75</v>
          </cell>
          <cell r="S135">
            <v>101</v>
          </cell>
          <cell r="T135">
            <v>269</v>
          </cell>
          <cell r="U135">
            <v>667</v>
          </cell>
          <cell r="V135">
            <v>4844</v>
          </cell>
          <cell r="W135">
            <v>631.5</v>
          </cell>
          <cell r="X135">
            <v>606.25</v>
          </cell>
        </row>
        <row r="136">
          <cell r="C136" t="str">
            <v>2010/20112</v>
          </cell>
          <cell r="D136">
            <v>18365.61</v>
          </cell>
          <cell r="E136">
            <v>750.59</v>
          </cell>
          <cell r="F136">
            <v>1232.9100000000001</v>
          </cell>
          <cell r="G136">
            <v>1475.57</v>
          </cell>
          <cell r="H136">
            <v>9599.98</v>
          </cell>
          <cell r="I136">
            <v>1784.1</v>
          </cell>
          <cell r="J136">
            <v>3522.46</v>
          </cell>
          <cell r="K136">
            <v>5635</v>
          </cell>
          <cell r="L136">
            <v>400.33</v>
          </cell>
          <cell r="M136">
            <v>527.5</v>
          </cell>
          <cell r="N136">
            <v>216.83</v>
          </cell>
          <cell r="O136">
            <v>2963.06</v>
          </cell>
          <cell r="P136">
            <v>260.66000000000003</v>
          </cell>
          <cell r="Q136">
            <v>1051.75</v>
          </cell>
          <cell r="R136">
            <v>23785.74</v>
          </cell>
          <cell r="S136">
            <v>1150.92</v>
          </cell>
          <cell r="T136">
            <v>1760.41</v>
          </cell>
          <cell r="U136">
            <v>1692.4</v>
          </cell>
          <cell r="V136">
            <v>12563.04</v>
          </cell>
          <cell r="W136">
            <v>2044.76</v>
          </cell>
          <cell r="X136">
            <v>4574.21</v>
          </cell>
        </row>
        <row r="137">
          <cell r="C137" t="str">
            <v>2010/20113</v>
          </cell>
          <cell r="D137">
            <v>23670.744999999999</v>
          </cell>
          <cell r="E137">
            <v>568.79999999999995</v>
          </cell>
          <cell r="F137">
            <v>1246.3050000000001</v>
          </cell>
          <cell r="G137">
            <v>2426.65</v>
          </cell>
          <cell r="H137">
            <v>11950.105</v>
          </cell>
          <cell r="I137">
            <v>2785.04</v>
          </cell>
          <cell r="J137">
            <v>4693.8450000000003</v>
          </cell>
          <cell r="K137">
            <v>2195</v>
          </cell>
          <cell r="L137">
            <v>98.66</v>
          </cell>
          <cell r="M137">
            <v>190.68</v>
          </cell>
          <cell r="N137">
            <v>206.22</v>
          </cell>
          <cell r="O137">
            <v>994.43499999999995</v>
          </cell>
          <cell r="P137">
            <v>158</v>
          </cell>
          <cell r="Q137">
            <v>309.92</v>
          </cell>
          <cell r="R137">
            <v>25628.66</v>
          </cell>
          <cell r="S137">
            <v>667.46</v>
          </cell>
          <cell r="T137">
            <v>1436.9849999999999</v>
          </cell>
          <cell r="U137">
            <v>2632.87</v>
          </cell>
          <cell r="V137">
            <v>12944.54</v>
          </cell>
          <cell r="W137">
            <v>2943.04</v>
          </cell>
          <cell r="X137">
            <v>5003.7650000000003</v>
          </cell>
        </row>
        <row r="138">
          <cell r="C138" t="str">
            <v>2010/20114</v>
          </cell>
          <cell r="D138">
            <v>586</v>
          </cell>
          <cell r="E138">
            <v>15</v>
          </cell>
          <cell r="F138">
            <v>32</v>
          </cell>
          <cell r="G138">
            <v>55</v>
          </cell>
          <cell r="H138">
            <v>438</v>
          </cell>
          <cell r="I138">
            <v>22</v>
          </cell>
          <cell r="J138">
            <v>24</v>
          </cell>
          <cell r="K138">
            <v>8</v>
          </cell>
          <cell r="L138">
            <v>1</v>
          </cell>
          <cell r="M138">
            <v>3</v>
          </cell>
          <cell r="N138">
            <v>1</v>
          </cell>
          <cell r="O138">
            <v>3</v>
          </cell>
          <cell r="P138">
            <v>0</v>
          </cell>
          <cell r="Q138">
            <v>0</v>
          </cell>
          <cell r="R138">
            <v>594</v>
          </cell>
          <cell r="S138">
            <v>16</v>
          </cell>
          <cell r="T138">
            <v>35</v>
          </cell>
          <cell r="U138">
            <v>56</v>
          </cell>
          <cell r="V138">
            <v>441</v>
          </cell>
          <cell r="W138">
            <v>22</v>
          </cell>
          <cell r="X138">
            <v>24</v>
          </cell>
        </row>
        <row r="139">
          <cell r="C139" t="str">
            <v>2010/20115</v>
          </cell>
          <cell r="D139">
            <v>1789.27</v>
          </cell>
          <cell r="E139">
            <v>59.97</v>
          </cell>
          <cell r="F139">
            <v>158.57</v>
          </cell>
          <cell r="G139">
            <v>223.18</v>
          </cell>
          <cell r="H139">
            <v>1019.89</v>
          </cell>
          <cell r="I139">
            <v>130.94999999999999</v>
          </cell>
          <cell r="J139">
            <v>196.71</v>
          </cell>
          <cell r="K139">
            <v>129</v>
          </cell>
          <cell r="L139">
            <v>7.5</v>
          </cell>
          <cell r="M139">
            <v>15</v>
          </cell>
          <cell r="N139">
            <v>16.5</v>
          </cell>
          <cell r="O139">
            <v>61.5</v>
          </cell>
          <cell r="P139">
            <v>4</v>
          </cell>
          <cell r="Q139">
            <v>16</v>
          </cell>
          <cell r="R139">
            <v>1909.77</v>
          </cell>
          <cell r="S139">
            <v>67.47</v>
          </cell>
          <cell r="T139">
            <v>173.57</v>
          </cell>
          <cell r="U139">
            <v>239.68</v>
          </cell>
          <cell r="V139">
            <v>1081.3900000000001</v>
          </cell>
          <cell r="W139">
            <v>134.94999999999999</v>
          </cell>
          <cell r="X139">
            <v>212.71</v>
          </cell>
        </row>
        <row r="140">
          <cell r="C140" t="str">
            <v>2010/20116</v>
          </cell>
          <cell r="D140">
            <v>10376.905000000001</v>
          </cell>
          <cell r="E140">
            <v>192.6</v>
          </cell>
          <cell r="F140">
            <v>660.59500000000003</v>
          </cell>
          <cell r="G140">
            <v>1008.5</v>
          </cell>
          <cell r="H140">
            <v>4871.585</v>
          </cell>
          <cell r="I140">
            <v>1418.57</v>
          </cell>
          <cell r="J140">
            <v>2225.0549999999998</v>
          </cell>
          <cell r="K140">
            <v>737</v>
          </cell>
          <cell r="L140">
            <v>23.5</v>
          </cell>
          <cell r="M140">
            <v>62.31</v>
          </cell>
          <cell r="N140">
            <v>53.65</v>
          </cell>
          <cell r="O140">
            <v>300.29500000000002</v>
          </cell>
          <cell r="P140">
            <v>54.34</v>
          </cell>
          <cell r="Q140">
            <v>111.34</v>
          </cell>
          <cell r="R140">
            <v>10982.34</v>
          </cell>
          <cell r="S140">
            <v>216.1</v>
          </cell>
          <cell r="T140">
            <v>722.90499999999997</v>
          </cell>
          <cell r="U140">
            <v>1062.1500000000001</v>
          </cell>
          <cell r="V140">
            <v>5171.88</v>
          </cell>
          <cell r="W140">
            <v>1472.91</v>
          </cell>
          <cell r="X140">
            <v>2336.395</v>
          </cell>
        </row>
        <row r="141">
          <cell r="C141" t="str">
            <v>2010/20117</v>
          </cell>
          <cell r="D141">
            <v>4617.67</v>
          </cell>
          <cell r="E141">
            <v>92.9</v>
          </cell>
          <cell r="F141">
            <v>247.85</v>
          </cell>
          <cell r="G141">
            <v>371.11</v>
          </cell>
          <cell r="H141">
            <v>2605.86</v>
          </cell>
          <cell r="I141">
            <v>506.39</v>
          </cell>
          <cell r="J141">
            <v>793.56</v>
          </cell>
          <cell r="K141">
            <v>352</v>
          </cell>
          <cell r="L141">
            <v>11.5</v>
          </cell>
          <cell r="M141">
            <v>29.5</v>
          </cell>
          <cell r="N141">
            <v>17.170000000000002</v>
          </cell>
          <cell r="O141">
            <v>118.76</v>
          </cell>
          <cell r="P141">
            <v>36</v>
          </cell>
          <cell r="Q141">
            <v>54</v>
          </cell>
          <cell r="R141">
            <v>4884.6000000000004</v>
          </cell>
          <cell r="S141">
            <v>104.4</v>
          </cell>
          <cell r="T141">
            <v>277.35000000000002</v>
          </cell>
          <cell r="U141">
            <v>388.28</v>
          </cell>
          <cell r="V141">
            <v>2724.62</v>
          </cell>
          <cell r="W141">
            <v>542.39</v>
          </cell>
          <cell r="X141">
            <v>847.56</v>
          </cell>
        </row>
        <row r="142">
          <cell r="C142" t="str">
            <v>2010/20118</v>
          </cell>
          <cell r="D142">
            <v>8184.15</v>
          </cell>
          <cell r="E142">
            <v>247.17</v>
          </cell>
          <cell r="F142">
            <v>600.86</v>
          </cell>
          <cell r="G142">
            <v>1110.57</v>
          </cell>
          <cell r="H142">
            <v>5341.93</v>
          </cell>
          <cell r="I142">
            <v>341.3</v>
          </cell>
          <cell r="J142">
            <v>542.32000000000005</v>
          </cell>
          <cell r="K142">
            <v>1399</v>
          </cell>
          <cell r="L142">
            <v>47.5</v>
          </cell>
          <cell r="M142">
            <v>116.33</v>
          </cell>
          <cell r="N142">
            <v>179.5</v>
          </cell>
          <cell r="O142">
            <v>762.87</v>
          </cell>
          <cell r="P142">
            <v>43.34</v>
          </cell>
          <cell r="Q142">
            <v>77.180000000000007</v>
          </cell>
          <cell r="R142">
            <v>9410.8700000000008</v>
          </cell>
          <cell r="S142">
            <v>294.67</v>
          </cell>
          <cell r="T142">
            <v>717.19</v>
          </cell>
          <cell r="U142">
            <v>1290.07</v>
          </cell>
          <cell r="V142">
            <v>6104.8</v>
          </cell>
          <cell r="W142">
            <v>384.64</v>
          </cell>
          <cell r="X142">
            <v>619.5</v>
          </cell>
        </row>
        <row r="143">
          <cell r="C143" t="str">
            <v>2010/20119</v>
          </cell>
          <cell r="D143">
            <v>10663.95</v>
          </cell>
          <cell r="E143">
            <v>248.18</v>
          </cell>
          <cell r="F143">
            <v>839.04</v>
          </cell>
          <cell r="G143">
            <v>1142.93</v>
          </cell>
          <cell r="H143">
            <v>6556.95</v>
          </cell>
          <cell r="I143">
            <v>756.52</v>
          </cell>
          <cell r="J143">
            <v>1120.33</v>
          </cell>
          <cell r="K143">
            <v>1859</v>
          </cell>
          <cell r="L143">
            <v>102.67</v>
          </cell>
          <cell r="M143">
            <v>121.52</v>
          </cell>
          <cell r="N143">
            <v>124.44</v>
          </cell>
          <cell r="O143">
            <v>1054.3800000000001</v>
          </cell>
          <cell r="P143">
            <v>73.75</v>
          </cell>
          <cell r="Q143">
            <v>207.17</v>
          </cell>
          <cell r="R143">
            <v>12347.88</v>
          </cell>
          <cell r="S143">
            <v>350.85</v>
          </cell>
          <cell r="T143">
            <v>960.56</v>
          </cell>
          <cell r="U143">
            <v>1267.3699999999999</v>
          </cell>
          <cell r="V143">
            <v>7611.33</v>
          </cell>
          <cell r="W143">
            <v>830.27</v>
          </cell>
          <cell r="X143">
            <v>1327.5</v>
          </cell>
        </row>
        <row r="144">
          <cell r="C144" t="str">
            <v>2010/2011A</v>
          </cell>
          <cell r="D144">
            <v>5356.18</v>
          </cell>
          <cell r="E144">
            <v>124</v>
          </cell>
          <cell r="F144">
            <v>444.32</v>
          </cell>
          <cell r="G144">
            <v>659.36</v>
          </cell>
          <cell r="H144">
            <v>2879.83</v>
          </cell>
          <cell r="I144">
            <v>611.69000000000005</v>
          </cell>
          <cell r="J144">
            <v>636.98</v>
          </cell>
          <cell r="K144">
            <v>1970</v>
          </cell>
          <cell r="L144">
            <v>133.5</v>
          </cell>
          <cell r="M144">
            <v>164.3</v>
          </cell>
          <cell r="N144">
            <v>163</v>
          </cell>
          <cell r="O144">
            <v>1316.8</v>
          </cell>
          <cell r="P144">
            <v>57</v>
          </cell>
          <cell r="Q144">
            <v>94</v>
          </cell>
          <cell r="R144">
            <v>7284.78</v>
          </cell>
          <cell r="S144">
            <v>257.5</v>
          </cell>
          <cell r="T144">
            <v>608.62</v>
          </cell>
          <cell r="U144">
            <v>822.36</v>
          </cell>
          <cell r="V144">
            <v>4196.63</v>
          </cell>
          <cell r="W144">
            <v>668.69</v>
          </cell>
          <cell r="X144">
            <v>730.98</v>
          </cell>
        </row>
        <row r="145">
          <cell r="C145" t="str">
            <v>2010/2011B</v>
          </cell>
          <cell r="D145">
            <v>23826.735000000001</v>
          </cell>
          <cell r="E145">
            <v>800.51499999999999</v>
          </cell>
          <cell r="F145">
            <v>1507.22</v>
          </cell>
          <cell r="G145">
            <v>2789.66</v>
          </cell>
          <cell r="H145">
            <v>13546.28</v>
          </cell>
          <cell r="I145">
            <v>1857.61</v>
          </cell>
          <cell r="J145">
            <v>3325.45</v>
          </cell>
          <cell r="K145">
            <v>3435</v>
          </cell>
          <cell r="L145">
            <v>165.58</v>
          </cell>
          <cell r="M145">
            <v>289.39999999999998</v>
          </cell>
          <cell r="N145">
            <v>223.77</v>
          </cell>
          <cell r="O145">
            <v>1782.57</v>
          </cell>
          <cell r="P145">
            <v>140.79</v>
          </cell>
          <cell r="Q145">
            <v>467.48</v>
          </cell>
          <cell r="R145">
            <v>26896.325000000001</v>
          </cell>
          <cell r="S145">
            <v>966.09500000000003</v>
          </cell>
          <cell r="T145">
            <v>1796.62</v>
          </cell>
          <cell r="U145">
            <v>3013.43</v>
          </cell>
          <cell r="V145">
            <v>15328.85</v>
          </cell>
          <cell r="W145">
            <v>1998.4</v>
          </cell>
          <cell r="X145">
            <v>3792.93</v>
          </cell>
        </row>
        <row r="146">
          <cell r="C146" t="str">
            <v>2010/2011C</v>
          </cell>
          <cell r="D146">
            <v>10428.719999999999</v>
          </cell>
          <cell r="E146">
            <v>296.37</v>
          </cell>
          <cell r="F146">
            <v>729.02</v>
          </cell>
          <cell r="G146">
            <v>1511.55</v>
          </cell>
          <cell r="H146">
            <v>5444.19</v>
          </cell>
          <cell r="I146">
            <v>905.92</v>
          </cell>
          <cell r="J146">
            <v>1541.67</v>
          </cell>
          <cell r="K146">
            <v>1161</v>
          </cell>
          <cell r="L146">
            <v>46.92</v>
          </cell>
          <cell r="M146">
            <v>123.66</v>
          </cell>
          <cell r="N146">
            <v>141.97</v>
          </cell>
          <cell r="O146">
            <v>553.33000000000004</v>
          </cell>
          <cell r="P146">
            <v>65.33</v>
          </cell>
          <cell r="Q146">
            <v>156.16999999999999</v>
          </cell>
          <cell r="R146">
            <v>11516.1</v>
          </cell>
          <cell r="S146">
            <v>343.29</v>
          </cell>
          <cell r="T146">
            <v>852.68</v>
          </cell>
          <cell r="U146">
            <v>1653.52</v>
          </cell>
          <cell r="V146">
            <v>5997.52</v>
          </cell>
          <cell r="W146">
            <v>971.25</v>
          </cell>
          <cell r="X146">
            <v>1697.84</v>
          </cell>
        </row>
        <row r="147">
          <cell r="C147" t="str">
            <v>2010/2011D</v>
          </cell>
          <cell r="D147">
            <v>26237.31</v>
          </cell>
          <cell r="E147">
            <v>948.9</v>
          </cell>
          <cell r="F147">
            <v>1948.49</v>
          </cell>
          <cell r="G147">
            <v>3436.02</v>
          </cell>
          <cell r="H147">
            <v>17444.98</v>
          </cell>
          <cell r="I147">
            <v>1005.15</v>
          </cell>
          <cell r="J147">
            <v>1453.77</v>
          </cell>
          <cell r="K147">
            <v>3661</v>
          </cell>
          <cell r="L147">
            <v>221.16</v>
          </cell>
          <cell r="M147">
            <v>300.45</v>
          </cell>
          <cell r="N147">
            <v>336.51</v>
          </cell>
          <cell r="O147">
            <v>1932.54</v>
          </cell>
          <cell r="P147">
            <v>91</v>
          </cell>
          <cell r="Q147">
            <v>223.81</v>
          </cell>
          <cell r="R147">
            <v>29342.78</v>
          </cell>
          <cell r="S147">
            <v>1170.06</v>
          </cell>
          <cell r="T147">
            <v>2248.94</v>
          </cell>
          <cell r="U147">
            <v>3772.53</v>
          </cell>
          <cell r="V147">
            <v>19377.52</v>
          </cell>
          <cell r="W147">
            <v>1096.1500000000001</v>
          </cell>
          <cell r="X147">
            <v>1677.58</v>
          </cell>
        </row>
        <row r="148">
          <cell r="C148" t="str">
            <v>2010/2011E</v>
          </cell>
          <cell r="D148">
            <v>8107.37</v>
          </cell>
          <cell r="E148">
            <v>280.63</v>
          </cell>
          <cell r="F148">
            <v>530</v>
          </cell>
          <cell r="G148">
            <v>1362.15</v>
          </cell>
          <cell r="H148">
            <v>5261.89</v>
          </cell>
          <cell r="I148">
            <v>260.29000000000002</v>
          </cell>
          <cell r="J148">
            <v>412.41</v>
          </cell>
          <cell r="K148">
            <v>336</v>
          </cell>
          <cell r="L148">
            <v>5.67</v>
          </cell>
          <cell r="M148">
            <v>22.97</v>
          </cell>
          <cell r="N148">
            <v>40.67</v>
          </cell>
          <cell r="O148">
            <v>157.75</v>
          </cell>
          <cell r="P148">
            <v>9.83</v>
          </cell>
          <cell r="Q148">
            <v>9.7899999999999991</v>
          </cell>
          <cell r="R148">
            <v>8354.0499999999993</v>
          </cell>
          <cell r="S148">
            <v>286.3</v>
          </cell>
          <cell r="T148">
            <v>552.97</v>
          </cell>
          <cell r="U148">
            <v>1402.82</v>
          </cell>
          <cell r="V148">
            <v>5419.64</v>
          </cell>
          <cell r="W148">
            <v>270.12</v>
          </cell>
          <cell r="X148">
            <v>422.2</v>
          </cell>
        </row>
        <row r="149">
          <cell r="C149" t="str">
            <v>2010/2011F</v>
          </cell>
          <cell r="D149">
            <v>15932.79</v>
          </cell>
          <cell r="E149">
            <v>385.42</v>
          </cell>
          <cell r="F149">
            <v>1272.32</v>
          </cell>
          <cell r="G149">
            <v>2091.1799999999998</v>
          </cell>
          <cell r="H149">
            <v>7739.25</v>
          </cell>
          <cell r="I149">
            <v>1759.82</v>
          </cell>
          <cell r="J149">
            <v>2684.8</v>
          </cell>
          <cell r="K149">
            <v>1317</v>
          </cell>
          <cell r="L149">
            <v>58.84</v>
          </cell>
          <cell r="M149">
            <v>152.1</v>
          </cell>
          <cell r="N149">
            <v>96.69</v>
          </cell>
          <cell r="O149">
            <v>516.13</v>
          </cell>
          <cell r="P149">
            <v>121.35</v>
          </cell>
          <cell r="Q149">
            <v>197.86</v>
          </cell>
          <cell r="R149">
            <v>17075.759999999998</v>
          </cell>
          <cell r="S149">
            <v>444.26</v>
          </cell>
          <cell r="T149">
            <v>1424.42</v>
          </cell>
          <cell r="U149">
            <v>2187.87</v>
          </cell>
          <cell r="V149">
            <v>8255.3799999999992</v>
          </cell>
          <cell r="W149">
            <v>1881.17</v>
          </cell>
          <cell r="X149">
            <v>2882.66</v>
          </cell>
        </row>
        <row r="150">
          <cell r="C150" t="str">
            <v>2010/2011G</v>
          </cell>
          <cell r="D150">
            <v>12006.035</v>
          </cell>
          <cell r="E150">
            <v>330.065</v>
          </cell>
          <cell r="F150">
            <v>855.71</v>
          </cell>
          <cell r="G150">
            <v>1536.41</v>
          </cell>
          <cell r="H150">
            <v>5594.44</v>
          </cell>
          <cell r="I150">
            <v>1569.73</v>
          </cell>
          <cell r="J150">
            <v>2119.6799999999998</v>
          </cell>
          <cell r="K150">
            <v>1762</v>
          </cell>
          <cell r="L150">
            <v>66.33</v>
          </cell>
          <cell r="M150">
            <v>210.82</v>
          </cell>
          <cell r="N150">
            <v>109.75</v>
          </cell>
          <cell r="O150">
            <v>751.87</v>
          </cell>
          <cell r="P150">
            <v>164.38</v>
          </cell>
          <cell r="Q150">
            <v>308.5</v>
          </cell>
          <cell r="R150">
            <v>13617.684999999999</v>
          </cell>
          <cell r="S150">
            <v>396.39499999999998</v>
          </cell>
          <cell r="T150">
            <v>1066.53</v>
          </cell>
          <cell r="U150">
            <v>1646.16</v>
          </cell>
          <cell r="V150">
            <v>6346.31</v>
          </cell>
          <cell r="W150">
            <v>1734.11</v>
          </cell>
          <cell r="X150">
            <v>2428.1799999999998</v>
          </cell>
        </row>
        <row r="151">
          <cell r="C151" t="str">
            <v>2010/2011H</v>
          </cell>
          <cell r="D151">
            <v>29497.15</v>
          </cell>
          <cell r="E151">
            <v>988.87</v>
          </cell>
          <cell r="F151">
            <v>2469.2199999999998</v>
          </cell>
          <cell r="G151">
            <v>5195.49</v>
          </cell>
          <cell r="H151">
            <v>17448.21</v>
          </cell>
          <cell r="I151">
            <v>1346.51</v>
          </cell>
          <cell r="J151">
            <v>2048.85</v>
          </cell>
          <cell r="K151">
            <v>1039</v>
          </cell>
          <cell r="L151">
            <v>36</v>
          </cell>
          <cell r="M151">
            <v>133.1</v>
          </cell>
          <cell r="N151">
            <v>171.3</v>
          </cell>
          <cell r="O151">
            <v>476.4</v>
          </cell>
          <cell r="P151">
            <v>46.84</v>
          </cell>
          <cell r="Q151">
            <v>57.17</v>
          </cell>
          <cell r="R151">
            <v>30417.96</v>
          </cell>
          <cell r="S151">
            <v>1024.8699999999999</v>
          </cell>
          <cell r="T151">
            <v>2602.3200000000002</v>
          </cell>
          <cell r="U151">
            <v>5366.79</v>
          </cell>
          <cell r="V151">
            <v>17924.61</v>
          </cell>
          <cell r="W151">
            <v>1393.35</v>
          </cell>
          <cell r="X151">
            <v>2106.02</v>
          </cell>
        </row>
        <row r="152">
          <cell r="C152" t="str">
            <v>2010/2011I</v>
          </cell>
          <cell r="D152">
            <v>10846.6</v>
          </cell>
          <cell r="E152">
            <v>358.02</v>
          </cell>
          <cell r="F152">
            <v>603.57000000000005</v>
          </cell>
          <cell r="G152">
            <v>890.2</v>
          </cell>
          <cell r="H152">
            <v>7223.34</v>
          </cell>
          <cell r="I152">
            <v>503.76</v>
          </cell>
          <cell r="J152">
            <v>1267.71</v>
          </cell>
          <cell r="K152">
            <v>2936</v>
          </cell>
          <cell r="L152">
            <v>165.34</v>
          </cell>
          <cell r="M152">
            <v>262.02999999999997</v>
          </cell>
          <cell r="N152">
            <v>172.21</v>
          </cell>
          <cell r="O152">
            <v>1770.25</v>
          </cell>
          <cell r="P152">
            <v>91.06</v>
          </cell>
          <cell r="Q152">
            <v>309.02999999999997</v>
          </cell>
          <cell r="R152">
            <v>13616.52</v>
          </cell>
          <cell r="S152">
            <v>523.36</v>
          </cell>
          <cell r="T152">
            <v>865.6</v>
          </cell>
          <cell r="U152">
            <v>1062.4100000000001</v>
          </cell>
          <cell r="V152">
            <v>8993.59</v>
          </cell>
          <cell r="W152">
            <v>594.82000000000005</v>
          </cell>
          <cell r="X152">
            <v>1576.74</v>
          </cell>
        </row>
        <row r="153">
          <cell r="C153" t="str">
            <v>2010/2011J</v>
          </cell>
          <cell r="D153">
            <v>730.06</v>
          </cell>
          <cell r="E153">
            <v>24</v>
          </cell>
          <cell r="F153">
            <v>52</v>
          </cell>
          <cell r="G153">
            <v>107.47</v>
          </cell>
          <cell r="H153">
            <v>394.29</v>
          </cell>
          <cell r="I153">
            <v>56.15</v>
          </cell>
          <cell r="J153">
            <v>96.15</v>
          </cell>
          <cell r="K153">
            <v>3601</v>
          </cell>
          <cell r="L153">
            <v>159</v>
          </cell>
          <cell r="M153">
            <v>405.33</v>
          </cell>
          <cell r="N153">
            <v>215.82</v>
          </cell>
          <cell r="O153">
            <v>1498.06</v>
          </cell>
          <cell r="P153">
            <v>400.33</v>
          </cell>
          <cell r="Q153">
            <v>898.83</v>
          </cell>
          <cell r="R153">
            <v>4307.43</v>
          </cell>
          <cell r="S153">
            <v>183</v>
          </cell>
          <cell r="T153">
            <v>457.33</v>
          </cell>
          <cell r="U153">
            <v>323.29000000000002</v>
          </cell>
          <cell r="V153">
            <v>1892.35</v>
          </cell>
          <cell r="W153">
            <v>456.48</v>
          </cell>
          <cell r="X153">
            <v>994.98</v>
          </cell>
        </row>
        <row r="154">
          <cell r="C154" t="str">
            <v>2011/20121</v>
          </cell>
          <cell r="D154">
            <v>7041</v>
          </cell>
          <cell r="E154">
            <v>89</v>
          </cell>
          <cell r="F154">
            <v>241</v>
          </cell>
          <cell r="G154">
            <v>634</v>
          </cell>
          <cell r="H154">
            <v>4810</v>
          </cell>
          <cell r="I154">
            <v>591</v>
          </cell>
          <cell r="J154">
            <v>676</v>
          </cell>
          <cell r="K154">
            <v>40</v>
          </cell>
          <cell r="L154">
            <v>0</v>
          </cell>
          <cell r="M154">
            <v>6</v>
          </cell>
          <cell r="N154">
            <v>2</v>
          </cell>
          <cell r="O154">
            <v>18</v>
          </cell>
          <cell r="P154">
            <v>0</v>
          </cell>
          <cell r="Q154">
            <v>0</v>
          </cell>
          <cell r="R154">
            <v>7067</v>
          </cell>
          <cell r="S154">
            <v>89</v>
          </cell>
          <cell r="T154">
            <v>247</v>
          </cell>
          <cell r="U154">
            <v>636</v>
          </cell>
          <cell r="V154">
            <v>4828</v>
          </cell>
          <cell r="W154">
            <v>591</v>
          </cell>
          <cell r="X154">
            <v>676</v>
          </cell>
        </row>
        <row r="155">
          <cell r="C155" t="str">
            <v>2011/20122</v>
          </cell>
          <cell r="D155">
            <v>20164.54</v>
          </cell>
          <cell r="E155">
            <v>901.13</v>
          </cell>
          <cell r="F155">
            <v>1193.7</v>
          </cell>
          <cell r="G155">
            <v>1524.08</v>
          </cell>
          <cell r="H155">
            <v>10866.76</v>
          </cell>
          <cell r="I155">
            <v>1769.79</v>
          </cell>
          <cell r="J155">
            <v>3909.08</v>
          </cell>
          <cell r="K155">
            <v>6519</v>
          </cell>
          <cell r="L155">
            <v>486.49</v>
          </cell>
          <cell r="M155">
            <v>646.33000000000004</v>
          </cell>
          <cell r="N155">
            <v>208.2</v>
          </cell>
          <cell r="O155">
            <v>3575.06</v>
          </cell>
          <cell r="P155">
            <v>243.83</v>
          </cell>
          <cell r="Q155">
            <v>1185.6600000000001</v>
          </cell>
          <cell r="R155">
            <v>26510.11</v>
          </cell>
          <cell r="S155">
            <v>1387.62</v>
          </cell>
          <cell r="T155">
            <v>1840.03</v>
          </cell>
          <cell r="U155">
            <v>1732.28</v>
          </cell>
          <cell r="V155">
            <v>14441.82</v>
          </cell>
          <cell r="W155">
            <v>2013.62</v>
          </cell>
          <cell r="X155">
            <v>5094.74</v>
          </cell>
        </row>
        <row r="156">
          <cell r="C156" t="str">
            <v>2011/20123</v>
          </cell>
          <cell r="D156">
            <v>25326.68</v>
          </cell>
          <cell r="E156">
            <v>423.34</v>
          </cell>
          <cell r="F156">
            <v>1484.1949999999999</v>
          </cell>
          <cell r="G156">
            <v>2556.835</v>
          </cell>
          <cell r="H156">
            <v>13426.225</v>
          </cell>
          <cell r="I156">
            <v>2686.68</v>
          </cell>
          <cell r="J156">
            <v>4749.4049999999997</v>
          </cell>
          <cell r="K156">
            <v>2314</v>
          </cell>
          <cell r="L156">
            <v>109.71</v>
          </cell>
          <cell r="M156">
            <v>228.14</v>
          </cell>
          <cell r="N156">
            <v>181.94</v>
          </cell>
          <cell r="O156">
            <v>1101.425</v>
          </cell>
          <cell r="P156">
            <v>172</v>
          </cell>
          <cell r="Q156">
            <v>263.01</v>
          </cell>
          <cell r="R156">
            <v>27382.904999999999</v>
          </cell>
          <cell r="S156">
            <v>533.04999999999995</v>
          </cell>
          <cell r="T156">
            <v>1712.335</v>
          </cell>
          <cell r="U156">
            <v>2738.7750000000001</v>
          </cell>
          <cell r="V156">
            <v>14527.65</v>
          </cell>
          <cell r="W156">
            <v>2858.68</v>
          </cell>
          <cell r="X156">
            <v>5012.415</v>
          </cell>
        </row>
        <row r="157">
          <cell r="C157" t="str">
            <v>2011/20124</v>
          </cell>
          <cell r="D157">
            <v>613</v>
          </cell>
          <cell r="E157">
            <v>12</v>
          </cell>
          <cell r="F157">
            <v>27</v>
          </cell>
          <cell r="G157">
            <v>57</v>
          </cell>
          <cell r="H157">
            <v>477</v>
          </cell>
          <cell r="I157">
            <v>19</v>
          </cell>
          <cell r="J157">
            <v>21</v>
          </cell>
          <cell r="K157">
            <v>5</v>
          </cell>
          <cell r="L157">
            <v>1</v>
          </cell>
          <cell r="M157">
            <v>1</v>
          </cell>
          <cell r="N157">
            <v>0</v>
          </cell>
          <cell r="O157">
            <v>1</v>
          </cell>
          <cell r="P157">
            <v>0</v>
          </cell>
          <cell r="Q157">
            <v>2</v>
          </cell>
          <cell r="R157">
            <v>618</v>
          </cell>
          <cell r="S157">
            <v>13</v>
          </cell>
          <cell r="T157">
            <v>28</v>
          </cell>
          <cell r="U157">
            <v>57</v>
          </cell>
          <cell r="V157">
            <v>478</v>
          </cell>
          <cell r="W157">
            <v>19</v>
          </cell>
          <cell r="X157">
            <v>23</v>
          </cell>
        </row>
        <row r="158">
          <cell r="C158" t="str">
            <v>2011/20125</v>
          </cell>
          <cell r="D158">
            <v>1883.4</v>
          </cell>
          <cell r="E158">
            <v>62.89</v>
          </cell>
          <cell r="F158">
            <v>191.14</v>
          </cell>
          <cell r="G158">
            <v>205.94</v>
          </cell>
          <cell r="H158">
            <v>1103.74</v>
          </cell>
          <cell r="I158">
            <v>109.32</v>
          </cell>
          <cell r="J158">
            <v>210.37</v>
          </cell>
          <cell r="K158">
            <v>104</v>
          </cell>
          <cell r="L158">
            <v>3</v>
          </cell>
          <cell r="M158">
            <v>8.5</v>
          </cell>
          <cell r="N158">
            <v>12.5</v>
          </cell>
          <cell r="O158">
            <v>64.81</v>
          </cell>
          <cell r="P158">
            <v>1</v>
          </cell>
          <cell r="Q158">
            <v>8</v>
          </cell>
          <cell r="R158">
            <v>1981.21</v>
          </cell>
          <cell r="S158">
            <v>65.89</v>
          </cell>
          <cell r="T158">
            <v>199.64</v>
          </cell>
          <cell r="U158">
            <v>218.44</v>
          </cell>
          <cell r="V158">
            <v>1168.55</v>
          </cell>
          <cell r="W158">
            <v>110.32</v>
          </cell>
          <cell r="X158">
            <v>218.37</v>
          </cell>
        </row>
        <row r="159">
          <cell r="C159" t="str">
            <v>2011/20126</v>
          </cell>
          <cell r="D159">
            <v>10814.22</v>
          </cell>
          <cell r="E159">
            <v>178.89</v>
          </cell>
          <cell r="F159">
            <v>701.68499999999995</v>
          </cell>
          <cell r="G159">
            <v>962.82500000000005</v>
          </cell>
          <cell r="H159">
            <v>5470.0749999999998</v>
          </cell>
          <cell r="I159">
            <v>1326.09</v>
          </cell>
          <cell r="J159">
            <v>2174.6550000000002</v>
          </cell>
          <cell r="K159">
            <v>788</v>
          </cell>
          <cell r="L159">
            <v>28.83</v>
          </cell>
          <cell r="M159">
            <v>60.65</v>
          </cell>
          <cell r="N159">
            <v>41.68</v>
          </cell>
          <cell r="O159">
            <v>354.625</v>
          </cell>
          <cell r="P159">
            <v>51.67</v>
          </cell>
          <cell r="Q159">
            <v>95.5</v>
          </cell>
          <cell r="R159">
            <v>11447.174999999999</v>
          </cell>
          <cell r="S159">
            <v>207.72</v>
          </cell>
          <cell r="T159">
            <v>762.33500000000004</v>
          </cell>
          <cell r="U159">
            <v>1004.505</v>
          </cell>
          <cell r="V159">
            <v>5824.7</v>
          </cell>
          <cell r="W159">
            <v>1377.76</v>
          </cell>
          <cell r="X159">
            <v>2270.1550000000002</v>
          </cell>
        </row>
        <row r="160">
          <cell r="C160" t="str">
            <v>2011/20127</v>
          </cell>
          <cell r="D160">
            <v>4853.43</v>
          </cell>
          <cell r="E160">
            <v>86.39</v>
          </cell>
          <cell r="F160">
            <v>299.14</v>
          </cell>
          <cell r="G160">
            <v>360.87</v>
          </cell>
          <cell r="H160">
            <v>2836.04</v>
          </cell>
          <cell r="I160">
            <v>447.2</v>
          </cell>
          <cell r="J160">
            <v>823.79</v>
          </cell>
          <cell r="K160">
            <v>412</v>
          </cell>
          <cell r="L160">
            <v>11</v>
          </cell>
          <cell r="M160">
            <v>39.5</v>
          </cell>
          <cell r="N160">
            <v>24</v>
          </cell>
          <cell r="O160">
            <v>129.69</v>
          </cell>
          <cell r="P160">
            <v>37</v>
          </cell>
          <cell r="Q160">
            <v>58.75</v>
          </cell>
          <cell r="R160">
            <v>5153.37</v>
          </cell>
          <cell r="S160">
            <v>97.39</v>
          </cell>
          <cell r="T160">
            <v>338.64</v>
          </cell>
          <cell r="U160">
            <v>384.87</v>
          </cell>
          <cell r="V160">
            <v>2965.73</v>
          </cell>
          <cell r="W160">
            <v>484.2</v>
          </cell>
          <cell r="X160">
            <v>882.54</v>
          </cell>
        </row>
        <row r="161">
          <cell r="C161" t="str">
            <v>2011/20128</v>
          </cell>
          <cell r="D161">
            <v>8754.81</v>
          </cell>
          <cell r="E161">
            <v>221.38</v>
          </cell>
          <cell r="F161">
            <v>692.06</v>
          </cell>
          <cell r="G161">
            <v>1094.1300000000001</v>
          </cell>
          <cell r="H161">
            <v>5958.54</v>
          </cell>
          <cell r="I161">
            <v>336.62</v>
          </cell>
          <cell r="J161">
            <v>452.08</v>
          </cell>
          <cell r="K161">
            <v>1279</v>
          </cell>
          <cell r="L161">
            <v>58.51</v>
          </cell>
          <cell r="M161">
            <v>151.85</v>
          </cell>
          <cell r="N161">
            <v>133.52000000000001</v>
          </cell>
          <cell r="O161">
            <v>657.37</v>
          </cell>
          <cell r="P161">
            <v>38.17</v>
          </cell>
          <cell r="Q161">
            <v>76.84</v>
          </cell>
          <cell r="R161">
            <v>9871.07</v>
          </cell>
          <cell r="S161">
            <v>279.89</v>
          </cell>
          <cell r="T161">
            <v>843.91</v>
          </cell>
          <cell r="U161">
            <v>1227.6500000000001</v>
          </cell>
          <cell r="V161">
            <v>6615.91</v>
          </cell>
          <cell r="W161">
            <v>374.79</v>
          </cell>
          <cell r="X161">
            <v>528.91999999999996</v>
          </cell>
        </row>
        <row r="162">
          <cell r="C162" t="str">
            <v>2011/20129</v>
          </cell>
          <cell r="D162">
            <v>10949.8</v>
          </cell>
          <cell r="E162">
            <v>309.52999999999997</v>
          </cell>
          <cell r="F162">
            <v>978.3</v>
          </cell>
          <cell r="G162">
            <v>1088.18</v>
          </cell>
          <cell r="H162">
            <v>6928.02</v>
          </cell>
          <cell r="I162">
            <v>639.34</v>
          </cell>
          <cell r="J162">
            <v>1006.43</v>
          </cell>
          <cell r="K162">
            <v>1891</v>
          </cell>
          <cell r="L162">
            <v>98.34</v>
          </cell>
          <cell r="M162">
            <v>157.01</v>
          </cell>
          <cell r="N162">
            <v>106.97</v>
          </cell>
          <cell r="O162">
            <v>1150.1600000000001</v>
          </cell>
          <cell r="P162">
            <v>46.5</v>
          </cell>
          <cell r="Q162">
            <v>174.51</v>
          </cell>
          <cell r="R162">
            <v>12683.29</v>
          </cell>
          <cell r="S162">
            <v>407.87</v>
          </cell>
          <cell r="T162">
            <v>1135.31</v>
          </cell>
          <cell r="U162">
            <v>1195.1500000000001</v>
          </cell>
          <cell r="V162">
            <v>8078.18</v>
          </cell>
          <cell r="W162">
            <v>685.84</v>
          </cell>
          <cell r="X162">
            <v>1180.94</v>
          </cell>
        </row>
        <row r="163">
          <cell r="C163" t="str">
            <v>2011/2012A</v>
          </cell>
          <cell r="D163">
            <v>5127.1499999999996</v>
          </cell>
          <cell r="E163">
            <v>123.43</v>
          </cell>
          <cell r="F163">
            <v>441.19</v>
          </cell>
          <cell r="G163">
            <v>555.92999999999995</v>
          </cell>
          <cell r="H163">
            <v>2916.19</v>
          </cell>
          <cell r="I163">
            <v>522.41999999999996</v>
          </cell>
          <cell r="J163">
            <v>567.99</v>
          </cell>
          <cell r="K163">
            <v>1853</v>
          </cell>
          <cell r="L163">
            <v>101</v>
          </cell>
          <cell r="M163">
            <v>151</v>
          </cell>
          <cell r="N163">
            <v>118.3</v>
          </cell>
          <cell r="O163">
            <v>1330.1</v>
          </cell>
          <cell r="P163">
            <v>28.5</v>
          </cell>
          <cell r="Q163">
            <v>86</v>
          </cell>
          <cell r="R163">
            <v>6942.05</v>
          </cell>
          <cell r="S163">
            <v>224.43</v>
          </cell>
          <cell r="T163">
            <v>592.19000000000005</v>
          </cell>
          <cell r="U163">
            <v>674.23</v>
          </cell>
          <cell r="V163">
            <v>4246.29</v>
          </cell>
          <cell r="W163">
            <v>550.91999999999996</v>
          </cell>
          <cell r="X163">
            <v>653.99</v>
          </cell>
        </row>
        <row r="164">
          <cell r="C164" t="str">
            <v>2011/2012B</v>
          </cell>
          <cell r="D164">
            <v>25240.5</v>
          </cell>
          <cell r="E164">
            <v>684.56500000000005</v>
          </cell>
          <cell r="F164">
            <v>1602.98</v>
          </cell>
          <cell r="G164">
            <v>2774.5149999999999</v>
          </cell>
          <cell r="H164">
            <v>15277.575000000001</v>
          </cell>
          <cell r="I164">
            <v>1696.71</v>
          </cell>
          <cell r="J164">
            <v>3204.1550000000002</v>
          </cell>
          <cell r="K164">
            <v>3510</v>
          </cell>
          <cell r="L164">
            <v>176.15</v>
          </cell>
          <cell r="M164">
            <v>325.23</v>
          </cell>
          <cell r="N164">
            <v>232.78</v>
          </cell>
          <cell r="O164">
            <v>1784.085</v>
          </cell>
          <cell r="P164">
            <v>159.16</v>
          </cell>
          <cell r="Q164">
            <v>449.72</v>
          </cell>
          <cell r="R164">
            <v>28367.625</v>
          </cell>
          <cell r="S164">
            <v>860.71500000000003</v>
          </cell>
          <cell r="T164">
            <v>1928.21</v>
          </cell>
          <cell r="U164">
            <v>3007.2950000000001</v>
          </cell>
          <cell r="V164">
            <v>17061.66</v>
          </cell>
          <cell r="W164">
            <v>1855.87</v>
          </cell>
          <cell r="X164">
            <v>3653.875</v>
          </cell>
        </row>
        <row r="165">
          <cell r="C165" t="str">
            <v>2011/2012C</v>
          </cell>
          <cell r="D165">
            <v>10480.69</v>
          </cell>
          <cell r="E165">
            <v>242.62</v>
          </cell>
          <cell r="F165">
            <v>682.5</v>
          </cell>
          <cell r="G165">
            <v>1357.74</v>
          </cell>
          <cell r="H165">
            <v>5944.81</v>
          </cell>
          <cell r="I165">
            <v>755.35</v>
          </cell>
          <cell r="J165">
            <v>1497.67</v>
          </cell>
          <cell r="K165">
            <v>1123</v>
          </cell>
          <cell r="L165">
            <v>66.5</v>
          </cell>
          <cell r="M165">
            <v>129.85</v>
          </cell>
          <cell r="N165">
            <v>117.8</v>
          </cell>
          <cell r="O165">
            <v>541.71</v>
          </cell>
          <cell r="P165">
            <v>57.67</v>
          </cell>
          <cell r="Q165">
            <v>139.47999999999999</v>
          </cell>
          <cell r="R165">
            <v>11533.7</v>
          </cell>
          <cell r="S165">
            <v>309.12</v>
          </cell>
          <cell r="T165">
            <v>812.35</v>
          </cell>
          <cell r="U165">
            <v>1475.54</v>
          </cell>
          <cell r="V165">
            <v>6486.52</v>
          </cell>
          <cell r="W165">
            <v>813.02</v>
          </cell>
          <cell r="X165">
            <v>1637.15</v>
          </cell>
        </row>
        <row r="166">
          <cell r="C166" t="str">
            <v>2011/2012D</v>
          </cell>
          <cell r="D166">
            <v>28367.05</v>
          </cell>
          <cell r="E166">
            <v>937.96</v>
          </cell>
          <cell r="F166">
            <v>2117.58</v>
          </cell>
          <cell r="G166">
            <v>3386.37</v>
          </cell>
          <cell r="H166">
            <v>19527.45</v>
          </cell>
          <cell r="I166">
            <v>960.69</v>
          </cell>
          <cell r="J166">
            <v>1437</v>
          </cell>
          <cell r="K166">
            <v>3610</v>
          </cell>
          <cell r="L166">
            <v>236.65</v>
          </cell>
          <cell r="M166">
            <v>306.97000000000003</v>
          </cell>
          <cell r="N166">
            <v>319.43</v>
          </cell>
          <cell r="O166">
            <v>1888.64</v>
          </cell>
          <cell r="P166">
            <v>105.16</v>
          </cell>
          <cell r="Q166">
            <v>183.01</v>
          </cell>
          <cell r="R166">
            <v>31406.91</v>
          </cell>
          <cell r="S166">
            <v>1174.6099999999999</v>
          </cell>
          <cell r="T166">
            <v>2424.5500000000002</v>
          </cell>
          <cell r="U166">
            <v>3705.8</v>
          </cell>
          <cell r="V166">
            <v>21416.09</v>
          </cell>
          <cell r="W166">
            <v>1065.8499999999999</v>
          </cell>
          <cell r="X166">
            <v>1620.01</v>
          </cell>
        </row>
        <row r="167">
          <cell r="C167" t="str">
            <v>2011/2012E</v>
          </cell>
          <cell r="D167">
            <v>8706.23</v>
          </cell>
          <cell r="E167">
            <v>202.99</v>
          </cell>
          <cell r="F167">
            <v>628.24</v>
          </cell>
          <cell r="G167">
            <v>1336.37</v>
          </cell>
          <cell r="H167">
            <v>5906.46</v>
          </cell>
          <cell r="I167">
            <v>251.7</v>
          </cell>
          <cell r="J167">
            <v>380.47</v>
          </cell>
          <cell r="K167">
            <v>302</v>
          </cell>
          <cell r="L167">
            <v>10.83</v>
          </cell>
          <cell r="M167">
            <v>24.67</v>
          </cell>
          <cell r="N167">
            <v>39.840000000000003</v>
          </cell>
          <cell r="O167">
            <v>131.61000000000001</v>
          </cell>
          <cell r="P167">
            <v>7</v>
          </cell>
          <cell r="Q167">
            <v>13.5</v>
          </cell>
          <cell r="R167">
            <v>8933.68</v>
          </cell>
          <cell r="S167">
            <v>213.82</v>
          </cell>
          <cell r="T167">
            <v>652.91</v>
          </cell>
          <cell r="U167">
            <v>1376.21</v>
          </cell>
          <cell r="V167">
            <v>6038.07</v>
          </cell>
          <cell r="W167">
            <v>258.7</v>
          </cell>
          <cell r="X167">
            <v>393.97</v>
          </cell>
        </row>
        <row r="168">
          <cell r="C168" t="str">
            <v>2011/2012F</v>
          </cell>
          <cell r="D168">
            <v>16911.939999999999</v>
          </cell>
          <cell r="E168">
            <v>330.63</v>
          </cell>
          <cell r="F168">
            <v>1517.87</v>
          </cell>
          <cell r="G168">
            <v>2114.6999999999998</v>
          </cell>
          <cell r="H168">
            <v>8544.98</v>
          </cell>
          <cell r="I168">
            <v>1639.06</v>
          </cell>
          <cell r="J168">
            <v>2764.7</v>
          </cell>
          <cell r="K168">
            <v>1325</v>
          </cell>
          <cell r="L168">
            <v>68.5</v>
          </cell>
          <cell r="M168">
            <v>163</v>
          </cell>
          <cell r="N168">
            <v>91.34</v>
          </cell>
          <cell r="O168">
            <v>536.72</v>
          </cell>
          <cell r="P168">
            <v>96.46</v>
          </cell>
          <cell r="Q168">
            <v>195.38</v>
          </cell>
          <cell r="R168">
            <v>18063.34</v>
          </cell>
          <cell r="S168">
            <v>399.13</v>
          </cell>
          <cell r="T168">
            <v>1680.87</v>
          </cell>
          <cell r="U168">
            <v>2206.04</v>
          </cell>
          <cell r="V168">
            <v>9081.7000000000007</v>
          </cell>
          <cell r="W168">
            <v>1735.52</v>
          </cell>
          <cell r="X168">
            <v>2960.08</v>
          </cell>
        </row>
        <row r="169">
          <cell r="C169" t="str">
            <v>2011/2012G</v>
          </cell>
          <cell r="D169">
            <v>12534.96</v>
          </cell>
          <cell r="E169">
            <v>259.47500000000002</v>
          </cell>
          <cell r="F169">
            <v>879.63</v>
          </cell>
          <cell r="G169">
            <v>1501.865</v>
          </cell>
          <cell r="H169">
            <v>6360.4750000000004</v>
          </cell>
          <cell r="I169">
            <v>1369.45</v>
          </cell>
          <cell r="J169">
            <v>2164.0650000000001</v>
          </cell>
          <cell r="K169">
            <v>2056</v>
          </cell>
          <cell r="L169">
            <v>90.49</v>
          </cell>
          <cell r="M169">
            <v>316.47000000000003</v>
          </cell>
          <cell r="N169">
            <v>119.49</v>
          </cell>
          <cell r="O169">
            <v>883.46500000000003</v>
          </cell>
          <cell r="P169">
            <v>172.96</v>
          </cell>
          <cell r="Q169">
            <v>298.98</v>
          </cell>
          <cell r="R169">
            <v>14416.815000000001</v>
          </cell>
          <cell r="S169">
            <v>349.96499999999997</v>
          </cell>
          <cell r="T169">
            <v>1196.0999999999999</v>
          </cell>
          <cell r="U169">
            <v>1621.355</v>
          </cell>
          <cell r="V169">
            <v>7243.94</v>
          </cell>
          <cell r="W169">
            <v>1542.41</v>
          </cell>
          <cell r="X169">
            <v>2463.0450000000001</v>
          </cell>
        </row>
        <row r="170">
          <cell r="C170" t="str">
            <v>2011/2012H</v>
          </cell>
          <cell r="D170">
            <v>31284.44</v>
          </cell>
          <cell r="E170">
            <v>899.91</v>
          </cell>
          <cell r="F170">
            <v>2783.38</v>
          </cell>
          <cell r="G170">
            <v>4876.47</v>
          </cell>
          <cell r="H170">
            <v>19514.080000000002</v>
          </cell>
          <cell r="I170">
            <v>1169.83</v>
          </cell>
          <cell r="J170">
            <v>2040.77</v>
          </cell>
          <cell r="K170">
            <v>1010</v>
          </cell>
          <cell r="L170">
            <v>31.5</v>
          </cell>
          <cell r="M170">
            <v>158.83000000000001</v>
          </cell>
          <cell r="N170">
            <v>171.89</v>
          </cell>
          <cell r="O170">
            <v>466.51</v>
          </cell>
          <cell r="P170">
            <v>28.75</v>
          </cell>
          <cell r="Q170">
            <v>41.99</v>
          </cell>
          <cell r="R170">
            <v>32183.91</v>
          </cell>
          <cell r="S170">
            <v>931.41</v>
          </cell>
          <cell r="T170">
            <v>2942.21</v>
          </cell>
          <cell r="U170">
            <v>5048.3599999999997</v>
          </cell>
          <cell r="V170">
            <v>19980.59</v>
          </cell>
          <cell r="W170">
            <v>1198.58</v>
          </cell>
          <cell r="X170">
            <v>2082.7600000000002</v>
          </cell>
        </row>
        <row r="171">
          <cell r="C171" t="str">
            <v>2011/2012I</v>
          </cell>
          <cell r="D171">
            <v>11706.61</v>
          </cell>
          <cell r="E171">
            <v>332.05</v>
          </cell>
          <cell r="F171">
            <v>723.12</v>
          </cell>
          <cell r="G171">
            <v>796.6</v>
          </cell>
          <cell r="H171">
            <v>7986.3</v>
          </cell>
          <cell r="I171">
            <v>477.12</v>
          </cell>
          <cell r="J171">
            <v>1391.42</v>
          </cell>
          <cell r="K171">
            <v>3065</v>
          </cell>
          <cell r="L171">
            <v>169.5</v>
          </cell>
          <cell r="M171">
            <v>275</v>
          </cell>
          <cell r="N171">
            <v>138.66</v>
          </cell>
          <cell r="O171">
            <v>1948.54</v>
          </cell>
          <cell r="P171">
            <v>95.67</v>
          </cell>
          <cell r="Q171">
            <v>301.33999999999997</v>
          </cell>
          <cell r="R171">
            <v>14635.32</v>
          </cell>
          <cell r="S171">
            <v>501.55</v>
          </cell>
          <cell r="T171">
            <v>998.12</v>
          </cell>
          <cell r="U171">
            <v>935.26</v>
          </cell>
          <cell r="V171">
            <v>9934.84</v>
          </cell>
          <cell r="W171">
            <v>572.79</v>
          </cell>
          <cell r="X171">
            <v>1692.76</v>
          </cell>
        </row>
        <row r="172">
          <cell r="C172" t="str">
            <v>2011/2012J</v>
          </cell>
          <cell r="D172">
            <v>1041.55</v>
          </cell>
          <cell r="E172">
            <v>22.82</v>
          </cell>
          <cell r="F172">
            <v>85.29</v>
          </cell>
          <cell r="G172">
            <v>146.58000000000001</v>
          </cell>
          <cell r="H172">
            <v>587.28</v>
          </cell>
          <cell r="I172">
            <v>77.63</v>
          </cell>
          <cell r="J172">
            <v>121.95</v>
          </cell>
          <cell r="K172">
            <v>3655</v>
          </cell>
          <cell r="L172">
            <v>166</v>
          </cell>
          <cell r="M172">
            <v>402</v>
          </cell>
          <cell r="N172">
            <v>239.66</v>
          </cell>
          <cell r="O172">
            <v>1634.48</v>
          </cell>
          <cell r="P172">
            <v>400.5</v>
          </cell>
          <cell r="Q172">
            <v>792.33</v>
          </cell>
          <cell r="R172">
            <v>4676.5200000000004</v>
          </cell>
          <cell r="S172">
            <v>188.82</v>
          </cell>
          <cell r="T172">
            <v>487.29</v>
          </cell>
          <cell r="U172">
            <v>386.24</v>
          </cell>
          <cell r="V172">
            <v>2221.7600000000002</v>
          </cell>
          <cell r="W172">
            <v>478.13</v>
          </cell>
          <cell r="X172">
            <v>914.28</v>
          </cell>
        </row>
        <row r="173">
          <cell r="C173" t="str">
            <v>2012/20131</v>
          </cell>
          <cell r="D173">
            <v>7379.4</v>
          </cell>
          <cell r="E173">
            <v>64</v>
          </cell>
          <cell r="F173">
            <v>203</v>
          </cell>
          <cell r="G173">
            <v>760</v>
          </cell>
          <cell r="H173">
            <v>5096</v>
          </cell>
          <cell r="I173">
            <v>525.38</v>
          </cell>
          <cell r="J173">
            <v>731.02</v>
          </cell>
          <cell r="K173">
            <v>14</v>
          </cell>
          <cell r="L173">
            <v>2</v>
          </cell>
          <cell r="M173">
            <v>3</v>
          </cell>
          <cell r="N173">
            <v>1</v>
          </cell>
          <cell r="O173">
            <v>6</v>
          </cell>
          <cell r="P173">
            <v>1</v>
          </cell>
          <cell r="Q173">
            <v>1</v>
          </cell>
          <cell r="R173">
            <v>7393.4</v>
          </cell>
          <cell r="S173">
            <v>66</v>
          </cell>
          <cell r="T173">
            <v>206</v>
          </cell>
          <cell r="U173">
            <v>761</v>
          </cell>
          <cell r="V173">
            <v>5102</v>
          </cell>
          <cell r="W173">
            <v>526.38</v>
          </cell>
          <cell r="X173">
            <v>732.02</v>
          </cell>
        </row>
        <row r="174">
          <cell r="C174" t="str">
            <v>2012/20132</v>
          </cell>
          <cell r="D174">
            <v>22647.38</v>
          </cell>
          <cell r="E174">
            <v>356.2</v>
          </cell>
          <cell r="F174">
            <v>1402.09</v>
          </cell>
          <cell r="G174">
            <v>2202.3200000000002</v>
          </cell>
          <cell r="H174">
            <v>12358.5</v>
          </cell>
          <cell r="I174">
            <v>1914.63</v>
          </cell>
          <cell r="J174">
            <v>4413.6400000000003</v>
          </cell>
          <cell r="K174">
            <v>6246</v>
          </cell>
          <cell r="L174">
            <v>284.5</v>
          </cell>
          <cell r="M174">
            <v>647.82000000000005</v>
          </cell>
          <cell r="N174">
            <v>292.14999999999998</v>
          </cell>
          <cell r="O174">
            <v>3363.26</v>
          </cell>
          <cell r="P174">
            <v>274.82</v>
          </cell>
          <cell r="Q174">
            <v>1107.6400000000001</v>
          </cell>
          <cell r="R174">
            <v>28617.57</v>
          </cell>
          <cell r="S174">
            <v>640.70000000000005</v>
          </cell>
          <cell r="T174">
            <v>2049.91</v>
          </cell>
          <cell r="U174">
            <v>2494.4699999999998</v>
          </cell>
          <cell r="V174">
            <v>15721.76</v>
          </cell>
          <cell r="W174">
            <v>2189.4499999999998</v>
          </cell>
          <cell r="X174">
            <v>5521.28</v>
          </cell>
        </row>
        <row r="175">
          <cell r="C175" t="str">
            <v>2012/20133</v>
          </cell>
          <cell r="D175">
            <v>27368.67</v>
          </cell>
          <cell r="E175">
            <v>81.08</v>
          </cell>
          <cell r="F175">
            <v>1658.49</v>
          </cell>
          <cell r="G175">
            <v>3064.58</v>
          </cell>
          <cell r="H175">
            <v>14433.225</v>
          </cell>
          <cell r="I175">
            <v>3003.57</v>
          </cell>
          <cell r="J175">
            <v>5127.7250000000004</v>
          </cell>
          <cell r="K175">
            <v>2468</v>
          </cell>
          <cell r="L175">
            <v>78.17</v>
          </cell>
          <cell r="M175">
            <v>267.39</v>
          </cell>
          <cell r="N175">
            <v>223.51</v>
          </cell>
          <cell r="O175">
            <v>1179.0550000000001</v>
          </cell>
          <cell r="P175">
            <v>161.27000000000001</v>
          </cell>
          <cell r="Q175">
            <v>277.76</v>
          </cell>
          <cell r="R175">
            <v>29555.825000000001</v>
          </cell>
          <cell r="S175">
            <v>159.25</v>
          </cell>
          <cell r="T175">
            <v>1925.88</v>
          </cell>
          <cell r="U175">
            <v>3288.09</v>
          </cell>
          <cell r="V175">
            <v>15612.28</v>
          </cell>
          <cell r="W175">
            <v>3164.84</v>
          </cell>
          <cell r="X175">
            <v>5405.4849999999997</v>
          </cell>
        </row>
        <row r="176">
          <cell r="C176" t="str">
            <v>2012/20134</v>
          </cell>
          <cell r="D176">
            <v>555</v>
          </cell>
          <cell r="E176">
            <v>5</v>
          </cell>
          <cell r="F176">
            <v>43</v>
          </cell>
          <cell r="G176">
            <v>42</v>
          </cell>
          <cell r="H176">
            <v>407</v>
          </cell>
          <cell r="I176">
            <v>18</v>
          </cell>
          <cell r="J176">
            <v>40</v>
          </cell>
          <cell r="K176">
            <v>3</v>
          </cell>
          <cell r="L176">
            <v>0</v>
          </cell>
          <cell r="M176">
            <v>1</v>
          </cell>
          <cell r="N176">
            <v>0</v>
          </cell>
          <cell r="O176">
            <v>2</v>
          </cell>
          <cell r="P176">
            <v>0</v>
          </cell>
          <cell r="Q176">
            <v>0</v>
          </cell>
          <cell r="R176">
            <v>558</v>
          </cell>
          <cell r="S176">
            <v>5</v>
          </cell>
          <cell r="T176">
            <v>44</v>
          </cell>
          <cell r="U176">
            <v>42</v>
          </cell>
          <cell r="V176">
            <v>409</v>
          </cell>
          <cell r="W176">
            <v>18</v>
          </cell>
          <cell r="X176">
            <v>40</v>
          </cell>
        </row>
        <row r="177">
          <cell r="C177" t="str">
            <v>2012/20135</v>
          </cell>
          <cell r="D177">
            <v>1990.54</v>
          </cell>
          <cell r="E177">
            <v>11.34</v>
          </cell>
          <cell r="F177">
            <v>198.22</v>
          </cell>
          <cell r="G177">
            <v>246.36</v>
          </cell>
          <cell r="H177">
            <v>1200.98</v>
          </cell>
          <cell r="I177">
            <v>113.57</v>
          </cell>
          <cell r="J177">
            <v>220.07</v>
          </cell>
          <cell r="K177">
            <v>123</v>
          </cell>
          <cell r="L177">
            <v>2</v>
          </cell>
          <cell r="M177">
            <v>13.3</v>
          </cell>
          <cell r="N177">
            <v>8.5</v>
          </cell>
          <cell r="O177">
            <v>71.099999999999994</v>
          </cell>
          <cell r="P177">
            <v>9</v>
          </cell>
          <cell r="Q177">
            <v>12.3</v>
          </cell>
          <cell r="R177">
            <v>2106.7399999999998</v>
          </cell>
          <cell r="S177">
            <v>13.34</v>
          </cell>
          <cell r="T177">
            <v>211.52</v>
          </cell>
          <cell r="U177">
            <v>254.86</v>
          </cell>
          <cell r="V177">
            <v>1272.08</v>
          </cell>
          <cell r="W177">
            <v>122.57</v>
          </cell>
          <cell r="X177">
            <v>232.37</v>
          </cell>
        </row>
        <row r="178">
          <cell r="C178" t="str">
            <v>2012/20136</v>
          </cell>
          <cell r="D178">
            <v>11422.59</v>
          </cell>
          <cell r="E178">
            <v>46.23</v>
          </cell>
          <cell r="F178">
            <v>732.65</v>
          </cell>
          <cell r="G178">
            <v>1184.55</v>
          </cell>
          <cell r="H178">
            <v>5902.6149999999998</v>
          </cell>
          <cell r="I178">
            <v>1395.35</v>
          </cell>
          <cell r="J178">
            <v>2161.1950000000002</v>
          </cell>
          <cell r="K178">
            <v>889</v>
          </cell>
          <cell r="L178">
            <v>14.33</v>
          </cell>
          <cell r="M178">
            <v>93.73</v>
          </cell>
          <cell r="N178">
            <v>47.58</v>
          </cell>
          <cell r="O178">
            <v>396.01499999999999</v>
          </cell>
          <cell r="P178">
            <v>65.400000000000006</v>
          </cell>
          <cell r="Q178">
            <v>120.13</v>
          </cell>
          <cell r="R178">
            <v>12159.775</v>
          </cell>
          <cell r="S178">
            <v>60.56</v>
          </cell>
          <cell r="T178">
            <v>826.38</v>
          </cell>
          <cell r="U178">
            <v>1232.1300000000001</v>
          </cell>
          <cell r="V178">
            <v>6298.63</v>
          </cell>
          <cell r="W178">
            <v>1460.75</v>
          </cell>
          <cell r="X178">
            <v>2281.3249999999998</v>
          </cell>
        </row>
        <row r="179">
          <cell r="C179" t="str">
            <v>2012/20137</v>
          </cell>
          <cell r="D179">
            <v>5562.32</v>
          </cell>
          <cell r="E179">
            <v>29.03</v>
          </cell>
          <cell r="F179">
            <v>375.41</v>
          </cell>
          <cell r="G179">
            <v>487.92</v>
          </cell>
          <cell r="H179">
            <v>3230.59</v>
          </cell>
          <cell r="I179">
            <v>503.73</v>
          </cell>
          <cell r="J179">
            <v>935.64</v>
          </cell>
          <cell r="K179">
            <v>652</v>
          </cell>
          <cell r="L179">
            <v>15.5</v>
          </cell>
          <cell r="M179">
            <v>60.67</v>
          </cell>
          <cell r="N179">
            <v>28.76</v>
          </cell>
          <cell r="O179">
            <v>240</v>
          </cell>
          <cell r="P179">
            <v>41.17</v>
          </cell>
          <cell r="Q179">
            <v>88.5</v>
          </cell>
          <cell r="R179">
            <v>6036.92</v>
          </cell>
          <cell r="S179">
            <v>44.53</v>
          </cell>
          <cell r="T179">
            <v>436.08</v>
          </cell>
          <cell r="U179">
            <v>516.67999999999995</v>
          </cell>
          <cell r="V179">
            <v>3470.59</v>
          </cell>
          <cell r="W179">
            <v>544.9</v>
          </cell>
          <cell r="X179">
            <v>1024.1400000000001</v>
          </cell>
        </row>
        <row r="180">
          <cell r="C180" t="str">
            <v>2012/20138</v>
          </cell>
          <cell r="D180">
            <v>9281.66</v>
          </cell>
          <cell r="E180">
            <v>71.150000000000006</v>
          </cell>
          <cell r="F180">
            <v>785.69</v>
          </cell>
          <cell r="G180">
            <v>1247.95</v>
          </cell>
          <cell r="H180">
            <v>6392.42</v>
          </cell>
          <cell r="I180">
            <v>319.69</v>
          </cell>
          <cell r="J180">
            <v>464.76</v>
          </cell>
          <cell r="K180">
            <v>1193</v>
          </cell>
          <cell r="L180">
            <v>24.5</v>
          </cell>
          <cell r="M180">
            <v>134.5</v>
          </cell>
          <cell r="N180">
            <v>145.44999999999999</v>
          </cell>
          <cell r="O180">
            <v>653.72</v>
          </cell>
          <cell r="P180">
            <v>40.51</v>
          </cell>
          <cell r="Q180">
            <v>67.17</v>
          </cell>
          <cell r="R180">
            <v>10347.51</v>
          </cell>
          <cell r="S180">
            <v>95.65</v>
          </cell>
          <cell r="T180">
            <v>920.19</v>
          </cell>
          <cell r="U180">
            <v>1393.4</v>
          </cell>
          <cell r="V180">
            <v>7046.14</v>
          </cell>
          <cell r="W180">
            <v>360.2</v>
          </cell>
          <cell r="X180">
            <v>531.92999999999995</v>
          </cell>
        </row>
        <row r="181">
          <cell r="C181" t="str">
            <v>2012/20139</v>
          </cell>
          <cell r="D181">
            <v>11409.3</v>
          </cell>
          <cell r="E181">
            <v>125.63</v>
          </cell>
          <cell r="F181">
            <v>1093.32</v>
          </cell>
          <cell r="G181">
            <v>1200</v>
          </cell>
          <cell r="H181">
            <v>7322.88</v>
          </cell>
          <cell r="I181">
            <v>685.74</v>
          </cell>
          <cell r="J181">
            <v>981.73</v>
          </cell>
          <cell r="K181">
            <v>1862</v>
          </cell>
          <cell r="L181">
            <v>50.09</v>
          </cell>
          <cell r="M181">
            <v>180.67</v>
          </cell>
          <cell r="N181">
            <v>89.47</v>
          </cell>
          <cell r="O181">
            <v>1165.3499999999999</v>
          </cell>
          <cell r="P181">
            <v>56.5</v>
          </cell>
          <cell r="Q181">
            <v>196</v>
          </cell>
          <cell r="R181">
            <v>13147.38</v>
          </cell>
          <cell r="S181">
            <v>175.72</v>
          </cell>
          <cell r="T181">
            <v>1273.99</v>
          </cell>
          <cell r="U181">
            <v>1289.47</v>
          </cell>
          <cell r="V181">
            <v>8488.23</v>
          </cell>
          <cell r="W181">
            <v>742.24</v>
          </cell>
          <cell r="X181">
            <v>1177.73</v>
          </cell>
        </row>
        <row r="182">
          <cell r="C182" t="str">
            <v>2012/2013A</v>
          </cell>
          <cell r="D182">
            <v>4963.84</v>
          </cell>
          <cell r="E182">
            <v>41.5</v>
          </cell>
          <cell r="F182">
            <v>424.22</v>
          </cell>
          <cell r="G182">
            <v>549.63</v>
          </cell>
          <cell r="H182">
            <v>2893.35</v>
          </cell>
          <cell r="I182">
            <v>516.16</v>
          </cell>
          <cell r="J182">
            <v>538.98</v>
          </cell>
          <cell r="K182">
            <v>1760</v>
          </cell>
          <cell r="L182">
            <v>57</v>
          </cell>
          <cell r="M182">
            <v>161.5</v>
          </cell>
          <cell r="N182">
            <v>136.33000000000001</v>
          </cell>
          <cell r="O182">
            <v>1259.1600000000001</v>
          </cell>
          <cell r="P182">
            <v>24</v>
          </cell>
          <cell r="Q182">
            <v>78.5</v>
          </cell>
          <cell r="R182">
            <v>6680.33</v>
          </cell>
          <cell r="S182">
            <v>98.5</v>
          </cell>
          <cell r="T182">
            <v>585.72</v>
          </cell>
          <cell r="U182">
            <v>685.96</v>
          </cell>
          <cell r="V182">
            <v>4152.51</v>
          </cell>
          <cell r="W182">
            <v>540.16</v>
          </cell>
          <cell r="X182">
            <v>617.48</v>
          </cell>
        </row>
        <row r="183">
          <cell r="C183" t="str">
            <v>2012/2013B</v>
          </cell>
          <cell r="D183">
            <v>26484.404999999999</v>
          </cell>
          <cell r="E183">
            <v>164.16</v>
          </cell>
          <cell r="F183">
            <v>1861.2049999999999</v>
          </cell>
          <cell r="G183">
            <v>3218.5349999999999</v>
          </cell>
          <cell r="H183">
            <v>16034.285</v>
          </cell>
          <cell r="I183">
            <v>1706.53</v>
          </cell>
          <cell r="J183">
            <v>3499.69</v>
          </cell>
          <cell r="K183">
            <v>3663</v>
          </cell>
          <cell r="L183">
            <v>90.18</v>
          </cell>
          <cell r="M183">
            <v>338.68</v>
          </cell>
          <cell r="N183">
            <v>287.24</v>
          </cell>
          <cell r="O183">
            <v>1993.2449999999999</v>
          </cell>
          <cell r="P183">
            <v>126.37</v>
          </cell>
          <cell r="Q183">
            <v>405.84</v>
          </cell>
          <cell r="R183">
            <v>29725.96</v>
          </cell>
          <cell r="S183">
            <v>254.34</v>
          </cell>
          <cell r="T183">
            <v>2199.8850000000002</v>
          </cell>
          <cell r="U183">
            <v>3505.7750000000001</v>
          </cell>
          <cell r="V183">
            <v>18027.53</v>
          </cell>
          <cell r="W183">
            <v>1832.9</v>
          </cell>
          <cell r="X183">
            <v>3905.53</v>
          </cell>
        </row>
        <row r="184">
          <cell r="C184" t="str">
            <v>2012/2013C</v>
          </cell>
          <cell r="D184">
            <v>10344.620000000001</v>
          </cell>
          <cell r="E184">
            <v>59.12</v>
          </cell>
          <cell r="F184">
            <v>758.33</v>
          </cell>
          <cell r="G184">
            <v>1386.79</v>
          </cell>
          <cell r="H184">
            <v>6130.73</v>
          </cell>
          <cell r="I184">
            <v>689.22</v>
          </cell>
          <cell r="J184">
            <v>1320.43</v>
          </cell>
          <cell r="K184">
            <v>972</v>
          </cell>
          <cell r="L184">
            <v>32</v>
          </cell>
          <cell r="M184">
            <v>103.77</v>
          </cell>
          <cell r="N184">
            <v>109.78</v>
          </cell>
          <cell r="O184">
            <v>527.33000000000004</v>
          </cell>
          <cell r="P184">
            <v>53.17</v>
          </cell>
          <cell r="Q184">
            <v>102</v>
          </cell>
          <cell r="R184">
            <v>11272.67</v>
          </cell>
          <cell r="S184">
            <v>91.12</v>
          </cell>
          <cell r="T184">
            <v>862.1</v>
          </cell>
          <cell r="U184">
            <v>1496.57</v>
          </cell>
          <cell r="V184">
            <v>6658.06</v>
          </cell>
          <cell r="W184">
            <v>742.39</v>
          </cell>
          <cell r="X184">
            <v>1422.43</v>
          </cell>
        </row>
        <row r="185">
          <cell r="C185" t="str">
            <v>2012/2013D</v>
          </cell>
          <cell r="D185">
            <v>29152.13</v>
          </cell>
          <cell r="E185">
            <v>311.55</v>
          </cell>
          <cell r="F185">
            <v>2399.81</v>
          </cell>
          <cell r="G185">
            <v>3819.52</v>
          </cell>
          <cell r="H185">
            <v>20399.73</v>
          </cell>
          <cell r="I185">
            <v>898.02</v>
          </cell>
          <cell r="J185">
            <v>1323.5</v>
          </cell>
          <cell r="K185">
            <v>3802</v>
          </cell>
          <cell r="L185">
            <v>117.08</v>
          </cell>
          <cell r="M185">
            <v>355.1</v>
          </cell>
          <cell r="N185">
            <v>330.1</v>
          </cell>
          <cell r="O185">
            <v>2181.4</v>
          </cell>
          <cell r="P185">
            <v>84.15</v>
          </cell>
          <cell r="Q185">
            <v>221.37</v>
          </cell>
          <cell r="R185">
            <v>32441.33</v>
          </cell>
          <cell r="S185">
            <v>428.63</v>
          </cell>
          <cell r="T185">
            <v>2754.91</v>
          </cell>
          <cell r="U185">
            <v>4149.62</v>
          </cell>
          <cell r="V185">
            <v>22581.13</v>
          </cell>
          <cell r="W185">
            <v>982.17</v>
          </cell>
          <cell r="X185">
            <v>1544.87</v>
          </cell>
        </row>
        <row r="186">
          <cell r="C186" t="str">
            <v>2012/2013E</v>
          </cell>
          <cell r="D186">
            <v>8598.2800000000007</v>
          </cell>
          <cell r="E186">
            <v>43.47</v>
          </cell>
          <cell r="F186">
            <v>634.6</v>
          </cell>
          <cell r="G186">
            <v>1454.39</v>
          </cell>
          <cell r="H186">
            <v>5853.06</v>
          </cell>
          <cell r="I186">
            <v>253.85</v>
          </cell>
          <cell r="J186">
            <v>358.91</v>
          </cell>
          <cell r="K186">
            <v>324</v>
          </cell>
          <cell r="L186">
            <v>2.83</v>
          </cell>
          <cell r="M186">
            <v>20.83</v>
          </cell>
          <cell r="N186">
            <v>44.91</v>
          </cell>
          <cell r="O186">
            <v>151.63999999999999</v>
          </cell>
          <cell r="P186">
            <v>6.5</v>
          </cell>
          <cell r="Q186">
            <v>9</v>
          </cell>
          <cell r="R186">
            <v>8833.99</v>
          </cell>
          <cell r="S186">
            <v>46.3</v>
          </cell>
          <cell r="T186">
            <v>655.43</v>
          </cell>
          <cell r="U186">
            <v>1499.3</v>
          </cell>
          <cell r="V186">
            <v>6004.7</v>
          </cell>
          <cell r="W186">
            <v>260.35000000000002</v>
          </cell>
          <cell r="X186">
            <v>367.91</v>
          </cell>
        </row>
        <row r="187">
          <cell r="C187" t="str">
            <v>2012/2013F</v>
          </cell>
          <cell r="D187">
            <v>16967.63</v>
          </cell>
          <cell r="E187">
            <v>90.41</v>
          </cell>
          <cell r="F187">
            <v>1530.35</v>
          </cell>
          <cell r="G187">
            <v>2375.79</v>
          </cell>
          <cell r="H187">
            <v>8764.61</v>
          </cell>
          <cell r="I187">
            <v>1567.08</v>
          </cell>
          <cell r="J187">
            <v>2639.39</v>
          </cell>
          <cell r="K187">
            <v>1421</v>
          </cell>
          <cell r="L187">
            <v>41.5</v>
          </cell>
          <cell r="M187">
            <v>196.35</v>
          </cell>
          <cell r="N187">
            <v>109.76</v>
          </cell>
          <cell r="O187">
            <v>646.70000000000005</v>
          </cell>
          <cell r="P187">
            <v>101.67</v>
          </cell>
          <cell r="Q187">
            <v>172.33</v>
          </cell>
          <cell r="R187">
            <v>18235.939999999999</v>
          </cell>
          <cell r="S187">
            <v>131.91</v>
          </cell>
          <cell r="T187">
            <v>1726.7</v>
          </cell>
          <cell r="U187">
            <v>2485.5500000000002</v>
          </cell>
          <cell r="V187">
            <v>9411.31</v>
          </cell>
          <cell r="W187">
            <v>1668.75</v>
          </cell>
          <cell r="X187">
            <v>2811.72</v>
          </cell>
        </row>
        <row r="188">
          <cell r="C188" t="str">
            <v>2012/2013G</v>
          </cell>
          <cell r="D188">
            <v>12743.945</v>
          </cell>
          <cell r="E188">
            <v>62.68</v>
          </cell>
          <cell r="F188">
            <v>1002.5549999999999</v>
          </cell>
          <cell r="G188">
            <v>1762.105</v>
          </cell>
          <cell r="H188">
            <v>6505.9049999999997</v>
          </cell>
          <cell r="I188">
            <v>1389.55</v>
          </cell>
          <cell r="J188">
            <v>2021.15</v>
          </cell>
          <cell r="K188">
            <v>1858</v>
          </cell>
          <cell r="L188">
            <v>51.98</v>
          </cell>
          <cell r="M188">
            <v>289.10000000000002</v>
          </cell>
          <cell r="N188">
            <v>144.31</v>
          </cell>
          <cell r="O188">
            <v>842.23500000000001</v>
          </cell>
          <cell r="P188">
            <v>148.46</v>
          </cell>
          <cell r="Q188">
            <v>224.13</v>
          </cell>
          <cell r="R188">
            <v>14444.16</v>
          </cell>
          <cell r="S188">
            <v>114.66</v>
          </cell>
          <cell r="T188">
            <v>1291.655</v>
          </cell>
          <cell r="U188">
            <v>1906.415</v>
          </cell>
          <cell r="V188">
            <v>7348.14</v>
          </cell>
          <cell r="W188">
            <v>1538.01</v>
          </cell>
          <cell r="X188">
            <v>2245.2800000000002</v>
          </cell>
        </row>
        <row r="189">
          <cell r="C189" t="str">
            <v>2012/2013H</v>
          </cell>
          <cell r="D189">
            <v>31390.5</v>
          </cell>
          <cell r="E189">
            <v>199.11</v>
          </cell>
          <cell r="F189">
            <v>2938.7</v>
          </cell>
          <cell r="G189">
            <v>5554.57</v>
          </cell>
          <cell r="H189">
            <v>19550.62</v>
          </cell>
          <cell r="I189">
            <v>1218.47</v>
          </cell>
          <cell r="J189">
            <v>1929.03</v>
          </cell>
          <cell r="K189">
            <v>1027</v>
          </cell>
          <cell r="L189">
            <v>18</v>
          </cell>
          <cell r="M189">
            <v>171.34</v>
          </cell>
          <cell r="N189">
            <v>159.49</v>
          </cell>
          <cell r="O189">
            <v>474.52</v>
          </cell>
          <cell r="P189">
            <v>46</v>
          </cell>
          <cell r="Q189">
            <v>50.5</v>
          </cell>
          <cell r="R189">
            <v>32310.35</v>
          </cell>
          <cell r="S189">
            <v>217.11</v>
          </cell>
          <cell r="T189">
            <v>3110.04</v>
          </cell>
          <cell r="U189">
            <v>5714.06</v>
          </cell>
          <cell r="V189">
            <v>20025.14</v>
          </cell>
          <cell r="W189">
            <v>1264.47</v>
          </cell>
          <cell r="X189">
            <v>1979.53</v>
          </cell>
        </row>
        <row r="190">
          <cell r="C190" t="str">
            <v>2012/2013I</v>
          </cell>
          <cell r="D190">
            <v>11720.97</v>
          </cell>
          <cell r="E190">
            <v>47.34</v>
          </cell>
          <cell r="F190">
            <v>674.71</v>
          </cell>
          <cell r="G190">
            <v>1033.2</v>
          </cell>
          <cell r="H190">
            <v>8108.2</v>
          </cell>
          <cell r="I190">
            <v>432.15</v>
          </cell>
          <cell r="J190">
            <v>1425.37</v>
          </cell>
          <cell r="K190">
            <v>3333</v>
          </cell>
          <cell r="L190">
            <v>70.84</v>
          </cell>
          <cell r="M190">
            <v>316.92</v>
          </cell>
          <cell r="N190">
            <v>189.85</v>
          </cell>
          <cell r="O190">
            <v>2119.29</v>
          </cell>
          <cell r="P190">
            <v>107.01</v>
          </cell>
          <cell r="Q190">
            <v>334.5</v>
          </cell>
          <cell r="R190">
            <v>14859.38</v>
          </cell>
          <cell r="S190">
            <v>118.18</v>
          </cell>
          <cell r="T190">
            <v>991.63</v>
          </cell>
          <cell r="U190">
            <v>1223.05</v>
          </cell>
          <cell r="V190">
            <v>10227.49</v>
          </cell>
          <cell r="W190">
            <v>539.16</v>
          </cell>
          <cell r="X190">
            <v>1759.87</v>
          </cell>
        </row>
        <row r="191">
          <cell r="C191" t="str">
            <v>2012/2013J</v>
          </cell>
          <cell r="D191">
            <v>895.82</v>
          </cell>
          <cell r="E191">
            <v>3</v>
          </cell>
          <cell r="F191">
            <v>73.650000000000006</v>
          </cell>
          <cell r="G191">
            <v>136.79</v>
          </cell>
          <cell r="H191">
            <v>498.3</v>
          </cell>
          <cell r="I191">
            <v>74.31</v>
          </cell>
          <cell r="J191">
            <v>109.77</v>
          </cell>
          <cell r="K191">
            <v>3491</v>
          </cell>
          <cell r="L191">
            <v>103.5</v>
          </cell>
          <cell r="M191">
            <v>479.33</v>
          </cell>
          <cell r="N191">
            <v>238.81</v>
          </cell>
          <cell r="O191">
            <v>1654.98</v>
          </cell>
          <cell r="P191">
            <v>357</v>
          </cell>
          <cell r="Q191">
            <v>640.33000000000004</v>
          </cell>
          <cell r="R191">
            <v>4369.7700000000004</v>
          </cell>
          <cell r="S191">
            <v>106.5</v>
          </cell>
          <cell r="T191">
            <v>552.98</v>
          </cell>
          <cell r="U191">
            <v>375.6</v>
          </cell>
          <cell r="V191">
            <v>2153.2800000000002</v>
          </cell>
          <cell r="W191">
            <v>431.31</v>
          </cell>
          <cell r="X191">
            <v>750.1</v>
          </cell>
        </row>
      </sheetData>
      <sheetData sheetId="2">
        <row r="2">
          <cell r="C2" t="str">
            <v>2003/20041</v>
          </cell>
          <cell r="D2">
            <v>5035.3329000000003</v>
          </cell>
          <cell r="E2">
            <v>298</v>
          </cell>
          <cell r="F2">
            <v>693</v>
          </cell>
          <cell r="G2">
            <v>473.33330000000001</v>
          </cell>
          <cell r="H2">
            <v>2870.8332</v>
          </cell>
          <cell r="I2">
            <v>216.83330000000001</v>
          </cell>
          <cell r="J2">
            <v>483.3331</v>
          </cell>
          <cell r="K2">
            <v>29</v>
          </cell>
          <cell r="L2">
            <v>5</v>
          </cell>
          <cell r="M2">
            <v>1</v>
          </cell>
          <cell r="N2">
            <v>5</v>
          </cell>
          <cell r="O2">
            <v>11</v>
          </cell>
          <cell r="P2">
            <v>0</v>
          </cell>
          <cell r="Q2">
            <v>7</v>
          </cell>
          <cell r="R2">
            <v>5064.3329000000003</v>
          </cell>
          <cell r="S2">
            <v>303</v>
          </cell>
          <cell r="T2">
            <v>694</v>
          </cell>
          <cell r="U2">
            <v>478.33330000000001</v>
          </cell>
          <cell r="V2">
            <v>2881.8332</v>
          </cell>
          <cell r="W2">
            <v>216.83330000000001</v>
          </cell>
          <cell r="X2">
            <v>490.3331</v>
          </cell>
        </row>
        <row r="3">
          <cell r="C3" t="str">
            <v>2003/20042</v>
          </cell>
          <cell r="D3">
            <v>13451.808800000001</v>
          </cell>
          <cell r="E3">
            <v>961.49919999999997</v>
          </cell>
          <cell r="F3">
            <v>1333.9979000000001</v>
          </cell>
          <cell r="G3">
            <v>712.99950000000001</v>
          </cell>
          <cell r="H3">
            <v>6395.9907999999996</v>
          </cell>
          <cell r="I3">
            <v>1239.6597999999999</v>
          </cell>
          <cell r="J3">
            <v>2807.6615999999999</v>
          </cell>
          <cell r="K3">
            <v>4761</v>
          </cell>
          <cell r="L3">
            <v>538.66669999999999</v>
          </cell>
          <cell r="M3">
            <v>558</v>
          </cell>
          <cell r="N3">
            <v>150.5</v>
          </cell>
          <cell r="O3">
            <v>2219.6669000000002</v>
          </cell>
          <cell r="P3">
            <v>315.66669999999999</v>
          </cell>
          <cell r="Q3">
            <v>940.66660000000002</v>
          </cell>
          <cell r="R3">
            <v>18174.975699999999</v>
          </cell>
          <cell r="S3">
            <v>1500.1659</v>
          </cell>
          <cell r="T3">
            <v>1891.9979000000001</v>
          </cell>
          <cell r="U3">
            <v>863.49950000000001</v>
          </cell>
          <cell r="V3">
            <v>8615.6576999999997</v>
          </cell>
          <cell r="W3">
            <v>1555.3264999999999</v>
          </cell>
          <cell r="X3">
            <v>3748.3281999999999</v>
          </cell>
        </row>
        <row r="4">
          <cell r="C4" t="str">
            <v>2003/20043</v>
          </cell>
          <cell r="D4">
            <v>17783.155299999999</v>
          </cell>
          <cell r="E4">
            <v>669.33249999999998</v>
          </cell>
          <cell r="F4">
            <v>1699.4991</v>
          </cell>
          <cell r="G4">
            <v>1163.3334</v>
          </cell>
          <cell r="H4">
            <v>9246.7477999999992</v>
          </cell>
          <cell r="I4">
            <v>1860.8275000000001</v>
          </cell>
          <cell r="J4">
            <v>3143.415</v>
          </cell>
          <cell r="K4">
            <v>1999</v>
          </cell>
          <cell r="L4">
            <v>148.4999</v>
          </cell>
          <cell r="M4">
            <v>253.0001</v>
          </cell>
          <cell r="N4">
            <v>135</v>
          </cell>
          <cell r="O4">
            <v>859.41660000000002</v>
          </cell>
          <cell r="P4">
            <v>173.66669999999999</v>
          </cell>
          <cell r="Q4">
            <v>289.33350000000002</v>
          </cell>
          <cell r="R4">
            <v>19642.072100000001</v>
          </cell>
          <cell r="S4">
            <v>817.83240000000001</v>
          </cell>
          <cell r="T4">
            <v>1952.4992</v>
          </cell>
          <cell r="U4">
            <v>1298.3334</v>
          </cell>
          <cell r="V4">
            <v>10106.1644</v>
          </cell>
          <cell r="W4">
            <v>2034.4942000000001</v>
          </cell>
          <cell r="X4">
            <v>3432.7485000000001</v>
          </cell>
        </row>
        <row r="5">
          <cell r="C5" t="str">
            <v>2003/20044</v>
          </cell>
          <cell r="D5">
            <v>419</v>
          </cell>
          <cell r="E5">
            <v>40</v>
          </cell>
          <cell r="F5">
            <v>45</v>
          </cell>
          <cell r="G5">
            <v>35</v>
          </cell>
          <cell r="H5">
            <v>192</v>
          </cell>
          <cell r="I5">
            <v>33</v>
          </cell>
          <cell r="J5">
            <v>74</v>
          </cell>
          <cell r="K5">
            <v>0</v>
          </cell>
          <cell r="L5">
            <v>0</v>
          </cell>
          <cell r="M5">
            <v>0</v>
          </cell>
          <cell r="N5">
            <v>0</v>
          </cell>
          <cell r="O5">
            <v>0</v>
          </cell>
          <cell r="P5">
            <v>0</v>
          </cell>
          <cell r="Q5">
            <v>0</v>
          </cell>
          <cell r="R5">
            <v>419</v>
          </cell>
          <cell r="S5">
            <v>40</v>
          </cell>
          <cell r="T5">
            <v>45</v>
          </cell>
          <cell r="U5">
            <v>35</v>
          </cell>
          <cell r="V5">
            <v>192</v>
          </cell>
          <cell r="W5">
            <v>33</v>
          </cell>
          <cell r="X5">
            <v>74</v>
          </cell>
        </row>
        <row r="6">
          <cell r="C6" t="str">
            <v>2003/20045</v>
          </cell>
          <cell r="D6">
            <v>1696</v>
          </cell>
          <cell r="E6">
            <v>111.66670000000001</v>
          </cell>
          <cell r="F6">
            <v>229.5</v>
          </cell>
          <cell r="G6">
            <v>114.16670000000001</v>
          </cell>
          <cell r="H6">
            <v>983.16660000000002</v>
          </cell>
          <cell r="I6">
            <v>88.333299999999994</v>
          </cell>
          <cell r="J6">
            <v>169.16669999999999</v>
          </cell>
          <cell r="K6">
            <v>113</v>
          </cell>
          <cell r="L6">
            <v>8.5</v>
          </cell>
          <cell r="M6">
            <v>16.5</v>
          </cell>
          <cell r="N6">
            <v>6</v>
          </cell>
          <cell r="O6">
            <v>60.666699999999999</v>
          </cell>
          <cell r="P6">
            <v>9</v>
          </cell>
          <cell r="Q6">
            <v>8</v>
          </cell>
          <cell r="R6">
            <v>1804.6667</v>
          </cell>
          <cell r="S6">
            <v>120.16670000000001</v>
          </cell>
          <cell r="T6">
            <v>246</v>
          </cell>
          <cell r="U6">
            <v>120.16670000000001</v>
          </cell>
          <cell r="V6">
            <v>1043.8333</v>
          </cell>
          <cell r="W6">
            <v>97.333299999999994</v>
          </cell>
          <cell r="X6">
            <v>177.16669999999999</v>
          </cell>
        </row>
        <row r="7">
          <cell r="C7" t="str">
            <v>2003/20046</v>
          </cell>
          <cell r="D7">
            <v>8889.7428</v>
          </cell>
          <cell r="E7">
            <v>269.41699999999997</v>
          </cell>
          <cell r="F7">
            <v>828.41600000000005</v>
          </cell>
          <cell r="G7">
            <v>527.83370000000002</v>
          </cell>
          <cell r="H7">
            <v>4774.9179000000004</v>
          </cell>
          <cell r="I7">
            <v>1013.1608</v>
          </cell>
          <cell r="J7">
            <v>1475.9974</v>
          </cell>
          <cell r="K7">
            <v>352</v>
          </cell>
          <cell r="L7">
            <v>27.666699999999999</v>
          </cell>
          <cell r="M7">
            <v>30.166599999999999</v>
          </cell>
          <cell r="N7">
            <v>26.5</v>
          </cell>
          <cell r="O7">
            <v>161.7499</v>
          </cell>
          <cell r="P7">
            <v>22.5</v>
          </cell>
          <cell r="Q7">
            <v>34.833300000000001</v>
          </cell>
          <cell r="R7">
            <v>9193.1592999999993</v>
          </cell>
          <cell r="S7">
            <v>297.08370000000002</v>
          </cell>
          <cell r="T7">
            <v>858.58259999999996</v>
          </cell>
          <cell r="U7">
            <v>554.33370000000002</v>
          </cell>
          <cell r="V7">
            <v>4936.6678000000002</v>
          </cell>
          <cell r="W7">
            <v>1035.6608000000001</v>
          </cell>
          <cell r="X7">
            <v>1510.8307</v>
          </cell>
        </row>
        <row r="8">
          <cell r="C8" t="str">
            <v>2003/20047</v>
          </cell>
          <cell r="D8">
            <v>3833.3337000000001</v>
          </cell>
          <cell r="E8">
            <v>127.91670000000001</v>
          </cell>
          <cell r="F8">
            <v>417.416</v>
          </cell>
          <cell r="G8">
            <v>211.08340000000001</v>
          </cell>
          <cell r="H8">
            <v>2460.6678000000002</v>
          </cell>
          <cell r="I8">
            <v>235.16669999999999</v>
          </cell>
          <cell r="J8">
            <v>381.0831</v>
          </cell>
          <cell r="K8">
            <v>333</v>
          </cell>
          <cell r="L8">
            <v>14.833299999999999</v>
          </cell>
          <cell r="M8">
            <v>38.833300000000001</v>
          </cell>
          <cell r="N8">
            <v>13.833399999999999</v>
          </cell>
          <cell r="O8">
            <v>125.7501</v>
          </cell>
          <cell r="P8">
            <v>37.166699999999999</v>
          </cell>
          <cell r="Q8">
            <v>70.166700000000006</v>
          </cell>
          <cell r="R8">
            <v>4133.9171999999999</v>
          </cell>
          <cell r="S8">
            <v>142.75</v>
          </cell>
          <cell r="T8">
            <v>456.24930000000001</v>
          </cell>
          <cell r="U8">
            <v>224.91679999999999</v>
          </cell>
          <cell r="V8">
            <v>2586.4178999999999</v>
          </cell>
          <cell r="W8">
            <v>272.33339999999998</v>
          </cell>
          <cell r="X8">
            <v>451.24979999999999</v>
          </cell>
        </row>
        <row r="9">
          <cell r="C9" t="str">
            <v>2003/20048</v>
          </cell>
          <cell r="D9">
            <v>12962.999900000001</v>
          </cell>
          <cell r="E9">
            <v>491.49939999999998</v>
          </cell>
          <cell r="F9">
            <v>1652.6675</v>
          </cell>
          <cell r="G9">
            <v>1094.6670999999999</v>
          </cell>
          <cell r="H9">
            <v>8592.8335000000006</v>
          </cell>
          <cell r="I9">
            <v>392.49979999999999</v>
          </cell>
          <cell r="J9">
            <v>738.83259999999996</v>
          </cell>
          <cell r="K9">
            <v>1805</v>
          </cell>
          <cell r="L9">
            <v>107.33329999999999</v>
          </cell>
          <cell r="M9">
            <v>216</v>
          </cell>
          <cell r="N9">
            <v>128.5</v>
          </cell>
          <cell r="O9">
            <v>965.66639999999995</v>
          </cell>
          <cell r="P9">
            <v>48.166499999999999</v>
          </cell>
          <cell r="Q9">
            <v>109.99979999999999</v>
          </cell>
          <cell r="R9">
            <v>14538.6659</v>
          </cell>
          <cell r="S9">
            <v>598.83270000000005</v>
          </cell>
          <cell r="T9">
            <v>1868.6675</v>
          </cell>
          <cell r="U9">
            <v>1223.1670999999999</v>
          </cell>
          <cell r="V9">
            <v>9558.4999000000007</v>
          </cell>
          <cell r="W9">
            <v>440.66629999999998</v>
          </cell>
          <cell r="X9">
            <v>848.83240000000001</v>
          </cell>
        </row>
        <row r="10">
          <cell r="C10" t="str">
            <v>2003/20049</v>
          </cell>
          <cell r="D10">
            <v>10151.003500000001</v>
          </cell>
          <cell r="E10">
            <v>364.83339999999998</v>
          </cell>
          <cell r="F10">
            <v>1214.8344</v>
          </cell>
          <cell r="G10">
            <v>735.83299999999997</v>
          </cell>
          <cell r="H10">
            <v>6399.8355000000001</v>
          </cell>
          <cell r="I10">
            <v>498.50040000000001</v>
          </cell>
          <cell r="J10">
            <v>937.16679999999997</v>
          </cell>
          <cell r="K10">
            <v>1645</v>
          </cell>
          <cell r="L10">
            <v>128.83349999999999</v>
          </cell>
          <cell r="M10">
            <v>182</v>
          </cell>
          <cell r="N10">
            <v>71.833299999999994</v>
          </cell>
          <cell r="O10">
            <v>1031.3338000000001</v>
          </cell>
          <cell r="P10">
            <v>43.666699999999999</v>
          </cell>
          <cell r="Q10">
            <v>142.66679999999999</v>
          </cell>
          <cell r="R10">
            <v>11751.337600000001</v>
          </cell>
          <cell r="S10">
            <v>493.6669</v>
          </cell>
          <cell r="T10">
            <v>1396.8344</v>
          </cell>
          <cell r="U10">
            <v>807.66629999999998</v>
          </cell>
          <cell r="V10">
            <v>7431.1692999999996</v>
          </cell>
          <cell r="W10">
            <v>542.1671</v>
          </cell>
          <cell r="X10">
            <v>1079.8335999999999</v>
          </cell>
        </row>
        <row r="11">
          <cell r="C11" t="str">
            <v>2003/2004A</v>
          </cell>
          <cell r="D11">
            <v>3093.9992000000002</v>
          </cell>
          <cell r="E11">
            <v>91.333299999999994</v>
          </cell>
          <cell r="F11">
            <v>327.5</v>
          </cell>
          <cell r="G11">
            <v>165.83330000000001</v>
          </cell>
          <cell r="H11">
            <v>1517.8327999999999</v>
          </cell>
          <cell r="I11">
            <v>336.49990000000003</v>
          </cell>
          <cell r="J11">
            <v>654.99990000000003</v>
          </cell>
          <cell r="K11">
            <v>1187</v>
          </cell>
          <cell r="L11">
            <v>112.33329999999999</v>
          </cell>
          <cell r="M11">
            <v>118.1669</v>
          </cell>
          <cell r="N11">
            <v>54.666800000000002</v>
          </cell>
          <cell r="O11">
            <v>773.8338</v>
          </cell>
          <cell r="P11">
            <v>25.833400000000001</v>
          </cell>
          <cell r="Q11">
            <v>69</v>
          </cell>
          <cell r="R11">
            <v>4247.8334000000004</v>
          </cell>
          <cell r="S11">
            <v>203.66659999999999</v>
          </cell>
          <cell r="T11">
            <v>445.6669</v>
          </cell>
          <cell r="U11">
            <v>220.5001</v>
          </cell>
          <cell r="V11">
            <v>2291.6666</v>
          </cell>
          <cell r="W11">
            <v>362.33330000000001</v>
          </cell>
          <cell r="X11">
            <v>723.99990000000003</v>
          </cell>
        </row>
        <row r="12">
          <cell r="C12" t="str">
            <v>2003/2004B</v>
          </cell>
          <cell r="D12">
            <v>18232.130700000002</v>
          </cell>
          <cell r="E12">
            <v>920.08159999999998</v>
          </cell>
          <cell r="F12">
            <v>2028.4957999999999</v>
          </cell>
          <cell r="G12">
            <v>1308.4143999999999</v>
          </cell>
          <cell r="H12">
            <v>10823.1456</v>
          </cell>
          <cell r="I12">
            <v>996.74770000000001</v>
          </cell>
          <cell r="J12">
            <v>2155.2456000000002</v>
          </cell>
          <cell r="K12">
            <v>2164</v>
          </cell>
          <cell r="L12">
            <v>157.6662</v>
          </cell>
          <cell r="M12">
            <v>227.8329</v>
          </cell>
          <cell r="N12">
            <v>119.6666</v>
          </cell>
          <cell r="O12">
            <v>1025.9993999999999</v>
          </cell>
          <cell r="P12">
            <v>87.833299999999994</v>
          </cell>
          <cell r="Q12">
            <v>302.66649999999998</v>
          </cell>
          <cell r="R12">
            <v>20153.795600000001</v>
          </cell>
          <cell r="S12">
            <v>1077.7478000000001</v>
          </cell>
          <cell r="T12">
            <v>2256.3287</v>
          </cell>
          <cell r="U12">
            <v>1428.0809999999999</v>
          </cell>
          <cell r="V12">
            <v>11849.145</v>
          </cell>
          <cell r="W12">
            <v>1084.5809999999999</v>
          </cell>
          <cell r="X12">
            <v>2457.9121</v>
          </cell>
        </row>
        <row r="13">
          <cell r="C13" t="str">
            <v>2003/2004C</v>
          </cell>
          <cell r="D13">
            <v>8053.4996000000001</v>
          </cell>
          <cell r="E13">
            <v>406.16669999999999</v>
          </cell>
          <cell r="F13">
            <v>990.33360000000005</v>
          </cell>
          <cell r="G13">
            <v>649.33309999999994</v>
          </cell>
          <cell r="H13">
            <v>4961.6662999999999</v>
          </cell>
          <cell r="I13">
            <v>325.66669999999999</v>
          </cell>
          <cell r="J13">
            <v>720.33320000000003</v>
          </cell>
          <cell r="K13">
            <v>1102</v>
          </cell>
          <cell r="L13">
            <v>111.5</v>
          </cell>
          <cell r="M13">
            <v>135.83340000000001</v>
          </cell>
          <cell r="N13">
            <v>81.666700000000006</v>
          </cell>
          <cell r="O13">
            <v>537.83339999999998</v>
          </cell>
          <cell r="P13">
            <v>70</v>
          </cell>
          <cell r="Q13">
            <v>124.6666</v>
          </cell>
          <cell r="R13">
            <v>9114.9997000000003</v>
          </cell>
          <cell r="S13">
            <v>517.66669999999999</v>
          </cell>
          <cell r="T13">
            <v>1126.1669999999999</v>
          </cell>
          <cell r="U13">
            <v>730.99980000000005</v>
          </cell>
          <cell r="V13">
            <v>5499.4997000000003</v>
          </cell>
          <cell r="W13">
            <v>395.66669999999999</v>
          </cell>
          <cell r="X13">
            <v>844.99980000000005</v>
          </cell>
        </row>
        <row r="14">
          <cell r="C14" t="str">
            <v>2003/2004D</v>
          </cell>
          <cell r="D14">
            <v>23480.801100000001</v>
          </cell>
          <cell r="E14">
            <v>1280.9988000000001</v>
          </cell>
          <cell r="F14">
            <v>2728.3296999999998</v>
          </cell>
          <cell r="G14">
            <v>1765.9972</v>
          </cell>
          <cell r="H14">
            <v>15761.811600000001</v>
          </cell>
          <cell r="I14">
            <v>527.33219999999994</v>
          </cell>
          <cell r="J14">
            <v>1416.3316</v>
          </cell>
          <cell r="K14">
            <v>2827</v>
          </cell>
          <cell r="L14">
            <v>317.3329</v>
          </cell>
          <cell r="M14">
            <v>269.83240000000001</v>
          </cell>
          <cell r="N14">
            <v>151.99959999999999</v>
          </cell>
          <cell r="O14">
            <v>1407.9979000000001</v>
          </cell>
          <cell r="P14">
            <v>64.666600000000003</v>
          </cell>
          <cell r="Q14">
            <v>185.49979999999999</v>
          </cell>
          <cell r="R14">
            <v>25878.130300000001</v>
          </cell>
          <cell r="S14">
            <v>1598.3317</v>
          </cell>
          <cell r="T14">
            <v>2998.1621</v>
          </cell>
          <cell r="U14">
            <v>1917.9967999999999</v>
          </cell>
          <cell r="V14">
            <v>17169.809499999999</v>
          </cell>
          <cell r="W14">
            <v>591.99879999999996</v>
          </cell>
          <cell r="X14">
            <v>1601.8314</v>
          </cell>
        </row>
        <row r="15">
          <cell r="C15" t="str">
            <v>2003/2004E</v>
          </cell>
          <cell r="D15">
            <v>6008.4938000000002</v>
          </cell>
          <cell r="E15">
            <v>233.83320000000001</v>
          </cell>
          <cell r="F15">
            <v>676.16560000000004</v>
          </cell>
          <cell r="G15">
            <v>590.99869999999999</v>
          </cell>
          <cell r="H15">
            <v>3959.1642000000002</v>
          </cell>
          <cell r="I15">
            <v>172.99959999999999</v>
          </cell>
          <cell r="J15">
            <v>375.33249999999998</v>
          </cell>
          <cell r="K15">
            <v>282</v>
          </cell>
          <cell r="L15">
            <v>17.333400000000001</v>
          </cell>
          <cell r="M15">
            <v>29.333300000000001</v>
          </cell>
          <cell r="N15">
            <v>27.833500000000001</v>
          </cell>
          <cell r="O15">
            <v>116.3335</v>
          </cell>
          <cell r="P15">
            <v>6.5</v>
          </cell>
          <cell r="Q15">
            <v>8.5</v>
          </cell>
          <cell r="R15">
            <v>6214.3275000000003</v>
          </cell>
          <cell r="S15">
            <v>251.16659999999999</v>
          </cell>
          <cell r="T15">
            <v>705.49890000000005</v>
          </cell>
          <cell r="U15">
            <v>618.83219999999994</v>
          </cell>
          <cell r="V15">
            <v>4075.4976999999999</v>
          </cell>
          <cell r="W15">
            <v>179.49959999999999</v>
          </cell>
          <cell r="X15">
            <v>383.83249999999998</v>
          </cell>
        </row>
        <row r="16">
          <cell r="C16" t="str">
            <v>2003/2004F</v>
          </cell>
          <cell r="D16">
            <v>14579.6186</v>
          </cell>
          <cell r="E16">
            <v>690.08010000000002</v>
          </cell>
          <cell r="F16">
            <v>1847.6590000000001</v>
          </cell>
          <cell r="G16">
            <v>1168.0793000000001</v>
          </cell>
          <cell r="H16">
            <v>8151.3917000000001</v>
          </cell>
          <cell r="I16">
            <v>952.99689999999998</v>
          </cell>
          <cell r="J16">
            <v>1769.4115999999999</v>
          </cell>
          <cell r="K16">
            <v>978</v>
          </cell>
          <cell r="L16">
            <v>67.666700000000006</v>
          </cell>
          <cell r="M16">
            <v>135.66669999999999</v>
          </cell>
          <cell r="N16">
            <v>51</v>
          </cell>
          <cell r="O16">
            <v>356.4162</v>
          </cell>
          <cell r="P16">
            <v>54.333399999999997</v>
          </cell>
          <cell r="Q16">
            <v>111.8334</v>
          </cell>
          <cell r="R16">
            <v>15356.535</v>
          </cell>
          <cell r="S16">
            <v>757.74680000000001</v>
          </cell>
          <cell r="T16">
            <v>1983.3257000000001</v>
          </cell>
          <cell r="U16">
            <v>1219.0793000000001</v>
          </cell>
          <cell r="V16">
            <v>8507.8078999999998</v>
          </cell>
          <cell r="W16">
            <v>1007.3303</v>
          </cell>
          <cell r="X16">
            <v>1881.2449999999999</v>
          </cell>
        </row>
        <row r="17">
          <cell r="C17" t="str">
            <v>2003/2004G</v>
          </cell>
          <cell r="D17">
            <v>10423.395699999999</v>
          </cell>
          <cell r="E17">
            <v>387.2491</v>
          </cell>
          <cell r="F17">
            <v>1230.1641999999999</v>
          </cell>
          <cell r="G17">
            <v>786.24869999999999</v>
          </cell>
          <cell r="H17">
            <v>5813.6553000000004</v>
          </cell>
          <cell r="I17">
            <v>827.24829999999997</v>
          </cell>
          <cell r="J17">
            <v>1378.8300999999999</v>
          </cell>
          <cell r="K17">
            <v>1516</v>
          </cell>
          <cell r="L17">
            <v>81.166700000000006</v>
          </cell>
          <cell r="M17">
            <v>240.16650000000001</v>
          </cell>
          <cell r="N17">
            <v>100.4999</v>
          </cell>
          <cell r="O17">
            <v>637.49959999999999</v>
          </cell>
          <cell r="P17">
            <v>115.6666</v>
          </cell>
          <cell r="Q17">
            <v>195.83340000000001</v>
          </cell>
          <cell r="R17">
            <v>11794.2284</v>
          </cell>
          <cell r="S17">
            <v>468.41579999999999</v>
          </cell>
          <cell r="T17">
            <v>1470.3307</v>
          </cell>
          <cell r="U17">
            <v>886.74860000000001</v>
          </cell>
          <cell r="V17">
            <v>6451.1549000000005</v>
          </cell>
          <cell r="W17">
            <v>942.91489999999999</v>
          </cell>
          <cell r="X17">
            <v>1574.6635000000001</v>
          </cell>
        </row>
        <row r="18">
          <cell r="C18" t="str">
            <v>2003/2004H</v>
          </cell>
          <cell r="D18">
            <v>21401.232400000001</v>
          </cell>
          <cell r="E18">
            <v>1037.9160999999999</v>
          </cell>
          <cell r="F18">
            <v>3025.3312999999998</v>
          </cell>
          <cell r="G18">
            <v>2308.2483000000002</v>
          </cell>
          <cell r="H18">
            <v>12655.155500000001</v>
          </cell>
          <cell r="I18">
            <v>846.99900000000002</v>
          </cell>
          <cell r="J18">
            <v>1527.5822000000001</v>
          </cell>
          <cell r="K18">
            <v>745</v>
          </cell>
          <cell r="L18">
            <v>41.583300000000001</v>
          </cell>
          <cell r="M18">
            <v>126.3334</v>
          </cell>
          <cell r="N18">
            <v>91.333299999999994</v>
          </cell>
          <cell r="O18">
            <v>274.99979999999999</v>
          </cell>
          <cell r="P18">
            <v>46.333300000000001</v>
          </cell>
          <cell r="Q18">
            <v>52.833300000000001</v>
          </cell>
          <cell r="R18">
            <v>22034.648799999999</v>
          </cell>
          <cell r="S18">
            <v>1079.4993999999999</v>
          </cell>
          <cell r="T18">
            <v>3151.6646999999998</v>
          </cell>
          <cell r="U18">
            <v>2399.5816</v>
          </cell>
          <cell r="V18">
            <v>12930.1553</v>
          </cell>
          <cell r="W18">
            <v>893.33230000000003</v>
          </cell>
          <cell r="X18">
            <v>1580.4155000000001</v>
          </cell>
        </row>
        <row r="19">
          <cell r="C19" t="str">
            <v>2003/2004I</v>
          </cell>
          <cell r="D19">
            <v>6080.5842000000002</v>
          </cell>
          <cell r="E19">
            <v>348.16730000000001</v>
          </cell>
          <cell r="F19">
            <v>640.50019999999995</v>
          </cell>
          <cell r="G19">
            <v>350.08350000000002</v>
          </cell>
          <cell r="H19">
            <v>3987.0835000000002</v>
          </cell>
          <cell r="I19">
            <v>187.16640000000001</v>
          </cell>
          <cell r="J19">
            <v>567.58330000000001</v>
          </cell>
          <cell r="K19">
            <v>1157</v>
          </cell>
          <cell r="L19">
            <v>80.249899999999997</v>
          </cell>
          <cell r="M19">
            <v>117.1666</v>
          </cell>
          <cell r="N19">
            <v>48</v>
          </cell>
          <cell r="O19">
            <v>600.33299999999997</v>
          </cell>
          <cell r="P19">
            <v>55.5</v>
          </cell>
          <cell r="Q19">
            <v>136.66659999999999</v>
          </cell>
          <cell r="R19">
            <v>7118.5002999999997</v>
          </cell>
          <cell r="S19">
            <v>428.41719999999998</v>
          </cell>
          <cell r="T19">
            <v>757.66679999999997</v>
          </cell>
          <cell r="U19">
            <v>398.08350000000002</v>
          </cell>
          <cell r="V19">
            <v>4587.4165000000003</v>
          </cell>
          <cell r="W19">
            <v>242.66640000000001</v>
          </cell>
          <cell r="X19">
            <v>704.24990000000003</v>
          </cell>
        </row>
        <row r="20">
          <cell r="C20" t="str">
            <v>2003/2004J</v>
          </cell>
          <cell r="D20">
            <v>1348.6655000000001</v>
          </cell>
          <cell r="E20">
            <v>69.999799999999993</v>
          </cell>
          <cell r="F20">
            <v>151.16659999999999</v>
          </cell>
          <cell r="G20">
            <v>86.499899999999997</v>
          </cell>
          <cell r="H20">
            <v>824.99940000000004</v>
          </cell>
          <cell r="I20">
            <v>61.333300000000001</v>
          </cell>
          <cell r="J20">
            <v>154.66650000000001</v>
          </cell>
          <cell r="K20">
            <v>3720</v>
          </cell>
          <cell r="L20">
            <v>186.83320000000001</v>
          </cell>
          <cell r="M20">
            <v>634.16660000000002</v>
          </cell>
          <cell r="N20">
            <v>219.16659999999999</v>
          </cell>
          <cell r="O20">
            <v>1830.4996000000001</v>
          </cell>
          <cell r="P20">
            <v>261.49990000000003</v>
          </cell>
          <cell r="Q20">
            <v>540.83330000000001</v>
          </cell>
          <cell r="R20">
            <v>5021.6647000000003</v>
          </cell>
          <cell r="S20">
            <v>256.83300000000003</v>
          </cell>
          <cell r="T20">
            <v>785.33320000000003</v>
          </cell>
          <cell r="U20">
            <v>305.66649999999998</v>
          </cell>
          <cell r="V20">
            <v>2655.4989999999998</v>
          </cell>
          <cell r="W20">
            <v>322.83319999999998</v>
          </cell>
          <cell r="X20">
            <v>695.49980000000005</v>
          </cell>
        </row>
        <row r="21">
          <cell r="C21" t="str">
            <v>2004/20051</v>
          </cell>
          <cell r="D21">
            <v>5283.8328000000001</v>
          </cell>
          <cell r="E21">
            <v>219</v>
          </cell>
          <cell r="F21">
            <v>801</v>
          </cell>
          <cell r="G21">
            <v>331</v>
          </cell>
          <cell r="H21">
            <v>3150.1666</v>
          </cell>
          <cell r="I21">
            <v>227.66659999999999</v>
          </cell>
          <cell r="J21">
            <v>554.99959999999999</v>
          </cell>
          <cell r="K21">
            <v>28</v>
          </cell>
          <cell r="L21">
            <v>4</v>
          </cell>
          <cell r="M21">
            <v>7</v>
          </cell>
          <cell r="N21">
            <v>0</v>
          </cell>
          <cell r="O21">
            <v>16</v>
          </cell>
          <cell r="P21">
            <v>1</v>
          </cell>
          <cell r="Q21">
            <v>0</v>
          </cell>
          <cell r="R21">
            <v>5311.8328000000001</v>
          </cell>
          <cell r="S21">
            <v>223</v>
          </cell>
          <cell r="T21">
            <v>808</v>
          </cell>
          <cell r="U21">
            <v>331</v>
          </cell>
          <cell r="V21">
            <v>3166.1666</v>
          </cell>
          <cell r="W21">
            <v>228.66659999999999</v>
          </cell>
          <cell r="X21">
            <v>554.99959999999999</v>
          </cell>
        </row>
        <row r="22">
          <cell r="C22" t="str">
            <v>2004/20052</v>
          </cell>
          <cell r="D22">
            <v>14445.958199999999</v>
          </cell>
          <cell r="E22">
            <v>902.16520000000003</v>
          </cell>
          <cell r="F22">
            <v>1493.9964</v>
          </cell>
          <cell r="G22">
            <v>826.49789999999996</v>
          </cell>
          <cell r="H22">
            <v>6642.6476000000002</v>
          </cell>
          <cell r="I22">
            <v>1316.827</v>
          </cell>
          <cell r="J22">
            <v>3263.8240999999998</v>
          </cell>
          <cell r="K22">
            <v>4762</v>
          </cell>
          <cell r="L22">
            <v>512.16650000000004</v>
          </cell>
          <cell r="M22">
            <v>424.83300000000003</v>
          </cell>
          <cell r="N22">
            <v>158.83320000000001</v>
          </cell>
          <cell r="O22">
            <v>2340.9992000000002</v>
          </cell>
          <cell r="P22">
            <v>293</v>
          </cell>
          <cell r="Q22">
            <v>990.49990000000003</v>
          </cell>
          <cell r="R22">
            <v>19166.29</v>
          </cell>
          <cell r="S22">
            <v>1414.3317</v>
          </cell>
          <cell r="T22">
            <v>1918.8294000000001</v>
          </cell>
          <cell r="U22">
            <v>985.33109999999999</v>
          </cell>
          <cell r="V22">
            <v>8983.6468000000004</v>
          </cell>
          <cell r="W22">
            <v>1609.827</v>
          </cell>
          <cell r="X22">
            <v>4254.3239999999996</v>
          </cell>
        </row>
        <row r="23">
          <cell r="C23" t="str">
            <v>2004/20053</v>
          </cell>
          <cell r="D23">
            <v>19009.611799999999</v>
          </cell>
          <cell r="E23">
            <v>633.49549999999999</v>
          </cell>
          <cell r="F23">
            <v>1718.2384999999999</v>
          </cell>
          <cell r="G23">
            <v>1297.9059</v>
          </cell>
          <cell r="H23">
            <v>10083.424300000001</v>
          </cell>
          <cell r="I23">
            <v>1840.3206</v>
          </cell>
          <cell r="J23">
            <v>3436.2269999999999</v>
          </cell>
          <cell r="K23">
            <v>1840</v>
          </cell>
          <cell r="L23">
            <v>162.66640000000001</v>
          </cell>
          <cell r="M23">
            <v>206.83189999999999</v>
          </cell>
          <cell r="N23">
            <v>145.33250000000001</v>
          </cell>
          <cell r="O23">
            <v>736.57979999999998</v>
          </cell>
          <cell r="P23">
            <v>142.49979999999999</v>
          </cell>
          <cell r="Q23">
            <v>302.99919999999997</v>
          </cell>
          <cell r="R23">
            <v>20706.521400000001</v>
          </cell>
          <cell r="S23">
            <v>796.16189999999995</v>
          </cell>
          <cell r="T23">
            <v>1925.0704000000001</v>
          </cell>
          <cell r="U23">
            <v>1443.2384</v>
          </cell>
          <cell r="V23">
            <v>10820.0041</v>
          </cell>
          <cell r="W23">
            <v>1982.8204000000001</v>
          </cell>
          <cell r="X23">
            <v>3739.2262000000001</v>
          </cell>
        </row>
        <row r="24">
          <cell r="C24" t="str">
            <v>2004/20054</v>
          </cell>
          <cell r="D24">
            <v>459</v>
          </cell>
          <cell r="E24">
            <v>26</v>
          </cell>
          <cell r="F24">
            <v>45</v>
          </cell>
          <cell r="G24">
            <v>27</v>
          </cell>
          <cell r="H24">
            <v>251</v>
          </cell>
          <cell r="I24">
            <v>31</v>
          </cell>
          <cell r="J24">
            <v>79</v>
          </cell>
          <cell r="K24">
            <v>2</v>
          </cell>
          <cell r="L24">
            <v>0</v>
          </cell>
          <cell r="M24">
            <v>1</v>
          </cell>
          <cell r="N24">
            <v>0</v>
          </cell>
          <cell r="O24">
            <v>0</v>
          </cell>
          <cell r="P24">
            <v>1</v>
          </cell>
          <cell r="Q24">
            <v>0</v>
          </cell>
          <cell r="R24">
            <v>461</v>
          </cell>
          <cell r="S24">
            <v>26</v>
          </cell>
          <cell r="T24">
            <v>46</v>
          </cell>
          <cell r="U24">
            <v>27</v>
          </cell>
          <cell r="V24">
            <v>251</v>
          </cell>
          <cell r="W24">
            <v>32</v>
          </cell>
          <cell r="X24">
            <v>79</v>
          </cell>
        </row>
        <row r="25">
          <cell r="C25" t="str">
            <v>2004/20055</v>
          </cell>
          <cell r="D25">
            <v>1585.3322000000001</v>
          </cell>
          <cell r="E25">
            <v>86.499899999999997</v>
          </cell>
          <cell r="F25">
            <v>208.49969999999999</v>
          </cell>
          <cell r="G25">
            <v>113.6666</v>
          </cell>
          <cell r="H25">
            <v>906.83270000000005</v>
          </cell>
          <cell r="I25">
            <v>100.5</v>
          </cell>
          <cell r="J25">
            <v>169.33330000000001</v>
          </cell>
          <cell r="K25">
            <v>89</v>
          </cell>
          <cell r="L25">
            <v>7</v>
          </cell>
          <cell r="M25">
            <v>12</v>
          </cell>
          <cell r="N25">
            <v>9.6666000000000007</v>
          </cell>
          <cell r="O25">
            <v>47.999899999999997</v>
          </cell>
          <cell r="P25">
            <v>1</v>
          </cell>
          <cell r="Q25">
            <v>7.5</v>
          </cell>
          <cell r="R25">
            <v>1670.4987000000001</v>
          </cell>
          <cell r="S25">
            <v>93.499899999999997</v>
          </cell>
          <cell r="T25">
            <v>220.49969999999999</v>
          </cell>
          <cell r="U25">
            <v>123.33320000000001</v>
          </cell>
          <cell r="V25">
            <v>954.83259999999996</v>
          </cell>
          <cell r="W25">
            <v>101.5</v>
          </cell>
          <cell r="X25">
            <v>176.83330000000001</v>
          </cell>
        </row>
        <row r="26">
          <cell r="C26" t="str">
            <v>2004/20056</v>
          </cell>
          <cell r="D26">
            <v>8898.2227000000003</v>
          </cell>
          <cell r="E26">
            <v>240.33080000000001</v>
          </cell>
          <cell r="F26">
            <v>843.40520000000004</v>
          </cell>
          <cell r="G26">
            <v>576.07690000000002</v>
          </cell>
          <cell r="H26">
            <v>4776.6917999999996</v>
          </cell>
          <cell r="I26">
            <v>927.48680000000002</v>
          </cell>
          <cell r="J26">
            <v>1534.2311999999999</v>
          </cell>
          <cell r="K26">
            <v>712</v>
          </cell>
          <cell r="L26">
            <v>45.999600000000001</v>
          </cell>
          <cell r="M26">
            <v>71.832999999999998</v>
          </cell>
          <cell r="N26">
            <v>27.666499999999999</v>
          </cell>
          <cell r="O26">
            <v>353.74860000000001</v>
          </cell>
          <cell r="P26">
            <v>56.333199999999998</v>
          </cell>
          <cell r="Q26">
            <v>107.9999</v>
          </cell>
          <cell r="R26">
            <v>9561.8035</v>
          </cell>
          <cell r="S26">
            <v>286.3304</v>
          </cell>
          <cell r="T26">
            <v>915.23820000000001</v>
          </cell>
          <cell r="U26">
            <v>603.74339999999995</v>
          </cell>
          <cell r="V26">
            <v>5130.4404000000004</v>
          </cell>
          <cell r="W26">
            <v>983.82</v>
          </cell>
          <cell r="X26">
            <v>1642.2311</v>
          </cell>
        </row>
        <row r="27">
          <cell r="C27" t="str">
            <v>2004/20057</v>
          </cell>
          <cell r="D27">
            <v>3476.1977000000002</v>
          </cell>
          <cell r="E27">
            <v>112.33150000000001</v>
          </cell>
          <cell r="F27">
            <v>330.661</v>
          </cell>
          <cell r="G27">
            <v>230.83080000000001</v>
          </cell>
          <cell r="H27">
            <v>2198.7154999999998</v>
          </cell>
          <cell r="I27">
            <v>199.49709999999999</v>
          </cell>
          <cell r="J27">
            <v>404.16180000000003</v>
          </cell>
          <cell r="K27">
            <v>391</v>
          </cell>
          <cell r="L27">
            <v>19.666399999999999</v>
          </cell>
          <cell r="M27">
            <v>46.583199999999998</v>
          </cell>
          <cell r="N27">
            <v>24.4998</v>
          </cell>
          <cell r="O27">
            <v>155.83260000000001</v>
          </cell>
          <cell r="P27">
            <v>47.166600000000003</v>
          </cell>
          <cell r="Q27">
            <v>64.166600000000003</v>
          </cell>
          <cell r="R27">
            <v>3834.1129000000001</v>
          </cell>
          <cell r="S27">
            <v>131.99789999999999</v>
          </cell>
          <cell r="T27">
            <v>377.24419999999998</v>
          </cell>
          <cell r="U27">
            <v>255.3306</v>
          </cell>
          <cell r="V27">
            <v>2354.5481</v>
          </cell>
          <cell r="W27">
            <v>246.66370000000001</v>
          </cell>
          <cell r="X27">
            <v>468.32839999999999</v>
          </cell>
        </row>
        <row r="28">
          <cell r="C28" t="str">
            <v>2004/20058</v>
          </cell>
          <cell r="D28">
            <v>12377.747600000001</v>
          </cell>
          <cell r="E28">
            <v>434.99639999999999</v>
          </cell>
          <cell r="F28">
            <v>1434.6561999999999</v>
          </cell>
          <cell r="G28">
            <v>1081.3264999999999</v>
          </cell>
          <cell r="H28">
            <v>8445.7762000000002</v>
          </cell>
          <cell r="I28">
            <v>330.16410000000002</v>
          </cell>
          <cell r="J28">
            <v>650.82820000000004</v>
          </cell>
          <cell r="K28">
            <v>2244</v>
          </cell>
          <cell r="L28">
            <v>117.33240000000001</v>
          </cell>
          <cell r="M28">
            <v>257.33210000000003</v>
          </cell>
          <cell r="N28">
            <v>195.6651</v>
          </cell>
          <cell r="O28">
            <v>1212.4927</v>
          </cell>
          <cell r="P28">
            <v>67.832700000000003</v>
          </cell>
          <cell r="Q28">
            <v>140.66589999999999</v>
          </cell>
          <cell r="R28">
            <v>14369.068499999999</v>
          </cell>
          <cell r="S28">
            <v>552.3288</v>
          </cell>
          <cell r="T28">
            <v>1691.9883</v>
          </cell>
          <cell r="U28">
            <v>1276.9916000000001</v>
          </cell>
          <cell r="V28">
            <v>9658.2688999999991</v>
          </cell>
          <cell r="W28">
            <v>397.99680000000001</v>
          </cell>
          <cell r="X28">
            <v>791.4941</v>
          </cell>
        </row>
        <row r="29">
          <cell r="C29" t="str">
            <v>2004/20059</v>
          </cell>
          <cell r="D29">
            <v>9650.9575000000004</v>
          </cell>
          <cell r="E29">
            <v>339.99849999999998</v>
          </cell>
          <cell r="F29">
            <v>1039.4951000000001</v>
          </cell>
          <cell r="G29">
            <v>766.99639999999999</v>
          </cell>
          <cell r="H29">
            <v>6159.3068999999996</v>
          </cell>
          <cell r="I29">
            <v>447.99759999999998</v>
          </cell>
          <cell r="J29">
            <v>897.16300000000001</v>
          </cell>
          <cell r="K29">
            <v>1698</v>
          </cell>
          <cell r="L29">
            <v>111.83320000000001</v>
          </cell>
          <cell r="M29">
            <v>164.83320000000001</v>
          </cell>
          <cell r="N29">
            <v>95.5</v>
          </cell>
          <cell r="O29">
            <v>1074.9992</v>
          </cell>
          <cell r="P29">
            <v>53.999899999999997</v>
          </cell>
          <cell r="Q29">
            <v>146.66630000000001</v>
          </cell>
          <cell r="R29">
            <v>11298.7893</v>
          </cell>
          <cell r="S29">
            <v>451.83170000000001</v>
          </cell>
          <cell r="T29">
            <v>1204.3282999999999</v>
          </cell>
          <cell r="U29">
            <v>862.49639999999999</v>
          </cell>
          <cell r="V29">
            <v>7234.3060999999998</v>
          </cell>
          <cell r="W29">
            <v>501.9975</v>
          </cell>
          <cell r="X29">
            <v>1043.8293000000001</v>
          </cell>
        </row>
        <row r="30">
          <cell r="C30" t="str">
            <v>2004/2005A</v>
          </cell>
          <cell r="D30">
            <v>2937.3272999999999</v>
          </cell>
          <cell r="E30">
            <v>88.666300000000007</v>
          </cell>
          <cell r="F30">
            <v>233.33260000000001</v>
          </cell>
          <cell r="G30">
            <v>223.1662</v>
          </cell>
          <cell r="H30">
            <v>1362.8298</v>
          </cell>
          <cell r="I30">
            <v>385.49959999999999</v>
          </cell>
          <cell r="J30">
            <v>643.83280000000002</v>
          </cell>
          <cell r="K30">
            <v>1030</v>
          </cell>
          <cell r="L30">
            <v>97.999799999999993</v>
          </cell>
          <cell r="M30">
            <v>100.1666</v>
          </cell>
          <cell r="N30">
            <v>72.333200000000005</v>
          </cell>
          <cell r="O30">
            <v>637.33259999999996</v>
          </cell>
          <cell r="P30">
            <v>30.333300000000001</v>
          </cell>
          <cell r="Q30">
            <v>72</v>
          </cell>
          <cell r="R30">
            <v>3947.4928</v>
          </cell>
          <cell r="S30">
            <v>186.6661</v>
          </cell>
          <cell r="T30">
            <v>333.49919999999997</v>
          </cell>
          <cell r="U30">
            <v>295.49939999999998</v>
          </cell>
          <cell r="V30">
            <v>2000.1623999999999</v>
          </cell>
          <cell r="W30">
            <v>415.8329</v>
          </cell>
          <cell r="X30">
            <v>715.83280000000002</v>
          </cell>
        </row>
        <row r="31">
          <cell r="C31" t="str">
            <v>2004/2005B</v>
          </cell>
          <cell r="D31">
            <v>19176.014500000001</v>
          </cell>
          <cell r="E31">
            <v>769.74440000000004</v>
          </cell>
          <cell r="F31">
            <v>1965.0657000000001</v>
          </cell>
          <cell r="G31">
            <v>1482.2360000000001</v>
          </cell>
          <cell r="H31">
            <v>11545.410599999999</v>
          </cell>
          <cell r="I31">
            <v>991.99159999999995</v>
          </cell>
          <cell r="J31">
            <v>2421.5662000000002</v>
          </cell>
          <cell r="K31">
            <v>2637</v>
          </cell>
          <cell r="L31">
            <v>165.4991</v>
          </cell>
          <cell r="M31">
            <v>269.33179999999999</v>
          </cell>
          <cell r="N31">
            <v>159.49879999999999</v>
          </cell>
          <cell r="O31">
            <v>1250.3277</v>
          </cell>
          <cell r="P31">
            <v>132.833</v>
          </cell>
          <cell r="Q31">
            <v>371.16570000000002</v>
          </cell>
          <cell r="R31">
            <v>21524.670600000001</v>
          </cell>
          <cell r="S31">
            <v>935.24350000000004</v>
          </cell>
          <cell r="T31">
            <v>2234.3975</v>
          </cell>
          <cell r="U31">
            <v>1641.7348</v>
          </cell>
          <cell r="V31">
            <v>12795.738300000001</v>
          </cell>
          <cell r="W31">
            <v>1124.8245999999999</v>
          </cell>
          <cell r="X31">
            <v>2792.7319000000002</v>
          </cell>
        </row>
        <row r="32">
          <cell r="C32" t="str">
            <v>2004/2005C</v>
          </cell>
          <cell r="D32">
            <v>8639.9545999999991</v>
          </cell>
          <cell r="E32">
            <v>366.4975</v>
          </cell>
          <cell r="F32">
            <v>1029.4951000000001</v>
          </cell>
          <cell r="G32">
            <v>879.49620000000004</v>
          </cell>
          <cell r="H32">
            <v>5311.9723999999997</v>
          </cell>
          <cell r="I32">
            <v>336.83139999999997</v>
          </cell>
          <cell r="J32">
            <v>715.66200000000003</v>
          </cell>
          <cell r="K32">
            <v>1314</v>
          </cell>
          <cell r="L32">
            <v>109.4999</v>
          </cell>
          <cell r="M32">
            <v>159.66640000000001</v>
          </cell>
          <cell r="N32">
            <v>117.1664</v>
          </cell>
          <cell r="O32">
            <v>628.9991</v>
          </cell>
          <cell r="P32">
            <v>87.833200000000005</v>
          </cell>
          <cell r="Q32">
            <v>146.66650000000001</v>
          </cell>
          <cell r="R32">
            <v>9889.7860999999994</v>
          </cell>
          <cell r="S32">
            <v>475.99740000000003</v>
          </cell>
          <cell r="T32">
            <v>1189.1614999999999</v>
          </cell>
          <cell r="U32">
            <v>996.6626</v>
          </cell>
          <cell r="V32">
            <v>5940.9714999999997</v>
          </cell>
          <cell r="W32">
            <v>424.66460000000001</v>
          </cell>
          <cell r="X32">
            <v>862.32849999999996</v>
          </cell>
        </row>
        <row r="33">
          <cell r="C33" t="str">
            <v>2004/2005D</v>
          </cell>
          <cell r="D33">
            <v>23035.964599999999</v>
          </cell>
          <cell r="E33">
            <v>1211.1557</v>
          </cell>
          <cell r="F33">
            <v>2524.1426000000001</v>
          </cell>
          <cell r="G33">
            <v>1982.6475</v>
          </cell>
          <cell r="H33">
            <v>15510.3698</v>
          </cell>
          <cell r="I33">
            <v>466.16180000000003</v>
          </cell>
          <cell r="J33">
            <v>1341.4872</v>
          </cell>
          <cell r="K33">
            <v>2856</v>
          </cell>
          <cell r="L33">
            <v>304.66500000000002</v>
          </cell>
          <cell r="M33">
            <v>256.6635</v>
          </cell>
          <cell r="N33">
            <v>173.66470000000001</v>
          </cell>
          <cell r="O33">
            <v>1390.9880000000001</v>
          </cell>
          <cell r="P33">
            <v>63.166200000000003</v>
          </cell>
          <cell r="Q33">
            <v>160.66569999999999</v>
          </cell>
          <cell r="R33">
            <v>25385.777699999999</v>
          </cell>
          <cell r="S33">
            <v>1515.8207</v>
          </cell>
          <cell r="T33">
            <v>2780.8060999999998</v>
          </cell>
          <cell r="U33">
            <v>2156.3121999999998</v>
          </cell>
          <cell r="V33">
            <v>16901.357800000002</v>
          </cell>
          <cell r="W33">
            <v>529.32799999999997</v>
          </cell>
          <cell r="X33">
            <v>1502.1529</v>
          </cell>
        </row>
        <row r="34">
          <cell r="C34" t="str">
            <v>2004/2005E</v>
          </cell>
          <cell r="D34">
            <v>6676.9360999999999</v>
          </cell>
          <cell r="E34">
            <v>268.99770000000001</v>
          </cell>
          <cell r="F34">
            <v>691.82709999999997</v>
          </cell>
          <cell r="G34">
            <v>693.49279999999999</v>
          </cell>
          <cell r="H34">
            <v>4418.1252000000004</v>
          </cell>
          <cell r="I34">
            <v>185.66470000000001</v>
          </cell>
          <cell r="J34">
            <v>418.82859999999999</v>
          </cell>
          <cell r="K34">
            <v>307</v>
          </cell>
          <cell r="L34">
            <v>17</v>
          </cell>
          <cell r="M34">
            <v>20.499700000000001</v>
          </cell>
          <cell r="N34">
            <v>27.666399999999999</v>
          </cell>
          <cell r="O34">
            <v>136.9982</v>
          </cell>
          <cell r="P34">
            <v>11.9998</v>
          </cell>
          <cell r="Q34">
            <v>11.166499999999999</v>
          </cell>
          <cell r="R34">
            <v>6902.2667000000001</v>
          </cell>
          <cell r="S34">
            <v>285.99770000000001</v>
          </cell>
          <cell r="T34">
            <v>712.32680000000005</v>
          </cell>
          <cell r="U34">
            <v>721.15920000000006</v>
          </cell>
          <cell r="V34">
            <v>4555.1234000000004</v>
          </cell>
          <cell r="W34">
            <v>197.6645</v>
          </cell>
          <cell r="X34">
            <v>429.99509999999998</v>
          </cell>
        </row>
        <row r="35">
          <cell r="C35" t="str">
            <v>2004/2005F</v>
          </cell>
          <cell r="D35">
            <v>14774.1926</v>
          </cell>
          <cell r="E35">
            <v>621.99329999999998</v>
          </cell>
          <cell r="F35">
            <v>1694.8179</v>
          </cell>
          <cell r="G35">
            <v>1238.9892</v>
          </cell>
          <cell r="H35">
            <v>8437.2510999999995</v>
          </cell>
          <cell r="I35">
            <v>923.40790000000004</v>
          </cell>
          <cell r="J35">
            <v>1857.7331999999999</v>
          </cell>
          <cell r="K35">
            <v>1103</v>
          </cell>
          <cell r="L35">
            <v>68.499899999999997</v>
          </cell>
          <cell r="M35">
            <v>139.91560000000001</v>
          </cell>
          <cell r="N35">
            <v>88.415499999999994</v>
          </cell>
          <cell r="O35">
            <v>408.91390000000001</v>
          </cell>
          <cell r="P35">
            <v>56.166400000000003</v>
          </cell>
          <cell r="Q35">
            <v>123.3327</v>
          </cell>
          <cell r="R35">
            <v>15659.436600000001</v>
          </cell>
          <cell r="S35">
            <v>690.4932</v>
          </cell>
          <cell r="T35">
            <v>1834.7335</v>
          </cell>
          <cell r="U35">
            <v>1327.4047</v>
          </cell>
          <cell r="V35">
            <v>8846.1650000000009</v>
          </cell>
          <cell r="W35">
            <v>979.57429999999999</v>
          </cell>
          <cell r="X35">
            <v>1981.0659000000001</v>
          </cell>
        </row>
        <row r="36">
          <cell r="C36" t="str">
            <v>2004/2005G</v>
          </cell>
          <cell r="D36">
            <v>10604.774299999999</v>
          </cell>
          <cell r="E36">
            <v>313.58100000000002</v>
          </cell>
          <cell r="F36">
            <v>1115.1604</v>
          </cell>
          <cell r="G36">
            <v>895.24450000000002</v>
          </cell>
          <cell r="H36">
            <v>6134.1324000000004</v>
          </cell>
          <cell r="I36">
            <v>744.41309999999999</v>
          </cell>
          <cell r="J36">
            <v>1402.2429</v>
          </cell>
          <cell r="K36">
            <v>1743</v>
          </cell>
          <cell r="L36">
            <v>68.166499999999999</v>
          </cell>
          <cell r="M36">
            <v>286.99919999999997</v>
          </cell>
          <cell r="N36">
            <v>96.832899999999995</v>
          </cell>
          <cell r="O36">
            <v>712.4973</v>
          </cell>
          <cell r="P36">
            <v>153.66630000000001</v>
          </cell>
          <cell r="Q36">
            <v>256.166</v>
          </cell>
          <cell r="R36">
            <v>12179.102500000001</v>
          </cell>
          <cell r="S36">
            <v>381.7475</v>
          </cell>
          <cell r="T36">
            <v>1402.1596</v>
          </cell>
          <cell r="U36">
            <v>992.07740000000001</v>
          </cell>
          <cell r="V36">
            <v>6846.6297000000004</v>
          </cell>
          <cell r="W36">
            <v>898.07939999999996</v>
          </cell>
          <cell r="X36">
            <v>1658.4088999999999</v>
          </cell>
        </row>
        <row r="37">
          <cell r="C37" t="str">
            <v>2004/2005H</v>
          </cell>
          <cell r="D37">
            <v>23282.495500000001</v>
          </cell>
          <cell r="E37">
            <v>1033.8298</v>
          </cell>
          <cell r="F37">
            <v>2888.4079999999999</v>
          </cell>
          <cell r="G37">
            <v>2841.491</v>
          </cell>
          <cell r="H37">
            <v>13984.276599999999</v>
          </cell>
          <cell r="I37">
            <v>886.33</v>
          </cell>
          <cell r="J37">
            <v>1648.1601000000001</v>
          </cell>
          <cell r="K37">
            <v>773</v>
          </cell>
          <cell r="L37">
            <v>42.499899999999997</v>
          </cell>
          <cell r="M37">
            <v>135.666</v>
          </cell>
          <cell r="N37">
            <v>99.082999999999998</v>
          </cell>
          <cell r="O37">
            <v>323.9153</v>
          </cell>
          <cell r="P37">
            <v>31.166499999999999</v>
          </cell>
          <cell r="Q37">
            <v>46.999899999999997</v>
          </cell>
          <cell r="R37">
            <v>23961.826099999998</v>
          </cell>
          <cell r="S37">
            <v>1076.3297</v>
          </cell>
          <cell r="T37">
            <v>3024.0740000000001</v>
          </cell>
          <cell r="U37">
            <v>2940.5740000000001</v>
          </cell>
          <cell r="V37">
            <v>14308.1919</v>
          </cell>
          <cell r="W37">
            <v>917.49649999999997</v>
          </cell>
          <cell r="X37">
            <v>1695.16</v>
          </cell>
        </row>
        <row r="38">
          <cell r="C38" t="str">
            <v>2004/2005I</v>
          </cell>
          <cell r="D38">
            <v>6750.8810999999996</v>
          </cell>
          <cell r="E38">
            <v>363.99869999999999</v>
          </cell>
          <cell r="F38">
            <v>678.99609999999996</v>
          </cell>
          <cell r="G38">
            <v>394.8313</v>
          </cell>
          <cell r="H38">
            <v>4453.6454999999996</v>
          </cell>
          <cell r="I38">
            <v>201.33160000000001</v>
          </cell>
          <cell r="J38">
            <v>658.0779</v>
          </cell>
          <cell r="K38">
            <v>1338</v>
          </cell>
          <cell r="L38">
            <v>92.666600000000003</v>
          </cell>
          <cell r="M38">
            <v>114.99939999999999</v>
          </cell>
          <cell r="N38">
            <v>65.499600000000001</v>
          </cell>
          <cell r="O38">
            <v>764.33209999999997</v>
          </cell>
          <cell r="P38">
            <v>37.832999999999998</v>
          </cell>
          <cell r="Q38">
            <v>142.166</v>
          </cell>
          <cell r="R38">
            <v>7968.3778000000002</v>
          </cell>
          <cell r="S38">
            <v>456.6653</v>
          </cell>
          <cell r="T38">
            <v>793.99549999999999</v>
          </cell>
          <cell r="U38">
            <v>460.33089999999999</v>
          </cell>
          <cell r="V38">
            <v>5217.9776000000002</v>
          </cell>
          <cell r="W38">
            <v>239.16460000000001</v>
          </cell>
          <cell r="X38">
            <v>800.24390000000005</v>
          </cell>
        </row>
        <row r="39">
          <cell r="C39" t="str">
            <v>2004/2005J</v>
          </cell>
          <cell r="D39">
            <v>953.32910000000004</v>
          </cell>
          <cell r="E39">
            <v>47.666400000000003</v>
          </cell>
          <cell r="F39">
            <v>79.666399999999996</v>
          </cell>
          <cell r="G39">
            <v>85.999399999999994</v>
          </cell>
          <cell r="H39">
            <v>587.66399999999999</v>
          </cell>
          <cell r="I39">
            <v>43.833199999999998</v>
          </cell>
          <cell r="J39">
            <v>108.4997</v>
          </cell>
          <cell r="K39">
            <v>4847</v>
          </cell>
          <cell r="L39">
            <v>242.83320000000001</v>
          </cell>
          <cell r="M39">
            <v>741.8329</v>
          </cell>
          <cell r="N39">
            <v>281.66649999999998</v>
          </cell>
          <cell r="O39">
            <v>2375.9987999999998</v>
          </cell>
          <cell r="P39">
            <v>372.16660000000002</v>
          </cell>
          <cell r="Q39">
            <v>773.16660000000002</v>
          </cell>
          <cell r="R39">
            <v>5740.9937</v>
          </cell>
          <cell r="S39">
            <v>290.49959999999999</v>
          </cell>
          <cell r="T39">
            <v>821.49929999999995</v>
          </cell>
          <cell r="U39">
            <v>367.66590000000002</v>
          </cell>
          <cell r="V39">
            <v>2963.6628000000001</v>
          </cell>
          <cell r="W39">
            <v>415.99979999999999</v>
          </cell>
          <cell r="X39">
            <v>881.66629999999998</v>
          </cell>
        </row>
        <row r="40">
          <cell r="C40" t="str">
            <v>2005/20061</v>
          </cell>
          <cell r="D40">
            <v>5540.6662999999999</v>
          </cell>
          <cell r="E40">
            <v>214</v>
          </cell>
          <cell r="F40">
            <v>816</v>
          </cell>
          <cell r="G40">
            <v>462</v>
          </cell>
          <cell r="H40">
            <v>3180.8332999999998</v>
          </cell>
          <cell r="I40">
            <v>227.16659999999999</v>
          </cell>
          <cell r="J40">
            <v>640.66639999999995</v>
          </cell>
          <cell r="K40">
            <v>17</v>
          </cell>
          <cell r="L40">
            <v>0</v>
          </cell>
          <cell r="M40">
            <v>5</v>
          </cell>
          <cell r="N40">
            <v>2</v>
          </cell>
          <cell r="O40">
            <v>10</v>
          </cell>
          <cell r="P40">
            <v>0</v>
          </cell>
          <cell r="Q40">
            <v>0</v>
          </cell>
          <cell r="R40">
            <v>5557.6662999999999</v>
          </cell>
          <cell r="S40">
            <v>214</v>
          </cell>
          <cell r="T40">
            <v>821</v>
          </cell>
          <cell r="U40">
            <v>464</v>
          </cell>
          <cell r="V40">
            <v>3190.8332999999998</v>
          </cell>
          <cell r="W40">
            <v>227.16659999999999</v>
          </cell>
          <cell r="X40">
            <v>640.66639999999995</v>
          </cell>
        </row>
        <row r="41">
          <cell r="C41" t="str">
            <v>2005/20062</v>
          </cell>
          <cell r="D41">
            <v>15484.8076</v>
          </cell>
          <cell r="E41">
            <v>897.16610000000003</v>
          </cell>
          <cell r="F41">
            <v>1696.8304000000001</v>
          </cell>
          <cell r="G41">
            <v>830.16549999999995</v>
          </cell>
          <cell r="H41">
            <v>7354.9894000000004</v>
          </cell>
          <cell r="I41">
            <v>1325.9948999999999</v>
          </cell>
          <cell r="J41">
            <v>3379.6613000000002</v>
          </cell>
          <cell r="K41">
            <v>5476</v>
          </cell>
          <cell r="L41">
            <v>580.16669999999999</v>
          </cell>
          <cell r="M41">
            <v>502.00009999999997</v>
          </cell>
          <cell r="N41">
            <v>171.33330000000001</v>
          </cell>
          <cell r="O41">
            <v>2720.8334</v>
          </cell>
          <cell r="P41">
            <v>318.16669999999999</v>
          </cell>
          <cell r="Q41">
            <v>1134.5001</v>
          </cell>
          <cell r="R41">
            <v>20911.8079</v>
          </cell>
          <cell r="S41">
            <v>1477.3327999999999</v>
          </cell>
          <cell r="T41">
            <v>2198.8305</v>
          </cell>
          <cell r="U41">
            <v>1001.4988</v>
          </cell>
          <cell r="V41">
            <v>10075.8228</v>
          </cell>
          <cell r="W41">
            <v>1644.1615999999999</v>
          </cell>
          <cell r="X41">
            <v>4514.1614</v>
          </cell>
        </row>
        <row r="42">
          <cell r="C42" t="str">
            <v>2005/20063</v>
          </cell>
          <cell r="D42">
            <v>19357.070899999999</v>
          </cell>
          <cell r="E42">
            <v>526.91669999999999</v>
          </cell>
          <cell r="F42">
            <v>1718.2492999999999</v>
          </cell>
          <cell r="G42">
            <v>1205.5825</v>
          </cell>
          <cell r="H42">
            <v>10523.412899999999</v>
          </cell>
          <cell r="I42">
            <v>1822.3294000000001</v>
          </cell>
          <cell r="J42">
            <v>3560.5801000000001</v>
          </cell>
          <cell r="K42">
            <v>1910</v>
          </cell>
          <cell r="L42">
            <v>127.8334</v>
          </cell>
          <cell r="M42">
            <v>219.25020000000001</v>
          </cell>
          <cell r="N42">
            <v>121.66670000000001</v>
          </cell>
          <cell r="O42">
            <v>785.91780000000006</v>
          </cell>
          <cell r="P42">
            <v>162.83340000000001</v>
          </cell>
          <cell r="Q42">
            <v>346.33350000000002</v>
          </cell>
          <cell r="R42">
            <v>21120.905900000002</v>
          </cell>
          <cell r="S42">
            <v>654.75009999999997</v>
          </cell>
          <cell r="T42">
            <v>1937.4994999999999</v>
          </cell>
          <cell r="U42">
            <v>1327.2492</v>
          </cell>
          <cell r="V42">
            <v>11309.3307</v>
          </cell>
          <cell r="W42">
            <v>1985.1628000000001</v>
          </cell>
          <cell r="X42">
            <v>3906.9135999999999</v>
          </cell>
        </row>
        <row r="43">
          <cell r="C43" t="str">
            <v>2005/20064</v>
          </cell>
          <cell r="D43">
            <v>475</v>
          </cell>
          <cell r="E43">
            <v>22</v>
          </cell>
          <cell r="F43">
            <v>43</v>
          </cell>
          <cell r="G43">
            <v>39</v>
          </cell>
          <cell r="H43">
            <v>238</v>
          </cell>
          <cell r="I43">
            <v>50</v>
          </cell>
          <cell r="J43">
            <v>83</v>
          </cell>
          <cell r="K43">
            <v>1</v>
          </cell>
          <cell r="L43">
            <v>0</v>
          </cell>
          <cell r="M43">
            <v>0</v>
          </cell>
          <cell r="N43">
            <v>0</v>
          </cell>
          <cell r="O43">
            <v>1</v>
          </cell>
          <cell r="P43">
            <v>0</v>
          </cell>
          <cell r="Q43">
            <v>0</v>
          </cell>
          <cell r="R43">
            <v>476</v>
          </cell>
          <cell r="S43">
            <v>22</v>
          </cell>
          <cell r="T43">
            <v>43</v>
          </cell>
          <cell r="U43">
            <v>39</v>
          </cell>
          <cell r="V43">
            <v>239</v>
          </cell>
          <cell r="W43">
            <v>50</v>
          </cell>
          <cell r="X43">
            <v>83</v>
          </cell>
        </row>
        <row r="44">
          <cell r="C44" t="str">
            <v>2005/20065</v>
          </cell>
          <cell r="D44">
            <v>1526.1664000000001</v>
          </cell>
          <cell r="E44">
            <v>62.666699999999999</v>
          </cell>
          <cell r="F44">
            <v>184.16659999999999</v>
          </cell>
          <cell r="G44">
            <v>107</v>
          </cell>
          <cell r="H44">
            <v>908.83320000000003</v>
          </cell>
          <cell r="I44">
            <v>101</v>
          </cell>
          <cell r="J44">
            <v>162.4999</v>
          </cell>
          <cell r="K44">
            <v>91</v>
          </cell>
          <cell r="L44">
            <v>8</v>
          </cell>
          <cell r="M44">
            <v>6.3333000000000004</v>
          </cell>
          <cell r="N44">
            <v>7</v>
          </cell>
          <cell r="O44">
            <v>54</v>
          </cell>
          <cell r="P44">
            <v>7</v>
          </cell>
          <cell r="Q44">
            <v>6</v>
          </cell>
          <cell r="R44">
            <v>1614.4997000000001</v>
          </cell>
          <cell r="S44">
            <v>70.666700000000006</v>
          </cell>
          <cell r="T44">
            <v>190.4999</v>
          </cell>
          <cell r="U44">
            <v>114</v>
          </cell>
          <cell r="V44">
            <v>962.83320000000003</v>
          </cell>
          <cell r="W44">
            <v>108</v>
          </cell>
          <cell r="X44">
            <v>168.4999</v>
          </cell>
        </row>
        <row r="45">
          <cell r="C45" t="str">
            <v>2005/20066</v>
          </cell>
          <cell r="D45">
            <v>9160.2322999999997</v>
          </cell>
          <cell r="E45">
            <v>226.99979999999999</v>
          </cell>
          <cell r="F45">
            <v>889.24929999999995</v>
          </cell>
          <cell r="G45">
            <v>531.99950000000001</v>
          </cell>
          <cell r="H45">
            <v>5086.4110000000001</v>
          </cell>
          <cell r="I45">
            <v>906.4117</v>
          </cell>
          <cell r="J45">
            <v>1519.1610000000001</v>
          </cell>
          <cell r="K45">
            <v>717</v>
          </cell>
          <cell r="L45">
            <v>42.166600000000003</v>
          </cell>
          <cell r="M45">
            <v>82.416700000000006</v>
          </cell>
          <cell r="N45">
            <v>46.333399999999997</v>
          </cell>
          <cell r="O45">
            <v>335.99979999999999</v>
          </cell>
          <cell r="P45">
            <v>44.333300000000001</v>
          </cell>
          <cell r="Q45">
            <v>118.33320000000001</v>
          </cell>
          <cell r="R45">
            <v>9829.8153000000002</v>
          </cell>
          <cell r="S45">
            <v>269.16640000000001</v>
          </cell>
          <cell r="T45">
            <v>971.66600000000005</v>
          </cell>
          <cell r="U45">
            <v>578.3329</v>
          </cell>
          <cell r="V45">
            <v>5422.4107999999997</v>
          </cell>
          <cell r="W45">
            <v>950.745</v>
          </cell>
          <cell r="X45">
            <v>1637.4942000000001</v>
          </cell>
        </row>
        <row r="46">
          <cell r="C46" t="str">
            <v>2005/20067</v>
          </cell>
          <cell r="D46">
            <v>3591.4978000000001</v>
          </cell>
          <cell r="E46">
            <v>110.0001</v>
          </cell>
          <cell r="F46">
            <v>368.49990000000003</v>
          </cell>
          <cell r="G46">
            <v>215.91679999999999</v>
          </cell>
          <cell r="H46">
            <v>2286.7501000000002</v>
          </cell>
          <cell r="I46">
            <v>212.16579999999999</v>
          </cell>
          <cell r="J46">
            <v>398.1651</v>
          </cell>
          <cell r="K46">
            <v>359</v>
          </cell>
          <cell r="L46">
            <v>15</v>
          </cell>
          <cell r="M46">
            <v>42.333300000000001</v>
          </cell>
          <cell r="N46">
            <v>20</v>
          </cell>
          <cell r="O46">
            <v>141.16669999999999</v>
          </cell>
          <cell r="P46">
            <v>32</v>
          </cell>
          <cell r="Q46">
            <v>74.666600000000003</v>
          </cell>
          <cell r="R46">
            <v>3916.6644000000001</v>
          </cell>
          <cell r="S46">
            <v>125.0001</v>
          </cell>
          <cell r="T46">
            <v>410.83319999999998</v>
          </cell>
          <cell r="U46">
            <v>235.91679999999999</v>
          </cell>
          <cell r="V46">
            <v>2427.9168</v>
          </cell>
          <cell r="W46">
            <v>244.16579999999999</v>
          </cell>
          <cell r="X46">
            <v>472.83170000000001</v>
          </cell>
        </row>
        <row r="47">
          <cell r="C47" t="str">
            <v>2005/20068</v>
          </cell>
          <cell r="D47">
            <v>11614.252899999999</v>
          </cell>
          <cell r="E47">
            <v>351.83300000000003</v>
          </cell>
          <cell r="F47">
            <v>1384.5834</v>
          </cell>
          <cell r="G47">
            <v>1017.5837</v>
          </cell>
          <cell r="H47">
            <v>7951.5861000000004</v>
          </cell>
          <cell r="I47">
            <v>316.33359999999999</v>
          </cell>
          <cell r="J47">
            <v>592.33309999999994</v>
          </cell>
          <cell r="K47">
            <v>2176</v>
          </cell>
          <cell r="L47">
            <v>98.666899999999998</v>
          </cell>
          <cell r="M47">
            <v>233.33330000000001</v>
          </cell>
          <cell r="N47">
            <v>158</v>
          </cell>
          <cell r="O47">
            <v>1210.6674</v>
          </cell>
          <cell r="P47">
            <v>62.666800000000002</v>
          </cell>
          <cell r="Q47">
            <v>151.0001</v>
          </cell>
          <cell r="R47">
            <v>13528.5874</v>
          </cell>
          <cell r="S47">
            <v>450.49990000000003</v>
          </cell>
          <cell r="T47">
            <v>1617.9167</v>
          </cell>
          <cell r="U47">
            <v>1175.5836999999999</v>
          </cell>
          <cell r="V47">
            <v>9162.2535000000007</v>
          </cell>
          <cell r="W47">
            <v>379.00040000000001</v>
          </cell>
          <cell r="X47">
            <v>743.33320000000003</v>
          </cell>
        </row>
        <row r="48">
          <cell r="C48" t="str">
            <v>2005/20069</v>
          </cell>
          <cell r="D48">
            <v>9413.5061999999998</v>
          </cell>
          <cell r="E48">
            <v>340.16699999999997</v>
          </cell>
          <cell r="F48">
            <v>1119.8344</v>
          </cell>
          <cell r="G48">
            <v>672.66719999999998</v>
          </cell>
          <cell r="H48">
            <v>5965.1705000000002</v>
          </cell>
          <cell r="I48">
            <v>445.00029999999998</v>
          </cell>
          <cell r="J48">
            <v>870.66679999999997</v>
          </cell>
          <cell r="K48">
            <v>1618</v>
          </cell>
          <cell r="L48">
            <v>106.83329999999999</v>
          </cell>
          <cell r="M48">
            <v>154.83340000000001</v>
          </cell>
          <cell r="N48">
            <v>67.5</v>
          </cell>
          <cell r="O48">
            <v>1000.3336</v>
          </cell>
          <cell r="P48">
            <v>44.333300000000001</v>
          </cell>
          <cell r="Q48">
            <v>172.33330000000001</v>
          </cell>
          <cell r="R48">
            <v>10959.6731</v>
          </cell>
          <cell r="S48">
            <v>447.00029999999998</v>
          </cell>
          <cell r="T48">
            <v>1274.6677999999999</v>
          </cell>
          <cell r="U48">
            <v>740.16719999999998</v>
          </cell>
          <cell r="V48">
            <v>6965.5041000000001</v>
          </cell>
          <cell r="W48">
            <v>489.33359999999999</v>
          </cell>
          <cell r="X48">
            <v>1043.0001</v>
          </cell>
        </row>
        <row r="49">
          <cell r="C49" t="str">
            <v>2005/2006A</v>
          </cell>
          <cell r="D49">
            <v>3515.8335000000002</v>
          </cell>
          <cell r="E49">
            <v>83.500100000000003</v>
          </cell>
          <cell r="F49">
            <v>290.33330000000001</v>
          </cell>
          <cell r="G49">
            <v>242.16669999999999</v>
          </cell>
          <cell r="H49">
            <v>1654.6668999999999</v>
          </cell>
          <cell r="I49">
            <v>485.16669999999999</v>
          </cell>
          <cell r="J49">
            <v>759.99980000000005</v>
          </cell>
          <cell r="K49">
            <v>1285</v>
          </cell>
          <cell r="L49">
            <v>97.833399999999997</v>
          </cell>
          <cell r="M49">
            <v>139.66659999999999</v>
          </cell>
          <cell r="N49">
            <v>94</v>
          </cell>
          <cell r="O49">
            <v>804.5</v>
          </cell>
          <cell r="P49">
            <v>39</v>
          </cell>
          <cell r="Q49">
            <v>97</v>
          </cell>
          <cell r="R49">
            <v>4787.8334999999997</v>
          </cell>
          <cell r="S49">
            <v>181.33349999999999</v>
          </cell>
          <cell r="T49">
            <v>429.99990000000003</v>
          </cell>
          <cell r="U49">
            <v>336.16669999999999</v>
          </cell>
          <cell r="V49">
            <v>2459.1669000000002</v>
          </cell>
          <cell r="W49">
            <v>524.16669999999999</v>
          </cell>
          <cell r="X49">
            <v>856.99980000000005</v>
          </cell>
        </row>
        <row r="50">
          <cell r="C50" t="str">
            <v>2005/2006B</v>
          </cell>
          <cell r="D50">
            <v>19795.120999999999</v>
          </cell>
          <cell r="E50">
            <v>674.74850000000004</v>
          </cell>
          <cell r="F50">
            <v>2065.2446</v>
          </cell>
          <cell r="G50">
            <v>1403.8305</v>
          </cell>
          <cell r="H50">
            <v>12117.971600000001</v>
          </cell>
          <cell r="I50">
            <v>967.33040000000005</v>
          </cell>
          <cell r="J50">
            <v>2565.9953999999998</v>
          </cell>
          <cell r="K50">
            <v>3117</v>
          </cell>
          <cell r="L50">
            <v>221.99979999999999</v>
          </cell>
          <cell r="M50">
            <v>304.66640000000001</v>
          </cell>
          <cell r="N50">
            <v>171.33320000000001</v>
          </cell>
          <cell r="O50">
            <v>1611.8321000000001</v>
          </cell>
          <cell r="P50">
            <v>130.16659999999999</v>
          </cell>
          <cell r="Q50">
            <v>408.16640000000001</v>
          </cell>
          <cell r="R50">
            <v>22643.285500000002</v>
          </cell>
          <cell r="S50">
            <v>896.74829999999997</v>
          </cell>
          <cell r="T50">
            <v>2369.9110000000001</v>
          </cell>
          <cell r="U50">
            <v>1575.1637000000001</v>
          </cell>
          <cell r="V50">
            <v>13729.8037</v>
          </cell>
          <cell r="W50">
            <v>1097.4970000000001</v>
          </cell>
          <cell r="X50">
            <v>2974.1617999999999</v>
          </cell>
        </row>
        <row r="51">
          <cell r="C51" t="str">
            <v>2005/2006C</v>
          </cell>
          <cell r="D51">
            <v>9025.0036</v>
          </cell>
          <cell r="E51">
            <v>383.50020000000001</v>
          </cell>
          <cell r="F51">
            <v>1087.1669999999999</v>
          </cell>
          <cell r="G51">
            <v>766.50059999999996</v>
          </cell>
          <cell r="H51">
            <v>5732.0027</v>
          </cell>
          <cell r="I51">
            <v>350.49950000000001</v>
          </cell>
          <cell r="J51">
            <v>705.33360000000005</v>
          </cell>
          <cell r="K51">
            <v>1331</v>
          </cell>
          <cell r="L51">
            <v>115.4999</v>
          </cell>
          <cell r="M51">
            <v>197.16669999999999</v>
          </cell>
          <cell r="N51">
            <v>116.83329999999999</v>
          </cell>
          <cell r="O51">
            <v>607.5</v>
          </cell>
          <cell r="P51">
            <v>77.333299999999994</v>
          </cell>
          <cell r="Q51">
            <v>143.16669999999999</v>
          </cell>
          <cell r="R51">
            <v>10282.503500000001</v>
          </cell>
          <cell r="S51">
            <v>499.00009999999997</v>
          </cell>
          <cell r="T51">
            <v>1284.3336999999999</v>
          </cell>
          <cell r="U51">
            <v>883.33389999999997</v>
          </cell>
          <cell r="V51">
            <v>6339.5027</v>
          </cell>
          <cell r="W51">
            <v>427.83280000000002</v>
          </cell>
          <cell r="X51">
            <v>848.50030000000004</v>
          </cell>
        </row>
        <row r="52">
          <cell r="C52" t="str">
            <v>2005/2006D</v>
          </cell>
          <cell r="D52">
            <v>22158.286700000001</v>
          </cell>
          <cell r="E52">
            <v>1003.6655</v>
          </cell>
          <cell r="F52">
            <v>2493.4937</v>
          </cell>
          <cell r="G52">
            <v>1846.9958999999999</v>
          </cell>
          <cell r="H52">
            <v>15087.800999999999</v>
          </cell>
          <cell r="I52">
            <v>465.16579999999999</v>
          </cell>
          <cell r="J52">
            <v>1261.1648</v>
          </cell>
          <cell r="K52">
            <v>2931</v>
          </cell>
          <cell r="L52">
            <v>269.33319999999998</v>
          </cell>
          <cell r="M52">
            <v>269.66640000000001</v>
          </cell>
          <cell r="N52">
            <v>201.333</v>
          </cell>
          <cell r="O52">
            <v>1453.3315</v>
          </cell>
          <cell r="P52">
            <v>73.999799999999993</v>
          </cell>
          <cell r="Q52">
            <v>195.66650000000001</v>
          </cell>
          <cell r="R52">
            <v>24621.617099999999</v>
          </cell>
          <cell r="S52">
            <v>1272.9987000000001</v>
          </cell>
          <cell r="T52">
            <v>2763.1601000000001</v>
          </cell>
          <cell r="U52">
            <v>2048.3289</v>
          </cell>
          <cell r="V52">
            <v>16541.1325</v>
          </cell>
          <cell r="W52">
            <v>539.16560000000004</v>
          </cell>
          <cell r="X52">
            <v>1456.8313000000001</v>
          </cell>
        </row>
        <row r="53">
          <cell r="C53" t="str">
            <v>2005/2006E</v>
          </cell>
          <cell r="D53">
            <v>6855.8212999999996</v>
          </cell>
          <cell r="E53">
            <v>240.99940000000001</v>
          </cell>
          <cell r="F53">
            <v>696.66610000000003</v>
          </cell>
          <cell r="G53">
            <v>687.4991</v>
          </cell>
          <cell r="H53">
            <v>4604.8253000000004</v>
          </cell>
          <cell r="I53">
            <v>203.83279999999999</v>
          </cell>
          <cell r="J53">
            <v>421.99860000000001</v>
          </cell>
          <cell r="K53">
            <v>348</v>
          </cell>
          <cell r="L53">
            <v>13.333299999999999</v>
          </cell>
          <cell r="M53">
            <v>33</v>
          </cell>
          <cell r="N53">
            <v>36.5</v>
          </cell>
          <cell r="O53">
            <v>169.333</v>
          </cell>
          <cell r="P53">
            <v>4</v>
          </cell>
          <cell r="Q53">
            <v>15</v>
          </cell>
          <cell r="R53">
            <v>7126.9876000000004</v>
          </cell>
          <cell r="S53">
            <v>254.33269999999999</v>
          </cell>
          <cell r="T53">
            <v>729.66610000000003</v>
          </cell>
          <cell r="U53">
            <v>723.9991</v>
          </cell>
          <cell r="V53">
            <v>4774.1583000000001</v>
          </cell>
          <cell r="W53">
            <v>207.83279999999999</v>
          </cell>
          <cell r="X53">
            <v>436.99860000000001</v>
          </cell>
        </row>
        <row r="54">
          <cell r="C54" t="str">
            <v>2005/2006F</v>
          </cell>
          <cell r="D54">
            <v>14602.563399999999</v>
          </cell>
          <cell r="E54">
            <v>516.41549999999995</v>
          </cell>
          <cell r="F54">
            <v>1837.3307</v>
          </cell>
          <cell r="G54">
            <v>1176.165</v>
          </cell>
          <cell r="H54">
            <v>8334.2392</v>
          </cell>
          <cell r="I54">
            <v>924.66539999999998</v>
          </cell>
          <cell r="J54">
            <v>1813.7475999999999</v>
          </cell>
          <cell r="K54">
            <v>1134</v>
          </cell>
          <cell r="L54">
            <v>58.999899999999997</v>
          </cell>
          <cell r="M54">
            <v>144.0001</v>
          </cell>
          <cell r="N54">
            <v>68.666600000000003</v>
          </cell>
          <cell r="O54">
            <v>422.99959999999999</v>
          </cell>
          <cell r="P54">
            <v>71.333200000000005</v>
          </cell>
          <cell r="Q54">
            <v>135.66659999999999</v>
          </cell>
          <cell r="R54">
            <v>15504.2294</v>
          </cell>
          <cell r="S54">
            <v>575.41539999999998</v>
          </cell>
          <cell r="T54">
            <v>1981.3308</v>
          </cell>
          <cell r="U54">
            <v>1244.8316</v>
          </cell>
          <cell r="V54">
            <v>8757.2387999999992</v>
          </cell>
          <cell r="W54">
            <v>995.99860000000001</v>
          </cell>
          <cell r="X54">
            <v>1949.4141999999999</v>
          </cell>
        </row>
        <row r="55">
          <cell r="C55" t="str">
            <v>2005/2006G</v>
          </cell>
          <cell r="D55">
            <v>11231.557000000001</v>
          </cell>
          <cell r="E55">
            <v>311.74919999999997</v>
          </cell>
          <cell r="F55">
            <v>1218.2470000000001</v>
          </cell>
          <cell r="G55">
            <v>899.83169999999996</v>
          </cell>
          <cell r="H55">
            <v>6484.4850999999999</v>
          </cell>
          <cell r="I55">
            <v>767.99779999999998</v>
          </cell>
          <cell r="J55">
            <v>1549.2462</v>
          </cell>
          <cell r="K55">
            <v>1617</v>
          </cell>
          <cell r="L55">
            <v>65.499899999999997</v>
          </cell>
          <cell r="M55">
            <v>224.6662</v>
          </cell>
          <cell r="N55">
            <v>122.3331</v>
          </cell>
          <cell r="O55">
            <v>659.9991</v>
          </cell>
          <cell r="P55">
            <v>145.83320000000001</v>
          </cell>
          <cell r="Q55">
            <v>221.66650000000001</v>
          </cell>
          <cell r="R55">
            <v>12671.555</v>
          </cell>
          <cell r="S55">
            <v>377.2491</v>
          </cell>
          <cell r="T55">
            <v>1442.9132</v>
          </cell>
          <cell r="U55">
            <v>1022.1648</v>
          </cell>
          <cell r="V55">
            <v>7144.4841999999999</v>
          </cell>
          <cell r="W55">
            <v>913.83100000000002</v>
          </cell>
          <cell r="X55">
            <v>1770.9127000000001</v>
          </cell>
        </row>
        <row r="56">
          <cell r="C56" t="str">
            <v>2005/2006H</v>
          </cell>
          <cell r="D56">
            <v>23766.741699999999</v>
          </cell>
          <cell r="E56">
            <v>960.58280000000002</v>
          </cell>
          <cell r="F56">
            <v>2904.4160999999999</v>
          </cell>
          <cell r="G56">
            <v>2680.8325</v>
          </cell>
          <cell r="H56">
            <v>14566.8289</v>
          </cell>
          <cell r="I56">
            <v>840.33249999999998</v>
          </cell>
          <cell r="J56">
            <v>1813.7489</v>
          </cell>
          <cell r="K56">
            <v>865</v>
          </cell>
          <cell r="L56">
            <v>38</v>
          </cell>
          <cell r="M56">
            <v>146.33320000000001</v>
          </cell>
          <cell r="N56">
            <v>105.83329999999999</v>
          </cell>
          <cell r="O56">
            <v>384.58339999999998</v>
          </cell>
          <cell r="P56">
            <v>39.666699999999999</v>
          </cell>
          <cell r="Q56">
            <v>61.166499999999999</v>
          </cell>
          <cell r="R56">
            <v>24542.324799999999</v>
          </cell>
          <cell r="S56">
            <v>998.58280000000002</v>
          </cell>
          <cell r="T56">
            <v>3050.7492999999999</v>
          </cell>
          <cell r="U56">
            <v>2786.6658000000002</v>
          </cell>
          <cell r="V56">
            <v>14951.4123</v>
          </cell>
          <cell r="W56">
            <v>879.99919999999997</v>
          </cell>
          <cell r="X56">
            <v>1874.9154000000001</v>
          </cell>
        </row>
        <row r="57">
          <cell r="C57" t="str">
            <v>2005/2006I</v>
          </cell>
          <cell r="D57">
            <v>7816.8334000000004</v>
          </cell>
          <cell r="E57">
            <v>358.75029999999998</v>
          </cell>
          <cell r="F57">
            <v>785.49990000000003</v>
          </cell>
          <cell r="G57">
            <v>370.08339999999998</v>
          </cell>
          <cell r="H57">
            <v>5275.9166999999998</v>
          </cell>
          <cell r="I57">
            <v>219.91659999999999</v>
          </cell>
          <cell r="J57">
            <v>806.66650000000004</v>
          </cell>
          <cell r="K57">
            <v>1844</v>
          </cell>
          <cell r="L57">
            <v>102.5</v>
          </cell>
          <cell r="M57">
            <v>151</v>
          </cell>
          <cell r="N57">
            <v>59.5</v>
          </cell>
          <cell r="O57">
            <v>992.49980000000005</v>
          </cell>
          <cell r="P57">
            <v>51.000100000000003</v>
          </cell>
          <cell r="Q57">
            <v>215.33330000000001</v>
          </cell>
          <cell r="R57">
            <v>9388.6666000000005</v>
          </cell>
          <cell r="S57">
            <v>461.25029999999998</v>
          </cell>
          <cell r="T57">
            <v>936.49990000000003</v>
          </cell>
          <cell r="U57">
            <v>429.58339999999998</v>
          </cell>
          <cell r="V57">
            <v>6268.4165000000003</v>
          </cell>
          <cell r="W57">
            <v>270.91669999999999</v>
          </cell>
          <cell r="X57">
            <v>1021.9998000000001</v>
          </cell>
        </row>
        <row r="58">
          <cell r="C58" t="str">
            <v>2005/2006J</v>
          </cell>
          <cell r="D58">
            <v>970.82989999999995</v>
          </cell>
          <cell r="E58">
            <v>40.333100000000002</v>
          </cell>
          <cell r="F58">
            <v>97.166200000000003</v>
          </cell>
          <cell r="G58">
            <v>86.166300000000007</v>
          </cell>
          <cell r="H58">
            <v>590.16470000000004</v>
          </cell>
          <cell r="I58">
            <v>44.666499999999999</v>
          </cell>
          <cell r="J58">
            <v>112.3331</v>
          </cell>
          <cell r="K58">
            <v>5607</v>
          </cell>
          <cell r="L58">
            <v>299.33319999999998</v>
          </cell>
          <cell r="M58">
            <v>810.33309999999994</v>
          </cell>
          <cell r="N58">
            <v>301.83319999999998</v>
          </cell>
          <cell r="O58">
            <v>2707.4992999999999</v>
          </cell>
          <cell r="P58">
            <v>443.33330000000001</v>
          </cell>
          <cell r="Q58">
            <v>993.99990000000003</v>
          </cell>
          <cell r="R58">
            <v>6527.1619000000001</v>
          </cell>
          <cell r="S58">
            <v>339.66629999999998</v>
          </cell>
          <cell r="T58">
            <v>907.49929999999995</v>
          </cell>
          <cell r="U58">
            <v>387.99950000000001</v>
          </cell>
          <cell r="V58">
            <v>3297.6640000000002</v>
          </cell>
          <cell r="W58">
            <v>487.99979999999999</v>
          </cell>
          <cell r="X58">
            <v>1106.3330000000001</v>
          </cell>
        </row>
        <row r="59">
          <cell r="C59" t="str">
            <v>2006/20071</v>
          </cell>
          <cell r="D59">
            <v>5963.6665999999996</v>
          </cell>
          <cell r="E59">
            <v>208</v>
          </cell>
          <cell r="F59">
            <v>748</v>
          </cell>
          <cell r="G59">
            <v>371.33330000000001</v>
          </cell>
          <cell r="H59">
            <v>3706</v>
          </cell>
          <cell r="I59">
            <v>211</v>
          </cell>
          <cell r="J59">
            <v>719.33330000000001</v>
          </cell>
          <cell r="K59">
            <v>19</v>
          </cell>
          <cell r="L59">
            <v>0</v>
          </cell>
          <cell r="M59">
            <v>3</v>
          </cell>
          <cell r="N59">
            <v>1</v>
          </cell>
          <cell r="O59">
            <v>14</v>
          </cell>
          <cell r="P59">
            <v>0</v>
          </cell>
          <cell r="Q59">
            <v>1</v>
          </cell>
          <cell r="R59">
            <v>5982.6665999999996</v>
          </cell>
          <cell r="S59">
            <v>208</v>
          </cell>
          <cell r="T59">
            <v>751</v>
          </cell>
          <cell r="U59">
            <v>372.33330000000001</v>
          </cell>
          <cell r="V59">
            <v>3720</v>
          </cell>
          <cell r="W59">
            <v>211</v>
          </cell>
          <cell r="X59">
            <v>720.33330000000001</v>
          </cell>
        </row>
        <row r="60">
          <cell r="C60" t="str">
            <v>2006/20072</v>
          </cell>
          <cell r="D60">
            <v>15780.4684</v>
          </cell>
          <cell r="E60">
            <v>746.33270000000005</v>
          </cell>
          <cell r="F60">
            <v>1719.498</v>
          </cell>
          <cell r="G60">
            <v>812.99829999999997</v>
          </cell>
          <cell r="H60">
            <v>7642.1525000000001</v>
          </cell>
          <cell r="I60">
            <v>1377.6605</v>
          </cell>
          <cell r="J60">
            <v>3481.8263999999999</v>
          </cell>
          <cell r="K60">
            <v>5657</v>
          </cell>
          <cell r="L60">
            <v>566.66669999999999</v>
          </cell>
          <cell r="M60">
            <v>617.99980000000005</v>
          </cell>
          <cell r="N60">
            <v>180.83320000000001</v>
          </cell>
          <cell r="O60">
            <v>2741.6662000000001</v>
          </cell>
          <cell r="P60">
            <v>350.66660000000002</v>
          </cell>
          <cell r="Q60">
            <v>1101.6665</v>
          </cell>
          <cell r="R60">
            <v>21339.967400000001</v>
          </cell>
          <cell r="S60">
            <v>1312.9993999999999</v>
          </cell>
          <cell r="T60">
            <v>2337.4978000000001</v>
          </cell>
          <cell r="U60">
            <v>993.83150000000001</v>
          </cell>
          <cell r="V60">
            <v>10383.8187</v>
          </cell>
          <cell r="W60">
            <v>1728.3271</v>
          </cell>
          <cell r="X60">
            <v>4583.4929000000002</v>
          </cell>
        </row>
        <row r="61">
          <cell r="C61" t="str">
            <v>2006/20073</v>
          </cell>
          <cell r="D61">
            <v>19918.5674</v>
          </cell>
          <cell r="E61">
            <v>442.41649999999998</v>
          </cell>
          <cell r="F61">
            <v>1764.0820000000001</v>
          </cell>
          <cell r="G61">
            <v>1238.7487000000001</v>
          </cell>
          <cell r="H61">
            <v>10629.660400000001</v>
          </cell>
          <cell r="I61">
            <v>1967.7447999999999</v>
          </cell>
          <cell r="J61">
            <v>3875.915</v>
          </cell>
          <cell r="K61">
            <v>2376</v>
          </cell>
          <cell r="L61">
            <v>144.74979999999999</v>
          </cell>
          <cell r="M61">
            <v>256.33370000000002</v>
          </cell>
          <cell r="N61">
            <v>139.00030000000001</v>
          </cell>
          <cell r="O61">
            <v>975.41769999999997</v>
          </cell>
          <cell r="P61">
            <v>160.83340000000001</v>
          </cell>
          <cell r="Q61">
            <v>380.50009999999997</v>
          </cell>
          <cell r="R61">
            <v>21975.402399999999</v>
          </cell>
          <cell r="S61">
            <v>587.16629999999998</v>
          </cell>
          <cell r="T61">
            <v>2020.4157</v>
          </cell>
          <cell r="U61">
            <v>1377.749</v>
          </cell>
          <cell r="V61">
            <v>11605.078100000001</v>
          </cell>
          <cell r="W61">
            <v>2128.5781999999999</v>
          </cell>
          <cell r="X61">
            <v>4256.4151000000002</v>
          </cell>
        </row>
        <row r="62">
          <cell r="C62" t="str">
            <v>2006/20074</v>
          </cell>
          <cell r="D62">
            <v>434</v>
          </cell>
          <cell r="E62">
            <v>18</v>
          </cell>
          <cell r="F62">
            <v>43</v>
          </cell>
          <cell r="G62">
            <v>34</v>
          </cell>
          <cell r="H62">
            <v>249</v>
          </cell>
          <cell r="I62">
            <v>21</v>
          </cell>
          <cell r="J62">
            <v>69</v>
          </cell>
          <cell r="K62">
            <v>1</v>
          </cell>
          <cell r="L62">
            <v>0</v>
          </cell>
          <cell r="M62">
            <v>0</v>
          </cell>
          <cell r="N62">
            <v>0</v>
          </cell>
          <cell r="O62">
            <v>1</v>
          </cell>
          <cell r="P62">
            <v>0</v>
          </cell>
          <cell r="Q62">
            <v>0</v>
          </cell>
          <cell r="R62">
            <v>435</v>
          </cell>
          <cell r="S62">
            <v>18</v>
          </cell>
          <cell r="T62">
            <v>43</v>
          </cell>
          <cell r="U62">
            <v>34</v>
          </cell>
          <cell r="V62">
            <v>250</v>
          </cell>
          <cell r="W62">
            <v>21</v>
          </cell>
          <cell r="X62">
            <v>69</v>
          </cell>
        </row>
        <row r="63">
          <cell r="C63" t="str">
            <v>2006/20075</v>
          </cell>
          <cell r="D63">
            <v>1512.1665</v>
          </cell>
          <cell r="E63">
            <v>68.666700000000006</v>
          </cell>
          <cell r="F63">
            <v>185.33330000000001</v>
          </cell>
          <cell r="G63">
            <v>105.33329999999999</v>
          </cell>
          <cell r="H63">
            <v>886.66650000000004</v>
          </cell>
          <cell r="I63">
            <v>100.0001</v>
          </cell>
          <cell r="J63">
            <v>166.16659999999999</v>
          </cell>
          <cell r="K63">
            <v>131</v>
          </cell>
          <cell r="L63">
            <v>9.6667000000000005</v>
          </cell>
          <cell r="M63">
            <v>11.333299999999999</v>
          </cell>
          <cell r="N63">
            <v>6.3333000000000004</v>
          </cell>
          <cell r="O63">
            <v>77.833399999999997</v>
          </cell>
          <cell r="P63">
            <v>5</v>
          </cell>
          <cell r="Q63">
            <v>14</v>
          </cell>
          <cell r="R63">
            <v>1636.3332</v>
          </cell>
          <cell r="S63">
            <v>78.333399999999997</v>
          </cell>
          <cell r="T63">
            <v>196.66659999999999</v>
          </cell>
          <cell r="U63">
            <v>111.6666</v>
          </cell>
          <cell r="V63">
            <v>964.49990000000003</v>
          </cell>
          <cell r="W63">
            <v>105.0001</v>
          </cell>
          <cell r="X63">
            <v>180.16659999999999</v>
          </cell>
        </row>
        <row r="64">
          <cell r="C64" t="str">
            <v>2006/20076</v>
          </cell>
          <cell r="D64">
            <v>8844.5625999999993</v>
          </cell>
          <cell r="E64">
            <v>168.16659999999999</v>
          </cell>
          <cell r="F64">
            <v>794.41610000000003</v>
          </cell>
          <cell r="G64">
            <v>531.33270000000005</v>
          </cell>
          <cell r="H64">
            <v>4833.9088000000002</v>
          </cell>
          <cell r="I64">
            <v>886.32749999999999</v>
          </cell>
          <cell r="J64">
            <v>1630.4109000000001</v>
          </cell>
          <cell r="K64">
            <v>736</v>
          </cell>
          <cell r="L64">
            <v>41.333199999999998</v>
          </cell>
          <cell r="M64">
            <v>59.666800000000002</v>
          </cell>
          <cell r="N64">
            <v>23.5001</v>
          </cell>
          <cell r="O64">
            <v>269.6662</v>
          </cell>
          <cell r="P64">
            <v>37.4998</v>
          </cell>
          <cell r="Q64">
            <v>89.499899999999997</v>
          </cell>
          <cell r="R64">
            <v>9365.7286000000004</v>
          </cell>
          <cell r="S64">
            <v>209.49979999999999</v>
          </cell>
          <cell r="T64">
            <v>854.0829</v>
          </cell>
          <cell r="U64">
            <v>554.83280000000002</v>
          </cell>
          <cell r="V64">
            <v>5103.5749999999998</v>
          </cell>
          <cell r="W64">
            <v>923.82730000000004</v>
          </cell>
          <cell r="X64">
            <v>1719.9108000000001</v>
          </cell>
        </row>
        <row r="65">
          <cell r="C65" t="str">
            <v>2006/20077</v>
          </cell>
          <cell r="D65">
            <v>3723.9113000000002</v>
          </cell>
          <cell r="E65">
            <v>86.166499999999999</v>
          </cell>
          <cell r="F65">
            <v>389.9991</v>
          </cell>
          <cell r="G65">
            <v>214.49959999999999</v>
          </cell>
          <cell r="H65">
            <v>2383.7476000000001</v>
          </cell>
          <cell r="I65">
            <v>216.33250000000001</v>
          </cell>
          <cell r="J65">
            <v>433.166</v>
          </cell>
          <cell r="K65">
            <v>373</v>
          </cell>
          <cell r="L65">
            <v>15.666700000000001</v>
          </cell>
          <cell r="M65">
            <v>39.833399999999997</v>
          </cell>
          <cell r="N65">
            <v>18.833300000000001</v>
          </cell>
          <cell r="O65">
            <v>161.99969999999999</v>
          </cell>
          <cell r="P65">
            <v>26.5</v>
          </cell>
          <cell r="Q65">
            <v>59.5</v>
          </cell>
          <cell r="R65">
            <v>4046.2444</v>
          </cell>
          <cell r="S65">
            <v>101.83320000000001</v>
          </cell>
          <cell r="T65">
            <v>429.83249999999998</v>
          </cell>
          <cell r="U65">
            <v>233.3329</v>
          </cell>
          <cell r="V65">
            <v>2545.7473</v>
          </cell>
          <cell r="W65">
            <v>242.83250000000001</v>
          </cell>
          <cell r="X65">
            <v>492.666</v>
          </cell>
        </row>
        <row r="66">
          <cell r="C66" t="str">
            <v>2006/20078</v>
          </cell>
          <cell r="D66">
            <v>9708.9969000000001</v>
          </cell>
          <cell r="E66">
            <v>266.99979999999999</v>
          </cell>
          <cell r="F66">
            <v>1103.8335999999999</v>
          </cell>
          <cell r="G66">
            <v>789.49950000000001</v>
          </cell>
          <cell r="H66">
            <v>6799.1643000000004</v>
          </cell>
          <cell r="I66">
            <v>269.16680000000002</v>
          </cell>
          <cell r="J66">
            <v>480.3329</v>
          </cell>
          <cell r="K66">
            <v>2113</v>
          </cell>
          <cell r="L66">
            <v>101.5</v>
          </cell>
          <cell r="M66">
            <v>232.83340000000001</v>
          </cell>
          <cell r="N66">
            <v>173.00020000000001</v>
          </cell>
          <cell r="O66">
            <v>1018.8335</v>
          </cell>
          <cell r="P66">
            <v>55.833399999999997</v>
          </cell>
          <cell r="Q66">
            <v>127.33329999999999</v>
          </cell>
          <cell r="R66">
            <v>11418.3307</v>
          </cell>
          <cell r="S66">
            <v>368.49979999999999</v>
          </cell>
          <cell r="T66">
            <v>1336.6669999999999</v>
          </cell>
          <cell r="U66">
            <v>962.49969999999996</v>
          </cell>
          <cell r="V66">
            <v>7817.9978000000001</v>
          </cell>
          <cell r="W66">
            <v>325.00020000000001</v>
          </cell>
          <cell r="X66">
            <v>607.6662</v>
          </cell>
        </row>
        <row r="67">
          <cell r="C67" t="str">
            <v>2006/20079</v>
          </cell>
          <cell r="D67">
            <v>9533.0026999999991</v>
          </cell>
          <cell r="E67">
            <v>269.83350000000002</v>
          </cell>
          <cell r="F67">
            <v>1116.6676</v>
          </cell>
          <cell r="G67">
            <v>656.6671</v>
          </cell>
          <cell r="H67">
            <v>6110.0007999999998</v>
          </cell>
          <cell r="I67">
            <v>474.6669</v>
          </cell>
          <cell r="J67">
            <v>905.16679999999997</v>
          </cell>
          <cell r="K67">
            <v>1786</v>
          </cell>
          <cell r="L67">
            <v>75.500100000000003</v>
          </cell>
          <cell r="M67">
            <v>171.5001</v>
          </cell>
          <cell r="N67">
            <v>69.833299999999994</v>
          </cell>
          <cell r="O67">
            <v>1046.8338000000001</v>
          </cell>
          <cell r="P67">
            <v>37.666699999999999</v>
          </cell>
          <cell r="Q67">
            <v>180.0001</v>
          </cell>
          <cell r="R67">
            <v>11114.336799999999</v>
          </cell>
          <cell r="S67">
            <v>345.33359999999999</v>
          </cell>
          <cell r="T67">
            <v>1288.1677</v>
          </cell>
          <cell r="U67">
            <v>726.50040000000001</v>
          </cell>
          <cell r="V67">
            <v>7156.8346000000001</v>
          </cell>
          <cell r="W67">
            <v>512.33360000000005</v>
          </cell>
          <cell r="X67">
            <v>1085.1668999999999</v>
          </cell>
        </row>
        <row r="68">
          <cell r="C68" t="str">
            <v>2006/2007A</v>
          </cell>
          <cell r="D68">
            <v>3723.3321000000001</v>
          </cell>
          <cell r="E68">
            <v>75</v>
          </cell>
          <cell r="F68">
            <v>357.16649999999998</v>
          </cell>
          <cell r="G68">
            <v>252.3331</v>
          </cell>
          <cell r="H68">
            <v>1807.6659</v>
          </cell>
          <cell r="I68">
            <v>498.83330000000001</v>
          </cell>
          <cell r="J68">
            <v>732.33330000000001</v>
          </cell>
          <cell r="K68">
            <v>1272</v>
          </cell>
          <cell r="L68">
            <v>80.666700000000006</v>
          </cell>
          <cell r="M68">
            <v>130.33330000000001</v>
          </cell>
          <cell r="N68">
            <v>82.833299999999994</v>
          </cell>
          <cell r="O68">
            <v>825.00009999999997</v>
          </cell>
          <cell r="P68">
            <v>46.5</v>
          </cell>
          <cell r="Q68">
            <v>81.5</v>
          </cell>
          <cell r="R68">
            <v>4970.1655000000001</v>
          </cell>
          <cell r="S68">
            <v>155.66669999999999</v>
          </cell>
          <cell r="T68">
            <v>487.49979999999999</v>
          </cell>
          <cell r="U68">
            <v>335.16640000000001</v>
          </cell>
          <cell r="V68">
            <v>2632.6660000000002</v>
          </cell>
          <cell r="W68">
            <v>545.33330000000001</v>
          </cell>
          <cell r="X68">
            <v>813.83330000000001</v>
          </cell>
        </row>
        <row r="69">
          <cell r="C69" t="str">
            <v>2006/2007B</v>
          </cell>
          <cell r="D69">
            <v>20185.4499</v>
          </cell>
          <cell r="E69">
            <v>566.58219999999994</v>
          </cell>
          <cell r="F69">
            <v>2045.6603</v>
          </cell>
          <cell r="G69">
            <v>1463.2462</v>
          </cell>
          <cell r="H69">
            <v>12315.471799999999</v>
          </cell>
          <cell r="I69">
            <v>989.66330000000005</v>
          </cell>
          <cell r="J69">
            <v>2804.8261000000002</v>
          </cell>
          <cell r="K69">
            <v>3259</v>
          </cell>
          <cell r="L69">
            <v>202.83330000000001</v>
          </cell>
          <cell r="M69">
            <v>313.33300000000003</v>
          </cell>
          <cell r="N69">
            <v>172.16640000000001</v>
          </cell>
          <cell r="O69">
            <v>1674.4987000000001</v>
          </cell>
          <cell r="P69">
            <v>134.99969999999999</v>
          </cell>
          <cell r="Q69">
            <v>436.3331</v>
          </cell>
          <cell r="R69">
            <v>23119.614099999999</v>
          </cell>
          <cell r="S69">
            <v>769.41549999999995</v>
          </cell>
          <cell r="T69">
            <v>2358.9933000000001</v>
          </cell>
          <cell r="U69">
            <v>1635.4126000000001</v>
          </cell>
          <cell r="V69">
            <v>13989.970499999999</v>
          </cell>
          <cell r="W69">
            <v>1124.663</v>
          </cell>
          <cell r="X69">
            <v>3241.1592000000001</v>
          </cell>
        </row>
        <row r="70">
          <cell r="C70" t="str">
            <v>2006/2007C</v>
          </cell>
          <cell r="D70">
            <v>9612.5112000000008</v>
          </cell>
          <cell r="E70">
            <v>296.33359999999999</v>
          </cell>
          <cell r="F70">
            <v>1016.3343</v>
          </cell>
          <cell r="G70">
            <v>829.00139999999999</v>
          </cell>
          <cell r="H70">
            <v>6337.6733999999997</v>
          </cell>
          <cell r="I70">
            <v>345.00069999999999</v>
          </cell>
          <cell r="J70">
            <v>788.16780000000006</v>
          </cell>
          <cell r="K70">
            <v>1433</v>
          </cell>
          <cell r="L70">
            <v>112.66670000000001</v>
          </cell>
          <cell r="M70">
            <v>179.16669999999999</v>
          </cell>
          <cell r="N70">
            <v>139.33330000000001</v>
          </cell>
          <cell r="O70">
            <v>735.66660000000002</v>
          </cell>
          <cell r="P70">
            <v>53.833300000000001</v>
          </cell>
          <cell r="Q70">
            <v>131.33330000000001</v>
          </cell>
          <cell r="R70">
            <v>10964.5111</v>
          </cell>
          <cell r="S70">
            <v>409.00029999999998</v>
          </cell>
          <cell r="T70">
            <v>1195.501</v>
          </cell>
          <cell r="U70">
            <v>968.3347</v>
          </cell>
          <cell r="V70">
            <v>7073.34</v>
          </cell>
          <cell r="W70">
            <v>398.834</v>
          </cell>
          <cell r="X70">
            <v>919.50109999999995</v>
          </cell>
        </row>
        <row r="71">
          <cell r="C71" t="str">
            <v>2006/2007D</v>
          </cell>
          <cell r="D71">
            <v>22394.455900000001</v>
          </cell>
          <cell r="E71">
            <v>841.33209999999997</v>
          </cell>
          <cell r="F71">
            <v>2507.9944</v>
          </cell>
          <cell r="G71">
            <v>1829.4963</v>
          </cell>
          <cell r="H71">
            <v>15525.9712</v>
          </cell>
          <cell r="I71">
            <v>442.33210000000003</v>
          </cell>
          <cell r="J71">
            <v>1247.3298</v>
          </cell>
          <cell r="K71">
            <v>3233</v>
          </cell>
          <cell r="L71">
            <v>238.16650000000001</v>
          </cell>
          <cell r="M71">
            <v>320.83330000000001</v>
          </cell>
          <cell r="N71">
            <v>211.9999</v>
          </cell>
          <cell r="O71">
            <v>1612.6649</v>
          </cell>
          <cell r="P71">
            <v>75.666600000000003</v>
          </cell>
          <cell r="Q71">
            <v>196.49959999999999</v>
          </cell>
          <cell r="R71">
            <v>25050.286700000001</v>
          </cell>
          <cell r="S71">
            <v>1079.4985999999999</v>
          </cell>
          <cell r="T71">
            <v>2828.8276999999998</v>
          </cell>
          <cell r="U71">
            <v>2041.4962</v>
          </cell>
          <cell r="V71">
            <v>17138.6361</v>
          </cell>
          <cell r="W71">
            <v>517.99869999999999</v>
          </cell>
          <cell r="X71">
            <v>1443.8294000000001</v>
          </cell>
        </row>
        <row r="72">
          <cell r="C72" t="str">
            <v>2006/2007E</v>
          </cell>
          <cell r="D72">
            <v>6762.6522999999997</v>
          </cell>
          <cell r="E72">
            <v>160.66659999999999</v>
          </cell>
          <cell r="F72">
            <v>673.49890000000005</v>
          </cell>
          <cell r="G72">
            <v>674.33199999999999</v>
          </cell>
          <cell r="H72">
            <v>4656.9904999999999</v>
          </cell>
          <cell r="I72">
            <v>174.83250000000001</v>
          </cell>
          <cell r="J72">
            <v>422.33179999999999</v>
          </cell>
          <cell r="K72">
            <v>375</v>
          </cell>
          <cell r="L72">
            <v>22.5</v>
          </cell>
          <cell r="M72">
            <v>30.666599999999999</v>
          </cell>
          <cell r="N72">
            <v>28.5</v>
          </cell>
          <cell r="O72">
            <v>176.83340000000001</v>
          </cell>
          <cell r="P72">
            <v>9</v>
          </cell>
          <cell r="Q72">
            <v>20.166699999999999</v>
          </cell>
          <cell r="R72">
            <v>7050.3190000000004</v>
          </cell>
          <cell r="S72">
            <v>183.16659999999999</v>
          </cell>
          <cell r="T72">
            <v>704.16549999999995</v>
          </cell>
          <cell r="U72">
            <v>702.83199999999999</v>
          </cell>
          <cell r="V72">
            <v>4833.8239000000003</v>
          </cell>
          <cell r="W72">
            <v>183.83250000000001</v>
          </cell>
          <cell r="X72">
            <v>442.49849999999998</v>
          </cell>
        </row>
        <row r="73">
          <cell r="C73" t="str">
            <v>2006/2007F</v>
          </cell>
          <cell r="D73">
            <v>14450.7315</v>
          </cell>
          <cell r="E73">
            <v>405.33229999999998</v>
          </cell>
          <cell r="F73">
            <v>1706.4141</v>
          </cell>
          <cell r="G73">
            <v>1181.6655000000001</v>
          </cell>
          <cell r="H73">
            <v>8388.8209999999999</v>
          </cell>
          <cell r="I73">
            <v>896.41650000000004</v>
          </cell>
          <cell r="J73">
            <v>1872.0821000000001</v>
          </cell>
          <cell r="K73">
            <v>1196</v>
          </cell>
          <cell r="L73">
            <v>50</v>
          </cell>
          <cell r="M73">
            <v>140.33320000000001</v>
          </cell>
          <cell r="N73">
            <v>73.499799999999993</v>
          </cell>
          <cell r="O73">
            <v>491.49990000000003</v>
          </cell>
          <cell r="P73">
            <v>76.333299999999994</v>
          </cell>
          <cell r="Q73">
            <v>148.5001</v>
          </cell>
          <cell r="R73">
            <v>15430.897800000001</v>
          </cell>
          <cell r="S73">
            <v>455.33229999999998</v>
          </cell>
          <cell r="T73">
            <v>1846.7473</v>
          </cell>
          <cell r="U73">
            <v>1255.1652999999999</v>
          </cell>
          <cell r="V73">
            <v>8880.3209000000006</v>
          </cell>
          <cell r="W73">
            <v>972.74980000000005</v>
          </cell>
          <cell r="X73">
            <v>2020.5822000000001</v>
          </cell>
        </row>
        <row r="74">
          <cell r="C74" t="str">
            <v>2006/2007G</v>
          </cell>
          <cell r="D74">
            <v>11170.726199999999</v>
          </cell>
          <cell r="E74">
            <v>241.24959999999999</v>
          </cell>
          <cell r="F74">
            <v>1118.0794000000001</v>
          </cell>
          <cell r="G74">
            <v>914.58169999999996</v>
          </cell>
          <cell r="H74">
            <v>6474.9876999999997</v>
          </cell>
          <cell r="I74">
            <v>815.41459999999995</v>
          </cell>
          <cell r="J74">
            <v>1606.4132</v>
          </cell>
          <cell r="K74">
            <v>1557</v>
          </cell>
          <cell r="L74">
            <v>73.166600000000003</v>
          </cell>
          <cell r="M74">
            <v>246.99979999999999</v>
          </cell>
          <cell r="N74">
            <v>86.666600000000003</v>
          </cell>
          <cell r="O74">
            <v>665.49900000000002</v>
          </cell>
          <cell r="P74">
            <v>103.3329</v>
          </cell>
          <cell r="Q74">
            <v>225.16630000000001</v>
          </cell>
          <cell r="R74">
            <v>12571.5574</v>
          </cell>
          <cell r="S74">
            <v>314.4162</v>
          </cell>
          <cell r="T74">
            <v>1365.0791999999999</v>
          </cell>
          <cell r="U74">
            <v>1001.2483</v>
          </cell>
          <cell r="V74">
            <v>7140.4867000000004</v>
          </cell>
          <cell r="W74">
            <v>918.74749999999995</v>
          </cell>
          <cell r="X74">
            <v>1831.5795000000001</v>
          </cell>
        </row>
        <row r="75">
          <cell r="C75" t="str">
            <v>2006/2007H</v>
          </cell>
          <cell r="D75">
            <v>24471.0681</v>
          </cell>
          <cell r="E75">
            <v>763.33320000000003</v>
          </cell>
          <cell r="F75">
            <v>2985.0817000000002</v>
          </cell>
          <cell r="G75">
            <v>2744.2480999999998</v>
          </cell>
          <cell r="H75">
            <v>15314.823</v>
          </cell>
          <cell r="I75">
            <v>876.99919999999997</v>
          </cell>
          <cell r="J75">
            <v>1786.5829000000001</v>
          </cell>
          <cell r="K75">
            <v>849</v>
          </cell>
          <cell r="L75">
            <v>53.583300000000001</v>
          </cell>
          <cell r="M75">
            <v>135.9999</v>
          </cell>
          <cell r="N75">
            <v>127.0001</v>
          </cell>
          <cell r="O75">
            <v>360.58300000000003</v>
          </cell>
          <cell r="P75">
            <v>29.5</v>
          </cell>
          <cell r="Q75">
            <v>40.833300000000001</v>
          </cell>
          <cell r="R75">
            <v>25218.5677</v>
          </cell>
          <cell r="S75">
            <v>816.91650000000004</v>
          </cell>
          <cell r="T75">
            <v>3121.0816</v>
          </cell>
          <cell r="U75">
            <v>2871.2482</v>
          </cell>
          <cell r="V75">
            <v>15675.406000000001</v>
          </cell>
          <cell r="W75">
            <v>906.49919999999997</v>
          </cell>
          <cell r="X75">
            <v>1827.4161999999999</v>
          </cell>
        </row>
        <row r="76">
          <cell r="C76" t="str">
            <v>2006/2007I</v>
          </cell>
          <cell r="D76">
            <v>8490.9953999999998</v>
          </cell>
          <cell r="E76">
            <v>322.5829</v>
          </cell>
          <cell r="F76">
            <v>784.41660000000002</v>
          </cell>
          <cell r="G76">
            <v>450.83300000000003</v>
          </cell>
          <cell r="H76">
            <v>5651.4979999999996</v>
          </cell>
          <cell r="I76">
            <v>289.0831</v>
          </cell>
          <cell r="J76">
            <v>992.58180000000004</v>
          </cell>
          <cell r="K76">
            <v>2152</v>
          </cell>
          <cell r="L76">
            <v>112.5</v>
          </cell>
          <cell r="M76">
            <v>181.83330000000001</v>
          </cell>
          <cell r="N76">
            <v>67.833299999999994</v>
          </cell>
          <cell r="O76">
            <v>1222.4998000000001</v>
          </cell>
          <cell r="P76">
            <v>60.166699999999999</v>
          </cell>
          <cell r="Q76">
            <v>255.4999</v>
          </cell>
          <cell r="R76">
            <v>10391.3284</v>
          </cell>
          <cell r="S76">
            <v>435.0829</v>
          </cell>
          <cell r="T76">
            <v>966.24990000000003</v>
          </cell>
          <cell r="U76">
            <v>518.66629999999998</v>
          </cell>
          <cell r="V76">
            <v>6873.9978000000001</v>
          </cell>
          <cell r="W76">
            <v>349.24979999999999</v>
          </cell>
          <cell r="X76">
            <v>1248.0817</v>
          </cell>
        </row>
        <row r="77">
          <cell r="C77" t="str">
            <v>2006/2007J</v>
          </cell>
          <cell r="D77">
            <v>988.49800000000005</v>
          </cell>
          <cell r="E77">
            <v>33.999899999999997</v>
          </cell>
          <cell r="F77">
            <v>88.499700000000004</v>
          </cell>
          <cell r="G77">
            <v>87.833200000000005</v>
          </cell>
          <cell r="H77">
            <v>591.66570000000002</v>
          </cell>
          <cell r="I77">
            <v>54.499899999999997</v>
          </cell>
          <cell r="J77">
            <v>131.99959999999999</v>
          </cell>
          <cell r="K77">
            <v>4000</v>
          </cell>
          <cell r="L77">
            <v>223.8331</v>
          </cell>
          <cell r="M77">
            <v>571.99980000000005</v>
          </cell>
          <cell r="N77">
            <v>211.8331</v>
          </cell>
          <cell r="O77">
            <v>1972.9992</v>
          </cell>
          <cell r="P77">
            <v>301.66660000000002</v>
          </cell>
          <cell r="Q77">
            <v>663.66660000000002</v>
          </cell>
          <cell r="R77">
            <v>4934.4964</v>
          </cell>
          <cell r="S77">
            <v>257.83300000000003</v>
          </cell>
          <cell r="T77">
            <v>660.49950000000001</v>
          </cell>
          <cell r="U77">
            <v>299.66629999999998</v>
          </cell>
          <cell r="V77">
            <v>2564.6649000000002</v>
          </cell>
          <cell r="W77">
            <v>356.16649999999998</v>
          </cell>
          <cell r="X77">
            <v>795.6662</v>
          </cell>
        </row>
        <row r="78">
          <cell r="C78" t="str">
            <v>2007/20081</v>
          </cell>
          <cell r="D78">
            <v>6176</v>
          </cell>
          <cell r="E78">
            <v>154</v>
          </cell>
          <cell r="F78">
            <v>735</v>
          </cell>
          <cell r="G78">
            <v>580</v>
          </cell>
          <cell r="H78">
            <v>3748</v>
          </cell>
          <cell r="I78">
            <v>210</v>
          </cell>
          <cell r="J78">
            <v>749</v>
          </cell>
          <cell r="K78">
            <v>22</v>
          </cell>
          <cell r="L78">
            <v>0</v>
          </cell>
          <cell r="M78">
            <v>5</v>
          </cell>
          <cell r="N78">
            <v>2</v>
          </cell>
          <cell r="O78">
            <v>13</v>
          </cell>
          <cell r="P78">
            <v>0</v>
          </cell>
          <cell r="Q78">
            <v>2</v>
          </cell>
          <cell r="R78">
            <v>6198</v>
          </cell>
          <cell r="S78">
            <v>154</v>
          </cell>
          <cell r="T78">
            <v>740</v>
          </cell>
          <cell r="U78">
            <v>582</v>
          </cell>
          <cell r="V78">
            <v>3761</v>
          </cell>
          <cell r="W78">
            <v>210</v>
          </cell>
          <cell r="X78">
            <v>751</v>
          </cell>
        </row>
        <row r="79">
          <cell r="C79" t="str">
            <v>2007/20082</v>
          </cell>
          <cell r="D79">
            <v>17864.25</v>
          </cell>
          <cell r="E79">
            <v>785.26</v>
          </cell>
          <cell r="F79">
            <v>1733.34</v>
          </cell>
          <cell r="G79">
            <v>1104.82</v>
          </cell>
          <cell r="H79">
            <v>8926.01</v>
          </cell>
          <cell r="I79">
            <v>1414.45</v>
          </cell>
          <cell r="J79">
            <v>3900.37</v>
          </cell>
          <cell r="K79">
            <v>5764</v>
          </cell>
          <cell r="L79">
            <v>491.49</v>
          </cell>
          <cell r="M79">
            <v>618.82000000000005</v>
          </cell>
          <cell r="N79">
            <v>204.79</v>
          </cell>
          <cell r="O79">
            <v>3058.37</v>
          </cell>
          <cell r="P79">
            <v>278.67</v>
          </cell>
          <cell r="Q79">
            <v>991.47</v>
          </cell>
          <cell r="R79">
            <v>23507.86</v>
          </cell>
          <cell r="S79">
            <v>1276.75</v>
          </cell>
          <cell r="T79">
            <v>2352.16</v>
          </cell>
          <cell r="U79">
            <v>1309.6099999999999</v>
          </cell>
          <cell r="V79">
            <v>11984.38</v>
          </cell>
          <cell r="W79">
            <v>1693.12</v>
          </cell>
          <cell r="X79">
            <v>4891.84</v>
          </cell>
        </row>
        <row r="80">
          <cell r="C80" t="str">
            <v>2007/20083</v>
          </cell>
          <cell r="D80">
            <v>21591.195</v>
          </cell>
          <cell r="E80">
            <v>402.42</v>
          </cell>
          <cell r="F80">
            <v>1700.4</v>
          </cell>
          <cell r="G80">
            <v>1402.0250000000001</v>
          </cell>
          <cell r="H80">
            <v>11997.155000000001</v>
          </cell>
          <cell r="I80">
            <v>1926.655</v>
          </cell>
          <cell r="J80">
            <v>4162.54</v>
          </cell>
          <cell r="K80">
            <v>2287</v>
          </cell>
          <cell r="L80">
            <v>117.01</v>
          </cell>
          <cell r="M80">
            <v>246.47</v>
          </cell>
          <cell r="N80">
            <v>159.9</v>
          </cell>
          <cell r="O80">
            <v>1001.01</v>
          </cell>
          <cell r="P80">
            <v>164.19</v>
          </cell>
          <cell r="Q80">
            <v>381.23</v>
          </cell>
          <cell r="R80">
            <v>23661.005000000001</v>
          </cell>
          <cell r="S80">
            <v>519.42999999999995</v>
          </cell>
          <cell r="T80">
            <v>1946.87</v>
          </cell>
          <cell r="U80">
            <v>1561.925</v>
          </cell>
          <cell r="V80">
            <v>12998.165000000001</v>
          </cell>
          <cell r="W80">
            <v>2090.8449999999998</v>
          </cell>
          <cell r="X80">
            <v>4543.7700000000004</v>
          </cell>
        </row>
        <row r="81">
          <cell r="C81" t="str">
            <v>2007/20084</v>
          </cell>
          <cell r="D81">
            <v>480</v>
          </cell>
          <cell r="E81">
            <v>16</v>
          </cell>
          <cell r="F81">
            <v>48</v>
          </cell>
          <cell r="G81">
            <v>32</v>
          </cell>
          <cell r="H81">
            <v>286</v>
          </cell>
          <cell r="I81">
            <v>27</v>
          </cell>
          <cell r="J81">
            <v>71</v>
          </cell>
          <cell r="K81">
            <v>2</v>
          </cell>
          <cell r="L81">
            <v>0</v>
          </cell>
          <cell r="M81">
            <v>0</v>
          </cell>
          <cell r="N81">
            <v>0</v>
          </cell>
          <cell r="O81">
            <v>1</v>
          </cell>
          <cell r="P81">
            <v>0</v>
          </cell>
          <cell r="Q81">
            <v>1</v>
          </cell>
          <cell r="R81">
            <v>482</v>
          </cell>
          <cell r="S81">
            <v>16</v>
          </cell>
          <cell r="T81">
            <v>48</v>
          </cell>
          <cell r="U81">
            <v>32</v>
          </cell>
          <cell r="V81">
            <v>287</v>
          </cell>
          <cell r="W81">
            <v>27</v>
          </cell>
          <cell r="X81">
            <v>72</v>
          </cell>
        </row>
        <row r="82">
          <cell r="C82" t="str">
            <v>2007/20085</v>
          </cell>
          <cell r="D82">
            <v>1624.12</v>
          </cell>
          <cell r="E82">
            <v>46.17</v>
          </cell>
          <cell r="F82">
            <v>170.42</v>
          </cell>
          <cell r="G82">
            <v>108.27</v>
          </cell>
          <cell r="H82">
            <v>1005.06</v>
          </cell>
          <cell r="I82">
            <v>95.83</v>
          </cell>
          <cell r="J82">
            <v>198.37</v>
          </cell>
          <cell r="K82">
            <v>103</v>
          </cell>
          <cell r="L82">
            <v>3.5</v>
          </cell>
          <cell r="M82">
            <v>18</v>
          </cell>
          <cell r="N82">
            <v>6.5</v>
          </cell>
          <cell r="O82">
            <v>61.83</v>
          </cell>
          <cell r="P82">
            <v>3</v>
          </cell>
          <cell r="Q82">
            <v>5</v>
          </cell>
          <cell r="R82">
            <v>1721.95</v>
          </cell>
          <cell r="S82">
            <v>49.67</v>
          </cell>
          <cell r="T82">
            <v>188.42</v>
          </cell>
          <cell r="U82">
            <v>114.77</v>
          </cell>
          <cell r="V82">
            <v>1066.8900000000001</v>
          </cell>
          <cell r="W82">
            <v>98.83</v>
          </cell>
          <cell r="X82">
            <v>203.37</v>
          </cell>
        </row>
        <row r="83">
          <cell r="C83" t="str">
            <v>2007/20086</v>
          </cell>
          <cell r="D83">
            <v>9207.7649999999994</v>
          </cell>
          <cell r="E83">
            <v>168.92</v>
          </cell>
          <cell r="F83">
            <v>761.26</v>
          </cell>
          <cell r="G83">
            <v>527.34500000000003</v>
          </cell>
          <cell r="H83">
            <v>5145.6750000000002</v>
          </cell>
          <cell r="I83">
            <v>899.72500000000002</v>
          </cell>
          <cell r="J83">
            <v>1704.84</v>
          </cell>
          <cell r="K83">
            <v>556</v>
          </cell>
          <cell r="L83">
            <v>26.5</v>
          </cell>
          <cell r="M83">
            <v>38.67</v>
          </cell>
          <cell r="N83">
            <v>29.68</v>
          </cell>
          <cell r="O83">
            <v>247.87</v>
          </cell>
          <cell r="P83">
            <v>37.67</v>
          </cell>
          <cell r="Q83">
            <v>78.67</v>
          </cell>
          <cell r="R83">
            <v>9666.8250000000007</v>
          </cell>
          <cell r="S83">
            <v>195.42</v>
          </cell>
          <cell r="T83">
            <v>799.93</v>
          </cell>
          <cell r="U83">
            <v>557.02499999999998</v>
          </cell>
          <cell r="V83">
            <v>5393.5450000000001</v>
          </cell>
          <cell r="W83">
            <v>937.39499999999998</v>
          </cell>
          <cell r="X83">
            <v>1783.51</v>
          </cell>
        </row>
        <row r="84">
          <cell r="C84" t="str">
            <v>2007/20087</v>
          </cell>
          <cell r="D84">
            <v>3751.2649999999999</v>
          </cell>
          <cell r="E84">
            <v>69.349999999999994</v>
          </cell>
          <cell r="F84">
            <v>342.53</v>
          </cell>
          <cell r="G84">
            <v>192.91499999999999</v>
          </cell>
          <cell r="H84">
            <v>2431.8200000000002</v>
          </cell>
          <cell r="I84">
            <v>225.64</v>
          </cell>
          <cell r="J84">
            <v>489.01</v>
          </cell>
          <cell r="K84">
            <v>394</v>
          </cell>
          <cell r="L84">
            <v>17</v>
          </cell>
          <cell r="M84">
            <v>36.67</v>
          </cell>
          <cell r="N84">
            <v>18.5</v>
          </cell>
          <cell r="O84">
            <v>160.83000000000001</v>
          </cell>
          <cell r="P84">
            <v>32</v>
          </cell>
          <cell r="Q84">
            <v>64.5</v>
          </cell>
          <cell r="R84">
            <v>4080.7649999999999</v>
          </cell>
          <cell r="S84">
            <v>86.35</v>
          </cell>
          <cell r="T84">
            <v>379.2</v>
          </cell>
          <cell r="U84">
            <v>211.41499999999999</v>
          </cell>
          <cell r="V84">
            <v>2592.65</v>
          </cell>
          <cell r="W84">
            <v>257.64</v>
          </cell>
          <cell r="X84">
            <v>553.51</v>
          </cell>
        </row>
        <row r="85">
          <cell r="C85" t="str">
            <v>2007/20088</v>
          </cell>
          <cell r="D85">
            <v>8882.5300000000007</v>
          </cell>
          <cell r="E85">
            <v>181.57</v>
          </cell>
          <cell r="F85">
            <v>1005.4</v>
          </cell>
          <cell r="G85">
            <v>717.19</v>
          </cell>
          <cell r="H85">
            <v>6283.6</v>
          </cell>
          <cell r="I85">
            <v>212.82</v>
          </cell>
          <cell r="J85">
            <v>481.95</v>
          </cell>
          <cell r="K85">
            <v>1956</v>
          </cell>
          <cell r="L85">
            <v>83.5</v>
          </cell>
          <cell r="M85">
            <v>192.44</v>
          </cell>
          <cell r="N85">
            <v>166.36</v>
          </cell>
          <cell r="O85">
            <v>996.34</v>
          </cell>
          <cell r="P85">
            <v>45</v>
          </cell>
          <cell r="Q85">
            <v>107.17</v>
          </cell>
          <cell r="R85">
            <v>10473.34</v>
          </cell>
          <cell r="S85">
            <v>265.07</v>
          </cell>
          <cell r="T85">
            <v>1197.8399999999999</v>
          </cell>
          <cell r="U85">
            <v>883.55</v>
          </cell>
          <cell r="V85">
            <v>7279.94</v>
          </cell>
          <cell r="W85">
            <v>257.82</v>
          </cell>
          <cell r="X85">
            <v>589.12</v>
          </cell>
        </row>
        <row r="86">
          <cell r="C86" t="str">
            <v>2007/20089</v>
          </cell>
          <cell r="D86">
            <v>9719.51</v>
          </cell>
          <cell r="E86">
            <v>222.09</v>
          </cell>
          <cell r="F86">
            <v>1119.1600000000001</v>
          </cell>
          <cell r="G86">
            <v>673.63</v>
          </cell>
          <cell r="H86">
            <v>6389.12</v>
          </cell>
          <cell r="I86">
            <v>441.83</v>
          </cell>
          <cell r="J86">
            <v>873.68</v>
          </cell>
          <cell r="K86">
            <v>1698</v>
          </cell>
          <cell r="L86">
            <v>61.25</v>
          </cell>
          <cell r="M86">
            <v>125.5</v>
          </cell>
          <cell r="N86">
            <v>76</v>
          </cell>
          <cell r="O86">
            <v>989.81</v>
          </cell>
          <cell r="P86">
            <v>39.5</v>
          </cell>
          <cell r="Q86">
            <v>172.17</v>
          </cell>
          <cell r="R86">
            <v>11183.74</v>
          </cell>
          <cell r="S86">
            <v>283.33999999999997</v>
          </cell>
          <cell r="T86">
            <v>1244.6600000000001</v>
          </cell>
          <cell r="U86">
            <v>749.63</v>
          </cell>
          <cell r="V86">
            <v>7378.93</v>
          </cell>
          <cell r="W86">
            <v>481.33</v>
          </cell>
          <cell r="X86">
            <v>1045.8499999999999</v>
          </cell>
        </row>
        <row r="87">
          <cell r="C87" t="str">
            <v>2007/2008A</v>
          </cell>
          <cell r="D87">
            <v>4320.8599999999997</v>
          </cell>
          <cell r="E87">
            <v>76.63</v>
          </cell>
          <cell r="F87">
            <v>435.63</v>
          </cell>
          <cell r="G87">
            <v>295.61</v>
          </cell>
          <cell r="H87">
            <v>2259.81</v>
          </cell>
          <cell r="I87">
            <v>456.51</v>
          </cell>
          <cell r="J87">
            <v>796.67</v>
          </cell>
          <cell r="K87">
            <v>1562</v>
          </cell>
          <cell r="L87">
            <v>91.8</v>
          </cell>
          <cell r="M87">
            <v>163</v>
          </cell>
          <cell r="N87">
            <v>81.5</v>
          </cell>
          <cell r="O87">
            <v>1039.21</v>
          </cell>
          <cell r="P87">
            <v>38</v>
          </cell>
          <cell r="Q87">
            <v>105.5</v>
          </cell>
          <cell r="R87">
            <v>5839.87</v>
          </cell>
          <cell r="S87">
            <v>168.43</v>
          </cell>
          <cell r="T87">
            <v>598.63</v>
          </cell>
          <cell r="U87">
            <v>377.11</v>
          </cell>
          <cell r="V87">
            <v>3299.02</v>
          </cell>
          <cell r="W87">
            <v>494.51</v>
          </cell>
          <cell r="X87">
            <v>902.17</v>
          </cell>
        </row>
        <row r="88">
          <cell r="C88" t="str">
            <v>2007/2008B</v>
          </cell>
          <cell r="D88">
            <v>21687.06</v>
          </cell>
          <cell r="E88">
            <v>537.03</v>
          </cell>
          <cell r="F88">
            <v>2006.42</v>
          </cell>
          <cell r="G88">
            <v>1679.19</v>
          </cell>
          <cell r="H88">
            <v>13455.76</v>
          </cell>
          <cell r="I88">
            <v>1055.0999999999999</v>
          </cell>
          <cell r="J88">
            <v>2953.56</v>
          </cell>
          <cell r="K88">
            <v>3520</v>
          </cell>
          <cell r="L88">
            <v>177.52</v>
          </cell>
          <cell r="M88">
            <v>357.35</v>
          </cell>
          <cell r="N88">
            <v>193.93</v>
          </cell>
          <cell r="O88">
            <v>1886.12</v>
          </cell>
          <cell r="P88">
            <v>144.08000000000001</v>
          </cell>
          <cell r="Q88">
            <v>417.8</v>
          </cell>
          <cell r="R88">
            <v>24863.86</v>
          </cell>
          <cell r="S88">
            <v>714.55</v>
          </cell>
          <cell r="T88">
            <v>2363.77</v>
          </cell>
          <cell r="U88">
            <v>1873.12</v>
          </cell>
          <cell r="V88">
            <v>15341.88</v>
          </cell>
          <cell r="W88">
            <v>1199.18</v>
          </cell>
          <cell r="X88">
            <v>3371.36</v>
          </cell>
        </row>
        <row r="89">
          <cell r="C89" t="str">
            <v>2007/2008C</v>
          </cell>
          <cell r="D89">
            <v>9698.65</v>
          </cell>
          <cell r="E89">
            <v>233.58</v>
          </cell>
          <cell r="F89">
            <v>1000.93</v>
          </cell>
          <cell r="G89">
            <v>795.68</v>
          </cell>
          <cell r="H89">
            <v>6625.52</v>
          </cell>
          <cell r="I89">
            <v>314.13</v>
          </cell>
          <cell r="J89">
            <v>728.81</v>
          </cell>
          <cell r="K89">
            <v>1331</v>
          </cell>
          <cell r="L89">
            <v>109.7</v>
          </cell>
          <cell r="M89">
            <v>159.43</v>
          </cell>
          <cell r="N89">
            <v>122</v>
          </cell>
          <cell r="O89">
            <v>662.2</v>
          </cell>
          <cell r="P89">
            <v>56.2</v>
          </cell>
          <cell r="Q89">
            <v>136.91999999999999</v>
          </cell>
          <cell r="R89">
            <v>10945.1</v>
          </cell>
          <cell r="S89">
            <v>343.28</v>
          </cell>
          <cell r="T89">
            <v>1160.3599999999999</v>
          </cell>
          <cell r="U89">
            <v>917.68</v>
          </cell>
          <cell r="V89">
            <v>7287.72</v>
          </cell>
          <cell r="W89">
            <v>370.33</v>
          </cell>
          <cell r="X89">
            <v>865.73</v>
          </cell>
        </row>
        <row r="90">
          <cell r="C90" t="str">
            <v>2007/2008D</v>
          </cell>
          <cell r="D90">
            <v>23096.35</v>
          </cell>
          <cell r="E90">
            <v>727.78</v>
          </cell>
          <cell r="F90">
            <v>2475.16</v>
          </cell>
          <cell r="G90">
            <v>1783.19</v>
          </cell>
          <cell r="H90">
            <v>16454.62</v>
          </cell>
          <cell r="I90">
            <v>433.7</v>
          </cell>
          <cell r="J90">
            <v>1221.9000000000001</v>
          </cell>
          <cell r="K90">
            <v>3342</v>
          </cell>
          <cell r="L90">
            <v>205.34</v>
          </cell>
          <cell r="M90">
            <v>314.61</v>
          </cell>
          <cell r="N90">
            <v>268.23</v>
          </cell>
          <cell r="O90">
            <v>1661.46</v>
          </cell>
          <cell r="P90">
            <v>63.03</v>
          </cell>
          <cell r="Q90">
            <v>200.71</v>
          </cell>
          <cell r="R90">
            <v>25809.73</v>
          </cell>
          <cell r="S90">
            <v>933.12</v>
          </cell>
          <cell r="T90">
            <v>2789.77</v>
          </cell>
          <cell r="U90">
            <v>2051.42</v>
          </cell>
          <cell r="V90">
            <v>18116.080000000002</v>
          </cell>
          <cell r="W90">
            <v>496.73</v>
          </cell>
          <cell r="X90">
            <v>1422.61</v>
          </cell>
        </row>
        <row r="91">
          <cell r="C91" t="str">
            <v>2007/2008E</v>
          </cell>
          <cell r="D91">
            <v>7455.39</v>
          </cell>
          <cell r="E91">
            <v>141.1</v>
          </cell>
          <cell r="F91">
            <v>699.49</v>
          </cell>
          <cell r="G91">
            <v>777.86</v>
          </cell>
          <cell r="H91">
            <v>5232.45</v>
          </cell>
          <cell r="I91">
            <v>167.97</v>
          </cell>
          <cell r="J91">
            <v>436.52</v>
          </cell>
          <cell r="K91">
            <v>394</v>
          </cell>
          <cell r="L91">
            <v>17.5</v>
          </cell>
          <cell r="M91">
            <v>36.86</v>
          </cell>
          <cell r="N91">
            <v>30.8</v>
          </cell>
          <cell r="O91">
            <v>180.54</v>
          </cell>
          <cell r="P91">
            <v>8.48</v>
          </cell>
          <cell r="Q91">
            <v>12.17</v>
          </cell>
          <cell r="R91">
            <v>7741.74</v>
          </cell>
          <cell r="S91">
            <v>158.6</v>
          </cell>
          <cell r="T91">
            <v>736.35</v>
          </cell>
          <cell r="U91">
            <v>808.66</v>
          </cell>
          <cell r="V91">
            <v>5412.99</v>
          </cell>
          <cell r="W91">
            <v>176.45</v>
          </cell>
          <cell r="X91">
            <v>448.69</v>
          </cell>
        </row>
        <row r="92">
          <cell r="C92" t="str">
            <v>2007/2008F</v>
          </cell>
          <cell r="D92">
            <v>15331.4</v>
          </cell>
          <cell r="E92">
            <v>313.82499999999999</v>
          </cell>
          <cell r="F92">
            <v>1675.98</v>
          </cell>
          <cell r="G92">
            <v>1266.7349999999999</v>
          </cell>
          <cell r="H92">
            <v>9123.1</v>
          </cell>
          <cell r="I92">
            <v>925.29</v>
          </cell>
          <cell r="J92">
            <v>2026.47</v>
          </cell>
          <cell r="K92">
            <v>1434</v>
          </cell>
          <cell r="L92">
            <v>70.16</v>
          </cell>
          <cell r="M92">
            <v>162.31</v>
          </cell>
          <cell r="N92">
            <v>110.73</v>
          </cell>
          <cell r="O92">
            <v>570.88</v>
          </cell>
          <cell r="P92">
            <v>108.59</v>
          </cell>
          <cell r="Q92">
            <v>170.25</v>
          </cell>
          <cell r="R92">
            <v>16524.32</v>
          </cell>
          <cell r="S92">
            <v>383.98500000000001</v>
          </cell>
          <cell r="T92">
            <v>1838.29</v>
          </cell>
          <cell r="U92">
            <v>1377.4649999999999</v>
          </cell>
          <cell r="V92">
            <v>9693.98</v>
          </cell>
          <cell r="W92">
            <v>1033.8800000000001</v>
          </cell>
          <cell r="X92">
            <v>2196.7199999999998</v>
          </cell>
        </row>
        <row r="93">
          <cell r="C93" t="str">
            <v>2007/2008G</v>
          </cell>
          <cell r="D93">
            <v>12257.53</v>
          </cell>
          <cell r="E93">
            <v>247.49</v>
          </cell>
          <cell r="F93">
            <v>1114.6500000000001</v>
          </cell>
          <cell r="G93">
            <v>1030.27</v>
          </cell>
          <cell r="H93">
            <v>7371.34</v>
          </cell>
          <cell r="I93">
            <v>745.66</v>
          </cell>
          <cell r="J93">
            <v>1748.12</v>
          </cell>
          <cell r="K93">
            <v>1631</v>
          </cell>
          <cell r="L93">
            <v>63.98</v>
          </cell>
          <cell r="M93">
            <v>252.26</v>
          </cell>
          <cell r="N93">
            <v>75.87</v>
          </cell>
          <cell r="O93">
            <v>715.31</v>
          </cell>
          <cell r="P93">
            <v>128.15</v>
          </cell>
          <cell r="Q93">
            <v>232.36</v>
          </cell>
          <cell r="R93">
            <v>13725.46</v>
          </cell>
          <cell r="S93">
            <v>311.47000000000003</v>
          </cell>
          <cell r="T93">
            <v>1366.91</v>
          </cell>
          <cell r="U93">
            <v>1106.1400000000001</v>
          </cell>
          <cell r="V93">
            <v>8086.65</v>
          </cell>
          <cell r="W93">
            <v>873.81</v>
          </cell>
          <cell r="X93">
            <v>1980.48</v>
          </cell>
        </row>
        <row r="94">
          <cell r="C94" t="str">
            <v>2007/2008H</v>
          </cell>
          <cell r="D94">
            <v>26790.945</v>
          </cell>
          <cell r="E94">
            <v>712.88499999999999</v>
          </cell>
          <cell r="F94">
            <v>3194.08</v>
          </cell>
          <cell r="G94">
            <v>2875.59</v>
          </cell>
          <cell r="H94">
            <v>17189.12</v>
          </cell>
          <cell r="I94">
            <v>860.55</v>
          </cell>
          <cell r="J94">
            <v>1958.72</v>
          </cell>
          <cell r="K94">
            <v>972</v>
          </cell>
          <cell r="L94">
            <v>35.28</v>
          </cell>
          <cell r="M94">
            <v>166.84</v>
          </cell>
          <cell r="N94">
            <v>124.2</v>
          </cell>
          <cell r="O94">
            <v>453.25</v>
          </cell>
          <cell r="P94">
            <v>27.7</v>
          </cell>
          <cell r="Q94">
            <v>58.83</v>
          </cell>
          <cell r="R94">
            <v>27657.044999999998</v>
          </cell>
          <cell r="S94">
            <v>748.16499999999996</v>
          </cell>
          <cell r="T94">
            <v>3360.92</v>
          </cell>
          <cell r="U94">
            <v>2999.79</v>
          </cell>
          <cell r="V94">
            <v>17642.37</v>
          </cell>
          <cell r="W94">
            <v>888.25</v>
          </cell>
          <cell r="X94">
            <v>2017.55</v>
          </cell>
        </row>
        <row r="95">
          <cell r="C95" t="str">
            <v>2007/2008I</v>
          </cell>
          <cell r="D95">
            <v>9118.73</v>
          </cell>
          <cell r="E95">
            <v>259.89999999999998</v>
          </cell>
          <cell r="F95">
            <v>792.52</v>
          </cell>
          <cell r="G95">
            <v>530.91999999999996</v>
          </cell>
          <cell r="H95">
            <v>6345.41</v>
          </cell>
          <cell r="I95">
            <v>241.64</v>
          </cell>
          <cell r="J95">
            <v>948.34</v>
          </cell>
          <cell r="K95">
            <v>2386</v>
          </cell>
          <cell r="L95">
            <v>128.66999999999999</v>
          </cell>
          <cell r="M95">
            <v>199.27</v>
          </cell>
          <cell r="N95">
            <v>92.49</v>
          </cell>
          <cell r="O95">
            <v>1378.69</v>
          </cell>
          <cell r="P95">
            <v>91.14</v>
          </cell>
          <cell r="Q95">
            <v>251.54</v>
          </cell>
          <cell r="R95">
            <v>11260.53</v>
          </cell>
          <cell r="S95">
            <v>388.57</v>
          </cell>
          <cell r="T95">
            <v>991.79</v>
          </cell>
          <cell r="U95">
            <v>623.41</v>
          </cell>
          <cell r="V95">
            <v>7724.1</v>
          </cell>
          <cell r="W95">
            <v>332.78</v>
          </cell>
          <cell r="X95">
            <v>1199.8800000000001</v>
          </cell>
        </row>
        <row r="96">
          <cell r="C96" t="str">
            <v>2007/2008J</v>
          </cell>
          <cell r="D96">
            <v>806.45</v>
          </cell>
          <cell r="E96">
            <v>14</v>
          </cell>
          <cell r="F96">
            <v>77.63</v>
          </cell>
          <cell r="G96">
            <v>68.760000000000005</v>
          </cell>
          <cell r="H96">
            <v>492.43</v>
          </cell>
          <cell r="I96">
            <v>46.5</v>
          </cell>
          <cell r="J96">
            <v>107.13</v>
          </cell>
          <cell r="K96">
            <v>4167</v>
          </cell>
          <cell r="L96">
            <v>167.8</v>
          </cell>
          <cell r="M96">
            <v>562.5</v>
          </cell>
          <cell r="N96">
            <v>241.52</v>
          </cell>
          <cell r="O96">
            <v>2190.2800000000002</v>
          </cell>
          <cell r="P96">
            <v>272.60000000000002</v>
          </cell>
          <cell r="Q96">
            <v>683.71</v>
          </cell>
          <cell r="R96">
            <v>4924.8599999999997</v>
          </cell>
          <cell r="S96">
            <v>181.8</v>
          </cell>
          <cell r="T96">
            <v>640.13</v>
          </cell>
          <cell r="U96">
            <v>310.27999999999997</v>
          </cell>
          <cell r="V96">
            <v>2682.71</v>
          </cell>
          <cell r="W96">
            <v>319.10000000000002</v>
          </cell>
          <cell r="X96">
            <v>790.84</v>
          </cell>
        </row>
        <row r="97">
          <cell r="C97" t="str">
            <v>2008/20091</v>
          </cell>
          <cell r="D97">
            <v>6662</v>
          </cell>
          <cell r="E97">
            <v>174</v>
          </cell>
          <cell r="F97">
            <v>819</v>
          </cell>
          <cell r="G97">
            <v>543</v>
          </cell>
          <cell r="H97">
            <v>4089</v>
          </cell>
          <cell r="I97">
            <v>211</v>
          </cell>
          <cell r="J97">
            <v>826</v>
          </cell>
          <cell r="K97">
            <v>23</v>
          </cell>
          <cell r="L97">
            <v>0</v>
          </cell>
          <cell r="M97">
            <v>1</v>
          </cell>
          <cell r="N97">
            <v>3</v>
          </cell>
          <cell r="O97">
            <v>14</v>
          </cell>
          <cell r="P97">
            <v>0</v>
          </cell>
          <cell r="Q97">
            <v>4</v>
          </cell>
          <cell r="R97">
            <v>6684</v>
          </cell>
          <cell r="S97">
            <v>174</v>
          </cell>
          <cell r="T97">
            <v>820</v>
          </cell>
          <cell r="U97">
            <v>546</v>
          </cell>
          <cell r="V97">
            <v>4103</v>
          </cell>
          <cell r="W97">
            <v>211</v>
          </cell>
          <cell r="X97">
            <v>830</v>
          </cell>
        </row>
        <row r="98">
          <cell r="C98" t="str">
            <v>2008/20092</v>
          </cell>
          <cell r="D98">
            <v>16574.419999999998</v>
          </cell>
          <cell r="E98">
            <v>607.33000000000004</v>
          </cell>
          <cell r="F98">
            <v>1696.17</v>
          </cell>
          <cell r="G98">
            <v>920.85</v>
          </cell>
          <cell r="H98">
            <v>8665.51</v>
          </cell>
          <cell r="I98">
            <v>1172.92</v>
          </cell>
          <cell r="J98">
            <v>3511.64</v>
          </cell>
          <cell r="K98">
            <v>5438</v>
          </cell>
          <cell r="L98">
            <v>450.67</v>
          </cell>
          <cell r="M98">
            <v>580.99</v>
          </cell>
          <cell r="N98">
            <v>196.5</v>
          </cell>
          <cell r="O98">
            <v>2919.76</v>
          </cell>
          <cell r="P98">
            <v>214.83</v>
          </cell>
          <cell r="Q98">
            <v>963.07</v>
          </cell>
          <cell r="R98">
            <v>21900.240000000002</v>
          </cell>
          <cell r="S98">
            <v>1058</v>
          </cell>
          <cell r="T98">
            <v>2277.16</v>
          </cell>
          <cell r="U98">
            <v>1117.3499999999999</v>
          </cell>
          <cell r="V98">
            <v>11585.27</v>
          </cell>
          <cell r="W98">
            <v>1387.75</v>
          </cell>
          <cell r="X98">
            <v>4474.71</v>
          </cell>
        </row>
        <row r="99">
          <cell r="C99" t="str">
            <v>2008/20093</v>
          </cell>
          <cell r="D99">
            <v>21346.935000000001</v>
          </cell>
          <cell r="E99">
            <v>364.30500000000001</v>
          </cell>
          <cell r="F99">
            <v>1753.4749999999999</v>
          </cell>
          <cell r="G99">
            <v>1568.615</v>
          </cell>
          <cell r="H99">
            <v>12035.465</v>
          </cell>
          <cell r="I99">
            <v>1836.31</v>
          </cell>
          <cell r="J99">
            <v>3788.7649999999999</v>
          </cell>
          <cell r="K99">
            <v>1991</v>
          </cell>
          <cell r="L99">
            <v>116.99</v>
          </cell>
          <cell r="M99">
            <v>221.3</v>
          </cell>
          <cell r="N99">
            <v>138.12</v>
          </cell>
          <cell r="O99">
            <v>938.04499999999996</v>
          </cell>
          <cell r="P99">
            <v>103.92</v>
          </cell>
          <cell r="Q99">
            <v>265.7</v>
          </cell>
          <cell r="R99">
            <v>23131.01</v>
          </cell>
          <cell r="S99">
            <v>481.29500000000002</v>
          </cell>
          <cell r="T99">
            <v>1974.7750000000001</v>
          </cell>
          <cell r="U99">
            <v>1706.7349999999999</v>
          </cell>
          <cell r="V99">
            <v>12973.51</v>
          </cell>
          <cell r="W99">
            <v>1940.23</v>
          </cell>
          <cell r="X99">
            <v>4054.4650000000001</v>
          </cell>
        </row>
        <row r="100">
          <cell r="C100" t="str">
            <v>2008/20094</v>
          </cell>
          <cell r="D100">
            <v>567</v>
          </cell>
          <cell r="E100">
            <v>18</v>
          </cell>
          <cell r="F100">
            <v>51</v>
          </cell>
          <cell r="G100">
            <v>57</v>
          </cell>
          <cell r="H100">
            <v>369</v>
          </cell>
          <cell r="I100">
            <v>19</v>
          </cell>
          <cell r="J100">
            <v>53</v>
          </cell>
          <cell r="K100">
            <v>0</v>
          </cell>
          <cell r="L100">
            <v>0</v>
          </cell>
          <cell r="M100">
            <v>0</v>
          </cell>
          <cell r="N100">
            <v>0</v>
          </cell>
          <cell r="O100">
            <v>0</v>
          </cell>
          <cell r="P100">
            <v>0</v>
          </cell>
          <cell r="Q100">
            <v>0</v>
          </cell>
          <cell r="R100">
            <v>567</v>
          </cell>
          <cell r="S100">
            <v>18</v>
          </cell>
          <cell r="T100">
            <v>51</v>
          </cell>
          <cell r="U100">
            <v>57</v>
          </cell>
          <cell r="V100">
            <v>369</v>
          </cell>
          <cell r="W100">
            <v>19</v>
          </cell>
          <cell r="X100">
            <v>53</v>
          </cell>
        </row>
        <row r="101">
          <cell r="C101" t="str">
            <v>2008/20095</v>
          </cell>
          <cell r="D101">
            <v>1511.86</v>
          </cell>
          <cell r="E101">
            <v>37.93</v>
          </cell>
          <cell r="F101">
            <v>174.13</v>
          </cell>
          <cell r="G101">
            <v>131.08000000000001</v>
          </cell>
          <cell r="H101">
            <v>909.33</v>
          </cell>
          <cell r="I101">
            <v>88.54</v>
          </cell>
          <cell r="J101">
            <v>170.85</v>
          </cell>
          <cell r="K101">
            <v>107</v>
          </cell>
          <cell r="L101">
            <v>5</v>
          </cell>
          <cell r="M101">
            <v>13.6</v>
          </cell>
          <cell r="N101">
            <v>9</v>
          </cell>
          <cell r="O101">
            <v>65.63</v>
          </cell>
          <cell r="P101">
            <v>5</v>
          </cell>
          <cell r="Q101">
            <v>3</v>
          </cell>
          <cell r="R101">
            <v>1613.09</v>
          </cell>
          <cell r="S101">
            <v>42.93</v>
          </cell>
          <cell r="T101">
            <v>187.73</v>
          </cell>
          <cell r="U101">
            <v>140.08000000000001</v>
          </cell>
          <cell r="V101">
            <v>974.96</v>
          </cell>
          <cell r="W101">
            <v>93.54</v>
          </cell>
          <cell r="X101">
            <v>173.85</v>
          </cell>
        </row>
        <row r="102">
          <cell r="C102" t="str">
            <v>2008/20096</v>
          </cell>
          <cell r="D102">
            <v>9483.8449999999993</v>
          </cell>
          <cell r="E102">
            <v>124.97499999999999</v>
          </cell>
          <cell r="F102">
            <v>836.125</v>
          </cell>
          <cell r="G102">
            <v>631.54499999999996</v>
          </cell>
          <cell r="H102">
            <v>5303.1049999999996</v>
          </cell>
          <cell r="I102">
            <v>879.35</v>
          </cell>
          <cell r="J102">
            <v>1708.7449999999999</v>
          </cell>
          <cell r="K102">
            <v>727</v>
          </cell>
          <cell r="L102">
            <v>26.83</v>
          </cell>
          <cell r="M102">
            <v>73.42</v>
          </cell>
          <cell r="N102">
            <v>49.92</v>
          </cell>
          <cell r="O102">
            <v>340.76499999999999</v>
          </cell>
          <cell r="P102">
            <v>39.159999999999997</v>
          </cell>
          <cell r="Q102">
            <v>82.02</v>
          </cell>
          <cell r="R102">
            <v>10095.959999999999</v>
          </cell>
          <cell r="S102">
            <v>151.80500000000001</v>
          </cell>
          <cell r="T102">
            <v>909.54499999999996</v>
          </cell>
          <cell r="U102">
            <v>681.46500000000003</v>
          </cell>
          <cell r="V102">
            <v>5643.87</v>
          </cell>
          <cell r="W102">
            <v>918.51</v>
          </cell>
          <cell r="X102">
            <v>1790.7650000000001</v>
          </cell>
        </row>
        <row r="103">
          <cell r="C103" t="str">
            <v>2008/20097</v>
          </cell>
          <cell r="D103">
            <v>4002.18</v>
          </cell>
          <cell r="E103">
            <v>65.974999999999994</v>
          </cell>
          <cell r="F103">
            <v>364.08499999999998</v>
          </cell>
          <cell r="G103">
            <v>243.57</v>
          </cell>
          <cell r="H103">
            <v>2640.0250000000001</v>
          </cell>
          <cell r="I103">
            <v>224.625</v>
          </cell>
          <cell r="J103">
            <v>463.9</v>
          </cell>
          <cell r="K103">
            <v>301</v>
          </cell>
          <cell r="L103">
            <v>10.33</v>
          </cell>
          <cell r="M103">
            <v>29.75</v>
          </cell>
          <cell r="N103">
            <v>17.64</v>
          </cell>
          <cell r="O103">
            <v>103.78</v>
          </cell>
          <cell r="P103">
            <v>18.670000000000002</v>
          </cell>
          <cell r="Q103">
            <v>53.84</v>
          </cell>
          <cell r="R103">
            <v>4236.1899999999996</v>
          </cell>
          <cell r="S103">
            <v>76.305000000000007</v>
          </cell>
          <cell r="T103">
            <v>393.83499999999998</v>
          </cell>
          <cell r="U103">
            <v>261.20999999999998</v>
          </cell>
          <cell r="V103">
            <v>2743.8049999999998</v>
          </cell>
          <cell r="W103">
            <v>243.29499999999999</v>
          </cell>
          <cell r="X103">
            <v>517.74</v>
          </cell>
        </row>
        <row r="104">
          <cell r="C104" t="str">
            <v>2008/20098</v>
          </cell>
          <cell r="D104">
            <v>8339.6200000000008</v>
          </cell>
          <cell r="E104">
            <v>205.44</v>
          </cell>
          <cell r="F104">
            <v>963.84</v>
          </cell>
          <cell r="G104">
            <v>853.33</v>
          </cell>
          <cell r="H104">
            <v>5785.86</v>
          </cell>
          <cell r="I104">
            <v>161.02000000000001</v>
          </cell>
          <cell r="J104">
            <v>370.13</v>
          </cell>
          <cell r="K104">
            <v>1633</v>
          </cell>
          <cell r="L104">
            <v>59.92</v>
          </cell>
          <cell r="M104">
            <v>166.74</v>
          </cell>
          <cell r="N104">
            <v>143.15</v>
          </cell>
          <cell r="O104">
            <v>863.36</v>
          </cell>
          <cell r="P104">
            <v>33.25</v>
          </cell>
          <cell r="Q104">
            <v>87.83</v>
          </cell>
          <cell r="R104">
            <v>9693.8700000000008</v>
          </cell>
          <cell r="S104">
            <v>265.36</v>
          </cell>
          <cell r="T104">
            <v>1130.58</v>
          </cell>
          <cell r="U104">
            <v>996.48</v>
          </cell>
          <cell r="V104">
            <v>6649.22</v>
          </cell>
          <cell r="W104">
            <v>194.27</v>
          </cell>
          <cell r="X104">
            <v>457.96</v>
          </cell>
        </row>
        <row r="105">
          <cell r="C105" t="str">
            <v>2008/20099</v>
          </cell>
          <cell r="D105">
            <v>9918.9699999999993</v>
          </cell>
          <cell r="E105">
            <v>226.68</v>
          </cell>
          <cell r="F105">
            <v>1141.94</v>
          </cell>
          <cell r="G105">
            <v>761.87</v>
          </cell>
          <cell r="H105">
            <v>6502.5</v>
          </cell>
          <cell r="I105">
            <v>438.8</v>
          </cell>
          <cell r="J105">
            <v>847.18</v>
          </cell>
          <cell r="K105">
            <v>1724</v>
          </cell>
          <cell r="L105">
            <v>65.92</v>
          </cell>
          <cell r="M105">
            <v>142.59</v>
          </cell>
          <cell r="N105">
            <v>107.18</v>
          </cell>
          <cell r="O105">
            <v>1020.68</v>
          </cell>
          <cell r="P105">
            <v>50.17</v>
          </cell>
          <cell r="Q105">
            <v>141.25</v>
          </cell>
          <cell r="R105">
            <v>11446.76</v>
          </cell>
          <cell r="S105">
            <v>292.60000000000002</v>
          </cell>
          <cell r="T105">
            <v>1284.53</v>
          </cell>
          <cell r="U105">
            <v>869.05</v>
          </cell>
          <cell r="V105">
            <v>7523.18</v>
          </cell>
          <cell r="W105">
            <v>488.97</v>
          </cell>
          <cell r="X105">
            <v>988.43</v>
          </cell>
        </row>
        <row r="106">
          <cell r="C106" t="str">
            <v>2008/2009A</v>
          </cell>
          <cell r="D106">
            <v>4492.59</v>
          </cell>
          <cell r="E106">
            <v>71.13</v>
          </cell>
          <cell r="F106">
            <v>479.07</v>
          </cell>
          <cell r="G106">
            <v>370.96</v>
          </cell>
          <cell r="H106">
            <v>2440</v>
          </cell>
          <cell r="I106">
            <v>483.8</v>
          </cell>
          <cell r="J106">
            <v>647.63</v>
          </cell>
          <cell r="K106">
            <v>1571</v>
          </cell>
          <cell r="L106">
            <v>94.5</v>
          </cell>
          <cell r="M106">
            <v>172.5</v>
          </cell>
          <cell r="N106">
            <v>107.67</v>
          </cell>
          <cell r="O106">
            <v>1024.3</v>
          </cell>
          <cell r="P106">
            <v>29</v>
          </cell>
          <cell r="Q106">
            <v>92</v>
          </cell>
          <cell r="R106">
            <v>6012.56</v>
          </cell>
          <cell r="S106">
            <v>165.63</v>
          </cell>
          <cell r="T106">
            <v>651.57000000000005</v>
          </cell>
          <cell r="U106">
            <v>478.63</v>
          </cell>
          <cell r="V106">
            <v>3464.3</v>
          </cell>
          <cell r="W106">
            <v>512.79999999999995</v>
          </cell>
          <cell r="X106">
            <v>739.63</v>
          </cell>
        </row>
        <row r="107">
          <cell r="C107" t="str">
            <v>2008/2009B</v>
          </cell>
          <cell r="D107">
            <v>21179.1</v>
          </cell>
          <cell r="E107">
            <v>431.94</v>
          </cell>
          <cell r="F107">
            <v>1913.07</v>
          </cell>
          <cell r="G107">
            <v>1842.6</v>
          </cell>
          <cell r="H107">
            <v>13508.66</v>
          </cell>
          <cell r="I107">
            <v>876.01</v>
          </cell>
          <cell r="J107">
            <v>2606.8200000000002</v>
          </cell>
          <cell r="K107">
            <v>3371</v>
          </cell>
          <cell r="L107">
            <v>148</v>
          </cell>
          <cell r="M107">
            <v>312.36</v>
          </cell>
          <cell r="N107">
            <v>221.78</v>
          </cell>
          <cell r="O107">
            <v>1700.22</v>
          </cell>
          <cell r="P107">
            <v>127</v>
          </cell>
          <cell r="Q107">
            <v>483.39</v>
          </cell>
          <cell r="R107">
            <v>24171.85</v>
          </cell>
          <cell r="S107">
            <v>579.94000000000005</v>
          </cell>
          <cell r="T107">
            <v>2225.4299999999998</v>
          </cell>
          <cell r="U107">
            <v>2064.38</v>
          </cell>
          <cell r="V107">
            <v>15208.88</v>
          </cell>
          <cell r="W107">
            <v>1003.01</v>
          </cell>
          <cell r="X107">
            <v>3090.21</v>
          </cell>
        </row>
        <row r="108">
          <cell r="C108" t="str">
            <v>2008/2009C</v>
          </cell>
          <cell r="D108">
            <v>9255.82</v>
          </cell>
          <cell r="E108">
            <v>196.92</v>
          </cell>
          <cell r="F108">
            <v>920.64</v>
          </cell>
          <cell r="G108">
            <v>964.46</v>
          </cell>
          <cell r="H108">
            <v>6190.69</v>
          </cell>
          <cell r="I108">
            <v>300.7</v>
          </cell>
          <cell r="J108">
            <v>682.41</v>
          </cell>
          <cell r="K108">
            <v>1269</v>
          </cell>
          <cell r="L108">
            <v>82.67</v>
          </cell>
          <cell r="M108">
            <v>151.33000000000001</v>
          </cell>
          <cell r="N108">
            <v>112.47</v>
          </cell>
          <cell r="O108">
            <v>661.45</v>
          </cell>
          <cell r="P108">
            <v>56.51</v>
          </cell>
          <cell r="Q108">
            <v>111.33</v>
          </cell>
          <cell r="R108">
            <v>10431.58</v>
          </cell>
          <cell r="S108">
            <v>279.58999999999997</v>
          </cell>
          <cell r="T108">
            <v>1071.97</v>
          </cell>
          <cell r="U108">
            <v>1076.93</v>
          </cell>
          <cell r="V108">
            <v>6852.14</v>
          </cell>
          <cell r="W108">
            <v>357.21</v>
          </cell>
          <cell r="X108">
            <v>793.74</v>
          </cell>
        </row>
        <row r="109">
          <cell r="C109" t="str">
            <v>2008/2009D</v>
          </cell>
          <cell r="D109">
            <v>23636.02</v>
          </cell>
          <cell r="E109">
            <v>783.28</v>
          </cell>
          <cell r="F109">
            <v>2555.35</v>
          </cell>
          <cell r="G109">
            <v>2192.6999999999998</v>
          </cell>
          <cell r="H109">
            <v>16720.509999999998</v>
          </cell>
          <cell r="I109">
            <v>398.04</v>
          </cell>
          <cell r="J109">
            <v>986.14</v>
          </cell>
          <cell r="K109">
            <v>3506</v>
          </cell>
          <cell r="L109">
            <v>208.32</v>
          </cell>
          <cell r="M109">
            <v>380.11</v>
          </cell>
          <cell r="N109">
            <v>288.85000000000002</v>
          </cell>
          <cell r="O109">
            <v>1770.42</v>
          </cell>
          <cell r="P109">
            <v>73.41</v>
          </cell>
          <cell r="Q109">
            <v>186.54</v>
          </cell>
          <cell r="R109">
            <v>26543.67</v>
          </cell>
          <cell r="S109">
            <v>991.6</v>
          </cell>
          <cell r="T109">
            <v>2935.46</v>
          </cell>
          <cell r="U109">
            <v>2481.5500000000002</v>
          </cell>
          <cell r="V109">
            <v>18490.93</v>
          </cell>
          <cell r="W109">
            <v>471.45</v>
          </cell>
          <cell r="X109">
            <v>1172.68</v>
          </cell>
        </row>
        <row r="110">
          <cell r="C110" t="str">
            <v>2008/2009E</v>
          </cell>
          <cell r="D110">
            <v>7131.65</v>
          </cell>
          <cell r="E110">
            <v>132.4</v>
          </cell>
          <cell r="F110">
            <v>676.09</v>
          </cell>
          <cell r="G110">
            <v>796.71</v>
          </cell>
          <cell r="H110">
            <v>5077.2299999999996</v>
          </cell>
          <cell r="I110">
            <v>141.52000000000001</v>
          </cell>
          <cell r="J110">
            <v>307.7</v>
          </cell>
          <cell r="K110">
            <v>443</v>
          </cell>
          <cell r="L110">
            <v>16</v>
          </cell>
          <cell r="M110">
            <v>28.7</v>
          </cell>
          <cell r="N110">
            <v>41</v>
          </cell>
          <cell r="O110">
            <v>221.13</v>
          </cell>
          <cell r="P110">
            <v>7.12</v>
          </cell>
          <cell r="Q110">
            <v>12.17</v>
          </cell>
          <cell r="R110">
            <v>7457.77</v>
          </cell>
          <cell r="S110">
            <v>148.4</v>
          </cell>
          <cell r="T110">
            <v>704.79</v>
          </cell>
          <cell r="U110">
            <v>837.71</v>
          </cell>
          <cell r="V110">
            <v>5298.36</v>
          </cell>
          <cell r="W110">
            <v>148.63999999999999</v>
          </cell>
          <cell r="X110">
            <v>319.87</v>
          </cell>
        </row>
        <row r="111">
          <cell r="C111" t="str">
            <v>2008/2009F</v>
          </cell>
          <cell r="D111">
            <v>14837.584999999999</v>
          </cell>
          <cell r="E111">
            <v>315.03500000000003</v>
          </cell>
          <cell r="F111">
            <v>1628.0150000000001</v>
          </cell>
          <cell r="G111">
            <v>1407.98</v>
          </cell>
          <cell r="H111">
            <v>9013.25</v>
          </cell>
          <cell r="I111">
            <v>778.30499999999995</v>
          </cell>
          <cell r="J111">
            <v>1695</v>
          </cell>
          <cell r="K111">
            <v>1386</v>
          </cell>
          <cell r="L111">
            <v>66.13</v>
          </cell>
          <cell r="M111">
            <v>178.82</v>
          </cell>
          <cell r="N111">
            <v>106.42</v>
          </cell>
          <cell r="O111">
            <v>589.34</v>
          </cell>
          <cell r="P111">
            <v>84.08</v>
          </cell>
          <cell r="Q111">
            <v>130.16</v>
          </cell>
          <cell r="R111">
            <v>15992.535</v>
          </cell>
          <cell r="S111">
            <v>381.16500000000002</v>
          </cell>
          <cell r="T111">
            <v>1806.835</v>
          </cell>
          <cell r="U111">
            <v>1514.4</v>
          </cell>
          <cell r="V111">
            <v>9602.59</v>
          </cell>
          <cell r="W111">
            <v>862.38499999999999</v>
          </cell>
          <cell r="X111">
            <v>1825.16</v>
          </cell>
        </row>
        <row r="112">
          <cell r="C112" t="str">
            <v>2008/2009G</v>
          </cell>
          <cell r="D112">
            <v>11424.32</v>
          </cell>
          <cell r="E112">
            <v>185.21</v>
          </cell>
          <cell r="F112">
            <v>1066.1500000000001</v>
          </cell>
          <cell r="G112">
            <v>1102.94</v>
          </cell>
          <cell r="H112">
            <v>6951.16</v>
          </cell>
          <cell r="I112">
            <v>670.97</v>
          </cell>
          <cell r="J112">
            <v>1447.89</v>
          </cell>
          <cell r="K112">
            <v>1698</v>
          </cell>
          <cell r="L112">
            <v>69.3</v>
          </cell>
          <cell r="M112">
            <v>255.89</v>
          </cell>
          <cell r="N112">
            <v>106.17</v>
          </cell>
          <cell r="O112">
            <v>750.9</v>
          </cell>
          <cell r="P112">
            <v>123.66</v>
          </cell>
          <cell r="Q112">
            <v>229.31</v>
          </cell>
          <cell r="R112">
            <v>12959.55</v>
          </cell>
          <cell r="S112">
            <v>254.51</v>
          </cell>
          <cell r="T112">
            <v>1322.04</v>
          </cell>
          <cell r="U112">
            <v>1209.1099999999999</v>
          </cell>
          <cell r="V112">
            <v>7702.06</v>
          </cell>
          <cell r="W112">
            <v>794.63</v>
          </cell>
          <cell r="X112">
            <v>1677.2</v>
          </cell>
        </row>
        <row r="113">
          <cell r="C113" t="str">
            <v>2008/2009H</v>
          </cell>
          <cell r="D113">
            <v>26322.365000000002</v>
          </cell>
          <cell r="E113">
            <v>624.57000000000005</v>
          </cell>
          <cell r="F113">
            <v>3177.37</v>
          </cell>
          <cell r="G113">
            <v>3540.15</v>
          </cell>
          <cell r="H113">
            <v>16744.625</v>
          </cell>
          <cell r="I113">
            <v>746.01</v>
          </cell>
          <cell r="J113">
            <v>1489.64</v>
          </cell>
          <cell r="K113">
            <v>1192</v>
          </cell>
          <cell r="L113">
            <v>37.42</v>
          </cell>
          <cell r="M113">
            <v>210.02</v>
          </cell>
          <cell r="N113">
            <v>158.46</v>
          </cell>
          <cell r="O113">
            <v>570.6</v>
          </cell>
          <cell r="P113">
            <v>41.55</v>
          </cell>
          <cell r="Q113">
            <v>48.34</v>
          </cell>
          <cell r="R113">
            <v>27388.755000000001</v>
          </cell>
          <cell r="S113">
            <v>661.99</v>
          </cell>
          <cell r="T113">
            <v>3387.39</v>
          </cell>
          <cell r="U113">
            <v>3698.61</v>
          </cell>
          <cell r="V113">
            <v>17315.224999999999</v>
          </cell>
          <cell r="W113">
            <v>787.56</v>
          </cell>
          <cell r="X113">
            <v>1537.98</v>
          </cell>
        </row>
        <row r="114">
          <cell r="C114" t="str">
            <v>2008/2009I</v>
          </cell>
          <cell r="D114">
            <v>9674.08</v>
          </cell>
          <cell r="E114">
            <v>300.01</v>
          </cell>
          <cell r="F114">
            <v>795.43</v>
          </cell>
          <cell r="G114">
            <v>619.67999999999995</v>
          </cell>
          <cell r="H114">
            <v>6882.45</v>
          </cell>
          <cell r="I114">
            <v>236.25</v>
          </cell>
          <cell r="J114">
            <v>840.26</v>
          </cell>
          <cell r="K114">
            <v>2546</v>
          </cell>
          <cell r="L114">
            <v>146.88</v>
          </cell>
          <cell r="M114">
            <v>235.52</v>
          </cell>
          <cell r="N114">
            <v>120.06</v>
          </cell>
          <cell r="O114">
            <v>1536.55</v>
          </cell>
          <cell r="P114">
            <v>76.010000000000005</v>
          </cell>
          <cell r="Q114">
            <v>231.86</v>
          </cell>
          <cell r="R114">
            <v>12020.96</v>
          </cell>
          <cell r="S114">
            <v>446.89</v>
          </cell>
          <cell r="T114">
            <v>1030.95</v>
          </cell>
          <cell r="U114">
            <v>739.74</v>
          </cell>
          <cell r="V114">
            <v>8419</v>
          </cell>
          <cell r="W114">
            <v>312.26</v>
          </cell>
          <cell r="X114">
            <v>1072.1199999999999</v>
          </cell>
        </row>
        <row r="115">
          <cell r="C115" t="str">
            <v>2008/2009J</v>
          </cell>
          <cell r="D115">
            <v>660.64</v>
          </cell>
          <cell r="E115">
            <v>13.87</v>
          </cell>
          <cell r="F115">
            <v>66.05</v>
          </cell>
          <cell r="G115">
            <v>62.96</v>
          </cell>
          <cell r="H115">
            <v>407.63</v>
          </cell>
          <cell r="I115">
            <v>28.83</v>
          </cell>
          <cell r="J115">
            <v>81.3</v>
          </cell>
          <cell r="K115">
            <v>3774</v>
          </cell>
          <cell r="L115">
            <v>200.12</v>
          </cell>
          <cell r="M115">
            <v>564.36</v>
          </cell>
          <cell r="N115">
            <v>225.61</v>
          </cell>
          <cell r="O115">
            <v>1902.07</v>
          </cell>
          <cell r="P115">
            <v>226.66</v>
          </cell>
          <cell r="Q115">
            <v>608.19000000000005</v>
          </cell>
          <cell r="R115">
            <v>4387.6499999999996</v>
          </cell>
          <cell r="S115">
            <v>213.99</v>
          </cell>
          <cell r="T115">
            <v>630.41</v>
          </cell>
          <cell r="U115">
            <v>288.57</v>
          </cell>
          <cell r="V115">
            <v>2309.6999999999998</v>
          </cell>
          <cell r="W115">
            <v>255.49</v>
          </cell>
          <cell r="X115">
            <v>689.49</v>
          </cell>
        </row>
        <row r="116">
          <cell r="C116" t="str">
            <v>2009/20101</v>
          </cell>
          <cell r="D116">
            <v>6841</v>
          </cell>
          <cell r="E116">
            <v>164</v>
          </cell>
          <cell r="F116">
            <v>830</v>
          </cell>
          <cell r="G116">
            <v>445</v>
          </cell>
          <cell r="H116">
            <v>4381</v>
          </cell>
          <cell r="I116">
            <v>161</v>
          </cell>
          <cell r="J116">
            <v>860</v>
          </cell>
          <cell r="K116">
            <v>21</v>
          </cell>
          <cell r="L116">
            <v>0</v>
          </cell>
          <cell r="M116">
            <v>2</v>
          </cell>
          <cell r="N116">
            <v>1</v>
          </cell>
          <cell r="O116">
            <v>17</v>
          </cell>
          <cell r="P116">
            <v>0</v>
          </cell>
          <cell r="Q116">
            <v>1</v>
          </cell>
          <cell r="R116">
            <v>6862</v>
          </cell>
          <cell r="S116">
            <v>164</v>
          </cell>
          <cell r="T116">
            <v>832</v>
          </cell>
          <cell r="U116">
            <v>446</v>
          </cell>
          <cell r="V116">
            <v>4398</v>
          </cell>
          <cell r="W116">
            <v>161</v>
          </cell>
          <cell r="X116">
            <v>861</v>
          </cell>
        </row>
        <row r="117">
          <cell r="C117" t="str">
            <v>2009/20102</v>
          </cell>
          <cell r="D117">
            <v>17730.310000000001</v>
          </cell>
          <cell r="E117">
            <v>572.36</v>
          </cell>
          <cell r="F117">
            <v>1737.22</v>
          </cell>
          <cell r="G117">
            <v>893.58</v>
          </cell>
          <cell r="H117">
            <v>9474.61</v>
          </cell>
          <cell r="I117">
            <v>1121.7</v>
          </cell>
          <cell r="J117">
            <v>3930.84</v>
          </cell>
          <cell r="K117">
            <v>5716</v>
          </cell>
          <cell r="L117">
            <v>488.5</v>
          </cell>
          <cell r="M117">
            <v>601.45000000000005</v>
          </cell>
          <cell r="N117">
            <v>194.2</v>
          </cell>
          <cell r="O117">
            <v>3084.63</v>
          </cell>
          <cell r="P117">
            <v>237.5</v>
          </cell>
          <cell r="Q117">
            <v>999.34</v>
          </cell>
          <cell r="R117">
            <v>23335.93</v>
          </cell>
          <cell r="S117">
            <v>1060.8599999999999</v>
          </cell>
          <cell r="T117">
            <v>2338.67</v>
          </cell>
          <cell r="U117">
            <v>1087.78</v>
          </cell>
          <cell r="V117">
            <v>12559.24</v>
          </cell>
          <cell r="W117">
            <v>1359.2</v>
          </cell>
          <cell r="X117">
            <v>4930.18</v>
          </cell>
        </row>
        <row r="118">
          <cell r="C118" t="str">
            <v>2009/20103</v>
          </cell>
          <cell r="D118">
            <v>22328.314999999999</v>
          </cell>
          <cell r="E118">
            <v>290.125</v>
          </cell>
          <cell r="F118">
            <v>1926.27</v>
          </cell>
          <cell r="G118">
            <v>1632.7</v>
          </cell>
          <cell r="H118">
            <v>13171.29</v>
          </cell>
          <cell r="I118">
            <v>1654.395</v>
          </cell>
          <cell r="J118">
            <v>3653.5349999999999</v>
          </cell>
          <cell r="K118">
            <v>2318</v>
          </cell>
          <cell r="L118">
            <v>140</v>
          </cell>
          <cell r="M118">
            <v>258.38</v>
          </cell>
          <cell r="N118">
            <v>178.13</v>
          </cell>
          <cell r="O118">
            <v>1110.3599999999999</v>
          </cell>
          <cell r="P118">
            <v>123.32</v>
          </cell>
          <cell r="Q118">
            <v>252.17</v>
          </cell>
          <cell r="R118">
            <v>24390.674999999999</v>
          </cell>
          <cell r="S118">
            <v>430.125</v>
          </cell>
          <cell r="T118">
            <v>2184.65</v>
          </cell>
          <cell r="U118">
            <v>1810.83</v>
          </cell>
          <cell r="V118">
            <v>14281.65</v>
          </cell>
          <cell r="W118">
            <v>1777.7149999999999</v>
          </cell>
          <cell r="X118">
            <v>3905.7049999999999</v>
          </cell>
        </row>
        <row r="119">
          <cell r="C119" t="str">
            <v>2009/20104</v>
          </cell>
          <cell r="D119">
            <v>509</v>
          </cell>
          <cell r="E119">
            <v>13</v>
          </cell>
          <cell r="F119">
            <v>34</v>
          </cell>
          <cell r="G119">
            <v>35</v>
          </cell>
          <cell r="H119">
            <v>375</v>
          </cell>
          <cell r="I119">
            <v>11</v>
          </cell>
          <cell r="J119">
            <v>41</v>
          </cell>
          <cell r="K119">
            <v>4</v>
          </cell>
          <cell r="L119">
            <v>0</v>
          </cell>
          <cell r="M119">
            <v>0</v>
          </cell>
          <cell r="N119">
            <v>0</v>
          </cell>
          <cell r="O119">
            <v>2</v>
          </cell>
          <cell r="P119">
            <v>0</v>
          </cell>
          <cell r="Q119">
            <v>0</v>
          </cell>
          <cell r="R119">
            <v>511</v>
          </cell>
          <cell r="S119">
            <v>13</v>
          </cell>
          <cell r="T119">
            <v>34</v>
          </cell>
          <cell r="U119">
            <v>35</v>
          </cell>
          <cell r="V119">
            <v>377</v>
          </cell>
          <cell r="W119">
            <v>11</v>
          </cell>
          <cell r="X119">
            <v>41</v>
          </cell>
        </row>
        <row r="120">
          <cell r="C120" t="str">
            <v>2009/20105</v>
          </cell>
          <cell r="D120">
            <v>1581.89</v>
          </cell>
          <cell r="E120">
            <v>33.44</v>
          </cell>
          <cell r="F120">
            <v>197.26</v>
          </cell>
          <cell r="G120">
            <v>110.61</v>
          </cell>
          <cell r="H120">
            <v>993.29</v>
          </cell>
          <cell r="I120">
            <v>83.92</v>
          </cell>
          <cell r="J120">
            <v>163.37</v>
          </cell>
          <cell r="K120">
            <v>113</v>
          </cell>
          <cell r="L120">
            <v>3.5</v>
          </cell>
          <cell r="M120">
            <v>17.670000000000002</v>
          </cell>
          <cell r="N120">
            <v>5</v>
          </cell>
          <cell r="O120">
            <v>66.510000000000005</v>
          </cell>
          <cell r="P120">
            <v>3.5</v>
          </cell>
          <cell r="Q120">
            <v>9</v>
          </cell>
          <cell r="R120">
            <v>1687.07</v>
          </cell>
          <cell r="S120">
            <v>36.94</v>
          </cell>
          <cell r="T120">
            <v>214.93</v>
          </cell>
          <cell r="U120">
            <v>115.61</v>
          </cell>
          <cell r="V120">
            <v>1059.8</v>
          </cell>
          <cell r="W120">
            <v>87.42</v>
          </cell>
          <cell r="X120">
            <v>172.37</v>
          </cell>
        </row>
        <row r="121">
          <cell r="C121" t="str">
            <v>2009/20106</v>
          </cell>
          <cell r="D121">
            <v>9661.1350000000002</v>
          </cell>
          <cell r="E121">
            <v>111.325</v>
          </cell>
          <cell r="F121">
            <v>859.98</v>
          </cell>
          <cell r="G121">
            <v>627.54999999999995</v>
          </cell>
          <cell r="H121">
            <v>5658.4</v>
          </cell>
          <cell r="I121">
            <v>831.98500000000001</v>
          </cell>
          <cell r="J121">
            <v>1571.895</v>
          </cell>
          <cell r="K121">
            <v>696</v>
          </cell>
          <cell r="L121">
            <v>22.33</v>
          </cell>
          <cell r="M121">
            <v>76.17</v>
          </cell>
          <cell r="N121">
            <v>32.840000000000003</v>
          </cell>
          <cell r="O121">
            <v>361.69</v>
          </cell>
          <cell r="P121">
            <v>32.51</v>
          </cell>
          <cell r="Q121">
            <v>68.25</v>
          </cell>
          <cell r="R121">
            <v>10254.924999999999</v>
          </cell>
          <cell r="S121">
            <v>133.655</v>
          </cell>
          <cell r="T121">
            <v>936.15</v>
          </cell>
          <cell r="U121">
            <v>660.39</v>
          </cell>
          <cell r="V121">
            <v>6020.09</v>
          </cell>
          <cell r="W121">
            <v>864.495</v>
          </cell>
          <cell r="X121">
            <v>1640.145</v>
          </cell>
        </row>
        <row r="122">
          <cell r="C122" t="str">
            <v>2009/20107</v>
          </cell>
          <cell r="D122">
            <v>4242.3549999999996</v>
          </cell>
          <cell r="E122">
            <v>68.015000000000001</v>
          </cell>
          <cell r="F122">
            <v>399.7</v>
          </cell>
          <cell r="G122">
            <v>273.20499999999998</v>
          </cell>
          <cell r="H122">
            <v>2799.61</v>
          </cell>
          <cell r="I122">
            <v>231.96</v>
          </cell>
          <cell r="J122">
            <v>469.86500000000001</v>
          </cell>
          <cell r="K122">
            <v>343</v>
          </cell>
          <cell r="L122">
            <v>5.5</v>
          </cell>
          <cell r="M122">
            <v>31</v>
          </cell>
          <cell r="N122">
            <v>13.664999999999999</v>
          </cell>
          <cell r="O122">
            <v>146.35</v>
          </cell>
          <cell r="P122">
            <v>18</v>
          </cell>
          <cell r="Q122">
            <v>36</v>
          </cell>
          <cell r="R122">
            <v>4492.87</v>
          </cell>
          <cell r="S122">
            <v>73.515000000000001</v>
          </cell>
          <cell r="T122">
            <v>430.7</v>
          </cell>
          <cell r="U122">
            <v>286.87</v>
          </cell>
          <cell r="V122">
            <v>2945.96</v>
          </cell>
          <cell r="W122">
            <v>249.96</v>
          </cell>
          <cell r="X122">
            <v>505.86500000000001</v>
          </cell>
        </row>
        <row r="123">
          <cell r="C123" t="str">
            <v>2009/20108</v>
          </cell>
          <cell r="D123">
            <v>8143.84</v>
          </cell>
          <cell r="E123">
            <v>180.75</v>
          </cell>
          <cell r="F123">
            <v>909.22</v>
          </cell>
          <cell r="G123">
            <v>739.85</v>
          </cell>
          <cell r="H123">
            <v>5892.34</v>
          </cell>
          <cell r="I123">
            <v>141.28</v>
          </cell>
          <cell r="J123">
            <v>280.39999999999998</v>
          </cell>
          <cell r="K123">
            <v>1623</v>
          </cell>
          <cell r="L123">
            <v>75.5</v>
          </cell>
          <cell r="M123">
            <v>182</v>
          </cell>
          <cell r="N123">
            <v>157.09</v>
          </cell>
          <cell r="O123">
            <v>878.93</v>
          </cell>
          <cell r="P123">
            <v>17.829999999999998</v>
          </cell>
          <cell r="Q123">
            <v>67.67</v>
          </cell>
          <cell r="R123">
            <v>9522.86</v>
          </cell>
          <cell r="S123">
            <v>256.25</v>
          </cell>
          <cell r="T123">
            <v>1091.22</v>
          </cell>
          <cell r="U123">
            <v>896.94</v>
          </cell>
          <cell r="V123">
            <v>6771.27</v>
          </cell>
          <cell r="W123">
            <v>159.11000000000001</v>
          </cell>
          <cell r="X123">
            <v>348.07</v>
          </cell>
        </row>
        <row r="124">
          <cell r="C124" t="str">
            <v>2009/20109</v>
          </cell>
          <cell r="D124">
            <v>10227.870000000001</v>
          </cell>
          <cell r="E124">
            <v>224.09</v>
          </cell>
          <cell r="F124">
            <v>1224.31</v>
          </cell>
          <cell r="G124">
            <v>734.25</v>
          </cell>
          <cell r="H124">
            <v>6894.99</v>
          </cell>
          <cell r="I124">
            <v>364.07</v>
          </cell>
          <cell r="J124">
            <v>786.16</v>
          </cell>
          <cell r="K124">
            <v>1726</v>
          </cell>
          <cell r="L124">
            <v>66.510000000000005</v>
          </cell>
          <cell r="M124">
            <v>168.75</v>
          </cell>
          <cell r="N124">
            <v>86.67</v>
          </cell>
          <cell r="O124">
            <v>1025.98</v>
          </cell>
          <cell r="P124">
            <v>37.5</v>
          </cell>
          <cell r="Q124">
            <v>145</v>
          </cell>
          <cell r="R124">
            <v>11758.28</v>
          </cell>
          <cell r="S124">
            <v>290.60000000000002</v>
          </cell>
          <cell r="T124">
            <v>1393.06</v>
          </cell>
          <cell r="U124">
            <v>820.92</v>
          </cell>
          <cell r="V124">
            <v>7920.97</v>
          </cell>
          <cell r="W124">
            <v>401.57</v>
          </cell>
          <cell r="X124">
            <v>931.16</v>
          </cell>
        </row>
        <row r="125">
          <cell r="C125" t="str">
            <v>2009/2010A</v>
          </cell>
          <cell r="D125">
            <v>5266.73</v>
          </cell>
          <cell r="E125">
            <v>89.13</v>
          </cell>
          <cell r="F125">
            <v>566.63</v>
          </cell>
          <cell r="G125">
            <v>361.53</v>
          </cell>
          <cell r="H125">
            <v>3090.8</v>
          </cell>
          <cell r="I125">
            <v>440.67</v>
          </cell>
          <cell r="J125">
            <v>717.97</v>
          </cell>
          <cell r="K125">
            <v>1902</v>
          </cell>
          <cell r="L125">
            <v>84</v>
          </cell>
          <cell r="M125">
            <v>192.5</v>
          </cell>
          <cell r="N125">
            <v>123.1</v>
          </cell>
          <cell r="O125">
            <v>1312.8</v>
          </cell>
          <cell r="P125">
            <v>38</v>
          </cell>
          <cell r="Q125">
            <v>107</v>
          </cell>
          <cell r="R125">
            <v>7124.13</v>
          </cell>
          <cell r="S125">
            <v>173.13</v>
          </cell>
          <cell r="T125">
            <v>759.13</v>
          </cell>
          <cell r="U125">
            <v>484.63</v>
          </cell>
          <cell r="V125">
            <v>4403.6000000000004</v>
          </cell>
          <cell r="W125">
            <v>478.67</v>
          </cell>
          <cell r="X125">
            <v>824.97</v>
          </cell>
        </row>
        <row r="126">
          <cell r="C126" t="str">
            <v>2009/2010B</v>
          </cell>
          <cell r="D126">
            <v>22660.45</v>
          </cell>
          <cell r="E126">
            <v>446.3</v>
          </cell>
          <cell r="F126">
            <v>2196.2199999999998</v>
          </cell>
          <cell r="G126">
            <v>1866.94</v>
          </cell>
          <cell r="H126">
            <v>14910.78</v>
          </cell>
          <cell r="I126">
            <v>834.56</v>
          </cell>
          <cell r="J126">
            <v>2405.65</v>
          </cell>
          <cell r="K126">
            <v>3537</v>
          </cell>
          <cell r="L126">
            <v>193.34</v>
          </cell>
          <cell r="M126">
            <v>339.93</v>
          </cell>
          <cell r="N126">
            <v>221.85</v>
          </cell>
          <cell r="O126">
            <v>1850</v>
          </cell>
          <cell r="P126">
            <v>127.37</v>
          </cell>
          <cell r="Q126">
            <v>412.81</v>
          </cell>
          <cell r="R126">
            <v>25805.75</v>
          </cell>
          <cell r="S126">
            <v>639.64</v>
          </cell>
          <cell r="T126">
            <v>2536.15</v>
          </cell>
          <cell r="U126">
            <v>2088.79</v>
          </cell>
          <cell r="V126">
            <v>16760.78</v>
          </cell>
          <cell r="W126">
            <v>961.93</v>
          </cell>
          <cell r="X126">
            <v>2818.46</v>
          </cell>
        </row>
        <row r="127">
          <cell r="C127" t="str">
            <v>2009/2010C</v>
          </cell>
          <cell r="D127">
            <v>9967.84</v>
          </cell>
          <cell r="E127">
            <v>189.92</v>
          </cell>
          <cell r="F127">
            <v>1038.8599999999999</v>
          </cell>
          <cell r="G127">
            <v>1008.42</v>
          </cell>
          <cell r="H127">
            <v>6737.31</v>
          </cell>
          <cell r="I127">
            <v>293.02999999999997</v>
          </cell>
          <cell r="J127">
            <v>700.3</v>
          </cell>
          <cell r="K127">
            <v>1219</v>
          </cell>
          <cell r="L127">
            <v>73.5</v>
          </cell>
          <cell r="M127">
            <v>149.09</v>
          </cell>
          <cell r="N127">
            <v>116.65</v>
          </cell>
          <cell r="O127">
            <v>643.48</v>
          </cell>
          <cell r="P127">
            <v>49</v>
          </cell>
          <cell r="Q127">
            <v>100.83</v>
          </cell>
          <cell r="R127">
            <v>11100.39</v>
          </cell>
          <cell r="S127">
            <v>263.42</v>
          </cell>
          <cell r="T127">
            <v>1187.95</v>
          </cell>
          <cell r="U127">
            <v>1125.07</v>
          </cell>
          <cell r="V127">
            <v>7380.79</v>
          </cell>
          <cell r="W127">
            <v>342.03</v>
          </cell>
          <cell r="X127">
            <v>801.13</v>
          </cell>
        </row>
        <row r="128">
          <cell r="C128" t="str">
            <v>2009/2010D</v>
          </cell>
          <cell r="D128">
            <v>25256.35</v>
          </cell>
          <cell r="E128">
            <v>686.02</v>
          </cell>
          <cell r="F128">
            <v>3012.95</v>
          </cell>
          <cell r="G128">
            <v>2176.54</v>
          </cell>
          <cell r="H128">
            <v>18131.150000000001</v>
          </cell>
          <cell r="I128">
            <v>370.27</v>
          </cell>
          <cell r="J128">
            <v>879.42</v>
          </cell>
          <cell r="K128">
            <v>3484</v>
          </cell>
          <cell r="L128">
            <v>205.61</v>
          </cell>
          <cell r="M128">
            <v>371.31</v>
          </cell>
          <cell r="N128">
            <v>254.29</v>
          </cell>
          <cell r="O128">
            <v>1826.97</v>
          </cell>
          <cell r="P128">
            <v>67.67</v>
          </cell>
          <cell r="Q128">
            <v>179.83</v>
          </cell>
          <cell r="R128">
            <v>28162.03</v>
          </cell>
          <cell r="S128">
            <v>891.63</v>
          </cell>
          <cell r="T128">
            <v>3384.26</v>
          </cell>
          <cell r="U128">
            <v>2430.83</v>
          </cell>
          <cell r="V128">
            <v>19958.12</v>
          </cell>
          <cell r="W128">
            <v>437.94</v>
          </cell>
          <cell r="X128">
            <v>1059.25</v>
          </cell>
        </row>
        <row r="129">
          <cell r="C129" t="str">
            <v>2009/2010E</v>
          </cell>
          <cell r="D129">
            <v>7492.38</v>
          </cell>
          <cell r="E129">
            <v>136.91999999999999</v>
          </cell>
          <cell r="F129">
            <v>829.24</v>
          </cell>
          <cell r="G129">
            <v>865.35</v>
          </cell>
          <cell r="H129">
            <v>5252.91</v>
          </cell>
          <cell r="I129">
            <v>127.19</v>
          </cell>
          <cell r="J129">
            <v>280.77</v>
          </cell>
          <cell r="K129">
            <v>375</v>
          </cell>
          <cell r="L129">
            <v>11.2</v>
          </cell>
          <cell r="M129">
            <v>29.8</v>
          </cell>
          <cell r="N129">
            <v>42.51</v>
          </cell>
          <cell r="O129">
            <v>175.34</v>
          </cell>
          <cell r="P129">
            <v>4.63</v>
          </cell>
          <cell r="Q129">
            <v>12.83</v>
          </cell>
          <cell r="R129">
            <v>7768.69</v>
          </cell>
          <cell r="S129">
            <v>148.12</v>
          </cell>
          <cell r="T129">
            <v>859.04</v>
          </cell>
          <cell r="U129">
            <v>907.86</v>
          </cell>
          <cell r="V129">
            <v>5428.25</v>
          </cell>
          <cell r="W129">
            <v>131.82</v>
          </cell>
          <cell r="X129">
            <v>293.60000000000002</v>
          </cell>
        </row>
        <row r="130">
          <cell r="C130" t="str">
            <v>2009/2010F</v>
          </cell>
          <cell r="D130">
            <v>15153.055</v>
          </cell>
          <cell r="E130">
            <v>246.23500000000001</v>
          </cell>
          <cell r="F130">
            <v>1809.15</v>
          </cell>
          <cell r="G130">
            <v>1373.5550000000001</v>
          </cell>
          <cell r="H130">
            <v>9409.61</v>
          </cell>
          <cell r="I130">
            <v>728.53</v>
          </cell>
          <cell r="J130">
            <v>1585.9749999999999</v>
          </cell>
          <cell r="K130">
            <v>1337</v>
          </cell>
          <cell r="L130">
            <v>54.13</v>
          </cell>
          <cell r="M130">
            <v>184.1</v>
          </cell>
          <cell r="N130">
            <v>91.825000000000003</v>
          </cell>
          <cell r="O130">
            <v>630.72</v>
          </cell>
          <cell r="P130">
            <v>55.87</v>
          </cell>
          <cell r="Q130">
            <v>125.13</v>
          </cell>
          <cell r="R130">
            <v>16294.83</v>
          </cell>
          <cell r="S130">
            <v>300.36500000000001</v>
          </cell>
          <cell r="T130">
            <v>1993.25</v>
          </cell>
          <cell r="U130">
            <v>1465.38</v>
          </cell>
          <cell r="V130">
            <v>10040.33</v>
          </cell>
          <cell r="W130">
            <v>784.4</v>
          </cell>
          <cell r="X130">
            <v>1711.105</v>
          </cell>
        </row>
        <row r="131">
          <cell r="C131" t="str">
            <v>2009/2010G</v>
          </cell>
          <cell r="D131">
            <v>11632.01</v>
          </cell>
          <cell r="E131">
            <v>165.56</v>
          </cell>
          <cell r="F131">
            <v>1200.8699999999999</v>
          </cell>
          <cell r="G131">
            <v>1056</v>
          </cell>
          <cell r="H131">
            <v>7338.13</v>
          </cell>
          <cell r="I131">
            <v>617.82000000000005</v>
          </cell>
          <cell r="J131">
            <v>1253.6300000000001</v>
          </cell>
          <cell r="K131">
            <v>1699</v>
          </cell>
          <cell r="L131">
            <v>63.82</v>
          </cell>
          <cell r="M131">
            <v>258.38</v>
          </cell>
          <cell r="N131">
            <v>106.75</v>
          </cell>
          <cell r="O131">
            <v>815.14</v>
          </cell>
          <cell r="P131">
            <v>104.13</v>
          </cell>
          <cell r="Q131">
            <v>191.31</v>
          </cell>
          <cell r="R131">
            <v>13171.54</v>
          </cell>
          <cell r="S131">
            <v>229.38</v>
          </cell>
          <cell r="T131">
            <v>1459.25</v>
          </cell>
          <cell r="U131">
            <v>1162.75</v>
          </cell>
          <cell r="V131">
            <v>8153.27</v>
          </cell>
          <cell r="W131">
            <v>721.95</v>
          </cell>
          <cell r="X131">
            <v>1444.94</v>
          </cell>
        </row>
        <row r="132">
          <cell r="C132" t="str">
            <v>2009/2010H</v>
          </cell>
          <cell r="D132">
            <v>27781.21</v>
          </cell>
          <cell r="E132">
            <v>612.97</v>
          </cell>
          <cell r="F132">
            <v>3654.82</v>
          </cell>
          <cell r="G132">
            <v>3267.89</v>
          </cell>
          <cell r="H132">
            <v>18143.32</v>
          </cell>
          <cell r="I132">
            <v>681.08</v>
          </cell>
          <cell r="J132">
            <v>1421.13</v>
          </cell>
          <cell r="K132">
            <v>1154</v>
          </cell>
          <cell r="L132">
            <v>55.17</v>
          </cell>
          <cell r="M132">
            <v>199.19</v>
          </cell>
          <cell r="N132">
            <v>148.01</v>
          </cell>
          <cell r="O132">
            <v>548.88</v>
          </cell>
          <cell r="P132">
            <v>27</v>
          </cell>
          <cell r="Q132">
            <v>52.17</v>
          </cell>
          <cell r="R132">
            <v>28811.63</v>
          </cell>
          <cell r="S132">
            <v>668.14</v>
          </cell>
          <cell r="T132">
            <v>3854.01</v>
          </cell>
          <cell r="U132">
            <v>3415.9</v>
          </cell>
          <cell r="V132">
            <v>18692.2</v>
          </cell>
          <cell r="W132">
            <v>708.08</v>
          </cell>
          <cell r="X132">
            <v>1473.3</v>
          </cell>
        </row>
        <row r="133">
          <cell r="C133" t="str">
            <v>2009/2010I</v>
          </cell>
          <cell r="D133">
            <v>9968.32</v>
          </cell>
          <cell r="E133">
            <v>221.01</v>
          </cell>
          <cell r="F133">
            <v>993.05</v>
          </cell>
          <cell r="G133">
            <v>581.87</v>
          </cell>
          <cell r="H133">
            <v>7251.01</v>
          </cell>
          <cell r="I133">
            <v>193.04</v>
          </cell>
          <cell r="J133">
            <v>728.34</v>
          </cell>
          <cell r="K133">
            <v>2855</v>
          </cell>
          <cell r="L133">
            <v>167.76</v>
          </cell>
          <cell r="M133">
            <v>323.18</v>
          </cell>
          <cell r="N133">
            <v>114.42</v>
          </cell>
          <cell r="O133">
            <v>1775.71</v>
          </cell>
          <cell r="P133">
            <v>61.84</v>
          </cell>
          <cell r="Q133">
            <v>220.66</v>
          </cell>
          <cell r="R133">
            <v>12631.89</v>
          </cell>
          <cell r="S133">
            <v>388.77</v>
          </cell>
          <cell r="T133">
            <v>1316.23</v>
          </cell>
          <cell r="U133">
            <v>696.29</v>
          </cell>
          <cell r="V133">
            <v>9026.7199999999993</v>
          </cell>
          <cell r="W133">
            <v>254.88</v>
          </cell>
          <cell r="X133">
            <v>949</v>
          </cell>
        </row>
        <row r="134">
          <cell r="C134" t="str">
            <v>2009/2010J</v>
          </cell>
          <cell r="D134">
            <v>805.94</v>
          </cell>
          <cell r="E134">
            <v>12.83</v>
          </cell>
          <cell r="F134">
            <v>76.25</v>
          </cell>
          <cell r="G134">
            <v>65.16</v>
          </cell>
          <cell r="H134">
            <v>553.45000000000005</v>
          </cell>
          <cell r="I134">
            <v>36.5</v>
          </cell>
          <cell r="J134">
            <v>61.75</v>
          </cell>
          <cell r="K134">
            <v>3875</v>
          </cell>
          <cell r="L134">
            <v>212.63</v>
          </cell>
          <cell r="M134">
            <v>630.1</v>
          </cell>
          <cell r="N134">
            <v>261</v>
          </cell>
          <cell r="O134">
            <v>2062.5100000000002</v>
          </cell>
          <cell r="P134">
            <v>207.33</v>
          </cell>
          <cell r="Q134">
            <v>483</v>
          </cell>
          <cell r="R134">
            <v>4662.51</v>
          </cell>
          <cell r="S134">
            <v>225.46</v>
          </cell>
          <cell r="T134">
            <v>706.35</v>
          </cell>
          <cell r="U134">
            <v>326.16000000000003</v>
          </cell>
          <cell r="V134">
            <v>2615.96</v>
          </cell>
          <cell r="W134">
            <v>243.83</v>
          </cell>
          <cell r="X134">
            <v>544.75</v>
          </cell>
        </row>
        <row r="135">
          <cell r="C135" t="str">
            <v>2010/20111</v>
          </cell>
          <cell r="D135">
            <v>7085.75</v>
          </cell>
          <cell r="E135">
            <v>105</v>
          </cell>
          <cell r="F135">
            <v>829.75</v>
          </cell>
          <cell r="G135">
            <v>795.5</v>
          </cell>
          <cell r="H135">
            <v>4153</v>
          </cell>
          <cell r="I135">
            <v>257.5</v>
          </cell>
          <cell r="J135">
            <v>945</v>
          </cell>
          <cell r="K135">
            <v>40</v>
          </cell>
          <cell r="L135">
            <v>0</v>
          </cell>
          <cell r="M135">
            <v>10</v>
          </cell>
          <cell r="N135">
            <v>3</v>
          </cell>
          <cell r="O135">
            <v>16</v>
          </cell>
          <cell r="P135">
            <v>2</v>
          </cell>
          <cell r="Q135">
            <v>2</v>
          </cell>
          <cell r="R135">
            <v>7118.75</v>
          </cell>
          <cell r="S135">
            <v>105</v>
          </cell>
          <cell r="T135">
            <v>839.75</v>
          </cell>
          <cell r="U135">
            <v>798.5</v>
          </cell>
          <cell r="V135">
            <v>4169</v>
          </cell>
          <cell r="W135">
            <v>259.5</v>
          </cell>
          <cell r="X135">
            <v>947</v>
          </cell>
        </row>
        <row r="136">
          <cell r="C136" t="str">
            <v>2010/20112</v>
          </cell>
          <cell r="D136">
            <v>18365.61</v>
          </cell>
          <cell r="E136">
            <v>777.75</v>
          </cell>
          <cell r="F136">
            <v>1820.2</v>
          </cell>
          <cell r="G136">
            <v>1196.46</v>
          </cell>
          <cell r="H136">
            <v>9529.1299999999992</v>
          </cell>
          <cell r="I136">
            <v>1195.1099999999999</v>
          </cell>
          <cell r="J136">
            <v>3846.96</v>
          </cell>
          <cell r="K136">
            <v>5635</v>
          </cell>
          <cell r="L136">
            <v>421.33</v>
          </cell>
          <cell r="M136">
            <v>602.34</v>
          </cell>
          <cell r="N136">
            <v>254.25</v>
          </cell>
          <cell r="O136">
            <v>2952.98</v>
          </cell>
          <cell r="P136">
            <v>245.32</v>
          </cell>
          <cell r="Q136">
            <v>943.91</v>
          </cell>
          <cell r="R136">
            <v>23785.74</v>
          </cell>
          <cell r="S136">
            <v>1199.08</v>
          </cell>
          <cell r="T136">
            <v>2422.54</v>
          </cell>
          <cell r="U136">
            <v>1450.71</v>
          </cell>
          <cell r="V136">
            <v>12482.11</v>
          </cell>
          <cell r="W136">
            <v>1440.43</v>
          </cell>
          <cell r="X136">
            <v>4790.87</v>
          </cell>
        </row>
        <row r="137">
          <cell r="C137" t="str">
            <v>2010/20113</v>
          </cell>
          <cell r="D137">
            <v>23670.744999999999</v>
          </cell>
          <cell r="E137">
            <v>617.89</v>
          </cell>
          <cell r="F137">
            <v>2118.88</v>
          </cell>
          <cell r="G137">
            <v>1994.2049999999999</v>
          </cell>
          <cell r="H137">
            <v>13552.295</v>
          </cell>
          <cell r="I137">
            <v>1800.41</v>
          </cell>
          <cell r="J137">
            <v>3587.0650000000001</v>
          </cell>
          <cell r="K137">
            <v>2195</v>
          </cell>
          <cell r="L137">
            <v>104.66</v>
          </cell>
          <cell r="M137">
            <v>238.35</v>
          </cell>
          <cell r="N137">
            <v>190.15</v>
          </cell>
          <cell r="O137">
            <v>1088.7149999999999</v>
          </cell>
          <cell r="P137">
            <v>113.91</v>
          </cell>
          <cell r="Q137">
            <v>222.13</v>
          </cell>
          <cell r="R137">
            <v>25628.66</v>
          </cell>
          <cell r="S137">
            <v>722.55</v>
          </cell>
          <cell r="T137">
            <v>2357.23</v>
          </cell>
          <cell r="U137">
            <v>2184.355</v>
          </cell>
          <cell r="V137">
            <v>14641.01</v>
          </cell>
          <cell r="W137">
            <v>1914.32</v>
          </cell>
          <cell r="X137">
            <v>3809.1950000000002</v>
          </cell>
        </row>
        <row r="138">
          <cell r="C138" t="str">
            <v>2010/20114</v>
          </cell>
          <cell r="D138">
            <v>586</v>
          </cell>
          <cell r="E138">
            <v>14</v>
          </cell>
          <cell r="F138">
            <v>57</v>
          </cell>
          <cell r="G138">
            <v>51</v>
          </cell>
          <cell r="H138">
            <v>379</v>
          </cell>
          <cell r="I138">
            <v>21</v>
          </cell>
          <cell r="J138">
            <v>64</v>
          </cell>
          <cell r="K138">
            <v>8</v>
          </cell>
          <cell r="L138">
            <v>1</v>
          </cell>
          <cell r="M138">
            <v>2</v>
          </cell>
          <cell r="N138">
            <v>0</v>
          </cell>
          <cell r="O138">
            <v>5</v>
          </cell>
          <cell r="P138">
            <v>0</v>
          </cell>
          <cell r="Q138">
            <v>0</v>
          </cell>
          <cell r="R138">
            <v>594</v>
          </cell>
          <cell r="S138">
            <v>15</v>
          </cell>
          <cell r="T138">
            <v>59</v>
          </cell>
          <cell r="U138">
            <v>51</v>
          </cell>
          <cell r="V138">
            <v>384</v>
          </cell>
          <cell r="W138">
            <v>21</v>
          </cell>
          <cell r="X138">
            <v>64</v>
          </cell>
        </row>
        <row r="139">
          <cell r="C139" t="str">
            <v>2010/20115</v>
          </cell>
          <cell r="D139">
            <v>1789.27</v>
          </cell>
          <cell r="E139">
            <v>61.97</v>
          </cell>
          <cell r="F139">
            <v>224.85</v>
          </cell>
          <cell r="G139">
            <v>140.38</v>
          </cell>
          <cell r="H139">
            <v>1103.9000000000001</v>
          </cell>
          <cell r="I139">
            <v>75.97</v>
          </cell>
          <cell r="J139">
            <v>182.2</v>
          </cell>
          <cell r="K139">
            <v>129</v>
          </cell>
          <cell r="L139">
            <v>8.5</v>
          </cell>
          <cell r="M139">
            <v>19</v>
          </cell>
          <cell r="N139">
            <v>9</v>
          </cell>
          <cell r="O139">
            <v>65.5</v>
          </cell>
          <cell r="P139">
            <v>5</v>
          </cell>
          <cell r="Q139">
            <v>13.5</v>
          </cell>
          <cell r="R139">
            <v>1909.77</v>
          </cell>
          <cell r="S139">
            <v>70.47</v>
          </cell>
          <cell r="T139">
            <v>243.85</v>
          </cell>
          <cell r="U139">
            <v>149.38</v>
          </cell>
          <cell r="V139">
            <v>1169.4000000000001</v>
          </cell>
          <cell r="W139">
            <v>80.97</v>
          </cell>
          <cell r="X139">
            <v>195.7</v>
          </cell>
        </row>
        <row r="140">
          <cell r="C140" t="str">
            <v>2010/20116</v>
          </cell>
          <cell r="D140">
            <v>10376.905000000001</v>
          </cell>
          <cell r="E140">
            <v>206.19</v>
          </cell>
          <cell r="F140">
            <v>929.6</v>
          </cell>
          <cell r="G140">
            <v>711.755</v>
          </cell>
          <cell r="H140">
            <v>6072.6850000000004</v>
          </cell>
          <cell r="I140">
            <v>844.89</v>
          </cell>
          <cell r="J140">
            <v>1611.7850000000001</v>
          </cell>
          <cell r="K140">
            <v>737</v>
          </cell>
          <cell r="L140">
            <v>24.5</v>
          </cell>
          <cell r="M140">
            <v>75.819999999999993</v>
          </cell>
          <cell r="N140">
            <v>42.99</v>
          </cell>
          <cell r="O140">
            <v>368.61500000000001</v>
          </cell>
          <cell r="P140">
            <v>29.34</v>
          </cell>
          <cell r="Q140">
            <v>64.17</v>
          </cell>
          <cell r="R140">
            <v>10982.34</v>
          </cell>
          <cell r="S140">
            <v>230.69</v>
          </cell>
          <cell r="T140">
            <v>1005.42</v>
          </cell>
          <cell r="U140">
            <v>754.745</v>
          </cell>
          <cell r="V140">
            <v>6441.3</v>
          </cell>
          <cell r="W140">
            <v>874.23</v>
          </cell>
          <cell r="X140">
            <v>1675.9549999999999</v>
          </cell>
        </row>
        <row r="141">
          <cell r="C141" t="str">
            <v>2010/20117</v>
          </cell>
          <cell r="D141">
            <v>4617.67</v>
          </cell>
          <cell r="E141">
            <v>125.57</v>
          </cell>
          <cell r="F141">
            <v>403.16</v>
          </cell>
          <cell r="G141">
            <v>298.33999999999997</v>
          </cell>
          <cell r="H141">
            <v>3178.71</v>
          </cell>
          <cell r="I141">
            <v>208.08</v>
          </cell>
          <cell r="J141">
            <v>403.81</v>
          </cell>
          <cell r="K141">
            <v>352</v>
          </cell>
          <cell r="L141">
            <v>14</v>
          </cell>
          <cell r="M141">
            <v>32.17</v>
          </cell>
          <cell r="N141">
            <v>21</v>
          </cell>
          <cell r="O141">
            <v>156.09</v>
          </cell>
          <cell r="P141">
            <v>14.5</v>
          </cell>
          <cell r="Q141">
            <v>29.17</v>
          </cell>
          <cell r="R141">
            <v>4884.6000000000004</v>
          </cell>
          <cell r="S141">
            <v>139.57</v>
          </cell>
          <cell r="T141">
            <v>435.33</v>
          </cell>
          <cell r="U141">
            <v>319.33999999999997</v>
          </cell>
          <cell r="V141">
            <v>3334.8</v>
          </cell>
          <cell r="W141">
            <v>222.58</v>
          </cell>
          <cell r="X141">
            <v>432.98</v>
          </cell>
        </row>
        <row r="142">
          <cell r="C142" t="str">
            <v>2010/20118</v>
          </cell>
          <cell r="D142">
            <v>8184.15</v>
          </cell>
          <cell r="E142">
            <v>262.86</v>
          </cell>
          <cell r="F142">
            <v>894.41</v>
          </cell>
          <cell r="G142">
            <v>756.79</v>
          </cell>
          <cell r="H142">
            <v>5844.73</v>
          </cell>
          <cell r="I142">
            <v>136.52000000000001</v>
          </cell>
          <cell r="J142">
            <v>288.83999999999997</v>
          </cell>
          <cell r="K142">
            <v>1399</v>
          </cell>
          <cell r="L142">
            <v>49</v>
          </cell>
          <cell r="M142">
            <v>154.68</v>
          </cell>
          <cell r="N142">
            <v>157.84</v>
          </cell>
          <cell r="O142">
            <v>771.52</v>
          </cell>
          <cell r="P142">
            <v>28.17</v>
          </cell>
          <cell r="Q142">
            <v>65.510000000000005</v>
          </cell>
          <cell r="R142">
            <v>9410.8700000000008</v>
          </cell>
          <cell r="S142">
            <v>311.86</v>
          </cell>
          <cell r="T142">
            <v>1049.0899999999999</v>
          </cell>
          <cell r="U142">
            <v>914.63</v>
          </cell>
          <cell r="V142">
            <v>6616.25</v>
          </cell>
          <cell r="W142">
            <v>164.69</v>
          </cell>
          <cell r="X142">
            <v>354.35</v>
          </cell>
        </row>
        <row r="143">
          <cell r="C143" t="str">
            <v>2010/20119</v>
          </cell>
          <cell r="D143">
            <v>10663.95</v>
          </cell>
          <cell r="E143">
            <v>278.85000000000002</v>
          </cell>
          <cell r="F143">
            <v>1252.25</v>
          </cell>
          <cell r="G143">
            <v>837.01</v>
          </cell>
          <cell r="H143">
            <v>7163.08</v>
          </cell>
          <cell r="I143">
            <v>390.6</v>
          </cell>
          <cell r="J143">
            <v>742.16</v>
          </cell>
          <cell r="K143">
            <v>1859</v>
          </cell>
          <cell r="L143">
            <v>105.67</v>
          </cell>
          <cell r="M143">
            <v>160.94</v>
          </cell>
          <cell r="N143">
            <v>94.68</v>
          </cell>
          <cell r="O143">
            <v>1146.6300000000001</v>
          </cell>
          <cell r="P143">
            <v>35.840000000000003</v>
          </cell>
          <cell r="Q143">
            <v>140.16999999999999</v>
          </cell>
          <cell r="R143">
            <v>12347.88</v>
          </cell>
          <cell r="S143">
            <v>384.52</v>
          </cell>
          <cell r="T143">
            <v>1413.19</v>
          </cell>
          <cell r="U143">
            <v>931.69</v>
          </cell>
          <cell r="V143">
            <v>8309.7099999999991</v>
          </cell>
          <cell r="W143">
            <v>426.44</v>
          </cell>
          <cell r="X143">
            <v>882.33</v>
          </cell>
        </row>
        <row r="144">
          <cell r="C144" t="str">
            <v>2010/2011A</v>
          </cell>
          <cell r="D144">
            <v>5356.18</v>
          </cell>
          <cell r="E144">
            <v>133.5</v>
          </cell>
          <cell r="F144">
            <v>595.54</v>
          </cell>
          <cell r="G144">
            <v>386.9</v>
          </cell>
          <cell r="H144">
            <v>3028.28</v>
          </cell>
          <cell r="I144">
            <v>417.67</v>
          </cell>
          <cell r="J144">
            <v>794.29</v>
          </cell>
          <cell r="K144">
            <v>1970</v>
          </cell>
          <cell r="L144">
            <v>135.5</v>
          </cell>
          <cell r="M144">
            <v>219.3</v>
          </cell>
          <cell r="N144">
            <v>110.5</v>
          </cell>
          <cell r="O144">
            <v>1348.3</v>
          </cell>
          <cell r="P144">
            <v>40</v>
          </cell>
          <cell r="Q144">
            <v>75</v>
          </cell>
          <cell r="R144">
            <v>7284.78</v>
          </cell>
          <cell r="S144">
            <v>269</v>
          </cell>
          <cell r="T144">
            <v>814.84</v>
          </cell>
          <cell r="U144">
            <v>497.4</v>
          </cell>
          <cell r="V144">
            <v>4376.58</v>
          </cell>
          <cell r="W144">
            <v>457.67</v>
          </cell>
          <cell r="X144">
            <v>869.29</v>
          </cell>
        </row>
        <row r="145">
          <cell r="C145" t="str">
            <v>2010/2011B</v>
          </cell>
          <cell r="D145">
            <v>23826.735000000001</v>
          </cell>
          <cell r="E145">
            <v>845.03499999999997</v>
          </cell>
          <cell r="F145">
            <v>2273.4899999999998</v>
          </cell>
          <cell r="G145">
            <v>2121.7399999999998</v>
          </cell>
          <cell r="H145">
            <v>15622.02</v>
          </cell>
          <cell r="I145">
            <v>833.53</v>
          </cell>
          <cell r="J145">
            <v>2130.92</v>
          </cell>
          <cell r="K145">
            <v>3435</v>
          </cell>
          <cell r="L145">
            <v>179.58</v>
          </cell>
          <cell r="M145">
            <v>349.89</v>
          </cell>
          <cell r="N145">
            <v>212.09</v>
          </cell>
          <cell r="O145">
            <v>1875.12</v>
          </cell>
          <cell r="P145">
            <v>102.18</v>
          </cell>
          <cell r="Q145">
            <v>350.73</v>
          </cell>
          <cell r="R145">
            <v>26896.325000000001</v>
          </cell>
          <cell r="S145">
            <v>1024.615</v>
          </cell>
          <cell r="T145">
            <v>2623.38</v>
          </cell>
          <cell r="U145">
            <v>2333.83</v>
          </cell>
          <cell r="V145">
            <v>17497.14</v>
          </cell>
          <cell r="W145">
            <v>935.71</v>
          </cell>
          <cell r="X145">
            <v>2481.65</v>
          </cell>
        </row>
        <row r="146">
          <cell r="C146" t="str">
            <v>2010/2011C</v>
          </cell>
          <cell r="D146">
            <v>10428.719999999999</v>
          </cell>
          <cell r="E146">
            <v>325.7</v>
          </cell>
          <cell r="F146">
            <v>1085.75</v>
          </cell>
          <cell r="G146">
            <v>1027.8599999999999</v>
          </cell>
          <cell r="H146">
            <v>7049.36</v>
          </cell>
          <cell r="I146">
            <v>285.04000000000002</v>
          </cell>
          <cell r="J146">
            <v>655.01</v>
          </cell>
          <cell r="K146">
            <v>1161</v>
          </cell>
          <cell r="L146">
            <v>52.92</v>
          </cell>
          <cell r="M146">
            <v>138.66999999999999</v>
          </cell>
          <cell r="N146">
            <v>114.08</v>
          </cell>
          <cell r="O146">
            <v>646.27</v>
          </cell>
          <cell r="P146">
            <v>50.24</v>
          </cell>
          <cell r="Q146">
            <v>85.2</v>
          </cell>
          <cell r="R146">
            <v>11516.1</v>
          </cell>
          <cell r="S146">
            <v>378.62</v>
          </cell>
          <cell r="T146">
            <v>1224.42</v>
          </cell>
          <cell r="U146">
            <v>1141.94</v>
          </cell>
          <cell r="V146">
            <v>7695.63</v>
          </cell>
          <cell r="W146">
            <v>335.28</v>
          </cell>
          <cell r="X146">
            <v>740.21</v>
          </cell>
        </row>
        <row r="147">
          <cell r="C147" t="str">
            <v>2010/2011D</v>
          </cell>
          <cell r="D147">
            <v>26237.31</v>
          </cell>
          <cell r="E147">
            <v>1021.6</v>
          </cell>
          <cell r="F147">
            <v>3018.91</v>
          </cell>
          <cell r="G147">
            <v>2415.3200000000002</v>
          </cell>
          <cell r="H147">
            <v>18583.78</v>
          </cell>
          <cell r="I147">
            <v>347.49</v>
          </cell>
          <cell r="J147">
            <v>850.21</v>
          </cell>
          <cell r="K147">
            <v>3661</v>
          </cell>
          <cell r="L147">
            <v>228.16</v>
          </cell>
          <cell r="M147">
            <v>363.24</v>
          </cell>
          <cell r="N147">
            <v>289.7</v>
          </cell>
          <cell r="O147">
            <v>2006.41</v>
          </cell>
          <cell r="P147">
            <v>59.84</v>
          </cell>
          <cell r="Q147">
            <v>158.12</v>
          </cell>
          <cell r="R147">
            <v>29342.78</v>
          </cell>
          <cell r="S147">
            <v>1249.76</v>
          </cell>
          <cell r="T147">
            <v>3382.15</v>
          </cell>
          <cell r="U147">
            <v>2705.02</v>
          </cell>
          <cell r="V147">
            <v>20590.189999999999</v>
          </cell>
          <cell r="W147">
            <v>407.33</v>
          </cell>
          <cell r="X147">
            <v>1008.33</v>
          </cell>
        </row>
        <row r="148">
          <cell r="C148" t="str">
            <v>2010/2011E</v>
          </cell>
          <cell r="D148">
            <v>8107.37</v>
          </cell>
          <cell r="E148">
            <v>287.13</v>
          </cell>
          <cell r="F148">
            <v>819.28</v>
          </cell>
          <cell r="G148">
            <v>956.06</v>
          </cell>
          <cell r="H148">
            <v>5602.46</v>
          </cell>
          <cell r="I148">
            <v>139.51</v>
          </cell>
          <cell r="J148">
            <v>302.93</v>
          </cell>
          <cell r="K148">
            <v>336</v>
          </cell>
          <cell r="L148">
            <v>5.67</v>
          </cell>
          <cell r="M148">
            <v>33.799999999999997</v>
          </cell>
          <cell r="N148">
            <v>37.979999999999997</v>
          </cell>
          <cell r="O148">
            <v>156.9</v>
          </cell>
          <cell r="P148">
            <v>5</v>
          </cell>
          <cell r="Q148">
            <v>7.33</v>
          </cell>
          <cell r="R148">
            <v>8354.0499999999993</v>
          </cell>
          <cell r="S148">
            <v>292.8</v>
          </cell>
          <cell r="T148">
            <v>853.08</v>
          </cell>
          <cell r="U148">
            <v>994.04</v>
          </cell>
          <cell r="V148">
            <v>5759.36</v>
          </cell>
          <cell r="W148">
            <v>144.51</v>
          </cell>
          <cell r="X148">
            <v>310.26</v>
          </cell>
        </row>
        <row r="149">
          <cell r="C149" t="str">
            <v>2010/2011F</v>
          </cell>
          <cell r="D149">
            <v>15932.79</v>
          </cell>
          <cell r="E149">
            <v>426.01</v>
          </cell>
          <cell r="F149">
            <v>1899.09</v>
          </cell>
          <cell r="G149">
            <v>1556.4</v>
          </cell>
          <cell r="H149">
            <v>9773.58</v>
          </cell>
          <cell r="I149">
            <v>736.53</v>
          </cell>
          <cell r="J149">
            <v>1541.18</v>
          </cell>
          <cell r="K149">
            <v>1317</v>
          </cell>
          <cell r="L149">
            <v>64.84</v>
          </cell>
          <cell r="M149">
            <v>195.26</v>
          </cell>
          <cell r="N149">
            <v>104.32</v>
          </cell>
          <cell r="O149">
            <v>600.92999999999995</v>
          </cell>
          <cell r="P149">
            <v>66.290000000000006</v>
          </cell>
          <cell r="Q149">
            <v>111.33</v>
          </cell>
          <cell r="R149">
            <v>17075.759999999998</v>
          </cell>
          <cell r="S149">
            <v>490.85</v>
          </cell>
          <cell r="T149">
            <v>2094.35</v>
          </cell>
          <cell r="U149">
            <v>1660.72</v>
          </cell>
          <cell r="V149">
            <v>10374.51</v>
          </cell>
          <cell r="W149">
            <v>802.82</v>
          </cell>
          <cell r="X149">
            <v>1652.51</v>
          </cell>
        </row>
        <row r="150">
          <cell r="C150" t="str">
            <v>2010/2011G</v>
          </cell>
          <cell r="D150">
            <v>12006.035</v>
          </cell>
          <cell r="E150">
            <v>363.26499999999999</v>
          </cell>
          <cell r="F150">
            <v>1218.95</v>
          </cell>
          <cell r="G150">
            <v>1157.68</v>
          </cell>
          <cell r="H150">
            <v>7419.4</v>
          </cell>
          <cell r="I150">
            <v>618.54999999999995</v>
          </cell>
          <cell r="J150">
            <v>1228.19</v>
          </cell>
          <cell r="K150">
            <v>1762</v>
          </cell>
          <cell r="L150">
            <v>68.33</v>
          </cell>
          <cell r="M150">
            <v>275.74</v>
          </cell>
          <cell r="N150">
            <v>99.41</v>
          </cell>
          <cell r="O150">
            <v>868.6</v>
          </cell>
          <cell r="P150">
            <v>89.5</v>
          </cell>
          <cell r="Q150">
            <v>210.07</v>
          </cell>
          <cell r="R150">
            <v>13617.684999999999</v>
          </cell>
          <cell r="S150">
            <v>431.59500000000003</v>
          </cell>
          <cell r="T150">
            <v>1494.69</v>
          </cell>
          <cell r="U150">
            <v>1257.0899999999999</v>
          </cell>
          <cell r="V150">
            <v>8288</v>
          </cell>
          <cell r="W150">
            <v>708.05</v>
          </cell>
          <cell r="X150">
            <v>1438.26</v>
          </cell>
        </row>
        <row r="151">
          <cell r="C151" t="str">
            <v>2010/2011H</v>
          </cell>
          <cell r="D151">
            <v>29497.15</v>
          </cell>
          <cell r="E151">
            <v>1033.99</v>
          </cell>
          <cell r="F151">
            <v>3853.27</v>
          </cell>
          <cell r="G151">
            <v>3851.32</v>
          </cell>
          <cell r="H151">
            <v>18668.75</v>
          </cell>
          <cell r="I151">
            <v>690.36</v>
          </cell>
          <cell r="J151">
            <v>1399.46</v>
          </cell>
          <cell r="K151">
            <v>1039</v>
          </cell>
          <cell r="L151">
            <v>38</v>
          </cell>
          <cell r="M151">
            <v>176.12</v>
          </cell>
          <cell r="N151">
            <v>148.79</v>
          </cell>
          <cell r="O151">
            <v>500.48</v>
          </cell>
          <cell r="P151">
            <v>24.83</v>
          </cell>
          <cell r="Q151">
            <v>32.590000000000003</v>
          </cell>
          <cell r="R151">
            <v>30417.96</v>
          </cell>
          <cell r="S151">
            <v>1071.99</v>
          </cell>
          <cell r="T151">
            <v>4029.39</v>
          </cell>
          <cell r="U151">
            <v>4000.11</v>
          </cell>
          <cell r="V151">
            <v>19169.23</v>
          </cell>
          <cell r="W151">
            <v>715.19</v>
          </cell>
          <cell r="X151">
            <v>1432.05</v>
          </cell>
        </row>
        <row r="152">
          <cell r="C152" t="str">
            <v>2010/2011I</v>
          </cell>
          <cell r="D152">
            <v>10846.6</v>
          </cell>
          <cell r="E152">
            <v>387.36</v>
          </cell>
          <cell r="F152">
            <v>1022.64</v>
          </cell>
          <cell r="G152">
            <v>800.13</v>
          </cell>
          <cell r="H152">
            <v>7749.99</v>
          </cell>
          <cell r="I152">
            <v>215.74</v>
          </cell>
          <cell r="J152">
            <v>670.74</v>
          </cell>
          <cell r="K152">
            <v>2936</v>
          </cell>
          <cell r="L152">
            <v>169.34</v>
          </cell>
          <cell r="M152">
            <v>327.19</v>
          </cell>
          <cell r="N152">
            <v>166.06</v>
          </cell>
          <cell r="O152">
            <v>1877.38</v>
          </cell>
          <cell r="P152">
            <v>63.04</v>
          </cell>
          <cell r="Q152">
            <v>166.91</v>
          </cell>
          <cell r="R152">
            <v>13616.52</v>
          </cell>
          <cell r="S152">
            <v>556.70000000000005</v>
          </cell>
          <cell r="T152">
            <v>1349.83</v>
          </cell>
          <cell r="U152">
            <v>966.19</v>
          </cell>
          <cell r="V152">
            <v>9627.3700000000008</v>
          </cell>
          <cell r="W152">
            <v>278.77999999999997</v>
          </cell>
          <cell r="X152">
            <v>837.65</v>
          </cell>
        </row>
        <row r="153">
          <cell r="C153" t="str">
            <v>2010/2011J</v>
          </cell>
          <cell r="D153">
            <v>730.06</v>
          </cell>
          <cell r="E153">
            <v>25.33</v>
          </cell>
          <cell r="F153">
            <v>81.98</v>
          </cell>
          <cell r="G153">
            <v>72.150000000000006</v>
          </cell>
          <cell r="H153">
            <v>454.85</v>
          </cell>
          <cell r="I153">
            <v>32.5</v>
          </cell>
          <cell r="J153">
            <v>63.25</v>
          </cell>
          <cell r="K153">
            <v>3601</v>
          </cell>
          <cell r="L153">
            <v>189</v>
          </cell>
          <cell r="M153">
            <v>577.49</v>
          </cell>
          <cell r="N153">
            <v>255.16</v>
          </cell>
          <cell r="O153">
            <v>2001.56</v>
          </cell>
          <cell r="P153">
            <v>178</v>
          </cell>
          <cell r="Q153">
            <v>376.16</v>
          </cell>
          <cell r="R153">
            <v>4307.43</v>
          </cell>
          <cell r="S153">
            <v>214.33</v>
          </cell>
          <cell r="T153">
            <v>659.47</v>
          </cell>
          <cell r="U153">
            <v>327.31</v>
          </cell>
          <cell r="V153">
            <v>2456.41</v>
          </cell>
          <cell r="W153">
            <v>210.5</v>
          </cell>
          <cell r="X153">
            <v>439.41</v>
          </cell>
        </row>
      </sheetData>
      <sheetData sheetId="3">
        <row r="2">
          <cell r="C2" t="str">
            <v>2003/20041</v>
          </cell>
          <cell r="D2">
            <v>5035.3329000000003</v>
          </cell>
          <cell r="E2">
            <v>299</v>
          </cell>
          <cell r="F2">
            <v>733.5</v>
          </cell>
          <cell r="G2">
            <v>337</v>
          </cell>
          <cell r="H2">
            <v>2781.4996000000001</v>
          </cell>
          <cell r="I2">
            <v>220</v>
          </cell>
          <cell r="J2">
            <v>664.33330000000001</v>
          </cell>
          <cell r="K2">
            <v>29</v>
          </cell>
          <cell r="L2">
            <v>5</v>
          </cell>
          <cell r="M2">
            <v>3</v>
          </cell>
          <cell r="N2">
            <v>3</v>
          </cell>
          <cell r="O2">
            <v>10</v>
          </cell>
          <cell r="P2">
            <v>1</v>
          </cell>
          <cell r="Q2">
            <v>7</v>
          </cell>
          <cell r="R2">
            <v>5064.3329000000003</v>
          </cell>
          <cell r="S2">
            <v>304</v>
          </cell>
          <cell r="T2">
            <v>736.5</v>
          </cell>
          <cell r="U2">
            <v>340</v>
          </cell>
          <cell r="V2">
            <v>2791.4996000000001</v>
          </cell>
          <cell r="W2">
            <v>221</v>
          </cell>
          <cell r="X2">
            <v>671.33330000000001</v>
          </cell>
        </row>
        <row r="3">
          <cell r="C3" t="str">
            <v>2003/20042</v>
          </cell>
          <cell r="D3">
            <v>13451.808800000001</v>
          </cell>
          <cell r="E3">
            <v>1002.3325</v>
          </cell>
          <cell r="F3">
            <v>1586.6632999999999</v>
          </cell>
          <cell r="G3">
            <v>666.33209999999997</v>
          </cell>
          <cell r="H3">
            <v>7016.6552000000001</v>
          </cell>
          <cell r="I3">
            <v>818.83050000000003</v>
          </cell>
          <cell r="J3">
            <v>2360.9951999999998</v>
          </cell>
          <cell r="K3">
            <v>4761</v>
          </cell>
          <cell r="L3">
            <v>565.66669999999999</v>
          </cell>
          <cell r="M3">
            <v>562</v>
          </cell>
          <cell r="N3">
            <v>152.5</v>
          </cell>
          <cell r="O3">
            <v>2301.5001000000002</v>
          </cell>
          <cell r="P3">
            <v>240.66669999999999</v>
          </cell>
          <cell r="Q3">
            <v>900.83339999999998</v>
          </cell>
          <cell r="R3">
            <v>18174.975699999999</v>
          </cell>
          <cell r="S3">
            <v>1567.9992</v>
          </cell>
          <cell r="T3">
            <v>2148.6633000000002</v>
          </cell>
          <cell r="U3">
            <v>818.83209999999997</v>
          </cell>
          <cell r="V3">
            <v>9318.1553000000004</v>
          </cell>
          <cell r="W3">
            <v>1059.4972</v>
          </cell>
          <cell r="X3">
            <v>3261.8285999999998</v>
          </cell>
        </row>
        <row r="4">
          <cell r="C4" t="str">
            <v>2003/20043</v>
          </cell>
          <cell r="D4">
            <v>17783.155299999999</v>
          </cell>
          <cell r="E4">
            <v>718.9991</v>
          </cell>
          <cell r="F4">
            <v>1910.1648</v>
          </cell>
          <cell r="G4">
            <v>1011.6655</v>
          </cell>
          <cell r="H4">
            <v>10238.913399999999</v>
          </cell>
          <cell r="I4">
            <v>1124.498</v>
          </cell>
          <cell r="J4">
            <v>2778.9144999999999</v>
          </cell>
          <cell r="K4">
            <v>1999</v>
          </cell>
          <cell r="L4">
            <v>157.9999</v>
          </cell>
          <cell r="M4">
            <v>242.5001</v>
          </cell>
          <cell r="N4">
            <v>122.33329999999999</v>
          </cell>
          <cell r="O4">
            <v>959.75009999999997</v>
          </cell>
          <cell r="P4">
            <v>122.5001</v>
          </cell>
          <cell r="Q4">
            <v>253.83330000000001</v>
          </cell>
          <cell r="R4">
            <v>19642.072100000001</v>
          </cell>
          <cell r="S4">
            <v>876.99900000000002</v>
          </cell>
          <cell r="T4">
            <v>2152.6649000000002</v>
          </cell>
          <cell r="U4">
            <v>1133.9988000000001</v>
          </cell>
          <cell r="V4">
            <v>11198.663500000001</v>
          </cell>
          <cell r="W4">
            <v>1246.9981</v>
          </cell>
          <cell r="X4">
            <v>3032.7478000000001</v>
          </cell>
        </row>
        <row r="5">
          <cell r="C5" t="str">
            <v>2003/20044</v>
          </cell>
          <cell r="D5">
            <v>419</v>
          </cell>
          <cell r="E5">
            <v>44</v>
          </cell>
          <cell r="F5">
            <v>61</v>
          </cell>
          <cell r="G5">
            <v>20</v>
          </cell>
          <cell r="H5">
            <v>225</v>
          </cell>
          <cell r="I5">
            <v>18</v>
          </cell>
          <cell r="J5">
            <v>51</v>
          </cell>
          <cell r="K5">
            <v>0</v>
          </cell>
          <cell r="L5">
            <v>0</v>
          </cell>
          <cell r="M5">
            <v>0</v>
          </cell>
          <cell r="N5">
            <v>0</v>
          </cell>
          <cell r="O5">
            <v>0</v>
          </cell>
          <cell r="P5">
            <v>0</v>
          </cell>
          <cell r="Q5">
            <v>0</v>
          </cell>
          <cell r="R5">
            <v>419</v>
          </cell>
          <cell r="S5">
            <v>44</v>
          </cell>
          <cell r="T5">
            <v>61</v>
          </cell>
          <cell r="U5">
            <v>20</v>
          </cell>
          <cell r="V5">
            <v>225</v>
          </cell>
          <cell r="W5">
            <v>18</v>
          </cell>
          <cell r="X5">
            <v>51</v>
          </cell>
        </row>
        <row r="6">
          <cell r="C6" t="str">
            <v>2003/20045</v>
          </cell>
          <cell r="D6">
            <v>1696</v>
          </cell>
          <cell r="E6">
            <v>110.66670000000001</v>
          </cell>
          <cell r="F6">
            <v>238.66669999999999</v>
          </cell>
          <cell r="G6">
            <v>98</v>
          </cell>
          <cell r="H6">
            <v>1025.3333</v>
          </cell>
          <cell r="I6">
            <v>61</v>
          </cell>
          <cell r="J6">
            <v>162.33330000000001</v>
          </cell>
          <cell r="K6">
            <v>113</v>
          </cell>
          <cell r="L6">
            <v>8.5</v>
          </cell>
          <cell r="M6">
            <v>15</v>
          </cell>
          <cell r="N6">
            <v>2</v>
          </cell>
          <cell r="O6">
            <v>69.166700000000006</v>
          </cell>
          <cell r="P6">
            <v>6</v>
          </cell>
          <cell r="Q6">
            <v>8</v>
          </cell>
          <cell r="R6">
            <v>1804.6667</v>
          </cell>
          <cell r="S6">
            <v>119.16670000000001</v>
          </cell>
          <cell r="T6">
            <v>253.66669999999999</v>
          </cell>
          <cell r="U6">
            <v>100</v>
          </cell>
          <cell r="V6">
            <v>1094.5</v>
          </cell>
          <cell r="W6">
            <v>67</v>
          </cell>
          <cell r="X6">
            <v>170.33330000000001</v>
          </cell>
        </row>
        <row r="7">
          <cell r="C7" t="str">
            <v>2003/20046</v>
          </cell>
          <cell r="D7">
            <v>8889.7428</v>
          </cell>
          <cell r="E7">
            <v>304.41699999999997</v>
          </cell>
          <cell r="F7">
            <v>1019.3313000000001</v>
          </cell>
          <cell r="G7">
            <v>525.83280000000002</v>
          </cell>
          <cell r="H7">
            <v>5424.5830999999998</v>
          </cell>
          <cell r="I7">
            <v>526.24789999999996</v>
          </cell>
          <cell r="J7">
            <v>1089.3307</v>
          </cell>
          <cell r="K7">
            <v>352</v>
          </cell>
          <cell r="L7">
            <v>27.666699999999999</v>
          </cell>
          <cell r="M7">
            <v>24.666599999999999</v>
          </cell>
          <cell r="N7">
            <v>22.5</v>
          </cell>
          <cell r="O7">
            <v>175.58330000000001</v>
          </cell>
          <cell r="P7">
            <v>15.833299999999999</v>
          </cell>
          <cell r="Q7">
            <v>37.166600000000003</v>
          </cell>
          <cell r="R7">
            <v>9193.1592999999993</v>
          </cell>
          <cell r="S7">
            <v>332.08370000000002</v>
          </cell>
          <cell r="T7">
            <v>1043.9979000000001</v>
          </cell>
          <cell r="U7">
            <v>548.33280000000002</v>
          </cell>
          <cell r="V7">
            <v>5600.1664000000001</v>
          </cell>
          <cell r="W7">
            <v>542.08119999999997</v>
          </cell>
          <cell r="X7">
            <v>1126.4973</v>
          </cell>
        </row>
        <row r="8">
          <cell r="C8" t="str">
            <v>2003/20047</v>
          </cell>
          <cell r="D8">
            <v>3833.3337000000001</v>
          </cell>
          <cell r="E8">
            <v>132.75</v>
          </cell>
          <cell r="F8">
            <v>466.5831</v>
          </cell>
          <cell r="G8">
            <v>220.33349999999999</v>
          </cell>
          <cell r="H8">
            <v>2567.4176000000002</v>
          </cell>
          <cell r="I8">
            <v>140.16659999999999</v>
          </cell>
          <cell r="J8">
            <v>306.0829</v>
          </cell>
          <cell r="K8">
            <v>333</v>
          </cell>
          <cell r="L8">
            <v>16.833300000000001</v>
          </cell>
          <cell r="M8">
            <v>40.166600000000003</v>
          </cell>
          <cell r="N8">
            <v>17.666699999999999</v>
          </cell>
          <cell r="O8">
            <v>134.25020000000001</v>
          </cell>
          <cell r="P8">
            <v>30.5</v>
          </cell>
          <cell r="Q8">
            <v>61.166699999999999</v>
          </cell>
          <cell r="R8">
            <v>4133.9171999999999</v>
          </cell>
          <cell r="S8">
            <v>149.58330000000001</v>
          </cell>
          <cell r="T8">
            <v>506.74970000000002</v>
          </cell>
          <cell r="U8">
            <v>238.00020000000001</v>
          </cell>
          <cell r="V8">
            <v>2701.6678000000002</v>
          </cell>
          <cell r="W8">
            <v>170.66659999999999</v>
          </cell>
          <cell r="X8">
            <v>367.24959999999999</v>
          </cell>
        </row>
        <row r="9">
          <cell r="C9" t="str">
            <v>2003/20048</v>
          </cell>
          <cell r="D9">
            <v>12962.999900000001</v>
          </cell>
          <cell r="E9">
            <v>507.33269999999999</v>
          </cell>
          <cell r="F9">
            <v>1703.6676</v>
          </cell>
          <cell r="G9">
            <v>1001</v>
          </cell>
          <cell r="H9">
            <v>8871.6666000000005</v>
          </cell>
          <cell r="I9">
            <v>251.83340000000001</v>
          </cell>
          <cell r="J9">
            <v>627.49959999999999</v>
          </cell>
          <cell r="K9">
            <v>1805</v>
          </cell>
          <cell r="L9">
            <v>109.33329999999999</v>
          </cell>
          <cell r="M9">
            <v>211.33340000000001</v>
          </cell>
          <cell r="N9">
            <v>115.6666</v>
          </cell>
          <cell r="O9">
            <v>1011.833</v>
          </cell>
          <cell r="P9">
            <v>42.333300000000001</v>
          </cell>
          <cell r="Q9">
            <v>85.166399999999996</v>
          </cell>
          <cell r="R9">
            <v>14538.6659</v>
          </cell>
          <cell r="S9">
            <v>616.66600000000005</v>
          </cell>
          <cell r="T9">
            <v>1915.001</v>
          </cell>
          <cell r="U9">
            <v>1116.6666</v>
          </cell>
          <cell r="V9">
            <v>9883.4995999999992</v>
          </cell>
          <cell r="W9">
            <v>294.16669999999999</v>
          </cell>
          <cell r="X9">
            <v>712.66600000000005</v>
          </cell>
        </row>
        <row r="10">
          <cell r="C10" t="str">
            <v>2003/20049</v>
          </cell>
          <cell r="D10">
            <v>10151.003500000001</v>
          </cell>
          <cell r="E10">
            <v>379.00009999999997</v>
          </cell>
          <cell r="F10">
            <v>1317.8345999999999</v>
          </cell>
          <cell r="G10">
            <v>692.33299999999997</v>
          </cell>
          <cell r="H10">
            <v>6655.3359</v>
          </cell>
          <cell r="I10">
            <v>305.50009999999997</v>
          </cell>
          <cell r="J10">
            <v>800.99980000000005</v>
          </cell>
          <cell r="K10">
            <v>1645</v>
          </cell>
          <cell r="L10">
            <v>129.16679999999999</v>
          </cell>
          <cell r="M10">
            <v>192.83330000000001</v>
          </cell>
          <cell r="N10">
            <v>81</v>
          </cell>
          <cell r="O10">
            <v>1043.6672000000001</v>
          </cell>
          <cell r="P10">
            <v>33</v>
          </cell>
          <cell r="Q10">
            <v>120.66679999999999</v>
          </cell>
          <cell r="R10">
            <v>11751.337600000001</v>
          </cell>
          <cell r="S10">
            <v>508.1669</v>
          </cell>
          <cell r="T10">
            <v>1510.6678999999999</v>
          </cell>
          <cell r="U10">
            <v>773.33299999999997</v>
          </cell>
          <cell r="V10">
            <v>7699.0030999999999</v>
          </cell>
          <cell r="W10">
            <v>338.50009999999997</v>
          </cell>
          <cell r="X10">
            <v>921.66660000000002</v>
          </cell>
        </row>
        <row r="11">
          <cell r="C11" t="str">
            <v>2003/2004A</v>
          </cell>
          <cell r="D11">
            <v>3093.9992000000002</v>
          </cell>
          <cell r="E11">
            <v>110.83329999999999</v>
          </cell>
          <cell r="F11">
            <v>384.66669999999999</v>
          </cell>
          <cell r="G11">
            <v>232.66650000000001</v>
          </cell>
          <cell r="H11">
            <v>1888.9994999999999</v>
          </cell>
          <cell r="I11">
            <v>132.9999</v>
          </cell>
          <cell r="J11">
            <v>343.83330000000001</v>
          </cell>
          <cell r="K11">
            <v>1187</v>
          </cell>
          <cell r="L11">
            <v>114.33329999999999</v>
          </cell>
          <cell r="M11">
            <v>117.00020000000001</v>
          </cell>
          <cell r="N11">
            <v>80.500200000000007</v>
          </cell>
          <cell r="O11">
            <v>766.3338</v>
          </cell>
          <cell r="P11">
            <v>21.666699999999999</v>
          </cell>
          <cell r="Q11">
            <v>54</v>
          </cell>
          <cell r="R11">
            <v>4247.8334000000004</v>
          </cell>
          <cell r="S11">
            <v>225.16659999999999</v>
          </cell>
          <cell r="T11">
            <v>501.6669</v>
          </cell>
          <cell r="U11">
            <v>313.16669999999999</v>
          </cell>
          <cell r="V11">
            <v>2655.3332999999998</v>
          </cell>
          <cell r="W11">
            <v>154.66659999999999</v>
          </cell>
          <cell r="X11">
            <v>397.83330000000001</v>
          </cell>
        </row>
        <row r="12">
          <cell r="C12" t="str">
            <v>2003/2004B</v>
          </cell>
          <cell r="D12">
            <v>18232.130700000002</v>
          </cell>
          <cell r="E12">
            <v>942.58159999999998</v>
          </cell>
          <cell r="F12">
            <v>2132.7455</v>
          </cell>
          <cell r="G12">
            <v>1211.2473</v>
          </cell>
          <cell r="H12">
            <v>11484.4786</v>
          </cell>
          <cell r="I12">
            <v>622.49800000000005</v>
          </cell>
          <cell r="J12">
            <v>1838.5797</v>
          </cell>
          <cell r="K12">
            <v>2164</v>
          </cell>
          <cell r="L12">
            <v>157.66630000000001</v>
          </cell>
          <cell r="M12">
            <v>215.333</v>
          </cell>
          <cell r="N12">
            <v>115.5001</v>
          </cell>
          <cell r="O12">
            <v>1107.3324</v>
          </cell>
          <cell r="P12">
            <v>60.833199999999998</v>
          </cell>
          <cell r="Q12">
            <v>264.99990000000003</v>
          </cell>
          <cell r="R12">
            <v>20153.795600000001</v>
          </cell>
          <cell r="S12">
            <v>1100.2479000000001</v>
          </cell>
          <cell r="T12">
            <v>2348.0785000000001</v>
          </cell>
          <cell r="U12">
            <v>1326.7474</v>
          </cell>
          <cell r="V12">
            <v>12591.811</v>
          </cell>
          <cell r="W12">
            <v>683.33119999999997</v>
          </cell>
          <cell r="X12">
            <v>2103.5796</v>
          </cell>
        </row>
        <row r="13">
          <cell r="C13" t="str">
            <v>2003/2004C</v>
          </cell>
          <cell r="D13">
            <v>8053.4996000000001</v>
          </cell>
          <cell r="E13">
            <v>425.16680000000002</v>
          </cell>
          <cell r="F13">
            <v>1051.1669999999999</v>
          </cell>
          <cell r="G13">
            <v>638.66660000000002</v>
          </cell>
          <cell r="H13">
            <v>5280.4993999999997</v>
          </cell>
          <cell r="I13">
            <v>203.83340000000001</v>
          </cell>
          <cell r="J13">
            <v>454.16640000000001</v>
          </cell>
          <cell r="K13">
            <v>1102</v>
          </cell>
          <cell r="L13">
            <v>116.83329999999999</v>
          </cell>
          <cell r="M13">
            <v>150.16669999999999</v>
          </cell>
          <cell r="N13">
            <v>83.333399999999997</v>
          </cell>
          <cell r="O13">
            <v>566.00009999999997</v>
          </cell>
          <cell r="P13">
            <v>47.5</v>
          </cell>
          <cell r="Q13">
            <v>97.666600000000003</v>
          </cell>
          <cell r="R13">
            <v>9114.9997000000003</v>
          </cell>
          <cell r="S13">
            <v>542.00009999999997</v>
          </cell>
          <cell r="T13">
            <v>1201.3336999999999</v>
          </cell>
          <cell r="U13">
            <v>722</v>
          </cell>
          <cell r="V13">
            <v>5846.4994999999999</v>
          </cell>
          <cell r="W13">
            <v>251.33340000000001</v>
          </cell>
          <cell r="X13">
            <v>551.83299999999997</v>
          </cell>
        </row>
        <row r="14">
          <cell r="C14" t="str">
            <v>2003/2004D</v>
          </cell>
          <cell r="D14">
            <v>23480.801100000001</v>
          </cell>
          <cell r="E14">
            <v>1297.4988000000001</v>
          </cell>
          <cell r="F14">
            <v>2853.3283999999999</v>
          </cell>
          <cell r="G14">
            <v>1548.4982</v>
          </cell>
          <cell r="H14">
            <v>16253.311900000001</v>
          </cell>
          <cell r="I14">
            <v>394.83210000000003</v>
          </cell>
          <cell r="J14">
            <v>1133.3317</v>
          </cell>
          <cell r="K14">
            <v>2827</v>
          </cell>
          <cell r="L14">
            <v>319.16640000000001</v>
          </cell>
          <cell r="M14">
            <v>255.6662</v>
          </cell>
          <cell r="N14">
            <v>183.1661</v>
          </cell>
          <cell r="O14">
            <v>1455.3307</v>
          </cell>
          <cell r="P14">
            <v>47.666499999999999</v>
          </cell>
          <cell r="Q14">
            <v>136.33330000000001</v>
          </cell>
          <cell r="R14">
            <v>25878.130300000001</v>
          </cell>
          <cell r="S14">
            <v>1616.6651999999999</v>
          </cell>
          <cell r="T14">
            <v>3108.9946</v>
          </cell>
          <cell r="U14">
            <v>1731.6642999999999</v>
          </cell>
          <cell r="V14">
            <v>17708.642599999999</v>
          </cell>
          <cell r="W14">
            <v>442.49860000000001</v>
          </cell>
          <cell r="X14">
            <v>1269.665</v>
          </cell>
        </row>
        <row r="15">
          <cell r="C15" t="str">
            <v>2003/2004E</v>
          </cell>
          <cell r="D15">
            <v>6008.4938000000002</v>
          </cell>
          <cell r="E15">
            <v>238.4999</v>
          </cell>
          <cell r="F15">
            <v>699.33159999999998</v>
          </cell>
          <cell r="G15">
            <v>539.83280000000002</v>
          </cell>
          <cell r="H15">
            <v>4047.8301000000001</v>
          </cell>
          <cell r="I15">
            <v>109.8331</v>
          </cell>
          <cell r="J15">
            <v>373.16629999999998</v>
          </cell>
          <cell r="K15">
            <v>282</v>
          </cell>
          <cell r="L15">
            <v>18.833400000000001</v>
          </cell>
          <cell r="M15">
            <v>32.5</v>
          </cell>
          <cell r="N15">
            <v>24.833400000000001</v>
          </cell>
          <cell r="O15">
            <v>114.00020000000001</v>
          </cell>
          <cell r="P15">
            <v>5.3334000000000001</v>
          </cell>
          <cell r="Q15">
            <v>10.333299999999999</v>
          </cell>
          <cell r="R15">
            <v>6214.3275000000003</v>
          </cell>
          <cell r="S15">
            <v>257.33330000000001</v>
          </cell>
          <cell r="T15">
            <v>731.83159999999998</v>
          </cell>
          <cell r="U15">
            <v>564.6662</v>
          </cell>
          <cell r="V15">
            <v>4161.8302999999996</v>
          </cell>
          <cell r="W15">
            <v>115.1665</v>
          </cell>
          <cell r="X15">
            <v>383.49959999999999</v>
          </cell>
        </row>
        <row r="16">
          <cell r="C16" t="str">
            <v>2003/2004F</v>
          </cell>
          <cell r="D16">
            <v>14579.6186</v>
          </cell>
          <cell r="E16">
            <v>729.08</v>
          </cell>
          <cell r="F16">
            <v>1951.1582000000001</v>
          </cell>
          <cell r="G16">
            <v>1010.4965</v>
          </cell>
          <cell r="H16">
            <v>8858.4732000000004</v>
          </cell>
          <cell r="I16">
            <v>586.58100000000002</v>
          </cell>
          <cell r="J16">
            <v>1443.8297</v>
          </cell>
          <cell r="K16">
            <v>978</v>
          </cell>
          <cell r="L16">
            <v>66.333399999999997</v>
          </cell>
          <cell r="M16">
            <v>129.16669999999999</v>
          </cell>
          <cell r="N16">
            <v>63.166400000000003</v>
          </cell>
          <cell r="O16">
            <v>379.08330000000001</v>
          </cell>
          <cell r="P16">
            <v>43.499899999999997</v>
          </cell>
          <cell r="Q16">
            <v>95.666700000000006</v>
          </cell>
          <cell r="R16">
            <v>15356.535</v>
          </cell>
          <cell r="S16">
            <v>795.41340000000002</v>
          </cell>
          <cell r="T16">
            <v>2080.3249000000001</v>
          </cell>
          <cell r="U16">
            <v>1073.6629</v>
          </cell>
          <cell r="V16">
            <v>9237.5565000000006</v>
          </cell>
          <cell r="W16">
            <v>630.08090000000004</v>
          </cell>
          <cell r="X16">
            <v>1539.4964</v>
          </cell>
        </row>
        <row r="17">
          <cell r="C17" t="str">
            <v>2003/2004G</v>
          </cell>
          <cell r="D17">
            <v>10423.395699999999</v>
          </cell>
          <cell r="E17">
            <v>419.41570000000002</v>
          </cell>
          <cell r="F17">
            <v>1320.4973</v>
          </cell>
          <cell r="G17">
            <v>768.08130000000006</v>
          </cell>
          <cell r="H17">
            <v>6275.1553000000004</v>
          </cell>
          <cell r="I17">
            <v>504.9153</v>
          </cell>
          <cell r="J17">
            <v>1135.3308</v>
          </cell>
          <cell r="K17">
            <v>1516</v>
          </cell>
          <cell r="L17">
            <v>83.5</v>
          </cell>
          <cell r="M17">
            <v>255.83320000000001</v>
          </cell>
          <cell r="N17">
            <v>80.999899999999997</v>
          </cell>
          <cell r="O17">
            <v>695.49950000000001</v>
          </cell>
          <cell r="P17">
            <v>84.833399999999997</v>
          </cell>
          <cell r="Q17">
            <v>170.16669999999999</v>
          </cell>
          <cell r="R17">
            <v>11794.2284</v>
          </cell>
          <cell r="S17">
            <v>502.91570000000002</v>
          </cell>
          <cell r="T17">
            <v>1576.3305</v>
          </cell>
          <cell r="U17">
            <v>849.08119999999997</v>
          </cell>
          <cell r="V17">
            <v>6970.6548000000003</v>
          </cell>
          <cell r="W17">
            <v>589.74869999999999</v>
          </cell>
          <cell r="X17">
            <v>1305.4974999999999</v>
          </cell>
        </row>
        <row r="18">
          <cell r="C18" t="str">
            <v>2003/2004H</v>
          </cell>
          <cell r="D18">
            <v>21401.232400000001</v>
          </cell>
          <cell r="E18">
            <v>1078.0826</v>
          </cell>
          <cell r="F18">
            <v>2993.2482</v>
          </cell>
          <cell r="G18">
            <v>2173.4983000000002</v>
          </cell>
          <cell r="H18">
            <v>13288.487499999999</v>
          </cell>
          <cell r="I18">
            <v>559.74980000000005</v>
          </cell>
          <cell r="J18">
            <v>1308.1659999999999</v>
          </cell>
          <cell r="K18">
            <v>745</v>
          </cell>
          <cell r="L18">
            <v>44.583300000000001</v>
          </cell>
          <cell r="M18">
            <v>127.5</v>
          </cell>
          <cell r="N18">
            <v>77.5</v>
          </cell>
          <cell r="O18">
            <v>326.16640000000001</v>
          </cell>
          <cell r="P18">
            <v>21.666699999999999</v>
          </cell>
          <cell r="Q18">
            <v>36</v>
          </cell>
          <cell r="R18">
            <v>22034.648799999999</v>
          </cell>
          <cell r="S18">
            <v>1122.6659</v>
          </cell>
          <cell r="T18">
            <v>3120.7482</v>
          </cell>
          <cell r="U18">
            <v>2250.9983000000002</v>
          </cell>
          <cell r="V18">
            <v>13614.653899999999</v>
          </cell>
          <cell r="W18">
            <v>581.41650000000004</v>
          </cell>
          <cell r="X18">
            <v>1344.1659999999999</v>
          </cell>
        </row>
        <row r="19">
          <cell r="C19" t="str">
            <v>2003/2004I</v>
          </cell>
          <cell r="D19">
            <v>6080.5842000000002</v>
          </cell>
          <cell r="E19">
            <v>357.3338</v>
          </cell>
          <cell r="F19">
            <v>684.58389999999997</v>
          </cell>
          <cell r="G19">
            <v>245.49979999999999</v>
          </cell>
          <cell r="H19">
            <v>4111.0834999999997</v>
          </cell>
          <cell r="I19">
            <v>148.16669999999999</v>
          </cell>
          <cell r="J19">
            <v>533.91650000000004</v>
          </cell>
          <cell r="K19">
            <v>1157</v>
          </cell>
          <cell r="L19">
            <v>84.749899999999997</v>
          </cell>
          <cell r="M19">
            <v>109.83329999999999</v>
          </cell>
          <cell r="N19">
            <v>47.166699999999999</v>
          </cell>
          <cell r="O19">
            <v>653.99969999999996</v>
          </cell>
          <cell r="P19">
            <v>35.166600000000003</v>
          </cell>
          <cell r="Q19">
            <v>106.9999</v>
          </cell>
          <cell r="R19">
            <v>7118.5002999999997</v>
          </cell>
          <cell r="S19">
            <v>442.08370000000002</v>
          </cell>
          <cell r="T19">
            <v>794.41719999999998</v>
          </cell>
          <cell r="U19">
            <v>292.66649999999998</v>
          </cell>
          <cell r="V19">
            <v>4765.0832</v>
          </cell>
          <cell r="W19">
            <v>183.33330000000001</v>
          </cell>
          <cell r="X19">
            <v>640.91639999999995</v>
          </cell>
        </row>
        <row r="20">
          <cell r="C20" t="str">
            <v>2003/2004J</v>
          </cell>
          <cell r="D20">
            <v>1348.6655000000001</v>
          </cell>
          <cell r="E20">
            <v>66.999799999999993</v>
          </cell>
          <cell r="F20">
            <v>156.83320000000001</v>
          </cell>
          <cell r="G20">
            <v>73.999899999999997</v>
          </cell>
          <cell r="H20">
            <v>887.16610000000003</v>
          </cell>
          <cell r="I20">
            <v>43.5</v>
          </cell>
          <cell r="J20">
            <v>120.1665</v>
          </cell>
          <cell r="K20">
            <v>3720</v>
          </cell>
          <cell r="L20">
            <v>195.83320000000001</v>
          </cell>
          <cell r="M20">
            <v>640.49990000000003</v>
          </cell>
          <cell r="N20">
            <v>239.16669999999999</v>
          </cell>
          <cell r="O20">
            <v>1939.4994999999999</v>
          </cell>
          <cell r="P20">
            <v>187</v>
          </cell>
          <cell r="Q20">
            <v>470.99990000000003</v>
          </cell>
          <cell r="R20">
            <v>5021.6647000000003</v>
          </cell>
          <cell r="S20">
            <v>262.83300000000003</v>
          </cell>
          <cell r="T20">
            <v>797.33309999999994</v>
          </cell>
          <cell r="U20">
            <v>313.16660000000002</v>
          </cell>
          <cell r="V20">
            <v>2826.6655999999998</v>
          </cell>
          <cell r="W20">
            <v>230.5</v>
          </cell>
          <cell r="X20">
            <v>591.16639999999995</v>
          </cell>
        </row>
        <row r="21">
          <cell r="C21" t="str">
            <v>2004/20051</v>
          </cell>
          <cell r="D21">
            <v>5283.8328000000001</v>
          </cell>
          <cell r="E21">
            <v>222</v>
          </cell>
          <cell r="F21">
            <v>690.33330000000001</v>
          </cell>
          <cell r="G21">
            <v>471</v>
          </cell>
          <cell r="H21">
            <v>3088.8328999999999</v>
          </cell>
          <cell r="I21">
            <v>179</v>
          </cell>
          <cell r="J21">
            <v>632.66660000000002</v>
          </cell>
          <cell r="K21">
            <v>28</v>
          </cell>
          <cell r="L21">
            <v>4</v>
          </cell>
          <cell r="M21">
            <v>6</v>
          </cell>
          <cell r="N21">
            <v>0</v>
          </cell>
          <cell r="O21">
            <v>14</v>
          </cell>
          <cell r="P21">
            <v>3</v>
          </cell>
          <cell r="Q21">
            <v>1</v>
          </cell>
          <cell r="R21">
            <v>5311.8328000000001</v>
          </cell>
          <cell r="S21">
            <v>226</v>
          </cell>
          <cell r="T21">
            <v>696.33330000000001</v>
          </cell>
          <cell r="U21">
            <v>471</v>
          </cell>
          <cell r="V21">
            <v>3102.8328999999999</v>
          </cell>
          <cell r="W21">
            <v>182</v>
          </cell>
          <cell r="X21">
            <v>633.66660000000002</v>
          </cell>
        </row>
        <row r="22">
          <cell r="C22" t="str">
            <v>2004/20052</v>
          </cell>
          <cell r="D22">
            <v>14445.958199999999</v>
          </cell>
          <cell r="E22">
            <v>1009.8319</v>
          </cell>
          <cell r="F22">
            <v>1876.3284000000001</v>
          </cell>
          <cell r="G22">
            <v>762.99800000000005</v>
          </cell>
          <cell r="H22">
            <v>7462.1436999999996</v>
          </cell>
          <cell r="I22">
            <v>869.16319999999996</v>
          </cell>
          <cell r="J22">
            <v>2465.4929999999999</v>
          </cell>
          <cell r="K22">
            <v>4762</v>
          </cell>
          <cell r="L22">
            <v>546.16650000000004</v>
          </cell>
          <cell r="M22">
            <v>515.49969999999996</v>
          </cell>
          <cell r="N22">
            <v>153.66650000000001</v>
          </cell>
          <cell r="O22">
            <v>2448.4991</v>
          </cell>
          <cell r="P22">
            <v>242.5</v>
          </cell>
          <cell r="Q22">
            <v>814</v>
          </cell>
          <cell r="R22">
            <v>19166.29</v>
          </cell>
          <cell r="S22">
            <v>1555.9983999999999</v>
          </cell>
          <cell r="T22">
            <v>2391.8281000000002</v>
          </cell>
          <cell r="U22">
            <v>916.66449999999998</v>
          </cell>
          <cell r="V22">
            <v>9910.6427999999996</v>
          </cell>
          <cell r="W22">
            <v>1111.6632</v>
          </cell>
          <cell r="X22">
            <v>3279.4929999999999</v>
          </cell>
        </row>
        <row r="23">
          <cell r="C23" t="str">
            <v>2004/20053</v>
          </cell>
          <cell r="D23">
            <v>19009.611799999999</v>
          </cell>
          <cell r="E23">
            <v>692.49540000000002</v>
          </cell>
          <cell r="F23">
            <v>2034.3196</v>
          </cell>
          <cell r="G23">
            <v>1007.3256</v>
          </cell>
          <cell r="H23">
            <v>11195.1644</v>
          </cell>
          <cell r="I23">
            <v>1138.4927</v>
          </cell>
          <cell r="J23">
            <v>2941.8141000000001</v>
          </cell>
          <cell r="K23">
            <v>1840</v>
          </cell>
          <cell r="L23">
            <v>167.66640000000001</v>
          </cell>
          <cell r="M23">
            <v>241.6653</v>
          </cell>
          <cell r="N23">
            <v>121.99930000000001</v>
          </cell>
          <cell r="O23">
            <v>819.74590000000001</v>
          </cell>
          <cell r="P23">
            <v>88.5</v>
          </cell>
          <cell r="Q23">
            <v>257.33269999999999</v>
          </cell>
          <cell r="R23">
            <v>20706.521400000001</v>
          </cell>
          <cell r="S23">
            <v>860.16179999999997</v>
          </cell>
          <cell r="T23">
            <v>2275.9848999999999</v>
          </cell>
          <cell r="U23">
            <v>1129.3249000000001</v>
          </cell>
          <cell r="V23">
            <v>12014.9103</v>
          </cell>
          <cell r="W23">
            <v>1226.9927</v>
          </cell>
          <cell r="X23">
            <v>3199.1468</v>
          </cell>
        </row>
        <row r="24">
          <cell r="C24" t="str">
            <v>2004/20054</v>
          </cell>
          <cell r="D24">
            <v>459</v>
          </cell>
          <cell r="E24">
            <v>28</v>
          </cell>
          <cell r="F24">
            <v>52</v>
          </cell>
          <cell r="G24">
            <v>32</v>
          </cell>
          <cell r="H24">
            <v>285</v>
          </cell>
          <cell r="I24">
            <v>20</v>
          </cell>
          <cell r="J24">
            <v>42</v>
          </cell>
          <cell r="K24">
            <v>2</v>
          </cell>
          <cell r="L24">
            <v>0</v>
          </cell>
          <cell r="M24">
            <v>0</v>
          </cell>
          <cell r="N24">
            <v>0</v>
          </cell>
          <cell r="O24">
            <v>0</v>
          </cell>
          <cell r="P24">
            <v>1</v>
          </cell>
          <cell r="Q24">
            <v>1</v>
          </cell>
          <cell r="R24">
            <v>461</v>
          </cell>
          <cell r="S24">
            <v>28</v>
          </cell>
          <cell r="T24">
            <v>52</v>
          </cell>
          <cell r="U24">
            <v>32</v>
          </cell>
          <cell r="V24">
            <v>285</v>
          </cell>
          <cell r="W24">
            <v>21</v>
          </cell>
          <cell r="X24">
            <v>43</v>
          </cell>
        </row>
        <row r="25">
          <cell r="C25" t="str">
            <v>2004/20055</v>
          </cell>
          <cell r="D25">
            <v>1585.3322000000001</v>
          </cell>
          <cell r="E25">
            <v>87.999899999999997</v>
          </cell>
          <cell r="F25">
            <v>215.16650000000001</v>
          </cell>
          <cell r="G25">
            <v>87.666600000000003</v>
          </cell>
          <cell r="H25">
            <v>980.16600000000005</v>
          </cell>
          <cell r="I25">
            <v>62.5</v>
          </cell>
          <cell r="J25">
            <v>151.83320000000001</v>
          </cell>
          <cell r="K25">
            <v>89</v>
          </cell>
          <cell r="L25">
            <v>7</v>
          </cell>
          <cell r="M25">
            <v>11.666600000000001</v>
          </cell>
          <cell r="N25">
            <v>3</v>
          </cell>
          <cell r="O25">
            <v>57.666600000000003</v>
          </cell>
          <cell r="P25">
            <v>2</v>
          </cell>
          <cell r="Q25">
            <v>3.8332999999999999</v>
          </cell>
          <cell r="R25">
            <v>1670.4987000000001</v>
          </cell>
          <cell r="S25">
            <v>94.999899999999997</v>
          </cell>
          <cell r="T25">
            <v>226.8331</v>
          </cell>
          <cell r="U25">
            <v>90.666600000000003</v>
          </cell>
          <cell r="V25">
            <v>1037.8326</v>
          </cell>
          <cell r="W25">
            <v>64.5</v>
          </cell>
          <cell r="X25">
            <v>155.66650000000001</v>
          </cell>
        </row>
        <row r="26">
          <cell r="C26" t="str">
            <v>2004/20056</v>
          </cell>
          <cell r="D26">
            <v>8898.2227000000003</v>
          </cell>
          <cell r="E26">
            <v>273.3306</v>
          </cell>
          <cell r="F26">
            <v>1036.5707</v>
          </cell>
          <cell r="G26">
            <v>501.16140000000001</v>
          </cell>
          <cell r="H26">
            <v>5465.7656999999999</v>
          </cell>
          <cell r="I26">
            <v>481.9923</v>
          </cell>
          <cell r="J26">
            <v>1139.402</v>
          </cell>
          <cell r="K26">
            <v>712</v>
          </cell>
          <cell r="L26">
            <v>51.999600000000001</v>
          </cell>
          <cell r="M26">
            <v>76.999799999999993</v>
          </cell>
          <cell r="N26">
            <v>31.333300000000001</v>
          </cell>
          <cell r="O26">
            <v>375.41500000000002</v>
          </cell>
          <cell r="P26">
            <v>31.833200000000001</v>
          </cell>
          <cell r="Q26">
            <v>95.999899999999997</v>
          </cell>
          <cell r="R26">
            <v>9561.8035</v>
          </cell>
          <cell r="S26">
            <v>325.33019999999999</v>
          </cell>
          <cell r="T26">
            <v>1113.5705</v>
          </cell>
          <cell r="U26">
            <v>532.49469999999997</v>
          </cell>
          <cell r="V26">
            <v>5841.1806999999999</v>
          </cell>
          <cell r="W26">
            <v>513.82550000000003</v>
          </cell>
          <cell r="X26">
            <v>1235.4019000000001</v>
          </cell>
        </row>
        <row r="27">
          <cell r="C27" t="str">
            <v>2004/20057</v>
          </cell>
          <cell r="D27">
            <v>3476.1977000000002</v>
          </cell>
          <cell r="E27">
            <v>116.6647</v>
          </cell>
          <cell r="F27">
            <v>399.40989999999999</v>
          </cell>
          <cell r="G27">
            <v>182.3304</v>
          </cell>
          <cell r="H27">
            <v>2333.9652999999998</v>
          </cell>
          <cell r="I27">
            <v>136.6651</v>
          </cell>
          <cell r="J27">
            <v>307.16230000000002</v>
          </cell>
          <cell r="K27">
            <v>391</v>
          </cell>
          <cell r="L27">
            <v>21.666499999999999</v>
          </cell>
          <cell r="M27">
            <v>57.4998</v>
          </cell>
          <cell r="N27">
            <v>23</v>
          </cell>
          <cell r="O27">
            <v>159.41579999999999</v>
          </cell>
          <cell r="P27">
            <v>32.666499999999999</v>
          </cell>
          <cell r="Q27">
            <v>63.666600000000003</v>
          </cell>
          <cell r="R27">
            <v>3834.1129000000001</v>
          </cell>
          <cell r="S27">
            <v>138.3312</v>
          </cell>
          <cell r="T27">
            <v>456.90969999999999</v>
          </cell>
          <cell r="U27">
            <v>205.3304</v>
          </cell>
          <cell r="V27">
            <v>2493.3811000000001</v>
          </cell>
          <cell r="W27">
            <v>169.33160000000001</v>
          </cell>
          <cell r="X27">
            <v>370.82889999999998</v>
          </cell>
        </row>
        <row r="28">
          <cell r="C28" t="str">
            <v>2004/20058</v>
          </cell>
          <cell r="D28">
            <v>12377.747600000001</v>
          </cell>
          <cell r="E28">
            <v>444.49639999999999</v>
          </cell>
          <cell r="F28">
            <v>1636.4874</v>
          </cell>
          <cell r="G28">
            <v>908.32709999999997</v>
          </cell>
          <cell r="H28">
            <v>8609.2749000000003</v>
          </cell>
          <cell r="I28">
            <v>225.66499999999999</v>
          </cell>
          <cell r="J28">
            <v>553.49680000000001</v>
          </cell>
          <cell r="K28">
            <v>2244</v>
          </cell>
          <cell r="L28">
            <v>119.8323</v>
          </cell>
          <cell r="M28">
            <v>298.16520000000003</v>
          </cell>
          <cell r="N28">
            <v>154.4991</v>
          </cell>
          <cell r="O28">
            <v>1237.9919</v>
          </cell>
          <cell r="P28">
            <v>47.832999999999998</v>
          </cell>
          <cell r="Q28">
            <v>132.99940000000001</v>
          </cell>
          <cell r="R28">
            <v>14369.068499999999</v>
          </cell>
          <cell r="S28">
            <v>564.32870000000003</v>
          </cell>
          <cell r="T28">
            <v>1934.6525999999999</v>
          </cell>
          <cell r="U28">
            <v>1062.8262</v>
          </cell>
          <cell r="V28">
            <v>9847.2667999999994</v>
          </cell>
          <cell r="W28">
            <v>273.49799999999999</v>
          </cell>
          <cell r="X28">
            <v>686.49620000000004</v>
          </cell>
        </row>
        <row r="29">
          <cell r="C29" t="str">
            <v>2004/20059</v>
          </cell>
          <cell r="D29">
            <v>9650.9575000000004</v>
          </cell>
          <cell r="E29">
            <v>350.16489999999999</v>
          </cell>
          <cell r="F29">
            <v>1224.6603</v>
          </cell>
          <cell r="G29">
            <v>608.49739999999997</v>
          </cell>
          <cell r="H29">
            <v>6454.8051999999998</v>
          </cell>
          <cell r="I29">
            <v>284.83210000000003</v>
          </cell>
          <cell r="J29">
            <v>727.99760000000003</v>
          </cell>
          <cell r="K29">
            <v>1698</v>
          </cell>
          <cell r="L29">
            <v>118.83320000000001</v>
          </cell>
          <cell r="M29">
            <v>201.33330000000001</v>
          </cell>
          <cell r="N29">
            <v>70.5</v>
          </cell>
          <cell r="O29">
            <v>1119.1657</v>
          </cell>
          <cell r="P29">
            <v>36.666400000000003</v>
          </cell>
          <cell r="Q29">
            <v>101.33320000000001</v>
          </cell>
          <cell r="R29">
            <v>11298.7893</v>
          </cell>
          <cell r="S29">
            <v>468.99810000000002</v>
          </cell>
          <cell r="T29">
            <v>1425.9936</v>
          </cell>
          <cell r="U29">
            <v>678.99739999999997</v>
          </cell>
          <cell r="V29">
            <v>7573.9709000000003</v>
          </cell>
          <cell r="W29">
            <v>321.49849999999998</v>
          </cell>
          <cell r="X29">
            <v>829.33079999999995</v>
          </cell>
        </row>
        <row r="30">
          <cell r="C30" t="str">
            <v>2004/2005A</v>
          </cell>
          <cell r="D30">
            <v>2937.3272999999999</v>
          </cell>
          <cell r="E30">
            <v>101.833</v>
          </cell>
          <cell r="F30">
            <v>364.66590000000002</v>
          </cell>
          <cell r="G30">
            <v>202.49959999999999</v>
          </cell>
          <cell r="H30">
            <v>1709.6623999999999</v>
          </cell>
          <cell r="I30">
            <v>140.16650000000001</v>
          </cell>
          <cell r="J30">
            <v>418.49990000000003</v>
          </cell>
          <cell r="K30">
            <v>1030</v>
          </cell>
          <cell r="L30">
            <v>99.999799999999993</v>
          </cell>
          <cell r="M30">
            <v>121.49979999999999</v>
          </cell>
          <cell r="N30">
            <v>48.666600000000003</v>
          </cell>
          <cell r="O30">
            <v>662.66600000000005</v>
          </cell>
          <cell r="P30">
            <v>16</v>
          </cell>
          <cell r="Q30">
            <v>61.333300000000001</v>
          </cell>
          <cell r="R30">
            <v>3947.4928</v>
          </cell>
          <cell r="S30">
            <v>201.83279999999999</v>
          </cell>
          <cell r="T30">
            <v>486.16570000000002</v>
          </cell>
          <cell r="U30">
            <v>251.1662</v>
          </cell>
          <cell r="V30">
            <v>2372.3283999999999</v>
          </cell>
          <cell r="W30">
            <v>156.16650000000001</v>
          </cell>
          <cell r="X30">
            <v>479.83319999999998</v>
          </cell>
        </row>
        <row r="31">
          <cell r="C31" t="str">
            <v>2004/2005B</v>
          </cell>
          <cell r="D31">
            <v>19176.014500000001</v>
          </cell>
          <cell r="E31">
            <v>818.41070000000002</v>
          </cell>
          <cell r="F31">
            <v>2214.5625</v>
          </cell>
          <cell r="G31">
            <v>1252.4058</v>
          </cell>
          <cell r="H31">
            <v>12340.405500000001</v>
          </cell>
          <cell r="I31">
            <v>644.32809999999995</v>
          </cell>
          <cell r="J31">
            <v>1905.9019000000001</v>
          </cell>
          <cell r="K31">
            <v>2637</v>
          </cell>
          <cell r="L31">
            <v>169.9991</v>
          </cell>
          <cell r="M31">
            <v>321.99810000000002</v>
          </cell>
          <cell r="N31">
            <v>155.3321</v>
          </cell>
          <cell r="O31">
            <v>1310.3278</v>
          </cell>
          <cell r="P31">
            <v>99.666399999999996</v>
          </cell>
          <cell r="Q31">
            <v>291.33260000000001</v>
          </cell>
          <cell r="R31">
            <v>21524.670600000001</v>
          </cell>
          <cell r="S31">
            <v>988.40980000000002</v>
          </cell>
          <cell r="T31">
            <v>2536.5605999999998</v>
          </cell>
          <cell r="U31">
            <v>1407.7379000000001</v>
          </cell>
          <cell r="V31">
            <v>13650.7333</v>
          </cell>
          <cell r="W31">
            <v>743.99450000000002</v>
          </cell>
          <cell r="X31">
            <v>2197.2345</v>
          </cell>
        </row>
        <row r="32">
          <cell r="C32" t="str">
            <v>2004/2005C</v>
          </cell>
          <cell r="D32">
            <v>8639.9545999999991</v>
          </cell>
          <cell r="E32">
            <v>385.49720000000002</v>
          </cell>
          <cell r="F32">
            <v>1176.327</v>
          </cell>
          <cell r="G32">
            <v>660.32979999999998</v>
          </cell>
          <cell r="H32">
            <v>5722.4718999999996</v>
          </cell>
          <cell r="I32">
            <v>201.3322</v>
          </cell>
          <cell r="J32">
            <v>493.99650000000003</v>
          </cell>
          <cell r="K32">
            <v>1314</v>
          </cell>
          <cell r="L32">
            <v>126.9999</v>
          </cell>
          <cell r="M32">
            <v>198.99969999999999</v>
          </cell>
          <cell r="N32">
            <v>113.1665</v>
          </cell>
          <cell r="O32">
            <v>658.33219999999994</v>
          </cell>
          <cell r="P32">
            <v>49.5</v>
          </cell>
          <cell r="Q32">
            <v>102.83320000000001</v>
          </cell>
          <cell r="R32">
            <v>9889.7860999999994</v>
          </cell>
          <cell r="S32">
            <v>512.49710000000005</v>
          </cell>
          <cell r="T32">
            <v>1375.3267000000001</v>
          </cell>
          <cell r="U32">
            <v>773.49630000000002</v>
          </cell>
          <cell r="V32">
            <v>6380.8041000000003</v>
          </cell>
          <cell r="W32">
            <v>250.8322</v>
          </cell>
          <cell r="X32">
            <v>596.8297</v>
          </cell>
        </row>
        <row r="33">
          <cell r="C33" t="str">
            <v>2004/2005D</v>
          </cell>
          <cell r="D33">
            <v>23035.964599999999</v>
          </cell>
          <cell r="E33">
            <v>1237.4887000000001</v>
          </cell>
          <cell r="F33">
            <v>2844.4739</v>
          </cell>
          <cell r="G33">
            <v>1499.9857999999999</v>
          </cell>
          <cell r="H33">
            <v>16019.1967</v>
          </cell>
          <cell r="I33">
            <v>346.16329999999999</v>
          </cell>
          <cell r="J33">
            <v>1088.6561999999999</v>
          </cell>
          <cell r="K33">
            <v>2856</v>
          </cell>
          <cell r="L33">
            <v>311.33150000000001</v>
          </cell>
          <cell r="M33">
            <v>301.16340000000002</v>
          </cell>
          <cell r="N33">
            <v>168.83160000000001</v>
          </cell>
          <cell r="O33">
            <v>1404.1542999999999</v>
          </cell>
          <cell r="P33">
            <v>37.666499999999999</v>
          </cell>
          <cell r="Q33">
            <v>126.6658</v>
          </cell>
          <cell r="R33">
            <v>25385.777699999999</v>
          </cell>
          <cell r="S33">
            <v>1548.8202000000001</v>
          </cell>
          <cell r="T33">
            <v>3145.6372999999999</v>
          </cell>
          <cell r="U33">
            <v>1668.8173999999999</v>
          </cell>
          <cell r="V33">
            <v>17423.350999999999</v>
          </cell>
          <cell r="W33">
            <v>383.82979999999998</v>
          </cell>
          <cell r="X33">
            <v>1215.3219999999999</v>
          </cell>
        </row>
        <row r="34">
          <cell r="C34" t="str">
            <v>2004/2005E</v>
          </cell>
          <cell r="D34">
            <v>6676.9360999999999</v>
          </cell>
          <cell r="E34">
            <v>273.16410000000002</v>
          </cell>
          <cell r="F34">
            <v>765.32600000000002</v>
          </cell>
          <cell r="G34">
            <v>534.82770000000005</v>
          </cell>
          <cell r="H34">
            <v>4612.1238000000003</v>
          </cell>
          <cell r="I34">
            <v>127.3321</v>
          </cell>
          <cell r="J34">
            <v>364.16239999999999</v>
          </cell>
          <cell r="K34">
            <v>307</v>
          </cell>
          <cell r="L34">
            <v>16.5</v>
          </cell>
          <cell r="M34">
            <v>30.6663</v>
          </cell>
          <cell r="N34">
            <v>26.333100000000002</v>
          </cell>
          <cell r="O34">
            <v>133.16480000000001</v>
          </cell>
          <cell r="P34">
            <v>6.3331999999999997</v>
          </cell>
          <cell r="Q34">
            <v>12.3332</v>
          </cell>
          <cell r="R34">
            <v>6902.2667000000001</v>
          </cell>
          <cell r="S34">
            <v>289.66410000000002</v>
          </cell>
          <cell r="T34">
            <v>795.9923</v>
          </cell>
          <cell r="U34">
            <v>561.16079999999999</v>
          </cell>
          <cell r="V34">
            <v>4745.2885999999999</v>
          </cell>
          <cell r="W34">
            <v>133.6653</v>
          </cell>
          <cell r="X34">
            <v>376.49560000000002</v>
          </cell>
        </row>
        <row r="35">
          <cell r="C35" t="str">
            <v>2004/2005F</v>
          </cell>
          <cell r="D35">
            <v>14774.1926</v>
          </cell>
          <cell r="E35">
            <v>667.65940000000001</v>
          </cell>
          <cell r="F35">
            <v>1919.1492000000001</v>
          </cell>
          <cell r="G35">
            <v>984.99069999999995</v>
          </cell>
          <cell r="H35">
            <v>9075.7453000000005</v>
          </cell>
          <cell r="I35">
            <v>607.57770000000005</v>
          </cell>
          <cell r="J35">
            <v>1519.0703000000001</v>
          </cell>
          <cell r="K35">
            <v>1103</v>
          </cell>
          <cell r="L35">
            <v>65.999899999999997</v>
          </cell>
          <cell r="M35">
            <v>165.58189999999999</v>
          </cell>
          <cell r="N35">
            <v>74.915999999999997</v>
          </cell>
          <cell r="O35">
            <v>443.08019999999999</v>
          </cell>
          <cell r="P35">
            <v>42.832799999999999</v>
          </cell>
          <cell r="Q35">
            <v>92.833200000000005</v>
          </cell>
          <cell r="R35">
            <v>15659.436600000001</v>
          </cell>
          <cell r="S35">
            <v>733.65930000000003</v>
          </cell>
          <cell r="T35">
            <v>2084.7311</v>
          </cell>
          <cell r="U35">
            <v>1059.9067</v>
          </cell>
          <cell r="V35">
            <v>9518.8255000000008</v>
          </cell>
          <cell r="W35">
            <v>650.41049999999996</v>
          </cell>
          <cell r="X35">
            <v>1611.9034999999999</v>
          </cell>
        </row>
        <row r="36">
          <cell r="C36" t="str">
            <v>2004/2005G</v>
          </cell>
          <cell r="D36">
            <v>10604.774299999999</v>
          </cell>
          <cell r="E36">
            <v>332.24759999999998</v>
          </cell>
          <cell r="F36">
            <v>1285.3255999999999</v>
          </cell>
          <cell r="G36">
            <v>725.91210000000001</v>
          </cell>
          <cell r="H36">
            <v>6610.1313</v>
          </cell>
          <cell r="I36">
            <v>476.83089999999999</v>
          </cell>
          <cell r="J36">
            <v>1174.3268</v>
          </cell>
          <cell r="K36">
            <v>1743</v>
          </cell>
          <cell r="L36">
            <v>70.499799999999993</v>
          </cell>
          <cell r="M36">
            <v>340.33240000000001</v>
          </cell>
          <cell r="N36">
            <v>108.49939999999999</v>
          </cell>
          <cell r="O36">
            <v>780.66390000000001</v>
          </cell>
          <cell r="P36">
            <v>107.4997</v>
          </cell>
          <cell r="Q36">
            <v>166.833</v>
          </cell>
          <cell r="R36">
            <v>12179.102500000001</v>
          </cell>
          <cell r="S36">
            <v>402.74740000000003</v>
          </cell>
          <cell r="T36">
            <v>1625.6579999999999</v>
          </cell>
          <cell r="U36">
            <v>834.41150000000005</v>
          </cell>
          <cell r="V36">
            <v>7390.7951999999996</v>
          </cell>
          <cell r="W36">
            <v>584.3306</v>
          </cell>
          <cell r="X36">
            <v>1341.1597999999999</v>
          </cell>
        </row>
        <row r="37">
          <cell r="C37" t="str">
            <v>2004/2005H</v>
          </cell>
          <cell r="D37">
            <v>23282.495500000001</v>
          </cell>
          <cell r="E37">
            <v>1066.8297</v>
          </cell>
          <cell r="F37">
            <v>3340.5740000000001</v>
          </cell>
          <cell r="G37">
            <v>2299.9079999999999</v>
          </cell>
          <cell r="H37">
            <v>14545.7762</v>
          </cell>
          <cell r="I37">
            <v>600.66420000000005</v>
          </cell>
          <cell r="J37">
            <v>1428.7434000000001</v>
          </cell>
          <cell r="K37">
            <v>773</v>
          </cell>
          <cell r="L37">
            <v>45.499899999999997</v>
          </cell>
          <cell r="M37">
            <v>155.08269999999999</v>
          </cell>
          <cell r="N37">
            <v>82.082999999999998</v>
          </cell>
          <cell r="O37">
            <v>327.49860000000001</v>
          </cell>
          <cell r="P37">
            <v>21.666499999999999</v>
          </cell>
          <cell r="Q37">
            <v>47.499899999999997</v>
          </cell>
          <cell r="R37">
            <v>23961.826099999998</v>
          </cell>
          <cell r="S37">
            <v>1112.3296</v>
          </cell>
          <cell r="T37">
            <v>3495.6567</v>
          </cell>
          <cell r="U37">
            <v>2381.991</v>
          </cell>
          <cell r="V37">
            <v>14873.274799999999</v>
          </cell>
          <cell r="W37">
            <v>622.33069999999998</v>
          </cell>
          <cell r="X37">
            <v>1476.2433000000001</v>
          </cell>
        </row>
        <row r="38">
          <cell r="C38" t="str">
            <v>2004/2005I</v>
          </cell>
          <cell r="D38">
            <v>6750.8810999999996</v>
          </cell>
          <cell r="E38">
            <v>381.1653</v>
          </cell>
          <cell r="F38">
            <v>735.16250000000002</v>
          </cell>
          <cell r="G38">
            <v>313.41489999999999</v>
          </cell>
          <cell r="H38">
            <v>4570.7263999999996</v>
          </cell>
          <cell r="I38">
            <v>154.58240000000001</v>
          </cell>
          <cell r="J38">
            <v>595.82960000000003</v>
          </cell>
          <cell r="K38">
            <v>1338</v>
          </cell>
          <cell r="L38">
            <v>96.833200000000005</v>
          </cell>
          <cell r="M38">
            <v>138.99940000000001</v>
          </cell>
          <cell r="N38">
            <v>57.832999999999998</v>
          </cell>
          <cell r="O38">
            <v>763.66499999999996</v>
          </cell>
          <cell r="P38">
            <v>24.833300000000001</v>
          </cell>
          <cell r="Q38">
            <v>135.33279999999999</v>
          </cell>
          <cell r="R38">
            <v>7968.3778000000002</v>
          </cell>
          <cell r="S38">
            <v>477.99849999999998</v>
          </cell>
          <cell r="T38">
            <v>874.16189999999995</v>
          </cell>
          <cell r="U38">
            <v>371.24790000000002</v>
          </cell>
          <cell r="V38">
            <v>5334.3914000000004</v>
          </cell>
          <cell r="W38">
            <v>179.41569999999999</v>
          </cell>
          <cell r="X38">
            <v>731.16240000000005</v>
          </cell>
        </row>
        <row r="39">
          <cell r="C39" t="str">
            <v>2004/2005J</v>
          </cell>
          <cell r="D39">
            <v>953.32910000000004</v>
          </cell>
          <cell r="E39">
            <v>46.666400000000003</v>
          </cell>
          <cell r="F39">
            <v>96.999600000000001</v>
          </cell>
          <cell r="G39">
            <v>76.332800000000006</v>
          </cell>
          <cell r="H39">
            <v>604.8306</v>
          </cell>
          <cell r="I39">
            <v>36.666600000000003</v>
          </cell>
          <cell r="J39">
            <v>91.833100000000002</v>
          </cell>
          <cell r="K39">
            <v>4847</v>
          </cell>
          <cell r="L39">
            <v>266.16649999999998</v>
          </cell>
          <cell r="M39">
            <v>828.8329</v>
          </cell>
          <cell r="N39">
            <v>272.3331</v>
          </cell>
          <cell r="O39">
            <v>2509.4989999999998</v>
          </cell>
          <cell r="P39">
            <v>277.99990000000003</v>
          </cell>
          <cell r="Q39">
            <v>632.83320000000003</v>
          </cell>
          <cell r="R39">
            <v>5740.9937</v>
          </cell>
          <cell r="S39">
            <v>312.8329</v>
          </cell>
          <cell r="T39">
            <v>925.83249999999998</v>
          </cell>
          <cell r="U39">
            <v>348.66590000000002</v>
          </cell>
          <cell r="V39">
            <v>3114.3296</v>
          </cell>
          <cell r="W39">
            <v>314.66649999999998</v>
          </cell>
          <cell r="X39">
            <v>724.66629999999998</v>
          </cell>
        </row>
        <row r="40">
          <cell r="C40" t="str">
            <v>2005/20061</v>
          </cell>
          <cell r="D40">
            <v>5540.6662999999999</v>
          </cell>
          <cell r="E40">
            <v>221</v>
          </cell>
          <cell r="F40">
            <v>630</v>
          </cell>
          <cell r="G40">
            <v>624</v>
          </cell>
          <cell r="H40">
            <v>3137.3330000000001</v>
          </cell>
          <cell r="I40">
            <v>218.5</v>
          </cell>
          <cell r="J40">
            <v>709.83330000000001</v>
          </cell>
          <cell r="K40">
            <v>17</v>
          </cell>
          <cell r="L40">
            <v>0</v>
          </cell>
          <cell r="M40">
            <v>5</v>
          </cell>
          <cell r="N40">
            <v>2</v>
          </cell>
          <cell r="O40">
            <v>10</v>
          </cell>
          <cell r="P40">
            <v>0</v>
          </cell>
          <cell r="Q40">
            <v>0</v>
          </cell>
          <cell r="R40">
            <v>5557.6662999999999</v>
          </cell>
          <cell r="S40">
            <v>221</v>
          </cell>
          <cell r="T40">
            <v>635</v>
          </cell>
          <cell r="U40">
            <v>626</v>
          </cell>
          <cell r="V40">
            <v>3147.3330000000001</v>
          </cell>
          <cell r="W40">
            <v>218.5</v>
          </cell>
          <cell r="X40">
            <v>709.83330000000001</v>
          </cell>
        </row>
        <row r="41">
          <cell r="C41" t="str">
            <v>2005/20062</v>
          </cell>
          <cell r="D41">
            <v>15484.8076</v>
          </cell>
          <cell r="E41">
            <v>1014.8326</v>
          </cell>
          <cell r="F41">
            <v>1936.9970000000001</v>
          </cell>
          <cell r="G41">
            <v>915.33209999999997</v>
          </cell>
          <cell r="H41">
            <v>8271.9858000000004</v>
          </cell>
          <cell r="I41">
            <v>814.83090000000004</v>
          </cell>
          <cell r="J41">
            <v>2530.8292000000001</v>
          </cell>
          <cell r="K41">
            <v>5476</v>
          </cell>
          <cell r="L41">
            <v>625.16669999999999</v>
          </cell>
          <cell r="M41">
            <v>611</v>
          </cell>
          <cell r="N41">
            <v>202.5</v>
          </cell>
          <cell r="O41">
            <v>2918.6668</v>
          </cell>
          <cell r="P41">
            <v>213.0001</v>
          </cell>
          <cell r="Q41">
            <v>856.66669999999999</v>
          </cell>
          <cell r="R41">
            <v>20911.8079</v>
          </cell>
          <cell r="S41">
            <v>1639.9992999999999</v>
          </cell>
          <cell r="T41">
            <v>2547.9969999999998</v>
          </cell>
          <cell r="U41">
            <v>1117.8321000000001</v>
          </cell>
          <cell r="V41">
            <v>11190.652599999999</v>
          </cell>
          <cell r="W41">
            <v>1027.8309999999999</v>
          </cell>
          <cell r="X41">
            <v>3387.4958999999999</v>
          </cell>
        </row>
        <row r="42">
          <cell r="C42" t="str">
            <v>2005/20063</v>
          </cell>
          <cell r="D42">
            <v>19357.070899999999</v>
          </cell>
          <cell r="E42">
            <v>587.5</v>
          </cell>
          <cell r="F42">
            <v>1968.6648</v>
          </cell>
          <cell r="G42">
            <v>1116.0826</v>
          </cell>
          <cell r="H42">
            <v>11551.5779</v>
          </cell>
          <cell r="I42">
            <v>1137.9141999999999</v>
          </cell>
          <cell r="J42">
            <v>2995.3314</v>
          </cell>
          <cell r="K42">
            <v>1910</v>
          </cell>
          <cell r="L42">
            <v>145.33340000000001</v>
          </cell>
          <cell r="M42">
            <v>244.25030000000001</v>
          </cell>
          <cell r="N42">
            <v>126.16679999999999</v>
          </cell>
          <cell r="O42">
            <v>884.41759999999999</v>
          </cell>
          <cell r="P42">
            <v>111.8334</v>
          </cell>
          <cell r="Q42">
            <v>251.83349999999999</v>
          </cell>
          <cell r="R42">
            <v>21120.905900000002</v>
          </cell>
          <cell r="S42">
            <v>732.83339999999998</v>
          </cell>
          <cell r="T42">
            <v>2212.9151000000002</v>
          </cell>
          <cell r="U42">
            <v>1242.2493999999999</v>
          </cell>
          <cell r="V42">
            <v>12435.995500000001</v>
          </cell>
          <cell r="W42">
            <v>1249.7475999999999</v>
          </cell>
          <cell r="X42">
            <v>3247.1649000000002</v>
          </cell>
        </row>
        <row r="43">
          <cell r="C43" t="str">
            <v>2005/20064</v>
          </cell>
          <cell r="D43">
            <v>475</v>
          </cell>
          <cell r="E43">
            <v>27</v>
          </cell>
          <cell r="F43">
            <v>48</v>
          </cell>
          <cell r="G43">
            <v>24</v>
          </cell>
          <cell r="H43">
            <v>306</v>
          </cell>
          <cell r="I43">
            <v>21</v>
          </cell>
          <cell r="J43">
            <v>49</v>
          </cell>
          <cell r="K43">
            <v>1</v>
          </cell>
          <cell r="L43">
            <v>0</v>
          </cell>
          <cell r="M43">
            <v>0</v>
          </cell>
          <cell r="N43">
            <v>0</v>
          </cell>
          <cell r="O43">
            <v>1</v>
          </cell>
          <cell r="P43">
            <v>0</v>
          </cell>
          <cell r="Q43">
            <v>0</v>
          </cell>
          <cell r="R43">
            <v>476</v>
          </cell>
          <cell r="S43">
            <v>27</v>
          </cell>
          <cell r="T43">
            <v>48</v>
          </cell>
          <cell r="U43">
            <v>24</v>
          </cell>
          <cell r="V43">
            <v>307</v>
          </cell>
          <cell r="W43">
            <v>21</v>
          </cell>
          <cell r="X43">
            <v>49</v>
          </cell>
        </row>
        <row r="44">
          <cell r="C44" t="str">
            <v>2005/20065</v>
          </cell>
          <cell r="D44">
            <v>1526.1664000000001</v>
          </cell>
          <cell r="E44">
            <v>65.666700000000006</v>
          </cell>
          <cell r="F44">
            <v>212.16669999999999</v>
          </cell>
          <cell r="G44">
            <v>82.5</v>
          </cell>
          <cell r="H44">
            <v>962.83299999999997</v>
          </cell>
          <cell r="I44">
            <v>50</v>
          </cell>
          <cell r="J44">
            <v>153</v>
          </cell>
          <cell r="K44">
            <v>91</v>
          </cell>
          <cell r="L44">
            <v>10</v>
          </cell>
          <cell r="M44">
            <v>10.333299999999999</v>
          </cell>
          <cell r="N44">
            <v>6.6666999999999996</v>
          </cell>
          <cell r="O44">
            <v>51.333300000000001</v>
          </cell>
          <cell r="P44">
            <v>4</v>
          </cell>
          <cell r="Q44">
            <v>6</v>
          </cell>
          <cell r="R44">
            <v>1614.4997000000001</v>
          </cell>
          <cell r="S44">
            <v>75.666700000000006</v>
          </cell>
          <cell r="T44">
            <v>222.5</v>
          </cell>
          <cell r="U44">
            <v>89.166700000000006</v>
          </cell>
          <cell r="V44">
            <v>1014.1663</v>
          </cell>
          <cell r="W44">
            <v>54</v>
          </cell>
          <cell r="X44">
            <v>159</v>
          </cell>
        </row>
        <row r="45">
          <cell r="C45" t="str">
            <v>2005/20066</v>
          </cell>
          <cell r="D45">
            <v>9160.2322999999997</v>
          </cell>
          <cell r="E45">
            <v>250.5829</v>
          </cell>
          <cell r="F45">
            <v>1058.8323</v>
          </cell>
          <cell r="G45">
            <v>502.166</v>
          </cell>
          <cell r="H45">
            <v>5758.0736999999999</v>
          </cell>
          <cell r="I45">
            <v>514.16449999999998</v>
          </cell>
          <cell r="J45">
            <v>1076.4129</v>
          </cell>
          <cell r="K45">
            <v>717</v>
          </cell>
          <cell r="L45">
            <v>44.166600000000003</v>
          </cell>
          <cell r="M45">
            <v>83.083500000000001</v>
          </cell>
          <cell r="N45">
            <v>35.333300000000001</v>
          </cell>
          <cell r="O45">
            <v>370.33300000000003</v>
          </cell>
          <cell r="P45">
            <v>33</v>
          </cell>
          <cell r="Q45">
            <v>103.6666</v>
          </cell>
          <cell r="R45">
            <v>9829.8153000000002</v>
          </cell>
          <cell r="S45">
            <v>294.74950000000001</v>
          </cell>
          <cell r="T45">
            <v>1141.9158</v>
          </cell>
          <cell r="U45">
            <v>537.49929999999995</v>
          </cell>
          <cell r="V45">
            <v>6128.4066999999995</v>
          </cell>
          <cell r="W45">
            <v>547.16449999999998</v>
          </cell>
          <cell r="X45">
            <v>1180.0795000000001</v>
          </cell>
        </row>
        <row r="46">
          <cell r="C46" t="str">
            <v>2005/20067</v>
          </cell>
          <cell r="D46">
            <v>3591.4978000000001</v>
          </cell>
          <cell r="E46">
            <v>120.16670000000001</v>
          </cell>
          <cell r="F46">
            <v>416.33300000000003</v>
          </cell>
          <cell r="G46">
            <v>205.50020000000001</v>
          </cell>
          <cell r="H46">
            <v>2433.5826000000002</v>
          </cell>
          <cell r="I46">
            <v>122.9996</v>
          </cell>
          <cell r="J46">
            <v>292.91570000000002</v>
          </cell>
          <cell r="K46">
            <v>359</v>
          </cell>
          <cell r="L46">
            <v>16.5</v>
          </cell>
          <cell r="M46">
            <v>50</v>
          </cell>
          <cell r="N46">
            <v>15.5</v>
          </cell>
          <cell r="O46">
            <v>163.16659999999999</v>
          </cell>
          <cell r="P46">
            <v>21</v>
          </cell>
          <cell r="Q46">
            <v>59</v>
          </cell>
          <cell r="R46">
            <v>3916.6644000000001</v>
          </cell>
          <cell r="S46">
            <v>136.66669999999999</v>
          </cell>
          <cell r="T46">
            <v>466.33300000000003</v>
          </cell>
          <cell r="U46">
            <v>221.00020000000001</v>
          </cell>
          <cell r="V46">
            <v>2596.7492000000002</v>
          </cell>
          <cell r="W46">
            <v>143.99959999999999</v>
          </cell>
          <cell r="X46">
            <v>351.91570000000002</v>
          </cell>
        </row>
        <row r="47">
          <cell r="C47" t="str">
            <v>2005/20068</v>
          </cell>
          <cell r="D47">
            <v>11614.252899999999</v>
          </cell>
          <cell r="E47">
            <v>356.99959999999999</v>
          </cell>
          <cell r="F47">
            <v>1474.4172000000001</v>
          </cell>
          <cell r="G47">
            <v>804.41740000000004</v>
          </cell>
          <cell r="H47">
            <v>8310.9190999999992</v>
          </cell>
          <cell r="I47">
            <v>203.5001</v>
          </cell>
          <cell r="J47">
            <v>463.99950000000001</v>
          </cell>
          <cell r="K47">
            <v>2176</v>
          </cell>
          <cell r="L47">
            <v>102.6669</v>
          </cell>
          <cell r="M47">
            <v>256.66669999999999</v>
          </cell>
          <cell r="N47">
            <v>157.50020000000001</v>
          </cell>
          <cell r="O47">
            <v>1233.3338000000001</v>
          </cell>
          <cell r="P47">
            <v>52.166699999999999</v>
          </cell>
          <cell r="Q47">
            <v>112.00020000000001</v>
          </cell>
          <cell r="R47">
            <v>13528.5874</v>
          </cell>
          <cell r="S47">
            <v>459.66649999999998</v>
          </cell>
          <cell r="T47">
            <v>1731.0839000000001</v>
          </cell>
          <cell r="U47">
            <v>961.91759999999999</v>
          </cell>
          <cell r="V47">
            <v>9544.2528999999995</v>
          </cell>
          <cell r="W47">
            <v>255.66679999999999</v>
          </cell>
          <cell r="X47">
            <v>575.99969999999996</v>
          </cell>
        </row>
        <row r="48">
          <cell r="C48" t="str">
            <v>2005/20069</v>
          </cell>
          <cell r="D48">
            <v>9413.5061999999998</v>
          </cell>
          <cell r="E48">
            <v>353.6669</v>
          </cell>
          <cell r="F48">
            <v>1308.3344999999999</v>
          </cell>
          <cell r="G48">
            <v>607.50030000000004</v>
          </cell>
          <cell r="H48">
            <v>6204.3374999999996</v>
          </cell>
          <cell r="I48">
            <v>246.5001</v>
          </cell>
          <cell r="J48">
            <v>693.16690000000006</v>
          </cell>
          <cell r="K48">
            <v>1618</v>
          </cell>
          <cell r="L48">
            <v>108.83329999999999</v>
          </cell>
          <cell r="M48">
            <v>182.33330000000001</v>
          </cell>
          <cell r="N48">
            <v>67.166700000000006</v>
          </cell>
          <cell r="O48">
            <v>1028.3335999999999</v>
          </cell>
          <cell r="P48">
            <v>33.166699999999999</v>
          </cell>
          <cell r="Q48">
            <v>126.33329999999999</v>
          </cell>
          <cell r="R48">
            <v>10959.6731</v>
          </cell>
          <cell r="S48">
            <v>462.50020000000001</v>
          </cell>
          <cell r="T48">
            <v>1490.6677999999999</v>
          </cell>
          <cell r="U48">
            <v>674.66700000000003</v>
          </cell>
          <cell r="V48">
            <v>7232.6710999999996</v>
          </cell>
          <cell r="W48">
            <v>279.66680000000002</v>
          </cell>
          <cell r="X48">
            <v>819.50019999999995</v>
          </cell>
        </row>
        <row r="49">
          <cell r="C49" t="str">
            <v>2005/2006A</v>
          </cell>
          <cell r="D49">
            <v>3515.8335000000002</v>
          </cell>
          <cell r="E49">
            <v>102.0001</v>
          </cell>
          <cell r="F49">
            <v>422.83339999999998</v>
          </cell>
          <cell r="G49">
            <v>247.66669999999999</v>
          </cell>
          <cell r="H49">
            <v>2124.1667000000002</v>
          </cell>
          <cell r="I49">
            <v>151</v>
          </cell>
          <cell r="J49">
            <v>468.16660000000002</v>
          </cell>
          <cell r="K49">
            <v>1285</v>
          </cell>
          <cell r="L49">
            <v>99.833399999999997</v>
          </cell>
          <cell r="M49">
            <v>178.83330000000001</v>
          </cell>
          <cell r="N49">
            <v>81.5</v>
          </cell>
          <cell r="O49">
            <v>832.5</v>
          </cell>
          <cell r="P49">
            <v>21.333300000000001</v>
          </cell>
          <cell r="Q49">
            <v>58</v>
          </cell>
          <cell r="R49">
            <v>4787.8334999999997</v>
          </cell>
          <cell r="S49">
            <v>201.83349999999999</v>
          </cell>
          <cell r="T49">
            <v>601.66669999999999</v>
          </cell>
          <cell r="U49">
            <v>329.16669999999999</v>
          </cell>
          <cell r="V49">
            <v>2956.6667000000002</v>
          </cell>
          <cell r="W49">
            <v>172.33330000000001</v>
          </cell>
          <cell r="X49">
            <v>526.16660000000002</v>
          </cell>
        </row>
        <row r="50">
          <cell r="C50" t="str">
            <v>2005/2006B</v>
          </cell>
          <cell r="D50">
            <v>19795.120999999999</v>
          </cell>
          <cell r="E50">
            <v>702.74829999999997</v>
          </cell>
          <cell r="F50">
            <v>2252.4938999999999</v>
          </cell>
          <cell r="G50">
            <v>1228.9143999999999</v>
          </cell>
          <cell r="H50">
            <v>13035.637500000001</v>
          </cell>
          <cell r="I50">
            <v>665.83119999999997</v>
          </cell>
          <cell r="J50">
            <v>1909.4956999999999</v>
          </cell>
          <cell r="K50">
            <v>3117</v>
          </cell>
          <cell r="L50">
            <v>237.49979999999999</v>
          </cell>
          <cell r="M50">
            <v>340.16649999999998</v>
          </cell>
          <cell r="N50">
            <v>159.8329</v>
          </cell>
          <cell r="O50">
            <v>1695.6656</v>
          </cell>
          <cell r="P50">
            <v>93.999899999999997</v>
          </cell>
          <cell r="Q50">
            <v>320.99979999999999</v>
          </cell>
          <cell r="R50">
            <v>22643.285500000002</v>
          </cell>
          <cell r="S50">
            <v>940.24810000000002</v>
          </cell>
          <cell r="T50">
            <v>2592.6604000000002</v>
          </cell>
          <cell r="U50">
            <v>1388.7473</v>
          </cell>
          <cell r="V50">
            <v>14731.303099999999</v>
          </cell>
          <cell r="W50">
            <v>759.83109999999999</v>
          </cell>
          <cell r="X50">
            <v>2230.4955</v>
          </cell>
        </row>
        <row r="51">
          <cell r="C51" t="str">
            <v>2005/2006C</v>
          </cell>
          <cell r="D51">
            <v>9025.0036</v>
          </cell>
          <cell r="E51">
            <v>406.50020000000001</v>
          </cell>
          <cell r="F51">
            <v>1049.5003999999999</v>
          </cell>
          <cell r="G51">
            <v>625.8338</v>
          </cell>
          <cell r="H51">
            <v>6265.6695</v>
          </cell>
          <cell r="I51">
            <v>190.66669999999999</v>
          </cell>
          <cell r="J51">
            <v>486.83300000000003</v>
          </cell>
          <cell r="K51">
            <v>1331</v>
          </cell>
          <cell r="L51">
            <v>120.9999</v>
          </cell>
          <cell r="M51">
            <v>223</v>
          </cell>
          <cell r="N51">
            <v>122.3334</v>
          </cell>
          <cell r="O51">
            <v>667.83320000000003</v>
          </cell>
          <cell r="P51">
            <v>41.5</v>
          </cell>
          <cell r="Q51">
            <v>81.833399999999997</v>
          </cell>
          <cell r="R51">
            <v>10282.503500000001</v>
          </cell>
          <cell r="S51">
            <v>527.50009999999997</v>
          </cell>
          <cell r="T51">
            <v>1272.5003999999999</v>
          </cell>
          <cell r="U51">
            <v>748.16719999999998</v>
          </cell>
          <cell r="V51">
            <v>6933.5027</v>
          </cell>
          <cell r="W51">
            <v>232.16669999999999</v>
          </cell>
          <cell r="X51">
            <v>568.66639999999995</v>
          </cell>
        </row>
        <row r="52">
          <cell r="C52" t="str">
            <v>2005/2006D</v>
          </cell>
          <cell r="D52">
            <v>22158.286700000001</v>
          </cell>
          <cell r="E52">
            <v>1044.1655000000001</v>
          </cell>
          <cell r="F52">
            <v>2749.4937</v>
          </cell>
          <cell r="G52">
            <v>1423.3291999999999</v>
          </cell>
          <cell r="H52">
            <v>15747.467000000001</v>
          </cell>
          <cell r="I52">
            <v>274.66609999999997</v>
          </cell>
          <cell r="J52">
            <v>919.16520000000003</v>
          </cell>
          <cell r="K52">
            <v>2931</v>
          </cell>
          <cell r="L52">
            <v>275.33319999999998</v>
          </cell>
          <cell r="M52">
            <v>300.6662</v>
          </cell>
          <cell r="N52">
            <v>194.16630000000001</v>
          </cell>
          <cell r="O52">
            <v>1507.8316</v>
          </cell>
          <cell r="P52">
            <v>53.5</v>
          </cell>
          <cell r="Q52">
            <v>131.8331</v>
          </cell>
          <cell r="R52">
            <v>24621.617099999999</v>
          </cell>
          <cell r="S52">
            <v>1319.4987000000001</v>
          </cell>
          <cell r="T52">
            <v>3050.1599000000001</v>
          </cell>
          <cell r="U52">
            <v>1617.4955</v>
          </cell>
          <cell r="V52">
            <v>17255.298599999998</v>
          </cell>
          <cell r="W52">
            <v>328.16609999999997</v>
          </cell>
          <cell r="X52">
            <v>1050.9983</v>
          </cell>
        </row>
        <row r="53">
          <cell r="C53" t="str">
            <v>2005/2006E</v>
          </cell>
          <cell r="D53">
            <v>6855.8212999999996</v>
          </cell>
          <cell r="E53">
            <v>246.33269999999999</v>
          </cell>
          <cell r="F53">
            <v>803.33259999999996</v>
          </cell>
          <cell r="G53">
            <v>508.4991</v>
          </cell>
          <cell r="H53">
            <v>4779.8247000000001</v>
          </cell>
          <cell r="I53">
            <v>125.6662</v>
          </cell>
          <cell r="J53">
            <v>392.166</v>
          </cell>
          <cell r="K53">
            <v>348</v>
          </cell>
          <cell r="L53">
            <v>13.333299999999999</v>
          </cell>
          <cell r="M53">
            <v>40.666600000000003</v>
          </cell>
          <cell r="N53">
            <v>35.000100000000003</v>
          </cell>
          <cell r="O53">
            <v>162.99959999999999</v>
          </cell>
          <cell r="P53">
            <v>6.5</v>
          </cell>
          <cell r="Q53">
            <v>12.666700000000001</v>
          </cell>
          <cell r="R53">
            <v>7126.9876000000004</v>
          </cell>
          <cell r="S53">
            <v>259.666</v>
          </cell>
          <cell r="T53">
            <v>843.99919999999997</v>
          </cell>
          <cell r="U53">
            <v>543.49919999999997</v>
          </cell>
          <cell r="V53">
            <v>4942.8243000000002</v>
          </cell>
          <cell r="W53">
            <v>132.1662</v>
          </cell>
          <cell r="X53">
            <v>404.83269999999999</v>
          </cell>
        </row>
        <row r="54">
          <cell r="C54" t="str">
            <v>2005/2006F</v>
          </cell>
          <cell r="D54">
            <v>14602.563399999999</v>
          </cell>
          <cell r="E54">
            <v>571.24860000000001</v>
          </cell>
          <cell r="F54">
            <v>1996.33</v>
          </cell>
          <cell r="G54">
            <v>945.9982</v>
          </cell>
          <cell r="H54">
            <v>9075.3222999999998</v>
          </cell>
          <cell r="I54">
            <v>571.66639999999995</v>
          </cell>
          <cell r="J54">
            <v>1441.9979000000001</v>
          </cell>
          <cell r="K54">
            <v>1134</v>
          </cell>
          <cell r="L54">
            <v>64.999899999999997</v>
          </cell>
          <cell r="M54">
            <v>166.66659999999999</v>
          </cell>
          <cell r="N54">
            <v>73.666700000000006</v>
          </cell>
          <cell r="O54">
            <v>447.99950000000001</v>
          </cell>
          <cell r="P54">
            <v>52</v>
          </cell>
          <cell r="Q54">
            <v>96.333299999999994</v>
          </cell>
          <cell r="R54">
            <v>15504.2294</v>
          </cell>
          <cell r="S54">
            <v>636.24850000000004</v>
          </cell>
          <cell r="T54">
            <v>2162.9965999999999</v>
          </cell>
          <cell r="U54">
            <v>1019.6649</v>
          </cell>
          <cell r="V54">
            <v>9523.3217999999997</v>
          </cell>
          <cell r="W54">
            <v>623.66639999999995</v>
          </cell>
          <cell r="X54">
            <v>1538.3312000000001</v>
          </cell>
        </row>
        <row r="55">
          <cell r="C55" t="str">
            <v>2005/2006G</v>
          </cell>
          <cell r="D55">
            <v>11231.557000000001</v>
          </cell>
          <cell r="E55">
            <v>336.58240000000001</v>
          </cell>
          <cell r="F55">
            <v>1245.4963</v>
          </cell>
          <cell r="G55">
            <v>754.33150000000001</v>
          </cell>
          <cell r="H55">
            <v>7196.4849000000004</v>
          </cell>
          <cell r="I55">
            <v>502.3322</v>
          </cell>
          <cell r="J55">
            <v>1196.3297</v>
          </cell>
          <cell r="K55">
            <v>1617</v>
          </cell>
          <cell r="L55">
            <v>69.999899999999997</v>
          </cell>
          <cell r="M55">
            <v>309.1662</v>
          </cell>
          <cell r="N55">
            <v>102.66630000000001</v>
          </cell>
          <cell r="O55">
            <v>719.16579999999999</v>
          </cell>
          <cell r="P55">
            <v>87.333299999999994</v>
          </cell>
          <cell r="Q55">
            <v>151.66650000000001</v>
          </cell>
          <cell r="R55">
            <v>12671.555</v>
          </cell>
          <cell r="S55">
            <v>406.58229999999998</v>
          </cell>
          <cell r="T55">
            <v>1554.6624999999999</v>
          </cell>
          <cell r="U55">
            <v>856.99779999999998</v>
          </cell>
          <cell r="V55">
            <v>7915.6507000000001</v>
          </cell>
          <cell r="W55">
            <v>589.66549999999995</v>
          </cell>
          <cell r="X55">
            <v>1347.9962</v>
          </cell>
        </row>
        <row r="56">
          <cell r="C56" t="str">
            <v>2005/2006H</v>
          </cell>
          <cell r="D56">
            <v>23766.741699999999</v>
          </cell>
          <cell r="E56">
            <v>991.74950000000001</v>
          </cell>
          <cell r="F56">
            <v>3328.5821999999998</v>
          </cell>
          <cell r="G56">
            <v>2268.9994000000002</v>
          </cell>
          <cell r="H56">
            <v>15217.9951</v>
          </cell>
          <cell r="I56">
            <v>579.4162</v>
          </cell>
          <cell r="J56">
            <v>1379.9992999999999</v>
          </cell>
          <cell r="K56">
            <v>865</v>
          </cell>
          <cell r="L56">
            <v>42</v>
          </cell>
          <cell r="M56">
            <v>174.9999</v>
          </cell>
          <cell r="N56">
            <v>97.333399999999997</v>
          </cell>
          <cell r="O56">
            <v>391.08319999999998</v>
          </cell>
          <cell r="P56">
            <v>27.333200000000001</v>
          </cell>
          <cell r="Q56">
            <v>42.833399999999997</v>
          </cell>
          <cell r="R56">
            <v>24542.324799999999</v>
          </cell>
          <cell r="S56">
            <v>1033.7494999999999</v>
          </cell>
          <cell r="T56">
            <v>3503.5821000000001</v>
          </cell>
          <cell r="U56">
            <v>2366.3328000000001</v>
          </cell>
          <cell r="V56">
            <v>15609.078299999999</v>
          </cell>
          <cell r="W56">
            <v>606.74940000000004</v>
          </cell>
          <cell r="X56">
            <v>1422.8326999999999</v>
          </cell>
        </row>
        <row r="57">
          <cell r="C57" t="str">
            <v>2005/2006I</v>
          </cell>
          <cell r="D57">
            <v>7816.8334000000004</v>
          </cell>
          <cell r="E57">
            <v>369.91699999999997</v>
          </cell>
          <cell r="F57">
            <v>799.5</v>
          </cell>
          <cell r="G57">
            <v>391.91660000000002</v>
          </cell>
          <cell r="H57">
            <v>5408.4997999999996</v>
          </cell>
          <cell r="I57">
            <v>167.5</v>
          </cell>
          <cell r="J57">
            <v>679.5</v>
          </cell>
          <cell r="K57">
            <v>1844</v>
          </cell>
          <cell r="L57">
            <v>109</v>
          </cell>
          <cell r="M57">
            <v>164.66659999999999</v>
          </cell>
          <cell r="N57">
            <v>77.166799999999995</v>
          </cell>
          <cell r="O57">
            <v>1036.6665</v>
          </cell>
          <cell r="P57">
            <v>42.5</v>
          </cell>
          <cell r="Q57">
            <v>141.83330000000001</v>
          </cell>
          <cell r="R57">
            <v>9388.6666000000005</v>
          </cell>
          <cell r="S57">
            <v>478.91699999999997</v>
          </cell>
          <cell r="T57">
            <v>964.16660000000002</v>
          </cell>
          <cell r="U57">
            <v>469.08339999999998</v>
          </cell>
          <cell r="V57">
            <v>6445.1662999999999</v>
          </cell>
          <cell r="W57">
            <v>210</v>
          </cell>
          <cell r="X57">
            <v>821.33330000000001</v>
          </cell>
        </row>
        <row r="58">
          <cell r="C58" t="str">
            <v>2005/2006J</v>
          </cell>
          <cell r="D58">
            <v>970.82989999999995</v>
          </cell>
          <cell r="E58">
            <v>47.333100000000002</v>
          </cell>
          <cell r="F58">
            <v>97.6661</v>
          </cell>
          <cell r="G58">
            <v>72.999700000000004</v>
          </cell>
          <cell r="H58">
            <v>622.16459999999995</v>
          </cell>
          <cell r="I58">
            <v>28.833200000000001</v>
          </cell>
          <cell r="J58">
            <v>101.83320000000001</v>
          </cell>
          <cell r="K58">
            <v>5607</v>
          </cell>
          <cell r="L58">
            <v>321.33319999999998</v>
          </cell>
          <cell r="M58">
            <v>930.49990000000003</v>
          </cell>
          <cell r="N58">
            <v>344.49970000000002</v>
          </cell>
          <cell r="O58">
            <v>2882.6660000000002</v>
          </cell>
          <cell r="P58">
            <v>323.83330000000001</v>
          </cell>
          <cell r="Q58">
            <v>753.49990000000003</v>
          </cell>
          <cell r="R58">
            <v>6527.1619000000001</v>
          </cell>
          <cell r="S58">
            <v>368.66629999999998</v>
          </cell>
          <cell r="T58">
            <v>1028.1659999999999</v>
          </cell>
          <cell r="U58">
            <v>417.49939999999998</v>
          </cell>
          <cell r="V58">
            <v>3504.8305999999998</v>
          </cell>
          <cell r="W58">
            <v>352.66649999999998</v>
          </cell>
          <cell r="X58">
            <v>855.33309999999994</v>
          </cell>
        </row>
        <row r="59">
          <cell r="C59" t="str">
            <v>2006/20071</v>
          </cell>
          <cell r="D59">
            <v>5963.6665999999996</v>
          </cell>
          <cell r="E59">
            <v>213</v>
          </cell>
          <cell r="F59">
            <v>658</v>
          </cell>
          <cell r="G59">
            <v>662</v>
          </cell>
          <cell r="H59">
            <v>3483.6666</v>
          </cell>
          <cell r="I59">
            <v>211</v>
          </cell>
          <cell r="J59">
            <v>736</v>
          </cell>
          <cell r="K59">
            <v>19</v>
          </cell>
          <cell r="L59">
            <v>0</v>
          </cell>
          <cell r="M59">
            <v>6</v>
          </cell>
          <cell r="N59">
            <v>2</v>
          </cell>
          <cell r="O59">
            <v>11</v>
          </cell>
          <cell r="P59">
            <v>0</v>
          </cell>
          <cell r="Q59">
            <v>0</v>
          </cell>
          <cell r="R59">
            <v>5982.6665999999996</v>
          </cell>
          <cell r="S59">
            <v>213</v>
          </cell>
          <cell r="T59">
            <v>664</v>
          </cell>
          <cell r="U59">
            <v>664</v>
          </cell>
          <cell r="V59">
            <v>3494.6666</v>
          </cell>
          <cell r="W59">
            <v>211</v>
          </cell>
          <cell r="X59">
            <v>736</v>
          </cell>
        </row>
        <row r="60">
          <cell r="C60" t="str">
            <v>2006/20072</v>
          </cell>
          <cell r="D60">
            <v>15780.4684</v>
          </cell>
          <cell r="E60">
            <v>865.16610000000003</v>
          </cell>
          <cell r="F60">
            <v>1912.6635000000001</v>
          </cell>
          <cell r="G60">
            <v>819.66449999999998</v>
          </cell>
          <cell r="H60">
            <v>8842.8158000000003</v>
          </cell>
          <cell r="I60">
            <v>770.83010000000002</v>
          </cell>
          <cell r="J60">
            <v>2569.3283999999999</v>
          </cell>
          <cell r="K60">
            <v>5657</v>
          </cell>
          <cell r="L60">
            <v>603</v>
          </cell>
          <cell r="M60">
            <v>660.16650000000004</v>
          </cell>
          <cell r="N60">
            <v>166.8331</v>
          </cell>
          <cell r="O60">
            <v>3025.9996000000001</v>
          </cell>
          <cell r="P60">
            <v>230.33330000000001</v>
          </cell>
          <cell r="Q60">
            <v>873.16650000000004</v>
          </cell>
          <cell r="R60">
            <v>21339.967400000001</v>
          </cell>
          <cell r="S60">
            <v>1468.1660999999999</v>
          </cell>
          <cell r="T60">
            <v>2572.83</v>
          </cell>
          <cell r="U60">
            <v>986.49760000000003</v>
          </cell>
          <cell r="V60">
            <v>11868.815399999999</v>
          </cell>
          <cell r="W60">
            <v>1001.1634</v>
          </cell>
          <cell r="X60">
            <v>3442.4949000000001</v>
          </cell>
        </row>
        <row r="61">
          <cell r="C61" t="str">
            <v>2006/20073</v>
          </cell>
          <cell r="D61">
            <v>19918.5674</v>
          </cell>
          <cell r="E61">
            <v>496.08300000000003</v>
          </cell>
          <cell r="F61">
            <v>2062.2482</v>
          </cell>
          <cell r="G61">
            <v>1226.4987000000001</v>
          </cell>
          <cell r="H61">
            <v>11939.7428</v>
          </cell>
          <cell r="I61">
            <v>1111.8308999999999</v>
          </cell>
          <cell r="J61">
            <v>3082.1637999999998</v>
          </cell>
          <cell r="K61">
            <v>2376</v>
          </cell>
          <cell r="L61">
            <v>160.41650000000001</v>
          </cell>
          <cell r="M61">
            <v>288.00029999999998</v>
          </cell>
          <cell r="N61">
            <v>146.83359999999999</v>
          </cell>
          <cell r="O61">
            <v>1099.9177</v>
          </cell>
          <cell r="P61">
            <v>105.16679999999999</v>
          </cell>
          <cell r="Q61">
            <v>256.50009999999997</v>
          </cell>
          <cell r="R61">
            <v>21975.402399999999</v>
          </cell>
          <cell r="S61">
            <v>656.49950000000001</v>
          </cell>
          <cell r="T61">
            <v>2350.2485000000001</v>
          </cell>
          <cell r="U61">
            <v>1373.3323</v>
          </cell>
          <cell r="V61">
            <v>13039.6605</v>
          </cell>
          <cell r="W61">
            <v>1216.9976999999999</v>
          </cell>
          <cell r="X61">
            <v>3338.6639</v>
          </cell>
        </row>
        <row r="62">
          <cell r="C62" t="str">
            <v>2006/20074</v>
          </cell>
          <cell r="D62">
            <v>434</v>
          </cell>
          <cell r="E62">
            <v>19</v>
          </cell>
          <cell r="F62">
            <v>49</v>
          </cell>
          <cell r="G62">
            <v>33</v>
          </cell>
          <cell r="H62">
            <v>266</v>
          </cell>
          <cell r="I62">
            <v>21</v>
          </cell>
          <cell r="J62">
            <v>46</v>
          </cell>
          <cell r="K62">
            <v>1</v>
          </cell>
          <cell r="L62">
            <v>0</v>
          </cell>
          <cell r="M62">
            <v>0</v>
          </cell>
          <cell r="N62">
            <v>0</v>
          </cell>
          <cell r="O62">
            <v>1</v>
          </cell>
          <cell r="P62">
            <v>0</v>
          </cell>
          <cell r="Q62">
            <v>0</v>
          </cell>
          <cell r="R62">
            <v>435</v>
          </cell>
          <cell r="S62">
            <v>19</v>
          </cell>
          <cell r="T62">
            <v>49</v>
          </cell>
          <cell r="U62">
            <v>33</v>
          </cell>
          <cell r="V62">
            <v>267</v>
          </cell>
          <cell r="W62">
            <v>21</v>
          </cell>
          <cell r="X62">
            <v>46</v>
          </cell>
        </row>
        <row r="63">
          <cell r="C63" t="str">
            <v>2006/20075</v>
          </cell>
          <cell r="D63">
            <v>1512.1665</v>
          </cell>
          <cell r="E63">
            <v>73.333399999999997</v>
          </cell>
          <cell r="F63">
            <v>206.33320000000001</v>
          </cell>
          <cell r="G63">
            <v>102.5</v>
          </cell>
          <cell r="H63">
            <v>953.83320000000003</v>
          </cell>
          <cell r="I63">
            <v>44.666699999999999</v>
          </cell>
          <cell r="J63">
            <v>131.5</v>
          </cell>
          <cell r="K63">
            <v>131</v>
          </cell>
          <cell r="L63">
            <v>11.666700000000001</v>
          </cell>
          <cell r="M63">
            <v>15.833299999999999</v>
          </cell>
          <cell r="N63">
            <v>11.333299999999999</v>
          </cell>
          <cell r="O63">
            <v>71.333399999999997</v>
          </cell>
          <cell r="P63">
            <v>3</v>
          </cell>
          <cell r="Q63">
            <v>11</v>
          </cell>
          <cell r="R63">
            <v>1636.3332</v>
          </cell>
          <cell r="S63">
            <v>85.000100000000003</v>
          </cell>
          <cell r="T63">
            <v>222.16650000000001</v>
          </cell>
          <cell r="U63">
            <v>113.83329999999999</v>
          </cell>
          <cell r="V63">
            <v>1025.1666</v>
          </cell>
          <cell r="W63">
            <v>47.666699999999999</v>
          </cell>
          <cell r="X63">
            <v>142.5</v>
          </cell>
        </row>
        <row r="64">
          <cell r="C64" t="str">
            <v>2006/20076</v>
          </cell>
          <cell r="D64">
            <v>8844.5625999999993</v>
          </cell>
          <cell r="E64">
            <v>191.16650000000001</v>
          </cell>
          <cell r="F64">
            <v>1009.9153</v>
          </cell>
          <cell r="G64">
            <v>547.66539999999998</v>
          </cell>
          <cell r="H64">
            <v>5632.8226999999997</v>
          </cell>
          <cell r="I64">
            <v>437.66379999999998</v>
          </cell>
          <cell r="J64">
            <v>1025.3289</v>
          </cell>
          <cell r="K64">
            <v>736</v>
          </cell>
          <cell r="L64">
            <v>44.9998</v>
          </cell>
          <cell r="M64">
            <v>71.833399999999997</v>
          </cell>
          <cell r="N64">
            <v>32.833399999999997</v>
          </cell>
          <cell r="O64">
            <v>282.33280000000002</v>
          </cell>
          <cell r="P64">
            <v>30.5</v>
          </cell>
          <cell r="Q64">
            <v>58.666600000000003</v>
          </cell>
          <cell r="R64">
            <v>9365.7286000000004</v>
          </cell>
          <cell r="S64">
            <v>236.16630000000001</v>
          </cell>
          <cell r="T64">
            <v>1081.7487000000001</v>
          </cell>
          <cell r="U64">
            <v>580.49879999999996</v>
          </cell>
          <cell r="V64">
            <v>5915.1554999999998</v>
          </cell>
          <cell r="W64">
            <v>468.16379999999998</v>
          </cell>
          <cell r="X64">
            <v>1083.9955</v>
          </cell>
        </row>
        <row r="65">
          <cell r="C65" t="str">
            <v>2006/20077</v>
          </cell>
          <cell r="D65">
            <v>3723.9113000000002</v>
          </cell>
          <cell r="E65">
            <v>88.666499999999999</v>
          </cell>
          <cell r="F65">
            <v>449.66590000000002</v>
          </cell>
          <cell r="G65">
            <v>224.49930000000001</v>
          </cell>
          <cell r="H65">
            <v>2561.9140000000002</v>
          </cell>
          <cell r="I65">
            <v>123.4995</v>
          </cell>
          <cell r="J65">
            <v>275.66609999999997</v>
          </cell>
          <cell r="K65">
            <v>373</v>
          </cell>
          <cell r="L65">
            <v>15.666700000000001</v>
          </cell>
          <cell r="M65">
            <v>40.5</v>
          </cell>
          <cell r="N65">
            <v>24</v>
          </cell>
          <cell r="O65">
            <v>171.3331</v>
          </cell>
          <cell r="P65">
            <v>19.833300000000001</v>
          </cell>
          <cell r="Q65">
            <v>51</v>
          </cell>
          <cell r="R65">
            <v>4046.2444</v>
          </cell>
          <cell r="S65">
            <v>104.33320000000001</v>
          </cell>
          <cell r="T65">
            <v>490.16590000000002</v>
          </cell>
          <cell r="U65">
            <v>248.49930000000001</v>
          </cell>
          <cell r="V65">
            <v>2733.2471</v>
          </cell>
          <cell r="W65">
            <v>143.33279999999999</v>
          </cell>
          <cell r="X65">
            <v>326.66609999999997</v>
          </cell>
        </row>
        <row r="66">
          <cell r="C66" t="str">
            <v>2006/20078</v>
          </cell>
          <cell r="D66">
            <v>9708.9969000000001</v>
          </cell>
          <cell r="E66">
            <v>281.99979999999999</v>
          </cell>
          <cell r="F66">
            <v>1260.5001</v>
          </cell>
          <cell r="G66">
            <v>759.33330000000001</v>
          </cell>
          <cell r="H66">
            <v>6945.1638999999996</v>
          </cell>
          <cell r="I66">
            <v>128.49979999999999</v>
          </cell>
          <cell r="J66">
            <v>333.5</v>
          </cell>
          <cell r="K66">
            <v>2113</v>
          </cell>
          <cell r="L66">
            <v>106.5</v>
          </cell>
          <cell r="M66">
            <v>250.83340000000001</v>
          </cell>
          <cell r="N66">
            <v>173.83359999999999</v>
          </cell>
          <cell r="O66">
            <v>1062.1668999999999</v>
          </cell>
          <cell r="P66">
            <v>35</v>
          </cell>
          <cell r="Q66">
            <v>80.999899999999997</v>
          </cell>
          <cell r="R66">
            <v>11418.3307</v>
          </cell>
          <cell r="S66">
            <v>388.49979999999999</v>
          </cell>
          <cell r="T66">
            <v>1511.3335</v>
          </cell>
          <cell r="U66">
            <v>933.16690000000006</v>
          </cell>
          <cell r="V66">
            <v>8007.3307999999997</v>
          </cell>
          <cell r="W66">
            <v>163.49979999999999</v>
          </cell>
          <cell r="X66">
            <v>414.49990000000003</v>
          </cell>
        </row>
        <row r="67">
          <cell r="C67" t="str">
            <v>2006/20079</v>
          </cell>
          <cell r="D67">
            <v>9533.0026999999991</v>
          </cell>
          <cell r="E67">
            <v>280.16680000000002</v>
          </cell>
          <cell r="F67">
            <v>1321.0007000000001</v>
          </cell>
          <cell r="G67">
            <v>622.16679999999997</v>
          </cell>
          <cell r="H67">
            <v>6396.3343999999997</v>
          </cell>
          <cell r="I67">
            <v>242.83349999999999</v>
          </cell>
          <cell r="J67">
            <v>670.50049999999999</v>
          </cell>
          <cell r="K67">
            <v>1786</v>
          </cell>
          <cell r="L67">
            <v>79.500100000000003</v>
          </cell>
          <cell r="M67">
            <v>188.00020000000001</v>
          </cell>
          <cell r="N67">
            <v>90</v>
          </cell>
          <cell r="O67">
            <v>1073.5003999999999</v>
          </cell>
          <cell r="P67">
            <v>31.5</v>
          </cell>
          <cell r="Q67">
            <v>118.8334</v>
          </cell>
          <cell r="R67">
            <v>11114.336799999999</v>
          </cell>
          <cell r="S67">
            <v>359.6669</v>
          </cell>
          <cell r="T67">
            <v>1509.0009</v>
          </cell>
          <cell r="U67">
            <v>712.16679999999997</v>
          </cell>
          <cell r="V67">
            <v>7469.8347999999996</v>
          </cell>
          <cell r="W67">
            <v>274.33350000000002</v>
          </cell>
          <cell r="X67">
            <v>789.33389999999997</v>
          </cell>
        </row>
        <row r="68">
          <cell r="C68" t="str">
            <v>2006/2007A</v>
          </cell>
          <cell r="D68">
            <v>3723.3321000000001</v>
          </cell>
          <cell r="E68">
            <v>93.333299999999994</v>
          </cell>
          <cell r="F68">
            <v>497.8331</v>
          </cell>
          <cell r="G68">
            <v>292.5</v>
          </cell>
          <cell r="H68">
            <v>2298.4991</v>
          </cell>
          <cell r="I68">
            <v>121.83329999999999</v>
          </cell>
          <cell r="J68">
            <v>419.33330000000001</v>
          </cell>
          <cell r="K68">
            <v>1272</v>
          </cell>
          <cell r="L68">
            <v>81.166700000000006</v>
          </cell>
          <cell r="M68">
            <v>148.16669999999999</v>
          </cell>
          <cell r="N68">
            <v>88.5</v>
          </cell>
          <cell r="O68">
            <v>847.66669999999999</v>
          </cell>
          <cell r="P68">
            <v>32.333300000000001</v>
          </cell>
          <cell r="Q68">
            <v>49</v>
          </cell>
          <cell r="R68">
            <v>4970.1655000000001</v>
          </cell>
          <cell r="S68">
            <v>174.5</v>
          </cell>
          <cell r="T68">
            <v>645.99980000000005</v>
          </cell>
          <cell r="U68">
            <v>381</v>
          </cell>
          <cell r="V68">
            <v>3146.1658000000002</v>
          </cell>
          <cell r="W68">
            <v>154.16659999999999</v>
          </cell>
          <cell r="X68">
            <v>468.33330000000001</v>
          </cell>
        </row>
        <row r="69">
          <cell r="C69" t="str">
            <v>2006/2007B</v>
          </cell>
          <cell r="D69">
            <v>20185.4499</v>
          </cell>
          <cell r="E69">
            <v>622.74860000000001</v>
          </cell>
          <cell r="F69">
            <v>2395.076</v>
          </cell>
          <cell r="G69">
            <v>1409.2465</v>
          </cell>
          <cell r="H69">
            <v>13128.5515</v>
          </cell>
          <cell r="I69">
            <v>599.49779999999998</v>
          </cell>
          <cell r="J69">
            <v>2030.3295000000001</v>
          </cell>
          <cell r="K69">
            <v>3259</v>
          </cell>
          <cell r="L69">
            <v>215.4999</v>
          </cell>
          <cell r="M69">
            <v>363.49970000000002</v>
          </cell>
          <cell r="N69">
            <v>182.83330000000001</v>
          </cell>
          <cell r="O69">
            <v>1811.8317999999999</v>
          </cell>
          <cell r="P69">
            <v>84.166399999999996</v>
          </cell>
          <cell r="Q69">
            <v>276.3331</v>
          </cell>
          <cell r="R69">
            <v>23119.614099999999</v>
          </cell>
          <cell r="S69">
            <v>838.24850000000004</v>
          </cell>
          <cell r="T69">
            <v>2758.5756999999999</v>
          </cell>
          <cell r="U69">
            <v>1592.0798</v>
          </cell>
          <cell r="V69">
            <v>14940.3833</v>
          </cell>
          <cell r="W69">
            <v>683.66420000000005</v>
          </cell>
          <cell r="X69">
            <v>2306.6626000000001</v>
          </cell>
        </row>
        <row r="70">
          <cell r="C70" t="str">
            <v>2006/2007C</v>
          </cell>
          <cell r="D70">
            <v>9612.5112000000008</v>
          </cell>
          <cell r="E70">
            <v>322.00029999999998</v>
          </cell>
          <cell r="F70">
            <v>1149.8344999999999</v>
          </cell>
          <cell r="G70">
            <v>797.33429999999998</v>
          </cell>
          <cell r="H70">
            <v>6647.0075999999999</v>
          </cell>
          <cell r="I70">
            <v>178.8339</v>
          </cell>
          <cell r="J70">
            <v>517.50059999999996</v>
          </cell>
          <cell r="K70">
            <v>1433</v>
          </cell>
          <cell r="L70">
            <v>117.66670000000001</v>
          </cell>
          <cell r="M70">
            <v>212.16669999999999</v>
          </cell>
          <cell r="N70">
            <v>139.83330000000001</v>
          </cell>
          <cell r="O70">
            <v>752.16660000000002</v>
          </cell>
          <cell r="P70">
            <v>38</v>
          </cell>
          <cell r="Q70">
            <v>92.166600000000003</v>
          </cell>
          <cell r="R70">
            <v>10964.5111</v>
          </cell>
          <cell r="S70">
            <v>439.66699999999997</v>
          </cell>
          <cell r="T70">
            <v>1362.0011999999999</v>
          </cell>
          <cell r="U70">
            <v>937.16759999999999</v>
          </cell>
          <cell r="V70">
            <v>7399.1742000000004</v>
          </cell>
          <cell r="W70">
            <v>216.8339</v>
          </cell>
          <cell r="X70">
            <v>609.66719999999998</v>
          </cell>
        </row>
        <row r="71">
          <cell r="C71" t="str">
            <v>2006/2007D</v>
          </cell>
          <cell r="D71">
            <v>22394.455900000001</v>
          </cell>
          <cell r="E71">
            <v>880.99860000000001</v>
          </cell>
          <cell r="F71">
            <v>2868.8281999999999</v>
          </cell>
          <cell r="G71">
            <v>1714.9965999999999</v>
          </cell>
          <cell r="H71">
            <v>15903.968699999999</v>
          </cell>
          <cell r="I71">
            <v>274.66609999999997</v>
          </cell>
          <cell r="J71">
            <v>750.99770000000001</v>
          </cell>
          <cell r="K71">
            <v>3233</v>
          </cell>
          <cell r="L71">
            <v>246.66650000000001</v>
          </cell>
          <cell r="M71">
            <v>374.33330000000001</v>
          </cell>
          <cell r="N71">
            <v>211.3329</v>
          </cell>
          <cell r="O71">
            <v>1648.8315</v>
          </cell>
          <cell r="P71">
            <v>49.166800000000002</v>
          </cell>
          <cell r="Q71">
            <v>125.49979999999999</v>
          </cell>
          <cell r="R71">
            <v>25050.286700000001</v>
          </cell>
          <cell r="S71">
            <v>1127.6650999999999</v>
          </cell>
          <cell r="T71">
            <v>3243.1615000000002</v>
          </cell>
          <cell r="U71">
            <v>1926.3295000000001</v>
          </cell>
          <cell r="V71">
            <v>17552.800200000001</v>
          </cell>
          <cell r="W71">
            <v>323.8329</v>
          </cell>
          <cell r="X71">
            <v>876.49749999999995</v>
          </cell>
        </row>
        <row r="72">
          <cell r="C72" t="str">
            <v>2006/2007E</v>
          </cell>
          <cell r="D72">
            <v>6762.6522999999997</v>
          </cell>
          <cell r="E72">
            <v>170.16659999999999</v>
          </cell>
          <cell r="F72">
            <v>783.49829999999997</v>
          </cell>
          <cell r="G72">
            <v>621.16560000000004</v>
          </cell>
          <cell r="H72">
            <v>4779.6566999999995</v>
          </cell>
          <cell r="I72">
            <v>110.9997</v>
          </cell>
          <cell r="J72">
            <v>297.16539999999998</v>
          </cell>
          <cell r="K72">
            <v>375</v>
          </cell>
          <cell r="L72">
            <v>22.5</v>
          </cell>
          <cell r="M72">
            <v>35.333199999999998</v>
          </cell>
          <cell r="N72">
            <v>27.666699999999999</v>
          </cell>
          <cell r="O72">
            <v>181.33349999999999</v>
          </cell>
          <cell r="P72">
            <v>4.5</v>
          </cell>
          <cell r="Q72">
            <v>16.333300000000001</v>
          </cell>
          <cell r="R72">
            <v>7050.3190000000004</v>
          </cell>
          <cell r="S72">
            <v>192.66659999999999</v>
          </cell>
          <cell r="T72">
            <v>818.83150000000001</v>
          </cell>
          <cell r="U72">
            <v>648.83230000000003</v>
          </cell>
          <cell r="V72">
            <v>4960.9902000000002</v>
          </cell>
          <cell r="W72">
            <v>115.4997</v>
          </cell>
          <cell r="X72">
            <v>313.49869999999999</v>
          </cell>
        </row>
        <row r="73">
          <cell r="C73" t="str">
            <v>2006/2007F</v>
          </cell>
          <cell r="D73">
            <v>14450.7315</v>
          </cell>
          <cell r="E73">
            <v>441.8322</v>
          </cell>
          <cell r="F73">
            <v>2050.3303000000001</v>
          </cell>
          <cell r="G73">
            <v>1151.7488000000001</v>
          </cell>
          <cell r="H73">
            <v>8990.0707999999995</v>
          </cell>
          <cell r="I73">
            <v>509.16649999999998</v>
          </cell>
          <cell r="J73">
            <v>1307.5829000000001</v>
          </cell>
          <cell r="K73">
            <v>1196</v>
          </cell>
          <cell r="L73">
            <v>52.833300000000001</v>
          </cell>
          <cell r="M73">
            <v>166.9999</v>
          </cell>
          <cell r="N73">
            <v>79.999899999999997</v>
          </cell>
          <cell r="O73">
            <v>525.99990000000003</v>
          </cell>
          <cell r="P73">
            <v>43.666600000000003</v>
          </cell>
          <cell r="Q73">
            <v>110.66670000000001</v>
          </cell>
          <cell r="R73">
            <v>15430.897800000001</v>
          </cell>
          <cell r="S73">
            <v>494.66550000000001</v>
          </cell>
          <cell r="T73">
            <v>2217.3301999999999</v>
          </cell>
          <cell r="U73">
            <v>1231.7487000000001</v>
          </cell>
          <cell r="V73">
            <v>9516.0707000000002</v>
          </cell>
          <cell r="W73">
            <v>552.83309999999994</v>
          </cell>
          <cell r="X73">
            <v>1418.2496000000001</v>
          </cell>
        </row>
        <row r="74">
          <cell r="C74" t="str">
            <v>2006/2007G</v>
          </cell>
          <cell r="D74">
            <v>11170.726199999999</v>
          </cell>
          <cell r="E74">
            <v>273.74959999999999</v>
          </cell>
          <cell r="F74">
            <v>1292.1629</v>
          </cell>
          <cell r="G74">
            <v>858.08150000000001</v>
          </cell>
          <cell r="H74">
            <v>7159.57</v>
          </cell>
          <cell r="I74">
            <v>461.1651</v>
          </cell>
          <cell r="J74">
            <v>1125.9971</v>
          </cell>
          <cell r="K74">
            <v>1557</v>
          </cell>
          <cell r="L74">
            <v>78.499799999999993</v>
          </cell>
          <cell r="M74">
            <v>280.6662</v>
          </cell>
          <cell r="N74">
            <v>110.8331</v>
          </cell>
          <cell r="O74">
            <v>731.16589999999997</v>
          </cell>
          <cell r="P74">
            <v>75.833200000000005</v>
          </cell>
          <cell r="Q74">
            <v>123.833</v>
          </cell>
          <cell r="R74">
            <v>12571.5574</v>
          </cell>
          <cell r="S74">
            <v>352.24939999999998</v>
          </cell>
          <cell r="T74">
            <v>1572.8290999999999</v>
          </cell>
          <cell r="U74">
            <v>968.91459999999995</v>
          </cell>
          <cell r="V74">
            <v>7890.7358999999997</v>
          </cell>
          <cell r="W74">
            <v>536.99829999999997</v>
          </cell>
          <cell r="X74">
            <v>1249.8300999999999</v>
          </cell>
        </row>
        <row r="75">
          <cell r="C75" t="str">
            <v>2006/2007H</v>
          </cell>
          <cell r="D75">
            <v>24471.0681</v>
          </cell>
          <cell r="E75">
            <v>818.33309999999994</v>
          </cell>
          <cell r="F75">
            <v>3649.8312000000001</v>
          </cell>
          <cell r="G75">
            <v>2746.6651000000002</v>
          </cell>
          <cell r="H75">
            <v>15518.656499999999</v>
          </cell>
          <cell r="I75">
            <v>490.16629999999998</v>
          </cell>
          <cell r="J75">
            <v>1247.4159</v>
          </cell>
          <cell r="K75">
            <v>849</v>
          </cell>
          <cell r="L75">
            <v>54.583300000000001</v>
          </cell>
          <cell r="M75">
            <v>159.4999</v>
          </cell>
          <cell r="N75">
            <v>102.0001</v>
          </cell>
          <cell r="O75">
            <v>384.9162</v>
          </cell>
          <cell r="P75">
            <v>19.833400000000001</v>
          </cell>
          <cell r="Q75">
            <v>26.666699999999999</v>
          </cell>
          <cell r="R75">
            <v>25218.5677</v>
          </cell>
          <cell r="S75">
            <v>872.91639999999995</v>
          </cell>
          <cell r="T75">
            <v>3809.3310999999999</v>
          </cell>
          <cell r="U75">
            <v>2848.6651999999999</v>
          </cell>
          <cell r="V75">
            <v>15903.572700000001</v>
          </cell>
          <cell r="W75">
            <v>509.99970000000002</v>
          </cell>
          <cell r="X75">
            <v>1274.0826</v>
          </cell>
        </row>
        <row r="76">
          <cell r="C76" t="str">
            <v>2006/2007I</v>
          </cell>
          <cell r="D76">
            <v>8490.9953999999998</v>
          </cell>
          <cell r="E76">
            <v>343.24970000000002</v>
          </cell>
          <cell r="F76">
            <v>950.74959999999999</v>
          </cell>
          <cell r="G76">
            <v>478.08280000000002</v>
          </cell>
          <cell r="H76">
            <v>5955.5803999999998</v>
          </cell>
          <cell r="I76">
            <v>146.66630000000001</v>
          </cell>
          <cell r="J76">
            <v>616.66660000000002</v>
          </cell>
          <cell r="K76">
            <v>2152</v>
          </cell>
          <cell r="L76">
            <v>120</v>
          </cell>
          <cell r="M76">
            <v>198.66659999999999</v>
          </cell>
          <cell r="N76">
            <v>91.833299999999994</v>
          </cell>
          <cell r="O76">
            <v>1302.3331000000001</v>
          </cell>
          <cell r="P76">
            <v>41.166699999999999</v>
          </cell>
          <cell r="Q76">
            <v>146.33330000000001</v>
          </cell>
          <cell r="R76">
            <v>10391.3284</v>
          </cell>
          <cell r="S76">
            <v>463.24970000000002</v>
          </cell>
          <cell r="T76">
            <v>1149.4161999999999</v>
          </cell>
          <cell r="U76">
            <v>569.91610000000003</v>
          </cell>
          <cell r="V76">
            <v>7257.9134999999997</v>
          </cell>
          <cell r="W76">
            <v>187.833</v>
          </cell>
          <cell r="X76">
            <v>762.99990000000003</v>
          </cell>
        </row>
        <row r="77">
          <cell r="C77" t="str">
            <v>2006/2007J</v>
          </cell>
          <cell r="D77">
            <v>988.49800000000005</v>
          </cell>
          <cell r="E77">
            <v>36.999899999999997</v>
          </cell>
          <cell r="F77">
            <v>119.4997</v>
          </cell>
          <cell r="G77">
            <v>84.833200000000005</v>
          </cell>
          <cell r="H77">
            <v>623.99869999999999</v>
          </cell>
          <cell r="I77">
            <v>29.166599999999999</v>
          </cell>
          <cell r="J77">
            <v>93.999899999999997</v>
          </cell>
          <cell r="K77">
            <v>4000</v>
          </cell>
          <cell r="L77">
            <v>242.8331</v>
          </cell>
          <cell r="M77">
            <v>697.49980000000005</v>
          </cell>
          <cell r="N77">
            <v>268.49979999999999</v>
          </cell>
          <cell r="O77">
            <v>2162.1657</v>
          </cell>
          <cell r="P77">
            <v>158</v>
          </cell>
          <cell r="Q77">
            <v>417</v>
          </cell>
          <cell r="R77">
            <v>4934.4964</v>
          </cell>
          <cell r="S77">
            <v>279.83300000000003</v>
          </cell>
          <cell r="T77">
            <v>816.99950000000001</v>
          </cell>
          <cell r="U77">
            <v>353.33300000000003</v>
          </cell>
          <cell r="V77">
            <v>2786.1644000000001</v>
          </cell>
          <cell r="W77">
            <v>187.16659999999999</v>
          </cell>
          <cell r="X77">
            <v>510.99990000000003</v>
          </cell>
        </row>
        <row r="78">
          <cell r="C78" t="str">
            <v>2007/20081</v>
          </cell>
          <cell r="D78">
            <v>6176</v>
          </cell>
          <cell r="E78">
            <v>154</v>
          </cell>
          <cell r="F78">
            <v>735</v>
          </cell>
          <cell r="G78">
            <v>617</v>
          </cell>
          <cell r="H78">
            <v>3736</v>
          </cell>
          <cell r="I78">
            <v>213</v>
          </cell>
          <cell r="J78">
            <v>721</v>
          </cell>
          <cell r="K78">
            <v>22</v>
          </cell>
          <cell r="L78">
            <v>0</v>
          </cell>
          <cell r="M78">
            <v>6</v>
          </cell>
          <cell r="N78">
            <v>1</v>
          </cell>
          <cell r="O78">
            <v>13</v>
          </cell>
          <cell r="P78">
            <v>2</v>
          </cell>
          <cell r="Q78">
            <v>0</v>
          </cell>
          <cell r="R78">
            <v>6198</v>
          </cell>
          <cell r="S78">
            <v>154</v>
          </cell>
          <cell r="T78">
            <v>741</v>
          </cell>
          <cell r="U78">
            <v>618</v>
          </cell>
          <cell r="V78">
            <v>3749</v>
          </cell>
          <cell r="W78">
            <v>215</v>
          </cell>
          <cell r="X78">
            <v>721</v>
          </cell>
        </row>
        <row r="79">
          <cell r="C79" t="str">
            <v>2007/20082</v>
          </cell>
          <cell r="D79">
            <v>17864.25</v>
          </cell>
          <cell r="E79">
            <v>887.61</v>
          </cell>
          <cell r="F79">
            <v>2190.59</v>
          </cell>
          <cell r="G79">
            <v>872.66</v>
          </cell>
          <cell r="H79">
            <v>10202.56</v>
          </cell>
          <cell r="I79">
            <v>834.57</v>
          </cell>
          <cell r="J79">
            <v>2876.26</v>
          </cell>
          <cell r="K79">
            <v>5764</v>
          </cell>
          <cell r="L79">
            <v>531.49</v>
          </cell>
          <cell r="M79">
            <v>689.8</v>
          </cell>
          <cell r="N79">
            <v>168.29</v>
          </cell>
          <cell r="O79">
            <v>3245.05</v>
          </cell>
          <cell r="P79">
            <v>182.33</v>
          </cell>
          <cell r="Q79">
            <v>826.65</v>
          </cell>
          <cell r="R79">
            <v>23507.86</v>
          </cell>
          <cell r="S79">
            <v>1419.1</v>
          </cell>
          <cell r="T79">
            <v>2880.39</v>
          </cell>
          <cell r="U79">
            <v>1040.95</v>
          </cell>
          <cell r="V79">
            <v>13447.61</v>
          </cell>
          <cell r="W79">
            <v>1016.9</v>
          </cell>
          <cell r="X79">
            <v>3702.91</v>
          </cell>
        </row>
        <row r="80">
          <cell r="C80" t="str">
            <v>2007/20083</v>
          </cell>
          <cell r="D80">
            <v>21591.195</v>
          </cell>
          <cell r="E80">
            <v>447.08</v>
          </cell>
          <cell r="F80">
            <v>2327.7350000000001</v>
          </cell>
          <cell r="G80">
            <v>1319.155</v>
          </cell>
          <cell r="H80">
            <v>13322.715</v>
          </cell>
          <cell r="I80">
            <v>1116.05</v>
          </cell>
          <cell r="J80">
            <v>3058.46</v>
          </cell>
          <cell r="K80">
            <v>2287</v>
          </cell>
          <cell r="L80">
            <v>129.51</v>
          </cell>
          <cell r="M80">
            <v>321.04000000000002</v>
          </cell>
          <cell r="N80">
            <v>156.91</v>
          </cell>
          <cell r="O80">
            <v>1135.82</v>
          </cell>
          <cell r="P80">
            <v>86.2</v>
          </cell>
          <cell r="Q80">
            <v>240.33</v>
          </cell>
          <cell r="R80">
            <v>23661.005000000001</v>
          </cell>
          <cell r="S80">
            <v>576.59</v>
          </cell>
          <cell r="T80">
            <v>2648.7750000000001</v>
          </cell>
          <cell r="U80">
            <v>1476.0650000000001</v>
          </cell>
          <cell r="V80">
            <v>14458.535</v>
          </cell>
          <cell r="W80">
            <v>1202.25</v>
          </cell>
          <cell r="X80">
            <v>3298.79</v>
          </cell>
        </row>
        <row r="81">
          <cell r="C81" t="str">
            <v>2007/20084</v>
          </cell>
          <cell r="D81">
            <v>480</v>
          </cell>
          <cell r="E81">
            <v>19</v>
          </cell>
          <cell r="F81">
            <v>64</v>
          </cell>
          <cell r="G81">
            <v>29</v>
          </cell>
          <cell r="H81">
            <v>288</v>
          </cell>
          <cell r="I81">
            <v>14</v>
          </cell>
          <cell r="J81">
            <v>66</v>
          </cell>
          <cell r="K81">
            <v>2</v>
          </cell>
          <cell r="L81">
            <v>0</v>
          </cell>
          <cell r="M81">
            <v>0</v>
          </cell>
          <cell r="N81">
            <v>0</v>
          </cell>
          <cell r="O81">
            <v>2</v>
          </cell>
          <cell r="P81">
            <v>0</v>
          </cell>
          <cell r="Q81">
            <v>0</v>
          </cell>
          <cell r="R81">
            <v>482</v>
          </cell>
          <cell r="S81">
            <v>19</v>
          </cell>
          <cell r="T81">
            <v>64</v>
          </cell>
          <cell r="U81">
            <v>29</v>
          </cell>
          <cell r="V81">
            <v>290</v>
          </cell>
          <cell r="W81">
            <v>14</v>
          </cell>
          <cell r="X81">
            <v>66</v>
          </cell>
        </row>
        <row r="82">
          <cell r="C82" t="str">
            <v>2007/20085</v>
          </cell>
          <cell r="D82">
            <v>1624.12</v>
          </cell>
          <cell r="E82">
            <v>50.17</v>
          </cell>
          <cell r="F82">
            <v>235.76</v>
          </cell>
          <cell r="G82">
            <v>88.76</v>
          </cell>
          <cell r="H82">
            <v>1066.22</v>
          </cell>
          <cell r="I82">
            <v>39.49</v>
          </cell>
          <cell r="J82">
            <v>143.72</v>
          </cell>
          <cell r="K82">
            <v>103</v>
          </cell>
          <cell r="L82">
            <v>3.5</v>
          </cell>
          <cell r="M82">
            <v>20.079999999999998</v>
          </cell>
          <cell r="N82">
            <v>8</v>
          </cell>
          <cell r="O82">
            <v>61.25</v>
          </cell>
          <cell r="P82">
            <v>2</v>
          </cell>
          <cell r="Q82">
            <v>3</v>
          </cell>
          <cell r="R82">
            <v>1721.95</v>
          </cell>
          <cell r="S82">
            <v>53.67</v>
          </cell>
          <cell r="T82">
            <v>255.84</v>
          </cell>
          <cell r="U82">
            <v>96.76</v>
          </cell>
          <cell r="V82">
            <v>1127.47</v>
          </cell>
          <cell r="W82">
            <v>41.49</v>
          </cell>
          <cell r="X82">
            <v>146.72</v>
          </cell>
        </row>
        <row r="83">
          <cell r="C83" t="str">
            <v>2007/20086</v>
          </cell>
          <cell r="D83">
            <v>9207.7649999999994</v>
          </cell>
          <cell r="E83">
            <v>184.75</v>
          </cell>
          <cell r="F83">
            <v>1084.9749999999999</v>
          </cell>
          <cell r="G83">
            <v>540.42499999999995</v>
          </cell>
          <cell r="H83">
            <v>5915.2849999999999</v>
          </cell>
          <cell r="I83">
            <v>453</v>
          </cell>
          <cell r="J83">
            <v>1029.33</v>
          </cell>
          <cell r="K83">
            <v>556</v>
          </cell>
          <cell r="L83">
            <v>30</v>
          </cell>
          <cell r="M83">
            <v>58.5</v>
          </cell>
          <cell r="N83">
            <v>32.18</v>
          </cell>
          <cell r="O83">
            <v>273.88</v>
          </cell>
          <cell r="P83">
            <v>24.5</v>
          </cell>
          <cell r="Q83">
            <v>40</v>
          </cell>
          <cell r="R83">
            <v>9666.8250000000007</v>
          </cell>
          <cell r="S83">
            <v>214.75</v>
          </cell>
          <cell r="T83">
            <v>1143.4749999999999</v>
          </cell>
          <cell r="U83">
            <v>572.60500000000002</v>
          </cell>
          <cell r="V83">
            <v>6189.165</v>
          </cell>
          <cell r="W83">
            <v>477.5</v>
          </cell>
          <cell r="X83">
            <v>1069.33</v>
          </cell>
        </row>
        <row r="84">
          <cell r="C84" t="str">
            <v>2007/20087</v>
          </cell>
          <cell r="D84">
            <v>3751.2649999999999</v>
          </cell>
          <cell r="E84">
            <v>77.349999999999994</v>
          </cell>
          <cell r="F84">
            <v>453.17</v>
          </cell>
          <cell r="G84">
            <v>211.48500000000001</v>
          </cell>
          <cell r="H84">
            <v>2567.6149999999998</v>
          </cell>
          <cell r="I84">
            <v>115.495</v>
          </cell>
          <cell r="J84">
            <v>326.14999999999998</v>
          </cell>
          <cell r="K84">
            <v>394</v>
          </cell>
          <cell r="L84">
            <v>19</v>
          </cell>
          <cell r="M84">
            <v>53.17</v>
          </cell>
          <cell r="N84">
            <v>13.5</v>
          </cell>
          <cell r="O84">
            <v>183.83</v>
          </cell>
          <cell r="P84">
            <v>14</v>
          </cell>
          <cell r="Q84">
            <v>46</v>
          </cell>
          <cell r="R84">
            <v>4080.7649999999999</v>
          </cell>
          <cell r="S84">
            <v>96.35</v>
          </cell>
          <cell r="T84">
            <v>506.34</v>
          </cell>
          <cell r="U84">
            <v>224.98500000000001</v>
          </cell>
          <cell r="V84">
            <v>2751.4450000000002</v>
          </cell>
          <cell r="W84">
            <v>129.495</v>
          </cell>
          <cell r="X84">
            <v>372.15</v>
          </cell>
        </row>
        <row r="85">
          <cell r="C85" t="str">
            <v>2007/20088</v>
          </cell>
          <cell r="D85">
            <v>8882.5300000000007</v>
          </cell>
          <cell r="E85">
            <v>187.4</v>
          </cell>
          <cell r="F85">
            <v>1204.82</v>
          </cell>
          <cell r="G85">
            <v>680.59</v>
          </cell>
          <cell r="H85">
            <v>6384.27</v>
          </cell>
          <cell r="I85">
            <v>105.01</v>
          </cell>
          <cell r="J85">
            <v>320.44</v>
          </cell>
          <cell r="K85">
            <v>1956</v>
          </cell>
          <cell r="L85">
            <v>86</v>
          </cell>
          <cell r="M85">
            <v>233.07</v>
          </cell>
          <cell r="N85">
            <v>140.44</v>
          </cell>
          <cell r="O85">
            <v>1045.0999999999999</v>
          </cell>
          <cell r="P85">
            <v>29</v>
          </cell>
          <cell r="Q85">
            <v>57.2</v>
          </cell>
          <cell r="R85">
            <v>10473.34</v>
          </cell>
          <cell r="S85">
            <v>273.39999999999998</v>
          </cell>
          <cell r="T85">
            <v>1437.89</v>
          </cell>
          <cell r="U85">
            <v>821.03</v>
          </cell>
          <cell r="V85">
            <v>7429.37</v>
          </cell>
          <cell r="W85">
            <v>134.01</v>
          </cell>
          <cell r="X85">
            <v>377.64</v>
          </cell>
        </row>
        <row r="86">
          <cell r="C86" t="str">
            <v>2007/20089</v>
          </cell>
          <cell r="D86">
            <v>9719.51</v>
          </cell>
          <cell r="E86">
            <v>232.34</v>
          </cell>
          <cell r="F86">
            <v>1380.37</v>
          </cell>
          <cell r="G86">
            <v>644.88</v>
          </cell>
          <cell r="H86">
            <v>6548.92</v>
          </cell>
          <cell r="I86">
            <v>246.74</v>
          </cell>
          <cell r="J86">
            <v>666.26</v>
          </cell>
          <cell r="K86">
            <v>1698</v>
          </cell>
          <cell r="L86">
            <v>61.25</v>
          </cell>
          <cell r="M86">
            <v>145.25</v>
          </cell>
          <cell r="N86">
            <v>62</v>
          </cell>
          <cell r="O86">
            <v>1071.06</v>
          </cell>
          <cell r="P86">
            <v>18</v>
          </cell>
          <cell r="Q86">
            <v>106.67</v>
          </cell>
          <cell r="R86">
            <v>11183.74</v>
          </cell>
          <cell r="S86">
            <v>293.58999999999997</v>
          </cell>
          <cell r="T86">
            <v>1525.62</v>
          </cell>
          <cell r="U86">
            <v>706.88</v>
          </cell>
          <cell r="V86">
            <v>7619.98</v>
          </cell>
          <cell r="W86">
            <v>264.74</v>
          </cell>
          <cell r="X86">
            <v>772.93</v>
          </cell>
        </row>
        <row r="87">
          <cell r="C87" t="str">
            <v>2007/2008A</v>
          </cell>
          <cell r="D87">
            <v>4320.8599999999997</v>
          </cell>
          <cell r="E87">
            <v>93.3</v>
          </cell>
          <cell r="F87">
            <v>592.78</v>
          </cell>
          <cell r="G87">
            <v>278.49</v>
          </cell>
          <cell r="H87">
            <v>2776.78</v>
          </cell>
          <cell r="I87">
            <v>122</v>
          </cell>
          <cell r="J87">
            <v>457.51</v>
          </cell>
          <cell r="K87">
            <v>1562</v>
          </cell>
          <cell r="L87">
            <v>93.3</v>
          </cell>
          <cell r="M87">
            <v>201.17</v>
          </cell>
          <cell r="N87">
            <v>81.5</v>
          </cell>
          <cell r="O87">
            <v>1062.04</v>
          </cell>
          <cell r="P87">
            <v>24.5</v>
          </cell>
          <cell r="Q87">
            <v>56.5</v>
          </cell>
          <cell r="R87">
            <v>5839.87</v>
          </cell>
          <cell r="S87">
            <v>186.6</v>
          </cell>
          <cell r="T87">
            <v>793.95</v>
          </cell>
          <cell r="U87">
            <v>359.99</v>
          </cell>
          <cell r="V87">
            <v>3838.82</v>
          </cell>
          <cell r="W87">
            <v>146.5</v>
          </cell>
          <cell r="X87">
            <v>514.01</v>
          </cell>
        </row>
        <row r="88">
          <cell r="C88" t="str">
            <v>2007/2008B</v>
          </cell>
          <cell r="D88">
            <v>21687.06</v>
          </cell>
          <cell r="E88">
            <v>572.51</v>
          </cell>
          <cell r="F88">
            <v>2577.27</v>
          </cell>
          <cell r="G88">
            <v>1489.69</v>
          </cell>
          <cell r="H88">
            <v>14403.06</v>
          </cell>
          <cell r="I88">
            <v>590.30999999999995</v>
          </cell>
          <cell r="J88">
            <v>2054.2199999999998</v>
          </cell>
          <cell r="K88">
            <v>3520</v>
          </cell>
          <cell r="L88">
            <v>190.52</v>
          </cell>
          <cell r="M88">
            <v>427.42</v>
          </cell>
          <cell r="N88">
            <v>196.01</v>
          </cell>
          <cell r="O88">
            <v>1993.95</v>
          </cell>
          <cell r="P88">
            <v>82.47</v>
          </cell>
          <cell r="Q88">
            <v>286.43</v>
          </cell>
          <cell r="R88">
            <v>24863.86</v>
          </cell>
          <cell r="S88">
            <v>763.03</v>
          </cell>
          <cell r="T88">
            <v>3004.69</v>
          </cell>
          <cell r="U88">
            <v>1685.7</v>
          </cell>
          <cell r="V88">
            <v>16397.009999999998</v>
          </cell>
          <cell r="W88">
            <v>672.78</v>
          </cell>
          <cell r="X88">
            <v>2340.65</v>
          </cell>
        </row>
        <row r="89">
          <cell r="C89" t="str">
            <v>2007/2008C</v>
          </cell>
          <cell r="D89">
            <v>9698.65</v>
          </cell>
          <cell r="E89">
            <v>249.75</v>
          </cell>
          <cell r="F89">
            <v>1240.69</v>
          </cell>
          <cell r="G89">
            <v>713.11</v>
          </cell>
          <cell r="H89">
            <v>6844.05</v>
          </cell>
          <cell r="I89">
            <v>164.12</v>
          </cell>
          <cell r="J89">
            <v>486.93</v>
          </cell>
          <cell r="K89">
            <v>1331</v>
          </cell>
          <cell r="L89">
            <v>112.7</v>
          </cell>
          <cell r="M89">
            <v>191.43</v>
          </cell>
          <cell r="N89">
            <v>116.42</v>
          </cell>
          <cell r="O89">
            <v>710.2</v>
          </cell>
          <cell r="P89">
            <v>39.9</v>
          </cell>
          <cell r="Q89">
            <v>75.8</v>
          </cell>
          <cell r="R89">
            <v>10945.1</v>
          </cell>
          <cell r="S89">
            <v>362.45</v>
          </cell>
          <cell r="T89">
            <v>1432.12</v>
          </cell>
          <cell r="U89">
            <v>829.53</v>
          </cell>
          <cell r="V89">
            <v>7554.25</v>
          </cell>
          <cell r="W89">
            <v>204.02</v>
          </cell>
          <cell r="X89">
            <v>562.73</v>
          </cell>
        </row>
        <row r="90">
          <cell r="C90" t="str">
            <v>2007/2008D</v>
          </cell>
          <cell r="D90">
            <v>23096.35</v>
          </cell>
          <cell r="E90">
            <v>745.46</v>
          </cell>
          <cell r="F90">
            <v>3139.04</v>
          </cell>
          <cell r="G90">
            <v>1639.88</v>
          </cell>
          <cell r="H90">
            <v>16616.240000000002</v>
          </cell>
          <cell r="I90">
            <v>228.33</v>
          </cell>
          <cell r="J90">
            <v>727.4</v>
          </cell>
          <cell r="K90">
            <v>3342</v>
          </cell>
          <cell r="L90">
            <v>216.34</v>
          </cell>
          <cell r="M90">
            <v>413.47</v>
          </cell>
          <cell r="N90">
            <v>230.34</v>
          </cell>
          <cell r="O90">
            <v>1707.03</v>
          </cell>
          <cell r="P90">
            <v>34.67</v>
          </cell>
          <cell r="Q90">
            <v>111.53</v>
          </cell>
          <cell r="R90">
            <v>25809.73</v>
          </cell>
          <cell r="S90">
            <v>961.8</v>
          </cell>
          <cell r="T90">
            <v>3552.51</v>
          </cell>
          <cell r="U90">
            <v>1870.22</v>
          </cell>
          <cell r="V90">
            <v>18323.27</v>
          </cell>
          <cell r="W90">
            <v>263</v>
          </cell>
          <cell r="X90">
            <v>838.93</v>
          </cell>
        </row>
        <row r="91">
          <cell r="C91" t="str">
            <v>2007/2008E</v>
          </cell>
          <cell r="D91">
            <v>7455.39</v>
          </cell>
          <cell r="E91">
            <v>144.1</v>
          </cell>
          <cell r="F91">
            <v>900.74</v>
          </cell>
          <cell r="G91">
            <v>657.6</v>
          </cell>
          <cell r="H91">
            <v>5346.22</v>
          </cell>
          <cell r="I91">
            <v>98.31</v>
          </cell>
          <cell r="J91">
            <v>308.42</v>
          </cell>
          <cell r="K91">
            <v>394</v>
          </cell>
          <cell r="L91">
            <v>17.5</v>
          </cell>
          <cell r="M91">
            <v>50.83</v>
          </cell>
          <cell r="N91">
            <v>34.51</v>
          </cell>
          <cell r="O91">
            <v>166.26</v>
          </cell>
          <cell r="P91">
            <v>4.5</v>
          </cell>
          <cell r="Q91">
            <v>12.75</v>
          </cell>
          <cell r="R91">
            <v>7741.74</v>
          </cell>
          <cell r="S91">
            <v>161.6</v>
          </cell>
          <cell r="T91">
            <v>951.57</v>
          </cell>
          <cell r="U91">
            <v>692.11</v>
          </cell>
          <cell r="V91">
            <v>5512.48</v>
          </cell>
          <cell r="W91">
            <v>102.81</v>
          </cell>
          <cell r="X91">
            <v>321.17</v>
          </cell>
        </row>
        <row r="92">
          <cell r="C92" t="str">
            <v>2007/2008F</v>
          </cell>
          <cell r="D92">
            <v>15331.4</v>
          </cell>
          <cell r="E92">
            <v>348.495</v>
          </cell>
          <cell r="F92">
            <v>2185.9299999999998</v>
          </cell>
          <cell r="G92">
            <v>1125.93</v>
          </cell>
          <cell r="H92">
            <v>9879.31</v>
          </cell>
          <cell r="I92">
            <v>482.94499999999999</v>
          </cell>
          <cell r="J92">
            <v>1308.79</v>
          </cell>
          <cell r="K92">
            <v>1434</v>
          </cell>
          <cell r="L92">
            <v>75.16</v>
          </cell>
          <cell r="M92">
            <v>228.92</v>
          </cell>
          <cell r="N92">
            <v>101.97</v>
          </cell>
          <cell r="O92">
            <v>655.24</v>
          </cell>
          <cell r="P92">
            <v>39.67</v>
          </cell>
          <cell r="Q92">
            <v>91.96</v>
          </cell>
          <cell r="R92">
            <v>16524.32</v>
          </cell>
          <cell r="S92">
            <v>423.65499999999997</v>
          </cell>
          <cell r="T92">
            <v>2414.85</v>
          </cell>
          <cell r="U92">
            <v>1227.9000000000001</v>
          </cell>
          <cell r="V92">
            <v>10534.55</v>
          </cell>
          <cell r="W92">
            <v>522.61500000000001</v>
          </cell>
          <cell r="X92">
            <v>1400.75</v>
          </cell>
        </row>
        <row r="93">
          <cell r="C93" t="str">
            <v>2007/2008G</v>
          </cell>
          <cell r="D93">
            <v>12257.53</v>
          </cell>
          <cell r="E93">
            <v>264.32</v>
          </cell>
          <cell r="F93">
            <v>1451.16</v>
          </cell>
          <cell r="G93">
            <v>868.62</v>
          </cell>
          <cell r="H93">
            <v>8078.3</v>
          </cell>
          <cell r="I93">
            <v>445.15</v>
          </cell>
          <cell r="J93">
            <v>1149.98</v>
          </cell>
          <cell r="K93">
            <v>1631</v>
          </cell>
          <cell r="L93">
            <v>71.98</v>
          </cell>
          <cell r="M93">
            <v>304.77999999999997</v>
          </cell>
          <cell r="N93">
            <v>96.6</v>
          </cell>
          <cell r="O93">
            <v>806.5</v>
          </cell>
          <cell r="P93">
            <v>64.16</v>
          </cell>
          <cell r="Q93">
            <v>123.91</v>
          </cell>
          <cell r="R93">
            <v>13725.46</v>
          </cell>
          <cell r="S93">
            <v>336.3</v>
          </cell>
          <cell r="T93">
            <v>1755.94</v>
          </cell>
          <cell r="U93">
            <v>965.22</v>
          </cell>
          <cell r="V93">
            <v>8884.7999999999993</v>
          </cell>
          <cell r="W93">
            <v>509.31</v>
          </cell>
          <cell r="X93">
            <v>1273.8900000000001</v>
          </cell>
        </row>
        <row r="94">
          <cell r="C94" t="str">
            <v>2007/2008H</v>
          </cell>
          <cell r="D94">
            <v>26790.945</v>
          </cell>
          <cell r="E94">
            <v>755.96500000000003</v>
          </cell>
          <cell r="F94">
            <v>4254.38</v>
          </cell>
          <cell r="G94">
            <v>2506.0450000000001</v>
          </cell>
          <cell r="H94">
            <v>17579.375</v>
          </cell>
          <cell r="I94">
            <v>476.15</v>
          </cell>
          <cell r="J94">
            <v>1219.03</v>
          </cell>
          <cell r="K94">
            <v>972</v>
          </cell>
          <cell r="L94">
            <v>35.28</v>
          </cell>
          <cell r="M94">
            <v>217.71</v>
          </cell>
          <cell r="N94">
            <v>107.07</v>
          </cell>
          <cell r="O94">
            <v>460.87</v>
          </cell>
          <cell r="P94">
            <v>12</v>
          </cell>
          <cell r="Q94">
            <v>33.17</v>
          </cell>
          <cell r="R94">
            <v>27657.044999999998</v>
          </cell>
          <cell r="S94">
            <v>791.245</v>
          </cell>
          <cell r="T94">
            <v>4472.09</v>
          </cell>
          <cell r="U94">
            <v>2613.1149999999998</v>
          </cell>
          <cell r="V94">
            <v>18040.244999999999</v>
          </cell>
          <cell r="W94">
            <v>488.15</v>
          </cell>
          <cell r="X94">
            <v>1252.2</v>
          </cell>
        </row>
        <row r="95">
          <cell r="C95" t="str">
            <v>2007/2008I</v>
          </cell>
          <cell r="D95">
            <v>9118.73</v>
          </cell>
          <cell r="E95">
            <v>273.39999999999998</v>
          </cell>
          <cell r="F95">
            <v>1109.8699999999999</v>
          </cell>
          <cell r="G95">
            <v>451.38</v>
          </cell>
          <cell r="H95">
            <v>6610.15</v>
          </cell>
          <cell r="I95">
            <v>129.33000000000001</v>
          </cell>
          <cell r="J95">
            <v>544.6</v>
          </cell>
          <cell r="K95">
            <v>2386</v>
          </cell>
          <cell r="L95">
            <v>139.66999999999999</v>
          </cell>
          <cell r="M95">
            <v>252.7</v>
          </cell>
          <cell r="N95">
            <v>96.4</v>
          </cell>
          <cell r="O95">
            <v>1491.53</v>
          </cell>
          <cell r="P95">
            <v>34</v>
          </cell>
          <cell r="Q95">
            <v>127.5</v>
          </cell>
          <cell r="R95">
            <v>11260.53</v>
          </cell>
          <cell r="S95">
            <v>413.07</v>
          </cell>
          <cell r="T95">
            <v>1362.57</v>
          </cell>
          <cell r="U95">
            <v>547.78</v>
          </cell>
          <cell r="V95">
            <v>8101.68</v>
          </cell>
          <cell r="W95">
            <v>163.33000000000001</v>
          </cell>
          <cell r="X95">
            <v>672.1</v>
          </cell>
        </row>
        <row r="96">
          <cell r="C96" t="str">
            <v>2007/2008J</v>
          </cell>
          <cell r="D96">
            <v>806.45</v>
          </cell>
          <cell r="E96">
            <v>14</v>
          </cell>
          <cell r="F96">
            <v>105.72</v>
          </cell>
          <cell r="G96">
            <v>56.3</v>
          </cell>
          <cell r="H96">
            <v>534.92999999999995</v>
          </cell>
          <cell r="I96">
            <v>26</v>
          </cell>
          <cell r="J96">
            <v>69.5</v>
          </cell>
          <cell r="K96">
            <v>4167</v>
          </cell>
          <cell r="L96">
            <v>178.8</v>
          </cell>
          <cell r="M96">
            <v>695.66</v>
          </cell>
          <cell r="N96">
            <v>261.86</v>
          </cell>
          <cell r="O96">
            <v>2451.39</v>
          </cell>
          <cell r="P96">
            <v>149.1</v>
          </cell>
          <cell r="Q96">
            <v>381.6</v>
          </cell>
          <cell r="R96">
            <v>4924.8599999999997</v>
          </cell>
          <cell r="S96">
            <v>192.8</v>
          </cell>
          <cell r="T96">
            <v>801.38</v>
          </cell>
          <cell r="U96">
            <v>318.16000000000003</v>
          </cell>
          <cell r="V96">
            <v>2986.32</v>
          </cell>
          <cell r="W96">
            <v>175.1</v>
          </cell>
          <cell r="X96">
            <v>451.1</v>
          </cell>
        </row>
        <row r="97">
          <cell r="C97" t="str">
            <v>2008/20091</v>
          </cell>
          <cell r="D97">
            <v>6662</v>
          </cell>
          <cell r="E97">
            <v>188</v>
          </cell>
          <cell r="F97">
            <v>777</v>
          </cell>
          <cell r="G97">
            <v>830</v>
          </cell>
          <cell r="H97">
            <v>3877</v>
          </cell>
          <cell r="I97">
            <v>256</v>
          </cell>
          <cell r="J97">
            <v>734</v>
          </cell>
          <cell r="K97">
            <v>23</v>
          </cell>
          <cell r="L97">
            <v>0</v>
          </cell>
          <cell r="M97">
            <v>0</v>
          </cell>
          <cell r="N97">
            <v>4</v>
          </cell>
          <cell r="O97">
            <v>13</v>
          </cell>
          <cell r="P97">
            <v>2</v>
          </cell>
          <cell r="Q97">
            <v>3</v>
          </cell>
          <cell r="R97">
            <v>6684</v>
          </cell>
          <cell r="S97">
            <v>188</v>
          </cell>
          <cell r="T97">
            <v>777</v>
          </cell>
          <cell r="U97">
            <v>834</v>
          </cell>
          <cell r="V97">
            <v>3890</v>
          </cell>
          <cell r="W97">
            <v>258</v>
          </cell>
          <cell r="X97">
            <v>737</v>
          </cell>
        </row>
        <row r="98">
          <cell r="C98" t="str">
            <v>2008/20092</v>
          </cell>
          <cell r="D98">
            <v>16574.419999999998</v>
          </cell>
          <cell r="E98">
            <v>631.16999999999996</v>
          </cell>
          <cell r="F98">
            <v>2078.4699999999998</v>
          </cell>
          <cell r="G98">
            <v>1130.94</v>
          </cell>
          <cell r="H98">
            <v>9378.26</v>
          </cell>
          <cell r="I98">
            <v>759.06</v>
          </cell>
          <cell r="J98">
            <v>2596.52</v>
          </cell>
          <cell r="K98">
            <v>5438</v>
          </cell>
          <cell r="L98">
            <v>465.67</v>
          </cell>
          <cell r="M98">
            <v>694.82</v>
          </cell>
          <cell r="N98">
            <v>242.5</v>
          </cell>
          <cell r="O98">
            <v>2965.52</v>
          </cell>
          <cell r="P98">
            <v>176.33</v>
          </cell>
          <cell r="Q98">
            <v>780.98</v>
          </cell>
          <cell r="R98">
            <v>21900.240000000002</v>
          </cell>
          <cell r="S98">
            <v>1096.8399999999999</v>
          </cell>
          <cell r="T98">
            <v>2773.29</v>
          </cell>
          <cell r="U98">
            <v>1373.44</v>
          </cell>
          <cell r="V98">
            <v>12343.78</v>
          </cell>
          <cell r="W98">
            <v>935.39</v>
          </cell>
          <cell r="X98">
            <v>3377.5</v>
          </cell>
        </row>
        <row r="99">
          <cell r="C99" t="str">
            <v>2008/20093</v>
          </cell>
          <cell r="D99">
            <v>21346.935000000001</v>
          </cell>
          <cell r="E99">
            <v>402.64499999999998</v>
          </cell>
          <cell r="F99">
            <v>2424.585</v>
          </cell>
          <cell r="G99">
            <v>1438.3150000000001</v>
          </cell>
          <cell r="H99">
            <v>12988.895</v>
          </cell>
          <cell r="I99">
            <v>1108.7850000000001</v>
          </cell>
          <cell r="J99">
            <v>2983.71</v>
          </cell>
          <cell r="K99">
            <v>1991</v>
          </cell>
          <cell r="L99">
            <v>123.49</v>
          </cell>
          <cell r="M99">
            <v>256.18</v>
          </cell>
          <cell r="N99">
            <v>141.44</v>
          </cell>
          <cell r="O99">
            <v>1023.915</v>
          </cell>
          <cell r="P99">
            <v>61.67</v>
          </cell>
          <cell r="Q99">
            <v>177.38</v>
          </cell>
          <cell r="R99">
            <v>23131.01</v>
          </cell>
          <cell r="S99">
            <v>526.13499999999999</v>
          </cell>
          <cell r="T99">
            <v>2680.7649999999999</v>
          </cell>
          <cell r="U99">
            <v>1579.7550000000001</v>
          </cell>
          <cell r="V99">
            <v>14012.81</v>
          </cell>
          <cell r="W99">
            <v>1170.4549999999999</v>
          </cell>
          <cell r="X99">
            <v>3161.09</v>
          </cell>
        </row>
        <row r="100">
          <cell r="C100" t="str">
            <v>2008/20094</v>
          </cell>
          <cell r="D100">
            <v>567</v>
          </cell>
          <cell r="E100">
            <v>18</v>
          </cell>
          <cell r="F100">
            <v>75</v>
          </cell>
          <cell r="G100">
            <v>35</v>
          </cell>
          <cell r="H100">
            <v>357</v>
          </cell>
          <cell r="I100">
            <v>16</v>
          </cell>
          <cell r="J100">
            <v>66</v>
          </cell>
          <cell r="K100">
            <v>0</v>
          </cell>
          <cell r="L100">
            <v>0</v>
          </cell>
          <cell r="M100">
            <v>0</v>
          </cell>
          <cell r="N100">
            <v>0</v>
          </cell>
          <cell r="O100">
            <v>0</v>
          </cell>
          <cell r="P100">
            <v>0</v>
          </cell>
          <cell r="Q100">
            <v>0</v>
          </cell>
          <cell r="R100">
            <v>567</v>
          </cell>
          <cell r="S100">
            <v>18</v>
          </cell>
          <cell r="T100">
            <v>75</v>
          </cell>
          <cell r="U100">
            <v>35</v>
          </cell>
          <cell r="V100">
            <v>357</v>
          </cell>
          <cell r="W100">
            <v>16</v>
          </cell>
          <cell r="X100">
            <v>66</v>
          </cell>
        </row>
        <row r="101">
          <cell r="C101" t="str">
            <v>2008/20095</v>
          </cell>
          <cell r="D101">
            <v>1511.86</v>
          </cell>
          <cell r="E101">
            <v>39.93</v>
          </cell>
          <cell r="F101">
            <v>202.42</v>
          </cell>
          <cell r="G101">
            <v>112.46</v>
          </cell>
          <cell r="H101">
            <v>999.02</v>
          </cell>
          <cell r="I101">
            <v>35.840000000000003</v>
          </cell>
          <cell r="J101">
            <v>122.19</v>
          </cell>
          <cell r="K101">
            <v>107</v>
          </cell>
          <cell r="L101">
            <v>6</v>
          </cell>
          <cell r="M101">
            <v>22.1</v>
          </cell>
          <cell r="N101">
            <v>7</v>
          </cell>
          <cell r="O101">
            <v>61.63</v>
          </cell>
          <cell r="P101">
            <v>0</v>
          </cell>
          <cell r="Q101">
            <v>4.5</v>
          </cell>
          <cell r="R101">
            <v>1613.09</v>
          </cell>
          <cell r="S101">
            <v>45.93</v>
          </cell>
          <cell r="T101">
            <v>224.52</v>
          </cell>
          <cell r="U101">
            <v>119.46</v>
          </cell>
          <cell r="V101">
            <v>1060.6500000000001</v>
          </cell>
          <cell r="W101">
            <v>35.840000000000003</v>
          </cell>
          <cell r="X101">
            <v>126.69</v>
          </cell>
        </row>
        <row r="102">
          <cell r="C102" t="str">
            <v>2008/20096</v>
          </cell>
          <cell r="D102">
            <v>9483.8449999999993</v>
          </cell>
          <cell r="E102">
            <v>136.63499999999999</v>
          </cell>
          <cell r="F102">
            <v>1147.2950000000001</v>
          </cell>
          <cell r="G102">
            <v>652.61500000000001</v>
          </cell>
          <cell r="H102">
            <v>6026.875</v>
          </cell>
          <cell r="I102">
            <v>474.69499999999999</v>
          </cell>
          <cell r="J102">
            <v>1045.73</v>
          </cell>
          <cell r="K102">
            <v>727</v>
          </cell>
          <cell r="L102">
            <v>29.16</v>
          </cell>
          <cell r="M102">
            <v>99.42</v>
          </cell>
          <cell r="N102">
            <v>37.17</v>
          </cell>
          <cell r="O102">
            <v>375.02499999999998</v>
          </cell>
          <cell r="P102">
            <v>16</v>
          </cell>
          <cell r="Q102">
            <v>55.34</v>
          </cell>
          <cell r="R102">
            <v>10095.959999999999</v>
          </cell>
          <cell r="S102">
            <v>165.79499999999999</v>
          </cell>
          <cell r="T102">
            <v>1246.7149999999999</v>
          </cell>
          <cell r="U102">
            <v>689.78499999999997</v>
          </cell>
          <cell r="V102">
            <v>6401.9</v>
          </cell>
          <cell r="W102">
            <v>490.69499999999999</v>
          </cell>
          <cell r="X102">
            <v>1101.07</v>
          </cell>
        </row>
        <row r="103">
          <cell r="C103" t="str">
            <v>2008/20097</v>
          </cell>
          <cell r="D103">
            <v>4002.18</v>
          </cell>
          <cell r="E103">
            <v>70.474999999999994</v>
          </cell>
          <cell r="F103">
            <v>456.21499999999997</v>
          </cell>
          <cell r="G103">
            <v>290.98</v>
          </cell>
          <cell r="H103">
            <v>2763.625</v>
          </cell>
          <cell r="I103">
            <v>123.91500000000001</v>
          </cell>
          <cell r="J103">
            <v>296.97000000000003</v>
          </cell>
          <cell r="K103">
            <v>301</v>
          </cell>
          <cell r="L103">
            <v>10.83</v>
          </cell>
          <cell r="M103">
            <v>30.75</v>
          </cell>
          <cell r="N103">
            <v>26.39</v>
          </cell>
          <cell r="O103">
            <v>132.04</v>
          </cell>
          <cell r="P103">
            <v>8</v>
          </cell>
          <cell r="Q103">
            <v>26</v>
          </cell>
          <cell r="R103">
            <v>4236.1899999999996</v>
          </cell>
          <cell r="S103">
            <v>81.305000000000007</v>
          </cell>
          <cell r="T103">
            <v>486.96499999999997</v>
          </cell>
          <cell r="U103">
            <v>317.37</v>
          </cell>
          <cell r="V103">
            <v>2895.665</v>
          </cell>
          <cell r="W103">
            <v>131.91499999999999</v>
          </cell>
          <cell r="X103">
            <v>322.97000000000003</v>
          </cell>
        </row>
        <row r="104">
          <cell r="C104" t="str">
            <v>2008/20098</v>
          </cell>
          <cell r="D104">
            <v>8339.6200000000008</v>
          </cell>
          <cell r="E104">
            <v>210.27</v>
          </cell>
          <cell r="F104">
            <v>1247.44</v>
          </cell>
          <cell r="G104">
            <v>705.42</v>
          </cell>
          <cell r="H104">
            <v>5864</v>
          </cell>
          <cell r="I104">
            <v>94.51</v>
          </cell>
          <cell r="J104">
            <v>217.98</v>
          </cell>
          <cell r="K104">
            <v>1633</v>
          </cell>
          <cell r="L104">
            <v>60.42</v>
          </cell>
          <cell r="M104">
            <v>199.86</v>
          </cell>
          <cell r="N104">
            <v>141.93</v>
          </cell>
          <cell r="O104">
            <v>881.21</v>
          </cell>
          <cell r="P104">
            <v>23.83</v>
          </cell>
          <cell r="Q104">
            <v>47</v>
          </cell>
          <cell r="R104">
            <v>9693.8700000000008</v>
          </cell>
          <cell r="S104">
            <v>270.69</v>
          </cell>
          <cell r="T104">
            <v>1447.3</v>
          </cell>
          <cell r="U104">
            <v>847.35</v>
          </cell>
          <cell r="V104">
            <v>6745.21</v>
          </cell>
          <cell r="W104">
            <v>118.34</v>
          </cell>
          <cell r="X104">
            <v>264.98</v>
          </cell>
        </row>
        <row r="105">
          <cell r="C105" t="str">
            <v>2008/20099</v>
          </cell>
          <cell r="D105">
            <v>9918.9699999999993</v>
          </cell>
          <cell r="E105">
            <v>238.18</v>
          </cell>
          <cell r="F105">
            <v>1456.82</v>
          </cell>
          <cell r="G105">
            <v>691.16</v>
          </cell>
          <cell r="H105">
            <v>6658.06</v>
          </cell>
          <cell r="I105">
            <v>245.34</v>
          </cell>
          <cell r="J105">
            <v>629.41</v>
          </cell>
          <cell r="K105">
            <v>1724</v>
          </cell>
          <cell r="L105">
            <v>71.92</v>
          </cell>
          <cell r="M105">
            <v>206.27</v>
          </cell>
          <cell r="N105">
            <v>80</v>
          </cell>
          <cell r="O105">
            <v>1058.0999999999999</v>
          </cell>
          <cell r="P105">
            <v>23.5</v>
          </cell>
          <cell r="Q105">
            <v>88</v>
          </cell>
          <cell r="R105">
            <v>11446.76</v>
          </cell>
          <cell r="S105">
            <v>310.10000000000002</v>
          </cell>
          <cell r="T105">
            <v>1663.09</v>
          </cell>
          <cell r="U105">
            <v>771.16</v>
          </cell>
          <cell r="V105">
            <v>7716.16</v>
          </cell>
          <cell r="W105">
            <v>268.83999999999997</v>
          </cell>
          <cell r="X105">
            <v>717.41</v>
          </cell>
        </row>
        <row r="106">
          <cell r="C106" t="str">
            <v>2008/2009A</v>
          </cell>
          <cell r="D106">
            <v>4492.59</v>
          </cell>
          <cell r="E106">
            <v>73.63</v>
          </cell>
          <cell r="F106">
            <v>677.28</v>
          </cell>
          <cell r="G106">
            <v>287.63</v>
          </cell>
          <cell r="H106">
            <v>2886.18</v>
          </cell>
          <cell r="I106">
            <v>122.25</v>
          </cell>
          <cell r="J106">
            <v>445.62</v>
          </cell>
          <cell r="K106">
            <v>1571</v>
          </cell>
          <cell r="L106">
            <v>94.5</v>
          </cell>
          <cell r="M106">
            <v>221</v>
          </cell>
          <cell r="N106">
            <v>63</v>
          </cell>
          <cell r="O106">
            <v>1079.47</v>
          </cell>
          <cell r="P106">
            <v>17</v>
          </cell>
          <cell r="Q106">
            <v>45</v>
          </cell>
          <cell r="R106">
            <v>6012.56</v>
          </cell>
          <cell r="S106">
            <v>168.13</v>
          </cell>
          <cell r="T106">
            <v>898.28</v>
          </cell>
          <cell r="U106">
            <v>350.63</v>
          </cell>
          <cell r="V106">
            <v>3965.65</v>
          </cell>
          <cell r="W106">
            <v>139.25</v>
          </cell>
          <cell r="X106">
            <v>490.62</v>
          </cell>
        </row>
        <row r="107">
          <cell r="C107" t="str">
            <v>2008/2009B</v>
          </cell>
          <cell r="D107">
            <v>21179.1</v>
          </cell>
          <cell r="E107">
            <v>462.85</v>
          </cell>
          <cell r="F107">
            <v>2557.89</v>
          </cell>
          <cell r="G107">
            <v>1568.14</v>
          </cell>
          <cell r="H107">
            <v>14243.98</v>
          </cell>
          <cell r="I107">
            <v>575.55999999999995</v>
          </cell>
          <cell r="J107">
            <v>1770.68</v>
          </cell>
          <cell r="K107">
            <v>3371</v>
          </cell>
          <cell r="L107">
            <v>153.5</v>
          </cell>
          <cell r="M107">
            <v>403.08</v>
          </cell>
          <cell r="N107">
            <v>221.72</v>
          </cell>
          <cell r="O107">
            <v>1833.28</v>
          </cell>
          <cell r="P107">
            <v>84.42</v>
          </cell>
          <cell r="Q107">
            <v>296.75</v>
          </cell>
          <cell r="R107">
            <v>24171.85</v>
          </cell>
          <cell r="S107">
            <v>616.35</v>
          </cell>
          <cell r="T107">
            <v>2960.97</v>
          </cell>
          <cell r="U107">
            <v>1789.86</v>
          </cell>
          <cell r="V107">
            <v>16077.26</v>
          </cell>
          <cell r="W107">
            <v>659.98</v>
          </cell>
          <cell r="X107">
            <v>2067.4299999999998</v>
          </cell>
        </row>
        <row r="108">
          <cell r="C108" t="str">
            <v>2008/2009C</v>
          </cell>
          <cell r="D108">
            <v>9255.82</v>
          </cell>
          <cell r="E108">
            <v>207.72</v>
          </cell>
          <cell r="F108">
            <v>1209.0999999999999</v>
          </cell>
          <cell r="G108">
            <v>740.69</v>
          </cell>
          <cell r="H108">
            <v>6495.54</v>
          </cell>
          <cell r="I108">
            <v>189.2</v>
          </cell>
          <cell r="J108">
            <v>413.57</v>
          </cell>
          <cell r="K108">
            <v>1269</v>
          </cell>
          <cell r="L108">
            <v>83.84</v>
          </cell>
          <cell r="M108">
            <v>190.76</v>
          </cell>
          <cell r="N108">
            <v>117.37</v>
          </cell>
          <cell r="O108">
            <v>686.98</v>
          </cell>
          <cell r="P108">
            <v>28.17</v>
          </cell>
          <cell r="Q108">
            <v>68.64</v>
          </cell>
          <cell r="R108">
            <v>10431.58</v>
          </cell>
          <cell r="S108">
            <v>291.56</v>
          </cell>
          <cell r="T108">
            <v>1399.86</v>
          </cell>
          <cell r="U108">
            <v>858.06</v>
          </cell>
          <cell r="V108">
            <v>7182.52</v>
          </cell>
          <cell r="W108">
            <v>217.37</v>
          </cell>
          <cell r="X108">
            <v>482.21</v>
          </cell>
        </row>
        <row r="109">
          <cell r="C109" t="str">
            <v>2008/2009D</v>
          </cell>
          <cell r="D109">
            <v>23636.02</v>
          </cell>
          <cell r="E109">
            <v>798.45</v>
          </cell>
          <cell r="F109">
            <v>3268.63</v>
          </cell>
          <cell r="G109">
            <v>1886.23</v>
          </cell>
          <cell r="H109">
            <v>16830.810000000001</v>
          </cell>
          <cell r="I109">
            <v>201.1</v>
          </cell>
          <cell r="J109">
            <v>650.79999999999995</v>
          </cell>
          <cell r="K109">
            <v>3506</v>
          </cell>
          <cell r="L109">
            <v>217.82</v>
          </cell>
          <cell r="M109">
            <v>455.1</v>
          </cell>
          <cell r="N109">
            <v>254.19</v>
          </cell>
          <cell r="O109">
            <v>1838.72</v>
          </cell>
          <cell r="P109">
            <v>34.25</v>
          </cell>
          <cell r="Q109">
            <v>107.57</v>
          </cell>
          <cell r="R109">
            <v>26543.67</v>
          </cell>
          <cell r="S109">
            <v>1016.27</v>
          </cell>
          <cell r="T109">
            <v>3723.73</v>
          </cell>
          <cell r="U109">
            <v>2140.42</v>
          </cell>
          <cell r="V109">
            <v>18669.53</v>
          </cell>
          <cell r="W109">
            <v>235.35</v>
          </cell>
          <cell r="X109">
            <v>758.37</v>
          </cell>
        </row>
        <row r="110">
          <cell r="C110" t="str">
            <v>2008/2009E</v>
          </cell>
          <cell r="D110">
            <v>7131.65</v>
          </cell>
          <cell r="E110">
            <v>133.69999999999999</v>
          </cell>
          <cell r="F110">
            <v>892.38</v>
          </cell>
          <cell r="G110">
            <v>677.82</v>
          </cell>
          <cell r="H110">
            <v>5101.49</v>
          </cell>
          <cell r="I110">
            <v>97.96</v>
          </cell>
          <cell r="J110">
            <v>228.3</v>
          </cell>
          <cell r="K110">
            <v>443</v>
          </cell>
          <cell r="L110">
            <v>16</v>
          </cell>
          <cell r="M110">
            <v>33.869999999999997</v>
          </cell>
          <cell r="N110">
            <v>43.53</v>
          </cell>
          <cell r="O110">
            <v>215.89</v>
          </cell>
          <cell r="P110">
            <v>5.5</v>
          </cell>
          <cell r="Q110">
            <v>11.33</v>
          </cell>
          <cell r="R110">
            <v>7457.77</v>
          </cell>
          <cell r="S110">
            <v>149.69999999999999</v>
          </cell>
          <cell r="T110">
            <v>926.25</v>
          </cell>
          <cell r="U110">
            <v>721.35</v>
          </cell>
          <cell r="V110">
            <v>5317.38</v>
          </cell>
          <cell r="W110">
            <v>103.46</v>
          </cell>
          <cell r="X110">
            <v>239.63</v>
          </cell>
        </row>
        <row r="111">
          <cell r="C111" t="str">
            <v>2008/2009F</v>
          </cell>
          <cell r="D111">
            <v>14837.584999999999</v>
          </cell>
          <cell r="E111">
            <v>330.40499999999997</v>
          </cell>
          <cell r="F111">
            <v>2145.625</v>
          </cell>
          <cell r="G111">
            <v>1170.19</v>
          </cell>
          <cell r="H111">
            <v>9642.2800000000007</v>
          </cell>
          <cell r="I111">
            <v>417.13499999999999</v>
          </cell>
          <cell r="J111">
            <v>1131.95</v>
          </cell>
          <cell r="K111">
            <v>1386</v>
          </cell>
          <cell r="L111">
            <v>70.13</v>
          </cell>
          <cell r="M111">
            <v>215.93</v>
          </cell>
          <cell r="N111">
            <v>98.91</v>
          </cell>
          <cell r="O111">
            <v>643.24</v>
          </cell>
          <cell r="P111">
            <v>44.42</v>
          </cell>
          <cell r="Q111">
            <v>82.32</v>
          </cell>
          <cell r="R111">
            <v>15992.535</v>
          </cell>
          <cell r="S111">
            <v>400.53500000000003</v>
          </cell>
          <cell r="T111">
            <v>2361.5549999999998</v>
          </cell>
          <cell r="U111">
            <v>1269.0999999999999</v>
          </cell>
          <cell r="V111">
            <v>10285.52</v>
          </cell>
          <cell r="W111">
            <v>461.55500000000001</v>
          </cell>
          <cell r="X111">
            <v>1214.27</v>
          </cell>
        </row>
        <row r="112">
          <cell r="C112" t="str">
            <v>2008/2009G</v>
          </cell>
          <cell r="D112">
            <v>11424.32</v>
          </cell>
          <cell r="E112">
            <v>195.87</v>
          </cell>
          <cell r="F112">
            <v>1448.59</v>
          </cell>
          <cell r="G112">
            <v>956.3</v>
          </cell>
          <cell r="H112">
            <v>7462.69</v>
          </cell>
          <cell r="I112">
            <v>410.81</v>
          </cell>
          <cell r="J112">
            <v>950.06</v>
          </cell>
          <cell r="K112">
            <v>1698</v>
          </cell>
          <cell r="L112">
            <v>70.3</v>
          </cell>
          <cell r="M112">
            <v>320.57</v>
          </cell>
          <cell r="N112">
            <v>101.17</v>
          </cell>
          <cell r="O112">
            <v>842.84</v>
          </cell>
          <cell r="P112">
            <v>76.83</v>
          </cell>
          <cell r="Q112">
            <v>123.52</v>
          </cell>
          <cell r="R112">
            <v>12959.55</v>
          </cell>
          <cell r="S112">
            <v>266.17</v>
          </cell>
          <cell r="T112">
            <v>1769.16</v>
          </cell>
          <cell r="U112">
            <v>1057.47</v>
          </cell>
          <cell r="V112">
            <v>8305.5300000000007</v>
          </cell>
          <cell r="W112">
            <v>487.64</v>
          </cell>
          <cell r="X112">
            <v>1073.58</v>
          </cell>
        </row>
        <row r="113">
          <cell r="C113" t="str">
            <v>2008/2009H</v>
          </cell>
          <cell r="D113">
            <v>26322.365000000002</v>
          </cell>
          <cell r="E113">
            <v>649.4</v>
          </cell>
          <cell r="F113">
            <v>4323.1899999999996</v>
          </cell>
          <cell r="G113">
            <v>2914.65</v>
          </cell>
          <cell r="H113">
            <v>17005.654999999999</v>
          </cell>
          <cell r="I113">
            <v>423.35</v>
          </cell>
          <cell r="J113">
            <v>1006.12</v>
          </cell>
          <cell r="K113">
            <v>1192</v>
          </cell>
          <cell r="L113">
            <v>39.42</v>
          </cell>
          <cell r="M113">
            <v>237.47</v>
          </cell>
          <cell r="N113">
            <v>122.47</v>
          </cell>
          <cell r="O113">
            <v>587.53</v>
          </cell>
          <cell r="P113">
            <v>30.83</v>
          </cell>
          <cell r="Q113">
            <v>48.67</v>
          </cell>
          <cell r="R113">
            <v>27388.755000000001</v>
          </cell>
          <cell r="S113">
            <v>688.82</v>
          </cell>
          <cell r="T113">
            <v>4560.66</v>
          </cell>
          <cell r="U113">
            <v>3037.12</v>
          </cell>
          <cell r="V113">
            <v>17593.185000000001</v>
          </cell>
          <cell r="W113">
            <v>454.18</v>
          </cell>
          <cell r="X113">
            <v>1054.79</v>
          </cell>
        </row>
        <row r="114">
          <cell r="C114" t="str">
            <v>2008/2009I</v>
          </cell>
          <cell r="D114">
            <v>9674.08</v>
          </cell>
          <cell r="E114">
            <v>308.8</v>
          </cell>
          <cell r="F114">
            <v>1163.8</v>
          </cell>
          <cell r="G114">
            <v>601.01</v>
          </cell>
          <cell r="H114">
            <v>6987.05</v>
          </cell>
          <cell r="I114">
            <v>130.16</v>
          </cell>
          <cell r="J114">
            <v>483.26</v>
          </cell>
          <cell r="K114">
            <v>2546</v>
          </cell>
          <cell r="L114">
            <v>149.88</v>
          </cell>
          <cell r="M114">
            <v>305.14</v>
          </cell>
          <cell r="N114">
            <v>134.61000000000001</v>
          </cell>
          <cell r="O114">
            <v>1578.28</v>
          </cell>
          <cell r="P114">
            <v>45.59</v>
          </cell>
          <cell r="Q114">
            <v>133.38</v>
          </cell>
          <cell r="R114">
            <v>12020.96</v>
          </cell>
          <cell r="S114">
            <v>458.68</v>
          </cell>
          <cell r="T114">
            <v>1468.94</v>
          </cell>
          <cell r="U114">
            <v>735.62</v>
          </cell>
          <cell r="V114">
            <v>8565.33</v>
          </cell>
          <cell r="W114">
            <v>175.75</v>
          </cell>
          <cell r="X114">
            <v>616.64</v>
          </cell>
        </row>
        <row r="115">
          <cell r="C115" t="str">
            <v>2008/2009J</v>
          </cell>
          <cell r="D115">
            <v>660.64</v>
          </cell>
          <cell r="E115">
            <v>14.87</v>
          </cell>
          <cell r="F115">
            <v>74.27</v>
          </cell>
          <cell r="G115">
            <v>57.45</v>
          </cell>
          <cell r="H115">
            <v>447.59</v>
          </cell>
          <cell r="I115">
            <v>18.329999999999998</v>
          </cell>
          <cell r="J115">
            <v>48.13</v>
          </cell>
          <cell r="K115">
            <v>3774</v>
          </cell>
          <cell r="L115">
            <v>211.12</v>
          </cell>
          <cell r="M115">
            <v>671.68</v>
          </cell>
          <cell r="N115">
            <v>268.60000000000002</v>
          </cell>
          <cell r="O115">
            <v>2126.33</v>
          </cell>
          <cell r="P115">
            <v>125.66</v>
          </cell>
          <cell r="Q115">
            <v>323.62</v>
          </cell>
          <cell r="R115">
            <v>4387.6499999999996</v>
          </cell>
          <cell r="S115">
            <v>225.99</v>
          </cell>
          <cell r="T115">
            <v>745.95</v>
          </cell>
          <cell r="U115">
            <v>326.05</v>
          </cell>
          <cell r="V115">
            <v>2573.92</v>
          </cell>
          <cell r="W115">
            <v>143.99</v>
          </cell>
          <cell r="X115">
            <v>371.75</v>
          </cell>
        </row>
      </sheetData>
      <sheetData sheetId="4">
        <row r="2">
          <cell r="C2" t="str">
            <v>2003/20041</v>
          </cell>
          <cell r="D2">
            <v>5035.3329000000003</v>
          </cell>
          <cell r="E2">
            <v>310</v>
          </cell>
          <cell r="F2">
            <v>998.83330000000001</v>
          </cell>
          <cell r="G2">
            <v>338.33330000000001</v>
          </cell>
          <cell r="H2">
            <v>2279.1664000000001</v>
          </cell>
          <cell r="I2">
            <v>256</v>
          </cell>
          <cell r="J2">
            <v>852.99990000000003</v>
          </cell>
          <cell r="K2">
            <v>29</v>
          </cell>
          <cell r="L2">
            <v>5</v>
          </cell>
          <cell r="M2">
            <v>7</v>
          </cell>
          <cell r="N2">
            <v>5</v>
          </cell>
          <cell r="O2">
            <v>7</v>
          </cell>
          <cell r="P2">
            <v>1</v>
          </cell>
          <cell r="Q2">
            <v>4</v>
          </cell>
          <cell r="R2">
            <v>5064.3329000000003</v>
          </cell>
          <cell r="S2">
            <v>315</v>
          </cell>
          <cell r="T2">
            <v>1005.8333</v>
          </cell>
          <cell r="U2">
            <v>343.33330000000001</v>
          </cell>
          <cell r="V2">
            <v>2286.1664000000001</v>
          </cell>
          <cell r="W2">
            <v>257</v>
          </cell>
          <cell r="X2">
            <v>856.99990000000003</v>
          </cell>
        </row>
        <row r="3">
          <cell r="C3" t="str">
            <v>2003/20042</v>
          </cell>
          <cell r="D3">
            <v>13451.808800000001</v>
          </cell>
          <cell r="E3">
            <v>1129.6657</v>
          </cell>
          <cell r="F3">
            <v>2160.3287</v>
          </cell>
          <cell r="G3">
            <v>738.83219999999994</v>
          </cell>
          <cell r="H3">
            <v>7875.3175000000001</v>
          </cell>
          <cell r="I3">
            <v>308.83249999999998</v>
          </cell>
          <cell r="J3">
            <v>1238.8322000000001</v>
          </cell>
          <cell r="K3">
            <v>4761</v>
          </cell>
          <cell r="L3">
            <v>617.66669999999999</v>
          </cell>
          <cell r="M3">
            <v>701.66669999999999</v>
          </cell>
          <cell r="N3">
            <v>193.33340000000001</v>
          </cell>
          <cell r="O3">
            <v>2611.3334</v>
          </cell>
          <cell r="P3">
            <v>118.5</v>
          </cell>
          <cell r="Q3">
            <v>480.66669999999999</v>
          </cell>
          <cell r="R3">
            <v>18174.975699999999</v>
          </cell>
          <cell r="S3">
            <v>1747.3324</v>
          </cell>
          <cell r="T3">
            <v>2861.9953999999998</v>
          </cell>
          <cell r="U3">
            <v>932.16560000000004</v>
          </cell>
          <cell r="V3">
            <v>10486.650900000001</v>
          </cell>
          <cell r="W3">
            <v>427.33249999999998</v>
          </cell>
          <cell r="X3">
            <v>1719.4989</v>
          </cell>
        </row>
        <row r="4">
          <cell r="C4" t="str">
            <v>2003/20043</v>
          </cell>
          <cell r="D4">
            <v>17783.155299999999</v>
          </cell>
          <cell r="E4">
            <v>832.41579999999999</v>
          </cell>
          <cell r="F4">
            <v>2904.5807</v>
          </cell>
          <cell r="G4">
            <v>1024.4159999999999</v>
          </cell>
          <cell r="H4">
            <v>11676.0769</v>
          </cell>
          <cell r="I4">
            <v>311.99939999999998</v>
          </cell>
          <cell r="J4">
            <v>1033.6665</v>
          </cell>
          <cell r="K4">
            <v>1999</v>
          </cell>
          <cell r="L4">
            <v>165.9999</v>
          </cell>
          <cell r="M4">
            <v>364.66660000000002</v>
          </cell>
          <cell r="N4">
            <v>132.99979999999999</v>
          </cell>
          <cell r="O4">
            <v>1042.5838000000001</v>
          </cell>
          <cell r="P4">
            <v>46.666699999999999</v>
          </cell>
          <cell r="Q4">
            <v>106</v>
          </cell>
          <cell r="R4">
            <v>19642.072100000001</v>
          </cell>
          <cell r="S4">
            <v>998.41570000000002</v>
          </cell>
          <cell r="T4">
            <v>3269.2473</v>
          </cell>
          <cell r="U4">
            <v>1157.4158</v>
          </cell>
          <cell r="V4">
            <v>12718.6607</v>
          </cell>
          <cell r="W4">
            <v>358.66609999999997</v>
          </cell>
          <cell r="X4">
            <v>1139.6665</v>
          </cell>
        </row>
        <row r="5">
          <cell r="C5" t="str">
            <v>2003/20044</v>
          </cell>
          <cell r="D5">
            <v>419</v>
          </cell>
          <cell r="E5">
            <v>45</v>
          </cell>
          <cell r="F5">
            <v>77</v>
          </cell>
          <cell r="G5">
            <v>21</v>
          </cell>
          <cell r="H5">
            <v>228</v>
          </cell>
          <cell r="I5">
            <v>11</v>
          </cell>
          <cell r="J5">
            <v>37</v>
          </cell>
          <cell r="K5">
            <v>0</v>
          </cell>
          <cell r="L5">
            <v>0</v>
          </cell>
          <cell r="M5">
            <v>0</v>
          </cell>
          <cell r="N5">
            <v>0</v>
          </cell>
          <cell r="O5">
            <v>0</v>
          </cell>
          <cell r="P5">
            <v>0</v>
          </cell>
          <cell r="Q5">
            <v>0</v>
          </cell>
          <cell r="R5">
            <v>419</v>
          </cell>
          <cell r="S5">
            <v>45</v>
          </cell>
          <cell r="T5">
            <v>77</v>
          </cell>
          <cell r="U5">
            <v>21</v>
          </cell>
          <cell r="V5">
            <v>228</v>
          </cell>
          <cell r="W5">
            <v>11</v>
          </cell>
          <cell r="X5">
            <v>37</v>
          </cell>
        </row>
        <row r="6">
          <cell r="C6" t="str">
            <v>2003/20045</v>
          </cell>
          <cell r="D6">
            <v>1696</v>
          </cell>
          <cell r="E6">
            <v>119.66670000000001</v>
          </cell>
          <cell r="F6">
            <v>324.83330000000001</v>
          </cell>
          <cell r="G6">
            <v>87.5</v>
          </cell>
          <cell r="H6">
            <v>1075</v>
          </cell>
          <cell r="I6">
            <v>23</v>
          </cell>
          <cell r="J6">
            <v>66</v>
          </cell>
          <cell r="K6">
            <v>113</v>
          </cell>
          <cell r="L6">
            <v>10.5</v>
          </cell>
          <cell r="M6">
            <v>26.166699999999999</v>
          </cell>
          <cell r="N6">
            <v>5</v>
          </cell>
          <cell r="O6">
            <v>65</v>
          </cell>
          <cell r="P6">
            <v>1</v>
          </cell>
          <cell r="Q6">
            <v>1</v>
          </cell>
          <cell r="R6">
            <v>1804.6667</v>
          </cell>
          <cell r="S6">
            <v>130.16669999999999</v>
          </cell>
          <cell r="T6">
            <v>351</v>
          </cell>
          <cell r="U6">
            <v>92.5</v>
          </cell>
          <cell r="V6">
            <v>1140</v>
          </cell>
          <cell r="W6">
            <v>24</v>
          </cell>
          <cell r="X6">
            <v>67</v>
          </cell>
        </row>
        <row r="7">
          <cell r="C7" t="str">
            <v>2003/20046</v>
          </cell>
          <cell r="D7">
            <v>8889.7428</v>
          </cell>
          <cell r="E7">
            <v>332.08359999999999</v>
          </cell>
          <cell r="F7">
            <v>1589.4971</v>
          </cell>
          <cell r="G7">
            <v>469.16609999999997</v>
          </cell>
          <cell r="H7">
            <v>6031.6633000000002</v>
          </cell>
          <cell r="I7">
            <v>117.4996</v>
          </cell>
          <cell r="J7">
            <v>349.8331</v>
          </cell>
          <cell r="K7">
            <v>352</v>
          </cell>
          <cell r="L7">
            <v>28.666699999999999</v>
          </cell>
          <cell r="M7">
            <v>41.166600000000003</v>
          </cell>
          <cell r="N7">
            <v>24.333300000000001</v>
          </cell>
          <cell r="O7">
            <v>190.41659999999999</v>
          </cell>
          <cell r="P7">
            <v>3</v>
          </cell>
          <cell r="Q7">
            <v>15.833299999999999</v>
          </cell>
          <cell r="R7">
            <v>9193.1592999999993</v>
          </cell>
          <cell r="S7">
            <v>360.75029999999998</v>
          </cell>
          <cell r="T7">
            <v>1630.6637000000001</v>
          </cell>
          <cell r="U7">
            <v>493.49939999999998</v>
          </cell>
          <cell r="V7">
            <v>6222.0798999999997</v>
          </cell>
          <cell r="W7">
            <v>120.4996</v>
          </cell>
          <cell r="X7">
            <v>365.66640000000001</v>
          </cell>
        </row>
        <row r="8">
          <cell r="C8" t="str">
            <v>2003/20047</v>
          </cell>
          <cell r="D8">
            <v>3833.3337000000001</v>
          </cell>
          <cell r="E8">
            <v>139.41669999999999</v>
          </cell>
          <cell r="F8">
            <v>641.3329</v>
          </cell>
          <cell r="G8">
            <v>198.7499</v>
          </cell>
          <cell r="H8">
            <v>2711.0844999999999</v>
          </cell>
          <cell r="I8">
            <v>39.9998</v>
          </cell>
          <cell r="J8">
            <v>102.7499</v>
          </cell>
          <cell r="K8">
            <v>333</v>
          </cell>
          <cell r="L8">
            <v>20.833300000000001</v>
          </cell>
          <cell r="M8">
            <v>48.666600000000003</v>
          </cell>
          <cell r="N8">
            <v>20.166699999999999</v>
          </cell>
          <cell r="O8">
            <v>166.25020000000001</v>
          </cell>
          <cell r="P8">
            <v>16</v>
          </cell>
          <cell r="Q8">
            <v>28.666699999999999</v>
          </cell>
          <cell r="R8">
            <v>4133.9171999999999</v>
          </cell>
          <cell r="S8">
            <v>160.25</v>
          </cell>
          <cell r="T8">
            <v>689.99950000000001</v>
          </cell>
          <cell r="U8">
            <v>218.91659999999999</v>
          </cell>
          <cell r="V8">
            <v>2877.3346999999999</v>
          </cell>
          <cell r="W8">
            <v>55.9998</v>
          </cell>
          <cell r="X8">
            <v>131.41659999999999</v>
          </cell>
        </row>
        <row r="9">
          <cell r="C9" t="str">
            <v>2003/20048</v>
          </cell>
          <cell r="D9">
            <v>12962.999900000001</v>
          </cell>
          <cell r="E9">
            <v>515.49940000000004</v>
          </cell>
          <cell r="F9">
            <v>2382.9996999999998</v>
          </cell>
          <cell r="G9">
            <v>867.83349999999996</v>
          </cell>
          <cell r="H9">
            <v>8876.6672999999992</v>
          </cell>
          <cell r="I9">
            <v>78.333399999999997</v>
          </cell>
          <cell r="J9">
            <v>241.66659999999999</v>
          </cell>
          <cell r="K9">
            <v>1805</v>
          </cell>
          <cell r="L9">
            <v>112.33329999999999</v>
          </cell>
          <cell r="M9">
            <v>282.83319999999998</v>
          </cell>
          <cell r="N9">
            <v>120.33320000000001</v>
          </cell>
          <cell r="O9">
            <v>1006.6663</v>
          </cell>
          <cell r="P9">
            <v>11</v>
          </cell>
          <cell r="Q9">
            <v>42.5</v>
          </cell>
          <cell r="R9">
            <v>14538.6659</v>
          </cell>
          <cell r="S9">
            <v>627.83270000000005</v>
          </cell>
          <cell r="T9">
            <v>2665.8328999999999</v>
          </cell>
          <cell r="U9">
            <v>988.16669999999999</v>
          </cell>
          <cell r="V9">
            <v>9883.3335999999999</v>
          </cell>
          <cell r="W9">
            <v>89.333399999999997</v>
          </cell>
          <cell r="X9">
            <v>284.16660000000002</v>
          </cell>
        </row>
        <row r="10">
          <cell r="C10" t="str">
            <v>2003/20049</v>
          </cell>
          <cell r="D10">
            <v>10151.003500000001</v>
          </cell>
          <cell r="E10">
            <v>393.00009999999997</v>
          </cell>
          <cell r="F10">
            <v>1878.335</v>
          </cell>
          <cell r="G10">
            <v>527.00009999999997</v>
          </cell>
          <cell r="H10">
            <v>6940.3352999999997</v>
          </cell>
          <cell r="I10">
            <v>107.0001</v>
          </cell>
          <cell r="J10">
            <v>305.3329</v>
          </cell>
          <cell r="K10">
            <v>1645</v>
          </cell>
          <cell r="L10">
            <v>132.83349999999999</v>
          </cell>
          <cell r="M10">
            <v>235.66669999999999</v>
          </cell>
          <cell r="N10">
            <v>65.000100000000003</v>
          </cell>
          <cell r="O10">
            <v>1106.6670999999999</v>
          </cell>
          <cell r="P10">
            <v>15</v>
          </cell>
          <cell r="Q10">
            <v>45.166699999999999</v>
          </cell>
          <cell r="R10">
            <v>11751.337600000001</v>
          </cell>
          <cell r="S10">
            <v>525.83360000000005</v>
          </cell>
          <cell r="T10">
            <v>2114.0016999999998</v>
          </cell>
          <cell r="U10">
            <v>592.00019999999995</v>
          </cell>
          <cell r="V10">
            <v>8047.0024000000003</v>
          </cell>
          <cell r="W10">
            <v>122.0001</v>
          </cell>
          <cell r="X10">
            <v>350.49959999999999</v>
          </cell>
        </row>
        <row r="11">
          <cell r="C11" t="str">
            <v>2003/2004A</v>
          </cell>
          <cell r="D11">
            <v>3093.9992000000002</v>
          </cell>
          <cell r="E11">
            <v>114.83329999999999</v>
          </cell>
          <cell r="F11">
            <v>552.16639999999995</v>
          </cell>
          <cell r="G11">
            <v>209.66659999999999</v>
          </cell>
          <cell r="H11">
            <v>2109.4996000000001</v>
          </cell>
          <cell r="I11">
            <v>29</v>
          </cell>
          <cell r="J11">
            <v>78.833299999999994</v>
          </cell>
          <cell r="K11">
            <v>1187</v>
          </cell>
          <cell r="L11">
            <v>118</v>
          </cell>
          <cell r="M11">
            <v>181.667</v>
          </cell>
          <cell r="N11">
            <v>61.000100000000003</v>
          </cell>
          <cell r="O11">
            <v>759.1671</v>
          </cell>
          <cell r="P11">
            <v>3</v>
          </cell>
          <cell r="Q11">
            <v>31</v>
          </cell>
          <cell r="R11">
            <v>4247.8334000000004</v>
          </cell>
          <cell r="S11">
            <v>232.83330000000001</v>
          </cell>
          <cell r="T11">
            <v>733.83339999999998</v>
          </cell>
          <cell r="U11">
            <v>270.66669999999999</v>
          </cell>
          <cell r="V11">
            <v>2868.6667000000002</v>
          </cell>
          <cell r="W11">
            <v>32</v>
          </cell>
          <cell r="X11">
            <v>109.83329999999999</v>
          </cell>
        </row>
        <row r="12">
          <cell r="C12" t="str">
            <v>2003/2004B</v>
          </cell>
          <cell r="D12">
            <v>18232.130700000002</v>
          </cell>
          <cell r="E12">
            <v>1009.9147</v>
          </cell>
          <cell r="F12">
            <v>2979.7429000000002</v>
          </cell>
          <cell r="G12">
            <v>1187.4146000000001</v>
          </cell>
          <cell r="H12">
            <v>12100.9769</v>
          </cell>
          <cell r="I12">
            <v>219.99950000000001</v>
          </cell>
          <cell r="J12">
            <v>734.08209999999997</v>
          </cell>
          <cell r="K12">
            <v>2164</v>
          </cell>
          <cell r="L12">
            <v>162.99950000000001</v>
          </cell>
          <cell r="M12">
            <v>325.8331</v>
          </cell>
          <cell r="N12">
            <v>146.66640000000001</v>
          </cell>
          <cell r="O12">
            <v>1150.6659999999999</v>
          </cell>
          <cell r="P12">
            <v>33</v>
          </cell>
          <cell r="Q12">
            <v>102.4999</v>
          </cell>
          <cell r="R12">
            <v>20153.795600000001</v>
          </cell>
          <cell r="S12">
            <v>1172.9141999999999</v>
          </cell>
          <cell r="T12">
            <v>3305.576</v>
          </cell>
          <cell r="U12">
            <v>1334.0809999999999</v>
          </cell>
          <cell r="V12">
            <v>13251.642900000001</v>
          </cell>
          <cell r="W12">
            <v>252.99950000000001</v>
          </cell>
          <cell r="X12">
            <v>836.58199999999999</v>
          </cell>
        </row>
        <row r="13">
          <cell r="C13" t="str">
            <v>2003/2004C</v>
          </cell>
          <cell r="D13">
            <v>8053.4996000000001</v>
          </cell>
          <cell r="E13">
            <v>442.50009999999997</v>
          </cell>
          <cell r="F13">
            <v>1395.8335999999999</v>
          </cell>
          <cell r="G13">
            <v>547.16660000000002</v>
          </cell>
          <cell r="H13">
            <v>5421.4992000000002</v>
          </cell>
          <cell r="I13">
            <v>67.333399999999997</v>
          </cell>
          <cell r="J13">
            <v>179.16669999999999</v>
          </cell>
          <cell r="K13">
            <v>1102</v>
          </cell>
          <cell r="L13">
            <v>121.33329999999999</v>
          </cell>
          <cell r="M13">
            <v>194.66669999999999</v>
          </cell>
          <cell r="N13">
            <v>84.666700000000006</v>
          </cell>
          <cell r="O13">
            <v>606.00009999999997</v>
          </cell>
          <cell r="P13">
            <v>17.833300000000001</v>
          </cell>
          <cell r="Q13">
            <v>37</v>
          </cell>
          <cell r="R13">
            <v>9114.9997000000003</v>
          </cell>
          <cell r="S13">
            <v>563.83339999999998</v>
          </cell>
          <cell r="T13">
            <v>1590.5002999999999</v>
          </cell>
          <cell r="U13">
            <v>631.83330000000001</v>
          </cell>
          <cell r="V13">
            <v>6027.4993000000004</v>
          </cell>
          <cell r="W13">
            <v>85.166700000000006</v>
          </cell>
          <cell r="X13">
            <v>216.16669999999999</v>
          </cell>
        </row>
        <row r="14">
          <cell r="C14" t="str">
            <v>2003/2004D</v>
          </cell>
          <cell r="D14">
            <v>23480.801100000001</v>
          </cell>
          <cell r="E14">
            <v>1347.6654000000001</v>
          </cell>
          <cell r="F14">
            <v>3928.3272999999999</v>
          </cell>
          <cell r="G14">
            <v>1402.6649</v>
          </cell>
          <cell r="H14">
            <v>16288.477699999999</v>
          </cell>
          <cell r="I14">
            <v>134.33320000000001</v>
          </cell>
          <cell r="J14">
            <v>379.33260000000001</v>
          </cell>
          <cell r="K14">
            <v>2827</v>
          </cell>
          <cell r="L14">
            <v>332.99959999999999</v>
          </cell>
          <cell r="M14">
            <v>363.49919999999997</v>
          </cell>
          <cell r="N14">
            <v>151.1662</v>
          </cell>
          <cell r="O14">
            <v>1475.4975999999999</v>
          </cell>
          <cell r="P14">
            <v>17.5</v>
          </cell>
          <cell r="Q14">
            <v>56.666600000000003</v>
          </cell>
          <cell r="R14">
            <v>25878.130300000001</v>
          </cell>
          <cell r="S14">
            <v>1680.665</v>
          </cell>
          <cell r="T14">
            <v>4291.8265000000001</v>
          </cell>
          <cell r="U14">
            <v>1553.8311000000001</v>
          </cell>
          <cell r="V14">
            <v>17763.975299999998</v>
          </cell>
          <cell r="W14">
            <v>151.83320000000001</v>
          </cell>
          <cell r="X14">
            <v>435.99919999999997</v>
          </cell>
        </row>
        <row r="15">
          <cell r="C15" t="str">
            <v>2003/2004E</v>
          </cell>
          <cell r="D15">
            <v>6008.4938000000002</v>
          </cell>
          <cell r="E15">
            <v>254.16650000000001</v>
          </cell>
          <cell r="F15">
            <v>1032.6648</v>
          </cell>
          <cell r="G15">
            <v>450.166</v>
          </cell>
          <cell r="H15">
            <v>4086.8303000000001</v>
          </cell>
          <cell r="I15">
            <v>45.666600000000003</v>
          </cell>
          <cell r="J15">
            <v>138.99959999999999</v>
          </cell>
          <cell r="K15">
            <v>282</v>
          </cell>
          <cell r="L15">
            <v>18.833400000000001</v>
          </cell>
          <cell r="M15">
            <v>45.833300000000001</v>
          </cell>
          <cell r="N15">
            <v>19.833500000000001</v>
          </cell>
          <cell r="O15">
            <v>112.0001</v>
          </cell>
          <cell r="P15">
            <v>1</v>
          </cell>
          <cell r="Q15">
            <v>8.3333999999999993</v>
          </cell>
          <cell r="R15">
            <v>6214.3275000000003</v>
          </cell>
          <cell r="S15">
            <v>272.99990000000003</v>
          </cell>
          <cell r="T15">
            <v>1078.4981</v>
          </cell>
          <cell r="U15">
            <v>469.99950000000001</v>
          </cell>
          <cell r="V15">
            <v>4198.8303999999998</v>
          </cell>
          <cell r="W15">
            <v>46.666600000000003</v>
          </cell>
          <cell r="X15">
            <v>147.333</v>
          </cell>
        </row>
        <row r="16">
          <cell r="C16" t="str">
            <v>2003/2004F</v>
          </cell>
          <cell r="D16">
            <v>14579.6186</v>
          </cell>
          <cell r="E16">
            <v>796.91279999999995</v>
          </cell>
          <cell r="F16">
            <v>2824.0726</v>
          </cell>
          <cell r="G16">
            <v>960.99749999999995</v>
          </cell>
          <cell r="H16">
            <v>9289.2203000000009</v>
          </cell>
          <cell r="I16">
            <v>177.49979999999999</v>
          </cell>
          <cell r="J16">
            <v>530.91560000000004</v>
          </cell>
          <cell r="K16">
            <v>978</v>
          </cell>
          <cell r="L16">
            <v>71.333399999999997</v>
          </cell>
          <cell r="M16">
            <v>172.08340000000001</v>
          </cell>
          <cell r="N16">
            <v>66.166499999999999</v>
          </cell>
          <cell r="O16">
            <v>412.49990000000003</v>
          </cell>
          <cell r="P16">
            <v>13.666600000000001</v>
          </cell>
          <cell r="Q16">
            <v>41.166600000000003</v>
          </cell>
          <cell r="R16">
            <v>15356.535</v>
          </cell>
          <cell r="S16">
            <v>868.24620000000004</v>
          </cell>
          <cell r="T16">
            <v>2996.1559999999999</v>
          </cell>
          <cell r="U16">
            <v>1027.164</v>
          </cell>
          <cell r="V16">
            <v>9701.7201999999997</v>
          </cell>
          <cell r="W16">
            <v>191.16640000000001</v>
          </cell>
          <cell r="X16">
            <v>572.08219999999994</v>
          </cell>
        </row>
        <row r="17">
          <cell r="C17" t="str">
            <v>2003/2004G</v>
          </cell>
          <cell r="D17">
            <v>10423.395699999999</v>
          </cell>
          <cell r="E17">
            <v>457.49880000000002</v>
          </cell>
          <cell r="F17">
            <v>1799.9958999999999</v>
          </cell>
          <cell r="G17">
            <v>681.99900000000002</v>
          </cell>
          <cell r="H17">
            <v>6830.9866000000002</v>
          </cell>
          <cell r="I17">
            <v>157.333</v>
          </cell>
          <cell r="J17">
            <v>495.58240000000001</v>
          </cell>
          <cell r="K17">
            <v>1516</v>
          </cell>
          <cell r="L17">
            <v>90.5</v>
          </cell>
          <cell r="M17">
            <v>340.99990000000003</v>
          </cell>
          <cell r="N17">
            <v>87.666600000000003</v>
          </cell>
          <cell r="O17">
            <v>775.99950000000001</v>
          </cell>
          <cell r="P17">
            <v>26.166699999999999</v>
          </cell>
          <cell r="Q17">
            <v>49.5</v>
          </cell>
          <cell r="R17">
            <v>11794.2284</v>
          </cell>
          <cell r="S17">
            <v>547.99879999999996</v>
          </cell>
          <cell r="T17">
            <v>2140.9958000000001</v>
          </cell>
          <cell r="U17">
            <v>769.66560000000004</v>
          </cell>
          <cell r="V17">
            <v>7606.9861000000001</v>
          </cell>
          <cell r="W17">
            <v>183.49969999999999</v>
          </cell>
          <cell r="X17">
            <v>545.08240000000001</v>
          </cell>
        </row>
        <row r="18">
          <cell r="C18" t="str">
            <v>2003/2004H</v>
          </cell>
          <cell r="D18">
            <v>21401.232400000001</v>
          </cell>
          <cell r="E18">
            <v>1124.5825</v>
          </cell>
          <cell r="F18">
            <v>4454.3298000000004</v>
          </cell>
          <cell r="G18">
            <v>1767.4987000000001</v>
          </cell>
          <cell r="H18">
            <v>13313.3215</v>
          </cell>
          <cell r="I18">
            <v>202.83349999999999</v>
          </cell>
          <cell r="J18">
            <v>538.66639999999995</v>
          </cell>
          <cell r="K18">
            <v>745</v>
          </cell>
          <cell r="L18">
            <v>46.583300000000001</v>
          </cell>
          <cell r="M18">
            <v>179.66650000000001</v>
          </cell>
          <cell r="N18">
            <v>71.333200000000005</v>
          </cell>
          <cell r="O18">
            <v>321.83339999999998</v>
          </cell>
          <cell r="P18">
            <v>3.1667000000000001</v>
          </cell>
          <cell r="Q18">
            <v>10.833299999999999</v>
          </cell>
          <cell r="R18">
            <v>22034.648799999999</v>
          </cell>
          <cell r="S18">
            <v>1171.1658</v>
          </cell>
          <cell r="T18">
            <v>4633.9962999999998</v>
          </cell>
          <cell r="U18">
            <v>1838.8318999999999</v>
          </cell>
          <cell r="V18">
            <v>13635.1549</v>
          </cell>
          <cell r="W18">
            <v>206.00020000000001</v>
          </cell>
          <cell r="X18">
            <v>549.49969999999996</v>
          </cell>
        </row>
        <row r="19">
          <cell r="C19" t="str">
            <v>2003/2004I</v>
          </cell>
          <cell r="D19">
            <v>6080.5842000000002</v>
          </cell>
          <cell r="E19">
            <v>375.66719999999998</v>
          </cell>
          <cell r="F19">
            <v>971.4171</v>
          </cell>
          <cell r="G19">
            <v>327.4169</v>
          </cell>
          <cell r="H19">
            <v>4184.7497000000003</v>
          </cell>
          <cell r="I19">
            <v>51.333300000000001</v>
          </cell>
          <cell r="J19">
            <v>170</v>
          </cell>
          <cell r="K19">
            <v>1157</v>
          </cell>
          <cell r="L19">
            <v>86.749899999999997</v>
          </cell>
          <cell r="M19">
            <v>155.91659999999999</v>
          </cell>
          <cell r="N19">
            <v>71.666700000000006</v>
          </cell>
          <cell r="O19">
            <v>676.74959999999999</v>
          </cell>
          <cell r="P19">
            <v>7.5</v>
          </cell>
          <cell r="Q19">
            <v>39.333300000000001</v>
          </cell>
          <cell r="R19">
            <v>7118.5002999999997</v>
          </cell>
          <cell r="S19">
            <v>462.4171</v>
          </cell>
          <cell r="T19">
            <v>1127.3336999999999</v>
          </cell>
          <cell r="U19">
            <v>399.08359999999999</v>
          </cell>
          <cell r="V19">
            <v>4861.4993000000004</v>
          </cell>
          <cell r="W19">
            <v>58.833300000000001</v>
          </cell>
          <cell r="X19">
            <v>209.33330000000001</v>
          </cell>
        </row>
        <row r="20">
          <cell r="C20" t="str">
            <v>2003/2004J</v>
          </cell>
          <cell r="D20">
            <v>1348.6655000000001</v>
          </cell>
          <cell r="E20">
            <v>72.499799999999993</v>
          </cell>
          <cell r="F20">
            <v>206.66650000000001</v>
          </cell>
          <cell r="G20">
            <v>84.166600000000003</v>
          </cell>
          <cell r="H20">
            <v>923.99929999999995</v>
          </cell>
          <cell r="I20">
            <v>13</v>
          </cell>
          <cell r="J20">
            <v>48.333300000000001</v>
          </cell>
          <cell r="K20">
            <v>3720</v>
          </cell>
          <cell r="L20">
            <v>208.83320000000001</v>
          </cell>
          <cell r="M20">
            <v>877.99990000000003</v>
          </cell>
          <cell r="N20">
            <v>229.66659999999999</v>
          </cell>
          <cell r="O20">
            <v>2104.6662000000001</v>
          </cell>
          <cell r="P20">
            <v>73</v>
          </cell>
          <cell r="Q20">
            <v>178.83330000000001</v>
          </cell>
          <cell r="R20">
            <v>5021.6647000000003</v>
          </cell>
          <cell r="S20">
            <v>281.33300000000003</v>
          </cell>
          <cell r="T20">
            <v>1084.6664000000001</v>
          </cell>
          <cell r="U20">
            <v>313.83319999999998</v>
          </cell>
          <cell r="V20">
            <v>3028.6655000000001</v>
          </cell>
          <cell r="W20">
            <v>86</v>
          </cell>
          <cell r="X20">
            <v>227.16659999999999</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e.leo@education.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workbookViewId="0"/>
  </sheetViews>
  <sheetFormatPr defaultColWidth="0" defaultRowHeight="15" zeroHeight="1" x14ac:dyDescent="0.25"/>
  <cols>
    <col min="1" max="1" width="20.28515625" style="21" customWidth="1"/>
    <col min="2" max="2" width="124.42578125" style="21" customWidth="1"/>
    <col min="3" max="3" width="83" style="21" customWidth="1"/>
    <col min="4" max="4" width="26.140625" style="21" bestFit="1" customWidth="1"/>
    <col min="5" max="5" width="9.140625" style="21" customWidth="1"/>
    <col min="6" max="8" width="0" style="21" hidden="1" customWidth="1"/>
    <col min="9" max="16384" width="9.140625" style="21" hidden="1"/>
  </cols>
  <sheetData>
    <row r="1" spans="1:4" x14ac:dyDescent="0.25">
      <c r="A1"/>
    </row>
    <row r="2" spans="1:4" x14ac:dyDescent="0.25"/>
    <row r="3" spans="1:4" x14ac:dyDescent="0.25"/>
    <row r="4" spans="1:4" x14ac:dyDescent="0.25"/>
    <row r="5" spans="1:4" x14ac:dyDescent="0.25"/>
    <row r="6" spans="1:4" x14ac:dyDescent="0.25"/>
    <row r="7" spans="1:4" x14ac:dyDescent="0.25"/>
    <row r="8" spans="1:4" x14ac:dyDescent="0.25"/>
    <row r="9" spans="1:4" ht="18" x14ac:dyDescent="0.25">
      <c r="A9" s="68" t="s">
        <v>209</v>
      </c>
    </row>
    <row r="10" spans="1:4" ht="18" x14ac:dyDescent="0.25">
      <c r="A10" s="22" t="s">
        <v>9</v>
      </c>
    </row>
    <row r="11" spans="1:4" ht="18" x14ac:dyDescent="0.25">
      <c r="A11" s="22" t="s">
        <v>210</v>
      </c>
    </row>
    <row r="12" spans="1:4" x14ac:dyDescent="0.25"/>
    <row r="13" spans="1:4" x14ac:dyDescent="0.25">
      <c r="A13" s="36" t="s">
        <v>10</v>
      </c>
      <c r="B13" s="36" t="s">
        <v>17</v>
      </c>
      <c r="C13" s="36" t="s">
        <v>15</v>
      </c>
      <c r="D13" s="37" t="s">
        <v>16</v>
      </c>
    </row>
    <row r="14" spans="1:4" ht="43.5" x14ac:dyDescent="0.25">
      <c r="A14" s="121" t="s">
        <v>205</v>
      </c>
      <c r="B14" s="23" t="s">
        <v>59</v>
      </c>
      <c r="C14" s="101" t="s">
        <v>232</v>
      </c>
      <c r="D14" s="148" t="s">
        <v>208</v>
      </c>
    </row>
    <row r="15" spans="1:4" ht="43.5" x14ac:dyDescent="0.25">
      <c r="A15" s="121" t="s">
        <v>206</v>
      </c>
      <c r="B15" s="23" t="s">
        <v>58</v>
      </c>
      <c r="C15" s="101" t="s">
        <v>232</v>
      </c>
      <c r="D15" s="148" t="s">
        <v>208</v>
      </c>
    </row>
    <row r="16" spans="1:4" ht="29.25" x14ac:dyDescent="0.25">
      <c r="A16" s="121" t="s">
        <v>207</v>
      </c>
      <c r="B16" s="23" t="s">
        <v>57</v>
      </c>
      <c r="C16" s="101" t="s">
        <v>237</v>
      </c>
      <c r="D16" s="148" t="s">
        <v>208</v>
      </c>
    </row>
    <row r="17" spans="1:8" x14ac:dyDescent="0.25">
      <c r="A17" s="2"/>
      <c r="B17" s="2"/>
    </row>
    <row r="18" spans="1:8" x14ac:dyDescent="0.25">
      <c r="A18" s="24"/>
      <c r="B18" s="2"/>
    </row>
    <row r="19" spans="1:8" x14ac:dyDescent="0.25"/>
    <row r="20" spans="1:8" x14ac:dyDescent="0.25">
      <c r="A20" s="25" t="s">
        <v>11</v>
      </c>
      <c r="B20" s="26"/>
    </row>
    <row r="21" spans="1:8" ht="37.5" customHeight="1" x14ac:dyDescent="0.25">
      <c r="A21" s="27" t="s">
        <v>12</v>
      </c>
      <c r="B21" s="28" t="s">
        <v>13</v>
      </c>
      <c r="C21" s="21" t="s">
        <v>4</v>
      </c>
      <c r="D21" s="21" t="s">
        <v>4</v>
      </c>
    </row>
    <row r="22" spans="1:8" ht="37.5" customHeight="1" x14ac:dyDescent="0.25">
      <c r="A22" s="29" t="s">
        <v>14</v>
      </c>
      <c r="B22" s="69" t="s">
        <v>186</v>
      </c>
      <c r="D22" s="21" t="s">
        <v>4</v>
      </c>
    </row>
    <row r="23" spans="1:8" x14ac:dyDescent="0.25">
      <c r="A23" s="30"/>
      <c r="B23" s="102" t="s">
        <v>187</v>
      </c>
    </row>
    <row r="24" spans="1:8" x14ac:dyDescent="0.25"/>
    <row r="25" spans="1:8" x14ac:dyDescent="0.25">
      <c r="A25" s="24"/>
    </row>
    <row r="26" spans="1:8" hidden="1" x14ac:dyDescent="0.25">
      <c r="H26" s="21" t="s">
        <v>4</v>
      </c>
    </row>
  </sheetData>
  <hyperlinks>
    <hyperlink ref="A14" location="'Table 1 International'!A1" display="Table 1 International"/>
    <hyperlink ref="A15" location="'Table 2 International'!A1" display="Table 2 International"/>
    <hyperlink ref="A16" location="'Table 3 International'!A1" display="Table 3 International"/>
    <hyperlink ref="B23" r:id="rId1"/>
  </hyperlinks>
  <pageMargins left="0.7" right="0.7" top="0.75" bottom="0.75" header="0.3" footer="0.3"/>
  <pageSetup paperSize="9" orientation="portrait" verticalDpi="4"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sqref="A1:N1"/>
    </sheetView>
  </sheetViews>
  <sheetFormatPr defaultColWidth="0" defaultRowHeight="14.25" zeroHeight="1" x14ac:dyDescent="0.2"/>
  <cols>
    <col min="1" max="14" width="14.7109375" style="63" customWidth="1"/>
    <col min="15" max="15" width="6" style="63" customWidth="1"/>
    <col min="16" max="16384" width="9.140625" style="63" hidden="1"/>
  </cols>
  <sheetData>
    <row r="1" spans="1:14" ht="33" customHeight="1" x14ac:dyDescent="0.25">
      <c r="A1" s="154" t="s">
        <v>239</v>
      </c>
      <c r="B1" s="154"/>
      <c r="C1" s="154"/>
      <c r="D1" s="154"/>
      <c r="E1" s="154"/>
      <c r="F1" s="154"/>
      <c r="G1" s="154"/>
      <c r="H1" s="154"/>
      <c r="I1" s="154"/>
      <c r="J1" s="154"/>
      <c r="K1" s="154"/>
      <c r="L1" s="154"/>
      <c r="M1" s="154"/>
      <c r="N1" s="154"/>
    </row>
    <row r="2" spans="1:14" ht="15" x14ac:dyDescent="0.25">
      <c r="A2" s="64"/>
      <c r="B2" s="64"/>
      <c r="C2" s="64"/>
      <c r="D2" s="64"/>
      <c r="E2" s="64"/>
      <c r="F2" s="64"/>
      <c r="G2" s="64"/>
      <c r="H2" s="64"/>
      <c r="I2" s="64"/>
      <c r="J2" s="64"/>
      <c r="K2" s="64"/>
      <c r="L2" s="64"/>
      <c r="M2" s="64"/>
      <c r="N2" s="64"/>
    </row>
    <row r="3" spans="1:14" ht="19.5" x14ac:dyDescent="0.2">
      <c r="A3" s="150" t="s">
        <v>62</v>
      </c>
      <c r="B3" s="151"/>
      <c r="C3" s="151"/>
      <c r="D3" s="151"/>
      <c r="E3" s="151"/>
      <c r="F3" s="151"/>
      <c r="G3" s="151"/>
      <c r="H3" s="151"/>
      <c r="I3" s="151"/>
      <c r="J3" s="151"/>
      <c r="K3" s="151"/>
      <c r="L3" s="151"/>
      <c r="M3" s="151"/>
      <c r="N3" s="152"/>
    </row>
    <row r="4" spans="1:14" ht="102" customHeight="1" x14ac:dyDescent="0.2">
      <c r="A4" s="155" t="s">
        <v>63</v>
      </c>
      <c r="B4" s="155"/>
      <c r="C4" s="155"/>
      <c r="D4" s="155"/>
      <c r="E4" s="155"/>
      <c r="F4" s="155"/>
      <c r="G4" s="155"/>
      <c r="H4" s="155"/>
      <c r="I4" s="155"/>
      <c r="J4" s="155"/>
      <c r="K4" s="155"/>
      <c r="L4" s="155"/>
      <c r="M4" s="155"/>
      <c r="N4" s="155"/>
    </row>
    <row r="5" spans="1:14" x14ac:dyDescent="0.2">
      <c r="A5" s="155"/>
      <c r="B5" s="155"/>
      <c r="C5" s="155"/>
      <c r="D5" s="155"/>
      <c r="E5" s="155"/>
      <c r="F5" s="155"/>
      <c r="G5" s="155"/>
      <c r="H5" s="155"/>
      <c r="I5" s="155"/>
      <c r="J5" s="155"/>
      <c r="K5" s="155"/>
      <c r="L5" s="155"/>
      <c r="M5" s="155"/>
      <c r="N5" s="155"/>
    </row>
    <row r="6" spans="1:14" ht="19.5" x14ac:dyDescent="0.2">
      <c r="A6" s="150" t="s">
        <v>64</v>
      </c>
      <c r="B6" s="151"/>
      <c r="C6" s="151"/>
      <c r="D6" s="151"/>
      <c r="E6" s="151"/>
      <c r="F6" s="151"/>
      <c r="G6" s="151"/>
      <c r="H6" s="151"/>
      <c r="I6" s="151"/>
      <c r="J6" s="151"/>
      <c r="K6" s="151"/>
      <c r="L6" s="151"/>
      <c r="M6" s="151"/>
      <c r="N6" s="152"/>
    </row>
    <row r="7" spans="1:14" ht="47.25" customHeight="1" x14ac:dyDescent="0.2">
      <c r="A7" s="149" t="s">
        <v>73</v>
      </c>
      <c r="B7" s="149"/>
      <c r="C7" s="149"/>
      <c r="D7" s="149"/>
      <c r="E7" s="149"/>
      <c r="F7" s="149"/>
      <c r="G7" s="149"/>
      <c r="H7" s="149"/>
      <c r="I7" s="149"/>
      <c r="J7" s="149"/>
      <c r="K7" s="149"/>
      <c r="L7" s="149"/>
      <c r="M7" s="149"/>
      <c r="N7" s="149"/>
    </row>
    <row r="8" spans="1:14" x14ac:dyDescent="0.2">
      <c r="A8" s="149" t="s">
        <v>74</v>
      </c>
      <c r="B8" s="149"/>
      <c r="C8" s="149"/>
      <c r="D8" s="149"/>
      <c r="E8" s="149"/>
      <c r="F8" s="149"/>
      <c r="G8" s="149"/>
      <c r="H8" s="149"/>
      <c r="I8" s="149"/>
      <c r="J8" s="149"/>
      <c r="K8" s="149"/>
      <c r="L8" s="149"/>
      <c r="M8" s="149"/>
      <c r="N8" s="149"/>
    </row>
    <row r="9" spans="1:14" ht="46.5" customHeight="1" x14ac:dyDescent="0.2">
      <c r="A9" s="153" t="s">
        <v>65</v>
      </c>
      <c r="B9" s="153"/>
      <c r="C9" s="153"/>
      <c r="D9" s="153"/>
      <c r="E9" s="153"/>
      <c r="F9" s="153"/>
      <c r="G9" s="153"/>
      <c r="H9" s="153"/>
      <c r="I9" s="153"/>
      <c r="J9" s="153"/>
      <c r="K9" s="153"/>
      <c r="L9" s="153"/>
      <c r="M9" s="153"/>
      <c r="N9" s="153"/>
    </row>
    <row r="10" spans="1:14" ht="21" customHeight="1" x14ac:dyDescent="0.2">
      <c r="A10" s="153" t="s">
        <v>66</v>
      </c>
      <c r="B10" s="153"/>
      <c r="C10" s="153"/>
      <c r="D10" s="153"/>
      <c r="E10" s="153"/>
      <c r="F10" s="153"/>
      <c r="G10" s="153"/>
      <c r="H10" s="153"/>
      <c r="I10" s="153"/>
      <c r="J10" s="153"/>
      <c r="K10" s="153"/>
      <c r="L10" s="153"/>
      <c r="M10" s="153"/>
      <c r="N10" s="153"/>
    </row>
    <row r="11" spans="1:14" ht="51.75" customHeight="1" x14ac:dyDescent="0.2">
      <c r="A11" s="153" t="s">
        <v>67</v>
      </c>
      <c r="B11" s="153"/>
      <c r="C11" s="153"/>
      <c r="D11" s="153"/>
      <c r="E11" s="153"/>
      <c r="F11" s="153"/>
      <c r="G11" s="153"/>
      <c r="H11" s="153"/>
      <c r="I11" s="153"/>
      <c r="J11" s="153"/>
      <c r="K11" s="153"/>
      <c r="L11" s="153"/>
      <c r="M11" s="153"/>
      <c r="N11" s="153"/>
    </row>
    <row r="12" spans="1:14" ht="36.75" customHeight="1" x14ac:dyDescent="0.2">
      <c r="A12" s="153" t="s">
        <v>68</v>
      </c>
      <c r="B12" s="153"/>
      <c r="C12" s="153"/>
      <c r="D12" s="153"/>
      <c r="E12" s="153"/>
      <c r="F12" s="153"/>
      <c r="G12" s="153"/>
      <c r="H12" s="153"/>
      <c r="I12" s="153"/>
      <c r="J12" s="153"/>
      <c r="K12" s="153"/>
      <c r="L12" s="153"/>
      <c r="M12" s="153"/>
      <c r="N12" s="153"/>
    </row>
    <row r="13" spans="1:14" ht="36.75" customHeight="1" x14ac:dyDescent="0.2">
      <c r="A13" s="153" t="s">
        <v>69</v>
      </c>
      <c r="B13" s="153"/>
      <c r="C13" s="153"/>
      <c r="D13" s="153"/>
      <c r="E13" s="153"/>
      <c r="F13" s="153"/>
      <c r="G13" s="153"/>
      <c r="H13" s="153"/>
      <c r="I13" s="153"/>
      <c r="J13" s="153"/>
      <c r="K13" s="153"/>
      <c r="L13" s="153"/>
      <c r="M13" s="153"/>
      <c r="N13" s="153"/>
    </row>
    <row r="14" spans="1:14" ht="39.75" customHeight="1" x14ac:dyDescent="0.2">
      <c r="A14" s="149" t="s">
        <v>70</v>
      </c>
      <c r="B14" s="149"/>
      <c r="C14" s="149"/>
      <c r="D14" s="149"/>
      <c r="E14" s="149"/>
      <c r="F14" s="149"/>
      <c r="G14" s="149"/>
      <c r="H14" s="149"/>
      <c r="I14" s="149"/>
      <c r="J14" s="149"/>
      <c r="K14" s="149"/>
      <c r="L14" s="149"/>
      <c r="M14" s="149"/>
      <c r="N14" s="149"/>
    </row>
    <row r="15" spans="1:14" x14ac:dyDescent="0.2">
      <c r="A15" s="149"/>
      <c r="B15" s="149"/>
      <c r="C15" s="149"/>
      <c r="D15" s="149"/>
      <c r="E15" s="149"/>
      <c r="F15" s="149"/>
      <c r="G15" s="149"/>
      <c r="H15" s="149"/>
      <c r="I15" s="149"/>
      <c r="J15" s="149"/>
      <c r="K15" s="149"/>
      <c r="L15" s="149"/>
      <c r="M15" s="149"/>
      <c r="N15" s="149"/>
    </row>
    <row r="16" spans="1:14" ht="19.5" x14ac:dyDescent="0.2">
      <c r="A16" s="150" t="s">
        <v>71</v>
      </c>
      <c r="B16" s="151"/>
      <c r="C16" s="151"/>
      <c r="D16" s="151"/>
      <c r="E16" s="151"/>
      <c r="F16" s="151"/>
      <c r="G16" s="151"/>
      <c r="H16" s="151"/>
      <c r="I16" s="151"/>
      <c r="J16" s="151"/>
      <c r="K16" s="151"/>
      <c r="L16" s="151"/>
      <c r="M16" s="151"/>
      <c r="N16" s="152"/>
    </row>
    <row r="17" spans="1:14" x14ac:dyDescent="0.2">
      <c r="A17" s="149" t="s">
        <v>72</v>
      </c>
      <c r="B17" s="149"/>
      <c r="C17" s="149"/>
      <c r="D17" s="149"/>
      <c r="E17" s="149"/>
      <c r="F17" s="149"/>
      <c r="G17" s="149"/>
      <c r="H17" s="149"/>
      <c r="I17" s="149"/>
      <c r="J17" s="149"/>
      <c r="K17" s="149"/>
      <c r="L17" s="149"/>
      <c r="M17" s="149"/>
      <c r="N17" s="149"/>
    </row>
    <row r="18" spans="1:14" x14ac:dyDescent="0.2">
      <c r="A18" s="65"/>
      <c r="B18" s="65"/>
      <c r="C18" s="65"/>
      <c r="D18" s="65"/>
      <c r="E18" s="65"/>
      <c r="F18" s="65"/>
      <c r="G18" s="65"/>
      <c r="H18" s="65"/>
      <c r="I18" s="65"/>
      <c r="J18" s="65"/>
      <c r="K18" s="65"/>
      <c r="L18" s="65"/>
      <c r="M18" s="65"/>
      <c r="N18" s="65"/>
    </row>
    <row r="19" spans="1:14" ht="18.75" customHeight="1" x14ac:dyDescent="0.2">
      <c r="A19" s="149" t="s">
        <v>240</v>
      </c>
      <c r="B19" s="149"/>
      <c r="C19" s="149"/>
      <c r="D19" s="149"/>
      <c r="E19" s="149"/>
      <c r="F19" s="149"/>
      <c r="G19" s="149"/>
      <c r="H19" s="149"/>
      <c r="I19" s="149"/>
      <c r="J19" s="149"/>
      <c r="K19" s="149"/>
      <c r="L19" s="149"/>
      <c r="M19" s="149"/>
      <c r="N19" s="149"/>
    </row>
    <row r="20" spans="1:14" x14ac:dyDescent="0.2">
      <c r="A20" s="149" t="s">
        <v>211</v>
      </c>
      <c r="B20" s="149"/>
      <c r="C20" s="149"/>
      <c r="D20" s="149"/>
      <c r="E20" s="149"/>
      <c r="F20" s="149"/>
      <c r="G20" s="149"/>
      <c r="H20" s="149"/>
      <c r="I20" s="149"/>
      <c r="J20" s="149"/>
      <c r="K20" s="149"/>
      <c r="L20" s="149"/>
      <c r="M20" s="149"/>
      <c r="N20" s="149"/>
    </row>
    <row r="21" spans="1:14" x14ac:dyDescent="0.2"/>
  </sheetData>
  <mergeCells count="18">
    <mergeCell ref="A1:N1"/>
    <mergeCell ref="A3:N3"/>
    <mergeCell ref="A4:N4"/>
    <mergeCell ref="A5:N5"/>
    <mergeCell ref="A6:N6"/>
    <mergeCell ref="A19:N19"/>
    <mergeCell ref="A20:N20"/>
    <mergeCell ref="A8:N8"/>
    <mergeCell ref="A9:N9"/>
    <mergeCell ref="A10:N10"/>
    <mergeCell ref="A11:N11"/>
    <mergeCell ref="A12:N12"/>
    <mergeCell ref="A13:N13"/>
    <mergeCell ref="A7:N7"/>
    <mergeCell ref="A14:N14"/>
    <mergeCell ref="A15:N15"/>
    <mergeCell ref="A16:N16"/>
    <mergeCell ref="A17:N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340"/>
  <sheetViews>
    <sheetView zoomScaleNormal="100" workbookViewId="0">
      <pane ySplit="14" topLeftCell="A15" activePane="bottomLeft" state="frozen"/>
      <selection pane="bottomLeft"/>
    </sheetView>
  </sheetViews>
  <sheetFormatPr defaultColWidth="0" defaultRowHeight="14.25" zeroHeight="1" x14ac:dyDescent="0.2"/>
  <cols>
    <col min="1" max="1" width="10.140625" style="2" customWidth="1"/>
    <col min="2" max="2" width="38.42578125" style="2" customWidth="1"/>
    <col min="3" max="3" width="11.7109375" style="2" customWidth="1"/>
    <col min="4" max="5" width="15.140625" style="2" customWidth="1"/>
    <col min="6" max="6" width="12.140625" style="2" customWidth="1"/>
    <col min="7" max="7" width="13.7109375" style="2" customWidth="1"/>
    <col min="8" max="9" width="12.42578125" style="2" customWidth="1"/>
    <col min="10" max="10" width="14.28515625" style="2" customWidth="1"/>
    <col min="11" max="12" width="12.7109375" style="2" customWidth="1"/>
    <col min="13" max="13" width="11.140625" style="2" customWidth="1"/>
    <col min="14" max="16" width="9.140625" style="3" hidden="1" customWidth="1"/>
    <col min="17" max="23" width="9.140625" style="95" hidden="1" customWidth="1"/>
    <col min="24" max="25" width="0" style="95" hidden="1" customWidth="1"/>
    <col min="26" max="73" width="0" style="3" hidden="1" customWidth="1"/>
    <col min="74" max="16384" width="9.140625" style="2" hidden="1"/>
  </cols>
  <sheetData>
    <row r="1" spans="1:73" ht="14.25" customHeight="1" x14ac:dyDescent="0.2">
      <c r="A1" s="41" t="s">
        <v>204</v>
      </c>
      <c r="C1" s="1"/>
      <c r="D1" s="1"/>
      <c r="E1" s="1"/>
      <c r="F1" s="1"/>
      <c r="G1" s="1"/>
      <c r="H1" s="1"/>
      <c r="I1" s="1"/>
      <c r="J1" s="1"/>
      <c r="K1" s="1"/>
      <c r="L1" s="1"/>
    </row>
    <row r="2" spans="1:73" ht="14.25" customHeight="1" x14ac:dyDescent="0.2">
      <c r="A2" s="39" t="s">
        <v>233</v>
      </c>
      <c r="C2" s="1"/>
      <c r="D2" s="1"/>
      <c r="E2" s="1"/>
      <c r="F2" s="1"/>
      <c r="G2" s="1"/>
      <c r="H2" s="1"/>
      <c r="I2" s="1"/>
      <c r="J2" s="1"/>
      <c r="K2" s="1"/>
      <c r="L2" s="1"/>
    </row>
    <row r="3" spans="1:73" x14ac:dyDescent="0.2">
      <c r="A3" s="40" t="s">
        <v>194</v>
      </c>
      <c r="C3" s="1"/>
      <c r="D3" s="1"/>
      <c r="E3" s="1"/>
      <c r="F3" s="1"/>
      <c r="G3" s="1"/>
      <c r="H3" s="1"/>
      <c r="I3" s="1"/>
      <c r="J3" s="1"/>
      <c r="K3" s="1"/>
      <c r="L3" s="1"/>
      <c r="M3" s="93"/>
      <c r="N3" s="95"/>
      <c r="O3" s="95"/>
      <c r="P3" s="95"/>
    </row>
    <row r="4" spans="1:73" x14ac:dyDescent="0.2">
      <c r="A4" s="40" t="s">
        <v>222</v>
      </c>
      <c r="C4" s="1"/>
      <c r="D4" s="1"/>
      <c r="E4" s="1"/>
      <c r="F4" s="1" t="s">
        <v>4</v>
      </c>
      <c r="G4" s="1"/>
      <c r="H4" s="1"/>
      <c r="I4" s="1"/>
      <c r="J4" s="1"/>
      <c r="K4" s="1"/>
      <c r="L4" s="1"/>
      <c r="M4" s="93"/>
      <c r="N4" s="95"/>
      <c r="O4" s="95"/>
      <c r="P4" s="95"/>
      <c r="U4" s="97"/>
    </row>
    <row r="5" spans="1:73" ht="9.75" customHeight="1" x14ac:dyDescent="0.2">
      <c r="M5" s="93"/>
      <c r="N5" s="95"/>
      <c r="O5" s="95"/>
      <c r="P5" s="95"/>
      <c r="U5" s="97"/>
    </row>
    <row r="6" spans="1:73" ht="12.75" customHeight="1" thickBot="1" x14ac:dyDescent="0.3">
      <c r="C6" s="93"/>
      <c r="D6" s="94"/>
      <c r="E6" s="94"/>
      <c r="F6" s="94"/>
      <c r="G6" s="94"/>
      <c r="H6" s="94"/>
      <c r="I6" s="94"/>
      <c r="J6" s="94"/>
      <c r="K6" s="94"/>
      <c r="L6" s="94"/>
      <c r="M6" s="95"/>
      <c r="N6" s="95"/>
      <c r="O6" s="95"/>
      <c r="P6" s="95"/>
      <c r="S6" s="97"/>
      <c r="T6" s="98"/>
      <c r="U6" s="97"/>
      <c r="V6" s="98"/>
    </row>
    <row r="7" spans="1:73" ht="30" customHeight="1" thickBot="1" x14ac:dyDescent="0.25">
      <c r="A7" s="164" t="s">
        <v>18</v>
      </c>
      <c r="B7" s="165"/>
      <c r="C7" s="93"/>
      <c r="D7" s="94"/>
      <c r="E7" s="94"/>
      <c r="F7" s="94"/>
      <c r="G7" s="94"/>
      <c r="H7" s="94"/>
      <c r="I7" s="94"/>
      <c r="J7" s="94"/>
      <c r="K7" s="94"/>
      <c r="L7" s="94"/>
      <c r="M7" s="95"/>
      <c r="N7" s="156" t="s">
        <v>188</v>
      </c>
      <c r="O7" s="156"/>
      <c r="P7" s="156"/>
      <c r="Q7" s="156"/>
    </row>
    <row r="8" spans="1:73" ht="15" thickBot="1" x14ac:dyDescent="0.25">
      <c r="A8" s="19" t="s">
        <v>34</v>
      </c>
      <c r="B8" s="38" t="s">
        <v>192</v>
      </c>
      <c r="C8" s="93"/>
      <c r="D8" s="94"/>
      <c r="E8" s="94"/>
      <c r="F8" s="94"/>
      <c r="G8" s="94"/>
      <c r="H8" s="94"/>
      <c r="I8" s="94"/>
      <c r="J8" s="94"/>
      <c r="K8" s="94"/>
      <c r="L8" s="94"/>
      <c r="M8" s="95"/>
      <c r="N8" s="132" t="s">
        <v>127</v>
      </c>
      <c r="O8" s="132" t="s">
        <v>37</v>
      </c>
      <c r="P8" s="132" t="s">
        <v>39</v>
      </c>
      <c r="Q8" s="132">
        <v>1</v>
      </c>
    </row>
    <row r="9" spans="1:73" ht="24.75" thickBot="1" x14ac:dyDescent="0.25">
      <c r="A9" s="46" t="s">
        <v>35</v>
      </c>
      <c r="B9" s="47" t="s">
        <v>36</v>
      </c>
      <c r="D9" s="94"/>
      <c r="E9" s="94"/>
      <c r="F9" s="94"/>
      <c r="G9" s="89"/>
      <c r="H9" s="89"/>
      <c r="I9" s="94"/>
      <c r="J9" s="94"/>
      <c r="K9" s="94"/>
      <c r="L9" s="94"/>
      <c r="M9" s="95"/>
      <c r="N9" s="132" t="s">
        <v>2</v>
      </c>
      <c r="O9" s="132" t="s">
        <v>38</v>
      </c>
      <c r="P9" s="132" t="s">
        <v>40</v>
      </c>
      <c r="Q9" s="132">
        <v>3</v>
      </c>
    </row>
    <row r="10" spans="1:73" ht="15" thickBot="1" x14ac:dyDescent="0.25">
      <c r="A10" s="46" t="s">
        <v>60</v>
      </c>
      <c r="B10" s="47" t="s">
        <v>127</v>
      </c>
      <c r="C10" s="93"/>
      <c r="D10" s="94"/>
      <c r="E10" s="94"/>
      <c r="F10" s="94"/>
      <c r="G10" s="89"/>
      <c r="H10" s="89"/>
      <c r="I10" s="94"/>
      <c r="J10" s="94"/>
      <c r="K10" s="94"/>
      <c r="L10" s="94"/>
      <c r="M10" s="95"/>
      <c r="N10" s="132" t="s">
        <v>1</v>
      </c>
      <c r="O10" s="132" t="s">
        <v>75</v>
      </c>
      <c r="P10" s="132" t="s">
        <v>36</v>
      </c>
      <c r="Q10" s="132">
        <v>5</v>
      </c>
    </row>
    <row r="11" spans="1:73" x14ac:dyDescent="0.2">
      <c r="A11" s="7"/>
      <c r="B11" s="5"/>
      <c r="C11" s="96"/>
      <c r="D11" s="129">
        <v>8</v>
      </c>
      <c r="E11" s="129">
        <v>9</v>
      </c>
      <c r="F11" s="129">
        <v>10</v>
      </c>
      <c r="G11" s="129">
        <v>13</v>
      </c>
      <c r="H11" s="129">
        <v>14</v>
      </c>
      <c r="I11" s="129">
        <v>15</v>
      </c>
      <c r="J11" s="129">
        <v>16</v>
      </c>
      <c r="K11" s="129">
        <v>17</v>
      </c>
      <c r="L11" s="129">
        <v>18</v>
      </c>
      <c r="M11" s="95"/>
      <c r="N11" s="129">
        <f>VLOOKUP(B9,P8:Q11,2,0)</f>
        <v>5</v>
      </c>
      <c r="O11" s="132" t="s">
        <v>126</v>
      </c>
      <c r="P11" s="132" t="s">
        <v>41</v>
      </c>
      <c r="Q11" s="132">
        <v>10</v>
      </c>
    </row>
    <row r="12" spans="1:73" x14ac:dyDescent="0.2">
      <c r="A12" s="45"/>
      <c r="B12" s="4"/>
      <c r="C12" s="4"/>
      <c r="D12" s="157" t="str">
        <f>B8</f>
        <v>2018/2019</v>
      </c>
      <c r="E12" s="158"/>
      <c r="F12" s="158"/>
      <c r="G12" s="158"/>
      <c r="H12" s="158"/>
      <c r="I12" s="158"/>
      <c r="J12" s="158"/>
      <c r="K12" s="158"/>
      <c r="L12" s="159"/>
      <c r="M12" s="95"/>
      <c r="N12" s="130"/>
      <c r="O12" s="132" t="s">
        <v>192</v>
      </c>
      <c r="P12" s="130"/>
      <c r="Q12" s="130"/>
    </row>
    <row r="13" spans="1:73" x14ac:dyDescent="0.2">
      <c r="A13" s="3"/>
      <c r="B13" s="4"/>
      <c r="C13" s="4"/>
      <c r="D13" s="161" t="str">
        <f>B9</f>
        <v>Five years after graduation</v>
      </c>
      <c r="E13" s="162"/>
      <c r="F13" s="162"/>
      <c r="G13" s="162"/>
      <c r="H13" s="162"/>
      <c r="I13" s="162"/>
      <c r="J13" s="162"/>
      <c r="K13" s="162"/>
      <c r="L13" s="163"/>
      <c r="M13" s="95"/>
      <c r="N13" s="95"/>
      <c r="O13" s="95"/>
      <c r="P13" s="95"/>
      <c r="BU13" s="2"/>
    </row>
    <row r="14" spans="1:73" s="7" customFormat="1" ht="60" x14ac:dyDescent="0.2">
      <c r="A14" s="33" t="s">
        <v>123</v>
      </c>
      <c r="B14" s="33" t="s">
        <v>3</v>
      </c>
      <c r="C14" s="33" t="s">
        <v>217</v>
      </c>
      <c r="D14" s="128" t="s">
        <v>213</v>
      </c>
      <c r="E14" s="124" t="s">
        <v>202</v>
      </c>
      <c r="F14" s="124" t="s">
        <v>214</v>
      </c>
      <c r="G14" s="124" t="s">
        <v>223</v>
      </c>
      <c r="H14" s="124" t="s">
        <v>215</v>
      </c>
      <c r="I14" s="124" t="s">
        <v>224</v>
      </c>
      <c r="J14" s="124" t="s">
        <v>225</v>
      </c>
      <c r="K14" s="124" t="s">
        <v>228</v>
      </c>
      <c r="L14" s="125" t="s">
        <v>226</v>
      </c>
      <c r="M14" s="99"/>
      <c r="N14" s="100"/>
      <c r="O14" s="100"/>
      <c r="P14" s="99"/>
      <c r="Q14" s="99"/>
      <c r="R14" s="99"/>
      <c r="S14" s="99"/>
      <c r="T14" s="100"/>
      <c r="U14" s="99"/>
      <c r="V14" s="99"/>
      <c r="W14" s="99"/>
      <c r="X14" s="99"/>
      <c r="Y14" s="99"/>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row>
    <row r="15" spans="1:73" x14ac:dyDescent="0.2">
      <c r="A15" s="35"/>
      <c r="B15" s="34"/>
      <c r="C15" s="34"/>
      <c r="D15" s="70"/>
      <c r="E15" s="71"/>
      <c r="F15" s="71"/>
      <c r="G15" s="72"/>
      <c r="H15" s="72"/>
      <c r="I15" s="72"/>
      <c r="J15" s="72"/>
      <c r="K15" s="72"/>
      <c r="L15" s="67"/>
      <c r="M15" s="95"/>
      <c r="N15" s="95"/>
      <c r="O15" s="95"/>
      <c r="P15" s="95"/>
      <c r="BU15" s="2"/>
    </row>
    <row r="16" spans="1:73" ht="15" x14ac:dyDescent="0.25">
      <c r="A16" s="51" t="s">
        <v>0</v>
      </c>
      <c r="B16" s="20" t="s">
        <v>0</v>
      </c>
      <c r="C16" s="20" t="s">
        <v>21</v>
      </c>
      <c r="D16" s="50">
        <f>IFERROR(VLOOKUP($D$12&amp;$N$11&amp;$B$10&amp;$B16&amp;$C16,'1+2 Lookup'!$A$3:$S$10000,D$11,0),"-")</f>
        <v>16335</v>
      </c>
      <c r="E16" s="48">
        <f>IFERROR(VLOOKUP($D$12&amp;$N$11&amp;$B$10&amp;$B16&amp;$C16,'1+2 Lookup'!$A$3:$S$10000,E$11,0),"-")</f>
        <v>15350</v>
      </c>
      <c r="F16" s="76">
        <f>IFERROR(VLOOKUP($D$12&amp;$N$11&amp;$B$10&amp;$B16&amp;$C16,'1+2 Lookup'!$A$3:$S$10000,F$11,0),"-")</f>
        <v>32.6</v>
      </c>
      <c r="G16" s="76">
        <f>IFERROR(VLOOKUP($D$12&amp;$N$11&amp;$B$10&amp;$B16&amp;$C16,'1+2 Lookup'!$A$3:$S$10000,G$11,0),"-")</f>
        <v>24.4</v>
      </c>
      <c r="H16" s="76">
        <f>IFERROR(VLOOKUP($D$12&amp;$N$11&amp;$B$10&amp;$B16&amp;$C16,'1+2 Lookup'!$A$3:$S$10000,H$11,0),"-")</f>
        <v>3.8</v>
      </c>
      <c r="I16" s="76">
        <f>IFERROR(VLOOKUP($D$12&amp;$N$11&amp;$B$10&amp;$B16&amp;$C16,'1+2 Lookup'!$A$3:$S$10000,I$11,0),"-")</f>
        <v>31.6</v>
      </c>
      <c r="J16" s="76">
        <f>IFERROR(VLOOKUP($D$12&amp;$N$11&amp;$B$10&amp;$B16&amp;$C16,'1+2 Lookup'!$A$3:$S$10000,J$11,0),"-")</f>
        <v>36.799999999999997</v>
      </c>
      <c r="K16" s="76">
        <f>IFERROR(VLOOKUP($D$12&amp;$N$11&amp;$B$10&amp;$B16&amp;$C16,'1+2 Lookup'!$A$3:$S$10000,K$11,0),"-")</f>
        <v>39.299999999999997</v>
      </c>
      <c r="L16" s="77">
        <f>IFERROR(VLOOKUP($D$12&amp;$N$11&amp;$B$10&amp;$B16&amp;$C16,'1+2 Lookup'!$A$3:$S$10000,L$11,0),"-")</f>
        <v>7.6</v>
      </c>
      <c r="M16" s="95"/>
      <c r="N16" s="95"/>
      <c r="O16" s="95"/>
      <c r="P16" s="103"/>
      <c r="BU16" s="2"/>
    </row>
    <row r="17" spans="1:73" ht="15" x14ac:dyDescent="0.25">
      <c r="A17" s="51" t="s">
        <v>171</v>
      </c>
      <c r="B17" s="20"/>
      <c r="C17" s="20" t="s">
        <v>61</v>
      </c>
      <c r="D17" s="50">
        <f>IFERROR(VLOOKUP($D$12&amp;$N$11&amp;$B$10&amp;$B16&amp;$C17,'1+2 Lookup'!$A$3:$S$10000,D$11,0),"-")</f>
        <v>289850</v>
      </c>
      <c r="E17" s="48">
        <f>IFERROR(VLOOKUP($D$12&amp;$N$11&amp;$B$10&amp;$B16&amp;$C17,'1+2 Lookup'!$A$3:$S$10000,E$11,0),"-")</f>
        <v>286495</v>
      </c>
      <c r="F17" s="76">
        <f>IFERROR(VLOOKUP($D$12&amp;$N$11&amp;$B$10&amp;$B16&amp;$C17,'1+2 Lookup'!$A$3:$S$10000,F$11,0),"-")</f>
        <v>1.4</v>
      </c>
      <c r="G17" s="76">
        <f>IFERROR(VLOOKUP($D$12&amp;$N$11&amp;$B$10&amp;$B16&amp;$C17,'1+2 Lookup'!$A$3:$S$10000,G$11,0),"-")</f>
        <v>7.6</v>
      </c>
      <c r="H17" s="76">
        <f>IFERROR(VLOOKUP($D$12&amp;$N$11&amp;$B$10&amp;$B16&amp;$C17,'1+2 Lookup'!$A$3:$S$10000,H$11,0),"-")</f>
        <v>5.5</v>
      </c>
      <c r="I17" s="76">
        <f>IFERROR(VLOOKUP($D$12&amp;$N$11&amp;$B$10&amp;$B16&amp;$C17,'1+2 Lookup'!$A$3:$S$10000,I$11,0),"-")</f>
        <v>75</v>
      </c>
      <c r="J17" s="76">
        <f>IFERROR(VLOOKUP($D$12&amp;$N$11&amp;$B$10&amp;$B16&amp;$C17,'1+2 Lookup'!$A$3:$S$10000,J$11,0),"-")</f>
        <v>82.9</v>
      </c>
      <c r="K17" s="76">
        <f>IFERROR(VLOOKUP($D$12&amp;$N$11&amp;$B$10&amp;$B16&amp;$C17,'1+2 Lookup'!$A$3:$S$10000,K$11,0),"-")</f>
        <v>85.5</v>
      </c>
      <c r="L17" s="77">
        <f>IFERROR(VLOOKUP($D$12&amp;$N$11&amp;$B$10&amp;$B16&amp;$C17,'1+2 Lookup'!$A$3:$S$10000,L$11,0),"-")</f>
        <v>10.4</v>
      </c>
      <c r="M17" s="95"/>
      <c r="N17" s="95"/>
      <c r="O17" s="95"/>
      <c r="P17" s="103"/>
      <c r="BU17" s="2"/>
    </row>
    <row r="18" spans="1:73" ht="15" x14ac:dyDescent="0.25">
      <c r="A18" s="51" t="s">
        <v>171</v>
      </c>
      <c r="B18" s="20"/>
      <c r="C18" s="20" t="s">
        <v>125</v>
      </c>
      <c r="D18" s="50">
        <f>IFERROR(VLOOKUP($D$12&amp;$N$11&amp;$B$10&amp;$B16&amp;$C18,'1+2 Lookup'!$A$3:$S$10000,D$11,0),"-")</f>
        <v>38300</v>
      </c>
      <c r="E18" s="48">
        <f>IFERROR(VLOOKUP($D$12&amp;$N$11&amp;$B$10&amp;$B16&amp;$C18,'1+2 Lookup'!$A$3:$S$10000,E$11,0),"-")</f>
        <v>37580</v>
      </c>
      <c r="F18" s="76">
        <f>IFERROR(VLOOKUP($D$12&amp;$N$11&amp;$B$10&amp;$B16&amp;$C18,'1+2 Lookup'!$A$3:$S$10000,F$11,0),"-")</f>
        <v>59.8</v>
      </c>
      <c r="G18" s="76">
        <f>IFERROR(VLOOKUP($D$12&amp;$N$11&amp;$B$10&amp;$B16&amp;$C18,'1+2 Lookup'!$A$3:$S$10000,G$11,0),"-")</f>
        <v>23.6</v>
      </c>
      <c r="H18" s="76">
        <f>IFERROR(VLOOKUP($D$12&amp;$N$11&amp;$B$10&amp;$B16&amp;$C18,'1+2 Lookup'!$A$3:$S$10000,H$11,0),"-")</f>
        <v>1.5</v>
      </c>
      <c r="I18" s="76">
        <f>IFERROR(VLOOKUP($D$12&amp;$N$11&amp;$B$10&amp;$B16&amp;$C18,'1+2 Lookup'!$A$3:$S$10000,I$11,0),"-")</f>
        <v>11.2</v>
      </c>
      <c r="J18" s="76">
        <f>IFERROR(VLOOKUP($D$12&amp;$N$11&amp;$B$10&amp;$B16&amp;$C18,'1+2 Lookup'!$A$3:$S$10000,J$11,0),"-")</f>
        <v>13.2</v>
      </c>
      <c r="K18" s="76">
        <f>IFERROR(VLOOKUP($D$12&amp;$N$11&amp;$B$10&amp;$B16&amp;$C18,'1+2 Lookup'!$A$3:$S$10000,K$11,0),"-")</f>
        <v>15.1</v>
      </c>
      <c r="L18" s="77">
        <f>IFERROR(VLOOKUP($D$12&amp;$N$11&amp;$B$10&amp;$B16&amp;$C18,'1+2 Lookup'!$A$3:$S$10000,L$11,0),"-")</f>
        <v>3.9</v>
      </c>
      <c r="M18" s="104"/>
      <c r="N18" s="95"/>
      <c r="O18" s="95"/>
      <c r="P18" s="103"/>
      <c r="BU18" s="2"/>
    </row>
    <row r="19" spans="1:73" ht="15" x14ac:dyDescent="0.25">
      <c r="A19" s="51" t="s">
        <v>171</v>
      </c>
      <c r="B19" s="20"/>
      <c r="C19" s="33"/>
      <c r="D19" s="50"/>
      <c r="E19" s="48"/>
      <c r="F19" s="76"/>
      <c r="G19" s="76"/>
      <c r="H19" s="76"/>
      <c r="I19" s="76"/>
      <c r="J19" s="76"/>
      <c r="K19" s="76"/>
      <c r="L19" s="77"/>
      <c r="M19" s="95"/>
      <c r="N19" s="95"/>
      <c r="O19" s="95"/>
      <c r="P19" s="103"/>
      <c r="BU19" s="2"/>
    </row>
    <row r="20" spans="1:73" ht="15" x14ac:dyDescent="0.25">
      <c r="A20" s="51" t="s">
        <v>76</v>
      </c>
      <c r="B20" s="78" t="s">
        <v>77</v>
      </c>
      <c r="C20" s="20" t="s">
        <v>21</v>
      </c>
      <c r="D20" s="50">
        <f>IFERROR(VLOOKUP($D$12&amp;$N$11&amp;$B$10&amp;$B20&amp;$C20,'1+2 Lookup'!$A$3:$S$10000,D$11,0),"-")</f>
        <v>180</v>
      </c>
      <c r="E20" s="48">
        <f>IFERROR(VLOOKUP($D$12&amp;$N$11&amp;$B$10&amp;$B20&amp;$C20,'1+2 Lookup'!$A$3:$S$10000,E$11,0),"-")</f>
        <v>160</v>
      </c>
      <c r="F20" s="76">
        <f>IFERROR(VLOOKUP($D$12&amp;$N$11&amp;$B$10&amp;$B20&amp;$C20,'1+2 Lookup'!$A$3:$S$10000,F$11,0),"-")</f>
        <v>8.1</v>
      </c>
      <c r="G20" s="76">
        <f>IFERROR(VLOOKUP($D$12&amp;$N$11&amp;$B$10&amp;$B20&amp;$C20,'1+2 Lookup'!$A$3:$S$10000,G$11,0),"-")</f>
        <v>13.1</v>
      </c>
      <c r="H20" s="76">
        <f>IFERROR(VLOOKUP($D$12&amp;$N$11&amp;$B$10&amp;$B20&amp;$C20,'1+2 Lookup'!$A$3:$S$10000,H$11,0),"-")</f>
        <v>3.8</v>
      </c>
      <c r="I20" s="76">
        <f>IFERROR(VLOOKUP($D$12&amp;$N$11&amp;$B$10&amp;$B20&amp;$C20,'1+2 Lookup'!$A$3:$S$10000,I$11,0),"-")</f>
        <v>59.4</v>
      </c>
      <c r="J20" s="76">
        <f>IFERROR(VLOOKUP($D$12&amp;$N$11&amp;$B$10&amp;$B20&amp;$C20,'1+2 Lookup'!$A$3:$S$10000,J$11,0),"-")</f>
        <v>73.8</v>
      </c>
      <c r="K20" s="76">
        <f>IFERROR(VLOOKUP($D$12&amp;$N$11&amp;$B$10&amp;$B20&amp;$C20,'1+2 Lookup'!$A$3:$S$10000,K$11,0),"-")</f>
        <v>75</v>
      </c>
      <c r="L20" s="77">
        <f>IFERROR(VLOOKUP($D$12&amp;$N$11&amp;$B$10&amp;$B20&amp;$C20,'1+2 Lookup'!$A$3:$S$10000,L$11,0),"-")</f>
        <v>15.6</v>
      </c>
      <c r="M20" s="95"/>
      <c r="N20" s="95"/>
      <c r="O20" s="95"/>
      <c r="P20" s="103"/>
      <c r="BU20" s="2"/>
    </row>
    <row r="21" spans="1:73" ht="15" x14ac:dyDescent="0.25">
      <c r="A21" s="51" t="s">
        <v>171</v>
      </c>
      <c r="B21" s="78"/>
      <c r="C21" s="20" t="s">
        <v>125</v>
      </c>
      <c r="D21" s="50">
        <f>IFERROR(VLOOKUP($D$12&amp;$N$11&amp;$B$10&amp;$B20&amp;$C21,'1+2 Lookup'!$A$3:$S$10000,D$11,0),"-")</f>
        <v>630</v>
      </c>
      <c r="E21" s="48">
        <f>IFERROR(VLOOKUP($D$12&amp;$N$11&amp;$B$10&amp;$B20&amp;$C21,'1+2 Lookup'!$A$3:$S$10000,E$11,0),"-")</f>
        <v>605</v>
      </c>
      <c r="F21" s="76">
        <f>IFERROR(VLOOKUP($D$12&amp;$N$11&amp;$B$10&amp;$B20&amp;$C21,'1+2 Lookup'!$A$3:$S$10000,F$11,0),"-")</f>
        <v>26.3</v>
      </c>
      <c r="G21" s="76">
        <f>IFERROR(VLOOKUP($D$12&amp;$N$11&amp;$B$10&amp;$B20&amp;$C21,'1+2 Lookup'!$A$3:$S$10000,G$11,0),"-")</f>
        <v>15.5</v>
      </c>
      <c r="H21" s="76">
        <f>IFERROR(VLOOKUP($D$12&amp;$N$11&amp;$B$10&amp;$B20&amp;$C21,'1+2 Lookup'!$A$3:$S$10000,H$11,0),"-")</f>
        <v>3.6</v>
      </c>
      <c r="I21" s="76">
        <f>IFERROR(VLOOKUP($D$12&amp;$N$11&amp;$B$10&amp;$B20&amp;$C21,'1+2 Lookup'!$A$3:$S$10000,I$11,0),"-")</f>
        <v>42.8</v>
      </c>
      <c r="J21" s="76">
        <f>IFERROR(VLOOKUP($D$12&amp;$N$11&amp;$B$10&amp;$B20&amp;$C21,'1+2 Lookup'!$A$3:$S$10000,J$11,0),"-")</f>
        <v>51.9</v>
      </c>
      <c r="K21" s="76">
        <f>IFERROR(VLOOKUP($D$12&amp;$N$11&amp;$B$10&amp;$B20&amp;$C21,'1+2 Lookup'!$A$3:$S$10000,K$11,0),"-")</f>
        <v>54.5</v>
      </c>
      <c r="L21" s="77">
        <f>IFERROR(VLOOKUP($D$12&amp;$N$11&amp;$B$10&amp;$B20&amp;$C21,'1+2 Lookup'!$A$3:$S$10000,L$11,0),"-")</f>
        <v>11.7</v>
      </c>
      <c r="M21" s="105"/>
      <c r="N21" s="95"/>
      <c r="O21" s="95"/>
      <c r="P21" s="103"/>
      <c r="BU21" s="2"/>
    </row>
    <row r="22" spans="1:73" ht="15" x14ac:dyDescent="0.25">
      <c r="A22" s="51" t="s">
        <v>171</v>
      </c>
      <c r="B22" s="78"/>
      <c r="C22" s="18"/>
      <c r="D22" s="50"/>
      <c r="E22" s="48"/>
      <c r="F22" s="76"/>
      <c r="G22" s="76"/>
      <c r="H22" s="76"/>
      <c r="I22" s="76"/>
      <c r="J22" s="76"/>
      <c r="K22" s="76"/>
      <c r="L22" s="77"/>
      <c r="M22" s="95"/>
      <c r="N22" s="95"/>
      <c r="O22" s="95"/>
      <c r="P22" s="103"/>
      <c r="BU22" s="2"/>
    </row>
    <row r="23" spans="1:73" ht="15" x14ac:dyDescent="0.25">
      <c r="A23" s="51" t="s">
        <v>200</v>
      </c>
      <c r="B23" s="78" t="s">
        <v>78</v>
      </c>
      <c r="C23" s="20" t="s">
        <v>21</v>
      </c>
      <c r="D23" s="50">
        <f>IFERROR(VLOOKUP($D$12&amp;$N$11&amp;$B$10&amp;$B23&amp;$C23,'1+2 Lookup'!$A$3:$S$10000,D$11,0),"-")</f>
        <v>145</v>
      </c>
      <c r="E23" s="48">
        <f>IFERROR(VLOOKUP($D$12&amp;$N$11&amp;$B$10&amp;$B23&amp;$C23,'1+2 Lookup'!$A$3:$S$10000,E$11,0),"-")</f>
        <v>130</v>
      </c>
      <c r="F23" s="76">
        <f>IFERROR(VLOOKUP($D$12&amp;$N$11&amp;$B$10&amp;$B23&amp;$C23,'1+2 Lookup'!$A$3:$S$10000,F$11,0),"-")</f>
        <v>23.2</v>
      </c>
      <c r="G23" s="76">
        <f>IFERROR(VLOOKUP($D$12&amp;$N$11&amp;$B$10&amp;$B23&amp;$C23,'1+2 Lookup'!$A$3:$S$10000,G$11,0),"-")</f>
        <v>26.8</v>
      </c>
      <c r="H23" s="76">
        <f>IFERROR(VLOOKUP($D$12&amp;$N$11&amp;$B$10&amp;$B23&amp;$C23,'1+2 Lookup'!$A$3:$S$10000,H$11,0),"-")</f>
        <v>7</v>
      </c>
      <c r="I23" s="76">
        <f>IFERROR(VLOOKUP($D$12&amp;$N$11&amp;$B$10&amp;$B23&amp;$C23,'1+2 Lookup'!$A$3:$S$10000,I$11,0),"-")</f>
        <v>30.6</v>
      </c>
      <c r="J23" s="76">
        <f>IFERROR(VLOOKUP($D$12&amp;$N$11&amp;$B$10&amp;$B23&amp;$C23,'1+2 Lookup'!$A$3:$S$10000,J$11,0),"-")</f>
        <v>40.4</v>
      </c>
      <c r="K23" s="76">
        <f>IFERROR(VLOOKUP($D$12&amp;$N$11&amp;$B$10&amp;$B23&amp;$C23,'1+2 Lookup'!$A$3:$S$10000,K$11,0),"-")</f>
        <v>43.1</v>
      </c>
      <c r="L23" s="77">
        <f>IFERROR(VLOOKUP($D$12&amp;$N$11&amp;$B$10&amp;$B23&amp;$C23,'1+2 Lookup'!$A$3:$S$10000,L$11,0),"-")</f>
        <v>12.5</v>
      </c>
      <c r="M23" s="95"/>
      <c r="N23" s="95"/>
      <c r="O23" s="95"/>
      <c r="P23" s="103"/>
      <c r="BU23" s="2"/>
    </row>
    <row r="24" spans="1:73" ht="15" x14ac:dyDescent="0.25">
      <c r="A24" s="51" t="s">
        <v>171</v>
      </c>
      <c r="B24" s="78"/>
      <c r="C24" s="20" t="s">
        <v>125</v>
      </c>
      <c r="D24" s="50">
        <f>IFERROR(VLOOKUP($D$12&amp;$N$11&amp;$B$10&amp;$B23&amp;$C24,'1+2 Lookup'!$A$3:$S$10000,D$11,0),"-")</f>
        <v>500</v>
      </c>
      <c r="E24" s="48">
        <f>IFERROR(VLOOKUP($D$12&amp;$N$11&amp;$B$10&amp;$B23&amp;$C24,'1+2 Lookup'!$A$3:$S$10000,E$11,0),"-")</f>
        <v>465</v>
      </c>
      <c r="F24" s="76">
        <f>IFERROR(VLOOKUP($D$12&amp;$N$11&amp;$B$10&amp;$B23&amp;$C24,'1+2 Lookup'!$A$3:$S$10000,F$11,0),"-")</f>
        <v>33.9</v>
      </c>
      <c r="G24" s="76">
        <f>IFERROR(VLOOKUP($D$12&amp;$N$11&amp;$B$10&amp;$B23&amp;$C24,'1+2 Lookup'!$A$3:$S$10000,G$11,0),"-")</f>
        <v>36.5</v>
      </c>
      <c r="H24" s="76">
        <f>IFERROR(VLOOKUP($D$12&amp;$N$11&amp;$B$10&amp;$B23&amp;$C24,'1+2 Lookup'!$A$3:$S$10000,H$11,0),"-")</f>
        <v>2.2000000000000002</v>
      </c>
      <c r="I24" s="76">
        <f>IFERROR(VLOOKUP($D$12&amp;$N$11&amp;$B$10&amp;$B23&amp;$C24,'1+2 Lookup'!$A$3:$S$10000,I$11,0),"-")</f>
        <v>16.8</v>
      </c>
      <c r="J24" s="76">
        <f>IFERROR(VLOOKUP($D$12&amp;$N$11&amp;$B$10&amp;$B23&amp;$C24,'1+2 Lookup'!$A$3:$S$10000,J$11,0),"-")</f>
        <v>23.4</v>
      </c>
      <c r="K24" s="76">
        <f>IFERROR(VLOOKUP($D$12&amp;$N$11&amp;$B$10&amp;$B23&amp;$C24,'1+2 Lookup'!$A$3:$S$10000,K$11,0),"-")</f>
        <v>27.4</v>
      </c>
      <c r="L24" s="77">
        <f>IFERROR(VLOOKUP($D$12&amp;$N$11&amp;$B$10&amp;$B23&amp;$C24,'1+2 Lookup'!$A$3:$S$10000,L$11,0),"-")</f>
        <v>10.5</v>
      </c>
      <c r="M24" s="95"/>
      <c r="N24" s="95"/>
      <c r="O24" s="95"/>
      <c r="P24" s="103"/>
      <c r="BU24" s="2"/>
    </row>
    <row r="25" spans="1:73" ht="15" x14ac:dyDescent="0.25">
      <c r="A25" s="51" t="s">
        <v>171</v>
      </c>
      <c r="B25" s="78"/>
      <c r="C25" s="18"/>
      <c r="D25" s="50"/>
      <c r="E25" s="48"/>
      <c r="F25" s="76"/>
      <c r="G25" s="76"/>
      <c r="H25" s="76"/>
      <c r="I25" s="76"/>
      <c r="J25" s="76"/>
      <c r="K25" s="76"/>
      <c r="L25" s="77"/>
      <c r="M25" s="95"/>
      <c r="N25" s="95"/>
      <c r="O25" s="95"/>
      <c r="P25" s="103"/>
      <c r="BU25" s="2"/>
    </row>
    <row r="26" spans="1:73" ht="15" x14ac:dyDescent="0.25">
      <c r="A26" s="51" t="s">
        <v>172</v>
      </c>
      <c r="B26" s="78" t="s">
        <v>153</v>
      </c>
      <c r="C26" s="20" t="s">
        <v>21</v>
      </c>
      <c r="D26" s="50">
        <f>IFERROR(VLOOKUP($D$12&amp;$N$11&amp;$B$10&amp;$B26&amp;$C26,'1+2 Lookup'!$A$3:$S$10000,D$11,0),"-")</f>
        <v>165</v>
      </c>
      <c r="E26" s="48">
        <f>IFERROR(VLOOKUP($D$12&amp;$N$11&amp;$B$10&amp;$B26&amp;$C26,'1+2 Lookup'!$A$3:$S$10000,E$11,0),"-")</f>
        <v>125</v>
      </c>
      <c r="F26" s="76">
        <f>IFERROR(VLOOKUP($D$12&amp;$N$11&amp;$B$10&amp;$B26&amp;$C26,'1+2 Lookup'!$A$3:$S$10000,F$11,0),"-")</f>
        <v>11.1</v>
      </c>
      <c r="G26" s="76">
        <f>IFERROR(VLOOKUP($D$12&amp;$N$11&amp;$B$10&amp;$B26&amp;$C26,'1+2 Lookup'!$A$3:$S$10000,G$11,0),"-")</f>
        <v>25.4</v>
      </c>
      <c r="H26" s="76">
        <f>IFERROR(VLOOKUP($D$12&amp;$N$11&amp;$B$10&amp;$B26&amp;$C26,'1+2 Lookup'!$A$3:$S$10000,H$11,0),"-")</f>
        <v>5.6</v>
      </c>
      <c r="I26" s="76">
        <f>IFERROR(VLOOKUP($D$12&amp;$N$11&amp;$B$10&amp;$B26&amp;$C26,'1+2 Lookup'!$A$3:$S$10000,I$11,0),"-")</f>
        <v>46</v>
      </c>
      <c r="J26" s="76">
        <f>IFERROR(VLOOKUP($D$12&amp;$N$11&amp;$B$10&amp;$B26&amp;$C26,'1+2 Lookup'!$A$3:$S$10000,J$11,0),"-")</f>
        <v>57.9</v>
      </c>
      <c r="K26" s="76">
        <f>IFERROR(VLOOKUP($D$12&amp;$N$11&amp;$B$10&amp;$B26&amp;$C26,'1+2 Lookup'!$A$3:$S$10000,K$11,0),"-")</f>
        <v>57.9</v>
      </c>
      <c r="L26" s="77">
        <f>IFERROR(VLOOKUP($D$12&amp;$N$11&amp;$B$10&amp;$B26&amp;$C26,'1+2 Lookup'!$A$3:$S$10000,L$11,0),"-")</f>
        <v>11.9</v>
      </c>
      <c r="M26" s="95"/>
      <c r="N26" s="95"/>
      <c r="O26" s="95"/>
      <c r="P26" s="103"/>
      <c r="BU26" s="2"/>
    </row>
    <row r="27" spans="1:73" ht="15" x14ac:dyDescent="0.25">
      <c r="A27" s="51" t="s">
        <v>171</v>
      </c>
      <c r="B27" s="78"/>
      <c r="C27" s="20" t="s">
        <v>125</v>
      </c>
      <c r="D27" s="50">
        <f>IFERROR(VLOOKUP($D$12&amp;$N$11&amp;$B$10&amp;$B26&amp;$C27,'1+2 Lookup'!$A$3:$S$10000,D$11,0),"-")</f>
        <v>570</v>
      </c>
      <c r="E27" s="48">
        <f>IFERROR(VLOOKUP($D$12&amp;$N$11&amp;$B$10&amp;$B26&amp;$C27,'1+2 Lookup'!$A$3:$S$10000,E$11,0),"-")</f>
        <v>530</v>
      </c>
      <c r="F27" s="76">
        <f>IFERROR(VLOOKUP($D$12&amp;$N$11&amp;$B$10&amp;$B26&amp;$C27,'1+2 Lookup'!$A$3:$S$10000,F$11,0),"-")</f>
        <v>17.100000000000001</v>
      </c>
      <c r="G27" s="76">
        <f>IFERROR(VLOOKUP($D$12&amp;$N$11&amp;$B$10&amp;$B26&amp;$C27,'1+2 Lookup'!$A$3:$S$10000,G$11,0),"-")</f>
        <v>33</v>
      </c>
      <c r="H27" s="76">
        <f>IFERROR(VLOOKUP($D$12&amp;$N$11&amp;$B$10&amp;$B26&amp;$C27,'1+2 Lookup'!$A$3:$S$10000,H$11,0),"-")</f>
        <v>2.8</v>
      </c>
      <c r="I27" s="76">
        <f>IFERROR(VLOOKUP($D$12&amp;$N$11&amp;$B$10&amp;$B26&amp;$C27,'1+2 Lookup'!$A$3:$S$10000,I$11,0),"-")</f>
        <v>34</v>
      </c>
      <c r="J27" s="76">
        <f>IFERROR(VLOOKUP($D$12&amp;$N$11&amp;$B$10&amp;$B26&amp;$C27,'1+2 Lookup'!$A$3:$S$10000,J$11,0),"-")</f>
        <v>45.8</v>
      </c>
      <c r="K27" s="76">
        <f>IFERROR(VLOOKUP($D$12&amp;$N$11&amp;$B$10&amp;$B26&amp;$C27,'1+2 Lookup'!$A$3:$S$10000,K$11,0),"-")</f>
        <v>47.1</v>
      </c>
      <c r="L27" s="77">
        <f>IFERROR(VLOOKUP($D$12&amp;$N$11&amp;$B$10&amp;$B26&amp;$C27,'1+2 Lookup'!$A$3:$S$10000,L$11,0),"-")</f>
        <v>13.1</v>
      </c>
      <c r="M27" s="3"/>
      <c r="P27" s="66"/>
      <c r="BU27" s="2"/>
    </row>
    <row r="28" spans="1:73" ht="15" x14ac:dyDescent="0.25">
      <c r="A28" s="51" t="s">
        <v>171</v>
      </c>
      <c r="B28" s="78"/>
      <c r="C28" s="18"/>
      <c r="D28" s="50"/>
      <c r="E28" s="48"/>
      <c r="F28" s="76"/>
      <c r="G28" s="76"/>
      <c r="H28" s="76"/>
      <c r="I28" s="76"/>
      <c r="J28" s="76"/>
      <c r="K28" s="76"/>
      <c r="L28" s="77"/>
      <c r="M28" s="3"/>
      <c r="P28" s="66"/>
      <c r="BU28" s="2"/>
    </row>
    <row r="29" spans="1:73" ht="15" x14ac:dyDescent="0.25">
      <c r="A29" s="51" t="s">
        <v>175</v>
      </c>
      <c r="B29" s="78" t="s">
        <v>152</v>
      </c>
      <c r="C29" s="20" t="s">
        <v>21</v>
      </c>
      <c r="D29" s="50">
        <f>IFERROR(VLOOKUP($D$12&amp;$N$11&amp;$B$10&amp;$B29&amp;$C29,'1+2 Lookup'!$A$3:$S$10000,D$11,0),"-")</f>
        <v>160</v>
      </c>
      <c r="E29" s="48">
        <f>IFERROR(VLOOKUP($D$12&amp;$N$11&amp;$B$10&amp;$B29&amp;$C29,'1+2 Lookup'!$A$3:$S$10000,E$11,0),"-")</f>
        <v>145</v>
      </c>
      <c r="F29" s="76">
        <f>IFERROR(VLOOKUP($D$12&amp;$N$11&amp;$B$10&amp;$B29&amp;$C29,'1+2 Lookup'!$A$3:$S$10000,F$11,0),"-")</f>
        <v>18.100000000000001</v>
      </c>
      <c r="G29" s="76">
        <f>IFERROR(VLOOKUP($D$12&amp;$N$11&amp;$B$10&amp;$B29&amp;$C29,'1+2 Lookup'!$A$3:$S$10000,G$11,0),"-")</f>
        <v>23.1</v>
      </c>
      <c r="H29" s="76">
        <f>IFERROR(VLOOKUP($D$12&amp;$N$11&amp;$B$10&amp;$B29&amp;$C29,'1+2 Lookup'!$A$3:$S$10000,H$11,0),"-")</f>
        <v>4.9000000000000004</v>
      </c>
      <c r="I29" s="76">
        <f>IFERROR(VLOOKUP($D$12&amp;$N$11&amp;$B$10&amp;$B29&amp;$C29,'1+2 Lookup'!$A$3:$S$10000,I$11,0),"-")</f>
        <v>30.2</v>
      </c>
      <c r="J29" s="76">
        <f>IFERROR(VLOOKUP($D$12&amp;$N$11&amp;$B$10&amp;$B29&amp;$C29,'1+2 Lookup'!$A$3:$S$10000,J$11,0),"-")</f>
        <v>44.8</v>
      </c>
      <c r="K29" s="76">
        <f>IFERROR(VLOOKUP($D$12&amp;$N$11&amp;$B$10&amp;$B29&amp;$C29,'1+2 Lookup'!$A$3:$S$10000,K$11,0),"-")</f>
        <v>53.9</v>
      </c>
      <c r="L29" s="77">
        <f>IFERROR(VLOOKUP($D$12&amp;$N$11&amp;$B$10&amp;$B29&amp;$C29,'1+2 Lookup'!$A$3:$S$10000,L$11,0),"-")</f>
        <v>23.7</v>
      </c>
      <c r="M29" s="3"/>
      <c r="P29" s="66"/>
      <c r="BU29" s="2"/>
    </row>
    <row r="30" spans="1:73" ht="15" x14ac:dyDescent="0.25">
      <c r="A30" s="51" t="s">
        <v>171</v>
      </c>
      <c r="B30" s="78"/>
      <c r="C30" s="20" t="s">
        <v>125</v>
      </c>
      <c r="D30" s="50">
        <f>IFERROR(VLOOKUP($D$12&amp;$N$11&amp;$B$10&amp;$B29&amp;$C30,'1+2 Lookup'!$A$3:$S$10000,D$11,0),"-")</f>
        <v>130</v>
      </c>
      <c r="E30" s="48">
        <f>IFERROR(VLOOKUP($D$12&amp;$N$11&amp;$B$10&amp;$B29&amp;$C30,'1+2 Lookup'!$A$3:$S$10000,E$11,0),"-")</f>
        <v>130</v>
      </c>
      <c r="F30" s="76">
        <f>IFERROR(VLOOKUP($D$12&amp;$N$11&amp;$B$10&amp;$B29&amp;$C30,'1+2 Lookup'!$A$3:$S$10000,F$11,0),"-")</f>
        <v>48.6</v>
      </c>
      <c r="G30" s="76">
        <f>IFERROR(VLOOKUP($D$12&amp;$N$11&amp;$B$10&amp;$B29&amp;$C30,'1+2 Lookup'!$A$3:$S$10000,G$11,0),"-")</f>
        <v>14.9</v>
      </c>
      <c r="H30" s="76">
        <f>IFERROR(VLOOKUP($D$12&amp;$N$11&amp;$B$10&amp;$B29&amp;$C30,'1+2 Lookup'!$A$3:$S$10000,H$11,0),"-")</f>
        <v>3</v>
      </c>
      <c r="I30" s="76">
        <f>IFERROR(VLOOKUP($D$12&amp;$N$11&amp;$B$10&amp;$B29&amp;$C30,'1+2 Lookup'!$A$3:$S$10000,I$11,0),"-")</f>
        <v>22.8</v>
      </c>
      <c r="J30" s="76">
        <f>IFERROR(VLOOKUP($D$12&amp;$N$11&amp;$B$10&amp;$B29&amp;$C30,'1+2 Lookup'!$A$3:$S$10000,J$11,0),"-")</f>
        <v>28.2</v>
      </c>
      <c r="K30" s="76">
        <f>IFERROR(VLOOKUP($D$12&amp;$N$11&amp;$B$10&amp;$B29&amp;$C30,'1+2 Lookup'!$A$3:$S$10000,K$11,0),"-")</f>
        <v>33.5</v>
      </c>
      <c r="L30" s="77">
        <f>IFERROR(VLOOKUP($D$12&amp;$N$11&amp;$B$10&amp;$B29&amp;$C30,'1+2 Lookup'!$A$3:$S$10000,L$11,0),"-")</f>
        <v>10.7</v>
      </c>
      <c r="M30" s="3"/>
      <c r="P30" s="66"/>
      <c r="BU30" s="2"/>
    </row>
    <row r="31" spans="1:73" ht="15" x14ac:dyDescent="0.25">
      <c r="A31" s="51" t="s">
        <v>171</v>
      </c>
      <c r="B31" s="78"/>
      <c r="C31" s="18"/>
      <c r="D31" s="50"/>
      <c r="E31" s="48"/>
      <c r="F31" s="76"/>
      <c r="G31" s="76"/>
      <c r="H31" s="76"/>
      <c r="I31" s="76"/>
      <c r="J31" s="76"/>
      <c r="K31" s="76"/>
      <c r="L31" s="77"/>
      <c r="M31" s="3"/>
      <c r="P31" s="66"/>
      <c r="BU31" s="2"/>
    </row>
    <row r="32" spans="1:73" s="3" customFormat="1" ht="14.25" customHeight="1" x14ac:dyDescent="0.25">
      <c r="A32" s="51" t="s">
        <v>173</v>
      </c>
      <c r="B32" s="78" t="s">
        <v>145</v>
      </c>
      <c r="C32" s="20" t="s">
        <v>21</v>
      </c>
      <c r="D32" s="50">
        <f>IFERROR(VLOOKUP($D$12&amp;$N$11&amp;$B$10&amp;$B32&amp;$C32,'1+2 Lookup'!$A$3:$S$10000,D$11,0),"-")</f>
        <v>450</v>
      </c>
      <c r="E32" s="48">
        <f>IFERROR(VLOOKUP($D$12&amp;$N$11&amp;$B$10&amp;$B32&amp;$C32,'1+2 Lookup'!$A$3:$S$10000,E$11,0),"-")</f>
        <v>410</v>
      </c>
      <c r="F32" s="76">
        <f>IFERROR(VLOOKUP($D$12&amp;$N$11&amp;$B$10&amp;$B32&amp;$C32,'1+2 Lookup'!$A$3:$S$10000,F$11,0),"-")</f>
        <v>30.9</v>
      </c>
      <c r="G32" s="76">
        <f>IFERROR(VLOOKUP($D$12&amp;$N$11&amp;$B$10&amp;$B32&amp;$C32,'1+2 Lookup'!$A$3:$S$10000,G$11,0),"-")</f>
        <v>24.1</v>
      </c>
      <c r="H32" s="76">
        <f>IFERROR(VLOOKUP($D$12&amp;$N$11&amp;$B$10&amp;$B32&amp;$C32,'1+2 Lookup'!$A$3:$S$10000,H$11,0),"-")</f>
        <v>3.4</v>
      </c>
      <c r="I32" s="76">
        <f>IFERROR(VLOOKUP($D$12&amp;$N$11&amp;$B$10&amp;$B32&amp;$C32,'1+2 Lookup'!$A$3:$S$10000,I$11,0),"-")</f>
        <v>28.9</v>
      </c>
      <c r="J32" s="76">
        <f>IFERROR(VLOOKUP($D$12&amp;$N$11&amp;$B$10&amp;$B32&amp;$C32,'1+2 Lookup'!$A$3:$S$10000,J$11,0),"-")</f>
        <v>37.200000000000003</v>
      </c>
      <c r="K32" s="76">
        <f>IFERROR(VLOOKUP($D$12&amp;$N$11&amp;$B$10&amp;$B32&amp;$C32,'1+2 Lookup'!$A$3:$S$10000,K$11,0),"-")</f>
        <v>41.6</v>
      </c>
      <c r="L32" s="77">
        <f>IFERROR(VLOOKUP($D$12&amp;$N$11&amp;$B$10&amp;$B32&amp;$C32,'1+2 Lookup'!$A$3:$S$10000,L$11,0),"-")</f>
        <v>12.7</v>
      </c>
      <c r="M32" s="12"/>
      <c r="P32" s="66"/>
      <c r="Q32" s="95"/>
      <c r="R32" s="95"/>
      <c r="S32" s="95"/>
      <c r="T32" s="95"/>
      <c r="U32" s="95"/>
      <c r="V32" s="95"/>
      <c r="W32" s="95"/>
      <c r="X32" s="95"/>
      <c r="Y32" s="95"/>
    </row>
    <row r="33" spans="1:25" s="3" customFormat="1" ht="14.25" customHeight="1" x14ac:dyDescent="0.25">
      <c r="A33" s="51" t="s">
        <v>171</v>
      </c>
      <c r="B33" s="78"/>
      <c r="C33" s="20" t="s">
        <v>125</v>
      </c>
      <c r="D33" s="50">
        <f>IFERROR(VLOOKUP($D$12&amp;$N$11&amp;$B$10&amp;$B32&amp;$C33,'1+2 Lookup'!$A$3:$S$10000,D$11,0),"-")</f>
        <v>505</v>
      </c>
      <c r="E33" s="48">
        <f>IFERROR(VLOOKUP($D$12&amp;$N$11&amp;$B$10&amp;$B32&amp;$C33,'1+2 Lookup'!$A$3:$S$10000,E$11,0),"-")</f>
        <v>485</v>
      </c>
      <c r="F33" s="76">
        <f>IFERROR(VLOOKUP($D$12&amp;$N$11&amp;$B$10&amp;$B32&amp;$C33,'1+2 Lookup'!$A$3:$S$10000,F$11,0),"-")</f>
        <v>46.5</v>
      </c>
      <c r="G33" s="76">
        <f>IFERROR(VLOOKUP($D$12&amp;$N$11&amp;$B$10&amp;$B32&amp;$C33,'1+2 Lookup'!$A$3:$S$10000,G$11,0),"-")</f>
        <v>24.2</v>
      </c>
      <c r="H33" s="76">
        <f>IFERROR(VLOOKUP($D$12&amp;$N$11&amp;$B$10&amp;$B32&amp;$C33,'1+2 Lookup'!$A$3:$S$10000,H$11,0),"-")</f>
        <v>2.5</v>
      </c>
      <c r="I33" s="76">
        <f>IFERROR(VLOOKUP($D$12&amp;$N$11&amp;$B$10&amp;$B32&amp;$C33,'1+2 Lookup'!$A$3:$S$10000,I$11,0),"-")</f>
        <v>17.7</v>
      </c>
      <c r="J33" s="76">
        <f>IFERROR(VLOOKUP($D$12&amp;$N$11&amp;$B$10&amp;$B32&amp;$C33,'1+2 Lookup'!$A$3:$S$10000,J$11,0),"-")</f>
        <v>22.7</v>
      </c>
      <c r="K33" s="76">
        <f>IFERROR(VLOOKUP($D$12&amp;$N$11&amp;$B$10&amp;$B32&amp;$C33,'1+2 Lookup'!$A$3:$S$10000,K$11,0),"-")</f>
        <v>26.8</v>
      </c>
      <c r="L33" s="77">
        <f>IFERROR(VLOOKUP($D$12&amp;$N$11&amp;$B$10&amp;$B32&amp;$C33,'1+2 Lookup'!$A$3:$S$10000,L$11,0),"-")</f>
        <v>9.1</v>
      </c>
      <c r="M33" s="12"/>
      <c r="P33" s="66"/>
      <c r="Q33" s="95"/>
      <c r="R33" s="95"/>
      <c r="S33" s="95"/>
      <c r="T33" s="95"/>
      <c r="U33" s="95"/>
      <c r="V33" s="95"/>
      <c r="W33" s="95"/>
      <c r="X33" s="95"/>
      <c r="Y33" s="95"/>
    </row>
    <row r="34" spans="1:25" s="3" customFormat="1" ht="14.25" customHeight="1" x14ac:dyDescent="0.25">
      <c r="A34" s="51" t="s">
        <v>171</v>
      </c>
      <c r="B34" s="78"/>
      <c r="C34" s="18"/>
      <c r="D34" s="50"/>
      <c r="E34" s="48"/>
      <c r="F34" s="76"/>
      <c r="G34" s="76"/>
      <c r="H34" s="76"/>
      <c r="I34" s="76"/>
      <c r="J34" s="76"/>
      <c r="K34" s="76"/>
      <c r="L34" s="77"/>
      <c r="M34" s="12"/>
      <c r="P34" s="66"/>
      <c r="Q34" s="95"/>
      <c r="R34" s="95"/>
      <c r="S34" s="95"/>
      <c r="T34" s="95"/>
      <c r="U34" s="95"/>
      <c r="V34" s="95"/>
      <c r="W34" s="95"/>
      <c r="X34" s="95"/>
      <c r="Y34" s="95"/>
    </row>
    <row r="35" spans="1:25" s="3" customFormat="1" ht="14.25" customHeight="1" x14ac:dyDescent="0.25">
      <c r="A35" s="51" t="s">
        <v>79</v>
      </c>
      <c r="B35" s="78" t="s">
        <v>80</v>
      </c>
      <c r="C35" s="20" t="s">
        <v>21</v>
      </c>
      <c r="D35" s="50">
        <f>IFERROR(VLOOKUP($D$12&amp;$N$11&amp;$B$10&amp;$B35&amp;$C35,'1+2 Lookup'!$A$3:$S$10000,D$11,0),"-")</f>
        <v>435</v>
      </c>
      <c r="E35" s="48">
        <f>IFERROR(VLOOKUP($D$12&amp;$N$11&amp;$B$10&amp;$B35&amp;$C35,'1+2 Lookup'!$A$3:$S$10000,E$11,0),"-")</f>
        <v>420</v>
      </c>
      <c r="F35" s="76">
        <f>IFERROR(VLOOKUP($D$12&amp;$N$11&amp;$B$10&amp;$B35&amp;$C35,'1+2 Lookup'!$A$3:$S$10000,F$11,0),"-")</f>
        <v>26.7</v>
      </c>
      <c r="G35" s="76">
        <f>IFERROR(VLOOKUP($D$12&amp;$N$11&amp;$B$10&amp;$B35&amp;$C35,'1+2 Lookup'!$A$3:$S$10000,G$11,0),"-")</f>
        <v>21.6</v>
      </c>
      <c r="H35" s="76">
        <f>IFERROR(VLOOKUP($D$12&amp;$N$11&amp;$B$10&amp;$B35&amp;$C35,'1+2 Lookup'!$A$3:$S$10000,H$11,0),"-")</f>
        <v>4.7</v>
      </c>
      <c r="I35" s="76">
        <f>IFERROR(VLOOKUP($D$12&amp;$N$11&amp;$B$10&amp;$B35&amp;$C35,'1+2 Lookup'!$A$3:$S$10000,I$11,0),"-")</f>
        <v>22.9</v>
      </c>
      <c r="J35" s="76">
        <f>IFERROR(VLOOKUP($D$12&amp;$N$11&amp;$B$10&amp;$B35&amp;$C35,'1+2 Lookup'!$A$3:$S$10000,J$11,0),"-")</f>
        <v>35.799999999999997</v>
      </c>
      <c r="K35" s="76">
        <f>IFERROR(VLOOKUP($D$12&amp;$N$11&amp;$B$10&amp;$B35&amp;$C35,'1+2 Lookup'!$A$3:$S$10000,K$11,0),"-")</f>
        <v>47</v>
      </c>
      <c r="L35" s="77">
        <f>IFERROR(VLOOKUP($D$12&amp;$N$11&amp;$B$10&amp;$B35&amp;$C35,'1+2 Lookup'!$A$3:$S$10000,L$11,0),"-")</f>
        <v>24.1</v>
      </c>
      <c r="M35" s="12" t="s">
        <v>4</v>
      </c>
      <c r="P35" s="66"/>
      <c r="Q35" s="95"/>
      <c r="R35" s="95"/>
      <c r="S35" s="95"/>
      <c r="T35" s="95"/>
      <c r="U35" s="95"/>
      <c r="V35" s="95"/>
      <c r="W35" s="95"/>
      <c r="X35" s="95"/>
      <c r="Y35" s="95"/>
    </row>
    <row r="36" spans="1:25" s="3" customFormat="1" ht="14.25" customHeight="1" x14ac:dyDescent="0.25">
      <c r="A36" s="51" t="s">
        <v>171</v>
      </c>
      <c r="B36" s="78"/>
      <c r="C36" s="20" t="s">
        <v>125</v>
      </c>
      <c r="D36" s="50">
        <f>IFERROR(VLOOKUP($D$12&amp;$N$11&amp;$B$10&amp;$B35&amp;$C36,'1+2 Lookup'!$A$3:$S$10000,D$11,0),"-")</f>
        <v>660</v>
      </c>
      <c r="E36" s="48">
        <f>IFERROR(VLOOKUP($D$12&amp;$N$11&amp;$B$10&amp;$B35&amp;$C36,'1+2 Lookup'!$A$3:$S$10000,E$11,0),"-")</f>
        <v>650</v>
      </c>
      <c r="F36" s="76">
        <f>IFERROR(VLOOKUP($D$12&amp;$N$11&amp;$B$10&amp;$B35&amp;$C36,'1+2 Lookup'!$A$3:$S$10000,F$11,0),"-")</f>
        <v>41.2</v>
      </c>
      <c r="G36" s="76">
        <f>IFERROR(VLOOKUP($D$12&amp;$N$11&amp;$B$10&amp;$B35&amp;$C36,'1+2 Lookup'!$A$3:$S$10000,G$11,0),"-")</f>
        <v>25.3</v>
      </c>
      <c r="H36" s="76">
        <f>IFERROR(VLOOKUP($D$12&amp;$N$11&amp;$B$10&amp;$B35&amp;$C36,'1+2 Lookup'!$A$3:$S$10000,H$11,0),"-")</f>
        <v>1.9</v>
      </c>
      <c r="I36" s="76">
        <f>IFERROR(VLOOKUP($D$12&amp;$N$11&amp;$B$10&amp;$B35&amp;$C36,'1+2 Lookup'!$A$3:$S$10000,I$11,0),"-")</f>
        <v>15.8</v>
      </c>
      <c r="J36" s="76">
        <f>IFERROR(VLOOKUP($D$12&amp;$N$11&amp;$B$10&amp;$B35&amp;$C36,'1+2 Lookup'!$A$3:$S$10000,J$11,0),"-")</f>
        <v>22.7</v>
      </c>
      <c r="K36" s="76">
        <f>IFERROR(VLOOKUP($D$12&amp;$N$11&amp;$B$10&amp;$B35&amp;$C36,'1+2 Lookup'!$A$3:$S$10000,K$11,0),"-")</f>
        <v>31.6</v>
      </c>
      <c r="L36" s="77">
        <f>IFERROR(VLOOKUP($D$12&amp;$N$11&amp;$B$10&amp;$B35&amp;$C36,'1+2 Lookup'!$A$3:$S$10000,L$11,0),"-")</f>
        <v>15.8</v>
      </c>
      <c r="M36" s="15"/>
      <c r="P36" s="66"/>
      <c r="Q36" s="95"/>
      <c r="R36" s="95"/>
      <c r="S36" s="95"/>
      <c r="T36" s="95"/>
      <c r="U36" s="95"/>
      <c r="V36" s="95"/>
      <c r="W36" s="95"/>
      <c r="X36" s="95"/>
      <c r="Y36" s="95"/>
    </row>
    <row r="37" spans="1:25" s="3" customFormat="1" ht="14.25" customHeight="1" x14ac:dyDescent="0.25">
      <c r="A37" s="51" t="s">
        <v>171</v>
      </c>
      <c r="B37" s="78"/>
      <c r="C37" s="18"/>
      <c r="D37" s="50"/>
      <c r="E37" s="48"/>
      <c r="F37" s="76"/>
      <c r="G37" s="76"/>
      <c r="H37" s="76"/>
      <c r="I37" s="76"/>
      <c r="J37" s="76"/>
      <c r="K37" s="76"/>
      <c r="L37" s="77"/>
      <c r="M37" s="14"/>
      <c r="P37" s="66"/>
      <c r="Q37" s="95"/>
      <c r="R37" s="95"/>
      <c r="S37" s="95"/>
      <c r="T37" s="95"/>
      <c r="U37" s="95"/>
      <c r="V37" s="95"/>
      <c r="W37" s="95"/>
      <c r="X37" s="95"/>
      <c r="Y37" s="95"/>
    </row>
    <row r="38" spans="1:25" s="3" customFormat="1" ht="14.25" customHeight="1" x14ac:dyDescent="0.25">
      <c r="A38" s="51" t="s">
        <v>81</v>
      </c>
      <c r="B38" s="78" t="s">
        <v>82</v>
      </c>
      <c r="C38" s="20" t="s">
        <v>21</v>
      </c>
      <c r="D38" s="50">
        <f>IFERROR(VLOOKUP($D$12&amp;$N$11&amp;$B$10&amp;$B38&amp;$C38,'1+2 Lookup'!$A$3:$S$10000,D$11,0),"-")</f>
        <v>150</v>
      </c>
      <c r="E38" s="48">
        <f>IFERROR(VLOOKUP($D$12&amp;$N$11&amp;$B$10&amp;$B38&amp;$C38,'1+2 Lookup'!$A$3:$S$10000,E$11,0),"-")</f>
        <v>145</v>
      </c>
      <c r="F38" s="76">
        <f>IFERROR(VLOOKUP($D$12&amp;$N$11&amp;$B$10&amp;$B38&amp;$C38,'1+2 Lookup'!$A$3:$S$10000,F$11,0),"-")</f>
        <v>22.7</v>
      </c>
      <c r="G38" s="76">
        <f>IFERROR(VLOOKUP($D$12&amp;$N$11&amp;$B$10&amp;$B38&amp;$C38,'1+2 Lookup'!$A$3:$S$10000,G$11,0),"-")</f>
        <v>26.9</v>
      </c>
      <c r="H38" s="76">
        <f>IFERROR(VLOOKUP($D$12&amp;$N$11&amp;$B$10&amp;$B38&amp;$C38,'1+2 Lookup'!$A$3:$S$10000,H$11,0),"-")</f>
        <v>2.5</v>
      </c>
      <c r="I38" s="76">
        <f>IFERROR(VLOOKUP($D$12&amp;$N$11&amp;$B$10&amp;$B38&amp;$C38,'1+2 Lookup'!$A$3:$S$10000,I$11,0),"-")</f>
        <v>36.5</v>
      </c>
      <c r="J38" s="76">
        <f>IFERROR(VLOOKUP($D$12&amp;$N$11&amp;$B$10&amp;$B38&amp;$C38,'1+2 Lookup'!$A$3:$S$10000,J$11,0),"-")</f>
        <v>44.4</v>
      </c>
      <c r="K38" s="76">
        <f>IFERROR(VLOOKUP($D$12&amp;$N$11&amp;$B$10&amp;$B38&amp;$C38,'1+2 Lookup'!$A$3:$S$10000,K$11,0),"-")</f>
        <v>47.8</v>
      </c>
      <c r="L38" s="77">
        <f>IFERROR(VLOOKUP($D$12&amp;$N$11&amp;$B$10&amp;$B38&amp;$C38,'1+2 Lookup'!$A$3:$S$10000,L$11,0),"-")</f>
        <v>11.4</v>
      </c>
      <c r="M38" s="60"/>
      <c r="P38" s="66"/>
      <c r="Q38" s="95"/>
      <c r="R38" s="95"/>
      <c r="S38" s="95"/>
      <c r="T38" s="95"/>
      <c r="U38" s="95"/>
      <c r="V38" s="95"/>
      <c r="W38" s="95"/>
      <c r="X38" s="95"/>
      <c r="Y38" s="95"/>
    </row>
    <row r="39" spans="1:25" s="3" customFormat="1" ht="14.25" customHeight="1" x14ac:dyDescent="0.25">
      <c r="A39" s="51"/>
      <c r="B39" s="78"/>
      <c r="C39" s="20" t="s">
        <v>125</v>
      </c>
      <c r="D39" s="50">
        <f>IFERROR(VLOOKUP($D$12&amp;$N$11&amp;$B$10&amp;$B38&amp;$C39,'1+2 Lookup'!$A$3:$S$10000,D$11,0),"-")</f>
        <v>140</v>
      </c>
      <c r="E39" s="48">
        <f>IFERROR(VLOOKUP($D$12&amp;$N$11&amp;$B$10&amp;$B38&amp;$C39,'1+2 Lookup'!$A$3:$S$10000,E$11,0),"-")</f>
        <v>130</v>
      </c>
      <c r="F39" s="76">
        <f>IFERROR(VLOOKUP($D$12&amp;$N$11&amp;$B$10&amp;$B38&amp;$C39,'1+2 Lookup'!$A$3:$S$10000,F$11,0),"-")</f>
        <v>45.7</v>
      </c>
      <c r="G39" s="76">
        <f>IFERROR(VLOOKUP($D$12&amp;$N$11&amp;$B$10&amp;$B38&amp;$C39,'1+2 Lookup'!$A$3:$S$10000,G$11,0),"-")</f>
        <v>22.9</v>
      </c>
      <c r="H39" s="76">
        <f>IFERROR(VLOOKUP($D$12&amp;$N$11&amp;$B$10&amp;$B38&amp;$C39,'1+2 Lookup'!$A$3:$S$10000,H$11,0),"-")</f>
        <v>3.1</v>
      </c>
      <c r="I39" s="76">
        <f>IFERROR(VLOOKUP($D$12&amp;$N$11&amp;$B$10&amp;$B38&amp;$C39,'1+2 Lookup'!$A$3:$S$10000,I$11,0),"-")</f>
        <v>22</v>
      </c>
      <c r="J39" s="76">
        <f>IFERROR(VLOOKUP($D$12&amp;$N$11&amp;$B$10&amp;$B38&amp;$C39,'1+2 Lookup'!$A$3:$S$10000,J$11,0),"-")</f>
        <v>26.7</v>
      </c>
      <c r="K39" s="76">
        <f>IFERROR(VLOOKUP($D$12&amp;$N$11&amp;$B$10&amp;$B38&amp;$C39,'1+2 Lookup'!$A$3:$S$10000,K$11,0),"-")</f>
        <v>28.3</v>
      </c>
      <c r="L39" s="77">
        <f>IFERROR(VLOOKUP($D$12&amp;$N$11&amp;$B$10&amp;$B38&amp;$C39,'1+2 Lookup'!$A$3:$S$10000,L$11,0),"-")</f>
        <v>6.3</v>
      </c>
      <c r="M39" s="60"/>
      <c r="P39" s="66"/>
      <c r="Q39" s="95"/>
      <c r="R39" s="95"/>
      <c r="S39" s="95"/>
      <c r="T39" s="95"/>
      <c r="U39" s="95"/>
      <c r="V39" s="95"/>
      <c r="W39" s="95"/>
      <c r="X39" s="95"/>
      <c r="Y39" s="95"/>
    </row>
    <row r="40" spans="1:25" s="3" customFormat="1" ht="14.25" customHeight="1" x14ac:dyDescent="0.25">
      <c r="A40" s="51" t="s">
        <v>171</v>
      </c>
      <c r="B40" s="78"/>
      <c r="C40" s="18"/>
      <c r="D40" s="50"/>
      <c r="E40" s="48"/>
      <c r="F40" s="76"/>
      <c r="G40" s="76"/>
      <c r="H40" s="76"/>
      <c r="I40" s="76"/>
      <c r="J40" s="76"/>
      <c r="K40" s="76"/>
      <c r="L40" s="77"/>
      <c r="M40" s="60"/>
      <c r="P40" s="66"/>
      <c r="Q40" s="95"/>
      <c r="R40" s="95"/>
      <c r="S40" s="95"/>
      <c r="T40" s="95"/>
      <c r="U40" s="95"/>
      <c r="V40" s="95"/>
      <c r="W40" s="95"/>
      <c r="X40" s="95"/>
      <c r="Y40" s="95"/>
    </row>
    <row r="41" spans="1:25" s="3" customFormat="1" ht="14.25" customHeight="1" x14ac:dyDescent="0.25">
      <c r="A41" s="51" t="s">
        <v>83</v>
      </c>
      <c r="B41" s="78" t="s">
        <v>20</v>
      </c>
      <c r="C41" s="20" t="s">
        <v>21</v>
      </c>
      <c r="D41" s="50">
        <f>IFERROR(VLOOKUP($D$12&amp;$N$11&amp;$B$10&amp;$B41&amp;$C41,'1+2 Lookup'!$A$3:$S$10000,D$11,0),"-")</f>
        <v>480</v>
      </c>
      <c r="E41" s="48">
        <f>IFERROR(VLOOKUP($D$12&amp;$N$11&amp;$B$10&amp;$B41&amp;$C41,'1+2 Lookup'!$A$3:$S$10000,E$11,0),"-")</f>
        <v>460</v>
      </c>
      <c r="F41" s="76">
        <f>IFERROR(VLOOKUP($D$12&amp;$N$11&amp;$B$10&amp;$B41&amp;$C41,'1+2 Lookup'!$A$3:$S$10000,F$11,0),"-")</f>
        <v>24.5</v>
      </c>
      <c r="G41" s="76">
        <f>IFERROR(VLOOKUP($D$12&amp;$N$11&amp;$B$10&amp;$B41&amp;$C41,'1+2 Lookup'!$A$3:$S$10000,G$11,0),"-")</f>
        <v>23</v>
      </c>
      <c r="H41" s="76">
        <f>IFERROR(VLOOKUP($D$12&amp;$N$11&amp;$B$10&amp;$B41&amp;$C41,'1+2 Lookup'!$A$3:$S$10000,H$11,0),"-")</f>
        <v>3.3</v>
      </c>
      <c r="I41" s="76">
        <f>IFERROR(VLOOKUP($D$12&amp;$N$11&amp;$B$10&amp;$B41&amp;$C41,'1+2 Lookup'!$A$3:$S$10000,I$11,0),"-")</f>
        <v>30.3</v>
      </c>
      <c r="J41" s="76">
        <f>IFERROR(VLOOKUP($D$12&amp;$N$11&amp;$B$10&amp;$B41&amp;$C41,'1+2 Lookup'!$A$3:$S$10000,J$11,0),"-")</f>
        <v>44.5</v>
      </c>
      <c r="K41" s="76">
        <f>IFERROR(VLOOKUP($D$12&amp;$N$11&amp;$B$10&amp;$B41&amp;$C41,'1+2 Lookup'!$A$3:$S$10000,K$11,0),"-")</f>
        <v>49.2</v>
      </c>
      <c r="L41" s="77">
        <f>IFERROR(VLOOKUP($D$12&amp;$N$11&amp;$B$10&amp;$B41&amp;$C41,'1+2 Lookup'!$A$3:$S$10000,L$11,0),"-")</f>
        <v>18.899999999999999</v>
      </c>
      <c r="M41" s="60"/>
      <c r="P41" s="66"/>
      <c r="Q41" s="95"/>
      <c r="R41" s="95"/>
      <c r="S41" s="95"/>
      <c r="T41" s="95"/>
      <c r="U41" s="95"/>
      <c r="V41" s="95"/>
      <c r="W41" s="95"/>
      <c r="X41" s="95"/>
      <c r="Y41" s="95"/>
    </row>
    <row r="42" spans="1:25" s="3" customFormat="1" ht="14.25" customHeight="1" x14ac:dyDescent="0.25">
      <c r="A42" s="51" t="s">
        <v>171</v>
      </c>
      <c r="B42" s="78"/>
      <c r="C42" s="20" t="s">
        <v>125</v>
      </c>
      <c r="D42" s="50">
        <f>IFERROR(VLOOKUP($D$12&amp;$N$11&amp;$B$10&amp;$B41&amp;$C42,'1+2 Lookup'!$A$3:$S$10000,D$11,0),"-")</f>
        <v>470</v>
      </c>
      <c r="E42" s="48">
        <f>IFERROR(VLOOKUP($D$12&amp;$N$11&amp;$B$10&amp;$B41&amp;$C42,'1+2 Lookup'!$A$3:$S$10000,E$11,0),"-")</f>
        <v>460</v>
      </c>
      <c r="F42" s="76">
        <f>IFERROR(VLOOKUP($D$12&amp;$N$11&amp;$B$10&amp;$B41&amp;$C42,'1+2 Lookup'!$A$3:$S$10000,F$11,0),"-")</f>
        <v>49.5</v>
      </c>
      <c r="G42" s="76">
        <f>IFERROR(VLOOKUP($D$12&amp;$N$11&amp;$B$10&amp;$B41&amp;$C42,'1+2 Lookup'!$A$3:$S$10000,G$11,0),"-")</f>
        <v>21.8</v>
      </c>
      <c r="H42" s="76">
        <f>IFERROR(VLOOKUP($D$12&amp;$N$11&amp;$B$10&amp;$B41&amp;$C42,'1+2 Lookup'!$A$3:$S$10000,H$11,0),"-")</f>
        <v>2.2000000000000002</v>
      </c>
      <c r="I42" s="76">
        <f>IFERROR(VLOOKUP($D$12&amp;$N$11&amp;$B$10&amp;$B41&amp;$C42,'1+2 Lookup'!$A$3:$S$10000,I$11,0),"-")</f>
        <v>12.6</v>
      </c>
      <c r="J42" s="76">
        <f>IFERROR(VLOOKUP($D$12&amp;$N$11&amp;$B$10&amp;$B41&amp;$C42,'1+2 Lookup'!$A$3:$S$10000,J$11,0),"-")</f>
        <v>18.8</v>
      </c>
      <c r="K42" s="76">
        <f>IFERROR(VLOOKUP($D$12&amp;$N$11&amp;$B$10&amp;$B41&amp;$C42,'1+2 Lookup'!$A$3:$S$10000,K$11,0),"-")</f>
        <v>26.5</v>
      </c>
      <c r="L42" s="77">
        <f>IFERROR(VLOOKUP($D$12&amp;$N$11&amp;$B$10&amp;$B41&amp;$C42,'1+2 Lookup'!$A$3:$S$10000,L$11,0),"-")</f>
        <v>14</v>
      </c>
      <c r="M42" s="60"/>
      <c r="P42" s="66"/>
      <c r="Q42" s="95"/>
      <c r="R42" s="95"/>
      <c r="S42" s="95"/>
      <c r="T42" s="95"/>
      <c r="U42" s="95"/>
      <c r="V42" s="95"/>
      <c r="W42" s="95"/>
      <c r="X42" s="95"/>
      <c r="Y42" s="95"/>
    </row>
    <row r="43" spans="1:25" s="3" customFormat="1" ht="14.25" customHeight="1" x14ac:dyDescent="0.25">
      <c r="A43" s="51" t="s">
        <v>171</v>
      </c>
      <c r="B43" s="78"/>
      <c r="C43" s="18"/>
      <c r="D43" s="50"/>
      <c r="E43" s="48"/>
      <c r="F43" s="76"/>
      <c r="G43" s="76"/>
      <c r="H43" s="76"/>
      <c r="I43" s="76"/>
      <c r="J43" s="76"/>
      <c r="K43" s="76"/>
      <c r="L43" s="77"/>
      <c r="M43" s="60"/>
      <c r="P43" s="66"/>
      <c r="Q43" s="95"/>
      <c r="R43" s="95"/>
      <c r="S43" s="95"/>
      <c r="T43" s="95"/>
      <c r="U43" s="95"/>
      <c r="V43" s="95"/>
      <c r="W43" s="95"/>
      <c r="X43" s="95"/>
      <c r="Y43" s="95"/>
    </row>
    <row r="44" spans="1:25" s="3" customFormat="1" ht="14.25" customHeight="1" x14ac:dyDescent="0.25">
      <c r="A44" s="51" t="s">
        <v>84</v>
      </c>
      <c r="B44" s="78" t="s">
        <v>85</v>
      </c>
      <c r="C44" s="20" t="s">
        <v>21</v>
      </c>
      <c r="D44" s="50">
        <f>IFERROR(VLOOKUP($D$12&amp;$N$11&amp;$B$10&amp;$B44&amp;$C44,'1+2 Lookup'!$A$3:$S$10000,D$11,0),"-")</f>
        <v>15</v>
      </c>
      <c r="E44" s="48">
        <f>IFERROR(VLOOKUP($D$12&amp;$N$11&amp;$B$10&amp;$B44&amp;$C44,'1+2 Lookup'!$A$3:$S$10000,E$11,0),"-")</f>
        <v>10</v>
      </c>
      <c r="F44" s="76">
        <f>IFERROR(VLOOKUP($D$12&amp;$N$11&amp;$B$10&amp;$B44&amp;$C44,'1+2 Lookup'!$A$3:$S$10000,F$11,0),"-")</f>
        <v>18.2</v>
      </c>
      <c r="G44" s="76">
        <f>IFERROR(VLOOKUP($D$12&amp;$N$11&amp;$B$10&amp;$B44&amp;$C44,'1+2 Lookup'!$A$3:$S$10000,G$11,0),"-")</f>
        <v>0</v>
      </c>
      <c r="H44" s="76">
        <f>IFERROR(VLOOKUP($D$12&amp;$N$11&amp;$B$10&amp;$B44&amp;$C44,'1+2 Lookup'!$A$3:$S$10000,H$11,0),"-")</f>
        <v>9.1</v>
      </c>
      <c r="I44" s="76">
        <f>IFERROR(VLOOKUP($D$12&amp;$N$11&amp;$B$10&amp;$B44&amp;$C44,'1+2 Lookup'!$A$3:$S$10000,I$11,0),"-")</f>
        <v>63.6</v>
      </c>
      <c r="J44" s="76">
        <f>IFERROR(VLOOKUP($D$12&amp;$N$11&amp;$B$10&amp;$B44&amp;$C44,'1+2 Lookup'!$A$3:$S$10000,J$11,0),"-")</f>
        <v>63.6</v>
      </c>
      <c r="K44" s="76">
        <f>IFERROR(VLOOKUP($D$12&amp;$N$11&amp;$B$10&amp;$B44&amp;$C44,'1+2 Lookup'!$A$3:$S$10000,K$11,0),"-")</f>
        <v>72.7</v>
      </c>
      <c r="L44" s="77">
        <f>IFERROR(VLOOKUP($D$12&amp;$N$11&amp;$B$10&amp;$B44&amp;$C44,'1+2 Lookup'!$A$3:$S$10000,L$11,0),"-")</f>
        <v>9.1</v>
      </c>
      <c r="M44" s="60"/>
      <c r="P44" s="66"/>
      <c r="Q44" s="95"/>
      <c r="R44" s="95"/>
      <c r="S44" s="95"/>
      <c r="T44" s="95"/>
      <c r="U44" s="95"/>
      <c r="V44" s="95"/>
      <c r="W44" s="95"/>
      <c r="X44" s="95"/>
      <c r="Y44" s="95"/>
    </row>
    <row r="45" spans="1:25" s="3" customFormat="1" ht="15" x14ac:dyDescent="0.25">
      <c r="A45" s="51" t="s">
        <v>171</v>
      </c>
      <c r="B45" s="78"/>
      <c r="C45" s="20" t="s">
        <v>125</v>
      </c>
      <c r="D45" s="50">
        <f>IFERROR(VLOOKUP($D$12&amp;$N$11&amp;$B$10&amp;$B44&amp;$C45,'1+2 Lookup'!$A$3:$S$10000,D$11,0),"-")</f>
        <v>30</v>
      </c>
      <c r="E45" s="48">
        <f>IFERROR(VLOOKUP($D$12&amp;$N$11&amp;$B$10&amp;$B44&amp;$C45,'1+2 Lookup'!$A$3:$S$10000,E$11,0),"-")</f>
        <v>30</v>
      </c>
      <c r="F45" s="76">
        <f>IFERROR(VLOOKUP($D$12&amp;$N$11&amp;$B$10&amp;$B44&amp;$C45,'1+2 Lookup'!$A$3:$S$10000,F$11,0),"-")</f>
        <v>35.700000000000003</v>
      </c>
      <c r="G45" s="76">
        <f>IFERROR(VLOOKUP($D$12&amp;$N$11&amp;$B$10&amp;$B44&amp;$C45,'1+2 Lookup'!$A$3:$S$10000,G$11,0),"-")</f>
        <v>17.899999999999999</v>
      </c>
      <c r="H45" s="76">
        <f>IFERROR(VLOOKUP($D$12&amp;$N$11&amp;$B$10&amp;$B44&amp;$C45,'1+2 Lookup'!$A$3:$S$10000,H$11,0),"-")</f>
        <v>0</v>
      </c>
      <c r="I45" s="76">
        <f>IFERROR(VLOOKUP($D$12&amp;$N$11&amp;$B$10&amp;$B44&amp;$C45,'1+2 Lookup'!$A$3:$S$10000,I$11,0),"-")</f>
        <v>21.4</v>
      </c>
      <c r="J45" s="76">
        <f>IFERROR(VLOOKUP($D$12&amp;$N$11&amp;$B$10&amp;$B44&amp;$C45,'1+2 Lookup'!$A$3:$S$10000,J$11,0),"-")</f>
        <v>39.299999999999997</v>
      </c>
      <c r="K45" s="76">
        <f>IFERROR(VLOOKUP($D$12&amp;$N$11&amp;$B$10&amp;$B44&amp;$C45,'1+2 Lookup'!$A$3:$S$10000,K$11,0),"-")</f>
        <v>46.4</v>
      </c>
      <c r="L45" s="77">
        <f>IFERROR(VLOOKUP($D$12&amp;$N$11&amp;$B$10&amp;$B44&amp;$C45,'1+2 Lookup'!$A$3:$S$10000,L$11,0),"-")</f>
        <v>25</v>
      </c>
      <c r="M45" s="32"/>
      <c r="P45" s="66"/>
      <c r="Q45" s="95"/>
      <c r="R45" s="95"/>
      <c r="S45" s="95"/>
      <c r="T45" s="95"/>
      <c r="U45" s="95"/>
      <c r="V45" s="95"/>
      <c r="W45" s="95"/>
      <c r="X45" s="95"/>
      <c r="Y45" s="95"/>
    </row>
    <row r="46" spans="1:25" s="3" customFormat="1" ht="15" x14ac:dyDescent="0.25">
      <c r="A46" s="51" t="s">
        <v>171</v>
      </c>
      <c r="B46" s="78"/>
      <c r="C46" s="18"/>
      <c r="D46" s="50"/>
      <c r="E46" s="48"/>
      <c r="F46" s="76"/>
      <c r="G46" s="76"/>
      <c r="H46" s="76"/>
      <c r="I46" s="76"/>
      <c r="J46" s="76"/>
      <c r="K46" s="76"/>
      <c r="L46" s="77"/>
      <c r="M46" s="32"/>
      <c r="P46" s="66"/>
      <c r="Q46" s="95"/>
      <c r="R46" s="95"/>
      <c r="S46" s="95"/>
      <c r="T46" s="95"/>
      <c r="U46" s="95"/>
      <c r="V46" s="95"/>
      <c r="W46" s="95"/>
      <c r="X46" s="95"/>
      <c r="Y46" s="95"/>
    </row>
    <row r="47" spans="1:25" s="3" customFormat="1" ht="15" x14ac:dyDescent="0.25">
      <c r="A47" s="51" t="s">
        <v>86</v>
      </c>
      <c r="B47" s="78" t="s">
        <v>87</v>
      </c>
      <c r="C47" s="20" t="s">
        <v>21</v>
      </c>
      <c r="D47" s="50">
        <f>IFERROR(VLOOKUP($D$12&amp;$N$11&amp;$B$10&amp;$B47&amp;$C47,'1+2 Lookup'!$A$3:$S$10000,D$11,0),"-")</f>
        <v>70</v>
      </c>
      <c r="E47" s="48">
        <f>IFERROR(VLOOKUP($D$12&amp;$N$11&amp;$B$10&amp;$B47&amp;$C47,'1+2 Lookup'!$A$3:$S$10000,E$11,0),"-")</f>
        <v>60</v>
      </c>
      <c r="F47" s="76">
        <f>IFERROR(VLOOKUP($D$12&amp;$N$11&amp;$B$10&amp;$B47&amp;$C47,'1+2 Lookup'!$A$3:$S$10000,F$11,0),"-")</f>
        <v>33.6</v>
      </c>
      <c r="G47" s="76">
        <f>IFERROR(VLOOKUP($D$12&amp;$N$11&amp;$B$10&amp;$B47&amp;$C47,'1+2 Lookup'!$A$3:$S$10000,G$11,0),"-")</f>
        <v>20.2</v>
      </c>
      <c r="H47" s="76">
        <f>IFERROR(VLOOKUP($D$12&amp;$N$11&amp;$B$10&amp;$B47&amp;$C47,'1+2 Lookup'!$A$3:$S$10000,H$11,0),"-")</f>
        <v>6.7</v>
      </c>
      <c r="I47" s="76">
        <f>IFERROR(VLOOKUP($D$12&amp;$N$11&amp;$B$10&amp;$B47&amp;$C47,'1+2 Lookup'!$A$3:$S$10000,I$11,0),"-")</f>
        <v>31.3</v>
      </c>
      <c r="J47" s="76">
        <f>IFERROR(VLOOKUP($D$12&amp;$N$11&amp;$B$10&amp;$B47&amp;$C47,'1+2 Lookup'!$A$3:$S$10000,J$11,0),"-")</f>
        <v>36.299999999999997</v>
      </c>
      <c r="K47" s="76">
        <f>IFERROR(VLOOKUP($D$12&amp;$N$11&amp;$B$10&amp;$B47&amp;$C47,'1+2 Lookup'!$A$3:$S$10000,K$11,0),"-")</f>
        <v>39.6</v>
      </c>
      <c r="L47" s="77">
        <f>IFERROR(VLOOKUP($D$12&amp;$N$11&amp;$B$10&amp;$B47&amp;$C47,'1+2 Lookup'!$A$3:$S$10000,L$11,0),"-")</f>
        <v>8.3000000000000007</v>
      </c>
      <c r="M47" s="32"/>
      <c r="P47" s="66"/>
      <c r="Q47" s="95"/>
      <c r="R47" s="95"/>
      <c r="S47" s="95"/>
      <c r="T47" s="95"/>
      <c r="U47" s="95"/>
      <c r="V47" s="95"/>
      <c r="W47" s="95"/>
      <c r="X47" s="95"/>
      <c r="Y47" s="95"/>
    </row>
    <row r="48" spans="1:25" s="3" customFormat="1" ht="15" x14ac:dyDescent="0.25">
      <c r="A48" s="51" t="s">
        <v>171</v>
      </c>
      <c r="B48" s="78"/>
      <c r="C48" s="20" t="s">
        <v>125</v>
      </c>
      <c r="D48" s="50">
        <f>IFERROR(VLOOKUP($D$12&amp;$N$11&amp;$B$10&amp;$B47&amp;$C48,'1+2 Lookup'!$A$3:$S$10000,D$11,0),"-")</f>
        <v>155</v>
      </c>
      <c r="E48" s="48">
        <f>IFERROR(VLOOKUP($D$12&amp;$N$11&amp;$B$10&amp;$B47&amp;$C48,'1+2 Lookup'!$A$3:$S$10000,E$11,0),"-")</f>
        <v>150</v>
      </c>
      <c r="F48" s="76">
        <f>IFERROR(VLOOKUP($D$12&amp;$N$11&amp;$B$10&amp;$B47&amp;$C48,'1+2 Lookup'!$A$3:$S$10000,F$11,0),"-")</f>
        <v>55.3</v>
      </c>
      <c r="G48" s="76">
        <f>IFERROR(VLOOKUP($D$12&amp;$N$11&amp;$B$10&amp;$B47&amp;$C48,'1+2 Lookup'!$A$3:$S$10000,G$11,0),"-")</f>
        <v>27.7</v>
      </c>
      <c r="H48" s="76">
        <f>IFERROR(VLOOKUP($D$12&amp;$N$11&amp;$B$10&amp;$B47&amp;$C48,'1+2 Lookup'!$A$3:$S$10000,H$11,0),"-")</f>
        <v>1.3</v>
      </c>
      <c r="I48" s="76">
        <f>IFERROR(VLOOKUP($D$12&amp;$N$11&amp;$B$10&amp;$B47&amp;$C48,'1+2 Lookup'!$A$3:$S$10000,I$11,0),"-")</f>
        <v>11.8</v>
      </c>
      <c r="J48" s="76">
        <f>IFERROR(VLOOKUP($D$12&amp;$N$11&amp;$B$10&amp;$B47&amp;$C48,'1+2 Lookup'!$A$3:$S$10000,J$11,0),"-")</f>
        <v>13.8</v>
      </c>
      <c r="K48" s="76">
        <f>IFERROR(VLOOKUP($D$12&amp;$N$11&amp;$B$10&amp;$B47&amp;$C48,'1+2 Lookup'!$A$3:$S$10000,K$11,0),"-")</f>
        <v>15.7</v>
      </c>
      <c r="L48" s="77">
        <f>IFERROR(VLOOKUP($D$12&amp;$N$11&amp;$B$10&amp;$B47&amp;$C48,'1+2 Lookup'!$A$3:$S$10000,L$11,0),"-")</f>
        <v>3.9</v>
      </c>
      <c r="M48" s="32"/>
      <c r="P48" s="66"/>
      <c r="Q48" s="95"/>
      <c r="R48" s="95"/>
      <c r="S48" s="95"/>
      <c r="T48" s="95"/>
      <c r="U48" s="95"/>
      <c r="V48" s="95"/>
      <c r="W48" s="95"/>
      <c r="X48" s="95"/>
      <c r="Y48" s="95"/>
    </row>
    <row r="49" spans="1:25" s="3" customFormat="1" ht="15" x14ac:dyDescent="0.25">
      <c r="A49" s="51" t="s">
        <v>171</v>
      </c>
      <c r="B49" s="78"/>
      <c r="C49" s="18"/>
      <c r="D49" s="50"/>
      <c r="E49" s="48"/>
      <c r="F49" s="76"/>
      <c r="G49" s="76"/>
      <c r="H49" s="76"/>
      <c r="I49" s="76"/>
      <c r="J49" s="76"/>
      <c r="K49" s="76"/>
      <c r="L49" s="77"/>
      <c r="M49" s="32"/>
      <c r="P49" s="66"/>
      <c r="Q49" s="95"/>
      <c r="R49" s="95"/>
      <c r="S49" s="95"/>
      <c r="T49" s="95"/>
      <c r="U49" s="95"/>
      <c r="V49" s="95"/>
      <c r="W49" s="95"/>
      <c r="X49" s="95"/>
      <c r="Y49" s="95"/>
    </row>
    <row r="50" spans="1:25" s="3" customFormat="1" x14ac:dyDescent="0.2">
      <c r="A50" s="51" t="s">
        <v>201</v>
      </c>
      <c r="B50" s="78" t="s">
        <v>88</v>
      </c>
      <c r="C50" s="20" t="s">
        <v>21</v>
      </c>
      <c r="D50" s="50">
        <f>IFERROR(VLOOKUP($D$12&amp;$N$11&amp;$B$10&amp;$B50&amp;$C50,'1+2 Lookup'!$A$3:$S$10000,D$11,0),"-")</f>
        <v>150</v>
      </c>
      <c r="E50" s="48">
        <f>IFERROR(VLOOKUP($D$12&amp;$N$11&amp;$B$10&amp;$B50&amp;$C50,'1+2 Lookup'!$A$3:$S$10000,E$11,0),"-")</f>
        <v>140</v>
      </c>
      <c r="F50" s="76">
        <f>IFERROR(VLOOKUP($D$12&amp;$N$11&amp;$B$10&amp;$B50&amp;$C50,'1+2 Lookup'!$A$3:$S$10000,F$11,0),"-")</f>
        <v>33.5</v>
      </c>
      <c r="G50" s="76">
        <f>IFERROR(VLOOKUP($D$12&amp;$N$11&amp;$B$10&amp;$B50&amp;$C50,'1+2 Lookup'!$A$3:$S$10000,G$11,0),"-")</f>
        <v>13.7</v>
      </c>
      <c r="H50" s="76">
        <f>IFERROR(VLOOKUP($D$12&amp;$N$11&amp;$B$10&amp;$B50&amp;$C50,'1+2 Lookup'!$A$3:$S$10000,H$11,0),"-")</f>
        <v>4.3</v>
      </c>
      <c r="I50" s="76">
        <f>IFERROR(VLOOKUP($D$12&amp;$N$11&amp;$B$10&amp;$B50&amp;$C50,'1+2 Lookup'!$A$3:$S$10000,I$11,0),"-")</f>
        <v>26.1</v>
      </c>
      <c r="J50" s="76">
        <f>IFERROR(VLOOKUP($D$12&amp;$N$11&amp;$B$10&amp;$B50&amp;$C50,'1+2 Lookup'!$A$3:$S$10000,J$11,0),"-")</f>
        <v>40.200000000000003</v>
      </c>
      <c r="K50" s="76">
        <f>IFERROR(VLOOKUP($D$12&amp;$N$11&amp;$B$10&amp;$B50&amp;$C50,'1+2 Lookup'!$A$3:$S$10000,K$11,0),"-")</f>
        <v>48.4</v>
      </c>
      <c r="L50" s="77">
        <f>IFERROR(VLOOKUP($D$12&amp;$N$11&amp;$B$10&amp;$B50&amp;$C50,'1+2 Lookup'!$A$3:$S$10000,L$11,0),"-")</f>
        <v>22.3</v>
      </c>
      <c r="M50" s="32"/>
      <c r="Q50" s="95"/>
      <c r="R50" s="95"/>
      <c r="S50" s="95"/>
      <c r="T50" s="95"/>
      <c r="U50" s="95"/>
      <c r="V50" s="95"/>
      <c r="W50" s="95"/>
      <c r="X50" s="95"/>
      <c r="Y50" s="95"/>
    </row>
    <row r="51" spans="1:25" s="3" customFormat="1" x14ac:dyDescent="0.2">
      <c r="A51" s="51" t="s">
        <v>171</v>
      </c>
      <c r="B51" s="78"/>
      <c r="C51" s="20" t="s">
        <v>125</v>
      </c>
      <c r="D51" s="50">
        <f>IFERROR(VLOOKUP($D$12&amp;$N$11&amp;$B$10&amp;$B50&amp;$C51,'1+2 Lookup'!$A$3:$S$10000,D$11,0),"-")</f>
        <v>185</v>
      </c>
      <c r="E51" s="48">
        <f>IFERROR(VLOOKUP($D$12&amp;$N$11&amp;$B$10&amp;$B50&amp;$C51,'1+2 Lookup'!$A$3:$S$10000,E$11,0),"-")</f>
        <v>180</v>
      </c>
      <c r="F51" s="76">
        <f>IFERROR(VLOOKUP($D$12&amp;$N$11&amp;$B$10&amp;$B50&amp;$C51,'1+2 Lookup'!$A$3:$S$10000,F$11,0),"-")</f>
        <v>48.2</v>
      </c>
      <c r="G51" s="76">
        <f>IFERROR(VLOOKUP($D$12&amp;$N$11&amp;$B$10&amp;$B50&amp;$C51,'1+2 Lookup'!$A$3:$S$10000,G$11,0),"-")</f>
        <v>21.5</v>
      </c>
      <c r="H51" s="76">
        <f>IFERROR(VLOOKUP($D$12&amp;$N$11&amp;$B$10&amp;$B50&amp;$C51,'1+2 Lookup'!$A$3:$S$10000,H$11,0),"-")</f>
        <v>0.6</v>
      </c>
      <c r="I51" s="76">
        <f>IFERROR(VLOOKUP($D$12&amp;$N$11&amp;$B$10&amp;$B50&amp;$C51,'1+2 Lookup'!$A$3:$S$10000,I$11,0),"-")</f>
        <v>14.5</v>
      </c>
      <c r="J51" s="76">
        <f>IFERROR(VLOOKUP($D$12&amp;$N$11&amp;$B$10&amp;$B50&amp;$C51,'1+2 Lookup'!$A$3:$S$10000,J$11,0),"-")</f>
        <v>19</v>
      </c>
      <c r="K51" s="76">
        <f>IFERROR(VLOOKUP($D$12&amp;$N$11&amp;$B$10&amp;$B50&amp;$C51,'1+2 Lookup'!$A$3:$S$10000,K$11,0),"-")</f>
        <v>29.8</v>
      </c>
      <c r="L51" s="77">
        <f>IFERROR(VLOOKUP($D$12&amp;$N$11&amp;$B$10&amp;$B50&amp;$C51,'1+2 Lookup'!$A$3:$S$10000,L$11,0),"-")</f>
        <v>15.3</v>
      </c>
      <c r="M51" s="32"/>
      <c r="Q51" s="95"/>
      <c r="R51" s="95"/>
      <c r="S51" s="95"/>
      <c r="T51" s="95"/>
      <c r="U51" s="95"/>
      <c r="V51" s="95"/>
      <c r="W51" s="95"/>
      <c r="X51" s="95"/>
      <c r="Y51" s="95"/>
    </row>
    <row r="52" spans="1:25" s="3" customFormat="1" x14ac:dyDescent="0.2">
      <c r="A52" s="51" t="s">
        <v>171</v>
      </c>
      <c r="B52" s="78"/>
      <c r="C52" s="18"/>
      <c r="D52" s="50"/>
      <c r="E52" s="48"/>
      <c r="F52" s="76"/>
      <c r="G52" s="76"/>
      <c r="H52" s="76"/>
      <c r="I52" s="76"/>
      <c r="J52" s="76"/>
      <c r="K52" s="76"/>
      <c r="L52" s="77"/>
      <c r="M52" s="32"/>
      <c r="Q52" s="95"/>
      <c r="R52" s="95"/>
      <c r="S52" s="95"/>
      <c r="T52" s="95"/>
      <c r="U52" s="95"/>
      <c r="V52" s="95"/>
      <c r="W52" s="95"/>
      <c r="X52" s="95"/>
      <c r="Y52" s="95"/>
    </row>
    <row r="53" spans="1:25" s="3" customFormat="1" x14ac:dyDescent="0.2">
      <c r="A53" s="51" t="s">
        <v>89</v>
      </c>
      <c r="B53" s="78" t="s">
        <v>90</v>
      </c>
      <c r="C53" s="20" t="s">
        <v>21</v>
      </c>
      <c r="D53" s="50">
        <f>IFERROR(VLOOKUP($D$12&amp;$N$11&amp;$B$10&amp;$B53&amp;$C53,'1+2 Lookup'!$A$3:$S$10000,D$11,0),"-")</f>
        <v>80</v>
      </c>
      <c r="E53" s="48">
        <f>IFERROR(VLOOKUP($D$12&amp;$N$11&amp;$B$10&amp;$B53&amp;$C53,'1+2 Lookup'!$A$3:$S$10000,E$11,0),"-")</f>
        <v>80</v>
      </c>
      <c r="F53" s="76">
        <f>IFERROR(VLOOKUP($D$12&amp;$N$11&amp;$B$10&amp;$B53&amp;$C53,'1+2 Lookup'!$A$3:$S$10000,F$11,0),"-")</f>
        <v>26.4</v>
      </c>
      <c r="G53" s="76">
        <f>IFERROR(VLOOKUP($D$12&amp;$N$11&amp;$B$10&amp;$B53&amp;$C53,'1+2 Lookup'!$A$3:$S$10000,G$11,0),"-")</f>
        <v>20.7</v>
      </c>
      <c r="H53" s="76">
        <f>IFERROR(VLOOKUP($D$12&amp;$N$11&amp;$B$10&amp;$B53&amp;$C53,'1+2 Lookup'!$A$3:$S$10000,H$11,0),"-")</f>
        <v>4.5</v>
      </c>
      <c r="I53" s="76">
        <f>IFERROR(VLOOKUP($D$12&amp;$N$11&amp;$B$10&amp;$B53&amp;$C53,'1+2 Lookup'!$A$3:$S$10000,I$11,0),"-")</f>
        <v>32.9</v>
      </c>
      <c r="J53" s="76">
        <f>IFERROR(VLOOKUP($D$12&amp;$N$11&amp;$B$10&amp;$B53&amp;$C53,'1+2 Lookup'!$A$3:$S$10000,J$11,0),"-")</f>
        <v>43.7</v>
      </c>
      <c r="K53" s="76">
        <f>IFERROR(VLOOKUP($D$12&amp;$N$11&amp;$B$10&amp;$B53&amp;$C53,'1+2 Lookup'!$A$3:$S$10000,K$11,0),"-")</f>
        <v>48.5</v>
      </c>
      <c r="L53" s="77">
        <f>IFERROR(VLOOKUP($D$12&amp;$N$11&amp;$B$10&amp;$B53&amp;$C53,'1+2 Lookup'!$A$3:$S$10000,L$11,0),"-")</f>
        <v>15.5</v>
      </c>
      <c r="M53" s="32"/>
      <c r="Q53" s="95"/>
      <c r="R53" s="95"/>
      <c r="S53" s="95"/>
      <c r="T53" s="95"/>
      <c r="U53" s="95"/>
      <c r="V53" s="95"/>
      <c r="W53" s="95"/>
      <c r="X53" s="95"/>
      <c r="Y53" s="95"/>
    </row>
    <row r="54" spans="1:25" s="3" customFormat="1" x14ac:dyDescent="0.2">
      <c r="A54" s="51" t="s">
        <v>171</v>
      </c>
      <c r="B54" s="78"/>
      <c r="C54" s="20" t="s">
        <v>125</v>
      </c>
      <c r="D54" s="50">
        <f>IFERROR(VLOOKUP($D$12&amp;$N$11&amp;$B$10&amp;$B53&amp;$C54,'1+2 Lookup'!$A$3:$S$10000,D$11,0),"-")</f>
        <v>230</v>
      </c>
      <c r="E54" s="48">
        <f>IFERROR(VLOOKUP($D$12&amp;$N$11&amp;$B$10&amp;$B53&amp;$C54,'1+2 Lookup'!$A$3:$S$10000,E$11,0),"-")</f>
        <v>225</v>
      </c>
      <c r="F54" s="76">
        <f>IFERROR(VLOOKUP($D$12&amp;$N$11&amp;$B$10&amp;$B53&amp;$C54,'1+2 Lookup'!$A$3:$S$10000,F$11,0),"-")</f>
        <v>64.5</v>
      </c>
      <c r="G54" s="76">
        <f>IFERROR(VLOOKUP($D$12&amp;$N$11&amp;$B$10&amp;$B53&amp;$C54,'1+2 Lookup'!$A$3:$S$10000,G$11,0),"-")</f>
        <v>18.100000000000001</v>
      </c>
      <c r="H54" s="76">
        <f>IFERROR(VLOOKUP($D$12&amp;$N$11&amp;$B$10&amp;$B53&amp;$C54,'1+2 Lookup'!$A$3:$S$10000,H$11,0),"-")</f>
        <v>1.2</v>
      </c>
      <c r="I54" s="76">
        <f>IFERROR(VLOOKUP($D$12&amp;$N$11&amp;$B$10&amp;$B53&amp;$C54,'1+2 Lookup'!$A$3:$S$10000,I$11,0),"-")</f>
        <v>10.4</v>
      </c>
      <c r="J54" s="76">
        <f>IFERROR(VLOOKUP($D$12&amp;$N$11&amp;$B$10&amp;$B53&amp;$C54,'1+2 Lookup'!$A$3:$S$10000,J$11,0),"-")</f>
        <v>13.2</v>
      </c>
      <c r="K54" s="76">
        <f>IFERROR(VLOOKUP($D$12&amp;$N$11&amp;$B$10&amp;$B53&amp;$C54,'1+2 Lookup'!$A$3:$S$10000,K$11,0),"-")</f>
        <v>16.3</v>
      </c>
      <c r="L54" s="77">
        <f>IFERROR(VLOOKUP($D$12&amp;$N$11&amp;$B$10&amp;$B53&amp;$C54,'1+2 Lookup'!$A$3:$S$10000,L$11,0),"-")</f>
        <v>5.8</v>
      </c>
      <c r="M54" s="32"/>
      <c r="Q54" s="95"/>
      <c r="R54" s="95"/>
      <c r="S54" s="95"/>
      <c r="T54" s="95"/>
      <c r="U54" s="95"/>
      <c r="V54" s="95"/>
      <c r="W54" s="95"/>
      <c r="X54" s="95"/>
      <c r="Y54" s="95"/>
    </row>
    <row r="55" spans="1:25" s="3" customFormat="1" ht="14.25" customHeight="1" x14ac:dyDescent="0.2">
      <c r="A55" s="51" t="s">
        <v>171</v>
      </c>
      <c r="B55" s="78"/>
      <c r="C55" s="18"/>
      <c r="D55" s="50"/>
      <c r="E55" s="48"/>
      <c r="F55" s="76"/>
      <c r="G55" s="76"/>
      <c r="H55" s="76"/>
      <c r="I55" s="76"/>
      <c r="J55" s="76"/>
      <c r="K55" s="76"/>
      <c r="L55" s="77"/>
      <c r="M55" s="32"/>
      <c r="Q55" s="95"/>
      <c r="R55" s="95"/>
      <c r="S55" s="95"/>
      <c r="T55" s="95"/>
      <c r="U55" s="95"/>
      <c r="V55" s="95"/>
      <c r="W55" s="95"/>
      <c r="X55" s="95"/>
      <c r="Y55" s="95"/>
    </row>
    <row r="56" spans="1:25" s="3" customFormat="1" ht="14.25" customHeight="1" x14ac:dyDescent="0.2">
      <c r="A56" s="51" t="s">
        <v>176</v>
      </c>
      <c r="B56" s="78" t="s">
        <v>147</v>
      </c>
      <c r="C56" s="20" t="s">
        <v>21</v>
      </c>
      <c r="D56" s="50">
        <f>IFERROR(VLOOKUP($D$12&amp;$N$11&amp;$B$10&amp;$B56&amp;$C56,'1+2 Lookup'!$A$3:$S$10000,D$11,0),"-")</f>
        <v>70</v>
      </c>
      <c r="E56" s="48">
        <f>IFERROR(VLOOKUP($D$12&amp;$N$11&amp;$B$10&amp;$B56&amp;$C56,'1+2 Lookup'!$A$3:$S$10000,E$11,0),"-")</f>
        <v>65</v>
      </c>
      <c r="F56" s="76">
        <f>IFERROR(VLOOKUP($D$12&amp;$N$11&amp;$B$10&amp;$B56&amp;$C56,'1+2 Lookup'!$A$3:$S$10000,F$11,0),"-")</f>
        <v>35.799999999999997</v>
      </c>
      <c r="G56" s="76">
        <f>IFERROR(VLOOKUP($D$12&amp;$N$11&amp;$B$10&amp;$B56&amp;$C56,'1+2 Lookup'!$A$3:$S$10000,G$11,0),"-")</f>
        <v>14.3</v>
      </c>
      <c r="H56" s="76">
        <f>IFERROR(VLOOKUP($D$12&amp;$N$11&amp;$B$10&amp;$B56&amp;$C56,'1+2 Lookup'!$A$3:$S$10000,H$11,0),"-")</f>
        <v>3.7</v>
      </c>
      <c r="I56" s="76">
        <f>IFERROR(VLOOKUP($D$12&amp;$N$11&amp;$B$10&amp;$B56&amp;$C56,'1+2 Lookup'!$A$3:$S$10000,I$11,0),"-")</f>
        <v>23.7</v>
      </c>
      <c r="J56" s="76">
        <f>IFERROR(VLOOKUP($D$12&amp;$N$11&amp;$B$10&amp;$B56&amp;$C56,'1+2 Lookup'!$A$3:$S$10000,J$11,0),"-")</f>
        <v>39</v>
      </c>
      <c r="K56" s="76">
        <f>IFERROR(VLOOKUP($D$12&amp;$N$11&amp;$B$10&amp;$B56&amp;$C56,'1+2 Lookup'!$A$3:$S$10000,K$11,0),"-")</f>
        <v>46.2</v>
      </c>
      <c r="L56" s="77">
        <f>IFERROR(VLOOKUP($D$12&amp;$N$11&amp;$B$10&amp;$B56&amp;$C56,'1+2 Lookup'!$A$3:$S$10000,L$11,0),"-")</f>
        <v>22.5</v>
      </c>
      <c r="M56" s="32"/>
      <c r="Q56" s="95"/>
      <c r="R56" s="95"/>
      <c r="S56" s="95"/>
      <c r="T56" s="95"/>
      <c r="U56" s="95"/>
      <c r="V56" s="95"/>
      <c r="W56" s="95"/>
      <c r="X56" s="95"/>
      <c r="Y56" s="95"/>
    </row>
    <row r="57" spans="1:25" s="3" customFormat="1" ht="14.25" customHeight="1" x14ac:dyDescent="0.2">
      <c r="A57" s="51" t="s">
        <v>171</v>
      </c>
      <c r="B57" s="78"/>
      <c r="C57" s="20" t="s">
        <v>125</v>
      </c>
      <c r="D57" s="50">
        <f>IFERROR(VLOOKUP($D$12&amp;$N$11&amp;$B$10&amp;$B56&amp;$C57,'1+2 Lookup'!$A$3:$S$10000,D$11,0),"-")</f>
        <v>80</v>
      </c>
      <c r="E57" s="48">
        <f>IFERROR(VLOOKUP($D$12&amp;$N$11&amp;$B$10&amp;$B56&amp;$C57,'1+2 Lookup'!$A$3:$S$10000,E$11,0),"-")</f>
        <v>80</v>
      </c>
      <c r="F57" s="76">
        <f>IFERROR(VLOOKUP($D$12&amp;$N$11&amp;$B$10&amp;$B56&amp;$C57,'1+2 Lookup'!$A$3:$S$10000,F$11,0),"-")</f>
        <v>45</v>
      </c>
      <c r="G57" s="76">
        <f>IFERROR(VLOOKUP($D$12&amp;$N$11&amp;$B$10&amp;$B56&amp;$C57,'1+2 Lookup'!$A$3:$S$10000,G$11,0),"-")</f>
        <v>28.9</v>
      </c>
      <c r="H57" s="76">
        <f>IFERROR(VLOOKUP($D$12&amp;$N$11&amp;$B$10&amp;$B56&amp;$C57,'1+2 Lookup'!$A$3:$S$10000,H$11,0),"-")</f>
        <v>3.1</v>
      </c>
      <c r="I57" s="76">
        <f>IFERROR(VLOOKUP($D$12&amp;$N$11&amp;$B$10&amp;$B56&amp;$C57,'1+2 Lookup'!$A$3:$S$10000,I$11,0),"-")</f>
        <v>13.4</v>
      </c>
      <c r="J57" s="76">
        <f>IFERROR(VLOOKUP($D$12&amp;$N$11&amp;$B$10&amp;$B56&amp;$C57,'1+2 Lookup'!$A$3:$S$10000,J$11,0),"-")</f>
        <v>16.7</v>
      </c>
      <c r="K57" s="76">
        <f>IFERROR(VLOOKUP($D$12&amp;$N$11&amp;$B$10&amp;$B56&amp;$C57,'1+2 Lookup'!$A$3:$S$10000,K$11,0),"-")</f>
        <v>23</v>
      </c>
      <c r="L57" s="77">
        <f>IFERROR(VLOOKUP($D$12&amp;$N$11&amp;$B$10&amp;$B56&amp;$C57,'1+2 Lookup'!$A$3:$S$10000,L$11,0),"-")</f>
        <v>9.6</v>
      </c>
      <c r="M57" s="32"/>
      <c r="Q57" s="95"/>
      <c r="R57" s="95"/>
      <c r="S57" s="95"/>
      <c r="T57" s="95"/>
      <c r="U57" s="95"/>
      <c r="V57" s="95"/>
      <c r="W57" s="95"/>
      <c r="X57" s="95"/>
      <c r="Y57" s="95"/>
    </row>
    <row r="58" spans="1:25" s="3" customFormat="1" ht="14.25" customHeight="1" x14ac:dyDescent="0.2">
      <c r="A58" s="51" t="s">
        <v>171</v>
      </c>
      <c r="B58" s="78"/>
      <c r="C58" s="18"/>
      <c r="D58" s="50"/>
      <c r="E58" s="48"/>
      <c r="F58" s="76"/>
      <c r="G58" s="76"/>
      <c r="H58" s="76"/>
      <c r="I58" s="76"/>
      <c r="J58" s="76"/>
      <c r="K58" s="76"/>
      <c r="L58" s="77"/>
      <c r="M58" s="32"/>
      <c r="Q58" s="95"/>
      <c r="R58" s="95"/>
      <c r="S58" s="95"/>
      <c r="T58" s="95"/>
      <c r="U58" s="95"/>
      <c r="V58" s="95"/>
      <c r="W58" s="95"/>
      <c r="X58" s="95"/>
      <c r="Y58" s="95"/>
    </row>
    <row r="59" spans="1:25" s="3" customFormat="1" ht="14.25" customHeight="1" x14ac:dyDescent="0.2">
      <c r="A59" s="51" t="s">
        <v>91</v>
      </c>
      <c r="B59" s="78" t="s">
        <v>5</v>
      </c>
      <c r="C59" s="20" t="s">
        <v>21</v>
      </c>
      <c r="D59" s="50">
        <f>IFERROR(VLOOKUP($D$12&amp;$N$11&amp;$B$10&amp;$B59&amp;$C59,'1+2 Lookup'!$A$3:$S$10000,D$11,0),"-")</f>
        <v>270</v>
      </c>
      <c r="E59" s="48">
        <f>IFERROR(VLOOKUP($D$12&amp;$N$11&amp;$B$10&amp;$B59&amp;$C59,'1+2 Lookup'!$A$3:$S$10000,E$11,0),"-")</f>
        <v>250</v>
      </c>
      <c r="F59" s="76">
        <f>IFERROR(VLOOKUP($D$12&amp;$N$11&amp;$B$10&amp;$B59&amp;$C59,'1+2 Lookup'!$A$3:$S$10000,F$11,0),"-")</f>
        <v>42.4</v>
      </c>
      <c r="G59" s="76">
        <f>IFERROR(VLOOKUP($D$12&amp;$N$11&amp;$B$10&amp;$B59&amp;$C59,'1+2 Lookup'!$A$3:$S$10000,G$11,0),"-")</f>
        <v>17</v>
      </c>
      <c r="H59" s="76">
        <f>IFERROR(VLOOKUP($D$12&amp;$N$11&amp;$B$10&amp;$B59&amp;$C59,'1+2 Lookup'!$A$3:$S$10000,H$11,0),"-")</f>
        <v>3.1</v>
      </c>
      <c r="I59" s="76">
        <f>IFERROR(VLOOKUP($D$12&amp;$N$11&amp;$B$10&amp;$B59&amp;$C59,'1+2 Lookup'!$A$3:$S$10000,I$11,0),"-")</f>
        <v>29</v>
      </c>
      <c r="J59" s="76">
        <f>IFERROR(VLOOKUP($D$12&amp;$N$11&amp;$B$10&amp;$B59&amp;$C59,'1+2 Lookup'!$A$3:$S$10000,J$11,0),"-")</f>
        <v>34.700000000000003</v>
      </c>
      <c r="K59" s="76">
        <f>IFERROR(VLOOKUP($D$12&amp;$N$11&amp;$B$10&amp;$B59&amp;$C59,'1+2 Lookup'!$A$3:$S$10000,K$11,0),"-")</f>
        <v>37.5</v>
      </c>
      <c r="L59" s="77">
        <f>IFERROR(VLOOKUP($D$12&amp;$N$11&amp;$B$10&amp;$B59&amp;$C59,'1+2 Lookup'!$A$3:$S$10000,L$11,0),"-")</f>
        <v>8.5</v>
      </c>
      <c r="M59" s="32"/>
      <c r="Q59" s="95"/>
      <c r="R59" s="95"/>
      <c r="S59" s="95"/>
      <c r="T59" s="95"/>
      <c r="U59" s="95"/>
      <c r="V59" s="95"/>
      <c r="W59" s="95"/>
      <c r="X59" s="95"/>
      <c r="Y59" s="95"/>
    </row>
    <row r="60" spans="1:25" s="3" customFormat="1" ht="14.25" customHeight="1" x14ac:dyDescent="0.2">
      <c r="A60" s="51" t="s">
        <v>171</v>
      </c>
      <c r="B60" s="78"/>
      <c r="C60" s="20" t="s">
        <v>125</v>
      </c>
      <c r="D60" s="50">
        <f>IFERROR(VLOOKUP($D$12&amp;$N$11&amp;$B$10&amp;$B59&amp;$C60,'1+2 Lookup'!$A$3:$S$10000,D$11,0),"-")</f>
        <v>1035</v>
      </c>
      <c r="E60" s="48">
        <f>IFERROR(VLOOKUP($D$12&amp;$N$11&amp;$B$10&amp;$B59&amp;$C60,'1+2 Lookup'!$A$3:$S$10000,E$11,0),"-")</f>
        <v>1020</v>
      </c>
      <c r="F60" s="76">
        <f>IFERROR(VLOOKUP($D$12&amp;$N$11&amp;$B$10&amp;$B59&amp;$C60,'1+2 Lookup'!$A$3:$S$10000,F$11,0),"-")</f>
        <v>67.3</v>
      </c>
      <c r="G60" s="76">
        <f>IFERROR(VLOOKUP($D$12&amp;$N$11&amp;$B$10&amp;$B59&amp;$C60,'1+2 Lookup'!$A$3:$S$10000,G$11,0),"-")</f>
        <v>16.600000000000001</v>
      </c>
      <c r="H60" s="76">
        <f>IFERROR(VLOOKUP($D$12&amp;$N$11&amp;$B$10&amp;$B59&amp;$C60,'1+2 Lookup'!$A$3:$S$10000,H$11,0),"-")</f>
        <v>1.5</v>
      </c>
      <c r="I60" s="76">
        <f>IFERROR(VLOOKUP($D$12&amp;$N$11&amp;$B$10&amp;$B59&amp;$C60,'1+2 Lookup'!$A$3:$S$10000,I$11,0),"-")</f>
        <v>10.4</v>
      </c>
      <c r="J60" s="76">
        <f>IFERROR(VLOOKUP($D$12&amp;$N$11&amp;$B$10&amp;$B59&amp;$C60,'1+2 Lookup'!$A$3:$S$10000,J$11,0),"-")</f>
        <v>12.5</v>
      </c>
      <c r="K60" s="76">
        <f>IFERROR(VLOOKUP($D$12&amp;$N$11&amp;$B$10&amp;$B59&amp;$C60,'1+2 Lookup'!$A$3:$S$10000,K$11,0),"-")</f>
        <v>14.7</v>
      </c>
      <c r="L60" s="77">
        <f>IFERROR(VLOOKUP($D$12&amp;$N$11&amp;$B$10&amp;$B59&amp;$C60,'1+2 Lookup'!$A$3:$S$10000,L$11,0),"-")</f>
        <v>4.3</v>
      </c>
      <c r="M60" s="32"/>
      <c r="Q60" s="95"/>
      <c r="R60" s="95"/>
      <c r="S60" s="95"/>
      <c r="T60" s="95"/>
      <c r="U60" s="95"/>
      <c r="V60" s="95"/>
      <c r="W60" s="95"/>
      <c r="X60" s="95"/>
      <c r="Y60" s="95"/>
    </row>
    <row r="61" spans="1:25" s="3" customFormat="1" ht="14.25" customHeight="1" x14ac:dyDescent="0.2">
      <c r="A61" s="51" t="s">
        <v>171</v>
      </c>
      <c r="B61" s="78"/>
      <c r="C61" s="18"/>
      <c r="D61" s="50"/>
      <c r="E61" s="48"/>
      <c r="F61" s="76"/>
      <c r="G61" s="76"/>
      <c r="H61" s="76"/>
      <c r="I61" s="76"/>
      <c r="J61" s="76"/>
      <c r="K61" s="76"/>
      <c r="L61" s="77"/>
      <c r="M61" s="32"/>
      <c r="Q61" s="95"/>
      <c r="R61" s="95"/>
      <c r="S61" s="95"/>
      <c r="T61" s="95"/>
      <c r="U61" s="95"/>
      <c r="V61" s="95"/>
      <c r="W61" s="95"/>
      <c r="X61" s="95"/>
      <c r="Y61" s="95"/>
    </row>
    <row r="62" spans="1:25" s="3" customFormat="1" ht="14.25" customHeight="1" x14ac:dyDescent="0.2">
      <c r="A62" s="51" t="s">
        <v>92</v>
      </c>
      <c r="B62" s="78" t="s">
        <v>93</v>
      </c>
      <c r="C62" s="20" t="s">
        <v>21</v>
      </c>
      <c r="D62" s="50">
        <f>IFERROR(VLOOKUP($D$12&amp;$N$11&amp;$B$10&amp;$B62&amp;$C62,'1+2 Lookup'!$A$3:$S$10000,D$11,0),"-")</f>
        <v>1270</v>
      </c>
      <c r="E62" s="48">
        <f>IFERROR(VLOOKUP($D$12&amp;$N$11&amp;$B$10&amp;$B62&amp;$C62,'1+2 Lookup'!$A$3:$S$10000,E$11,0),"-")</f>
        <v>1215</v>
      </c>
      <c r="F62" s="76">
        <f>IFERROR(VLOOKUP($D$12&amp;$N$11&amp;$B$10&amp;$B62&amp;$C62,'1+2 Lookup'!$A$3:$S$10000,F$11,0),"-")</f>
        <v>38.9</v>
      </c>
      <c r="G62" s="76">
        <f>IFERROR(VLOOKUP($D$12&amp;$N$11&amp;$B$10&amp;$B62&amp;$C62,'1+2 Lookup'!$A$3:$S$10000,G$11,0),"-")</f>
        <v>21.2</v>
      </c>
      <c r="H62" s="76">
        <f>IFERROR(VLOOKUP($D$12&amp;$N$11&amp;$B$10&amp;$B62&amp;$C62,'1+2 Lookup'!$A$3:$S$10000,H$11,0),"-")</f>
        <v>4</v>
      </c>
      <c r="I62" s="76">
        <f>IFERROR(VLOOKUP($D$12&amp;$N$11&amp;$B$10&amp;$B62&amp;$C62,'1+2 Lookup'!$A$3:$S$10000,I$11,0),"-")</f>
        <v>28.4</v>
      </c>
      <c r="J62" s="76">
        <f>IFERROR(VLOOKUP($D$12&amp;$N$11&amp;$B$10&amp;$B62&amp;$C62,'1+2 Lookup'!$A$3:$S$10000,J$11,0),"-")</f>
        <v>33.700000000000003</v>
      </c>
      <c r="K62" s="76">
        <f>IFERROR(VLOOKUP($D$12&amp;$N$11&amp;$B$10&amp;$B62&amp;$C62,'1+2 Lookup'!$A$3:$S$10000,K$11,0),"-")</f>
        <v>36</v>
      </c>
      <c r="L62" s="77">
        <f>IFERROR(VLOOKUP($D$12&amp;$N$11&amp;$B$10&amp;$B62&amp;$C62,'1+2 Lookup'!$A$3:$S$10000,L$11,0),"-")</f>
        <v>7.6</v>
      </c>
      <c r="M62" s="32"/>
      <c r="Q62" s="95"/>
      <c r="R62" s="95"/>
      <c r="S62" s="95"/>
      <c r="T62" s="95"/>
      <c r="U62" s="95"/>
      <c r="V62" s="95"/>
      <c r="W62" s="95"/>
      <c r="X62" s="95"/>
      <c r="Y62" s="95"/>
    </row>
    <row r="63" spans="1:25" s="3" customFormat="1" ht="14.25" customHeight="1" x14ac:dyDescent="0.2">
      <c r="A63" s="51" t="s">
        <v>171</v>
      </c>
      <c r="B63" s="78"/>
      <c r="C63" s="20" t="s">
        <v>125</v>
      </c>
      <c r="D63" s="50">
        <f>IFERROR(VLOOKUP($D$12&amp;$N$11&amp;$B$10&amp;$B62&amp;$C63,'1+2 Lookup'!$A$3:$S$10000,D$11,0),"-")</f>
        <v>5075</v>
      </c>
      <c r="E63" s="48">
        <f>IFERROR(VLOOKUP($D$12&amp;$N$11&amp;$B$10&amp;$B62&amp;$C63,'1+2 Lookup'!$A$3:$S$10000,E$11,0),"-")</f>
        <v>4985</v>
      </c>
      <c r="F63" s="76">
        <f>IFERROR(VLOOKUP($D$12&amp;$N$11&amp;$B$10&amp;$B62&amp;$C63,'1+2 Lookup'!$A$3:$S$10000,F$11,0),"-")</f>
        <v>57.9</v>
      </c>
      <c r="G63" s="76">
        <f>IFERROR(VLOOKUP($D$12&amp;$N$11&amp;$B$10&amp;$B62&amp;$C63,'1+2 Lookup'!$A$3:$S$10000,G$11,0),"-")</f>
        <v>24.3</v>
      </c>
      <c r="H63" s="76">
        <f>IFERROR(VLOOKUP($D$12&amp;$N$11&amp;$B$10&amp;$B62&amp;$C63,'1+2 Lookup'!$A$3:$S$10000,H$11,0),"-")</f>
        <v>1.3</v>
      </c>
      <c r="I63" s="76">
        <f>IFERROR(VLOOKUP($D$12&amp;$N$11&amp;$B$10&amp;$B62&amp;$C63,'1+2 Lookup'!$A$3:$S$10000,I$11,0),"-")</f>
        <v>10.6</v>
      </c>
      <c r="J63" s="76">
        <f>IFERROR(VLOOKUP($D$12&amp;$N$11&amp;$B$10&amp;$B62&amp;$C63,'1+2 Lookup'!$A$3:$S$10000,J$11,0),"-")</f>
        <v>13.7</v>
      </c>
      <c r="K63" s="76">
        <f>IFERROR(VLOOKUP($D$12&amp;$N$11&amp;$B$10&amp;$B62&amp;$C63,'1+2 Lookup'!$A$3:$S$10000,K$11,0),"-")</f>
        <v>16.600000000000001</v>
      </c>
      <c r="L63" s="77">
        <f>IFERROR(VLOOKUP($D$12&amp;$N$11&amp;$B$10&amp;$B62&amp;$C63,'1+2 Lookup'!$A$3:$S$10000,L$11,0),"-")</f>
        <v>6</v>
      </c>
      <c r="M63" s="32"/>
      <c r="Q63" s="95"/>
      <c r="R63" s="95"/>
      <c r="S63" s="95"/>
      <c r="T63" s="95"/>
      <c r="U63" s="95"/>
      <c r="V63" s="95"/>
      <c r="W63" s="95"/>
      <c r="X63" s="95"/>
      <c r="Y63" s="95"/>
    </row>
    <row r="64" spans="1:25" s="3" customFormat="1" ht="14.25" customHeight="1" x14ac:dyDescent="0.2">
      <c r="A64" s="51" t="s">
        <v>171</v>
      </c>
      <c r="B64" s="78"/>
      <c r="C64" s="18"/>
      <c r="D64" s="50"/>
      <c r="E64" s="48"/>
      <c r="F64" s="76"/>
      <c r="G64" s="76"/>
      <c r="H64" s="76"/>
      <c r="I64" s="76"/>
      <c r="J64" s="76"/>
      <c r="K64" s="76"/>
      <c r="L64" s="77"/>
      <c r="M64" s="32"/>
      <c r="Q64" s="95"/>
      <c r="R64" s="95"/>
      <c r="S64" s="95"/>
      <c r="T64" s="95"/>
      <c r="U64" s="95"/>
      <c r="V64" s="95"/>
      <c r="W64" s="95"/>
      <c r="X64" s="95"/>
      <c r="Y64" s="95"/>
    </row>
    <row r="65" spans="1:25" s="3" customFormat="1" ht="14.25" customHeight="1" x14ac:dyDescent="0.2">
      <c r="A65" s="51" t="s">
        <v>177</v>
      </c>
      <c r="B65" s="78" t="s">
        <v>150</v>
      </c>
      <c r="C65" s="20" t="s">
        <v>21</v>
      </c>
      <c r="D65" s="50">
        <f>IFERROR(VLOOKUP($D$12&amp;$N$11&amp;$B$10&amp;$B65&amp;$C65,'1+2 Lookup'!$A$3:$S$10000,D$11,0),"-")</f>
        <v>155</v>
      </c>
      <c r="E65" s="48">
        <f>IFERROR(VLOOKUP($D$12&amp;$N$11&amp;$B$10&amp;$B65&amp;$C65,'1+2 Lookup'!$A$3:$S$10000,E$11,0),"-")</f>
        <v>145</v>
      </c>
      <c r="F65" s="76">
        <f>IFERROR(VLOOKUP($D$12&amp;$N$11&amp;$B$10&amp;$B65&amp;$C65,'1+2 Lookup'!$A$3:$S$10000,F$11,0),"-")</f>
        <v>36.1</v>
      </c>
      <c r="G65" s="76">
        <f>IFERROR(VLOOKUP($D$12&amp;$N$11&amp;$B$10&amp;$B65&amp;$C65,'1+2 Lookup'!$A$3:$S$10000,G$11,0),"-")</f>
        <v>25.5</v>
      </c>
      <c r="H65" s="76">
        <f>IFERROR(VLOOKUP($D$12&amp;$N$11&amp;$B$10&amp;$B65&amp;$C65,'1+2 Lookup'!$A$3:$S$10000,H$11,0),"-")</f>
        <v>3.1</v>
      </c>
      <c r="I65" s="76">
        <f>IFERROR(VLOOKUP($D$12&amp;$N$11&amp;$B$10&amp;$B65&amp;$C65,'1+2 Lookup'!$A$3:$S$10000,I$11,0),"-")</f>
        <v>25.3</v>
      </c>
      <c r="J65" s="76">
        <f>IFERROR(VLOOKUP($D$12&amp;$N$11&amp;$B$10&amp;$B65&amp;$C65,'1+2 Lookup'!$A$3:$S$10000,J$11,0),"-")</f>
        <v>33.6</v>
      </c>
      <c r="K65" s="76">
        <f>IFERROR(VLOOKUP($D$12&amp;$N$11&amp;$B$10&amp;$B65&amp;$C65,'1+2 Lookup'!$A$3:$S$10000,K$11,0),"-")</f>
        <v>35.299999999999997</v>
      </c>
      <c r="L65" s="77">
        <f>IFERROR(VLOOKUP($D$12&amp;$N$11&amp;$B$10&amp;$B65&amp;$C65,'1+2 Lookup'!$A$3:$S$10000,L$11,0),"-")</f>
        <v>10.1</v>
      </c>
      <c r="M65" s="32"/>
      <c r="Q65" s="95"/>
      <c r="R65" s="95"/>
      <c r="S65" s="95"/>
      <c r="T65" s="95"/>
      <c r="U65" s="95"/>
      <c r="V65" s="95"/>
      <c r="W65" s="95"/>
      <c r="X65" s="95"/>
      <c r="Y65" s="95"/>
    </row>
    <row r="66" spans="1:25" s="3" customFormat="1" ht="14.25" customHeight="1" x14ac:dyDescent="0.2">
      <c r="A66" s="51" t="s">
        <v>171</v>
      </c>
      <c r="B66" s="78"/>
      <c r="C66" s="20" t="s">
        <v>125</v>
      </c>
      <c r="D66" s="50">
        <f>IFERROR(VLOOKUP($D$12&amp;$N$11&amp;$B$10&amp;$B65&amp;$C66,'1+2 Lookup'!$A$3:$S$10000,D$11,0),"-")</f>
        <v>345</v>
      </c>
      <c r="E66" s="48">
        <f>IFERROR(VLOOKUP($D$12&amp;$N$11&amp;$B$10&amp;$B65&amp;$C66,'1+2 Lookup'!$A$3:$S$10000,E$11,0),"-")</f>
        <v>335</v>
      </c>
      <c r="F66" s="76">
        <f>IFERROR(VLOOKUP($D$12&amp;$N$11&amp;$B$10&amp;$B65&amp;$C66,'1+2 Lookup'!$A$3:$S$10000,F$11,0),"-")</f>
        <v>57.5</v>
      </c>
      <c r="G66" s="76">
        <f>IFERROR(VLOOKUP($D$12&amp;$N$11&amp;$B$10&amp;$B65&amp;$C66,'1+2 Lookup'!$A$3:$S$10000,G$11,0),"-")</f>
        <v>26.1</v>
      </c>
      <c r="H66" s="76">
        <f>IFERROR(VLOOKUP($D$12&amp;$N$11&amp;$B$10&amp;$B65&amp;$C66,'1+2 Lookup'!$A$3:$S$10000,H$11,0),"-")</f>
        <v>1.8</v>
      </c>
      <c r="I66" s="76">
        <f>IFERROR(VLOOKUP($D$12&amp;$N$11&amp;$B$10&amp;$B65&amp;$C66,'1+2 Lookup'!$A$3:$S$10000,I$11,0),"-")</f>
        <v>8.5</v>
      </c>
      <c r="J66" s="76">
        <f>IFERROR(VLOOKUP($D$12&amp;$N$11&amp;$B$10&amp;$B65&amp;$C66,'1+2 Lookup'!$A$3:$S$10000,J$11,0),"-")</f>
        <v>11.7</v>
      </c>
      <c r="K66" s="76">
        <f>IFERROR(VLOOKUP($D$12&amp;$N$11&amp;$B$10&amp;$B65&amp;$C66,'1+2 Lookup'!$A$3:$S$10000,K$11,0),"-")</f>
        <v>14.6</v>
      </c>
      <c r="L66" s="77">
        <f>IFERROR(VLOOKUP($D$12&amp;$N$11&amp;$B$10&amp;$B65&amp;$C66,'1+2 Lookup'!$A$3:$S$10000,L$11,0),"-")</f>
        <v>6.1</v>
      </c>
      <c r="M66" s="32"/>
      <c r="Q66" s="95"/>
      <c r="R66" s="95"/>
      <c r="S66" s="95"/>
      <c r="T66" s="95"/>
      <c r="U66" s="95"/>
      <c r="V66" s="95"/>
      <c r="W66" s="95"/>
      <c r="X66" s="95"/>
      <c r="Y66" s="95"/>
    </row>
    <row r="67" spans="1:25" s="3" customFormat="1" ht="14.25" customHeight="1" x14ac:dyDescent="0.2">
      <c r="A67" s="51" t="s">
        <v>171</v>
      </c>
      <c r="B67" s="78"/>
      <c r="C67" s="18"/>
      <c r="D67" s="50"/>
      <c r="E67" s="48"/>
      <c r="F67" s="76"/>
      <c r="G67" s="76"/>
      <c r="H67" s="76"/>
      <c r="I67" s="76"/>
      <c r="J67" s="76"/>
      <c r="K67" s="76"/>
      <c r="L67" s="77"/>
      <c r="M67" s="32"/>
      <c r="Q67" s="95"/>
      <c r="R67" s="95"/>
      <c r="S67" s="95"/>
      <c r="T67" s="95"/>
      <c r="U67" s="95"/>
      <c r="V67" s="95"/>
      <c r="W67" s="95"/>
      <c r="X67" s="95"/>
      <c r="Y67" s="95"/>
    </row>
    <row r="68" spans="1:25" s="3" customFormat="1" ht="14.25" customHeight="1" x14ac:dyDescent="0.2">
      <c r="A68" s="51" t="s">
        <v>94</v>
      </c>
      <c r="B68" s="78" t="s">
        <v>95</v>
      </c>
      <c r="C68" s="20" t="s">
        <v>21</v>
      </c>
      <c r="D68" s="50">
        <f>IFERROR(VLOOKUP($D$12&amp;$N$11&amp;$B$10&amp;$B68&amp;$C68,'1+2 Lookup'!$A$3:$S$10000,D$11,0),"-")</f>
        <v>710</v>
      </c>
      <c r="E68" s="48">
        <f>IFERROR(VLOOKUP($D$12&amp;$N$11&amp;$B$10&amp;$B68&amp;$C68,'1+2 Lookup'!$A$3:$S$10000,E$11,0),"-")</f>
        <v>675</v>
      </c>
      <c r="F68" s="76">
        <f>IFERROR(VLOOKUP($D$12&amp;$N$11&amp;$B$10&amp;$B68&amp;$C68,'1+2 Lookup'!$A$3:$S$10000,F$11,0),"-")</f>
        <v>33.6</v>
      </c>
      <c r="G68" s="76">
        <f>IFERROR(VLOOKUP($D$12&amp;$N$11&amp;$B$10&amp;$B68&amp;$C68,'1+2 Lookup'!$A$3:$S$10000,G$11,0),"-")</f>
        <v>19.399999999999999</v>
      </c>
      <c r="H68" s="76">
        <f>IFERROR(VLOOKUP($D$12&amp;$N$11&amp;$B$10&amp;$B68&amp;$C68,'1+2 Lookup'!$A$3:$S$10000,H$11,0),"-")</f>
        <v>3.7</v>
      </c>
      <c r="I68" s="76">
        <f>IFERROR(VLOOKUP($D$12&amp;$N$11&amp;$B$10&amp;$B68&amp;$C68,'1+2 Lookup'!$A$3:$S$10000,I$11,0),"-")</f>
        <v>38.200000000000003</v>
      </c>
      <c r="J68" s="76">
        <f>IFERROR(VLOOKUP($D$12&amp;$N$11&amp;$B$10&amp;$B68&amp;$C68,'1+2 Lookup'!$A$3:$S$10000,J$11,0),"-")</f>
        <v>41</v>
      </c>
      <c r="K68" s="76">
        <f>IFERROR(VLOOKUP($D$12&amp;$N$11&amp;$B$10&amp;$B68&amp;$C68,'1+2 Lookup'!$A$3:$S$10000,K$11,0),"-")</f>
        <v>43.2</v>
      </c>
      <c r="L68" s="77">
        <f>IFERROR(VLOOKUP($D$12&amp;$N$11&amp;$B$10&amp;$B68&amp;$C68,'1+2 Lookup'!$A$3:$S$10000,L$11,0),"-")</f>
        <v>5.0999999999999996</v>
      </c>
      <c r="M68" s="32"/>
      <c r="Q68" s="95"/>
      <c r="R68" s="95"/>
      <c r="S68" s="95"/>
      <c r="T68" s="95"/>
      <c r="U68" s="95"/>
      <c r="V68" s="95"/>
      <c r="W68" s="95"/>
      <c r="X68" s="95"/>
      <c r="Y68" s="95"/>
    </row>
    <row r="69" spans="1:25" s="3" customFormat="1" ht="14.25" customHeight="1" x14ac:dyDescent="0.2">
      <c r="A69" s="51" t="s">
        <v>171</v>
      </c>
      <c r="B69" s="78"/>
      <c r="C69" s="20" t="s">
        <v>125</v>
      </c>
      <c r="D69" s="50">
        <f>IFERROR(VLOOKUP($D$12&amp;$N$11&amp;$B$10&amp;$B68&amp;$C69,'1+2 Lookup'!$A$3:$S$10000,D$11,0),"-")</f>
        <v>1745</v>
      </c>
      <c r="E69" s="48">
        <f>IFERROR(VLOOKUP($D$12&amp;$N$11&amp;$B$10&amp;$B68&amp;$C69,'1+2 Lookup'!$A$3:$S$10000,E$11,0),"-")</f>
        <v>1715</v>
      </c>
      <c r="F69" s="76">
        <f>IFERROR(VLOOKUP($D$12&amp;$N$11&amp;$B$10&amp;$B68&amp;$C69,'1+2 Lookup'!$A$3:$S$10000,F$11,0),"-")</f>
        <v>45.8</v>
      </c>
      <c r="G69" s="76">
        <f>IFERROR(VLOOKUP($D$12&amp;$N$11&amp;$B$10&amp;$B68&amp;$C69,'1+2 Lookup'!$A$3:$S$10000,G$11,0),"-")</f>
        <v>32.4</v>
      </c>
      <c r="H69" s="76">
        <f>IFERROR(VLOOKUP($D$12&amp;$N$11&amp;$B$10&amp;$B68&amp;$C69,'1+2 Lookup'!$A$3:$S$10000,H$11,0),"-")</f>
        <v>1.6</v>
      </c>
      <c r="I69" s="76">
        <f>IFERROR(VLOOKUP($D$12&amp;$N$11&amp;$B$10&amp;$B68&amp;$C69,'1+2 Lookup'!$A$3:$S$10000,I$11,0),"-")</f>
        <v>16.8</v>
      </c>
      <c r="J69" s="76">
        <f>IFERROR(VLOOKUP($D$12&amp;$N$11&amp;$B$10&amp;$B68&amp;$C69,'1+2 Lookup'!$A$3:$S$10000,J$11,0),"-")</f>
        <v>18.399999999999999</v>
      </c>
      <c r="K69" s="76">
        <f>IFERROR(VLOOKUP($D$12&amp;$N$11&amp;$B$10&amp;$B68&amp;$C69,'1+2 Lookup'!$A$3:$S$10000,K$11,0),"-")</f>
        <v>20.2</v>
      </c>
      <c r="L69" s="77">
        <f>IFERROR(VLOOKUP($D$12&amp;$N$11&amp;$B$10&amp;$B68&amp;$C69,'1+2 Lookup'!$A$3:$S$10000,L$11,0),"-")</f>
        <v>3.4</v>
      </c>
      <c r="M69" s="32"/>
      <c r="Q69" s="95"/>
      <c r="R69" s="95"/>
      <c r="S69" s="95"/>
      <c r="T69" s="95"/>
      <c r="U69" s="95"/>
      <c r="V69" s="95"/>
      <c r="W69" s="95"/>
      <c r="X69" s="95"/>
      <c r="Y69" s="95"/>
    </row>
    <row r="70" spans="1:25" s="3" customFormat="1" ht="14.25" customHeight="1" x14ac:dyDescent="0.2">
      <c r="A70" s="51" t="s">
        <v>171</v>
      </c>
      <c r="B70" s="78"/>
      <c r="C70" s="18"/>
      <c r="D70" s="50"/>
      <c r="E70" s="48"/>
      <c r="F70" s="76"/>
      <c r="G70" s="76"/>
      <c r="H70" s="76"/>
      <c r="I70" s="76"/>
      <c r="J70" s="76"/>
      <c r="K70" s="76"/>
      <c r="L70" s="77"/>
      <c r="M70" s="32"/>
      <c r="Q70" s="95"/>
      <c r="R70" s="95"/>
      <c r="S70" s="95"/>
      <c r="T70" s="95"/>
      <c r="U70" s="95"/>
      <c r="V70" s="95"/>
      <c r="W70" s="95"/>
      <c r="X70" s="95"/>
      <c r="Y70" s="95"/>
    </row>
    <row r="71" spans="1:25" s="3" customFormat="1" ht="14.25" customHeight="1" x14ac:dyDescent="0.2">
      <c r="A71" s="51" t="s">
        <v>96</v>
      </c>
      <c r="B71" s="78" t="s">
        <v>97</v>
      </c>
      <c r="C71" s="20" t="s">
        <v>21</v>
      </c>
      <c r="D71" s="50">
        <f>IFERROR(VLOOKUP($D$12&amp;$N$11&amp;$B$10&amp;$B71&amp;$C71,'1+2 Lookup'!$A$3:$S$10000,D$11,0),"-")</f>
        <v>575</v>
      </c>
      <c r="E71" s="48">
        <f>IFERROR(VLOOKUP($D$12&amp;$N$11&amp;$B$10&amp;$B71&amp;$C71,'1+2 Lookup'!$A$3:$S$10000,E$11,0),"-")</f>
        <v>560</v>
      </c>
      <c r="F71" s="76">
        <f>IFERROR(VLOOKUP($D$12&amp;$N$11&amp;$B$10&amp;$B71&amp;$C71,'1+2 Lookup'!$A$3:$S$10000,F$11,0),"-")</f>
        <v>32.1</v>
      </c>
      <c r="G71" s="76">
        <f>IFERROR(VLOOKUP($D$12&amp;$N$11&amp;$B$10&amp;$B71&amp;$C71,'1+2 Lookup'!$A$3:$S$10000,G$11,0),"-")</f>
        <v>20.5</v>
      </c>
      <c r="H71" s="76">
        <f>IFERROR(VLOOKUP($D$12&amp;$N$11&amp;$B$10&amp;$B71&amp;$C71,'1+2 Lookup'!$A$3:$S$10000,H$11,0),"-")</f>
        <v>1.6</v>
      </c>
      <c r="I71" s="76">
        <f>IFERROR(VLOOKUP($D$12&amp;$N$11&amp;$B$10&amp;$B71&amp;$C71,'1+2 Lookup'!$A$3:$S$10000,I$11,0),"-")</f>
        <v>30.1</v>
      </c>
      <c r="J71" s="76">
        <f>IFERROR(VLOOKUP($D$12&amp;$N$11&amp;$B$10&amp;$B71&amp;$C71,'1+2 Lookup'!$A$3:$S$10000,J$11,0),"-")</f>
        <v>42.5</v>
      </c>
      <c r="K71" s="76">
        <f>IFERROR(VLOOKUP($D$12&amp;$N$11&amp;$B$10&amp;$B71&amp;$C71,'1+2 Lookup'!$A$3:$S$10000,K$11,0),"-")</f>
        <v>45.7</v>
      </c>
      <c r="L71" s="77">
        <f>IFERROR(VLOOKUP($D$12&amp;$N$11&amp;$B$10&amp;$B71&amp;$C71,'1+2 Lookup'!$A$3:$S$10000,L$11,0),"-")</f>
        <v>15.6</v>
      </c>
      <c r="M71" s="32"/>
      <c r="Q71" s="95"/>
      <c r="R71" s="95"/>
      <c r="S71" s="95"/>
      <c r="T71" s="95"/>
      <c r="U71" s="95"/>
      <c r="V71" s="95"/>
      <c r="W71" s="95"/>
      <c r="X71" s="95"/>
      <c r="Y71" s="95"/>
    </row>
    <row r="72" spans="1:25" s="3" customFormat="1" ht="14.25" customHeight="1" x14ac:dyDescent="0.2">
      <c r="A72" s="51" t="s">
        <v>171</v>
      </c>
      <c r="B72" s="78"/>
      <c r="C72" s="20" t="s">
        <v>125</v>
      </c>
      <c r="D72" s="50">
        <f>IFERROR(VLOOKUP($D$12&amp;$N$11&amp;$B$10&amp;$B71&amp;$C72,'1+2 Lookup'!$A$3:$S$10000,D$11,0),"-")</f>
        <v>1005</v>
      </c>
      <c r="E72" s="48">
        <f>IFERROR(VLOOKUP($D$12&amp;$N$11&amp;$B$10&amp;$B71&amp;$C72,'1+2 Lookup'!$A$3:$S$10000,E$11,0),"-")</f>
        <v>995</v>
      </c>
      <c r="F72" s="76">
        <f>IFERROR(VLOOKUP($D$12&amp;$N$11&amp;$B$10&amp;$B71&amp;$C72,'1+2 Lookup'!$A$3:$S$10000,F$11,0),"-")</f>
        <v>61.5</v>
      </c>
      <c r="G72" s="76">
        <f>IFERROR(VLOOKUP($D$12&amp;$N$11&amp;$B$10&amp;$B71&amp;$C72,'1+2 Lookup'!$A$3:$S$10000,G$11,0),"-")</f>
        <v>21.9</v>
      </c>
      <c r="H72" s="76">
        <f>IFERROR(VLOOKUP($D$12&amp;$N$11&amp;$B$10&amp;$B71&amp;$C72,'1+2 Lookup'!$A$3:$S$10000,H$11,0),"-")</f>
        <v>1.9</v>
      </c>
      <c r="I72" s="76">
        <f>IFERROR(VLOOKUP($D$12&amp;$N$11&amp;$B$10&amp;$B71&amp;$C72,'1+2 Lookup'!$A$3:$S$10000,I$11,0),"-")</f>
        <v>8.9</v>
      </c>
      <c r="J72" s="76">
        <f>IFERROR(VLOOKUP($D$12&amp;$N$11&amp;$B$10&amp;$B71&amp;$C72,'1+2 Lookup'!$A$3:$S$10000,J$11,0),"-")</f>
        <v>11.5</v>
      </c>
      <c r="K72" s="76">
        <f>IFERROR(VLOOKUP($D$12&amp;$N$11&amp;$B$10&amp;$B71&amp;$C72,'1+2 Lookup'!$A$3:$S$10000,K$11,0),"-")</f>
        <v>14.7</v>
      </c>
      <c r="L72" s="77">
        <f>IFERROR(VLOOKUP($D$12&amp;$N$11&amp;$B$10&amp;$B71&amp;$C72,'1+2 Lookup'!$A$3:$S$10000,L$11,0),"-")</f>
        <v>5.9</v>
      </c>
      <c r="M72" s="32"/>
      <c r="Q72" s="95"/>
      <c r="R72" s="95"/>
      <c r="S72" s="95"/>
      <c r="T72" s="95"/>
      <c r="U72" s="95"/>
      <c r="V72" s="95"/>
      <c r="W72" s="95"/>
      <c r="X72" s="95"/>
      <c r="Y72" s="95"/>
    </row>
    <row r="73" spans="1:25" s="3" customFormat="1" ht="14.25" customHeight="1" x14ac:dyDescent="0.2">
      <c r="A73" s="51" t="s">
        <v>171</v>
      </c>
      <c r="B73" s="78"/>
      <c r="C73" s="18"/>
      <c r="D73" s="50"/>
      <c r="E73" s="48"/>
      <c r="F73" s="76"/>
      <c r="G73" s="76"/>
      <c r="H73" s="76"/>
      <c r="I73" s="76"/>
      <c r="J73" s="76"/>
      <c r="K73" s="76"/>
      <c r="L73" s="77"/>
      <c r="M73" s="32"/>
      <c r="Q73" s="95"/>
      <c r="R73" s="95"/>
      <c r="S73" s="95"/>
      <c r="T73" s="95"/>
      <c r="U73" s="95"/>
      <c r="V73" s="95"/>
      <c r="W73" s="95"/>
      <c r="X73" s="95"/>
      <c r="Y73" s="95"/>
    </row>
    <row r="74" spans="1:25" s="3" customFormat="1" ht="14.25" customHeight="1" x14ac:dyDescent="0.2">
      <c r="A74" s="51" t="s">
        <v>98</v>
      </c>
      <c r="B74" s="78" t="s">
        <v>99</v>
      </c>
      <c r="C74" s="20" t="s">
        <v>21</v>
      </c>
      <c r="D74" s="50">
        <f>IFERROR(VLOOKUP($D$12&amp;$N$11&amp;$B$10&amp;$B74&amp;$C74,'1+2 Lookup'!$A$3:$S$10000,D$11,0),"-")</f>
        <v>330</v>
      </c>
      <c r="E74" s="48">
        <f>IFERROR(VLOOKUP($D$12&amp;$N$11&amp;$B$10&amp;$B74&amp;$C74,'1+2 Lookup'!$A$3:$S$10000,E$11,0),"-")</f>
        <v>310</v>
      </c>
      <c r="F74" s="76">
        <f>IFERROR(VLOOKUP($D$12&amp;$N$11&amp;$B$10&amp;$B74&amp;$C74,'1+2 Lookup'!$A$3:$S$10000,F$11,0),"-")</f>
        <v>21.7</v>
      </c>
      <c r="G74" s="76">
        <f>IFERROR(VLOOKUP($D$12&amp;$N$11&amp;$B$10&amp;$B74&amp;$C74,'1+2 Lookup'!$A$3:$S$10000,G$11,0),"-")</f>
        <v>28.5</v>
      </c>
      <c r="H74" s="76">
        <f>IFERROR(VLOOKUP($D$12&amp;$N$11&amp;$B$10&amp;$B74&amp;$C74,'1+2 Lookup'!$A$3:$S$10000,H$11,0),"-")</f>
        <v>3.6</v>
      </c>
      <c r="I74" s="76">
        <f>IFERROR(VLOOKUP($D$12&amp;$N$11&amp;$B$10&amp;$B74&amp;$C74,'1+2 Lookup'!$A$3:$S$10000,I$11,0),"-")</f>
        <v>36.4</v>
      </c>
      <c r="J74" s="76">
        <f>IFERROR(VLOOKUP($D$12&amp;$N$11&amp;$B$10&amp;$B74&amp;$C74,'1+2 Lookup'!$A$3:$S$10000,J$11,0),"-")</f>
        <v>42.5</v>
      </c>
      <c r="K74" s="76">
        <f>IFERROR(VLOOKUP($D$12&amp;$N$11&amp;$B$10&amp;$B74&amp;$C74,'1+2 Lookup'!$A$3:$S$10000,K$11,0),"-")</f>
        <v>46.2</v>
      </c>
      <c r="L74" s="77">
        <f>IFERROR(VLOOKUP($D$12&amp;$N$11&amp;$B$10&amp;$B74&amp;$C74,'1+2 Lookup'!$A$3:$S$10000,L$11,0),"-")</f>
        <v>9.8000000000000007</v>
      </c>
      <c r="M74" s="32"/>
      <c r="Q74" s="95"/>
      <c r="R74" s="95"/>
      <c r="S74" s="95"/>
      <c r="T74" s="95"/>
      <c r="U74" s="95"/>
      <c r="V74" s="95"/>
      <c r="W74" s="95"/>
      <c r="X74" s="95"/>
      <c r="Y74" s="95"/>
    </row>
    <row r="75" spans="1:25" s="3" customFormat="1" ht="14.25" customHeight="1" x14ac:dyDescent="0.2">
      <c r="A75" s="51" t="s">
        <v>171</v>
      </c>
      <c r="B75" s="78"/>
      <c r="C75" s="20" t="s">
        <v>125</v>
      </c>
      <c r="D75" s="50">
        <f>IFERROR(VLOOKUP($D$12&amp;$N$11&amp;$B$10&amp;$B74&amp;$C75,'1+2 Lookup'!$A$3:$S$10000,D$11,0),"-")</f>
        <v>355</v>
      </c>
      <c r="E75" s="48">
        <f>IFERROR(VLOOKUP($D$12&amp;$N$11&amp;$B$10&amp;$B74&amp;$C75,'1+2 Lookup'!$A$3:$S$10000,E$11,0),"-")</f>
        <v>345</v>
      </c>
      <c r="F75" s="76">
        <f>IFERROR(VLOOKUP($D$12&amp;$N$11&amp;$B$10&amp;$B74&amp;$C75,'1+2 Lookup'!$A$3:$S$10000,F$11,0),"-")</f>
        <v>48.8</v>
      </c>
      <c r="G75" s="76">
        <f>IFERROR(VLOOKUP($D$12&amp;$N$11&amp;$B$10&amp;$B74&amp;$C75,'1+2 Lookup'!$A$3:$S$10000,G$11,0),"-")</f>
        <v>24.6</v>
      </c>
      <c r="H75" s="76">
        <f>IFERROR(VLOOKUP($D$12&amp;$N$11&amp;$B$10&amp;$B74&amp;$C75,'1+2 Lookup'!$A$3:$S$10000,H$11,0),"-")</f>
        <v>2.4</v>
      </c>
      <c r="I75" s="76">
        <f>IFERROR(VLOOKUP($D$12&amp;$N$11&amp;$B$10&amp;$B74&amp;$C75,'1+2 Lookup'!$A$3:$S$10000,I$11,0),"-")</f>
        <v>19</v>
      </c>
      <c r="J75" s="76">
        <f>IFERROR(VLOOKUP($D$12&amp;$N$11&amp;$B$10&amp;$B74&amp;$C75,'1+2 Lookup'!$A$3:$S$10000,J$11,0),"-")</f>
        <v>21.3</v>
      </c>
      <c r="K75" s="76">
        <f>IFERROR(VLOOKUP($D$12&amp;$N$11&amp;$B$10&amp;$B74&amp;$C75,'1+2 Lookup'!$A$3:$S$10000,K$11,0),"-")</f>
        <v>24.2</v>
      </c>
      <c r="L75" s="77">
        <f>IFERROR(VLOOKUP($D$12&amp;$N$11&amp;$B$10&amp;$B74&amp;$C75,'1+2 Lookup'!$A$3:$S$10000,L$11,0),"-")</f>
        <v>5.0999999999999996</v>
      </c>
      <c r="M75" s="32"/>
      <c r="Q75" s="95"/>
      <c r="R75" s="95"/>
      <c r="S75" s="95"/>
      <c r="T75" s="95"/>
      <c r="U75" s="95"/>
      <c r="V75" s="95"/>
      <c r="W75" s="95"/>
      <c r="X75" s="95"/>
      <c r="Y75" s="95"/>
    </row>
    <row r="76" spans="1:25" s="3" customFormat="1" ht="14.25" customHeight="1" x14ac:dyDescent="0.2">
      <c r="A76" s="51" t="s">
        <v>171</v>
      </c>
      <c r="B76" s="78"/>
      <c r="C76" s="18"/>
      <c r="D76" s="50"/>
      <c r="E76" s="48"/>
      <c r="F76" s="76"/>
      <c r="G76" s="76"/>
      <c r="H76" s="76"/>
      <c r="I76" s="76"/>
      <c r="J76" s="76"/>
      <c r="K76" s="76"/>
      <c r="L76" s="77"/>
      <c r="M76" s="32"/>
      <c r="Q76" s="95"/>
      <c r="R76" s="95"/>
      <c r="S76" s="95"/>
      <c r="T76" s="95"/>
      <c r="U76" s="95"/>
      <c r="V76" s="95"/>
      <c r="W76" s="95"/>
      <c r="X76" s="95"/>
      <c r="Y76" s="95"/>
    </row>
    <row r="77" spans="1:25" s="3" customFormat="1" ht="14.25" customHeight="1" x14ac:dyDescent="0.2">
      <c r="A77" s="51" t="s">
        <v>100</v>
      </c>
      <c r="B77" s="78" t="s">
        <v>8</v>
      </c>
      <c r="C77" s="20" t="s">
        <v>21</v>
      </c>
      <c r="D77" s="50">
        <f>IFERROR(VLOOKUP($D$12&amp;$N$11&amp;$B$10&amp;$B77&amp;$C77,'1+2 Lookup'!$A$3:$S$10000,D$11,0),"-")</f>
        <v>605</v>
      </c>
      <c r="E77" s="48">
        <f>IFERROR(VLOOKUP($D$12&amp;$N$11&amp;$B$10&amp;$B77&amp;$C77,'1+2 Lookup'!$A$3:$S$10000,E$11,0),"-")</f>
        <v>570</v>
      </c>
      <c r="F77" s="76">
        <f>IFERROR(VLOOKUP($D$12&amp;$N$11&amp;$B$10&amp;$B77&amp;$C77,'1+2 Lookup'!$A$3:$S$10000,F$11,0),"-")</f>
        <v>29.1</v>
      </c>
      <c r="G77" s="76">
        <f>IFERROR(VLOOKUP($D$12&amp;$N$11&amp;$B$10&amp;$B77&amp;$C77,'1+2 Lookup'!$A$3:$S$10000,G$11,0),"-")</f>
        <v>22.1</v>
      </c>
      <c r="H77" s="76">
        <f>IFERROR(VLOOKUP($D$12&amp;$N$11&amp;$B$10&amp;$B77&amp;$C77,'1+2 Lookup'!$A$3:$S$10000,H$11,0),"-")</f>
        <v>4.0999999999999996</v>
      </c>
      <c r="I77" s="76">
        <f>IFERROR(VLOOKUP($D$12&amp;$N$11&amp;$B$10&amp;$B77&amp;$C77,'1+2 Lookup'!$A$3:$S$10000,I$11,0),"-")</f>
        <v>37.9</v>
      </c>
      <c r="J77" s="76">
        <f>IFERROR(VLOOKUP($D$12&amp;$N$11&amp;$B$10&amp;$B77&amp;$C77,'1+2 Lookup'!$A$3:$S$10000,J$11,0),"-")</f>
        <v>42.1</v>
      </c>
      <c r="K77" s="76">
        <f>IFERROR(VLOOKUP($D$12&amp;$N$11&amp;$B$10&amp;$B77&amp;$C77,'1+2 Lookup'!$A$3:$S$10000,K$11,0),"-")</f>
        <v>44.8</v>
      </c>
      <c r="L77" s="77">
        <f>IFERROR(VLOOKUP($D$12&amp;$N$11&amp;$B$10&amp;$B77&amp;$C77,'1+2 Lookup'!$A$3:$S$10000,L$11,0),"-")</f>
        <v>6.9</v>
      </c>
      <c r="M77" s="32"/>
      <c r="Q77" s="95"/>
      <c r="R77" s="95"/>
      <c r="S77" s="95"/>
      <c r="T77" s="95"/>
      <c r="U77" s="95"/>
      <c r="V77" s="95"/>
      <c r="W77" s="95"/>
      <c r="X77" s="95"/>
      <c r="Y77" s="95"/>
    </row>
    <row r="78" spans="1:25" s="3" customFormat="1" ht="14.25" customHeight="1" x14ac:dyDescent="0.2">
      <c r="A78" s="51" t="s">
        <v>171</v>
      </c>
      <c r="B78" s="78"/>
      <c r="C78" s="20" t="s">
        <v>125</v>
      </c>
      <c r="D78" s="50">
        <f>IFERROR(VLOOKUP($D$12&amp;$N$11&amp;$B$10&amp;$B77&amp;$C78,'1+2 Lookup'!$A$3:$S$10000,D$11,0),"-")</f>
        <v>1850</v>
      </c>
      <c r="E78" s="48">
        <f>IFERROR(VLOOKUP($D$12&amp;$N$11&amp;$B$10&amp;$B77&amp;$C78,'1+2 Lookup'!$A$3:$S$10000,E$11,0),"-")</f>
        <v>1820</v>
      </c>
      <c r="F78" s="76">
        <f>IFERROR(VLOOKUP($D$12&amp;$N$11&amp;$B$10&amp;$B77&amp;$C78,'1+2 Lookup'!$A$3:$S$10000,F$11,0),"-")</f>
        <v>61.9</v>
      </c>
      <c r="G78" s="76">
        <f>IFERROR(VLOOKUP($D$12&amp;$N$11&amp;$B$10&amp;$B77&amp;$C78,'1+2 Lookup'!$A$3:$S$10000,G$11,0),"-")</f>
        <v>22.6</v>
      </c>
      <c r="H78" s="76">
        <f>IFERROR(VLOOKUP($D$12&amp;$N$11&amp;$B$10&amp;$B77&amp;$C78,'1+2 Lookup'!$A$3:$S$10000,H$11,0),"-")</f>
        <v>1.6</v>
      </c>
      <c r="I78" s="76">
        <f>IFERROR(VLOOKUP($D$12&amp;$N$11&amp;$B$10&amp;$B77&amp;$C78,'1+2 Lookup'!$A$3:$S$10000,I$11,0),"-")</f>
        <v>11.7</v>
      </c>
      <c r="J78" s="76">
        <f>IFERROR(VLOOKUP($D$12&amp;$N$11&amp;$B$10&amp;$B77&amp;$C78,'1+2 Lookup'!$A$3:$S$10000,J$11,0),"-")</f>
        <v>12.9</v>
      </c>
      <c r="K78" s="76">
        <f>IFERROR(VLOOKUP($D$12&amp;$N$11&amp;$B$10&amp;$B77&amp;$C78,'1+2 Lookup'!$A$3:$S$10000,K$11,0),"-")</f>
        <v>13.9</v>
      </c>
      <c r="L78" s="77">
        <f>IFERROR(VLOOKUP($D$12&amp;$N$11&amp;$B$10&amp;$B77&amp;$C78,'1+2 Lookup'!$A$3:$S$10000,L$11,0),"-")</f>
        <v>2.2000000000000002</v>
      </c>
      <c r="M78" s="32"/>
      <c r="Q78" s="95"/>
      <c r="R78" s="95"/>
      <c r="S78" s="95"/>
      <c r="T78" s="95"/>
      <c r="U78" s="95"/>
      <c r="V78" s="95"/>
      <c r="W78" s="95"/>
      <c r="X78" s="95"/>
      <c r="Y78" s="95"/>
    </row>
    <row r="79" spans="1:25" s="3" customFormat="1" ht="14.25" customHeight="1" x14ac:dyDescent="0.2">
      <c r="A79" s="51" t="s">
        <v>171</v>
      </c>
      <c r="B79" s="78"/>
      <c r="C79" s="18"/>
      <c r="D79" s="50"/>
      <c r="E79" s="48"/>
      <c r="F79" s="76"/>
      <c r="G79" s="76"/>
      <c r="H79" s="76"/>
      <c r="I79" s="76"/>
      <c r="J79" s="76"/>
      <c r="K79" s="76"/>
      <c r="L79" s="77"/>
      <c r="M79" s="32"/>
      <c r="Q79" s="95"/>
      <c r="R79" s="95"/>
      <c r="S79" s="95"/>
      <c r="T79" s="95"/>
      <c r="U79" s="95"/>
      <c r="V79" s="95"/>
      <c r="W79" s="95"/>
      <c r="X79" s="95"/>
      <c r="Y79" s="95"/>
    </row>
    <row r="80" spans="1:25" s="3" customFormat="1" ht="14.25" customHeight="1" x14ac:dyDescent="0.2">
      <c r="A80" s="51" t="s">
        <v>101</v>
      </c>
      <c r="B80" s="78" t="s">
        <v>102</v>
      </c>
      <c r="C80" s="20" t="s">
        <v>21</v>
      </c>
      <c r="D80" s="50">
        <f>IFERROR(VLOOKUP($D$12&amp;$N$11&amp;$B$10&amp;$B80&amp;$C80,'1+2 Lookup'!$A$3:$S$10000,D$11,0),"-")</f>
        <v>760</v>
      </c>
      <c r="E80" s="48">
        <f>IFERROR(VLOOKUP($D$12&amp;$N$11&amp;$B$10&amp;$B80&amp;$C80,'1+2 Lookup'!$A$3:$S$10000,E$11,0),"-")</f>
        <v>715</v>
      </c>
      <c r="F80" s="76">
        <f>IFERROR(VLOOKUP($D$12&amp;$N$11&amp;$B$10&amp;$B80&amp;$C80,'1+2 Lookup'!$A$3:$S$10000,F$11,0),"-")</f>
        <v>31.2</v>
      </c>
      <c r="G80" s="76">
        <f>IFERROR(VLOOKUP($D$12&amp;$N$11&amp;$B$10&amp;$B80&amp;$C80,'1+2 Lookup'!$A$3:$S$10000,G$11,0),"-")</f>
        <v>29.7</v>
      </c>
      <c r="H80" s="76">
        <f>IFERROR(VLOOKUP($D$12&amp;$N$11&amp;$B$10&amp;$B80&amp;$C80,'1+2 Lookup'!$A$3:$S$10000,H$11,0),"-")</f>
        <v>4.4000000000000004</v>
      </c>
      <c r="I80" s="76">
        <f>IFERROR(VLOOKUP($D$12&amp;$N$11&amp;$B$10&amp;$B80&amp;$C80,'1+2 Lookup'!$A$3:$S$10000,I$11,0),"-")</f>
        <v>27.1</v>
      </c>
      <c r="J80" s="76">
        <f>IFERROR(VLOOKUP($D$12&amp;$N$11&amp;$B$10&amp;$B80&amp;$C80,'1+2 Lookup'!$A$3:$S$10000,J$11,0),"-")</f>
        <v>32</v>
      </c>
      <c r="K80" s="76">
        <f>IFERROR(VLOOKUP($D$12&amp;$N$11&amp;$B$10&amp;$B80&amp;$C80,'1+2 Lookup'!$A$3:$S$10000,K$11,0),"-")</f>
        <v>34.700000000000003</v>
      </c>
      <c r="L80" s="77">
        <f>IFERROR(VLOOKUP($D$12&amp;$N$11&amp;$B$10&amp;$B80&amp;$C80,'1+2 Lookup'!$A$3:$S$10000,L$11,0),"-")</f>
        <v>7.6</v>
      </c>
      <c r="M80" s="32"/>
      <c r="Q80" s="95"/>
      <c r="R80" s="95"/>
      <c r="S80" s="95"/>
      <c r="T80" s="95"/>
      <c r="U80" s="95"/>
      <c r="V80" s="95"/>
      <c r="W80" s="95"/>
      <c r="X80" s="95"/>
      <c r="Y80" s="95"/>
    </row>
    <row r="81" spans="1:25" s="3" customFormat="1" ht="14.25" customHeight="1" x14ac:dyDescent="0.2">
      <c r="A81" s="51" t="s">
        <v>171</v>
      </c>
      <c r="B81" s="78"/>
      <c r="C81" s="20" t="s">
        <v>125</v>
      </c>
      <c r="D81" s="50">
        <f>IFERROR(VLOOKUP($D$12&amp;$N$11&amp;$B$10&amp;$B80&amp;$C81,'1+2 Lookup'!$A$3:$S$10000,D$11,0),"-")</f>
        <v>565</v>
      </c>
      <c r="E81" s="48">
        <f>IFERROR(VLOOKUP($D$12&amp;$N$11&amp;$B$10&amp;$B80&amp;$C81,'1+2 Lookup'!$A$3:$S$10000,E$11,0),"-")</f>
        <v>550</v>
      </c>
      <c r="F81" s="76">
        <f>IFERROR(VLOOKUP($D$12&amp;$N$11&amp;$B$10&amp;$B80&amp;$C81,'1+2 Lookup'!$A$3:$S$10000,F$11,0),"-")</f>
        <v>49.8</v>
      </c>
      <c r="G81" s="76">
        <f>IFERROR(VLOOKUP($D$12&amp;$N$11&amp;$B$10&amp;$B80&amp;$C81,'1+2 Lookup'!$A$3:$S$10000,G$11,0),"-")</f>
        <v>27.2</v>
      </c>
      <c r="H81" s="76">
        <f>IFERROR(VLOOKUP($D$12&amp;$N$11&amp;$B$10&amp;$B80&amp;$C81,'1+2 Lookup'!$A$3:$S$10000,H$11,0),"-")</f>
        <v>1.7</v>
      </c>
      <c r="I81" s="76">
        <f>IFERROR(VLOOKUP($D$12&amp;$N$11&amp;$B$10&amp;$B80&amp;$C81,'1+2 Lookup'!$A$3:$S$10000,I$11,0),"-")</f>
        <v>17.2</v>
      </c>
      <c r="J81" s="76">
        <f>IFERROR(VLOOKUP($D$12&amp;$N$11&amp;$B$10&amp;$B80&amp;$C81,'1+2 Lookup'!$A$3:$S$10000,J$11,0),"-")</f>
        <v>18.5</v>
      </c>
      <c r="K81" s="76">
        <f>IFERROR(VLOOKUP($D$12&amp;$N$11&amp;$B$10&amp;$B80&amp;$C81,'1+2 Lookup'!$A$3:$S$10000,K$11,0),"-")</f>
        <v>21.4</v>
      </c>
      <c r="L81" s="77">
        <f>IFERROR(VLOOKUP($D$12&amp;$N$11&amp;$B$10&amp;$B80&amp;$C81,'1+2 Lookup'!$A$3:$S$10000,L$11,0),"-")</f>
        <v>4.2</v>
      </c>
      <c r="M81" s="32"/>
      <c r="Q81" s="95"/>
      <c r="R81" s="95"/>
      <c r="S81" s="95"/>
      <c r="T81" s="95"/>
      <c r="U81" s="95"/>
      <c r="V81" s="95"/>
      <c r="W81" s="95"/>
      <c r="X81" s="95"/>
      <c r="Y81" s="95"/>
    </row>
    <row r="82" spans="1:25" s="3" customFormat="1" ht="14.25" customHeight="1" x14ac:dyDescent="0.2">
      <c r="A82" s="51" t="s">
        <v>171</v>
      </c>
      <c r="B82" s="78"/>
      <c r="C82" s="18"/>
      <c r="D82" s="50"/>
      <c r="E82" s="48"/>
      <c r="F82" s="76"/>
      <c r="G82" s="76"/>
      <c r="H82" s="76"/>
      <c r="I82" s="76"/>
      <c r="J82" s="76"/>
      <c r="K82" s="76"/>
      <c r="L82" s="77"/>
      <c r="M82" s="32"/>
      <c r="Q82" s="95"/>
      <c r="R82" s="95"/>
      <c r="S82" s="95"/>
      <c r="T82" s="95"/>
      <c r="U82" s="95"/>
      <c r="V82" s="95"/>
      <c r="W82" s="95"/>
      <c r="X82" s="95"/>
      <c r="Y82" s="95"/>
    </row>
    <row r="83" spans="1:25" s="3" customFormat="1" ht="14.25" customHeight="1" x14ac:dyDescent="0.2">
      <c r="A83" s="51" t="s">
        <v>103</v>
      </c>
      <c r="B83" s="78" t="s">
        <v>104</v>
      </c>
      <c r="C83" s="20" t="s">
        <v>21</v>
      </c>
      <c r="D83" s="50">
        <f>IFERROR(VLOOKUP($D$12&amp;$N$11&amp;$B$10&amp;$B83&amp;$C83,'1+2 Lookup'!$A$3:$S$10000,D$11,0),"-")</f>
        <v>50</v>
      </c>
      <c r="E83" s="48">
        <f>IFERROR(VLOOKUP($D$12&amp;$N$11&amp;$B$10&amp;$B83&amp;$C83,'1+2 Lookup'!$A$3:$S$10000,E$11,0),"-")</f>
        <v>45</v>
      </c>
      <c r="F83" s="76">
        <f>IFERROR(VLOOKUP($D$12&amp;$N$11&amp;$B$10&amp;$B83&amp;$C83,'1+2 Lookup'!$A$3:$S$10000,F$11,0),"-")</f>
        <v>25.1</v>
      </c>
      <c r="G83" s="76">
        <f>IFERROR(VLOOKUP($D$12&amp;$N$11&amp;$B$10&amp;$B83&amp;$C83,'1+2 Lookup'!$A$3:$S$10000,G$11,0),"-")</f>
        <v>28.9</v>
      </c>
      <c r="H83" s="76">
        <f>IFERROR(VLOOKUP($D$12&amp;$N$11&amp;$B$10&amp;$B83&amp;$C83,'1+2 Lookup'!$A$3:$S$10000,H$11,0),"-")</f>
        <v>2.1</v>
      </c>
      <c r="I83" s="76">
        <f>IFERROR(VLOOKUP($D$12&amp;$N$11&amp;$B$10&amp;$B83&amp;$C83,'1+2 Lookup'!$A$3:$S$10000,I$11,0),"-")</f>
        <v>33.200000000000003</v>
      </c>
      <c r="J83" s="76">
        <f>IFERROR(VLOOKUP($D$12&amp;$N$11&amp;$B$10&amp;$B83&amp;$C83,'1+2 Lookup'!$A$3:$S$10000,J$11,0),"-")</f>
        <v>43.9</v>
      </c>
      <c r="K83" s="76">
        <f>IFERROR(VLOOKUP($D$12&amp;$N$11&amp;$B$10&amp;$B83&amp;$C83,'1+2 Lookup'!$A$3:$S$10000,K$11,0),"-")</f>
        <v>43.9</v>
      </c>
      <c r="L83" s="77">
        <f>IFERROR(VLOOKUP($D$12&amp;$N$11&amp;$B$10&amp;$B83&amp;$C83,'1+2 Lookup'!$A$3:$S$10000,L$11,0),"-")</f>
        <v>10.7</v>
      </c>
      <c r="M83" s="32"/>
      <c r="Q83" s="95"/>
      <c r="R83" s="95"/>
      <c r="S83" s="95"/>
      <c r="T83" s="95"/>
      <c r="U83" s="95"/>
      <c r="V83" s="95"/>
      <c r="W83" s="95"/>
      <c r="X83" s="95"/>
      <c r="Y83" s="95"/>
    </row>
    <row r="84" spans="1:25" s="3" customFormat="1" ht="14.25" customHeight="1" x14ac:dyDescent="0.2">
      <c r="A84" s="51" t="s">
        <v>171</v>
      </c>
      <c r="B84" s="78"/>
      <c r="C84" s="20" t="s">
        <v>125</v>
      </c>
      <c r="D84" s="50">
        <f>IFERROR(VLOOKUP($D$12&amp;$N$11&amp;$B$10&amp;$B83&amp;$C84,'1+2 Lookup'!$A$3:$S$10000,D$11,0),"-")</f>
        <v>100</v>
      </c>
      <c r="E84" s="48">
        <f>IFERROR(VLOOKUP($D$12&amp;$N$11&amp;$B$10&amp;$B83&amp;$C84,'1+2 Lookup'!$A$3:$S$10000,E$11,0),"-")</f>
        <v>95</v>
      </c>
      <c r="F84" s="76">
        <f>IFERROR(VLOOKUP($D$12&amp;$N$11&amp;$B$10&amp;$B83&amp;$C84,'1+2 Lookup'!$A$3:$S$10000,F$11,0),"-")</f>
        <v>33.6</v>
      </c>
      <c r="G84" s="76">
        <f>IFERROR(VLOOKUP($D$12&amp;$N$11&amp;$B$10&amp;$B83&amp;$C84,'1+2 Lookup'!$A$3:$S$10000,G$11,0),"-")</f>
        <v>17.100000000000001</v>
      </c>
      <c r="H84" s="76">
        <f>IFERROR(VLOOKUP($D$12&amp;$N$11&amp;$B$10&amp;$B83&amp;$C84,'1+2 Lookup'!$A$3:$S$10000,H$11,0),"-")</f>
        <v>2.1</v>
      </c>
      <c r="I84" s="76">
        <f>IFERROR(VLOOKUP($D$12&amp;$N$11&amp;$B$10&amp;$B83&amp;$C84,'1+2 Lookup'!$A$3:$S$10000,I$11,0),"-")</f>
        <v>30.5</v>
      </c>
      <c r="J84" s="76">
        <f>IFERROR(VLOOKUP($D$12&amp;$N$11&amp;$B$10&amp;$B83&amp;$C84,'1+2 Lookup'!$A$3:$S$10000,J$11,0),"-")</f>
        <v>39.6</v>
      </c>
      <c r="K84" s="76">
        <f>IFERROR(VLOOKUP($D$12&amp;$N$11&amp;$B$10&amp;$B83&amp;$C84,'1+2 Lookup'!$A$3:$S$10000,K$11,0),"-")</f>
        <v>47.1</v>
      </c>
      <c r="L84" s="77">
        <f>IFERROR(VLOOKUP($D$12&amp;$N$11&amp;$B$10&amp;$B83&amp;$C84,'1+2 Lookup'!$A$3:$S$10000,L$11,0),"-")</f>
        <v>16.600000000000001</v>
      </c>
      <c r="M84" s="32"/>
      <c r="Q84" s="95"/>
      <c r="R84" s="95"/>
      <c r="S84" s="95"/>
      <c r="T84" s="95"/>
      <c r="U84" s="95"/>
      <c r="V84" s="95"/>
      <c r="W84" s="95"/>
      <c r="X84" s="95"/>
      <c r="Y84" s="95"/>
    </row>
    <row r="85" spans="1:25" s="3" customFormat="1" ht="14.25" customHeight="1" x14ac:dyDescent="0.2">
      <c r="A85" s="51" t="s">
        <v>171</v>
      </c>
      <c r="B85" s="78"/>
      <c r="C85" s="18"/>
      <c r="D85" s="50"/>
      <c r="E85" s="48"/>
      <c r="F85" s="76"/>
      <c r="G85" s="76"/>
      <c r="H85" s="76"/>
      <c r="I85" s="76"/>
      <c r="J85" s="76"/>
      <c r="K85" s="76"/>
      <c r="L85" s="77"/>
      <c r="M85" s="32"/>
      <c r="Q85" s="95"/>
      <c r="R85" s="95"/>
      <c r="S85" s="95"/>
      <c r="T85" s="95"/>
      <c r="U85" s="95"/>
      <c r="V85" s="95"/>
      <c r="W85" s="95"/>
      <c r="X85" s="95"/>
      <c r="Y85" s="95"/>
    </row>
    <row r="86" spans="1:25" s="3" customFormat="1" ht="14.25" customHeight="1" x14ac:dyDescent="0.2">
      <c r="A86" s="51" t="s">
        <v>105</v>
      </c>
      <c r="B86" s="78" t="s">
        <v>7</v>
      </c>
      <c r="C86" s="20" t="s">
        <v>21</v>
      </c>
      <c r="D86" s="50">
        <f>IFERROR(VLOOKUP($D$12&amp;$N$11&amp;$B$10&amp;$B86&amp;$C86,'1+2 Lookup'!$A$3:$S$10000,D$11,0),"-")</f>
        <v>905</v>
      </c>
      <c r="E86" s="48">
        <f>IFERROR(VLOOKUP($D$12&amp;$N$11&amp;$B$10&amp;$B86&amp;$C86,'1+2 Lookup'!$A$3:$S$10000,E$11,0),"-")</f>
        <v>865</v>
      </c>
      <c r="F86" s="76">
        <f>IFERROR(VLOOKUP($D$12&amp;$N$11&amp;$B$10&amp;$B86&amp;$C86,'1+2 Lookup'!$A$3:$S$10000,F$11,0),"-")</f>
        <v>43.1</v>
      </c>
      <c r="G86" s="76">
        <f>IFERROR(VLOOKUP($D$12&amp;$N$11&amp;$B$10&amp;$B86&amp;$C86,'1+2 Lookup'!$A$3:$S$10000,G$11,0),"-")</f>
        <v>17.899999999999999</v>
      </c>
      <c r="H86" s="76">
        <f>IFERROR(VLOOKUP($D$12&amp;$N$11&amp;$B$10&amp;$B86&amp;$C86,'1+2 Lookup'!$A$3:$S$10000,H$11,0),"-")</f>
        <v>3</v>
      </c>
      <c r="I86" s="76">
        <f>IFERROR(VLOOKUP($D$12&amp;$N$11&amp;$B$10&amp;$B86&amp;$C86,'1+2 Lookup'!$A$3:$S$10000,I$11,0),"-")</f>
        <v>30.3</v>
      </c>
      <c r="J86" s="76">
        <f>IFERROR(VLOOKUP($D$12&amp;$N$11&amp;$B$10&amp;$B86&amp;$C86,'1+2 Lookup'!$A$3:$S$10000,J$11,0),"-")</f>
        <v>33.799999999999997</v>
      </c>
      <c r="K86" s="76">
        <f>IFERROR(VLOOKUP($D$12&amp;$N$11&amp;$B$10&amp;$B86&amp;$C86,'1+2 Lookup'!$A$3:$S$10000,K$11,0),"-")</f>
        <v>36</v>
      </c>
      <c r="L86" s="77">
        <f>IFERROR(VLOOKUP($D$12&amp;$N$11&amp;$B$10&amp;$B86&amp;$C86,'1+2 Lookup'!$A$3:$S$10000,L$11,0),"-")</f>
        <v>5.6</v>
      </c>
      <c r="M86" s="32"/>
      <c r="Q86" s="95"/>
      <c r="R86" s="95"/>
      <c r="S86" s="95"/>
      <c r="T86" s="95"/>
      <c r="U86" s="95"/>
      <c r="V86" s="95"/>
      <c r="W86" s="95"/>
      <c r="X86" s="95"/>
      <c r="Y86" s="95"/>
    </row>
    <row r="87" spans="1:25" s="3" customFormat="1" ht="14.25" customHeight="1" x14ac:dyDescent="0.2">
      <c r="A87" s="51" t="s">
        <v>171</v>
      </c>
      <c r="B87" s="78"/>
      <c r="C87" s="20" t="s">
        <v>125</v>
      </c>
      <c r="D87" s="50">
        <f>IFERROR(VLOOKUP($D$12&amp;$N$11&amp;$B$10&amp;$B86&amp;$C87,'1+2 Lookup'!$A$3:$S$10000,D$11,0),"-")</f>
        <v>2480</v>
      </c>
      <c r="E87" s="48">
        <f>IFERROR(VLOOKUP($D$12&amp;$N$11&amp;$B$10&amp;$B86&amp;$C87,'1+2 Lookup'!$A$3:$S$10000,E$11,0),"-")</f>
        <v>2435</v>
      </c>
      <c r="F87" s="76">
        <f>IFERROR(VLOOKUP($D$12&amp;$N$11&amp;$B$10&amp;$B86&amp;$C87,'1+2 Lookup'!$A$3:$S$10000,F$11,0),"-")</f>
        <v>59.1</v>
      </c>
      <c r="G87" s="76">
        <f>IFERROR(VLOOKUP($D$12&amp;$N$11&amp;$B$10&amp;$B86&amp;$C87,'1+2 Lookup'!$A$3:$S$10000,G$11,0),"-")</f>
        <v>25.7</v>
      </c>
      <c r="H87" s="76">
        <f>IFERROR(VLOOKUP($D$12&amp;$N$11&amp;$B$10&amp;$B86&amp;$C87,'1+2 Lookup'!$A$3:$S$10000,H$11,0),"-")</f>
        <v>1.2</v>
      </c>
      <c r="I87" s="76">
        <f>IFERROR(VLOOKUP($D$12&amp;$N$11&amp;$B$10&amp;$B86&amp;$C87,'1+2 Lookup'!$A$3:$S$10000,I$11,0),"-")</f>
        <v>11</v>
      </c>
      <c r="J87" s="76">
        <f>IFERROR(VLOOKUP($D$12&amp;$N$11&amp;$B$10&amp;$B86&amp;$C87,'1+2 Lookup'!$A$3:$S$10000,J$11,0),"-")</f>
        <v>12.7</v>
      </c>
      <c r="K87" s="76">
        <f>IFERROR(VLOOKUP($D$12&amp;$N$11&amp;$B$10&amp;$B86&amp;$C87,'1+2 Lookup'!$A$3:$S$10000,K$11,0),"-")</f>
        <v>14.1</v>
      </c>
      <c r="L87" s="77">
        <f>IFERROR(VLOOKUP($D$12&amp;$N$11&amp;$B$10&amp;$B86&amp;$C87,'1+2 Lookup'!$A$3:$S$10000,L$11,0),"-")</f>
        <v>3.1</v>
      </c>
      <c r="M87" s="32"/>
      <c r="Q87" s="95"/>
      <c r="R87" s="95"/>
      <c r="S87" s="95"/>
      <c r="T87" s="95"/>
      <c r="U87" s="95"/>
      <c r="V87" s="95"/>
      <c r="W87" s="95"/>
      <c r="X87" s="95"/>
      <c r="Y87" s="95"/>
    </row>
    <row r="88" spans="1:25" s="3" customFormat="1" ht="14.25" customHeight="1" x14ac:dyDescent="0.2">
      <c r="A88" s="51" t="s">
        <v>171</v>
      </c>
      <c r="B88" s="78"/>
      <c r="C88" s="18"/>
      <c r="D88" s="50"/>
      <c r="E88" s="48"/>
      <c r="F88" s="76"/>
      <c r="G88" s="76"/>
      <c r="H88" s="76"/>
      <c r="I88" s="76"/>
      <c r="J88" s="76"/>
      <c r="K88" s="76"/>
      <c r="L88" s="77"/>
      <c r="M88" s="32"/>
      <c r="Q88" s="95"/>
      <c r="R88" s="95"/>
      <c r="S88" s="95"/>
      <c r="T88" s="95"/>
      <c r="U88" s="95"/>
      <c r="V88" s="95"/>
      <c r="W88" s="95"/>
      <c r="X88" s="95"/>
      <c r="Y88" s="95"/>
    </row>
    <row r="89" spans="1:25" s="3" customFormat="1" ht="14.25" customHeight="1" x14ac:dyDescent="0.2">
      <c r="A89" s="51" t="s">
        <v>106</v>
      </c>
      <c r="B89" s="78" t="s">
        <v>107</v>
      </c>
      <c r="C89" s="20" t="s">
        <v>21</v>
      </c>
      <c r="D89" s="50">
        <f>IFERROR(VLOOKUP($D$12&amp;$N$11&amp;$B$10&amp;$B89&amp;$C89,'1+2 Lookup'!$A$3:$S$10000,D$11,0),"-")</f>
        <v>4075</v>
      </c>
      <c r="E89" s="48">
        <f>IFERROR(VLOOKUP($D$12&amp;$N$11&amp;$B$10&amp;$B89&amp;$C89,'1+2 Lookup'!$A$3:$S$10000,E$11,0),"-")</f>
        <v>3815</v>
      </c>
      <c r="F89" s="76">
        <f>IFERROR(VLOOKUP($D$12&amp;$N$11&amp;$B$10&amp;$B89&amp;$C89,'1+2 Lookup'!$A$3:$S$10000,F$11,0),"-")</f>
        <v>39.700000000000003</v>
      </c>
      <c r="G89" s="76">
        <f>IFERROR(VLOOKUP($D$12&amp;$N$11&amp;$B$10&amp;$B89&amp;$C89,'1+2 Lookup'!$A$3:$S$10000,G$11,0),"-")</f>
        <v>26.2</v>
      </c>
      <c r="H89" s="76">
        <f>IFERROR(VLOOKUP($D$12&amp;$N$11&amp;$B$10&amp;$B89&amp;$C89,'1+2 Lookup'!$A$3:$S$10000,H$11,0),"-")</f>
        <v>3.3</v>
      </c>
      <c r="I89" s="76">
        <f>IFERROR(VLOOKUP($D$12&amp;$N$11&amp;$B$10&amp;$B89&amp;$C89,'1+2 Lookup'!$A$3:$S$10000,I$11,0),"-")</f>
        <v>28.9</v>
      </c>
      <c r="J89" s="76">
        <f>IFERROR(VLOOKUP($D$12&amp;$N$11&amp;$B$10&amp;$B89&amp;$C89,'1+2 Lookup'!$A$3:$S$10000,J$11,0),"-")</f>
        <v>30.2</v>
      </c>
      <c r="K89" s="76">
        <f>IFERROR(VLOOKUP($D$12&amp;$N$11&amp;$B$10&amp;$B89&amp;$C89,'1+2 Lookup'!$A$3:$S$10000,K$11,0),"-")</f>
        <v>30.8</v>
      </c>
      <c r="L89" s="77">
        <f>IFERROR(VLOOKUP($D$12&amp;$N$11&amp;$B$10&amp;$B89&amp;$C89,'1+2 Lookup'!$A$3:$S$10000,L$11,0),"-")</f>
        <v>2</v>
      </c>
      <c r="M89" s="32"/>
      <c r="Q89" s="95"/>
      <c r="R89" s="95"/>
      <c r="S89" s="95"/>
      <c r="T89" s="95"/>
      <c r="U89" s="95"/>
      <c r="V89" s="95"/>
      <c r="W89" s="95"/>
      <c r="X89" s="95"/>
      <c r="Y89" s="95"/>
    </row>
    <row r="90" spans="1:25" s="3" customFormat="1" ht="14.25" customHeight="1" x14ac:dyDescent="0.2">
      <c r="A90" s="51" t="s">
        <v>171</v>
      </c>
      <c r="B90" s="78"/>
      <c r="C90" s="20" t="s">
        <v>125</v>
      </c>
      <c r="D90" s="50">
        <f>IFERROR(VLOOKUP($D$12&amp;$N$11&amp;$B$10&amp;$B89&amp;$C90,'1+2 Lookup'!$A$3:$S$10000,D$11,0),"-")</f>
        <v>14265</v>
      </c>
      <c r="E90" s="48">
        <f>IFERROR(VLOOKUP($D$12&amp;$N$11&amp;$B$10&amp;$B89&amp;$C90,'1+2 Lookup'!$A$3:$S$10000,E$11,0),"-")</f>
        <v>14105</v>
      </c>
      <c r="F90" s="76">
        <f>IFERROR(VLOOKUP($D$12&amp;$N$11&amp;$B$10&amp;$B89&amp;$C90,'1+2 Lookup'!$A$3:$S$10000,F$11,0),"-")</f>
        <v>68.8</v>
      </c>
      <c r="G90" s="76">
        <f>IFERROR(VLOOKUP($D$12&amp;$N$11&amp;$B$10&amp;$B89&amp;$C90,'1+2 Lookup'!$A$3:$S$10000,G$11,0),"-")</f>
        <v>22</v>
      </c>
      <c r="H90" s="76">
        <f>IFERROR(VLOOKUP($D$12&amp;$N$11&amp;$B$10&amp;$B89&amp;$C90,'1+2 Lookup'!$A$3:$S$10000,H$11,0),"-")</f>
        <v>1.1000000000000001</v>
      </c>
      <c r="I90" s="76">
        <f>IFERROR(VLOOKUP($D$12&amp;$N$11&amp;$B$10&amp;$B89&amp;$C90,'1+2 Lookup'!$A$3:$S$10000,I$11,0),"-")</f>
        <v>6.7</v>
      </c>
      <c r="J90" s="76">
        <f>IFERROR(VLOOKUP($D$12&amp;$N$11&amp;$B$10&amp;$B89&amp;$C90,'1+2 Lookup'!$A$3:$S$10000,J$11,0),"-")</f>
        <v>7.2</v>
      </c>
      <c r="K90" s="76">
        <f>IFERROR(VLOOKUP($D$12&amp;$N$11&amp;$B$10&amp;$B89&amp;$C90,'1+2 Lookup'!$A$3:$S$10000,K$11,0),"-")</f>
        <v>8.1</v>
      </c>
      <c r="L90" s="77">
        <f>IFERROR(VLOOKUP($D$12&amp;$N$11&amp;$B$10&amp;$B89&amp;$C90,'1+2 Lookup'!$A$3:$S$10000,L$11,0),"-")</f>
        <v>1.4</v>
      </c>
      <c r="M90" s="32"/>
      <c r="Q90" s="95"/>
      <c r="R90" s="95"/>
      <c r="S90" s="95"/>
      <c r="T90" s="95"/>
      <c r="U90" s="95"/>
      <c r="V90" s="95"/>
      <c r="W90" s="95"/>
      <c r="X90" s="95"/>
      <c r="Y90" s="95"/>
    </row>
    <row r="91" spans="1:25" s="3" customFormat="1" ht="14.25" customHeight="1" x14ac:dyDescent="0.2">
      <c r="A91" s="51" t="s">
        <v>171</v>
      </c>
      <c r="B91" s="78"/>
      <c r="C91" s="18"/>
      <c r="D91" s="50"/>
      <c r="E91" s="48"/>
      <c r="F91" s="76"/>
      <c r="G91" s="76"/>
      <c r="H91" s="76"/>
      <c r="I91" s="76"/>
      <c r="J91" s="76"/>
      <c r="K91" s="76"/>
      <c r="L91" s="77"/>
      <c r="M91" s="32"/>
      <c r="Q91" s="95"/>
      <c r="R91" s="95"/>
      <c r="S91" s="95"/>
      <c r="T91" s="95"/>
      <c r="U91" s="95"/>
      <c r="V91" s="95"/>
      <c r="W91" s="95"/>
      <c r="X91" s="95"/>
      <c r="Y91" s="95"/>
    </row>
    <row r="92" spans="1:25" s="3" customFormat="1" ht="14.25" customHeight="1" x14ac:dyDescent="0.2">
      <c r="A92" s="51" t="s">
        <v>108</v>
      </c>
      <c r="B92" s="78" t="s">
        <v>109</v>
      </c>
      <c r="C92" s="20" t="s">
        <v>21</v>
      </c>
      <c r="D92" s="50">
        <f>IFERROR(VLOOKUP($D$12&amp;$N$11&amp;$B$10&amp;$B92&amp;$C92,'1+2 Lookup'!$A$3:$S$10000,D$11,0),"-")</f>
        <v>370</v>
      </c>
      <c r="E92" s="48">
        <f>IFERROR(VLOOKUP($D$12&amp;$N$11&amp;$B$10&amp;$B92&amp;$C92,'1+2 Lookup'!$A$3:$S$10000,E$11,0),"-")</f>
        <v>350</v>
      </c>
      <c r="F92" s="76">
        <f>IFERROR(VLOOKUP($D$12&amp;$N$11&amp;$B$10&amp;$B92&amp;$C92,'1+2 Lookup'!$A$3:$S$10000,F$11,0),"-")</f>
        <v>36.5</v>
      </c>
      <c r="G92" s="76">
        <f>IFERROR(VLOOKUP($D$12&amp;$N$11&amp;$B$10&amp;$B92&amp;$C92,'1+2 Lookup'!$A$3:$S$10000,G$11,0),"-")</f>
        <v>21.5</v>
      </c>
      <c r="H92" s="76">
        <f>IFERROR(VLOOKUP($D$12&amp;$N$11&amp;$B$10&amp;$B92&amp;$C92,'1+2 Lookup'!$A$3:$S$10000,H$11,0),"-")</f>
        <v>3.9</v>
      </c>
      <c r="I92" s="76">
        <f>IFERROR(VLOOKUP($D$12&amp;$N$11&amp;$B$10&amp;$B92&amp;$C92,'1+2 Lookup'!$A$3:$S$10000,I$11,0),"-")</f>
        <v>27.1</v>
      </c>
      <c r="J92" s="76">
        <f>IFERROR(VLOOKUP($D$12&amp;$N$11&amp;$B$10&amp;$B92&amp;$C92,'1+2 Lookup'!$A$3:$S$10000,J$11,0),"-")</f>
        <v>35.1</v>
      </c>
      <c r="K92" s="76">
        <f>IFERROR(VLOOKUP($D$12&amp;$N$11&amp;$B$10&amp;$B92&amp;$C92,'1+2 Lookup'!$A$3:$S$10000,K$11,0),"-")</f>
        <v>38.200000000000003</v>
      </c>
      <c r="L92" s="77">
        <f>IFERROR(VLOOKUP($D$12&amp;$N$11&amp;$B$10&amp;$B92&amp;$C92,'1+2 Lookup'!$A$3:$S$10000,L$11,0),"-")</f>
        <v>11.1</v>
      </c>
      <c r="M92" s="32"/>
      <c r="Q92" s="95"/>
      <c r="R92" s="95"/>
      <c r="S92" s="95"/>
      <c r="T92" s="95"/>
      <c r="U92" s="95"/>
      <c r="V92" s="95"/>
      <c r="W92" s="95"/>
      <c r="X92" s="95"/>
      <c r="Y92" s="95"/>
    </row>
    <row r="93" spans="1:25" s="3" customFormat="1" ht="14.25" customHeight="1" x14ac:dyDescent="0.2">
      <c r="A93" s="51" t="s">
        <v>171</v>
      </c>
      <c r="B93" s="78"/>
      <c r="C93" s="20" t="s">
        <v>125</v>
      </c>
      <c r="D93" s="50">
        <f>IFERROR(VLOOKUP($D$12&amp;$N$11&amp;$B$10&amp;$B92&amp;$C93,'1+2 Lookup'!$A$3:$S$10000,D$11,0),"-")</f>
        <v>835</v>
      </c>
      <c r="E93" s="48">
        <f>IFERROR(VLOOKUP($D$12&amp;$N$11&amp;$B$10&amp;$B92&amp;$C93,'1+2 Lookup'!$A$3:$S$10000,E$11,0),"-")</f>
        <v>825</v>
      </c>
      <c r="F93" s="76">
        <f>IFERROR(VLOOKUP($D$12&amp;$N$11&amp;$B$10&amp;$B92&amp;$C93,'1+2 Lookup'!$A$3:$S$10000,F$11,0),"-")</f>
        <v>72.7</v>
      </c>
      <c r="G93" s="76">
        <f>IFERROR(VLOOKUP($D$12&amp;$N$11&amp;$B$10&amp;$B92&amp;$C93,'1+2 Lookup'!$A$3:$S$10000,G$11,0),"-")</f>
        <v>14.8</v>
      </c>
      <c r="H93" s="76">
        <f>IFERROR(VLOOKUP($D$12&amp;$N$11&amp;$B$10&amp;$B92&amp;$C93,'1+2 Lookup'!$A$3:$S$10000,H$11,0),"-")</f>
        <v>1.4</v>
      </c>
      <c r="I93" s="76">
        <f>IFERROR(VLOOKUP($D$12&amp;$N$11&amp;$B$10&amp;$B92&amp;$C93,'1+2 Lookup'!$A$3:$S$10000,I$11,0),"-")</f>
        <v>8.1999999999999993</v>
      </c>
      <c r="J93" s="76">
        <f>IFERROR(VLOOKUP($D$12&amp;$N$11&amp;$B$10&amp;$B92&amp;$C93,'1+2 Lookup'!$A$3:$S$10000,J$11,0),"-")</f>
        <v>9.5</v>
      </c>
      <c r="K93" s="76">
        <f>IFERROR(VLOOKUP($D$12&amp;$N$11&amp;$B$10&amp;$B92&amp;$C93,'1+2 Lookup'!$A$3:$S$10000,K$11,0),"-")</f>
        <v>11.1</v>
      </c>
      <c r="L93" s="77">
        <f>IFERROR(VLOOKUP($D$12&amp;$N$11&amp;$B$10&amp;$B92&amp;$C93,'1+2 Lookup'!$A$3:$S$10000,L$11,0),"-")</f>
        <v>2.8</v>
      </c>
      <c r="M93" s="32"/>
      <c r="Q93" s="95"/>
      <c r="R93" s="95"/>
      <c r="S93" s="95"/>
      <c r="T93" s="95"/>
      <c r="U93" s="95"/>
      <c r="V93" s="95"/>
      <c r="W93" s="95"/>
      <c r="X93" s="95"/>
      <c r="Y93" s="95"/>
    </row>
    <row r="94" spans="1:25" s="3" customFormat="1" ht="14.25" customHeight="1" x14ac:dyDescent="0.2">
      <c r="A94" s="51" t="s">
        <v>171</v>
      </c>
      <c r="B94" s="78"/>
      <c r="C94" s="18"/>
      <c r="D94" s="50"/>
      <c r="E94" s="48"/>
      <c r="F94" s="76"/>
      <c r="G94" s="76"/>
      <c r="H94" s="76"/>
      <c r="I94" s="76"/>
      <c r="J94" s="76"/>
      <c r="K94" s="76"/>
      <c r="L94" s="77"/>
      <c r="M94" s="32"/>
      <c r="Q94" s="95"/>
      <c r="R94" s="95"/>
      <c r="S94" s="95"/>
      <c r="T94" s="95"/>
      <c r="U94" s="95"/>
      <c r="V94" s="95"/>
      <c r="W94" s="95"/>
      <c r="X94" s="95"/>
      <c r="Y94" s="95"/>
    </row>
    <row r="95" spans="1:25" s="3" customFormat="1" ht="14.25" customHeight="1" x14ac:dyDescent="0.2">
      <c r="A95" s="51" t="s">
        <v>110</v>
      </c>
      <c r="B95" s="78" t="s">
        <v>111</v>
      </c>
      <c r="C95" s="20" t="s">
        <v>21</v>
      </c>
      <c r="D95" s="50" t="str">
        <f>IFERROR(VLOOKUP($D$12&amp;$N$11&amp;$B$10&amp;$B95&amp;$C95,'1+2 Lookup'!$A$3:$S$10000,D$11,0),"-")</f>
        <v>c</v>
      </c>
      <c r="E95" s="48" t="str">
        <f>IFERROR(VLOOKUP($D$12&amp;$N$11&amp;$B$10&amp;$B95&amp;$C95,'1+2 Lookup'!$A$3:$S$10000,E$11,0),"-")</f>
        <v>c</v>
      </c>
      <c r="F95" s="76" t="str">
        <f>IFERROR(VLOOKUP($D$12&amp;$N$11&amp;$B$10&amp;$B95&amp;$C95,'1+2 Lookup'!$A$3:$S$10000,F$11,0),"-")</f>
        <v>c</v>
      </c>
      <c r="G95" s="76" t="str">
        <f>IFERROR(VLOOKUP($D$12&amp;$N$11&amp;$B$10&amp;$B95&amp;$C95,'1+2 Lookup'!$A$3:$S$10000,G$11,0),"-")</f>
        <v>c</v>
      </c>
      <c r="H95" s="76" t="str">
        <f>IFERROR(VLOOKUP($D$12&amp;$N$11&amp;$B$10&amp;$B95&amp;$C95,'1+2 Lookup'!$A$3:$S$10000,H$11,0),"-")</f>
        <v>c</v>
      </c>
      <c r="I95" s="76" t="str">
        <f>IFERROR(VLOOKUP($D$12&amp;$N$11&amp;$B$10&amp;$B95&amp;$C95,'1+2 Lookup'!$A$3:$S$10000,I$11,0),"-")</f>
        <v>c</v>
      </c>
      <c r="J95" s="76" t="str">
        <f>IFERROR(VLOOKUP($D$12&amp;$N$11&amp;$B$10&amp;$B95&amp;$C95,'1+2 Lookup'!$A$3:$S$10000,J$11,0),"-")</f>
        <v>c</v>
      </c>
      <c r="K95" s="76" t="str">
        <f>IFERROR(VLOOKUP($D$12&amp;$N$11&amp;$B$10&amp;$B95&amp;$C95,'1+2 Lookup'!$A$3:$S$10000,K$11,0),"-")</f>
        <v>c</v>
      </c>
      <c r="L95" s="77" t="str">
        <f>IFERROR(VLOOKUP($D$12&amp;$N$11&amp;$B$10&amp;$B95&amp;$C95,'1+2 Lookup'!$A$3:$S$10000,L$11,0),"-")</f>
        <v>c</v>
      </c>
      <c r="M95" s="32"/>
      <c r="Q95" s="95"/>
      <c r="R95" s="95"/>
      <c r="S95" s="95"/>
      <c r="T95" s="95"/>
      <c r="U95" s="95"/>
      <c r="V95" s="95"/>
      <c r="W95" s="95"/>
      <c r="X95" s="95"/>
      <c r="Y95" s="95"/>
    </row>
    <row r="96" spans="1:25" s="3" customFormat="1" ht="14.25" customHeight="1" x14ac:dyDescent="0.2">
      <c r="A96" s="51" t="s">
        <v>171</v>
      </c>
      <c r="B96" s="78"/>
      <c r="C96" s="20" t="s">
        <v>125</v>
      </c>
      <c r="D96" s="50" t="str">
        <f>IFERROR(VLOOKUP($D$12&amp;$N$11&amp;$B$10&amp;$B95&amp;$C96,'1+2 Lookup'!$A$3:$S$10000,D$11,0),"-")</f>
        <v>c</v>
      </c>
      <c r="E96" s="48" t="str">
        <f>IFERROR(VLOOKUP($D$12&amp;$N$11&amp;$B$10&amp;$B95&amp;$C96,'1+2 Lookup'!$A$3:$S$10000,E$11,0),"-")</f>
        <v>c</v>
      </c>
      <c r="F96" s="76" t="str">
        <f>IFERROR(VLOOKUP($D$12&amp;$N$11&amp;$B$10&amp;$B95&amp;$C96,'1+2 Lookup'!$A$3:$S$10000,F$11,0),"-")</f>
        <v>c</v>
      </c>
      <c r="G96" s="76" t="str">
        <f>IFERROR(VLOOKUP($D$12&amp;$N$11&amp;$B$10&amp;$B95&amp;$C96,'1+2 Lookup'!$A$3:$S$10000,G$11,0),"-")</f>
        <v>c</v>
      </c>
      <c r="H96" s="76" t="str">
        <f>IFERROR(VLOOKUP($D$12&amp;$N$11&amp;$B$10&amp;$B95&amp;$C96,'1+2 Lookup'!$A$3:$S$10000,H$11,0),"-")</f>
        <v>c</v>
      </c>
      <c r="I96" s="76" t="str">
        <f>IFERROR(VLOOKUP($D$12&amp;$N$11&amp;$B$10&amp;$B95&amp;$C96,'1+2 Lookup'!$A$3:$S$10000,I$11,0),"-")</f>
        <v>c</v>
      </c>
      <c r="J96" s="76" t="str">
        <f>IFERROR(VLOOKUP($D$12&amp;$N$11&amp;$B$10&amp;$B95&amp;$C96,'1+2 Lookup'!$A$3:$S$10000,J$11,0),"-")</f>
        <v>c</v>
      </c>
      <c r="K96" s="76" t="str">
        <f>IFERROR(VLOOKUP($D$12&amp;$N$11&amp;$B$10&amp;$B95&amp;$C96,'1+2 Lookup'!$A$3:$S$10000,K$11,0),"-")</f>
        <v>c</v>
      </c>
      <c r="L96" s="77" t="str">
        <f>IFERROR(VLOOKUP($D$12&amp;$N$11&amp;$B$10&amp;$B95&amp;$C96,'1+2 Lookup'!$A$3:$S$10000,L$11,0),"-")</f>
        <v>c</v>
      </c>
      <c r="M96" s="32"/>
      <c r="Q96" s="95"/>
      <c r="R96" s="95"/>
      <c r="S96" s="95"/>
      <c r="T96" s="95"/>
      <c r="U96" s="95"/>
      <c r="V96" s="95"/>
      <c r="W96" s="95"/>
      <c r="X96" s="95"/>
      <c r="Y96" s="95"/>
    </row>
    <row r="97" spans="1:25" s="3" customFormat="1" ht="14.25" customHeight="1" x14ac:dyDescent="0.2">
      <c r="A97" s="51" t="s">
        <v>171</v>
      </c>
      <c r="B97" s="78"/>
      <c r="C97" s="18"/>
      <c r="D97" s="50"/>
      <c r="E97" s="48"/>
      <c r="F97" s="76"/>
      <c r="G97" s="76"/>
      <c r="H97" s="76"/>
      <c r="I97" s="76"/>
      <c r="J97" s="76"/>
      <c r="K97" s="76"/>
      <c r="L97" s="77"/>
      <c r="M97" s="32"/>
      <c r="Q97" s="95"/>
      <c r="R97" s="95"/>
      <c r="S97" s="95"/>
      <c r="T97" s="95"/>
      <c r="U97" s="95"/>
      <c r="V97" s="95"/>
      <c r="W97" s="95"/>
      <c r="X97" s="95"/>
      <c r="Y97" s="95"/>
    </row>
    <row r="98" spans="1:25" s="3" customFormat="1" ht="14.25" customHeight="1" x14ac:dyDescent="0.2">
      <c r="A98" s="51" t="s">
        <v>178</v>
      </c>
      <c r="B98" s="78" t="s">
        <v>149</v>
      </c>
      <c r="C98" s="20" t="s">
        <v>21</v>
      </c>
      <c r="D98" s="50">
        <f>IFERROR(VLOOKUP($D$12&amp;$N$11&amp;$B$10&amp;$B98&amp;$C98,'1+2 Lookup'!$A$3:$S$10000,D$11,0),"-")</f>
        <v>530</v>
      </c>
      <c r="E98" s="48">
        <f>IFERROR(VLOOKUP($D$12&amp;$N$11&amp;$B$10&amp;$B98&amp;$C98,'1+2 Lookup'!$A$3:$S$10000,E$11,0),"-")</f>
        <v>500</v>
      </c>
      <c r="F98" s="76">
        <f>IFERROR(VLOOKUP($D$12&amp;$N$11&amp;$B$10&amp;$B98&amp;$C98,'1+2 Lookup'!$A$3:$S$10000,F$11,0),"-")</f>
        <v>25.9</v>
      </c>
      <c r="G98" s="76">
        <f>IFERROR(VLOOKUP($D$12&amp;$N$11&amp;$B$10&amp;$B98&amp;$C98,'1+2 Lookup'!$A$3:$S$10000,G$11,0),"-")</f>
        <v>28.4</v>
      </c>
      <c r="H98" s="76">
        <f>IFERROR(VLOOKUP($D$12&amp;$N$11&amp;$B$10&amp;$B98&amp;$C98,'1+2 Lookup'!$A$3:$S$10000,H$11,0),"-")</f>
        <v>4.3</v>
      </c>
      <c r="I98" s="76">
        <f>IFERROR(VLOOKUP($D$12&amp;$N$11&amp;$B$10&amp;$B98&amp;$C98,'1+2 Lookup'!$A$3:$S$10000,I$11,0),"-")</f>
        <v>34.5</v>
      </c>
      <c r="J98" s="76">
        <f>IFERROR(VLOOKUP($D$12&amp;$N$11&amp;$B$10&amp;$B98&amp;$C98,'1+2 Lookup'!$A$3:$S$10000,J$11,0),"-")</f>
        <v>38.6</v>
      </c>
      <c r="K98" s="76">
        <f>IFERROR(VLOOKUP($D$12&amp;$N$11&amp;$B$10&amp;$B98&amp;$C98,'1+2 Lookup'!$A$3:$S$10000,K$11,0),"-")</f>
        <v>41.3</v>
      </c>
      <c r="L98" s="77">
        <f>IFERROR(VLOOKUP($D$12&amp;$N$11&amp;$B$10&amp;$B98&amp;$C98,'1+2 Lookup'!$A$3:$S$10000,L$11,0),"-")</f>
        <v>6.8</v>
      </c>
      <c r="M98" s="32"/>
      <c r="Q98" s="95"/>
      <c r="R98" s="95"/>
      <c r="S98" s="95"/>
      <c r="T98" s="95"/>
      <c r="U98" s="95"/>
      <c r="V98" s="95"/>
      <c r="W98" s="95"/>
      <c r="X98" s="95"/>
      <c r="Y98" s="95"/>
    </row>
    <row r="99" spans="1:25" s="3" customFormat="1" ht="14.25" customHeight="1" x14ac:dyDescent="0.2">
      <c r="A99" s="51" t="s">
        <v>171</v>
      </c>
      <c r="B99" s="20"/>
      <c r="C99" s="20" t="s">
        <v>125</v>
      </c>
      <c r="D99" s="50">
        <f>IFERROR(VLOOKUP($D$12&amp;$N$11&amp;$B$10&amp;$B98&amp;$C99,'1+2 Lookup'!$A$3:$S$10000,D$11,0),"-")</f>
        <v>195</v>
      </c>
      <c r="E99" s="48">
        <f>IFERROR(VLOOKUP($D$12&amp;$N$11&amp;$B$10&amp;$B98&amp;$C99,'1+2 Lookup'!$A$3:$S$10000,E$11,0),"-")</f>
        <v>190</v>
      </c>
      <c r="F99" s="76">
        <f>IFERROR(VLOOKUP($D$12&amp;$N$11&amp;$B$10&amp;$B98&amp;$C99,'1+2 Lookup'!$A$3:$S$10000,F$11,0),"-")</f>
        <v>45.4</v>
      </c>
      <c r="G99" s="76">
        <f>IFERROR(VLOOKUP($D$12&amp;$N$11&amp;$B$10&amp;$B98&amp;$C99,'1+2 Lookup'!$A$3:$S$10000,G$11,0),"-")</f>
        <v>20.9</v>
      </c>
      <c r="H99" s="76">
        <f>IFERROR(VLOOKUP($D$12&amp;$N$11&amp;$B$10&amp;$B98&amp;$C99,'1+2 Lookup'!$A$3:$S$10000,H$11,0),"-")</f>
        <v>3.8</v>
      </c>
      <c r="I99" s="76">
        <f>IFERROR(VLOOKUP($D$12&amp;$N$11&amp;$B$10&amp;$B98&amp;$C99,'1+2 Lookup'!$A$3:$S$10000,I$11,0),"-")</f>
        <v>24.6</v>
      </c>
      <c r="J99" s="76">
        <f>IFERROR(VLOOKUP($D$12&amp;$N$11&amp;$B$10&amp;$B98&amp;$C99,'1+2 Lookup'!$A$3:$S$10000,J$11,0),"-")</f>
        <v>26.3</v>
      </c>
      <c r="K99" s="76">
        <f>IFERROR(VLOOKUP($D$12&amp;$N$11&amp;$B$10&amp;$B98&amp;$C99,'1+2 Lookup'!$A$3:$S$10000,K$11,0),"-")</f>
        <v>29.9</v>
      </c>
      <c r="L99" s="77">
        <f>IFERROR(VLOOKUP($D$12&amp;$N$11&amp;$B$10&amp;$B98&amp;$C99,'1+2 Lookup'!$A$3:$S$10000,L$11,0),"-")</f>
        <v>5.3</v>
      </c>
      <c r="M99" s="32"/>
      <c r="Q99" s="95"/>
      <c r="R99" s="95"/>
      <c r="S99" s="95"/>
      <c r="T99" s="95"/>
      <c r="U99" s="95"/>
      <c r="V99" s="95"/>
      <c r="W99" s="95"/>
      <c r="X99" s="95"/>
      <c r="Y99" s="95"/>
    </row>
    <row r="100" spans="1:25" s="3" customFormat="1" ht="14.25" customHeight="1" x14ac:dyDescent="0.2">
      <c r="A100" s="51" t="s">
        <v>171</v>
      </c>
      <c r="C100" s="18"/>
      <c r="D100" s="50"/>
      <c r="E100" s="48"/>
      <c r="F100" s="76"/>
      <c r="G100" s="76"/>
      <c r="H100" s="76"/>
      <c r="I100" s="76"/>
      <c r="J100" s="76"/>
      <c r="K100" s="76"/>
      <c r="L100" s="77"/>
      <c r="M100" s="32"/>
      <c r="Q100" s="95"/>
      <c r="R100" s="95"/>
      <c r="S100" s="95"/>
      <c r="T100" s="95"/>
      <c r="U100" s="95"/>
      <c r="V100" s="95"/>
      <c r="W100" s="95"/>
      <c r="X100" s="95"/>
      <c r="Y100" s="95"/>
    </row>
    <row r="101" spans="1:25" s="3" customFormat="1" ht="14.25" customHeight="1" x14ac:dyDescent="0.2">
      <c r="A101" s="51" t="s">
        <v>112</v>
      </c>
      <c r="B101" s="78" t="s">
        <v>113</v>
      </c>
      <c r="C101" s="20" t="s">
        <v>21</v>
      </c>
      <c r="D101" s="50">
        <f>IFERROR(VLOOKUP($D$12&amp;$N$11&amp;$B$10&amp;$B101&amp;$C101,'1+2 Lookup'!$A$3:$S$10000,D$11,0),"-")</f>
        <v>305</v>
      </c>
      <c r="E101" s="48">
        <f>IFERROR(VLOOKUP($D$12&amp;$N$11&amp;$B$10&amp;$B101&amp;$C101,'1+2 Lookup'!$A$3:$S$10000,E$11,0),"-")</f>
        <v>290</v>
      </c>
      <c r="F101" s="76">
        <f>IFERROR(VLOOKUP($D$12&amp;$N$11&amp;$B$10&amp;$B101&amp;$C101,'1+2 Lookup'!$A$3:$S$10000,F$11,0),"-")</f>
        <v>25.1</v>
      </c>
      <c r="G101" s="76">
        <f>IFERROR(VLOOKUP($D$12&amp;$N$11&amp;$B$10&amp;$B101&amp;$C101,'1+2 Lookup'!$A$3:$S$10000,G$11,0),"-")</f>
        <v>21</v>
      </c>
      <c r="H101" s="76">
        <f>IFERROR(VLOOKUP($D$12&amp;$N$11&amp;$B$10&amp;$B101&amp;$C101,'1+2 Lookup'!$A$3:$S$10000,H$11,0),"-")</f>
        <v>3.5</v>
      </c>
      <c r="I101" s="76">
        <f>IFERROR(VLOOKUP($D$12&amp;$N$11&amp;$B$10&amp;$B101&amp;$C101,'1+2 Lookup'!$A$3:$S$10000,I$11,0),"-")</f>
        <v>33.700000000000003</v>
      </c>
      <c r="J101" s="76">
        <f>IFERROR(VLOOKUP($D$12&amp;$N$11&amp;$B$10&amp;$B101&amp;$C101,'1+2 Lookup'!$A$3:$S$10000,J$11,0),"-")</f>
        <v>42.9</v>
      </c>
      <c r="K101" s="76">
        <f>IFERROR(VLOOKUP($D$12&amp;$N$11&amp;$B$10&amp;$B101&amp;$C101,'1+2 Lookup'!$A$3:$S$10000,K$11,0),"-")</f>
        <v>50.5</v>
      </c>
      <c r="L101" s="77">
        <f>IFERROR(VLOOKUP($D$12&amp;$N$11&amp;$B$10&amp;$B101&amp;$C101,'1+2 Lookup'!$A$3:$S$10000,L$11,0),"-")</f>
        <v>16.8</v>
      </c>
      <c r="M101" s="32"/>
      <c r="Q101" s="95"/>
      <c r="R101" s="95"/>
      <c r="S101" s="95"/>
      <c r="T101" s="95"/>
      <c r="U101" s="95"/>
      <c r="V101" s="95"/>
      <c r="W101" s="95"/>
      <c r="X101" s="95"/>
      <c r="Y101" s="95"/>
    </row>
    <row r="102" spans="1:25" s="3" customFormat="1" ht="14.25" customHeight="1" x14ac:dyDescent="0.2">
      <c r="A102" s="51" t="s">
        <v>171</v>
      </c>
      <c r="B102" s="20"/>
      <c r="C102" s="20" t="s">
        <v>125</v>
      </c>
      <c r="D102" s="50">
        <f>IFERROR(VLOOKUP($D$12&amp;$N$11&amp;$B$10&amp;$B101&amp;$C102,'1+2 Lookup'!$A$3:$S$10000,D$11,0),"-")</f>
        <v>260</v>
      </c>
      <c r="E102" s="48">
        <f>IFERROR(VLOOKUP($D$12&amp;$N$11&amp;$B$10&amp;$B101&amp;$C102,'1+2 Lookup'!$A$3:$S$10000,E$11,0),"-")</f>
        <v>250</v>
      </c>
      <c r="F102" s="76">
        <f>IFERROR(VLOOKUP($D$12&amp;$N$11&amp;$B$10&amp;$B101&amp;$C102,'1+2 Lookup'!$A$3:$S$10000,F$11,0),"-")</f>
        <v>45.9</v>
      </c>
      <c r="G102" s="76">
        <f>IFERROR(VLOOKUP($D$12&amp;$N$11&amp;$B$10&amp;$B101&amp;$C102,'1+2 Lookup'!$A$3:$S$10000,G$11,0),"-")</f>
        <v>21.5</v>
      </c>
      <c r="H102" s="76">
        <f>IFERROR(VLOOKUP($D$12&amp;$N$11&amp;$B$10&amp;$B101&amp;$C102,'1+2 Lookup'!$A$3:$S$10000,H$11,0),"-")</f>
        <v>4.9000000000000004</v>
      </c>
      <c r="I102" s="76">
        <f>IFERROR(VLOOKUP($D$12&amp;$N$11&amp;$B$10&amp;$B101&amp;$C102,'1+2 Lookup'!$A$3:$S$10000,I$11,0),"-")</f>
        <v>19.3</v>
      </c>
      <c r="J102" s="76">
        <f>IFERROR(VLOOKUP($D$12&amp;$N$11&amp;$B$10&amp;$B101&amp;$C102,'1+2 Lookup'!$A$3:$S$10000,J$11,0),"-")</f>
        <v>23</v>
      </c>
      <c r="K102" s="76">
        <f>IFERROR(VLOOKUP($D$12&amp;$N$11&amp;$B$10&amp;$B101&amp;$C102,'1+2 Lookup'!$A$3:$S$10000,K$11,0),"-")</f>
        <v>27.8</v>
      </c>
      <c r="L102" s="77">
        <f>IFERROR(VLOOKUP($D$12&amp;$N$11&amp;$B$10&amp;$B101&amp;$C102,'1+2 Lookup'!$A$3:$S$10000,L$11,0),"-")</f>
        <v>8.4</v>
      </c>
      <c r="M102" s="32"/>
      <c r="Q102" s="95"/>
      <c r="R102" s="95"/>
      <c r="S102" s="95"/>
      <c r="T102" s="95"/>
      <c r="U102" s="95"/>
      <c r="V102" s="95"/>
      <c r="W102" s="95"/>
      <c r="X102" s="95"/>
      <c r="Y102" s="95"/>
    </row>
    <row r="103" spans="1:25" s="3" customFormat="1" ht="14.25" customHeight="1" x14ac:dyDescent="0.2">
      <c r="A103" s="51" t="s">
        <v>171</v>
      </c>
      <c r="C103" s="18"/>
      <c r="D103" s="50"/>
      <c r="E103" s="48"/>
      <c r="F103" s="76"/>
      <c r="G103" s="76"/>
      <c r="H103" s="76"/>
      <c r="I103" s="76"/>
      <c r="J103" s="76"/>
      <c r="K103" s="76"/>
      <c r="L103" s="77"/>
      <c r="M103" s="32"/>
      <c r="Q103" s="95"/>
      <c r="R103" s="95"/>
      <c r="S103" s="95"/>
      <c r="T103" s="95"/>
      <c r="U103" s="95"/>
      <c r="V103" s="95"/>
      <c r="W103" s="95"/>
      <c r="X103" s="95"/>
      <c r="Y103" s="95"/>
    </row>
    <row r="104" spans="1:25" s="3" customFormat="1" ht="14.25" customHeight="1" x14ac:dyDescent="0.2">
      <c r="A104" s="51" t="s">
        <v>114</v>
      </c>
      <c r="B104" s="78" t="s">
        <v>115</v>
      </c>
      <c r="C104" s="20" t="s">
        <v>21</v>
      </c>
      <c r="D104" s="50">
        <f>IFERROR(VLOOKUP($D$12&amp;$N$11&amp;$B$10&amp;$B104&amp;$C104,'1+2 Lookup'!$A$3:$S$10000,D$11,0),"-")</f>
        <v>120</v>
      </c>
      <c r="E104" s="48">
        <f>IFERROR(VLOOKUP($D$12&amp;$N$11&amp;$B$10&amp;$B104&amp;$C104,'1+2 Lookup'!$A$3:$S$10000,E$11,0),"-")</f>
        <v>110</v>
      </c>
      <c r="F104" s="76">
        <f>IFERROR(VLOOKUP($D$12&amp;$N$11&amp;$B$10&amp;$B104&amp;$C104,'1+2 Lookup'!$A$3:$S$10000,F$11,0),"-")</f>
        <v>30.6</v>
      </c>
      <c r="G104" s="76">
        <f>IFERROR(VLOOKUP($D$12&amp;$N$11&amp;$B$10&amp;$B104&amp;$C104,'1+2 Lookup'!$A$3:$S$10000,G$11,0),"-")</f>
        <v>25</v>
      </c>
      <c r="H104" s="76">
        <f>IFERROR(VLOOKUP($D$12&amp;$N$11&amp;$B$10&amp;$B104&amp;$C104,'1+2 Lookup'!$A$3:$S$10000,H$11,0),"-")</f>
        <v>5.4</v>
      </c>
      <c r="I104" s="76">
        <f>IFERROR(VLOOKUP($D$12&amp;$N$11&amp;$B$10&amp;$B104&amp;$C104,'1+2 Lookup'!$A$3:$S$10000,I$11,0),"-")</f>
        <v>26.7</v>
      </c>
      <c r="J104" s="76">
        <f>IFERROR(VLOOKUP($D$12&amp;$N$11&amp;$B$10&amp;$B104&amp;$C104,'1+2 Lookup'!$A$3:$S$10000,J$11,0),"-")</f>
        <v>36.700000000000003</v>
      </c>
      <c r="K104" s="76">
        <f>IFERROR(VLOOKUP($D$12&amp;$N$11&amp;$B$10&amp;$B104&amp;$C104,'1+2 Lookup'!$A$3:$S$10000,K$11,0),"-")</f>
        <v>39.1</v>
      </c>
      <c r="L104" s="77">
        <f>IFERROR(VLOOKUP($D$12&amp;$N$11&amp;$B$10&amp;$B104&amp;$C104,'1+2 Lookup'!$A$3:$S$10000,L$11,0),"-")</f>
        <v>12.4</v>
      </c>
      <c r="M104" s="32"/>
      <c r="Q104" s="95"/>
      <c r="R104" s="95"/>
      <c r="S104" s="95"/>
      <c r="T104" s="95"/>
      <c r="U104" s="95"/>
      <c r="V104" s="95"/>
      <c r="W104" s="95"/>
      <c r="X104" s="95"/>
      <c r="Y104" s="95"/>
    </row>
    <row r="105" spans="1:25" s="3" customFormat="1" x14ac:dyDescent="0.2">
      <c r="A105" s="51" t="s">
        <v>171</v>
      </c>
      <c r="C105" s="20" t="s">
        <v>125</v>
      </c>
      <c r="D105" s="50">
        <f>IFERROR(VLOOKUP($D$12&amp;$N$11&amp;$B$10&amp;$B104&amp;$C105,'1+2 Lookup'!$A$3:$S$10000,D$11,0),"-")</f>
        <v>130</v>
      </c>
      <c r="E105" s="48">
        <f>IFERROR(VLOOKUP($D$12&amp;$N$11&amp;$B$10&amp;$B104&amp;$C105,'1+2 Lookup'!$A$3:$S$10000,E$11,0),"-")</f>
        <v>125</v>
      </c>
      <c r="F105" s="76">
        <f>IFERROR(VLOOKUP($D$12&amp;$N$11&amp;$B$10&amp;$B104&amp;$C105,'1+2 Lookup'!$A$3:$S$10000,F$11,0),"-")</f>
        <v>49.6</v>
      </c>
      <c r="G105" s="76">
        <f>IFERROR(VLOOKUP($D$12&amp;$N$11&amp;$B$10&amp;$B104&amp;$C105,'1+2 Lookup'!$A$3:$S$10000,G$11,0),"-")</f>
        <v>16.8</v>
      </c>
      <c r="H105" s="76">
        <f>IFERROR(VLOOKUP($D$12&amp;$N$11&amp;$B$10&amp;$B104&amp;$C105,'1+2 Lookup'!$A$3:$S$10000,H$11,0),"-")</f>
        <v>3.3</v>
      </c>
      <c r="I105" s="76">
        <f>IFERROR(VLOOKUP($D$12&amp;$N$11&amp;$B$10&amp;$B104&amp;$C105,'1+2 Lookup'!$A$3:$S$10000,I$11,0),"-")</f>
        <v>22.2</v>
      </c>
      <c r="J105" s="76">
        <f>IFERROR(VLOOKUP($D$12&amp;$N$11&amp;$B$10&amp;$B104&amp;$C105,'1+2 Lookup'!$A$3:$S$10000,J$11,0),"-")</f>
        <v>27</v>
      </c>
      <c r="K105" s="76">
        <f>IFERROR(VLOOKUP($D$12&amp;$N$11&amp;$B$10&amp;$B104&amp;$C105,'1+2 Lookup'!$A$3:$S$10000,K$11,0),"-")</f>
        <v>30.3</v>
      </c>
      <c r="L105" s="77">
        <f>IFERROR(VLOOKUP($D$12&amp;$N$11&amp;$B$10&amp;$B104&amp;$C105,'1+2 Lookup'!$A$3:$S$10000,L$11,0),"-")</f>
        <v>8.1</v>
      </c>
      <c r="M105" s="15"/>
      <c r="Q105" s="95"/>
      <c r="R105" s="95"/>
      <c r="S105" s="95"/>
      <c r="T105" s="95"/>
      <c r="U105" s="95"/>
      <c r="V105" s="95"/>
      <c r="W105" s="95"/>
      <c r="X105" s="95"/>
      <c r="Y105" s="95"/>
    </row>
    <row r="106" spans="1:25" s="3" customFormat="1" x14ac:dyDescent="0.2">
      <c r="A106" s="51" t="s">
        <v>171</v>
      </c>
      <c r="C106" s="18"/>
      <c r="D106" s="50"/>
      <c r="E106" s="48"/>
      <c r="F106" s="76"/>
      <c r="G106" s="76"/>
      <c r="H106" s="76"/>
      <c r="I106" s="76"/>
      <c r="J106" s="76"/>
      <c r="K106" s="76"/>
      <c r="L106" s="77"/>
      <c r="M106" s="15"/>
      <c r="Q106" s="95"/>
      <c r="R106" s="95"/>
      <c r="S106" s="95"/>
      <c r="T106" s="95"/>
      <c r="U106" s="95"/>
      <c r="V106" s="95"/>
      <c r="W106" s="95"/>
      <c r="X106" s="95"/>
      <c r="Y106" s="95"/>
    </row>
    <row r="107" spans="1:25" s="3" customFormat="1" x14ac:dyDescent="0.2">
      <c r="A107" s="51" t="s">
        <v>117</v>
      </c>
      <c r="B107" s="78" t="s">
        <v>118</v>
      </c>
      <c r="C107" s="20" t="s">
        <v>21</v>
      </c>
      <c r="D107" s="50">
        <f>IFERROR(VLOOKUP($D$12&amp;$N$11&amp;$B$10&amp;$B107&amp;$C107,'1+2 Lookup'!$A$3:$S$10000,D$11,0),"-")</f>
        <v>95</v>
      </c>
      <c r="E107" s="48">
        <f>IFERROR(VLOOKUP($D$12&amp;$N$11&amp;$B$10&amp;$B107&amp;$C107,'1+2 Lookup'!$A$3:$S$10000,E$11,0),"-")</f>
        <v>75</v>
      </c>
      <c r="F107" s="76">
        <f>IFERROR(VLOOKUP($D$12&amp;$N$11&amp;$B$10&amp;$B107&amp;$C107,'1+2 Lookup'!$A$3:$S$10000,F$11,0),"-")</f>
        <v>37.700000000000003</v>
      </c>
      <c r="G107" s="76">
        <f>IFERROR(VLOOKUP($D$12&amp;$N$11&amp;$B$10&amp;$B107&amp;$C107,'1+2 Lookup'!$A$3:$S$10000,G$11,0),"-")</f>
        <v>24.5</v>
      </c>
      <c r="H107" s="76">
        <f>IFERROR(VLOOKUP($D$12&amp;$N$11&amp;$B$10&amp;$B107&amp;$C107,'1+2 Lookup'!$A$3:$S$10000,H$11,0),"-")</f>
        <v>2.4</v>
      </c>
      <c r="I107" s="76">
        <f>IFERROR(VLOOKUP($D$12&amp;$N$11&amp;$B$10&amp;$B107&amp;$C107,'1+2 Lookup'!$A$3:$S$10000,I$11,0),"-")</f>
        <v>29.7</v>
      </c>
      <c r="J107" s="76">
        <f>IFERROR(VLOOKUP($D$12&amp;$N$11&amp;$B$10&amp;$B107&amp;$C107,'1+2 Lookup'!$A$3:$S$10000,J$11,0),"-")</f>
        <v>33.5</v>
      </c>
      <c r="K107" s="76">
        <f>IFERROR(VLOOKUP($D$12&amp;$N$11&amp;$B$10&amp;$B107&amp;$C107,'1+2 Lookup'!$A$3:$S$10000,K$11,0),"-")</f>
        <v>35.5</v>
      </c>
      <c r="L107" s="77">
        <f>IFERROR(VLOOKUP($D$12&amp;$N$11&amp;$B$10&amp;$B107&amp;$C107,'1+2 Lookup'!$A$3:$S$10000,L$11,0),"-")</f>
        <v>5.8</v>
      </c>
      <c r="M107" s="15"/>
      <c r="Q107" s="95"/>
      <c r="R107" s="95"/>
      <c r="S107" s="95"/>
      <c r="T107" s="95"/>
      <c r="U107" s="95"/>
      <c r="V107" s="95"/>
      <c r="W107" s="95"/>
      <c r="X107" s="95"/>
      <c r="Y107" s="95"/>
    </row>
    <row r="108" spans="1:25" s="3" customFormat="1" x14ac:dyDescent="0.2">
      <c r="A108" s="51" t="s">
        <v>171</v>
      </c>
      <c r="B108" s="20"/>
      <c r="C108" s="20" t="s">
        <v>125</v>
      </c>
      <c r="D108" s="50">
        <f>IFERROR(VLOOKUP($D$12&amp;$N$11&amp;$B$10&amp;$B107&amp;$C108,'1+2 Lookup'!$A$3:$S$10000,D$11,0),"-")</f>
        <v>285</v>
      </c>
      <c r="E108" s="48">
        <f>IFERROR(VLOOKUP($D$12&amp;$N$11&amp;$B$10&amp;$B107&amp;$C108,'1+2 Lookup'!$A$3:$S$10000,E$11,0),"-")</f>
        <v>275</v>
      </c>
      <c r="F108" s="76">
        <f>IFERROR(VLOOKUP($D$12&amp;$N$11&amp;$B$10&amp;$B107&amp;$C108,'1+2 Lookup'!$A$3:$S$10000,F$11,0),"-")</f>
        <v>42.6</v>
      </c>
      <c r="G108" s="76">
        <f>IFERROR(VLOOKUP($D$12&amp;$N$11&amp;$B$10&amp;$B107&amp;$C108,'1+2 Lookup'!$A$3:$S$10000,G$11,0),"-")</f>
        <v>39.5</v>
      </c>
      <c r="H108" s="76">
        <f>IFERROR(VLOOKUP($D$12&amp;$N$11&amp;$B$10&amp;$B107&amp;$C108,'1+2 Lookup'!$A$3:$S$10000,H$11,0),"-")</f>
        <v>1.1000000000000001</v>
      </c>
      <c r="I108" s="76">
        <f>IFERROR(VLOOKUP($D$12&amp;$N$11&amp;$B$10&amp;$B107&amp;$C108,'1+2 Lookup'!$A$3:$S$10000,I$11,0),"-")</f>
        <v>15.2</v>
      </c>
      <c r="J108" s="76">
        <f>IFERROR(VLOOKUP($D$12&amp;$N$11&amp;$B$10&amp;$B107&amp;$C108,'1+2 Lookup'!$A$3:$S$10000,J$11,0),"-")</f>
        <v>16.100000000000001</v>
      </c>
      <c r="K108" s="76">
        <f>IFERROR(VLOOKUP($D$12&amp;$N$11&amp;$B$10&amp;$B107&amp;$C108,'1+2 Lookup'!$A$3:$S$10000,K$11,0),"-")</f>
        <v>16.8</v>
      </c>
      <c r="L108" s="77">
        <f>IFERROR(VLOOKUP($D$12&amp;$N$11&amp;$B$10&amp;$B107&amp;$C108,'1+2 Lookup'!$A$3:$S$10000,L$11,0),"-")</f>
        <v>1.6</v>
      </c>
      <c r="M108" s="15"/>
      <c r="Q108" s="95"/>
      <c r="R108" s="95"/>
      <c r="S108" s="95"/>
      <c r="T108" s="95"/>
      <c r="U108" s="95"/>
      <c r="V108" s="95"/>
      <c r="W108" s="95"/>
      <c r="X108" s="95"/>
      <c r="Y108" s="95"/>
    </row>
    <row r="109" spans="1:25" s="3" customFormat="1" x14ac:dyDescent="0.2">
      <c r="A109" s="51" t="s">
        <v>171</v>
      </c>
      <c r="C109" s="18"/>
      <c r="D109" s="50"/>
      <c r="E109" s="48"/>
      <c r="F109" s="76"/>
      <c r="G109" s="76"/>
      <c r="H109" s="76"/>
      <c r="I109" s="76"/>
      <c r="J109" s="76"/>
      <c r="K109" s="76"/>
      <c r="L109" s="77"/>
      <c r="M109" s="15"/>
      <c r="Q109" s="95"/>
      <c r="R109" s="95"/>
      <c r="S109" s="95"/>
      <c r="T109" s="95"/>
      <c r="U109" s="95"/>
      <c r="V109" s="95"/>
      <c r="W109" s="95"/>
      <c r="X109" s="95"/>
      <c r="Y109" s="95"/>
    </row>
    <row r="110" spans="1:25" s="3" customFormat="1" x14ac:dyDescent="0.2">
      <c r="A110" s="51" t="s">
        <v>119</v>
      </c>
      <c r="B110" s="78" t="s">
        <v>120</v>
      </c>
      <c r="C110" s="20" t="s">
        <v>21</v>
      </c>
      <c r="D110" s="50">
        <f>IFERROR(VLOOKUP($D$12&amp;$N$11&amp;$B$10&amp;$B110&amp;$C110,'1+2 Lookup'!$A$3:$S$10000,D$11,0),"-")</f>
        <v>55</v>
      </c>
      <c r="E110" s="48">
        <f>IFERROR(VLOOKUP($D$12&amp;$N$11&amp;$B$10&amp;$B110&amp;$C110,'1+2 Lookup'!$A$3:$S$10000,E$11,0),"-")</f>
        <v>50</v>
      </c>
      <c r="F110" s="76">
        <f>IFERROR(VLOOKUP($D$12&amp;$N$11&amp;$B$10&amp;$B110&amp;$C110,'1+2 Lookup'!$A$3:$S$10000,F$11,0),"-")</f>
        <v>25.2</v>
      </c>
      <c r="G110" s="76">
        <f>IFERROR(VLOOKUP($D$12&amp;$N$11&amp;$B$10&amp;$B110&amp;$C110,'1+2 Lookup'!$A$3:$S$10000,G$11,0),"-")</f>
        <v>23.5</v>
      </c>
      <c r="H110" s="76">
        <f>IFERROR(VLOOKUP($D$12&amp;$N$11&amp;$B$10&amp;$B110&amp;$C110,'1+2 Lookup'!$A$3:$S$10000,H$11,0),"-")</f>
        <v>7.8</v>
      </c>
      <c r="I110" s="76">
        <f>IFERROR(VLOOKUP($D$12&amp;$N$11&amp;$B$10&amp;$B110&amp;$C110,'1+2 Lookup'!$A$3:$S$10000,I$11,0),"-")</f>
        <v>37.6</v>
      </c>
      <c r="J110" s="76">
        <f>IFERROR(VLOOKUP($D$12&amp;$N$11&amp;$B$10&amp;$B110&amp;$C110,'1+2 Lookup'!$A$3:$S$10000,J$11,0),"-")</f>
        <v>41.5</v>
      </c>
      <c r="K110" s="76">
        <f>IFERROR(VLOOKUP($D$12&amp;$N$11&amp;$B$10&amp;$B110&amp;$C110,'1+2 Lookup'!$A$3:$S$10000,K$11,0),"-")</f>
        <v>43.5</v>
      </c>
      <c r="L110" s="77">
        <f>IFERROR(VLOOKUP($D$12&amp;$N$11&amp;$B$10&amp;$B110&amp;$C110,'1+2 Lookup'!$A$3:$S$10000,L$11,0),"-")</f>
        <v>5.9</v>
      </c>
      <c r="M110" s="15"/>
      <c r="Q110" s="95"/>
      <c r="R110" s="95"/>
      <c r="S110" s="95"/>
      <c r="T110" s="95"/>
      <c r="U110" s="95"/>
      <c r="V110" s="95"/>
      <c r="W110" s="95"/>
      <c r="X110" s="95"/>
      <c r="Y110" s="95"/>
    </row>
    <row r="111" spans="1:25" s="3" customFormat="1" x14ac:dyDescent="0.2">
      <c r="A111" s="51" t="s">
        <v>171</v>
      </c>
      <c r="B111" s="20"/>
      <c r="C111" s="20" t="s">
        <v>125</v>
      </c>
      <c r="D111" s="50">
        <f>IFERROR(VLOOKUP($D$12&amp;$N$11&amp;$B$10&amp;$B110&amp;$C111,'1+2 Lookup'!$A$3:$S$10000,D$11,0),"-")</f>
        <v>60</v>
      </c>
      <c r="E111" s="48">
        <f>IFERROR(VLOOKUP($D$12&amp;$N$11&amp;$B$10&amp;$B110&amp;$C111,'1+2 Lookup'!$A$3:$S$10000,E$11,0),"-")</f>
        <v>60</v>
      </c>
      <c r="F111" s="76">
        <f>IFERROR(VLOOKUP($D$12&amp;$N$11&amp;$B$10&amp;$B110&amp;$C111,'1+2 Lookup'!$A$3:$S$10000,F$11,0),"-")</f>
        <v>42.5</v>
      </c>
      <c r="G111" s="76">
        <f>IFERROR(VLOOKUP($D$12&amp;$N$11&amp;$B$10&amp;$B110&amp;$C111,'1+2 Lookup'!$A$3:$S$10000,G$11,0),"-")</f>
        <v>32.200000000000003</v>
      </c>
      <c r="H111" s="76">
        <f>IFERROR(VLOOKUP($D$12&amp;$N$11&amp;$B$10&amp;$B110&amp;$C111,'1+2 Lookup'!$A$3:$S$10000,H$11,0),"-")</f>
        <v>0</v>
      </c>
      <c r="I111" s="76">
        <f>IFERROR(VLOOKUP($D$12&amp;$N$11&amp;$B$10&amp;$B110&amp;$C111,'1+2 Lookup'!$A$3:$S$10000,I$11,0),"-")</f>
        <v>14.2</v>
      </c>
      <c r="J111" s="76">
        <f>IFERROR(VLOOKUP($D$12&amp;$N$11&amp;$B$10&amp;$B110&amp;$C111,'1+2 Lookup'!$A$3:$S$10000,J$11,0),"-")</f>
        <v>19.399999999999999</v>
      </c>
      <c r="K111" s="76">
        <f>IFERROR(VLOOKUP($D$12&amp;$N$11&amp;$B$10&amp;$B110&amp;$C111,'1+2 Lookup'!$A$3:$S$10000,K$11,0),"-")</f>
        <v>25.4</v>
      </c>
      <c r="L111" s="77">
        <f>IFERROR(VLOOKUP($D$12&amp;$N$11&amp;$B$10&amp;$B110&amp;$C111,'1+2 Lookup'!$A$3:$S$10000,L$11,0),"-")</f>
        <v>11.1</v>
      </c>
      <c r="M111" s="15"/>
      <c r="Q111" s="95"/>
      <c r="R111" s="95"/>
      <c r="S111" s="95"/>
      <c r="T111" s="95"/>
      <c r="U111" s="95"/>
      <c r="V111" s="95"/>
      <c r="W111" s="95"/>
      <c r="X111" s="95"/>
      <c r="Y111" s="95"/>
    </row>
    <row r="112" spans="1:25" s="3" customFormat="1" x14ac:dyDescent="0.2">
      <c r="A112" s="51" t="s">
        <v>171</v>
      </c>
      <c r="C112" s="18"/>
      <c r="D112" s="50"/>
      <c r="E112" s="48"/>
      <c r="F112" s="76"/>
      <c r="G112" s="76"/>
      <c r="H112" s="76"/>
      <c r="I112" s="76"/>
      <c r="J112" s="76"/>
      <c r="K112" s="76"/>
      <c r="L112" s="77"/>
      <c r="M112" s="15"/>
      <c r="Q112" s="95"/>
      <c r="R112" s="95"/>
      <c r="S112" s="95"/>
      <c r="T112" s="95"/>
      <c r="U112" s="95"/>
      <c r="V112" s="95"/>
      <c r="W112" s="95"/>
      <c r="X112" s="95"/>
      <c r="Y112" s="95"/>
    </row>
    <row r="113" spans="1:25" s="3" customFormat="1" x14ac:dyDescent="0.2">
      <c r="A113" s="51" t="s">
        <v>179</v>
      </c>
      <c r="B113" s="78" t="s">
        <v>151</v>
      </c>
      <c r="C113" s="20" t="s">
        <v>21</v>
      </c>
      <c r="D113" s="50">
        <f>IFERROR(VLOOKUP($D$12&amp;$N$11&amp;$B$10&amp;$B113&amp;$C113,'1+2 Lookup'!$A$3:$S$10000,D$11,0),"-")</f>
        <v>640</v>
      </c>
      <c r="E113" s="48">
        <f>IFERROR(VLOOKUP($D$12&amp;$N$11&amp;$B$10&amp;$B113&amp;$C113,'1+2 Lookup'!$A$3:$S$10000,E$11,0),"-")</f>
        <v>595</v>
      </c>
      <c r="F113" s="76">
        <f>IFERROR(VLOOKUP($D$12&amp;$N$11&amp;$B$10&amp;$B113&amp;$C113,'1+2 Lookup'!$A$3:$S$10000,F$11,0),"-")</f>
        <v>19.100000000000001</v>
      </c>
      <c r="G113" s="76">
        <f>IFERROR(VLOOKUP($D$12&amp;$N$11&amp;$B$10&amp;$B113&amp;$C113,'1+2 Lookup'!$A$3:$S$10000,G$11,0),"-")</f>
        <v>31.7</v>
      </c>
      <c r="H113" s="76">
        <f>IFERROR(VLOOKUP($D$12&amp;$N$11&amp;$B$10&amp;$B113&amp;$C113,'1+2 Lookup'!$A$3:$S$10000,H$11,0),"-")</f>
        <v>6.6</v>
      </c>
      <c r="I113" s="76">
        <f>IFERROR(VLOOKUP($D$12&amp;$N$11&amp;$B$10&amp;$B113&amp;$C113,'1+2 Lookup'!$A$3:$S$10000,I$11,0),"-")</f>
        <v>38.299999999999997</v>
      </c>
      <c r="J113" s="76">
        <f>IFERROR(VLOOKUP($D$12&amp;$N$11&amp;$B$10&amp;$B113&amp;$C113,'1+2 Lookup'!$A$3:$S$10000,J$11,0),"-")</f>
        <v>41.2</v>
      </c>
      <c r="K113" s="76">
        <f>IFERROR(VLOOKUP($D$12&amp;$N$11&amp;$B$10&amp;$B113&amp;$C113,'1+2 Lookup'!$A$3:$S$10000,K$11,0),"-")</f>
        <v>42.5</v>
      </c>
      <c r="L113" s="77">
        <f>IFERROR(VLOOKUP($D$12&amp;$N$11&amp;$B$10&amp;$B113&amp;$C113,'1+2 Lookup'!$A$3:$S$10000,L$11,0),"-")</f>
        <v>4.2</v>
      </c>
      <c r="M113" s="15"/>
      <c r="Q113" s="95"/>
      <c r="R113" s="95"/>
      <c r="S113" s="95"/>
      <c r="T113" s="95"/>
      <c r="U113" s="95"/>
      <c r="V113" s="95"/>
      <c r="W113" s="95"/>
      <c r="X113" s="95"/>
      <c r="Y113" s="95"/>
    </row>
    <row r="114" spans="1:25" s="3" customFormat="1" x14ac:dyDescent="0.2">
      <c r="A114" s="51" t="s">
        <v>171</v>
      </c>
      <c r="B114" s="78"/>
      <c r="C114" s="20" t="s">
        <v>125</v>
      </c>
      <c r="D114" s="50">
        <f>IFERROR(VLOOKUP($D$12&amp;$N$11&amp;$B$10&amp;$B113&amp;$C114,'1+2 Lookup'!$A$3:$S$10000,D$11,0),"-")</f>
        <v>775</v>
      </c>
      <c r="E114" s="48">
        <f>IFERROR(VLOOKUP($D$12&amp;$N$11&amp;$B$10&amp;$B113&amp;$C114,'1+2 Lookup'!$A$3:$S$10000,E$11,0),"-")</f>
        <v>765</v>
      </c>
      <c r="F114" s="76">
        <f>IFERROR(VLOOKUP($D$12&amp;$N$11&amp;$B$10&amp;$B113&amp;$C114,'1+2 Lookup'!$A$3:$S$10000,F$11,0),"-")</f>
        <v>64.5</v>
      </c>
      <c r="G114" s="76">
        <f>IFERROR(VLOOKUP($D$12&amp;$N$11&amp;$B$10&amp;$B113&amp;$C114,'1+2 Lookup'!$A$3:$S$10000,G$11,0),"-")</f>
        <v>23.8</v>
      </c>
      <c r="H114" s="76">
        <f>IFERROR(VLOOKUP($D$12&amp;$N$11&amp;$B$10&amp;$B113&amp;$C114,'1+2 Lookup'!$A$3:$S$10000,H$11,0),"-")</f>
        <v>1.2</v>
      </c>
      <c r="I114" s="76">
        <f>IFERROR(VLOOKUP($D$12&amp;$N$11&amp;$B$10&amp;$B113&amp;$C114,'1+2 Lookup'!$A$3:$S$10000,I$11,0),"-")</f>
        <v>9</v>
      </c>
      <c r="J114" s="76">
        <f>IFERROR(VLOOKUP($D$12&amp;$N$11&amp;$B$10&amp;$B113&amp;$C114,'1+2 Lookup'!$A$3:$S$10000,J$11,0),"-")</f>
        <v>9.6</v>
      </c>
      <c r="K114" s="76">
        <f>IFERROR(VLOOKUP($D$12&amp;$N$11&amp;$B$10&amp;$B113&amp;$C114,'1+2 Lookup'!$A$3:$S$10000,K$11,0),"-")</f>
        <v>10.5</v>
      </c>
      <c r="L114" s="77">
        <f>IFERROR(VLOOKUP($D$12&amp;$N$11&amp;$B$10&amp;$B113&amp;$C114,'1+2 Lookup'!$A$3:$S$10000,L$11,0),"-")</f>
        <v>1.5</v>
      </c>
      <c r="M114" s="15"/>
      <c r="Q114" s="95"/>
      <c r="R114" s="95"/>
      <c r="S114" s="95"/>
      <c r="T114" s="95"/>
      <c r="U114" s="95"/>
      <c r="V114" s="95"/>
      <c r="W114" s="95"/>
      <c r="X114" s="95"/>
      <c r="Y114" s="95"/>
    </row>
    <row r="115" spans="1:25" s="3" customFormat="1" x14ac:dyDescent="0.2">
      <c r="A115" s="51" t="s">
        <v>171</v>
      </c>
      <c r="B115" s="78"/>
      <c r="C115" s="20"/>
      <c r="D115" s="50"/>
      <c r="E115" s="48"/>
      <c r="F115" s="76"/>
      <c r="G115" s="76"/>
      <c r="H115" s="76"/>
      <c r="I115" s="76"/>
      <c r="J115" s="76"/>
      <c r="K115" s="76"/>
      <c r="L115" s="77"/>
      <c r="M115" s="15"/>
      <c r="Q115" s="95"/>
      <c r="R115" s="95"/>
      <c r="S115" s="95"/>
      <c r="T115" s="95"/>
      <c r="U115" s="95"/>
      <c r="V115" s="95"/>
      <c r="W115" s="95"/>
      <c r="X115" s="95"/>
      <c r="Y115" s="95"/>
    </row>
    <row r="116" spans="1:25" s="3" customFormat="1" x14ac:dyDescent="0.2">
      <c r="A116" s="51" t="s">
        <v>174</v>
      </c>
      <c r="B116" s="78" t="s">
        <v>116</v>
      </c>
      <c r="C116" s="20" t="s">
        <v>21</v>
      </c>
      <c r="D116" s="50">
        <f>IFERROR(VLOOKUP($D$12&amp;$N$11&amp;$B$10&amp;$B116&amp;$C116,'1+2 Lookup'!$A$3:$S$10000,D$11,0),"-")</f>
        <v>1230</v>
      </c>
      <c r="E116" s="48">
        <f>IFERROR(VLOOKUP($D$12&amp;$N$11&amp;$B$10&amp;$B116&amp;$C116,'1+2 Lookup'!$A$3:$S$10000,E$11,0),"-")</f>
        <v>1150</v>
      </c>
      <c r="F116" s="76">
        <f>IFERROR(VLOOKUP($D$12&amp;$N$11&amp;$B$10&amp;$B116&amp;$C116,'1+2 Lookup'!$A$3:$S$10000,F$11,0),"-")</f>
        <v>28.6</v>
      </c>
      <c r="G116" s="76">
        <f>IFERROR(VLOOKUP($D$12&amp;$N$11&amp;$B$10&amp;$B116&amp;$C116,'1+2 Lookup'!$A$3:$S$10000,G$11,0),"-")</f>
        <v>28.9</v>
      </c>
      <c r="H116" s="76">
        <f>IFERROR(VLOOKUP($D$12&amp;$N$11&amp;$B$10&amp;$B116&amp;$C116,'1+2 Lookup'!$A$3:$S$10000,H$11,0),"-")</f>
        <v>4.2</v>
      </c>
      <c r="I116" s="76">
        <f>IFERROR(VLOOKUP($D$12&amp;$N$11&amp;$B$10&amp;$B116&amp;$C116,'1+2 Lookup'!$A$3:$S$10000,I$11,0),"-")</f>
        <v>35.200000000000003</v>
      </c>
      <c r="J116" s="76">
        <f>IFERROR(VLOOKUP($D$12&amp;$N$11&amp;$B$10&amp;$B116&amp;$C116,'1+2 Lookup'!$A$3:$S$10000,J$11,0),"-")</f>
        <v>37</v>
      </c>
      <c r="K116" s="76">
        <f>IFERROR(VLOOKUP($D$12&amp;$N$11&amp;$B$10&amp;$B116&amp;$C116,'1+2 Lookup'!$A$3:$S$10000,K$11,0),"-")</f>
        <v>38.299999999999997</v>
      </c>
      <c r="L116" s="77">
        <f>IFERROR(VLOOKUP($D$12&amp;$N$11&amp;$B$10&amp;$B116&amp;$C116,'1+2 Lookup'!$A$3:$S$10000,L$11,0),"-")</f>
        <v>3.2</v>
      </c>
      <c r="M116" s="15"/>
      <c r="Q116" s="95"/>
      <c r="R116" s="95"/>
      <c r="S116" s="95"/>
      <c r="T116" s="95"/>
      <c r="U116" s="95"/>
      <c r="V116" s="95"/>
      <c r="W116" s="95"/>
      <c r="X116" s="95"/>
      <c r="Y116" s="95"/>
    </row>
    <row r="117" spans="1:25" s="3" customFormat="1" x14ac:dyDescent="0.2">
      <c r="A117" s="51" t="s">
        <v>171</v>
      </c>
      <c r="B117" s="78"/>
      <c r="C117" s="20" t="s">
        <v>125</v>
      </c>
      <c r="D117" s="50">
        <f>IFERROR(VLOOKUP($D$12&amp;$N$11&amp;$B$10&amp;$B116&amp;$C117,'1+2 Lookup'!$A$3:$S$10000,D$11,0),"-")</f>
        <v>1805</v>
      </c>
      <c r="E117" s="48">
        <f>IFERROR(VLOOKUP($D$12&amp;$N$11&amp;$B$10&amp;$B116&amp;$C117,'1+2 Lookup'!$A$3:$S$10000,E$11,0),"-")</f>
        <v>1765</v>
      </c>
      <c r="F117" s="76">
        <f>IFERROR(VLOOKUP($D$12&amp;$N$11&amp;$B$10&amp;$B116&amp;$C117,'1+2 Lookup'!$A$3:$S$10000,F$11,0),"-")</f>
        <v>59.1</v>
      </c>
      <c r="G117" s="76">
        <f>IFERROR(VLOOKUP($D$12&amp;$N$11&amp;$B$10&amp;$B116&amp;$C117,'1+2 Lookup'!$A$3:$S$10000,G$11,0),"-")</f>
        <v>26</v>
      </c>
      <c r="H117" s="76">
        <f>IFERROR(VLOOKUP($D$12&amp;$N$11&amp;$B$10&amp;$B116&amp;$C117,'1+2 Lookup'!$A$3:$S$10000,H$11,0),"-")</f>
        <v>2.1</v>
      </c>
      <c r="I117" s="76">
        <f>IFERROR(VLOOKUP($D$12&amp;$N$11&amp;$B$10&amp;$B116&amp;$C117,'1+2 Lookup'!$A$3:$S$10000,I$11,0),"-")</f>
        <v>11.1</v>
      </c>
      <c r="J117" s="76">
        <f>IFERROR(VLOOKUP($D$12&amp;$N$11&amp;$B$10&amp;$B116&amp;$C117,'1+2 Lookup'!$A$3:$S$10000,J$11,0),"-")</f>
        <v>12</v>
      </c>
      <c r="K117" s="76">
        <f>IFERROR(VLOOKUP($D$12&amp;$N$11&amp;$B$10&amp;$B116&amp;$C117,'1+2 Lookup'!$A$3:$S$10000,K$11,0),"-")</f>
        <v>12.9</v>
      </c>
      <c r="L117" s="77">
        <f>IFERROR(VLOOKUP($D$12&amp;$N$11&amp;$B$10&amp;$B116&amp;$C117,'1+2 Lookup'!$A$3:$S$10000,L$11,0),"-")</f>
        <v>1.8</v>
      </c>
      <c r="M117" s="15"/>
      <c r="Q117" s="95"/>
      <c r="R117" s="95"/>
      <c r="S117" s="95"/>
      <c r="T117" s="95"/>
      <c r="U117" s="95"/>
      <c r="V117" s="95"/>
      <c r="W117" s="95"/>
      <c r="X117" s="95"/>
      <c r="Y117" s="95"/>
    </row>
    <row r="118" spans="1:25" s="3" customFormat="1" x14ac:dyDescent="0.2">
      <c r="A118" s="51" t="s">
        <v>171</v>
      </c>
      <c r="B118" s="78"/>
      <c r="C118" s="20"/>
      <c r="D118" s="50"/>
      <c r="E118" s="48"/>
      <c r="F118" s="76"/>
      <c r="G118" s="76"/>
      <c r="H118" s="76"/>
      <c r="I118" s="76"/>
      <c r="J118" s="76"/>
      <c r="K118" s="76"/>
      <c r="L118" s="77"/>
      <c r="M118" s="15"/>
      <c r="Q118" s="95"/>
      <c r="R118" s="95"/>
      <c r="S118" s="95"/>
      <c r="T118" s="95"/>
      <c r="U118" s="95"/>
      <c r="V118" s="95"/>
      <c r="W118" s="95"/>
      <c r="X118" s="95"/>
      <c r="Y118" s="95"/>
    </row>
    <row r="119" spans="1:25" s="3" customFormat="1" x14ac:dyDescent="0.2">
      <c r="A119" s="51" t="s">
        <v>180</v>
      </c>
      <c r="B119" s="78" t="s">
        <v>154</v>
      </c>
      <c r="C119" s="20" t="s">
        <v>21</v>
      </c>
      <c r="D119" s="50">
        <f>IFERROR(VLOOKUP($D$12&amp;$N$11&amp;$B$10&amp;$B119&amp;$C119,'1+2 Lookup'!$A$3:$S$10000,D$11,0),"-")</f>
        <v>540</v>
      </c>
      <c r="E119" s="48">
        <f>IFERROR(VLOOKUP($D$12&amp;$N$11&amp;$B$10&amp;$B119&amp;$C119,'1+2 Lookup'!$A$3:$S$10000,E$11,0),"-")</f>
        <v>505</v>
      </c>
      <c r="F119" s="76">
        <f>IFERROR(VLOOKUP($D$12&amp;$N$11&amp;$B$10&amp;$B119&amp;$C119,'1+2 Lookup'!$A$3:$S$10000,F$11,0),"-")</f>
        <v>25.4</v>
      </c>
      <c r="G119" s="76">
        <f>IFERROR(VLOOKUP($D$12&amp;$N$11&amp;$B$10&amp;$B119&amp;$C119,'1+2 Lookup'!$A$3:$S$10000,G$11,0),"-")</f>
        <v>28.7</v>
      </c>
      <c r="H119" s="76">
        <f>IFERROR(VLOOKUP($D$12&amp;$N$11&amp;$B$10&amp;$B119&amp;$C119,'1+2 Lookup'!$A$3:$S$10000,H$11,0),"-")</f>
        <v>2.5</v>
      </c>
      <c r="I119" s="76">
        <f>IFERROR(VLOOKUP($D$12&amp;$N$11&amp;$B$10&amp;$B119&amp;$C119,'1+2 Lookup'!$A$3:$S$10000,I$11,0),"-")</f>
        <v>36.299999999999997</v>
      </c>
      <c r="J119" s="76">
        <f>IFERROR(VLOOKUP($D$12&amp;$N$11&amp;$B$10&amp;$B119&amp;$C119,'1+2 Lookup'!$A$3:$S$10000,J$11,0),"-")</f>
        <v>41.7</v>
      </c>
      <c r="K119" s="76">
        <f>IFERROR(VLOOKUP($D$12&amp;$N$11&amp;$B$10&amp;$B119&amp;$C119,'1+2 Lookup'!$A$3:$S$10000,K$11,0),"-")</f>
        <v>43.4</v>
      </c>
      <c r="L119" s="77">
        <f>IFERROR(VLOOKUP($D$12&amp;$N$11&amp;$B$10&amp;$B119&amp;$C119,'1+2 Lookup'!$A$3:$S$10000,L$11,0),"-")</f>
        <v>7.1</v>
      </c>
      <c r="M119" s="15"/>
      <c r="Q119" s="95"/>
      <c r="R119" s="95"/>
      <c r="S119" s="95"/>
      <c r="T119" s="95"/>
      <c r="U119" s="95"/>
      <c r="V119" s="95"/>
      <c r="W119" s="95"/>
      <c r="X119" s="95"/>
      <c r="Y119" s="95"/>
    </row>
    <row r="120" spans="1:25" s="3" customFormat="1" x14ac:dyDescent="0.2">
      <c r="A120" s="51" t="s">
        <v>171</v>
      </c>
      <c r="B120" s="78"/>
      <c r="C120" s="20" t="s">
        <v>125</v>
      </c>
      <c r="D120" s="50">
        <f>IFERROR(VLOOKUP($D$12&amp;$N$11&amp;$B$10&amp;$B119&amp;$C120,'1+2 Lookup'!$A$3:$S$10000,D$11,0),"-")</f>
        <v>485</v>
      </c>
      <c r="E120" s="48">
        <f>IFERROR(VLOOKUP($D$12&amp;$N$11&amp;$B$10&amp;$B119&amp;$C120,'1+2 Lookup'!$A$3:$S$10000,E$11,0),"-")</f>
        <v>460</v>
      </c>
      <c r="F120" s="76">
        <f>IFERROR(VLOOKUP($D$12&amp;$N$11&amp;$B$10&amp;$B119&amp;$C120,'1+2 Lookup'!$A$3:$S$10000,F$11,0),"-")</f>
        <v>45.3</v>
      </c>
      <c r="G120" s="76">
        <f>IFERROR(VLOOKUP($D$12&amp;$N$11&amp;$B$10&amp;$B119&amp;$C120,'1+2 Lookup'!$A$3:$S$10000,G$11,0),"-")</f>
        <v>28.9</v>
      </c>
      <c r="H120" s="76">
        <f>IFERROR(VLOOKUP($D$12&amp;$N$11&amp;$B$10&amp;$B119&amp;$C120,'1+2 Lookup'!$A$3:$S$10000,H$11,0),"-")</f>
        <v>4</v>
      </c>
      <c r="I120" s="76">
        <f>IFERROR(VLOOKUP($D$12&amp;$N$11&amp;$B$10&amp;$B119&amp;$C120,'1+2 Lookup'!$A$3:$S$10000,I$11,0),"-")</f>
        <v>18</v>
      </c>
      <c r="J120" s="76">
        <f>IFERROR(VLOOKUP($D$12&amp;$N$11&amp;$B$10&amp;$B119&amp;$C120,'1+2 Lookup'!$A$3:$S$10000,J$11,0),"-")</f>
        <v>19.899999999999999</v>
      </c>
      <c r="K120" s="76">
        <f>IFERROR(VLOOKUP($D$12&amp;$N$11&amp;$B$10&amp;$B119&amp;$C120,'1+2 Lookup'!$A$3:$S$10000,K$11,0),"-")</f>
        <v>21.9</v>
      </c>
      <c r="L120" s="77">
        <f>IFERROR(VLOOKUP($D$12&amp;$N$11&amp;$B$10&amp;$B119&amp;$C120,'1+2 Lookup'!$A$3:$S$10000,L$11,0),"-")</f>
        <v>3.8</v>
      </c>
      <c r="M120" s="15"/>
      <c r="Q120" s="95"/>
      <c r="R120" s="95"/>
      <c r="S120" s="95"/>
      <c r="T120" s="95"/>
      <c r="U120" s="95"/>
      <c r="V120" s="95"/>
      <c r="W120" s="95"/>
      <c r="X120" s="95"/>
      <c r="Y120" s="95"/>
    </row>
    <row r="121" spans="1:25" s="3" customFormat="1" x14ac:dyDescent="0.2">
      <c r="A121" s="51" t="s">
        <v>171</v>
      </c>
      <c r="B121" s="78"/>
      <c r="C121" s="20"/>
      <c r="D121" s="50"/>
      <c r="E121" s="48"/>
      <c r="F121" s="76"/>
      <c r="G121" s="76"/>
      <c r="H121" s="76"/>
      <c r="I121" s="76"/>
      <c r="J121" s="76"/>
      <c r="K121" s="76"/>
      <c r="L121" s="77"/>
      <c r="M121" s="15"/>
      <c r="Q121" s="95"/>
      <c r="R121" s="95"/>
      <c r="S121" s="95"/>
      <c r="T121" s="95"/>
      <c r="U121" s="95"/>
      <c r="V121" s="95"/>
      <c r="W121" s="95"/>
      <c r="X121" s="95"/>
      <c r="Y121" s="95"/>
    </row>
    <row r="122" spans="1:25" s="3" customFormat="1" x14ac:dyDescent="0.2">
      <c r="A122" s="51" t="s">
        <v>181</v>
      </c>
      <c r="B122" s="78" t="s">
        <v>148</v>
      </c>
      <c r="C122" s="20" t="s">
        <v>21</v>
      </c>
      <c r="D122" s="50">
        <f>IFERROR(VLOOKUP($D$12&amp;$N$11&amp;$B$10&amp;$B122&amp;$C122,'1+2 Lookup'!$A$3:$S$10000,D$11,0),"-")</f>
        <v>210</v>
      </c>
      <c r="E122" s="48">
        <f>IFERROR(VLOOKUP($D$12&amp;$N$11&amp;$B$10&amp;$B122&amp;$C122,'1+2 Lookup'!$A$3:$S$10000,E$11,0),"-")</f>
        <v>200</v>
      </c>
      <c r="F122" s="76">
        <f>IFERROR(VLOOKUP($D$12&amp;$N$11&amp;$B$10&amp;$B122&amp;$C122,'1+2 Lookup'!$A$3:$S$10000,F$11,0),"-")</f>
        <v>25</v>
      </c>
      <c r="G122" s="76">
        <f>IFERROR(VLOOKUP($D$12&amp;$N$11&amp;$B$10&amp;$B122&amp;$C122,'1+2 Lookup'!$A$3:$S$10000,G$11,0),"-")</f>
        <v>25</v>
      </c>
      <c r="H122" s="76">
        <f>IFERROR(VLOOKUP($D$12&amp;$N$11&amp;$B$10&amp;$B122&amp;$C122,'1+2 Lookup'!$A$3:$S$10000,H$11,0),"-")</f>
        <v>5</v>
      </c>
      <c r="I122" s="76">
        <f>IFERROR(VLOOKUP($D$12&amp;$N$11&amp;$B$10&amp;$B122&amp;$C122,'1+2 Lookup'!$A$3:$S$10000,I$11,0),"-")</f>
        <v>34.799999999999997</v>
      </c>
      <c r="J122" s="76">
        <f>IFERROR(VLOOKUP($D$12&amp;$N$11&amp;$B$10&amp;$B122&amp;$C122,'1+2 Lookup'!$A$3:$S$10000,J$11,0),"-")</f>
        <v>40.9</v>
      </c>
      <c r="K122" s="76">
        <f>IFERROR(VLOOKUP($D$12&amp;$N$11&amp;$B$10&amp;$B122&amp;$C122,'1+2 Lookup'!$A$3:$S$10000,K$11,0),"-")</f>
        <v>45</v>
      </c>
      <c r="L122" s="77">
        <f>IFERROR(VLOOKUP($D$12&amp;$N$11&amp;$B$10&amp;$B122&amp;$C122,'1+2 Lookup'!$A$3:$S$10000,L$11,0),"-")</f>
        <v>10.199999999999999</v>
      </c>
      <c r="M122" s="15"/>
      <c r="Q122" s="95"/>
      <c r="R122" s="95"/>
      <c r="S122" s="95"/>
      <c r="T122" s="95"/>
      <c r="U122" s="95"/>
      <c r="V122" s="95"/>
      <c r="W122" s="95"/>
      <c r="X122" s="95"/>
      <c r="Y122" s="95"/>
    </row>
    <row r="123" spans="1:25" s="3" customFormat="1" x14ac:dyDescent="0.2">
      <c r="A123" s="83"/>
      <c r="B123" s="87"/>
      <c r="C123" s="9" t="s">
        <v>125</v>
      </c>
      <c r="D123" s="73">
        <f>IFERROR(VLOOKUP($D$12&amp;$N$11&amp;$B$10&amp;$B122&amp;$C123,'1+2 Lookup'!$A$3:$S$10000,D$11,0),"-")</f>
        <v>360</v>
      </c>
      <c r="E123" s="49">
        <f>IFERROR(VLOOKUP($D$12&amp;$N$11&amp;$B$10&amp;$B122&amp;$C123,'1+2 Lookup'!$A$3:$S$10000,E$11,0),"-")</f>
        <v>350</v>
      </c>
      <c r="F123" s="84">
        <f>IFERROR(VLOOKUP($D$12&amp;$N$11&amp;$B$10&amp;$B122&amp;$C123,'1+2 Lookup'!$A$3:$S$10000,F$11,0),"-")</f>
        <v>56.1</v>
      </c>
      <c r="G123" s="84">
        <f>IFERROR(VLOOKUP($D$12&amp;$N$11&amp;$B$10&amp;$B122&amp;$C123,'1+2 Lookup'!$A$3:$S$10000,G$11,0),"-")</f>
        <v>21.5</v>
      </c>
      <c r="H123" s="84">
        <f>IFERROR(VLOOKUP($D$12&amp;$N$11&amp;$B$10&amp;$B122&amp;$C123,'1+2 Lookup'!$A$3:$S$10000,H$11,0),"-")</f>
        <v>0.3</v>
      </c>
      <c r="I123" s="84">
        <f>IFERROR(VLOOKUP($D$12&amp;$N$11&amp;$B$10&amp;$B122&amp;$C123,'1+2 Lookup'!$A$3:$S$10000,I$11,0),"-")</f>
        <v>17.5</v>
      </c>
      <c r="J123" s="84">
        <f>IFERROR(VLOOKUP($D$12&amp;$N$11&amp;$B$10&amp;$B122&amp;$C123,'1+2 Lookup'!$A$3:$S$10000,J$11,0),"-")</f>
        <v>18.899999999999999</v>
      </c>
      <c r="K123" s="84">
        <f>IFERROR(VLOOKUP($D$12&amp;$N$11&amp;$B$10&amp;$B122&amp;$C123,'1+2 Lookup'!$A$3:$S$10000,K$11,0),"-")</f>
        <v>22.1</v>
      </c>
      <c r="L123" s="85">
        <f>IFERROR(VLOOKUP($D$12&amp;$N$11&amp;$B$10&amp;$B122&amp;$C123,'1+2 Lookup'!$A$3:$S$10000,L$11,0),"-")</f>
        <v>4.5999999999999996</v>
      </c>
      <c r="M123" s="15"/>
      <c r="Q123" s="95"/>
      <c r="R123" s="95"/>
      <c r="S123" s="95"/>
      <c r="T123" s="95"/>
      <c r="U123" s="95"/>
      <c r="V123" s="95"/>
      <c r="W123" s="95"/>
      <c r="X123" s="95"/>
      <c r="Y123" s="95"/>
    </row>
    <row r="124" spans="1:25" s="3" customFormat="1" x14ac:dyDescent="0.2">
      <c r="A124" s="160" t="s">
        <v>19</v>
      </c>
      <c r="B124" s="160"/>
      <c r="C124" s="160"/>
      <c r="D124" s="160"/>
      <c r="E124" s="160"/>
      <c r="F124" s="160"/>
      <c r="G124" s="160"/>
      <c r="H124" s="160"/>
      <c r="I124" s="160"/>
      <c r="J124" s="160"/>
      <c r="K124" s="160"/>
      <c r="L124" s="76"/>
      <c r="M124" s="15"/>
      <c r="Q124" s="95"/>
      <c r="R124" s="95"/>
      <c r="S124" s="95"/>
      <c r="T124" s="95"/>
      <c r="U124" s="95"/>
      <c r="V124" s="95"/>
      <c r="W124" s="95"/>
      <c r="X124" s="95"/>
      <c r="Y124" s="95"/>
    </row>
    <row r="125" spans="1:25" s="3" customFormat="1" x14ac:dyDescent="0.2">
      <c r="A125" s="143"/>
      <c r="B125" s="143"/>
      <c r="C125" s="143"/>
      <c r="D125" s="143"/>
      <c r="E125" s="143"/>
      <c r="F125" s="143"/>
      <c r="G125" s="143"/>
      <c r="H125" s="143"/>
      <c r="I125" s="143"/>
      <c r="J125" s="143"/>
      <c r="K125" s="143"/>
      <c r="L125" s="120"/>
      <c r="M125" s="15"/>
      <c r="Q125" s="95"/>
      <c r="R125" s="95"/>
      <c r="S125" s="95"/>
      <c r="T125" s="95"/>
      <c r="U125" s="95"/>
      <c r="V125" s="95"/>
      <c r="W125" s="95"/>
      <c r="X125" s="95"/>
      <c r="Y125" s="95"/>
    </row>
    <row r="126" spans="1:25" s="3" customFormat="1" x14ac:dyDescent="0.2">
      <c r="A126" s="1" t="s">
        <v>230</v>
      </c>
      <c r="B126" s="62"/>
      <c r="C126" s="62"/>
      <c r="D126" s="62"/>
      <c r="E126" s="62"/>
      <c r="F126" s="62"/>
      <c r="G126" s="62"/>
      <c r="H126" s="62"/>
      <c r="I126" s="62"/>
      <c r="J126" s="62"/>
      <c r="K126" s="62"/>
      <c r="L126" s="122"/>
      <c r="M126" s="15"/>
      <c r="Q126" s="95"/>
      <c r="R126" s="95"/>
      <c r="S126" s="95"/>
      <c r="T126" s="95"/>
      <c r="U126" s="95"/>
      <c r="V126" s="95"/>
      <c r="W126" s="95"/>
      <c r="X126" s="95"/>
      <c r="Y126" s="95"/>
    </row>
    <row r="127" spans="1:25" s="3" customFormat="1" x14ac:dyDescent="0.2">
      <c r="A127" s="1" t="s">
        <v>231</v>
      </c>
      <c r="B127" s="62"/>
      <c r="C127" s="62"/>
      <c r="D127" s="62"/>
      <c r="E127" s="62"/>
      <c r="F127" s="62"/>
      <c r="G127" s="62"/>
      <c r="H127" s="62"/>
      <c r="I127" s="62"/>
      <c r="J127" s="62"/>
      <c r="K127" s="62"/>
      <c r="L127" s="135"/>
      <c r="M127" s="15"/>
      <c r="Q127" s="95"/>
      <c r="R127" s="95"/>
      <c r="S127" s="95"/>
      <c r="T127" s="95"/>
      <c r="U127" s="95"/>
      <c r="V127" s="95"/>
      <c r="W127" s="95"/>
      <c r="X127" s="95"/>
      <c r="Y127" s="95"/>
    </row>
    <row r="128" spans="1:25" s="3" customFormat="1" x14ac:dyDescent="0.2">
      <c r="A128" s="145" t="s">
        <v>235</v>
      </c>
      <c r="B128" s="62"/>
      <c r="C128" s="62"/>
      <c r="D128" s="62"/>
      <c r="E128" s="62"/>
      <c r="F128" s="62"/>
      <c r="G128" s="62"/>
      <c r="H128" s="62"/>
      <c r="I128" s="62"/>
      <c r="J128" s="62"/>
      <c r="K128" s="62"/>
      <c r="L128" s="122"/>
      <c r="M128" s="88"/>
      <c r="Q128" s="95"/>
      <c r="R128" s="95"/>
      <c r="S128" s="95"/>
      <c r="T128" s="95"/>
      <c r="U128" s="95"/>
      <c r="V128" s="95"/>
      <c r="W128" s="95"/>
      <c r="X128" s="95"/>
      <c r="Y128" s="95"/>
    </row>
    <row r="129" spans="1:25" s="3" customFormat="1" x14ac:dyDescent="0.2">
      <c r="A129" s="144" t="s">
        <v>234</v>
      </c>
      <c r="B129" s="62"/>
      <c r="C129" s="62"/>
      <c r="D129" s="62"/>
      <c r="E129" s="62"/>
      <c r="F129" s="62"/>
      <c r="G129" s="62"/>
      <c r="H129" s="62"/>
      <c r="I129" s="62"/>
      <c r="J129" s="62"/>
      <c r="K129" s="62"/>
      <c r="L129" s="122"/>
      <c r="M129" s="88"/>
      <c r="Q129" s="95"/>
      <c r="R129" s="95"/>
      <c r="S129" s="95"/>
      <c r="T129" s="95"/>
      <c r="U129" s="95"/>
      <c r="V129" s="95"/>
      <c r="W129" s="95"/>
      <c r="X129" s="95"/>
      <c r="Y129" s="95"/>
    </row>
    <row r="130" spans="1:25" s="3" customFormat="1" x14ac:dyDescent="0.2">
      <c r="A130" s="136"/>
      <c r="B130" s="136"/>
      <c r="C130" s="136"/>
      <c r="D130" s="136"/>
      <c r="E130" s="136"/>
      <c r="F130" s="136"/>
      <c r="G130" s="136"/>
      <c r="H130" s="136"/>
      <c r="I130" s="136"/>
      <c r="J130" s="136"/>
      <c r="K130" s="136"/>
      <c r="L130" s="137"/>
      <c r="M130" s="86"/>
      <c r="Q130" s="95"/>
      <c r="R130" s="95"/>
      <c r="S130" s="95"/>
      <c r="T130" s="95"/>
      <c r="U130" s="95"/>
      <c r="V130" s="95"/>
      <c r="W130" s="95"/>
      <c r="X130" s="95"/>
      <c r="Y130" s="95"/>
    </row>
    <row r="131" spans="1:25" s="3" customFormat="1" hidden="1" x14ac:dyDescent="0.2">
      <c r="A131" s="62"/>
      <c r="B131" s="62"/>
      <c r="C131" s="62"/>
      <c r="D131" s="62"/>
      <c r="E131" s="62"/>
      <c r="F131" s="62"/>
      <c r="G131" s="62"/>
      <c r="H131" s="62"/>
      <c r="I131" s="62"/>
      <c r="J131" s="62"/>
      <c r="K131" s="62"/>
      <c r="L131" s="122"/>
      <c r="M131" s="88"/>
      <c r="Q131" s="95"/>
      <c r="R131" s="95"/>
      <c r="S131" s="95"/>
      <c r="T131" s="95"/>
      <c r="U131" s="95"/>
      <c r="V131" s="95"/>
      <c r="W131" s="95"/>
      <c r="X131" s="95"/>
      <c r="Y131" s="95"/>
    </row>
    <row r="132" spans="1:25" s="3" customFormat="1" hidden="1" x14ac:dyDescent="0.2">
      <c r="A132" s="62"/>
      <c r="B132" s="62"/>
      <c r="C132" s="62"/>
      <c r="D132" s="62"/>
      <c r="E132" s="62"/>
      <c r="F132" s="62"/>
      <c r="G132" s="62"/>
      <c r="H132" s="62"/>
      <c r="I132" s="62"/>
      <c r="J132" s="122"/>
      <c r="K132" s="122"/>
      <c r="L132" s="122"/>
      <c r="M132" s="88"/>
      <c r="Q132" s="95"/>
      <c r="R132" s="95"/>
      <c r="S132" s="95"/>
      <c r="T132" s="95"/>
      <c r="U132" s="95"/>
      <c r="V132" s="95"/>
      <c r="W132" s="95"/>
      <c r="X132" s="95"/>
      <c r="Y132" s="95"/>
    </row>
    <row r="133" spans="1:25" s="3" customFormat="1" hidden="1" x14ac:dyDescent="0.2">
      <c r="A133" s="62"/>
      <c r="B133" s="62"/>
      <c r="C133" s="62"/>
      <c r="D133" s="62"/>
      <c r="E133" s="62"/>
      <c r="F133" s="62"/>
      <c r="G133" s="62"/>
      <c r="H133" s="62"/>
      <c r="I133" s="62"/>
      <c r="J133" s="62"/>
      <c r="K133" s="62"/>
      <c r="L133" s="122"/>
      <c r="M133" s="88"/>
      <c r="Q133" s="95"/>
      <c r="R133" s="95"/>
      <c r="S133" s="95"/>
      <c r="T133" s="95"/>
      <c r="U133" s="95"/>
      <c r="V133" s="95"/>
      <c r="W133" s="95"/>
      <c r="X133" s="95"/>
      <c r="Y133" s="95"/>
    </row>
    <row r="134" spans="1:25" s="3" customFormat="1" hidden="1" x14ac:dyDescent="0.2">
      <c r="A134" s="62"/>
      <c r="B134" s="62"/>
      <c r="C134" s="62"/>
      <c r="D134" s="62"/>
      <c r="E134" s="62"/>
      <c r="F134" s="62"/>
      <c r="G134" s="62"/>
      <c r="H134" s="62"/>
      <c r="I134" s="62"/>
      <c r="J134" s="62"/>
      <c r="K134" s="62"/>
      <c r="L134" s="122"/>
      <c r="M134" s="88"/>
      <c r="Q134" s="95"/>
      <c r="R134" s="95"/>
      <c r="S134" s="95"/>
      <c r="T134" s="95"/>
      <c r="U134" s="95"/>
      <c r="V134" s="95"/>
      <c r="W134" s="95"/>
      <c r="X134" s="95"/>
      <c r="Y134" s="95"/>
    </row>
    <row r="135" spans="1:25" s="3" customFormat="1" hidden="1" x14ac:dyDescent="0.2">
      <c r="A135" s="62"/>
      <c r="B135" s="62"/>
      <c r="C135" s="62"/>
      <c r="D135" s="62"/>
      <c r="E135" s="62"/>
      <c r="F135" s="62"/>
      <c r="G135" s="62"/>
      <c r="H135" s="62"/>
      <c r="I135" s="62"/>
      <c r="J135" s="62"/>
      <c r="K135" s="62"/>
      <c r="L135" s="122"/>
      <c r="M135" s="88"/>
      <c r="Q135" s="95"/>
      <c r="R135" s="95"/>
      <c r="S135" s="95"/>
      <c r="T135" s="95"/>
      <c r="U135" s="95"/>
      <c r="V135" s="95"/>
      <c r="W135" s="95"/>
      <c r="X135" s="95"/>
      <c r="Y135" s="95"/>
    </row>
    <row r="136" spans="1:25" s="3" customFormat="1" hidden="1" x14ac:dyDescent="0.2">
      <c r="A136" s="62"/>
      <c r="B136" s="62"/>
      <c r="C136" s="62"/>
      <c r="D136" s="62"/>
      <c r="E136" s="62"/>
      <c r="F136" s="62"/>
      <c r="G136" s="62"/>
      <c r="H136" s="62"/>
      <c r="I136" s="62"/>
      <c r="J136" s="62"/>
      <c r="K136" s="62"/>
      <c r="L136" s="122"/>
      <c r="M136" s="88"/>
      <c r="Q136" s="95"/>
      <c r="R136" s="95"/>
      <c r="S136" s="95"/>
      <c r="T136" s="95"/>
      <c r="U136" s="95"/>
      <c r="V136" s="95"/>
      <c r="W136" s="95"/>
      <c r="X136" s="95"/>
      <c r="Y136" s="95"/>
    </row>
    <row r="137" spans="1:25" s="3" customFormat="1" hidden="1" x14ac:dyDescent="0.2">
      <c r="A137" s="62"/>
      <c r="B137" s="62"/>
      <c r="C137" s="62"/>
      <c r="D137" s="62"/>
      <c r="E137" s="62"/>
      <c r="F137" s="62"/>
      <c r="G137" s="62"/>
      <c r="H137" s="62"/>
      <c r="I137" s="62"/>
      <c r="J137" s="62"/>
      <c r="K137" s="62"/>
      <c r="L137" s="122"/>
      <c r="M137" s="88"/>
      <c r="Q137" s="95"/>
      <c r="R137" s="95"/>
      <c r="S137" s="95"/>
      <c r="T137" s="95"/>
      <c r="U137" s="95"/>
      <c r="V137" s="95"/>
      <c r="W137" s="95"/>
      <c r="X137" s="95"/>
      <c r="Y137" s="95"/>
    </row>
    <row r="138" spans="1:25" s="3" customFormat="1" hidden="1" x14ac:dyDescent="0.2">
      <c r="A138" s="62"/>
      <c r="B138" s="62"/>
      <c r="C138" s="62"/>
      <c r="D138" s="62"/>
      <c r="E138" s="62"/>
      <c r="F138" s="62"/>
      <c r="G138" s="62"/>
      <c r="H138" s="62"/>
      <c r="I138" s="62"/>
      <c r="J138" s="62"/>
      <c r="K138" s="62"/>
      <c r="L138" s="122"/>
      <c r="M138" s="88"/>
      <c r="Q138" s="95"/>
      <c r="R138" s="95"/>
      <c r="S138" s="95"/>
      <c r="T138" s="95"/>
      <c r="U138" s="95"/>
      <c r="V138" s="95"/>
      <c r="W138" s="95"/>
      <c r="X138" s="95"/>
      <c r="Y138" s="95"/>
    </row>
    <row r="139" spans="1:25" s="3" customFormat="1" hidden="1" x14ac:dyDescent="0.2">
      <c r="A139" s="62"/>
      <c r="B139" s="62"/>
      <c r="C139" s="62"/>
      <c r="D139" s="62"/>
      <c r="E139" s="62"/>
      <c r="F139" s="62"/>
      <c r="G139" s="62"/>
      <c r="H139" s="62"/>
      <c r="I139" s="62"/>
      <c r="J139" s="62"/>
      <c r="K139" s="62"/>
      <c r="L139" s="122"/>
      <c r="M139" s="88"/>
      <c r="Q139" s="95"/>
      <c r="R139" s="95"/>
      <c r="S139" s="95"/>
      <c r="T139" s="95"/>
      <c r="U139" s="95"/>
      <c r="V139" s="95"/>
      <c r="W139" s="95"/>
      <c r="X139" s="95"/>
      <c r="Y139" s="95"/>
    </row>
    <row r="140" spans="1:25" s="3" customFormat="1" hidden="1" x14ac:dyDescent="0.2">
      <c r="A140" s="138"/>
      <c r="B140" s="138"/>
      <c r="C140" s="138"/>
      <c r="D140" s="138"/>
      <c r="E140" s="138"/>
      <c r="F140" s="138"/>
      <c r="G140" s="138"/>
      <c r="H140" s="138"/>
      <c r="I140" s="138"/>
      <c r="J140" s="138"/>
      <c r="K140" s="138"/>
      <c r="L140" s="138"/>
      <c r="M140" s="15"/>
      <c r="Q140" s="95"/>
      <c r="R140" s="95"/>
      <c r="S140" s="95"/>
      <c r="T140" s="95"/>
      <c r="U140" s="95"/>
      <c r="V140" s="95"/>
      <c r="W140" s="95"/>
      <c r="X140" s="95"/>
      <c r="Y140" s="95"/>
    </row>
    <row r="141" spans="1:25" s="3" customFormat="1" hidden="1" x14ac:dyDescent="0.2">
      <c r="A141" s="138"/>
      <c r="B141" s="62"/>
      <c r="C141" s="62"/>
      <c r="D141" s="62"/>
      <c r="E141" s="62"/>
      <c r="F141" s="62"/>
      <c r="G141" s="139"/>
      <c r="H141" s="139"/>
      <c r="I141" s="135"/>
      <c r="J141" s="135"/>
      <c r="K141" s="135"/>
      <c r="L141" s="135"/>
      <c r="M141" s="15"/>
      <c r="Q141" s="95"/>
      <c r="R141" s="95"/>
      <c r="S141" s="95"/>
      <c r="T141" s="95"/>
      <c r="U141" s="95"/>
      <c r="V141" s="95"/>
      <c r="W141" s="95"/>
      <c r="X141" s="95"/>
      <c r="Y141" s="95"/>
    </row>
    <row r="142" spans="1:25" s="3" customFormat="1" hidden="1" x14ac:dyDescent="0.2">
      <c r="A142" s="138"/>
      <c r="B142" s="138"/>
      <c r="C142" s="138"/>
      <c r="D142" s="138"/>
      <c r="E142" s="138"/>
      <c r="F142" s="138"/>
      <c r="G142" s="138"/>
      <c r="H142" s="138"/>
      <c r="I142" s="138"/>
      <c r="J142" s="138"/>
      <c r="K142" s="138"/>
      <c r="L142" s="138"/>
      <c r="M142" s="15"/>
      <c r="Q142" s="95"/>
      <c r="R142" s="95"/>
      <c r="S142" s="95"/>
      <c r="T142" s="95"/>
      <c r="U142" s="95"/>
      <c r="V142" s="95"/>
      <c r="W142" s="95"/>
      <c r="X142" s="95"/>
      <c r="Y142" s="95"/>
    </row>
    <row r="143" spans="1:25" s="3" customFormat="1" hidden="1" x14ac:dyDescent="0.2">
      <c r="A143" s="138"/>
      <c r="B143" s="138"/>
      <c r="C143" s="138"/>
      <c r="D143" s="138"/>
      <c r="E143" s="138"/>
      <c r="F143" s="138"/>
      <c r="G143" s="138"/>
      <c r="H143" s="138"/>
      <c r="I143" s="138"/>
      <c r="J143" s="138"/>
      <c r="K143" s="138"/>
      <c r="L143" s="138"/>
      <c r="M143" s="15"/>
      <c r="Q143" s="95"/>
      <c r="R143" s="95"/>
      <c r="S143" s="95"/>
      <c r="T143" s="95"/>
      <c r="U143" s="95"/>
      <c r="V143" s="95"/>
      <c r="W143" s="95"/>
      <c r="X143" s="95"/>
      <c r="Y143" s="95"/>
    </row>
    <row r="144" spans="1:25" s="3" customFormat="1" hidden="1" x14ac:dyDescent="0.2">
      <c r="A144" s="138"/>
      <c r="B144" s="138"/>
      <c r="C144" s="138"/>
      <c r="D144" s="138"/>
      <c r="E144" s="138"/>
      <c r="F144" s="138"/>
      <c r="G144" s="138"/>
      <c r="H144" s="138"/>
      <c r="I144" s="138"/>
      <c r="J144" s="138"/>
      <c r="K144" s="138"/>
      <c r="L144" s="138"/>
      <c r="M144" s="15"/>
      <c r="Q144" s="95"/>
      <c r="R144" s="95"/>
      <c r="S144" s="95"/>
      <c r="T144" s="95"/>
      <c r="U144" s="95"/>
      <c r="V144" s="95"/>
      <c r="W144" s="95"/>
      <c r="X144" s="95"/>
      <c r="Y144" s="95"/>
    </row>
    <row r="145" spans="1:25" s="3" customFormat="1" hidden="1" x14ac:dyDescent="0.2">
      <c r="A145" s="138"/>
      <c r="B145" s="138"/>
      <c r="C145" s="138"/>
      <c r="D145" s="138"/>
      <c r="E145" s="138"/>
      <c r="F145" s="138"/>
      <c r="G145" s="138"/>
      <c r="H145" s="138"/>
      <c r="I145" s="138"/>
      <c r="J145" s="138"/>
      <c r="K145" s="138"/>
      <c r="L145" s="138"/>
      <c r="M145" s="15"/>
      <c r="Q145" s="95"/>
      <c r="R145" s="95"/>
      <c r="S145" s="95"/>
      <c r="T145" s="95"/>
      <c r="U145" s="95"/>
      <c r="V145" s="95"/>
      <c r="W145" s="95"/>
      <c r="X145" s="95"/>
      <c r="Y145" s="95"/>
    </row>
    <row r="146" spans="1:25" s="3" customFormat="1" hidden="1" x14ac:dyDescent="0.2">
      <c r="A146" s="138"/>
      <c r="B146" s="138"/>
      <c r="C146" s="138"/>
      <c r="D146" s="138"/>
      <c r="E146" s="138"/>
      <c r="F146" s="138"/>
      <c r="G146" s="138"/>
      <c r="H146" s="138"/>
      <c r="I146" s="138"/>
      <c r="J146" s="138"/>
      <c r="K146" s="138"/>
      <c r="L146" s="138"/>
      <c r="M146" s="15"/>
      <c r="Q146" s="95"/>
      <c r="R146" s="95"/>
      <c r="S146" s="95"/>
      <c r="T146" s="95"/>
      <c r="U146" s="95"/>
      <c r="V146" s="95"/>
      <c r="W146" s="95"/>
      <c r="X146" s="95"/>
      <c r="Y146" s="95"/>
    </row>
    <row r="147" spans="1:25" s="3" customFormat="1" hidden="1" x14ac:dyDescent="0.2">
      <c r="A147" s="138"/>
      <c r="B147" s="138"/>
      <c r="C147" s="138"/>
      <c r="D147" s="138"/>
      <c r="E147" s="138"/>
      <c r="F147" s="138"/>
      <c r="G147" s="138"/>
      <c r="H147" s="138"/>
      <c r="I147" s="138"/>
      <c r="J147" s="138"/>
      <c r="K147" s="138"/>
      <c r="L147" s="138"/>
      <c r="M147" s="15"/>
      <c r="Q147" s="95"/>
      <c r="R147" s="95"/>
      <c r="S147" s="95"/>
      <c r="T147" s="95"/>
      <c r="U147" s="95"/>
      <c r="V147" s="95"/>
      <c r="W147" s="95"/>
      <c r="X147" s="95"/>
      <c r="Y147" s="95"/>
    </row>
    <row r="148" spans="1:25" s="3" customFormat="1" hidden="1" x14ac:dyDescent="0.2">
      <c r="A148" s="138"/>
      <c r="B148" s="138"/>
      <c r="C148" s="138"/>
      <c r="D148" s="138"/>
      <c r="E148" s="138"/>
      <c r="F148" s="138"/>
      <c r="G148" s="138"/>
      <c r="H148" s="138"/>
      <c r="I148" s="138"/>
      <c r="J148" s="138"/>
      <c r="K148" s="138"/>
      <c r="L148" s="138"/>
      <c r="M148" s="15"/>
      <c r="Q148" s="95"/>
      <c r="R148" s="95"/>
      <c r="S148" s="95"/>
      <c r="T148" s="95"/>
      <c r="U148" s="95"/>
      <c r="V148" s="95"/>
      <c r="W148" s="95"/>
      <c r="X148" s="95"/>
      <c r="Y148" s="95"/>
    </row>
    <row r="149" spans="1:25" s="3" customFormat="1" hidden="1" x14ac:dyDescent="0.2">
      <c r="A149" s="138"/>
      <c r="B149" s="138"/>
      <c r="C149" s="138"/>
      <c r="D149" s="138"/>
      <c r="E149" s="138"/>
      <c r="F149" s="138"/>
      <c r="G149" s="138"/>
      <c r="H149" s="138"/>
      <c r="I149" s="138"/>
      <c r="J149" s="138"/>
      <c r="K149" s="138"/>
      <c r="L149" s="138"/>
      <c r="M149" s="15"/>
      <c r="Q149" s="95"/>
      <c r="R149" s="95"/>
      <c r="S149" s="95"/>
      <c r="T149" s="95"/>
      <c r="U149" s="95"/>
      <c r="V149" s="95"/>
      <c r="W149" s="95"/>
      <c r="X149" s="95"/>
      <c r="Y149" s="95"/>
    </row>
    <row r="150" spans="1:25" s="3" customFormat="1" hidden="1" x14ac:dyDescent="0.2">
      <c r="A150" s="138"/>
      <c r="B150" s="138"/>
      <c r="C150" s="138"/>
      <c r="D150" s="138"/>
      <c r="E150" s="138"/>
      <c r="F150" s="138"/>
      <c r="G150" s="138"/>
      <c r="H150" s="138"/>
      <c r="I150" s="138"/>
      <c r="J150" s="138"/>
      <c r="K150" s="138"/>
      <c r="L150" s="138"/>
      <c r="M150" s="15"/>
      <c r="Q150" s="95"/>
      <c r="R150" s="95"/>
      <c r="S150" s="95"/>
      <c r="T150" s="95"/>
      <c r="U150" s="95"/>
      <c r="V150" s="95"/>
      <c r="W150" s="95"/>
      <c r="X150" s="95"/>
      <c r="Y150" s="95"/>
    </row>
    <row r="151" spans="1:25" s="3" customFormat="1" hidden="1" x14ac:dyDescent="0.2">
      <c r="A151" s="138"/>
      <c r="B151" s="140"/>
      <c r="C151" s="140"/>
      <c r="D151" s="140"/>
      <c r="E151" s="140"/>
      <c r="F151" s="141"/>
      <c r="G151" s="141"/>
      <c r="H151" s="141"/>
      <c r="I151" s="142"/>
      <c r="J151" s="142"/>
      <c r="K151" s="142"/>
      <c r="L151" s="142"/>
      <c r="M151" s="15"/>
      <c r="Q151" s="95"/>
      <c r="R151" s="95"/>
      <c r="S151" s="95"/>
      <c r="T151" s="95"/>
      <c r="U151" s="95"/>
      <c r="V151" s="95"/>
      <c r="W151" s="95"/>
      <c r="X151" s="95"/>
      <c r="Y151" s="95"/>
    </row>
    <row r="152" spans="1:25" s="3" customFormat="1" hidden="1" x14ac:dyDescent="0.2">
      <c r="A152" s="138"/>
      <c r="B152" s="140"/>
      <c r="C152" s="140"/>
      <c r="D152" s="140"/>
      <c r="E152" s="140"/>
      <c r="F152" s="141"/>
      <c r="G152" s="141"/>
      <c r="H152" s="141"/>
      <c r="I152" s="142"/>
      <c r="J152" s="142"/>
      <c r="K152" s="142"/>
      <c r="L152" s="142"/>
      <c r="M152" s="15"/>
      <c r="Q152" s="95"/>
      <c r="R152" s="95"/>
      <c r="S152" s="95"/>
      <c r="T152" s="95"/>
      <c r="U152" s="95"/>
      <c r="V152" s="95"/>
      <c r="W152" s="95"/>
      <c r="X152" s="95"/>
      <c r="Y152" s="95"/>
    </row>
    <row r="153" spans="1:25" s="3" customFormat="1" hidden="1" x14ac:dyDescent="0.2">
      <c r="A153" s="138"/>
      <c r="B153" s="140"/>
      <c r="C153" s="140"/>
      <c r="D153" s="140"/>
      <c r="E153" s="140"/>
      <c r="F153" s="141"/>
      <c r="G153" s="141"/>
      <c r="H153" s="141"/>
      <c r="I153" s="142"/>
      <c r="J153" s="142"/>
      <c r="K153" s="142"/>
      <c r="L153" s="142"/>
      <c r="M153" s="15"/>
      <c r="Q153" s="95"/>
      <c r="R153" s="95"/>
      <c r="S153" s="95"/>
      <c r="T153" s="95"/>
      <c r="U153" s="95"/>
      <c r="V153" s="95"/>
      <c r="W153" s="95"/>
      <c r="X153" s="95"/>
      <c r="Y153" s="95"/>
    </row>
    <row r="154" spans="1:25" s="3" customFormat="1" hidden="1" x14ac:dyDescent="0.2">
      <c r="A154" s="138"/>
      <c r="B154" s="140"/>
      <c r="C154" s="140"/>
      <c r="D154" s="140"/>
      <c r="E154" s="140"/>
      <c r="F154" s="141"/>
      <c r="G154" s="141"/>
      <c r="H154" s="141"/>
      <c r="I154" s="142"/>
      <c r="J154" s="142"/>
      <c r="K154" s="142"/>
      <c r="L154" s="142"/>
      <c r="M154" s="15"/>
      <c r="Q154" s="95"/>
      <c r="R154" s="95"/>
      <c r="S154" s="95"/>
      <c r="T154" s="95"/>
      <c r="U154" s="95"/>
      <c r="V154" s="95"/>
      <c r="W154" s="95"/>
      <c r="X154" s="95"/>
      <c r="Y154" s="95"/>
    </row>
    <row r="155" spans="1:25" s="3" customFormat="1" hidden="1" x14ac:dyDescent="0.2">
      <c r="A155" s="138"/>
      <c r="B155" s="140"/>
      <c r="C155" s="140"/>
      <c r="D155" s="140"/>
      <c r="E155" s="140"/>
      <c r="F155" s="141"/>
      <c r="G155" s="141"/>
      <c r="H155" s="141"/>
      <c r="I155" s="142"/>
      <c r="J155" s="142"/>
      <c r="K155" s="142"/>
      <c r="L155" s="142"/>
      <c r="M155" s="15"/>
      <c r="Q155" s="95"/>
      <c r="R155" s="95"/>
      <c r="S155" s="95"/>
      <c r="T155" s="95"/>
      <c r="U155" s="95"/>
      <c r="V155" s="95"/>
      <c r="W155" s="95"/>
      <c r="X155" s="95"/>
      <c r="Y155" s="95"/>
    </row>
    <row r="156" spans="1:25" s="3" customFormat="1" hidden="1" x14ac:dyDescent="0.2">
      <c r="A156" s="138"/>
      <c r="B156" s="140"/>
      <c r="C156" s="140"/>
      <c r="D156" s="140"/>
      <c r="E156" s="140"/>
      <c r="F156" s="141"/>
      <c r="G156" s="141"/>
      <c r="H156" s="141"/>
      <c r="I156" s="142"/>
      <c r="J156" s="142"/>
      <c r="K156" s="142"/>
      <c r="L156" s="142"/>
      <c r="M156" s="15"/>
      <c r="Q156" s="95"/>
      <c r="R156" s="95"/>
      <c r="S156" s="95"/>
      <c r="T156" s="95"/>
      <c r="U156" s="95"/>
      <c r="V156" s="95"/>
      <c r="W156" s="95"/>
      <c r="X156" s="95"/>
      <c r="Y156" s="95"/>
    </row>
    <row r="157" spans="1:25" s="3" customFormat="1" hidden="1" x14ac:dyDescent="0.2">
      <c r="A157" s="138"/>
      <c r="B157" s="140"/>
      <c r="C157" s="140"/>
      <c r="D157" s="140"/>
      <c r="E157" s="140"/>
      <c r="F157" s="141"/>
      <c r="G157" s="141"/>
      <c r="H157" s="141"/>
      <c r="I157" s="142"/>
      <c r="J157" s="142"/>
      <c r="K157" s="142"/>
      <c r="L157" s="142"/>
      <c r="M157" s="15"/>
      <c r="Q157" s="95"/>
      <c r="R157" s="95"/>
      <c r="S157" s="95"/>
      <c r="T157" s="95"/>
      <c r="U157" s="95"/>
      <c r="V157" s="95"/>
      <c r="W157" s="95"/>
      <c r="X157" s="95"/>
      <c r="Y157" s="95"/>
    </row>
    <row r="158" spans="1:25" s="3" customFormat="1" hidden="1" x14ac:dyDescent="0.2">
      <c r="A158" s="138"/>
      <c r="B158" s="140"/>
      <c r="C158" s="140"/>
      <c r="D158" s="140"/>
      <c r="E158" s="140"/>
      <c r="F158" s="141"/>
      <c r="G158" s="141"/>
      <c r="H158" s="141"/>
      <c r="I158" s="142"/>
      <c r="J158" s="142"/>
      <c r="K158" s="142"/>
      <c r="L158" s="142"/>
      <c r="M158" s="15"/>
      <c r="Q158" s="95"/>
      <c r="R158" s="95"/>
      <c r="S158" s="95"/>
      <c r="T158" s="95"/>
      <c r="U158" s="95"/>
      <c r="V158" s="95"/>
      <c r="W158" s="95"/>
      <c r="X158" s="95"/>
      <c r="Y158" s="95"/>
    </row>
    <row r="159" spans="1:25" s="3" customFormat="1" hidden="1" x14ac:dyDescent="0.2">
      <c r="A159" s="138"/>
      <c r="B159" s="140"/>
      <c r="C159" s="140"/>
      <c r="D159" s="140"/>
      <c r="E159" s="140"/>
      <c r="F159" s="141"/>
      <c r="G159" s="141"/>
      <c r="H159" s="141"/>
      <c r="I159" s="142"/>
      <c r="J159" s="142"/>
      <c r="K159" s="142"/>
      <c r="L159" s="142"/>
      <c r="M159" s="15"/>
      <c r="Q159" s="95"/>
      <c r="R159" s="95"/>
      <c r="S159" s="95"/>
      <c r="T159" s="95"/>
      <c r="U159" s="95"/>
      <c r="V159" s="95"/>
      <c r="W159" s="95"/>
      <c r="X159" s="95"/>
      <c r="Y159" s="95"/>
    </row>
    <row r="160" spans="1:25" s="3" customFormat="1" hidden="1" x14ac:dyDescent="0.2">
      <c r="A160" s="138"/>
      <c r="B160" s="140"/>
      <c r="C160" s="140"/>
      <c r="D160" s="140"/>
      <c r="E160" s="140"/>
      <c r="F160" s="141"/>
      <c r="G160" s="141"/>
      <c r="H160" s="141"/>
      <c r="I160" s="142"/>
      <c r="J160" s="142"/>
      <c r="K160" s="142"/>
      <c r="L160" s="142"/>
      <c r="M160" s="15"/>
      <c r="Q160" s="95"/>
      <c r="R160" s="95"/>
      <c r="S160" s="95"/>
      <c r="T160" s="95"/>
      <c r="U160" s="95"/>
      <c r="V160" s="95"/>
      <c r="W160" s="95"/>
      <c r="X160" s="95"/>
      <c r="Y160" s="95"/>
    </row>
    <row r="161" spans="1:25" s="3" customFormat="1" hidden="1" x14ac:dyDescent="0.2">
      <c r="A161" s="138"/>
      <c r="B161" s="140"/>
      <c r="C161" s="140"/>
      <c r="D161" s="140"/>
      <c r="E161" s="140"/>
      <c r="F161" s="141"/>
      <c r="G161" s="141"/>
      <c r="H161" s="141"/>
      <c r="I161" s="142"/>
      <c r="J161" s="142"/>
      <c r="K161" s="142"/>
      <c r="L161" s="142"/>
      <c r="M161" s="15"/>
      <c r="Q161" s="95"/>
      <c r="R161" s="95"/>
      <c r="S161" s="95"/>
      <c r="T161" s="95"/>
      <c r="U161" s="95"/>
      <c r="V161" s="95"/>
      <c r="W161" s="95"/>
      <c r="X161" s="95"/>
      <c r="Y161" s="95"/>
    </row>
    <row r="162" spans="1:25" s="3" customFormat="1" hidden="1" x14ac:dyDescent="0.2">
      <c r="A162" s="138"/>
      <c r="B162" s="140"/>
      <c r="C162" s="140"/>
      <c r="D162" s="140"/>
      <c r="E162" s="140"/>
      <c r="F162" s="141"/>
      <c r="G162" s="141"/>
      <c r="H162" s="141"/>
      <c r="I162" s="142"/>
      <c r="J162" s="142"/>
      <c r="K162" s="142"/>
      <c r="L162" s="142"/>
      <c r="M162" s="15"/>
      <c r="Q162" s="95"/>
      <c r="R162" s="95"/>
      <c r="S162" s="95"/>
      <c r="T162" s="95"/>
      <c r="U162" s="95"/>
      <c r="V162" s="95"/>
      <c r="W162" s="95"/>
      <c r="X162" s="95"/>
      <c r="Y162" s="95"/>
    </row>
    <row r="163" spans="1:25" s="3" customFormat="1" hidden="1" x14ac:dyDescent="0.2">
      <c r="A163" s="138"/>
      <c r="B163" s="140"/>
      <c r="C163" s="140"/>
      <c r="D163" s="140"/>
      <c r="E163" s="140"/>
      <c r="F163" s="141"/>
      <c r="G163" s="141"/>
      <c r="H163" s="141"/>
      <c r="I163" s="142"/>
      <c r="J163" s="142"/>
      <c r="K163" s="142"/>
      <c r="L163" s="142"/>
      <c r="M163" s="15"/>
      <c r="Q163" s="95"/>
      <c r="R163" s="95"/>
      <c r="S163" s="95"/>
      <c r="T163" s="95"/>
      <c r="U163" s="95"/>
      <c r="V163" s="95"/>
      <c r="W163" s="95"/>
      <c r="X163" s="95"/>
      <c r="Y163" s="95"/>
    </row>
    <row r="164" spans="1:25" s="3" customFormat="1" hidden="1" x14ac:dyDescent="0.2">
      <c r="A164" s="138"/>
      <c r="B164" s="140"/>
      <c r="C164" s="140"/>
      <c r="D164" s="140"/>
      <c r="E164" s="140"/>
      <c r="F164" s="141"/>
      <c r="G164" s="141"/>
      <c r="H164" s="141"/>
      <c r="I164" s="142"/>
      <c r="J164" s="142"/>
      <c r="K164" s="142"/>
      <c r="L164" s="142"/>
      <c r="M164" s="15"/>
      <c r="Q164" s="95"/>
      <c r="R164" s="95"/>
      <c r="S164" s="95"/>
      <c r="T164" s="95"/>
      <c r="U164" s="95"/>
      <c r="V164" s="95"/>
      <c r="W164" s="95"/>
      <c r="X164" s="95"/>
      <c r="Y164" s="95"/>
    </row>
    <row r="165" spans="1:25" s="3" customFormat="1" hidden="1" x14ac:dyDescent="0.2">
      <c r="A165" s="138"/>
      <c r="B165" s="140"/>
      <c r="C165" s="140"/>
      <c r="D165" s="140"/>
      <c r="E165" s="140"/>
      <c r="F165" s="141"/>
      <c r="G165" s="141"/>
      <c r="H165" s="141"/>
      <c r="I165" s="142"/>
      <c r="J165" s="142"/>
      <c r="K165" s="142"/>
      <c r="L165" s="142"/>
      <c r="M165" s="15"/>
      <c r="Q165" s="95"/>
      <c r="R165" s="95"/>
      <c r="S165" s="95"/>
      <c r="T165" s="95"/>
      <c r="U165" s="95"/>
      <c r="V165" s="95"/>
      <c r="W165" s="95"/>
      <c r="X165" s="95"/>
      <c r="Y165" s="95"/>
    </row>
    <row r="166" spans="1:25" s="3" customFormat="1" hidden="1" x14ac:dyDescent="0.2">
      <c r="B166" s="2"/>
      <c r="C166" s="2"/>
      <c r="D166" s="2"/>
      <c r="E166" s="2"/>
      <c r="F166" s="15"/>
      <c r="G166" s="15"/>
      <c r="H166" s="15"/>
      <c r="I166" s="17"/>
      <c r="J166" s="17"/>
      <c r="K166" s="17"/>
      <c r="L166" s="17"/>
      <c r="M166" s="15"/>
      <c r="Q166" s="95"/>
      <c r="R166" s="95"/>
      <c r="S166" s="95"/>
      <c r="T166" s="95"/>
      <c r="U166" s="95"/>
      <c r="V166" s="95"/>
      <c r="W166" s="95"/>
      <c r="X166" s="95"/>
      <c r="Y166" s="95"/>
    </row>
    <row r="167" spans="1:25" s="3" customFormat="1" hidden="1" x14ac:dyDescent="0.2">
      <c r="B167" s="2"/>
      <c r="C167" s="2"/>
      <c r="D167" s="2"/>
      <c r="E167" s="2"/>
      <c r="F167" s="15"/>
      <c r="G167" s="15"/>
      <c r="H167" s="15"/>
      <c r="I167" s="17"/>
      <c r="J167" s="17"/>
      <c r="K167" s="17"/>
      <c r="L167" s="17"/>
      <c r="M167" s="15"/>
      <c r="Q167" s="95"/>
      <c r="R167" s="95"/>
      <c r="S167" s="95"/>
      <c r="T167" s="95"/>
      <c r="U167" s="95"/>
      <c r="V167" s="95"/>
      <c r="W167" s="95"/>
      <c r="X167" s="95"/>
      <c r="Y167" s="95"/>
    </row>
    <row r="168" spans="1:25" s="3" customFormat="1" hidden="1" x14ac:dyDescent="0.2">
      <c r="B168" s="2"/>
      <c r="C168" s="2"/>
      <c r="D168" s="2"/>
      <c r="E168" s="2"/>
      <c r="F168" s="15"/>
      <c r="G168" s="15"/>
      <c r="H168" s="15"/>
      <c r="I168" s="17"/>
      <c r="J168" s="17"/>
      <c r="K168" s="17"/>
      <c r="L168" s="17"/>
      <c r="M168" s="15"/>
      <c r="Q168" s="95"/>
      <c r="R168" s="95"/>
      <c r="S168" s="95"/>
      <c r="T168" s="95"/>
      <c r="U168" s="95"/>
      <c r="V168" s="95"/>
      <c r="W168" s="95"/>
      <c r="X168" s="95"/>
      <c r="Y168" s="95"/>
    </row>
    <row r="169" spans="1:25" s="3" customFormat="1" hidden="1" x14ac:dyDescent="0.2">
      <c r="B169" s="2"/>
      <c r="C169" s="2"/>
      <c r="D169" s="2"/>
      <c r="E169" s="2"/>
      <c r="F169" s="15"/>
      <c r="G169" s="15"/>
      <c r="H169" s="15"/>
      <c r="I169" s="17"/>
      <c r="J169" s="17"/>
      <c r="K169" s="17"/>
      <c r="L169" s="17"/>
      <c r="M169" s="15"/>
      <c r="Q169" s="95"/>
      <c r="R169" s="95"/>
      <c r="S169" s="95"/>
      <c r="T169" s="95"/>
      <c r="U169" s="95"/>
      <c r="V169" s="95"/>
      <c r="W169" s="95"/>
      <c r="X169" s="95"/>
      <c r="Y169" s="95"/>
    </row>
    <row r="170" spans="1:25" s="3" customFormat="1" hidden="1" x14ac:dyDescent="0.2">
      <c r="B170" s="2"/>
      <c r="C170" s="2"/>
      <c r="D170" s="2"/>
      <c r="E170" s="2"/>
      <c r="F170" s="15"/>
      <c r="G170" s="15"/>
      <c r="H170" s="15"/>
      <c r="I170" s="17"/>
      <c r="J170" s="17"/>
      <c r="K170" s="17"/>
      <c r="L170" s="17"/>
      <c r="M170" s="15"/>
      <c r="Q170" s="95"/>
      <c r="R170" s="95"/>
      <c r="S170" s="95"/>
      <c r="T170" s="95"/>
      <c r="U170" s="95"/>
      <c r="V170" s="95"/>
      <c r="W170" s="95"/>
      <c r="X170" s="95"/>
      <c r="Y170" s="95"/>
    </row>
    <row r="171" spans="1:25" s="3" customFormat="1" hidden="1" x14ac:dyDescent="0.2">
      <c r="B171" s="2"/>
      <c r="C171" s="2"/>
      <c r="D171" s="2"/>
      <c r="E171" s="2"/>
      <c r="F171" s="15"/>
      <c r="G171" s="15"/>
      <c r="H171" s="15"/>
      <c r="I171" s="17"/>
      <c r="J171" s="17"/>
      <c r="K171" s="17"/>
      <c r="L171" s="17"/>
      <c r="M171" s="15"/>
      <c r="Q171" s="95"/>
      <c r="R171" s="95"/>
      <c r="S171" s="95"/>
      <c r="T171" s="95"/>
      <c r="U171" s="95"/>
      <c r="V171" s="95"/>
      <c r="W171" s="95"/>
      <c r="X171" s="95"/>
      <c r="Y171" s="95"/>
    </row>
    <row r="172" spans="1:25" s="3" customFormat="1" hidden="1" x14ac:dyDescent="0.2">
      <c r="B172" s="2"/>
      <c r="C172" s="2"/>
      <c r="D172" s="2"/>
      <c r="E172" s="2"/>
      <c r="F172" s="15"/>
      <c r="G172" s="15"/>
      <c r="H172" s="15"/>
      <c r="I172" s="17"/>
      <c r="J172" s="17"/>
      <c r="K172" s="17"/>
      <c r="L172" s="17"/>
      <c r="M172" s="15"/>
      <c r="Q172" s="95"/>
      <c r="R172" s="95"/>
      <c r="S172" s="95"/>
      <c r="T172" s="95"/>
      <c r="U172" s="95"/>
      <c r="V172" s="95"/>
      <c r="W172" s="95"/>
      <c r="X172" s="95"/>
      <c r="Y172" s="95"/>
    </row>
    <row r="173" spans="1:25" s="3" customFormat="1" hidden="1" x14ac:dyDescent="0.2">
      <c r="B173" s="2"/>
      <c r="C173" s="2"/>
      <c r="D173" s="2"/>
      <c r="E173" s="2"/>
      <c r="F173" s="15"/>
      <c r="G173" s="15"/>
      <c r="H173" s="15"/>
      <c r="I173" s="17"/>
      <c r="J173" s="17"/>
      <c r="K173" s="17"/>
      <c r="L173" s="17"/>
      <c r="M173" s="15"/>
      <c r="Q173" s="95"/>
      <c r="R173" s="95"/>
      <c r="S173" s="95"/>
      <c r="T173" s="95"/>
      <c r="U173" s="95"/>
      <c r="V173" s="95"/>
      <c r="W173" s="95"/>
      <c r="X173" s="95"/>
      <c r="Y173" s="95"/>
    </row>
    <row r="174" spans="1:25" s="3" customFormat="1" hidden="1" x14ac:dyDescent="0.2">
      <c r="B174" s="2"/>
      <c r="C174" s="2"/>
      <c r="D174" s="2"/>
      <c r="E174" s="2"/>
      <c r="F174" s="15"/>
      <c r="G174" s="15"/>
      <c r="H174" s="15"/>
      <c r="I174" s="17"/>
      <c r="J174" s="17"/>
      <c r="K174" s="17"/>
      <c r="L174" s="17"/>
      <c r="M174" s="15"/>
      <c r="Q174" s="95"/>
      <c r="R174" s="95"/>
      <c r="S174" s="95"/>
      <c r="T174" s="95"/>
      <c r="U174" s="95"/>
      <c r="V174" s="95"/>
      <c r="W174" s="95"/>
      <c r="X174" s="95"/>
      <c r="Y174" s="95"/>
    </row>
    <row r="175" spans="1:25" s="3" customFormat="1" hidden="1" x14ac:dyDescent="0.2">
      <c r="B175" s="2"/>
      <c r="C175" s="2"/>
      <c r="D175" s="2"/>
      <c r="E175" s="2"/>
      <c r="F175" s="15"/>
      <c r="G175" s="15"/>
      <c r="H175" s="15"/>
      <c r="I175" s="17"/>
      <c r="J175" s="17"/>
      <c r="K175" s="17"/>
      <c r="L175" s="17"/>
      <c r="M175" s="15"/>
      <c r="Q175" s="95"/>
      <c r="R175" s="95"/>
      <c r="S175" s="95"/>
      <c r="T175" s="95"/>
      <c r="U175" s="95"/>
      <c r="V175" s="95"/>
      <c r="W175" s="95"/>
      <c r="X175" s="95"/>
      <c r="Y175" s="95"/>
    </row>
    <row r="176" spans="1:25" s="3" customFormat="1" hidden="1" x14ac:dyDescent="0.2">
      <c r="B176" s="2"/>
      <c r="C176" s="2"/>
      <c r="D176" s="2"/>
      <c r="E176" s="2"/>
      <c r="F176" s="15"/>
      <c r="G176" s="15"/>
      <c r="H176" s="15"/>
      <c r="I176" s="17"/>
      <c r="J176" s="17"/>
      <c r="K176" s="17"/>
      <c r="L176" s="17"/>
      <c r="M176" s="15"/>
      <c r="Q176" s="95"/>
      <c r="R176" s="95"/>
      <c r="S176" s="95"/>
      <c r="T176" s="95"/>
      <c r="U176" s="95"/>
      <c r="V176" s="95"/>
      <c r="W176" s="95"/>
      <c r="X176" s="95"/>
      <c r="Y176" s="95"/>
    </row>
    <row r="177" spans="2:25" s="3" customFormat="1" hidden="1" x14ac:dyDescent="0.2">
      <c r="B177" s="2"/>
      <c r="C177" s="2"/>
      <c r="D177" s="2"/>
      <c r="E177" s="2"/>
      <c r="F177" s="15"/>
      <c r="G177" s="15"/>
      <c r="H177" s="15"/>
      <c r="I177" s="17"/>
      <c r="J177" s="17"/>
      <c r="K177" s="17"/>
      <c r="L177" s="17"/>
      <c r="M177" s="15"/>
      <c r="Q177" s="95"/>
      <c r="R177" s="95"/>
      <c r="S177" s="95"/>
      <c r="T177" s="95"/>
      <c r="U177" s="95"/>
      <c r="V177" s="95"/>
      <c r="W177" s="95"/>
      <c r="X177" s="95"/>
      <c r="Y177" s="95"/>
    </row>
    <row r="178" spans="2:25" s="3" customFormat="1" hidden="1" x14ac:dyDescent="0.2">
      <c r="B178" s="2"/>
      <c r="C178" s="2"/>
      <c r="D178" s="2"/>
      <c r="E178" s="2"/>
      <c r="F178" s="15"/>
      <c r="G178" s="15"/>
      <c r="H178" s="15"/>
      <c r="I178" s="17"/>
      <c r="J178" s="17"/>
      <c r="K178" s="17"/>
      <c r="L178" s="17"/>
      <c r="M178" s="15"/>
      <c r="Q178" s="95"/>
      <c r="R178" s="95"/>
      <c r="S178" s="95"/>
      <c r="T178" s="95"/>
      <c r="U178" s="95"/>
      <c r="V178" s="95"/>
      <c r="W178" s="95"/>
      <c r="X178" s="95"/>
      <c r="Y178" s="95"/>
    </row>
    <row r="179" spans="2:25" s="3" customFormat="1" hidden="1" x14ac:dyDescent="0.2">
      <c r="B179" s="2"/>
      <c r="C179" s="2"/>
      <c r="D179" s="2"/>
      <c r="E179" s="2"/>
      <c r="F179" s="15"/>
      <c r="G179" s="15"/>
      <c r="H179" s="15"/>
      <c r="I179" s="17"/>
      <c r="J179" s="17"/>
      <c r="K179" s="17"/>
      <c r="L179" s="17"/>
      <c r="M179" s="15"/>
      <c r="Q179" s="95"/>
      <c r="R179" s="95"/>
      <c r="S179" s="95"/>
      <c r="T179" s="95"/>
      <c r="U179" s="95"/>
      <c r="V179" s="95"/>
      <c r="W179" s="95"/>
      <c r="X179" s="95"/>
      <c r="Y179" s="95"/>
    </row>
    <row r="180" spans="2:25" s="3" customFormat="1" hidden="1" x14ac:dyDescent="0.2">
      <c r="B180" s="2"/>
      <c r="C180" s="2"/>
      <c r="D180" s="2"/>
      <c r="E180" s="2"/>
      <c r="F180" s="15"/>
      <c r="G180" s="15"/>
      <c r="H180" s="15"/>
      <c r="I180" s="17"/>
      <c r="J180" s="17"/>
      <c r="K180" s="17"/>
      <c r="L180" s="17"/>
      <c r="M180" s="15"/>
      <c r="Q180" s="95"/>
      <c r="R180" s="95"/>
      <c r="S180" s="95"/>
      <c r="T180" s="95"/>
      <c r="U180" s="95"/>
      <c r="V180" s="95"/>
      <c r="W180" s="95"/>
      <c r="X180" s="95"/>
      <c r="Y180" s="95"/>
    </row>
    <row r="181" spans="2:25" s="3" customFormat="1" hidden="1" x14ac:dyDescent="0.2">
      <c r="B181" s="2"/>
      <c r="C181" s="2"/>
      <c r="D181" s="2"/>
      <c r="E181" s="2"/>
      <c r="F181" s="15"/>
      <c r="G181" s="15"/>
      <c r="H181" s="15"/>
      <c r="I181" s="17"/>
      <c r="J181" s="17"/>
      <c r="K181" s="17"/>
      <c r="L181" s="17"/>
      <c r="M181" s="15"/>
      <c r="Q181" s="95"/>
      <c r="R181" s="95"/>
      <c r="S181" s="95"/>
      <c r="T181" s="95"/>
      <c r="U181" s="95"/>
      <c r="V181" s="95"/>
      <c r="W181" s="95"/>
      <c r="X181" s="95"/>
      <c r="Y181" s="95"/>
    </row>
    <row r="182" spans="2:25" s="3" customFormat="1" hidden="1" x14ac:dyDescent="0.2">
      <c r="B182" s="2"/>
      <c r="C182" s="2"/>
      <c r="D182" s="2"/>
      <c r="E182" s="2"/>
      <c r="F182" s="15"/>
      <c r="G182" s="15"/>
      <c r="H182" s="15"/>
      <c r="I182" s="17"/>
      <c r="J182" s="17"/>
      <c r="K182" s="17"/>
      <c r="L182" s="17"/>
      <c r="M182" s="15"/>
      <c r="Q182" s="95"/>
      <c r="R182" s="95"/>
      <c r="S182" s="95"/>
      <c r="T182" s="95"/>
      <c r="U182" s="95"/>
      <c r="V182" s="95"/>
      <c r="W182" s="95"/>
      <c r="X182" s="95"/>
      <c r="Y182" s="95"/>
    </row>
    <row r="183" spans="2:25" s="3" customFormat="1" hidden="1" x14ac:dyDescent="0.2">
      <c r="B183" s="2"/>
      <c r="C183" s="2"/>
      <c r="D183" s="2"/>
      <c r="E183" s="2"/>
      <c r="F183" s="15"/>
      <c r="G183" s="15"/>
      <c r="H183" s="15"/>
      <c r="I183" s="17"/>
      <c r="J183" s="17"/>
      <c r="K183" s="17"/>
      <c r="L183" s="17"/>
      <c r="M183" s="15"/>
      <c r="Q183" s="95"/>
      <c r="R183" s="95"/>
      <c r="S183" s="95"/>
      <c r="T183" s="95"/>
      <c r="U183" s="95"/>
      <c r="V183" s="95"/>
      <c r="W183" s="95"/>
      <c r="X183" s="95"/>
      <c r="Y183" s="95"/>
    </row>
    <row r="184" spans="2:25" s="3" customFormat="1" hidden="1" x14ac:dyDescent="0.2">
      <c r="B184" s="2"/>
      <c r="C184" s="2"/>
      <c r="D184" s="2"/>
      <c r="E184" s="2"/>
      <c r="F184" s="15"/>
      <c r="G184" s="15"/>
      <c r="H184" s="15"/>
      <c r="I184" s="17"/>
      <c r="J184" s="17"/>
      <c r="K184" s="17"/>
      <c r="L184" s="17"/>
      <c r="M184" s="15"/>
      <c r="Q184" s="95"/>
      <c r="R184" s="95"/>
      <c r="S184" s="95"/>
      <c r="T184" s="95"/>
      <c r="U184" s="95"/>
      <c r="V184" s="95"/>
      <c r="W184" s="95"/>
      <c r="X184" s="95"/>
      <c r="Y184" s="95"/>
    </row>
    <row r="185" spans="2:25" s="3" customFormat="1" hidden="1" x14ac:dyDescent="0.2">
      <c r="B185" s="2"/>
      <c r="C185" s="2"/>
      <c r="D185" s="2"/>
      <c r="E185" s="2"/>
      <c r="F185" s="15"/>
      <c r="G185" s="15"/>
      <c r="H185" s="15"/>
      <c r="I185" s="17"/>
      <c r="J185" s="17"/>
      <c r="K185" s="17"/>
      <c r="L185" s="17"/>
      <c r="M185" s="15"/>
      <c r="Q185" s="95"/>
      <c r="R185" s="95"/>
      <c r="S185" s="95"/>
      <c r="T185" s="95"/>
      <c r="U185" s="95"/>
      <c r="V185" s="95"/>
      <c r="W185" s="95"/>
      <c r="X185" s="95"/>
      <c r="Y185" s="95"/>
    </row>
    <row r="186" spans="2:25" s="3" customFormat="1" hidden="1" x14ac:dyDescent="0.2">
      <c r="B186" s="2"/>
      <c r="C186" s="2"/>
      <c r="D186" s="2"/>
      <c r="E186" s="2"/>
      <c r="F186" s="15"/>
      <c r="G186" s="15"/>
      <c r="H186" s="15"/>
      <c r="I186" s="17"/>
      <c r="J186" s="17"/>
      <c r="K186" s="17"/>
      <c r="L186" s="17"/>
      <c r="M186" s="15"/>
      <c r="Q186" s="95"/>
      <c r="R186" s="95"/>
      <c r="S186" s="95"/>
      <c r="T186" s="95"/>
      <c r="U186" s="95"/>
      <c r="V186" s="95"/>
      <c r="W186" s="95"/>
      <c r="X186" s="95"/>
      <c r="Y186" s="95"/>
    </row>
    <row r="187" spans="2:25" s="3" customFormat="1" hidden="1" x14ac:dyDescent="0.2">
      <c r="B187" s="2"/>
      <c r="C187" s="2"/>
      <c r="D187" s="2"/>
      <c r="E187" s="2"/>
      <c r="F187" s="15"/>
      <c r="G187" s="15"/>
      <c r="H187" s="15"/>
      <c r="I187" s="17"/>
      <c r="J187" s="17"/>
      <c r="K187" s="17"/>
      <c r="L187" s="17"/>
      <c r="M187" s="15"/>
      <c r="Q187" s="95"/>
      <c r="R187" s="95"/>
      <c r="S187" s="95"/>
      <c r="T187" s="95"/>
      <c r="U187" s="95"/>
      <c r="V187" s="95"/>
      <c r="W187" s="95"/>
      <c r="X187" s="95"/>
      <c r="Y187" s="95"/>
    </row>
    <row r="188" spans="2:25" s="3" customFormat="1" hidden="1" x14ac:dyDescent="0.2">
      <c r="B188" s="2"/>
      <c r="C188" s="2"/>
      <c r="D188" s="2"/>
      <c r="E188" s="2"/>
      <c r="F188" s="15"/>
      <c r="G188" s="15"/>
      <c r="H188" s="15"/>
      <c r="I188" s="17"/>
      <c r="J188" s="17"/>
      <c r="K188" s="17"/>
      <c r="L188" s="17"/>
      <c r="M188" s="15"/>
      <c r="Q188" s="95"/>
      <c r="R188" s="95"/>
      <c r="S188" s="95"/>
      <c r="T188" s="95"/>
      <c r="U188" s="95"/>
      <c r="V188" s="95"/>
      <c r="W188" s="95"/>
      <c r="X188" s="95"/>
      <c r="Y188" s="95"/>
    </row>
    <row r="189" spans="2:25" s="3" customFormat="1" hidden="1" x14ac:dyDescent="0.2">
      <c r="B189" s="2"/>
      <c r="C189" s="2"/>
      <c r="D189" s="2"/>
      <c r="E189" s="2"/>
      <c r="F189" s="15"/>
      <c r="G189" s="15"/>
      <c r="H189" s="15"/>
      <c r="I189" s="17"/>
      <c r="J189" s="17"/>
      <c r="K189" s="17"/>
      <c r="L189" s="17"/>
      <c r="M189" s="15"/>
      <c r="Q189" s="95"/>
      <c r="R189" s="95"/>
      <c r="S189" s="95"/>
      <c r="T189" s="95"/>
      <c r="U189" s="95"/>
      <c r="V189" s="95"/>
      <c r="W189" s="95"/>
      <c r="X189" s="95"/>
      <c r="Y189" s="95"/>
    </row>
    <row r="190" spans="2:25" s="3" customFormat="1" hidden="1" x14ac:dyDescent="0.2">
      <c r="B190" s="2"/>
      <c r="C190" s="2"/>
      <c r="D190" s="2"/>
      <c r="E190" s="2"/>
      <c r="F190" s="15"/>
      <c r="G190" s="15"/>
      <c r="H190" s="15"/>
      <c r="I190" s="17"/>
      <c r="J190" s="17"/>
      <c r="K190" s="17"/>
      <c r="L190" s="17"/>
      <c r="M190" s="15"/>
      <c r="Q190" s="95"/>
      <c r="R190" s="95"/>
      <c r="S190" s="95"/>
      <c r="T190" s="95"/>
      <c r="U190" s="95"/>
      <c r="V190" s="95"/>
      <c r="W190" s="95"/>
      <c r="X190" s="95"/>
      <c r="Y190" s="95"/>
    </row>
    <row r="191" spans="2:25" s="3" customFormat="1" hidden="1" x14ac:dyDescent="0.2">
      <c r="B191" s="2"/>
      <c r="C191" s="2"/>
      <c r="D191" s="2"/>
      <c r="E191" s="2"/>
      <c r="F191" s="15"/>
      <c r="G191" s="15"/>
      <c r="H191" s="15"/>
      <c r="I191" s="17"/>
      <c r="J191" s="17"/>
      <c r="K191" s="17"/>
      <c r="L191" s="17"/>
      <c r="M191" s="15"/>
      <c r="Q191" s="95"/>
      <c r="R191" s="95"/>
      <c r="S191" s="95"/>
      <c r="T191" s="95"/>
      <c r="U191" s="95"/>
      <c r="V191" s="95"/>
      <c r="W191" s="95"/>
      <c r="X191" s="95"/>
      <c r="Y191" s="95"/>
    </row>
    <row r="192" spans="2:25" s="3" customFormat="1" hidden="1" x14ac:dyDescent="0.2">
      <c r="B192" s="2"/>
      <c r="C192" s="2"/>
      <c r="D192" s="2"/>
      <c r="E192" s="2"/>
      <c r="F192" s="15"/>
      <c r="G192" s="15"/>
      <c r="H192" s="15"/>
      <c r="I192" s="17"/>
      <c r="J192" s="17"/>
      <c r="K192" s="17"/>
      <c r="L192" s="17"/>
      <c r="M192" s="15"/>
      <c r="Q192" s="95"/>
      <c r="R192" s="95"/>
      <c r="S192" s="95"/>
      <c r="T192" s="95"/>
      <c r="U192" s="95"/>
      <c r="V192" s="95"/>
      <c r="W192" s="95"/>
      <c r="X192" s="95"/>
      <c r="Y192" s="95"/>
    </row>
    <row r="193" spans="2:25" s="3" customFormat="1" hidden="1" x14ac:dyDescent="0.2">
      <c r="B193" s="2"/>
      <c r="C193" s="2"/>
      <c r="D193" s="2"/>
      <c r="E193" s="2"/>
      <c r="F193" s="15"/>
      <c r="G193" s="15"/>
      <c r="H193" s="15"/>
      <c r="I193" s="17"/>
      <c r="J193" s="17"/>
      <c r="K193" s="17"/>
      <c r="L193" s="17"/>
      <c r="M193" s="15"/>
      <c r="Q193" s="95"/>
      <c r="R193" s="95"/>
      <c r="S193" s="95"/>
      <c r="T193" s="95"/>
      <c r="U193" s="95"/>
      <c r="V193" s="95"/>
      <c r="W193" s="95"/>
      <c r="X193" s="95"/>
      <c r="Y193" s="95"/>
    </row>
    <row r="194" spans="2:25" s="3" customFormat="1" hidden="1" x14ac:dyDescent="0.2">
      <c r="B194" s="2"/>
      <c r="C194" s="2"/>
      <c r="D194" s="2"/>
      <c r="E194" s="2"/>
      <c r="F194" s="15"/>
      <c r="G194" s="15"/>
      <c r="H194" s="15"/>
      <c r="I194" s="17"/>
      <c r="J194" s="17"/>
      <c r="K194" s="17"/>
      <c r="L194" s="17"/>
      <c r="M194" s="15"/>
      <c r="Q194" s="95"/>
      <c r="R194" s="95"/>
      <c r="S194" s="95"/>
      <c r="T194" s="95"/>
      <c r="U194" s="95"/>
      <c r="V194" s="95"/>
      <c r="W194" s="95"/>
      <c r="X194" s="95"/>
      <c r="Y194" s="95"/>
    </row>
    <row r="195" spans="2:25" s="3" customFormat="1" hidden="1" x14ac:dyDescent="0.2">
      <c r="B195" s="2"/>
      <c r="C195" s="2"/>
      <c r="D195" s="2"/>
      <c r="E195" s="2"/>
      <c r="F195" s="15"/>
      <c r="G195" s="15"/>
      <c r="H195" s="15"/>
      <c r="I195" s="17"/>
      <c r="J195" s="17"/>
      <c r="K195" s="17"/>
      <c r="L195" s="17"/>
      <c r="M195" s="15"/>
      <c r="Q195" s="95"/>
      <c r="R195" s="95"/>
      <c r="S195" s="95"/>
      <c r="T195" s="95"/>
      <c r="U195" s="95"/>
      <c r="V195" s="95"/>
      <c r="W195" s="95"/>
      <c r="X195" s="95"/>
      <c r="Y195" s="95"/>
    </row>
    <row r="196" spans="2:25" s="3" customFormat="1" hidden="1" x14ac:dyDescent="0.2">
      <c r="B196" s="2"/>
      <c r="C196" s="2"/>
      <c r="D196" s="2"/>
      <c r="E196" s="2"/>
      <c r="F196" s="15"/>
      <c r="G196" s="15"/>
      <c r="H196" s="15"/>
      <c r="I196" s="17"/>
      <c r="J196" s="17"/>
      <c r="K196" s="17"/>
      <c r="L196" s="17"/>
      <c r="M196" s="15"/>
      <c r="Q196" s="95"/>
      <c r="R196" s="95"/>
      <c r="S196" s="95"/>
      <c r="T196" s="95"/>
      <c r="U196" s="95"/>
      <c r="V196" s="95"/>
      <c r="W196" s="95"/>
      <c r="X196" s="95"/>
      <c r="Y196" s="95"/>
    </row>
    <row r="197" spans="2:25" s="3" customFormat="1" hidden="1" x14ac:dyDescent="0.2">
      <c r="B197" s="2"/>
      <c r="C197" s="2"/>
      <c r="D197" s="2"/>
      <c r="E197" s="2"/>
      <c r="F197" s="15"/>
      <c r="G197" s="15"/>
      <c r="H197" s="15"/>
      <c r="I197" s="17"/>
      <c r="J197" s="17"/>
      <c r="K197" s="17"/>
      <c r="L197" s="17"/>
      <c r="M197" s="15"/>
      <c r="Q197" s="95"/>
      <c r="R197" s="95"/>
      <c r="S197" s="95"/>
      <c r="T197" s="95"/>
      <c r="U197" s="95"/>
      <c r="V197" s="95"/>
      <c r="W197" s="95"/>
      <c r="X197" s="95"/>
      <c r="Y197" s="95"/>
    </row>
    <row r="198" spans="2:25" s="3" customFormat="1" hidden="1" x14ac:dyDescent="0.2">
      <c r="B198" s="2"/>
      <c r="C198" s="2"/>
      <c r="D198" s="2"/>
      <c r="E198" s="2"/>
      <c r="F198" s="15"/>
      <c r="G198" s="15"/>
      <c r="H198" s="15"/>
      <c r="I198" s="17"/>
      <c r="J198" s="17"/>
      <c r="K198" s="17"/>
      <c r="L198" s="17"/>
      <c r="M198" s="15"/>
      <c r="Q198" s="95"/>
      <c r="R198" s="95"/>
      <c r="S198" s="95"/>
      <c r="T198" s="95"/>
      <c r="U198" s="95"/>
      <c r="V198" s="95"/>
      <c r="W198" s="95"/>
      <c r="X198" s="95"/>
      <c r="Y198" s="95"/>
    </row>
    <row r="199" spans="2:25" s="3" customFormat="1" hidden="1" x14ac:dyDescent="0.2">
      <c r="B199" s="2"/>
      <c r="C199" s="2"/>
      <c r="D199" s="2"/>
      <c r="E199" s="2"/>
      <c r="F199" s="15"/>
      <c r="G199" s="15"/>
      <c r="H199" s="15"/>
      <c r="I199" s="17"/>
      <c r="J199" s="17"/>
      <c r="K199" s="17"/>
      <c r="L199" s="17"/>
      <c r="M199" s="15"/>
      <c r="Q199" s="95"/>
      <c r="R199" s="95"/>
      <c r="S199" s="95"/>
      <c r="T199" s="95"/>
      <c r="U199" s="95"/>
      <c r="V199" s="95"/>
      <c r="W199" s="95"/>
      <c r="X199" s="95"/>
      <c r="Y199" s="95"/>
    </row>
    <row r="200" spans="2:25" s="3" customFormat="1" hidden="1" x14ac:dyDescent="0.2">
      <c r="B200" s="2"/>
      <c r="C200" s="2"/>
      <c r="D200" s="2"/>
      <c r="E200" s="2"/>
      <c r="F200" s="15"/>
      <c r="G200" s="15"/>
      <c r="H200" s="15"/>
      <c r="I200" s="17"/>
      <c r="J200" s="17"/>
      <c r="K200" s="17"/>
      <c r="L200" s="17"/>
      <c r="M200" s="15"/>
      <c r="Q200" s="95"/>
      <c r="R200" s="95"/>
      <c r="S200" s="95"/>
      <c r="T200" s="95"/>
      <c r="U200" s="95"/>
      <c r="V200" s="95"/>
      <c r="W200" s="95"/>
      <c r="X200" s="95"/>
      <c r="Y200" s="95"/>
    </row>
    <row r="201" spans="2:25" s="3" customFormat="1" hidden="1" x14ac:dyDescent="0.2">
      <c r="B201" s="2"/>
      <c r="C201" s="2"/>
      <c r="D201" s="2"/>
      <c r="E201" s="2"/>
      <c r="F201" s="15"/>
      <c r="G201" s="15"/>
      <c r="H201" s="15"/>
      <c r="I201" s="17"/>
      <c r="J201" s="17"/>
      <c r="K201" s="17"/>
      <c r="L201" s="17"/>
      <c r="M201" s="15"/>
      <c r="Q201" s="95"/>
      <c r="R201" s="95"/>
      <c r="S201" s="95"/>
      <c r="T201" s="95"/>
      <c r="U201" s="95"/>
      <c r="V201" s="95"/>
      <c r="W201" s="95"/>
      <c r="X201" s="95"/>
      <c r="Y201" s="95"/>
    </row>
    <row r="202" spans="2:25" s="3" customFormat="1" hidden="1" x14ac:dyDescent="0.2">
      <c r="B202" s="2"/>
      <c r="C202" s="2"/>
      <c r="D202" s="2"/>
      <c r="E202" s="2"/>
      <c r="F202" s="15"/>
      <c r="G202" s="15"/>
      <c r="H202" s="15"/>
      <c r="I202" s="17"/>
      <c r="J202" s="17"/>
      <c r="K202" s="17"/>
      <c r="L202" s="17"/>
      <c r="M202" s="15"/>
      <c r="Q202" s="95"/>
      <c r="R202" s="95"/>
      <c r="S202" s="95"/>
      <c r="T202" s="95"/>
      <c r="U202" s="95"/>
      <c r="V202" s="95"/>
      <c r="W202" s="95"/>
      <c r="X202" s="95"/>
      <c r="Y202" s="95"/>
    </row>
    <row r="203" spans="2:25" s="3" customFormat="1" hidden="1" x14ac:dyDescent="0.2">
      <c r="B203" s="2"/>
      <c r="C203" s="2"/>
      <c r="D203" s="2"/>
      <c r="E203" s="2"/>
      <c r="F203" s="15"/>
      <c r="G203" s="15"/>
      <c r="H203" s="15"/>
      <c r="I203" s="17"/>
      <c r="J203" s="17"/>
      <c r="K203" s="17"/>
      <c r="L203" s="17"/>
      <c r="M203" s="15"/>
      <c r="Q203" s="95"/>
      <c r="R203" s="95"/>
      <c r="S203" s="95"/>
      <c r="T203" s="95"/>
      <c r="U203" s="95"/>
      <c r="V203" s="95"/>
      <c r="W203" s="95"/>
      <c r="X203" s="95"/>
      <c r="Y203" s="95"/>
    </row>
    <row r="204" spans="2:25" s="3" customFormat="1" hidden="1" x14ac:dyDescent="0.2">
      <c r="B204" s="2"/>
      <c r="C204" s="2"/>
      <c r="D204" s="2"/>
      <c r="E204" s="2"/>
      <c r="F204" s="15"/>
      <c r="G204" s="15"/>
      <c r="H204" s="15"/>
      <c r="I204" s="17"/>
      <c r="J204" s="17"/>
      <c r="K204" s="17"/>
      <c r="L204" s="17"/>
      <c r="M204" s="15"/>
      <c r="Q204" s="95"/>
      <c r="R204" s="95"/>
      <c r="S204" s="95"/>
      <c r="T204" s="95"/>
      <c r="U204" s="95"/>
      <c r="V204" s="95"/>
      <c r="W204" s="95"/>
      <c r="X204" s="95"/>
      <c r="Y204" s="95"/>
    </row>
    <row r="205" spans="2:25" s="3" customFormat="1" hidden="1" x14ac:dyDescent="0.2">
      <c r="B205" s="2"/>
      <c r="C205" s="2"/>
      <c r="D205" s="2"/>
      <c r="E205" s="2"/>
      <c r="F205" s="15"/>
      <c r="G205" s="15"/>
      <c r="H205" s="15"/>
      <c r="I205" s="17"/>
      <c r="J205" s="17"/>
      <c r="K205" s="17"/>
      <c r="L205" s="17"/>
      <c r="M205" s="15"/>
      <c r="Q205" s="95"/>
      <c r="R205" s="95"/>
      <c r="S205" s="95"/>
      <c r="T205" s="95"/>
      <c r="U205" s="95"/>
      <c r="V205" s="95"/>
      <c r="W205" s="95"/>
      <c r="X205" s="95"/>
      <c r="Y205" s="95"/>
    </row>
    <row r="206" spans="2:25" s="3" customFormat="1" hidden="1" x14ac:dyDescent="0.2">
      <c r="B206" s="2"/>
      <c r="C206" s="2"/>
      <c r="D206" s="2"/>
      <c r="E206" s="2"/>
      <c r="F206" s="15"/>
      <c r="G206" s="15"/>
      <c r="H206" s="15"/>
      <c r="I206" s="17"/>
      <c r="J206" s="17"/>
      <c r="K206" s="17"/>
      <c r="L206" s="17"/>
      <c r="M206" s="15"/>
      <c r="Q206" s="95"/>
      <c r="R206" s="95"/>
      <c r="S206" s="95"/>
      <c r="T206" s="95"/>
      <c r="U206" s="95"/>
      <c r="V206" s="95"/>
      <c r="W206" s="95"/>
      <c r="X206" s="95"/>
      <c r="Y206" s="95"/>
    </row>
    <row r="207" spans="2:25" s="3" customFormat="1" hidden="1" x14ac:dyDescent="0.2">
      <c r="B207" s="2"/>
      <c r="C207" s="2"/>
      <c r="D207" s="2"/>
      <c r="E207" s="2"/>
      <c r="F207" s="15"/>
      <c r="G207" s="15"/>
      <c r="H207" s="15"/>
      <c r="I207" s="17"/>
      <c r="J207" s="17"/>
      <c r="K207" s="17"/>
      <c r="L207" s="17"/>
      <c r="M207" s="15"/>
      <c r="Q207" s="95"/>
      <c r="R207" s="95"/>
      <c r="S207" s="95"/>
      <c r="T207" s="95"/>
      <c r="U207" s="95"/>
      <c r="V207" s="95"/>
      <c r="W207" s="95"/>
      <c r="X207" s="95"/>
      <c r="Y207" s="95"/>
    </row>
    <row r="208" spans="2:25" s="3" customFormat="1" hidden="1" x14ac:dyDescent="0.2">
      <c r="B208" s="2"/>
      <c r="C208" s="2"/>
      <c r="D208" s="2"/>
      <c r="E208" s="2"/>
      <c r="F208" s="15"/>
      <c r="G208" s="15"/>
      <c r="H208" s="15"/>
      <c r="I208" s="17"/>
      <c r="J208" s="17"/>
      <c r="K208" s="17"/>
      <c r="L208" s="17"/>
      <c r="M208" s="15"/>
      <c r="Q208" s="95"/>
      <c r="R208" s="95"/>
      <c r="S208" s="95"/>
      <c r="T208" s="95"/>
      <c r="U208" s="95"/>
      <c r="V208" s="95"/>
      <c r="W208" s="95"/>
      <c r="X208" s="95"/>
      <c r="Y208" s="95"/>
    </row>
    <row r="209" spans="2:25" s="3" customFormat="1" hidden="1" x14ac:dyDescent="0.2">
      <c r="B209" s="2"/>
      <c r="C209" s="2"/>
      <c r="D209" s="2"/>
      <c r="E209" s="2"/>
      <c r="F209" s="15"/>
      <c r="G209" s="15"/>
      <c r="H209" s="15"/>
      <c r="I209" s="17"/>
      <c r="J209" s="17"/>
      <c r="K209" s="17"/>
      <c r="L209" s="17"/>
      <c r="M209" s="15"/>
      <c r="Q209" s="95"/>
      <c r="R209" s="95"/>
      <c r="S209" s="95"/>
      <c r="T209" s="95"/>
      <c r="U209" s="95"/>
      <c r="V209" s="95"/>
      <c r="W209" s="95"/>
      <c r="X209" s="95"/>
      <c r="Y209" s="95"/>
    </row>
    <row r="210" spans="2:25" s="3" customFormat="1" hidden="1" x14ac:dyDescent="0.2">
      <c r="B210" s="2"/>
      <c r="C210" s="2"/>
      <c r="D210" s="2"/>
      <c r="E210" s="2"/>
      <c r="F210" s="15"/>
      <c r="G210" s="15"/>
      <c r="H210" s="15"/>
      <c r="I210" s="17"/>
      <c r="J210" s="17"/>
      <c r="K210" s="17"/>
      <c r="L210" s="17"/>
      <c r="M210" s="15"/>
      <c r="Q210" s="95"/>
      <c r="R210" s="95"/>
      <c r="S210" s="95"/>
      <c r="T210" s="95"/>
      <c r="U210" s="95"/>
      <c r="V210" s="95"/>
      <c r="W210" s="95"/>
      <c r="X210" s="95"/>
      <c r="Y210" s="95"/>
    </row>
    <row r="211" spans="2:25" s="3" customFormat="1" hidden="1" x14ac:dyDescent="0.2">
      <c r="B211" s="2"/>
      <c r="C211" s="2"/>
      <c r="D211" s="2"/>
      <c r="E211" s="2"/>
      <c r="F211" s="15"/>
      <c r="G211" s="15"/>
      <c r="H211" s="15"/>
      <c r="I211" s="17"/>
      <c r="J211" s="17"/>
      <c r="K211" s="17"/>
      <c r="L211" s="17"/>
      <c r="M211" s="15"/>
      <c r="Q211" s="95"/>
      <c r="R211" s="95"/>
      <c r="S211" s="95"/>
      <c r="T211" s="95"/>
      <c r="U211" s="95"/>
      <c r="V211" s="95"/>
      <c r="W211" s="95"/>
      <c r="X211" s="95"/>
      <c r="Y211" s="95"/>
    </row>
    <row r="212" spans="2:25" s="3" customFormat="1" hidden="1" x14ac:dyDescent="0.2">
      <c r="B212" s="2"/>
      <c r="C212" s="2"/>
      <c r="D212" s="2"/>
      <c r="E212" s="2"/>
      <c r="F212" s="15"/>
      <c r="G212" s="15"/>
      <c r="H212" s="15"/>
      <c r="I212" s="17"/>
      <c r="J212" s="17"/>
      <c r="K212" s="17"/>
      <c r="L212" s="17"/>
      <c r="M212" s="15"/>
      <c r="Q212" s="95"/>
      <c r="R212" s="95"/>
      <c r="S212" s="95"/>
      <c r="T212" s="95"/>
      <c r="U212" s="95"/>
      <c r="V212" s="95"/>
      <c r="W212" s="95"/>
      <c r="X212" s="95"/>
      <c r="Y212" s="95"/>
    </row>
    <row r="213" spans="2:25" s="3" customFormat="1" hidden="1" x14ac:dyDescent="0.2">
      <c r="B213" s="2"/>
      <c r="C213" s="2"/>
      <c r="D213" s="2"/>
      <c r="E213" s="2"/>
      <c r="F213" s="15"/>
      <c r="G213" s="15"/>
      <c r="H213" s="15"/>
      <c r="I213" s="17"/>
      <c r="J213" s="17"/>
      <c r="K213" s="17"/>
      <c r="L213" s="17"/>
      <c r="M213" s="15"/>
      <c r="Q213" s="95"/>
      <c r="R213" s="95"/>
      <c r="S213" s="95"/>
      <c r="T213" s="95"/>
      <c r="U213" s="95"/>
      <c r="V213" s="95"/>
      <c r="W213" s="95"/>
      <c r="X213" s="95"/>
      <c r="Y213" s="95"/>
    </row>
    <row r="214" spans="2:25" s="3" customFormat="1" hidden="1" x14ac:dyDescent="0.2">
      <c r="B214" s="2"/>
      <c r="C214" s="2"/>
      <c r="D214" s="2"/>
      <c r="E214" s="2"/>
      <c r="F214" s="15"/>
      <c r="G214" s="15"/>
      <c r="H214" s="15"/>
      <c r="I214" s="17"/>
      <c r="J214" s="17"/>
      <c r="K214" s="17"/>
      <c r="L214" s="17"/>
      <c r="M214" s="15"/>
      <c r="Q214" s="95"/>
      <c r="R214" s="95"/>
      <c r="S214" s="95"/>
      <c r="T214" s="95"/>
      <c r="U214" s="95"/>
      <c r="V214" s="95"/>
      <c r="W214" s="95"/>
      <c r="X214" s="95"/>
      <c r="Y214" s="95"/>
    </row>
    <row r="215" spans="2:25" s="3" customFormat="1" hidden="1" x14ac:dyDescent="0.2">
      <c r="B215" s="2"/>
      <c r="C215" s="2"/>
      <c r="D215" s="2"/>
      <c r="E215" s="2"/>
      <c r="F215" s="15"/>
      <c r="G215" s="15"/>
      <c r="H215" s="15"/>
      <c r="I215" s="17"/>
      <c r="J215" s="17"/>
      <c r="K215" s="17"/>
      <c r="L215" s="17"/>
      <c r="M215" s="15"/>
      <c r="Q215" s="95"/>
      <c r="R215" s="95"/>
      <c r="S215" s="95"/>
      <c r="T215" s="95"/>
      <c r="U215" s="95"/>
      <c r="V215" s="95"/>
      <c r="W215" s="95"/>
      <c r="X215" s="95"/>
      <c r="Y215" s="95"/>
    </row>
    <row r="216" spans="2:25" s="3" customFormat="1" hidden="1" x14ac:dyDescent="0.2">
      <c r="B216" s="2"/>
      <c r="C216" s="2"/>
      <c r="D216" s="2"/>
      <c r="E216" s="2"/>
      <c r="F216" s="15"/>
      <c r="G216" s="15"/>
      <c r="H216" s="15"/>
      <c r="I216" s="17"/>
      <c r="J216" s="17"/>
      <c r="K216" s="17"/>
      <c r="L216" s="17"/>
      <c r="M216" s="15"/>
      <c r="Q216" s="95"/>
      <c r="R216" s="95"/>
      <c r="S216" s="95"/>
      <c r="T216" s="95"/>
      <c r="U216" s="95"/>
      <c r="V216" s="95"/>
      <c r="W216" s="95"/>
      <c r="X216" s="95"/>
      <c r="Y216" s="95"/>
    </row>
    <row r="217" spans="2:25" s="3" customFormat="1" hidden="1" x14ac:dyDescent="0.2">
      <c r="B217" s="2"/>
      <c r="C217" s="2"/>
      <c r="D217" s="2"/>
      <c r="E217" s="2"/>
      <c r="F217" s="15"/>
      <c r="G217" s="15"/>
      <c r="H217" s="15"/>
      <c r="I217" s="17"/>
      <c r="J217" s="17"/>
      <c r="K217" s="17"/>
      <c r="L217" s="17"/>
      <c r="M217" s="15"/>
      <c r="Q217" s="95"/>
      <c r="R217" s="95"/>
      <c r="S217" s="95"/>
      <c r="T217" s="95"/>
      <c r="U217" s="95"/>
      <c r="V217" s="95"/>
      <c r="W217" s="95"/>
      <c r="X217" s="95"/>
      <c r="Y217" s="95"/>
    </row>
    <row r="218" spans="2:25" s="3" customFormat="1" hidden="1" x14ac:dyDescent="0.2">
      <c r="B218" s="2"/>
      <c r="C218" s="2"/>
      <c r="D218" s="2"/>
      <c r="E218" s="2"/>
      <c r="F218" s="15"/>
      <c r="G218" s="15"/>
      <c r="H218" s="15"/>
      <c r="I218" s="17"/>
      <c r="J218" s="17"/>
      <c r="K218" s="17"/>
      <c r="L218" s="17"/>
      <c r="M218" s="15"/>
      <c r="Q218" s="95"/>
      <c r="R218" s="95"/>
      <c r="S218" s="95"/>
      <c r="T218" s="95"/>
      <c r="U218" s="95"/>
      <c r="V218" s="95"/>
      <c r="W218" s="95"/>
      <c r="X218" s="95"/>
      <c r="Y218" s="95"/>
    </row>
    <row r="219" spans="2:25" s="3" customFormat="1" hidden="1" x14ac:dyDescent="0.2">
      <c r="B219" s="2"/>
      <c r="C219" s="2"/>
      <c r="D219" s="2"/>
      <c r="E219" s="2"/>
      <c r="F219" s="15"/>
      <c r="G219" s="15"/>
      <c r="H219" s="15"/>
      <c r="I219" s="17"/>
      <c r="J219" s="17"/>
      <c r="K219" s="17"/>
      <c r="L219" s="17"/>
      <c r="M219" s="15"/>
      <c r="Q219" s="95"/>
      <c r="R219" s="95"/>
      <c r="S219" s="95"/>
      <c r="T219" s="95"/>
      <c r="U219" s="95"/>
      <c r="V219" s="95"/>
      <c r="W219" s="95"/>
      <c r="X219" s="95"/>
      <c r="Y219" s="95"/>
    </row>
    <row r="220" spans="2:25" s="3" customFormat="1" hidden="1" x14ac:dyDescent="0.2">
      <c r="B220" s="2"/>
      <c r="C220" s="2"/>
      <c r="D220" s="2"/>
      <c r="E220" s="2"/>
      <c r="F220" s="15"/>
      <c r="G220" s="15"/>
      <c r="H220" s="15"/>
      <c r="I220" s="17"/>
      <c r="J220" s="17"/>
      <c r="K220" s="17"/>
      <c r="L220" s="17"/>
      <c r="M220" s="15"/>
      <c r="Q220" s="95"/>
      <c r="R220" s="95"/>
      <c r="S220" s="95"/>
      <c r="T220" s="95"/>
      <c r="U220" s="95"/>
      <c r="V220" s="95"/>
      <c r="W220" s="95"/>
      <c r="X220" s="95"/>
      <c r="Y220" s="95"/>
    </row>
    <row r="221" spans="2:25" s="3" customFormat="1" hidden="1" x14ac:dyDescent="0.2">
      <c r="B221" s="2"/>
      <c r="C221" s="2"/>
      <c r="D221" s="2"/>
      <c r="E221" s="2"/>
      <c r="F221" s="15"/>
      <c r="G221" s="15"/>
      <c r="H221" s="15"/>
      <c r="I221" s="17"/>
      <c r="J221" s="17"/>
      <c r="K221" s="17"/>
      <c r="L221" s="17"/>
      <c r="M221" s="15"/>
      <c r="Q221" s="95"/>
      <c r="R221" s="95"/>
      <c r="S221" s="95"/>
      <c r="T221" s="95"/>
      <c r="U221" s="95"/>
      <c r="V221" s="95"/>
      <c r="W221" s="95"/>
      <c r="X221" s="95"/>
      <c r="Y221" s="95"/>
    </row>
    <row r="222" spans="2:25" s="3" customFormat="1" hidden="1" x14ac:dyDescent="0.2">
      <c r="B222" s="2"/>
      <c r="C222" s="2"/>
      <c r="D222" s="2"/>
      <c r="E222" s="2"/>
      <c r="F222" s="15"/>
      <c r="G222" s="15"/>
      <c r="H222" s="15"/>
      <c r="I222" s="17"/>
      <c r="J222" s="17"/>
      <c r="K222" s="17"/>
      <c r="L222" s="17"/>
      <c r="M222" s="15"/>
      <c r="Q222" s="95"/>
      <c r="R222" s="95"/>
      <c r="S222" s="95"/>
      <c r="T222" s="95"/>
      <c r="U222" s="95"/>
      <c r="V222" s="95"/>
      <c r="W222" s="95"/>
      <c r="X222" s="95"/>
      <c r="Y222" s="95"/>
    </row>
    <row r="223" spans="2:25" s="3" customFormat="1" hidden="1" x14ac:dyDescent="0.2">
      <c r="B223" s="2"/>
      <c r="C223" s="2"/>
      <c r="D223" s="2"/>
      <c r="E223" s="2"/>
      <c r="F223" s="15"/>
      <c r="G223" s="15"/>
      <c r="H223" s="15"/>
      <c r="I223" s="17"/>
      <c r="J223" s="17"/>
      <c r="K223" s="17"/>
      <c r="L223" s="17"/>
      <c r="M223" s="15"/>
      <c r="Q223" s="95"/>
      <c r="R223" s="95"/>
      <c r="S223" s="95"/>
      <c r="T223" s="95"/>
      <c r="U223" s="95"/>
      <c r="V223" s="95"/>
      <c r="W223" s="95"/>
      <c r="X223" s="95"/>
      <c r="Y223" s="95"/>
    </row>
    <row r="224" spans="2:25" s="3" customFormat="1" hidden="1" x14ac:dyDescent="0.2">
      <c r="B224" s="2"/>
      <c r="C224" s="2"/>
      <c r="D224" s="2"/>
      <c r="E224" s="2"/>
      <c r="F224" s="15"/>
      <c r="G224" s="15"/>
      <c r="H224" s="15"/>
      <c r="I224" s="17"/>
      <c r="J224" s="17"/>
      <c r="K224" s="17"/>
      <c r="L224" s="17"/>
      <c r="M224" s="15"/>
      <c r="Q224" s="95"/>
      <c r="R224" s="95"/>
      <c r="S224" s="95"/>
      <c r="T224" s="95"/>
      <c r="U224" s="95"/>
      <c r="V224" s="95"/>
      <c r="W224" s="95"/>
      <c r="X224" s="95"/>
      <c r="Y224" s="95"/>
    </row>
    <row r="225" spans="2:25" s="3" customFormat="1" hidden="1" x14ac:dyDescent="0.2">
      <c r="B225" s="2"/>
      <c r="C225" s="2"/>
      <c r="D225" s="2"/>
      <c r="E225" s="2"/>
      <c r="F225" s="15"/>
      <c r="G225" s="15"/>
      <c r="H225" s="15"/>
      <c r="I225" s="17"/>
      <c r="J225" s="17"/>
      <c r="K225" s="17"/>
      <c r="L225" s="17"/>
      <c r="M225" s="15"/>
      <c r="Q225" s="95"/>
      <c r="R225" s="95"/>
      <c r="S225" s="95"/>
      <c r="T225" s="95"/>
      <c r="U225" s="95"/>
      <c r="V225" s="95"/>
      <c r="W225" s="95"/>
      <c r="X225" s="95"/>
      <c r="Y225" s="95"/>
    </row>
    <row r="226" spans="2:25" s="3" customFormat="1" hidden="1" x14ac:dyDescent="0.2">
      <c r="B226" s="2"/>
      <c r="C226" s="2"/>
      <c r="D226" s="2"/>
      <c r="E226" s="2"/>
      <c r="F226" s="15"/>
      <c r="G226" s="15"/>
      <c r="H226" s="15"/>
      <c r="I226" s="17"/>
      <c r="J226" s="17"/>
      <c r="K226" s="17"/>
      <c r="L226" s="17"/>
      <c r="M226" s="15"/>
      <c r="Q226" s="95"/>
      <c r="R226" s="95"/>
      <c r="S226" s="95"/>
      <c r="T226" s="95"/>
      <c r="U226" s="95"/>
      <c r="V226" s="95"/>
      <c r="W226" s="95"/>
      <c r="X226" s="95"/>
      <c r="Y226" s="95"/>
    </row>
    <row r="227" spans="2:25" s="3" customFormat="1" hidden="1" x14ac:dyDescent="0.2">
      <c r="B227" s="2"/>
      <c r="C227" s="2"/>
      <c r="D227" s="2"/>
      <c r="E227" s="2"/>
      <c r="F227" s="15"/>
      <c r="G227" s="15"/>
      <c r="H227" s="15"/>
      <c r="I227" s="17"/>
      <c r="J227" s="17"/>
      <c r="K227" s="17"/>
      <c r="L227" s="17"/>
      <c r="M227" s="15"/>
      <c r="Q227" s="95"/>
      <c r="R227" s="95"/>
      <c r="S227" s="95"/>
      <c r="T227" s="95"/>
      <c r="U227" s="95"/>
      <c r="V227" s="95"/>
      <c r="W227" s="95"/>
      <c r="X227" s="95"/>
      <c r="Y227" s="95"/>
    </row>
    <row r="228" spans="2:25" s="3" customFormat="1" hidden="1" x14ac:dyDescent="0.2">
      <c r="B228" s="2"/>
      <c r="C228" s="2"/>
      <c r="D228" s="2"/>
      <c r="E228" s="2"/>
      <c r="F228" s="15"/>
      <c r="G228" s="15"/>
      <c r="H228" s="15"/>
      <c r="I228" s="17"/>
      <c r="J228" s="17"/>
      <c r="K228" s="17"/>
      <c r="L228" s="17"/>
      <c r="M228" s="15"/>
      <c r="Q228" s="95"/>
      <c r="R228" s="95"/>
      <c r="S228" s="95"/>
      <c r="T228" s="95"/>
      <c r="U228" s="95"/>
      <c r="V228" s="95"/>
      <c r="W228" s="95"/>
      <c r="X228" s="95"/>
      <c r="Y228" s="95"/>
    </row>
    <row r="229" spans="2:25" s="3" customFormat="1" hidden="1" x14ac:dyDescent="0.2">
      <c r="B229" s="2"/>
      <c r="C229" s="2"/>
      <c r="D229" s="2"/>
      <c r="E229" s="2"/>
      <c r="F229" s="15"/>
      <c r="G229" s="15"/>
      <c r="H229" s="15"/>
      <c r="I229" s="17"/>
      <c r="J229" s="17"/>
      <c r="K229" s="17"/>
      <c r="L229" s="17"/>
      <c r="M229" s="15"/>
      <c r="Q229" s="95"/>
      <c r="R229" s="95"/>
      <c r="S229" s="95"/>
      <c r="T229" s="95"/>
      <c r="U229" s="95"/>
      <c r="V229" s="95"/>
      <c r="W229" s="95"/>
      <c r="X229" s="95"/>
      <c r="Y229" s="95"/>
    </row>
    <row r="230" spans="2:25" s="3" customFormat="1" hidden="1" x14ac:dyDescent="0.2">
      <c r="B230" s="2"/>
      <c r="C230" s="2"/>
      <c r="D230" s="2"/>
      <c r="E230" s="2"/>
      <c r="F230" s="15"/>
      <c r="G230" s="15"/>
      <c r="H230" s="15"/>
      <c r="I230" s="17"/>
      <c r="J230" s="17"/>
      <c r="K230" s="17"/>
      <c r="L230" s="17"/>
      <c r="M230" s="15"/>
      <c r="Q230" s="95"/>
      <c r="R230" s="95"/>
      <c r="S230" s="95"/>
      <c r="T230" s="95"/>
      <c r="U230" s="95"/>
      <c r="V230" s="95"/>
      <c r="W230" s="95"/>
      <c r="X230" s="95"/>
      <c r="Y230" s="95"/>
    </row>
    <row r="231" spans="2:25" s="3" customFormat="1" hidden="1" x14ac:dyDescent="0.2">
      <c r="B231" s="2"/>
      <c r="C231" s="2"/>
      <c r="D231" s="2"/>
      <c r="E231" s="2"/>
      <c r="F231" s="15"/>
      <c r="G231" s="15"/>
      <c r="H231" s="15"/>
      <c r="I231" s="17"/>
      <c r="J231" s="17"/>
      <c r="K231" s="17"/>
      <c r="L231" s="17"/>
      <c r="M231" s="15"/>
      <c r="Q231" s="95"/>
      <c r="R231" s="95"/>
      <c r="S231" s="95"/>
      <c r="T231" s="95"/>
      <c r="U231" s="95"/>
      <c r="V231" s="95"/>
      <c r="W231" s="95"/>
      <c r="X231" s="95"/>
      <c r="Y231" s="95"/>
    </row>
    <row r="232" spans="2:25" s="3" customFormat="1" hidden="1" x14ac:dyDescent="0.2">
      <c r="B232" s="2"/>
      <c r="C232" s="2"/>
      <c r="D232" s="2"/>
      <c r="E232" s="2"/>
      <c r="F232" s="15"/>
      <c r="G232" s="15"/>
      <c r="H232" s="15"/>
      <c r="I232" s="17"/>
      <c r="J232" s="17"/>
      <c r="K232" s="17"/>
      <c r="L232" s="17"/>
      <c r="M232" s="15"/>
      <c r="Q232" s="95"/>
      <c r="R232" s="95"/>
      <c r="S232" s="95"/>
      <c r="T232" s="95"/>
      <c r="U232" s="95"/>
      <c r="V232" s="95"/>
      <c r="W232" s="95"/>
      <c r="X232" s="95"/>
      <c r="Y232" s="95"/>
    </row>
    <row r="233" spans="2:25" s="3" customFormat="1" hidden="1" x14ac:dyDescent="0.2">
      <c r="B233" s="2"/>
      <c r="C233" s="2"/>
      <c r="D233" s="2"/>
      <c r="E233" s="2"/>
      <c r="F233" s="15"/>
      <c r="G233" s="15"/>
      <c r="H233" s="15"/>
      <c r="I233" s="17"/>
      <c r="J233" s="17"/>
      <c r="K233" s="17"/>
      <c r="L233" s="17"/>
      <c r="M233" s="15"/>
      <c r="Q233" s="95"/>
      <c r="R233" s="95"/>
      <c r="S233" s="95"/>
      <c r="T233" s="95"/>
      <c r="U233" s="95"/>
      <c r="V233" s="95"/>
      <c r="W233" s="95"/>
      <c r="X233" s="95"/>
      <c r="Y233" s="95"/>
    </row>
    <row r="234" spans="2:25" s="3" customFormat="1" hidden="1" x14ac:dyDescent="0.2">
      <c r="B234" s="2"/>
      <c r="C234" s="2"/>
      <c r="D234" s="2"/>
      <c r="E234" s="2"/>
      <c r="F234" s="15"/>
      <c r="G234" s="15"/>
      <c r="H234" s="15"/>
      <c r="I234" s="17"/>
      <c r="J234" s="17"/>
      <c r="K234" s="17"/>
      <c r="L234" s="17"/>
      <c r="M234" s="15"/>
      <c r="Q234" s="95"/>
      <c r="R234" s="95"/>
      <c r="S234" s="95"/>
      <c r="T234" s="95"/>
      <c r="U234" s="95"/>
      <c r="V234" s="95"/>
      <c r="W234" s="95"/>
      <c r="X234" s="95"/>
      <c r="Y234" s="95"/>
    </row>
    <row r="235" spans="2:25" s="3" customFormat="1" hidden="1" x14ac:dyDescent="0.2">
      <c r="B235" s="2"/>
      <c r="C235" s="2"/>
      <c r="D235" s="2"/>
      <c r="E235" s="2"/>
      <c r="F235" s="15"/>
      <c r="G235" s="15"/>
      <c r="H235" s="15"/>
      <c r="I235" s="17"/>
      <c r="J235" s="17"/>
      <c r="K235" s="17"/>
      <c r="L235" s="17"/>
      <c r="M235" s="15"/>
      <c r="Q235" s="95"/>
      <c r="R235" s="95"/>
      <c r="S235" s="95"/>
      <c r="T235" s="95"/>
      <c r="U235" s="95"/>
      <c r="V235" s="95"/>
      <c r="W235" s="95"/>
      <c r="X235" s="95"/>
      <c r="Y235" s="95"/>
    </row>
    <row r="236" spans="2:25" s="3" customFormat="1" hidden="1" x14ac:dyDescent="0.2">
      <c r="B236" s="2"/>
      <c r="C236" s="2"/>
      <c r="D236" s="2"/>
      <c r="E236" s="2"/>
      <c r="F236" s="15"/>
      <c r="G236" s="15"/>
      <c r="H236" s="15"/>
      <c r="I236" s="17"/>
      <c r="J236" s="17"/>
      <c r="K236" s="17"/>
      <c r="L236" s="17"/>
      <c r="M236" s="15"/>
      <c r="Q236" s="95"/>
      <c r="R236" s="95"/>
      <c r="S236" s="95"/>
      <c r="T236" s="95"/>
      <c r="U236" s="95"/>
      <c r="V236" s="95"/>
      <c r="W236" s="95"/>
      <c r="X236" s="95"/>
      <c r="Y236" s="95"/>
    </row>
    <row r="237" spans="2:25" s="3" customFormat="1" hidden="1" x14ac:dyDescent="0.2">
      <c r="B237" s="2"/>
      <c r="C237" s="2"/>
      <c r="D237" s="2"/>
      <c r="E237" s="2"/>
      <c r="F237" s="15"/>
      <c r="G237" s="15"/>
      <c r="H237" s="15"/>
      <c r="I237" s="17"/>
      <c r="J237" s="17"/>
      <c r="K237" s="17"/>
      <c r="L237" s="17"/>
      <c r="M237" s="15"/>
      <c r="Q237" s="95"/>
      <c r="R237" s="95"/>
      <c r="S237" s="95"/>
      <c r="T237" s="95"/>
      <c r="U237" s="95"/>
      <c r="V237" s="95"/>
      <c r="W237" s="95"/>
      <c r="X237" s="95"/>
      <c r="Y237" s="95"/>
    </row>
    <row r="238" spans="2:25" s="3" customFormat="1" hidden="1" x14ac:dyDescent="0.2">
      <c r="B238" s="2"/>
      <c r="C238" s="2"/>
      <c r="D238" s="2"/>
      <c r="E238" s="2"/>
      <c r="F238" s="15"/>
      <c r="G238" s="15"/>
      <c r="H238" s="15"/>
      <c r="I238" s="17"/>
      <c r="J238" s="17"/>
      <c r="K238" s="17"/>
      <c r="L238" s="17"/>
      <c r="M238" s="15"/>
      <c r="Q238" s="95"/>
      <c r="R238" s="95"/>
      <c r="S238" s="95"/>
      <c r="T238" s="95"/>
      <c r="U238" s="95"/>
      <c r="V238" s="95"/>
      <c r="W238" s="95"/>
      <c r="X238" s="95"/>
      <c r="Y238" s="95"/>
    </row>
    <row r="239" spans="2:25" s="3" customFormat="1" hidden="1" x14ac:dyDescent="0.2">
      <c r="B239" s="2"/>
      <c r="C239" s="2"/>
      <c r="D239" s="2"/>
      <c r="E239" s="2"/>
      <c r="F239" s="15"/>
      <c r="G239" s="15"/>
      <c r="H239" s="15"/>
      <c r="I239" s="17"/>
      <c r="J239" s="17"/>
      <c r="K239" s="17"/>
      <c r="L239" s="17"/>
      <c r="M239" s="15"/>
      <c r="Q239" s="95"/>
      <c r="R239" s="95"/>
      <c r="S239" s="95"/>
      <c r="T239" s="95"/>
      <c r="U239" s="95"/>
      <c r="V239" s="95"/>
      <c r="W239" s="95"/>
      <c r="X239" s="95"/>
      <c r="Y239" s="95"/>
    </row>
    <row r="240" spans="2:25" s="3" customFormat="1" hidden="1" x14ac:dyDescent="0.2">
      <c r="B240" s="2"/>
      <c r="C240" s="2"/>
      <c r="D240" s="2"/>
      <c r="E240" s="2"/>
      <c r="F240" s="15"/>
      <c r="G240" s="15"/>
      <c r="H240" s="15"/>
      <c r="I240" s="17"/>
      <c r="J240" s="17"/>
      <c r="K240" s="17"/>
      <c r="L240" s="17"/>
      <c r="M240" s="15"/>
      <c r="Q240" s="95"/>
      <c r="R240" s="95"/>
      <c r="S240" s="95"/>
      <c r="T240" s="95"/>
      <c r="U240" s="95"/>
      <c r="V240" s="95"/>
      <c r="W240" s="95"/>
      <c r="X240" s="95"/>
      <c r="Y240" s="95"/>
    </row>
    <row r="241" spans="2:25" s="3" customFormat="1" hidden="1" x14ac:dyDescent="0.2">
      <c r="B241" s="2"/>
      <c r="C241" s="2"/>
      <c r="D241" s="2"/>
      <c r="E241" s="2"/>
      <c r="F241" s="15"/>
      <c r="G241" s="15"/>
      <c r="H241" s="15"/>
      <c r="I241" s="17"/>
      <c r="J241" s="17"/>
      <c r="K241" s="17"/>
      <c r="L241" s="17"/>
      <c r="M241" s="15"/>
      <c r="Q241" s="95"/>
      <c r="R241" s="95"/>
      <c r="S241" s="95"/>
      <c r="T241" s="95"/>
      <c r="U241" s="95"/>
      <c r="V241" s="95"/>
      <c r="W241" s="95"/>
      <c r="X241" s="95"/>
      <c r="Y241" s="95"/>
    </row>
    <row r="242" spans="2:25" s="3" customFormat="1" hidden="1" x14ac:dyDescent="0.2">
      <c r="B242" s="2"/>
      <c r="C242" s="2"/>
      <c r="D242" s="2"/>
      <c r="E242" s="2"/>
      <c r="F242" s="15"/>
      <c r="G242" s="15"/>
      <c r="H242" s="15"/>
      <c r="I242" s="17"/>
      <c r="J242" s="17"/>
      <c r="K242" s="17"/>
      <c r="L242" s="17"/>
      <c r="M242" s="15"/>
      <c r="Q242" s="95"/>
      <c r="R242" s="95"/>
      <c r="S242" s="95"/>
      <c r="T242" s="95"/>
      <c r="U242" s="95"/>
      <c r="V242" s="95"/>
      <c r="W242" s="95"/>
      <c r="X242" s="95"/>
      <c r="Y242" s="95"/>
    </row>
    <row r="243" spans="2:25" s="3" customFormat="1" hidden="1" x14ac:dyDescent="0.2">
      <c r="B243" s="2"/>
      <c r="C243" s="2"/>
      <c r="D243" s="2"/>
      <c r="E243" s="2"/>
      <c r="F243" s="15"/>
      <c r="G243" s="15"/>
      <c r="H243" s="15"/>
      <c r="I243" s="17"/>
      <c r="J243" s="17"/>
      <c r="K243" s="17"/>
      <c r="L243" s="17"/>
      <c r="M243" s="15"/>
      <c r="Q243" s="95"/>
      <c r="R243" s="95"/>
      <c r="S243" s="95"/>
      <c r="T243" s="95"/>
      <c r="U243" s="95"/>
      <c r="V243" s="95"/>
      <c r="W243" s="95"/>
      <c r="X243" s="95"/>
      <c r="Y243" s="95"/>
    </row>
    <row r="244" spans="2:25" s="3" customFormat="1" hidden="1" x14ac:dyDescent="0.2">
      <c r="B244" s="2"/>
      <c r="C244" s="2"/>
      <c r="D244" s="2"/>
      <c r="E244" s="2"/>
      <c r="F244" s="15"/>
      <c r="G244" s="15"/>
      <c r="H244" s="15"/>
      <c r="I244" s="17"/>
      <c r="J244" s="17"/>
      <c r="K244" s="17"/>
      <c r="L244" s="17"/>
      <c r="M244" s="15"/>
      <c r="Q244" s="95"/>
      <c r="R244" s="95"/>
      <c r="S244" s="95"/>
      <c r="T244" s="95"/>
      <c r="U244" s="95"/>
      <c r="V244" s="95"/>
      <c r="W244" s="95"/>
      <c r="X244" s="95"/>
      <c r="Y244" s="95"/>
    </row>
    <row r="245" spans="2:25" s="3" customFormat="1" hidden="1" x14ac:dyDescent="0.2">
      <c r="B245" s="2"/>
      <c r="C245" s="2"/>
      <c r="D245" s="2"/>
      <c r="E245" s="2"/>
      <c r="F245" s="15"/>
      <c r="G245" s="15"/>
      <c r="H245" s="15"/>
      <c r="I245" s="17"/>
      <c r="J245" s="17"/>
      <c r="K245" s="17"/>
      <c r="L245" s="17"/>
      <c r="M245" s="15"/>
      <c r="Q245" s="95"/>
      <c r="R245" s="95"/>
      <c r="S245" s="95"/>
      <c r="T245" s="95"/>
      <c r="U245" s="95"/>
      <c r="V245" s="95"/>
      <c r="W245" s="95"/>
      <c r="X245" s="95"/>
      <c r="Y245" s="95"/>
    </row>
    <row r="246" spans="2:25" s="3" customFormat="1" hidden="1" x14ac:dyDescent="0.2">
      <c r="B246" s="2"/>
      <c r="C246" s="2"/>
      <c r="D246" s="2"/>
      <c r="E246" s="2"/>
      <c r="F246" s="15"/>
      <c r="G246" s="15"/>
      <c r="H246" s="15"/>
      <c r="I246" s="17"/>
      <c r="J246" s="17"/>
      <c r="K246" s="17"/>
      <c r="L246" s="17"/>
      <c r="M246" s="15"/>
      <c r="Q246" s="95"/>
      <c r="R246" s="95"/>
      <c r="S246" s="95"/>
      <c r="T246" s="95"/>
      <c r="U246" s="95"/>
      <c r="V246" s="95"/>
      <c r="W246" s="95"/>
      <c r="X246" s="95"/>
      <c r="Y246" s="95"/>
    </row>
    <row r="247" spans="2:25" s="3" customFormat="1" hidden="1" x14ac:dyDescent="0.2">
      <c r="B247" s="2"/>
      <c r="C247" s="2"/>
      <c r="D247" s="2"/>
      <c r="E247" s="2"/>
      <c r="F247" s="15"/>
      <c r="G247" s="15"/>
      <c r="H247" s="15"/>
      <c r="I247" s="17"/>
      <c r="J247" s="17"/>
      <c r="K247" s="17"/>
      <c r="L247" s="17"/>
      <c r="M247" s="15"/>
      <c r="Q247" s="95"/>
      <c r="R247" s="95"/>
      <c r="S247" s="95"/>
      <c r="T247" s="95"/>
      <c r="U247" s="95"/>
      <c r="V247" s="95"/>
      <c r="W247" s="95"/>
      <c r="X247" s="95"/>
      <c r="Y247" s="95"/>
    </row>
    <row r="248" spans="2:25" s="3" customFormat="1" hidden="1" x14ac:dyDescent="0.2">
      <c r="B248" s="2"/>
      <c r="C248" s="2"/>
      <c r="D248" s="2"/>
      <c r="E248" s="2"/>
      <c r="F248" s="15"/>
      <c r="G248" s="15"/>
      <c r="H248" s="15"/>
      <c r="I248" s="17"/>
      <c r="J248" s="17"/>
      <c r="K248" s="17"/>
      <c r="L248" s="17"/>
      <c r="M248" s="15"/>
      <c r="Q248" s="95"/>
      <c r="R248" s="95"/>
      <c r="S248" s="95"/>
      <c r="T248" s="95"/>
      <c r="U248" s="95"/>
      <c r="V248" s="95"/>
      <c r="W248" s="95"/>
      <c r="X248" s="95"/>
      <c r="Y248" s="95"/>
    </row>
    <row r="249" spans="2:25" s="3" customFormat="1" hidden="1" x14ac:dyDescent="0.2">
      <c r="B249" s="2"/>
      <c r="C249" s="2"/>
      <c r="D249" s="2"/>
      <c r="E249" s="2"/>
      <c r="F249" s="15"/>
      <c r="G249" s="15"/>
      <c r="H249" s="15"/>
      <c r="I249" s="17"/>
      <c r="J249" s="17"/>
      <c r="K249" s="17"/>
      <c r="L249" s="17"/>
      <c r="M249" s="15"/>
      <c r="Q249" s="95"/>
      <c r="R249" s="95"/>
      <c r="S249" s="95"/>
      <c r="T249" s="95"/>
      <c r="U249" s="95"/>
      <c r="V249" s="95"/>
      <c r="W249" s="95"/>
      <c r="X249" s="95"/>
      <c r="Y249" s="95"/>
    </row>
    <row r="250" spans="2:25" s="3" customFormat="1" hidden="1" x14ac:dyDescent="0.2">
      <c r="B250" s="2"/>
      <c r="C250" s="2"/>
      <c r="D250" s="2"/>
      <c r="E250" s="2"/>
      <c r="F250" s="15"/>
      <c r="G250" s="15"/>
      <c r="H250" s="15"/>
      <c r="I250" s="17"/>
      <c r="J250" s="17"/>
      <c r="K250" s="17"/>
      <c r="L250" s="17"/>
      <c r="M250" s="15"/>
      <c r="Q250" s="95"/>
      <c r="R250" s="95"/>
      <c r="S250" s="95"/>
      <c r="T250" s="95"/>
      <c r="U250" s="95"/>
      <c r="V250" s="95"/>
      <c r="W250" s="95"/>
      <c r="X250" s="95"/>
      <c r="Y250" s="95"/>
    </row>
    <row r="251" spans="2:25" s="3" customFormat="1" hidden="1" x14ac:dyDescent="0.2">
      <c r="B251" s="2"/>
      <c r="C251" s="2"/>
      <c r="D251" s="2"/>
      <c r="E251" s="2"/>
      <c r="F251" s="15"/>
      <c r="G251" s="15"/>
      <c r="H251" s="15"/>
      <c r="I251" s="17"/>
      <c r="J251" s="17"/>
      <c r="K251" s="17"/>
      <c r="L251" s="17"/>
      <c r="M251" s="15"/>
      <c r="Q251" s="95"/>
      <c r="R251" s="95"/>
      <c r="S251" s="95"/>
      <c r="T251" s="95"/>
      <c r="U251" s="95"/>
      <c r="V251" s="95"/>
      <c r="W251" s="95"/>
      <c r="X251" s="95"/>
      <c r="Y251" s="95"/>
    </row>
    <row r="252" spans="2:25" s="3" customFormat="1" hidden="1" x14ac:dyDescent="0.2">
      <c r="B252" s="2"/>
      <c r="C252" s="2"/>
      <c r="D252" s="2"/>
      <c r="E252" s="2"/>
      <c r="F252" s="15"/>
      <c r="G252" s="15"/>
      <c r="H252" s="15"/>
      <c r="I252" s="17"/>
      <c r="J252" s="17"/>
      <c r="K252" s="17"/>
      <c r="L252" s="17"/>
      <c r="M252" s="15"/>
      <c r="Q252" s="95"/>
      <c r="R252" s="95"/>
      <c r="S252" s="95"/>
      <c r="T252" s="95"/>
      <c r="U252" s="95"/>
      <c r="V252" s="95"/>
      <c r="W252" s="95"/>
      <c r="X252" s="95"/>
      <c r="Y252" s="95"/>
    </row>
    <row r="253" spans="2:25" s="3" customFormat="1" hidden="1" x14ac:dyDescent="0.2">
      <c r="B253" s="2"/>
      <c r="C253" s="2"/>
      <c r="D253" s="2"/>
      <c r="E253" s="2"/>
      <c r="F253" s="15"/>
      <c r="G253" s="15"/>
      <c r="H253" s="15"/>
      <c r="I253" s="17"/>
      <c r="J253" s="17"/>
      <c r="K253" s="17"/>
      <c r="L253" s="17"/>
      <c r="M253" s="15"/>
      <c r="Q253" s="95"/>
      <c r="R253" s="95"/>
      <c r="S253" s="95"/>
      <c r="T253" s="95"/>
      <c r="U253" s="95"/>
      <c r="V253" s="95"/>
      <c r="W253" s="95"/>
      <c r="X253" s="95"/>
      <c r="Y253" s="95"/>
    </row>
    <row r="254" spans="2:25" s="3" customFormat="1" hidden="1" x14ac:dyDescent="0.2">
      <c r="B254" s="2"/>
      <c r="C254" s="2"/>
      <c r="D254" s="2"/>
      <c r="E254" s="2"/>
      <c r="F254" s="15"/>
      <c r="G254" s="15"/>
      <c r="H254" s="15"/>
      <c r="I254" s="17"/>
      <c r="J254" s="17"/>
      <c r="K254" s="17"/>
      <c r="L254" s="17"/>
      <c r="M254" s="15"/>
      <c r="Q254" s="95"/>
      <c r="R254" s="95"/>
      <c r="S254" s="95"/>
      <c r="T254" s="95"/>
      <c r="U254" s="95"/>
      <c r="V254" s="95"/>
      <c r="W254" s="95"/>
      <c r="X254" s="95"/>
      <c r="Y254" s="95"/>
    </row>
    <row r="255" spans="2:25" s="3" customFormat="1" hidden="1" x14ac:dyDescent="0.2">
      <c r="B255" s="2"/>
      <c r="C255" s="2"/>
      <c r="D255" s="2"/>
      <c r="E255" s="2"/>
      <c r="F255" s="15"/>
      <c r="G255" s="15"/>
      <c r="H255" s="15"/>
      <c r="I255" s="17"/>
      <c r="J255" s="17"/>
      <c r="K255" s="17"/>
      <c r="L255" s="17"/>
      <c r="M255" s="15"/>
      <c r="Q255" s="95"/>
      <c r="R255" s="95"/>
      <c r="S255" s="95"/>
      <c r="T255" s="95"/>
      <c r="U255" s="95"/>
      <c r="V255" s="95"/>
      <c r="W255" s="95"/>
      <c r="X255" s="95"/>
      <c r="Y255" s="95"/>
    </row>
    <row r="256" spans="2:25" s="3" customFormat="1" hidden="1" x14ac:dyDescent="0.2">
      <c r="B256" s="2"/>
      <c r="C256" s="2"/>
      <c r="D256" s="2"/>
      <c r="E256" s="2"/>
      <c r="F256" s="15"/>
      <c r="G256" s="15"/>
      <c r="H256" s="15"/>
      <c r="I256" s="17"/>
      <c r="J256" s="17"/>
      <c r="K256" s="17"/>
      <c r="L256" s="17"/>
      <c r="M256" s="15"/>
      <c r="Q256" s="95"/>
      <c r="R256" s="95"/>
      <c r="S256" s="95"/>
      <c r="T256" s="95"/>
      <c r="U256" s="95"/>
      <c r="V256" s="95"/>
      <c r="W256" s="95"/>
      <c r="X256" s="95"/>
      <c r="Y256" s="95"/>
    </row>
    <row r="257" spans="2:25" s="3" customFormat="1" hidden="1" x14ac:dyDescent="0.2">
      <c r="B257" s="2"/>
      <c r="C257" s="2"/>
      <c r="D257" s="2"/>
      <c r="E257" s="2"/>
      <c r="F257" s="15"/>
      <c r="G257" s="15"/>
      <c r="H257" s="15"/>
      <c r="I257" s="17"/>
      <c r="J257" s="17"/>
      <c r="K257" s="17"/>
      <c r="L257" s="17"/>
      <c r="M257" s="15"/>
      <c r="Q257" s="95"/>
      <c r="R257" s="95"/>
      <c r="S257" s="95"/>
      <c r="T257" s="95"/>
      <c r="U257" s="95"/>
      <c r="V257" s="95"/>
      <c r="W257" s="95"/>
      <c r="X257" s="95"/>
      <c r="Y257" s="95"/>
    </row>
    <row r="258" spans="2:25" s="3" customFormat="1" hidden="1" x14ac:dyDescent="0.2">
      <c r="B258" s="2"/>
      <c r="C258" s="2"/>
      <c r="D258" s="2"/>
      <c r="E258" s="2"/>
      <c r="F258" s="15"/>
      <c r="G258" s="15"/>
      <c r="H258" s="15"/>
      <c r="I258" s="17"/>
      <c r="J258" s="17"/>
      <c r="K258" s="17"/>
      <c r="L258" s="17"/>
      <c r="M258" s="15"/>
      <c r="Q258" s="95"/>
      <c r="R258" s="95"/>
      <c r="S258" s="95"/>
      <c r="T258" s="95"/>
      <c r="U258" s="95"/>
      <c r="V258" s="95"/>
      <c r="W258" s="95"/>
      <c r="X258" s="95"/>
      <c r="Y258" s="95"/>
    </row>
    <row r="259" spans="2:25" s="3" customFormat="1" hidden="1" x14ac:dyDescent="0.2">
      <c r="B259" s="2"/>
      <c r="C259" s="2"/>
      <c r="D259" s="2"/>
      <c r="E259" s="2"/>
      <c r="F259" s="15"/>
      <c r="G259" s="15"/>
      <c r="H259" s="15"/>
      <c r="I259" s="17"/>
      <c r="J259" s="17"/>
      <c r="K259" s="17"/>
      <c r="L259" s="17"/>
      <c r="M259" s="15"/>
      <c r="Q259" s="95"/>
      <c r="R259" s="95"/>
      <c r="S259" s="95"/>
      <c r="T259" s="95"/>
      <c r="U259" s="95"/>
      <c r="V259" s="95"/>
      <c r="W259" s="95"/>
      <c r="X259" s="95"/>
      <c r="Y259" s="95"/>
    </row>
    <row r="260" spans="2:25" s="3" customFormat="1" hidden="1" x14ac:dyDescent="0.2">
      <c r="B260" s="2"/>
      <c r="C260" s="2"/>
      <c r="D260" s="2"/>
      <c r="E260" s="2"/>
      <c r="F260" s="15"/>
      <c r="G260" s="15"/>
      <c r="H260" s="15"/>
      <c r="I260" s="17"/>
      <c r="J260" s="17"/>
      <c r="K260" s="17"/>
      <c r="L260" s="17"/>
      <c r="M260" s="15"/>
      <c r="Q260" s="95"/>
      <c r="R260" s="95"/>
      <c r="S260" s="95"/>
      <c r="T260" s="95"/>
      <c r="U260" s="95"/>
      <c r="V260" s="95"/>
      <c r="W260" s="95"/>
      <c r="X260" s="95"/>
      <c r="Y260" s="95"/>
    </row>
    <row r="261" spans="2:25" s="3" customFormat="1" hidden="1" x14ac:dyDescent="0.2">
      <c r="B261" s="2"/>
      <c r="C261" s="2"/>
      <c r="D261" s="2"/>
      <c r="E261" s="2"/>
      <c r="F261" s="15"/>
      <c r="G261" s="15"/>
      <c r="H261" s="15"/>
      <c r="I261" s="17"/>
      <c r="J261" s="17"/>
      <c r="K261" s="17"/>
      <c r="L261" s="17"/>
      <c r="M261" s="15"/>
      <c r="Q261" s="95"/>
      <c r="R261" s="95"/>
      <c r="S261" s="95"/>
      <c r="T261" s="95"/>
      <c r="U261" s="95"/>
      <c r="V261" s="95"/>
      <c r="W261" s="95"/>
      <c r="X261" s="95"/>
      <c r="Y261" s="95"/>
    </row>
    <row r="262" spans="2:25" s="3" customFormat="1" hidden="1" x14ac:dyDescent="0.2">
      <c r="B262" s="2"/>
      <c r="C262" s="2"/>
      <c r="D262" s="2"/>
      <c r="E262" s="2"/>
      <c r="F262" s="15"/>
      <c r="G262" s="15"/>
      <c r="H262" s="15"/>
      <c r="I262" s="17"/>
      <c r="J262" s="17"/>
      <c r="K262" s="17"/>
      <c r="L262" s="17"/>
      <c r="M262" s="15"/>
      <c r="Q262" s="95"/>
      <c r="R262" s="95"/>
      <c r="S262" s="95"/>
      <c r="T262" s="95"/>
      <c r="U262" s="95"/>
      <c r="V262" s="95"/>
      <c r="W262" s="95"/>
      <c r="X262" s="95"/>
      <c r="Y262" s="95"/>
    </row>
    <row r="263" spans="2:25" s="3" customFormat="1" hidden="1" x14ac:dyDescent="0.2">
      <c r="B263" s="2"/>
      <c r="C263" s="2"/>
      <c r="D263" s="2"/>
      <c r="E263" s="2"/>
      <c r="F263" s="15"/>
      <c r="G263" s="15"/>
      <c r="H263" s="15"/>
      <c r="I263" s="17"/>
      <c r="J263" s="17"/>
      <c r="K263" s="17"/>
      <c r="L263" s="17"/>
      <c r="M263" s="15"/>
      <c r="Q263" s="95"/>
      <c r="R263" s="95"/>
      <c r="S263" s="95"/>
      <c r="T263" s="95"/>
      <c r="U263" s="95"/>
      <c r="V263" s="95"/>
      <c r="W263" s="95"/>
      <c r="X263" s="95"/>
      <c r="Y263" s="95"/>
    </row>
    <row r="264" spans="2:25" s="3" customFormat="1" hidden="1" x14ac:dyDescent="0.2">
      <c r="B264" s="2"/>
      <c r="C264" s="2"/>
      <c r="D264" s="2"/>
      <c r="E264" s="2"/>
      <c r="F264" s="15"/>
      <c r="G264" s="15"/>
      <c r="H264" s="15"/>
      <c r="I264" s="17"/>
      <c r="J264" s="17"/>
      <c r="K264" s="17"/>
      <c r="L264" s="17"/>
      <c r="M264" s="15"/>
      <c r="Q264" s="95"/>
      <c r="R264" s="95"/>
      <c r="S264" s="95"/>
      <c r="T264" s="95"/>
      <c r="U264" s="95"/>
      <c r="V264" s="95"/>
      <c r="W264" s="95"/>
      <c r="X264" s="95"/>
      <c r="Y264" s="95"/>
    </row>
    <row r="265" spans="2:25" s="3" customFormat="1" hidden="1" x14ac:dyDescent="0.2">
      <c r="B265" s="2"/>
      <c r="C265" s="2"/>
      <c r="D265" s="2"/>
      <c r="E265" s="2"/>
      <c r="F265" s="15"/>
      <c r="G265" s="15"/>
      <c r="H265" s="15"/>
      <c r="I265" s="17"/>
      <c r="J265" s="17"/>
      <c r="K265" s="17"/>
      <c r="L265" s="17"/>
      <c r="M265" s="15"/>
      <c r="Q265" s="95"/>
      <c r="R265" s="95"/>
      <c r="S265" s="95"/>
      <c r="T265" s="95"/>
      <c r="U265" s="95"/>
      <c r="V265" s="95"/>
      <c r="W265" s="95"/>
      <c r="X265" s="95"/>
      <c r="Y265" s="95"/>
    </row>
    <row r="266" spans="2:25" s="3" customFormat="1" hidden="1" x14ac:dyDescent="0.2">
      <c r="B266" s="2"/>
      <c r="C266" s="2"/>
      <c r="D266" s="2"/>
      <c r="E266" s="2"/>
      <c r="F266" s="15"/>
      <c r="G266" s="15"/>
      <c r="H266" s="15"/>
      <c r="I266" s="17"/>
      <c r="J266" s="17"/>
      <c r="K266" s="17"/>
      <c r="L266" s="17"/>
      <c r="M266" s="15"/>
      <c r="Q266" s="95"/>
      <c r="R266" s="95"/>
      <c r="S266" s="95"/>
      <c r="T266" s="95"/>
      <c r="U266" s="95"/>
      <c r="V266" s="95"/>
      <c r="W266" s="95"/>
      <c r="X266" s="95"/>
      <c r="Y266" s="95"/>
    </row>
    <row r="267" spans="2:25" s="3" customFormat="1" hidden="1" x14ac:dyDescent="0.2">
      <c r="B267" s="2"/>
      <c r="C267" s="2"/>
      <c r="D267" s="2"/>
      <c r="E267" s="2"/>
      <c r="F267" s="15"/>
      <c r="G267" s="15"/>
      <c r="H267" s="15"/>
      <c r="I267" s="17"/>
      <c r="J267" s="17"/>
      <c r="K267" s="17"/>
      <c r="L267" s="17"/>
      <c r="M267" s="15"/>
      <c r="Q267" s="95"/>
      <c r="R267" s="95"/>
      <c r="S267" s="95"/>
      <c r="T267" s="95"/>
      <c r="U267" s="95"/>
      <c r="V267" s="95"/>
      <c r="W267" s="95"/>
      <c r="X267" s="95"/>
      <c r="Y267" s="95"/>
    </row>
    <row r="268" spans="2:25" s="3" customFormat="1" hidden="1" x14ac:dyDescent="0.2">
      <c r="B268" s="2"/>
      <c r="C268" s="2"/>
      <c r="D268" s="2"/>
      <c r="E268" s="2"/>
      <c r="F268" s="15"/>
      <c r="G268" s="15"/>
      <c r="H268" s="15"/>
      <c r="I268" s="17"/>
      <c r="J268" s="17"/>
      <c r="K268" s="17"/>
      <c r="L268" s="17"/>
      <c r="M268" s="15"/>
      <c r="Q268" s="95"/>
      <c r="R268" s="95"/>
      <c r="S268" s="95"/>
      <c r="T268" s="95"/>
      <c r="U268" s="95"/>
      <c r="V268" s="95"/>
      <c r="W268" s="95"/>
      <c r="X268" s="95"/>
      <c r="Y268" s="95"/>
    </row>
    <row r="269" spans="2:25" s="3" customFormat="1" hidden="1" x14ac:dyDescent="0.2">
      <c r="B269" s="2"/>
      <c r="C269" s="2"/>
      <c r="D269" s="2"/>
      <c r="E269" s="2"/>
      <c r="F269" s="15"/>
      <c r="G269" s="15"/>
      <c r="H269" s="15"/>
      <c r="I269" s="17"/>
      <c r="J269" s="17"/>
      <c r="K269" s="17"/>
      <c r="L269" s="17"/>
      <c r="M269" s="15"/>
      <c r="Q269" s="95"/>
      <c r="R269" s="95"/>
      <c r="S269" s="95"/>
      <c r="T269" s="95"/>
      <c r="U269" s="95"/>
      <c r="V269" s="95"/>
      <c r="W269" s="95"/>
      <c r="X269" s="95"/>
      <c r="Y269" s="95"/>
    </row>
    <row r="270" spans="2:25" s="3" customFormat="1" hidden="1" x14ac:dyDescent="0.2">
      <c r="B270" s="2"/>
      <c r="C270" s="2"/>
      <c r="D270" s="2"/>
      <c r="E270" s="2"/>
      <c r="F270" s="15"/>
      <c r="G270" s="15"/>
      <c r="H270" s="15"/>
      <c r="I270" s="17"/>
      <c r="J270" s="17"/>
      <c r="K270" s="17"/>
      <c r="L270" s="17"/>
      <c r="M270" s="15"/>
      <c r="Q270" s="95"/>
      <c r="R270" s="95"/>
      <c r="S270" s="95"/>
      <c r="T270" s="95"/>
      <c r="U270" s="95"/>
      <c r="V270" s="95"/>
      <c r="W270" s="95"/>
      <c r="X270" s="95"/>
      <c r="Y270" s="95"/>
    </row>
    <row r="271" spans="2:25" s="3" customFormat="1" hidden="1" x14ac:dyDescent="0.2">
      <c r="B271" s="2"/>
      <c r="C271" s="2"/>
      <c r="D271" s="2"/>
      <c r="E271" s="2"/>
      <c r="F271" s="15"/>
      <c r="G271" s="15"/>
      <c r="H271" s="15"/>
      <c r="I271" s="17"/>
      <c r="J271" s="17"/>
      <c r="K271" s="17"/>
      <c r="L271" s="17"/>
      <c r="M271" s="15"/>
      <c r="Q271" s="95"/>
      <c r="R271" s="95"/>
      <c r="S271" s="95"/>
      <c r="T271" s="95"/>
      <c r="U271" s="95"/>
      <c r="V271" s="95"/>
      <c r="W271" s="95"/>
      <c r="X271" s="95"/>
      <c r="Y271" s="95"/>
    </row>
    <row r="272" spans="2:25" s="3" customFormat="1" hidden="1" x14ac:dyDescent="0.2">
      <c r="B272" s="2"/>
      <c r="C272" s="2"/>
      <c r="D272" s="2"/>
      <c r="E272" s="2"/>
      <c r="F272" s="15"/>
      <c r="G272" s="15"/>
      <c r="H272" s="15"/>
      <c r="I272" s="17"/>
      <c r="J272" s="17"/>
      <c r="K272" s="17"/>
      <c r="L272" s="17"/>
      <c r="M272" s="15"/>
      <c r="Q272" s="95"/>
      <c r="R272" s="95"/>
      <c r="S272" s="95"/>
      <c r="T272" s="95"/>
      <c r="U272" s="95"/>
      <c r="V272" s="95"/>
      <c r="W272" s="95"/>
      <c r="X272" s="95"/>
      <c r="Y272" s="95"/>
    </row>
    <row r="273" spans="2:25" s="3" customFormat="1" hidden="1" x14ac:dyDescent="0.2">
      <c r="B273" s="2"/>
      <c r="C273" s="2"/>
      <c r="D273" s="2"/>
      <c r="E273" s="2"/>
      <c r="F273" s="15"/>
      <c r="G273" s="15"/>
      <c r="H273" s="15"/>
      <c r="I273" s="17"/>
      <c r="J273" s="17"/>
      <c r="K273" s="17"/>
      <c r="L273" s="17"/>
      <c r="M273" s="15"/>
      <c r="Q273" s="95"/>
      <c r="R273" s="95"/>
      <c r="S273" s="95"/>
      <c r="T273" s="95"/>
      <c r="U273" s="95"/>
      <c r="V273" s="95"/>
      <c r="W273" s="95"/>
      <c r="X273" s="95"/>
      <c r="Y273" s="95"/>
    </row>
    <row r="274" spans="2:25" s="3" customFormat="1" hidden="1" x14ac:dyDescent="0.2">
      <c r="B274" s="2"/>
      <c r="C274" s="2"/>
      <c r="D274" s="2"/>
      <c r="E274" s="2"/>
      <c r="F274" s="15"/>
      <c r="G274" s="15"/>
      <c r="H274" s="15"/>
      <c r="I274" s="17"/>
      <c r="J274" s="17"/>
      <c r="K274" s="17"/>
      <c r="L274" s="17"/>
      <c r="M274" s="15"/>
      <c r="Q274" s="95"/>
      <c r="R274" s="95"/>
      <c r="S274" s="95"/>
      <c r="T274" s="95"/>
      <c r="U274" s="95"/>
      <c r="V274" s="95"/>
      <c r="W274" s="95"/>
      <c r="X274" s="95"/>
      <c r="Y274" s="95"/>
    </row>
    <row r="275" spans="2:25" s="3" customFormat="1" hidden="1" x14ac:dyDescent="0.2">
      <c r="B275" s="2"/>
      <c r="C275" s="2"/>
      <c r="D275" s="2"/>
      <c r="E275" s="2"/>
      <c r="F275" s="15"/>
      <c r="G275" s="15"/>
      <c r="H275" s="15"/>
      <c r="I275" s="17"/>
      <c r="J275" s="17"/>
      <c r="K275" s="17"/>
      <c r="L275" s="17"/>
      <c r="M275" s="15"/>
      <c r="Q275" s="95"/>
      <c r="R275" s="95"/>
      <c r="S275" s="95"/>
      <c r="T275" s="95"/>
      <c r="U275" s="95"/>
      <c r="V275" s="95"/>
      <c r="W275" s="95"/>
      <c r="X275" s="95"/>
      <c r="Y275" s="95"/>
    </row>
    <row r="276" spans="2:25" s="3" customFormat="1" hidden="1" x14ac:dyDescent="0.2">
      <c r="B276" s="2"/>
      <c r="C276" s="2"/>
      <c r="D276" s="2"/>
      <c r="E276" s="2"/>
      <c r="F276" s="15"/>
      <c r="G276" s="15"/>
      <c r="H276" s="15"/>
      <c r="I276" s="17"/>
      <c r="J276" s="17"/>
      <c r="K276" s="17"/>
      <c r="L276" s="17"/>
      <c r="M276" s="15"/>
      <c r="Q276" s="95"/>
      <c r="R276" s="95"/>
      <c r="S276" s="95"/>
      <c r="T276" s="95"/>
      <c r="U276" s="95"/>
      <c r="V276" s="95"/>
      <c r="W276" s="95"/>
      <c r="X276" s="95"/>
      <c r="Y276" s="95"/>
    </row>
    <row r="277" spans="2:25" s="3" customFormat="1" hidden="1" x14ac:dyDescent="0.2">
      <c r="B277" s="2"/>
      <c r="C277" s="2"/>
      <c r="D277" s="2"/>
      <c r="E277" s="2"/>
      <c r="F277" s="15"/>
      <c r="G277" s="15"/>
      <c r="H277" s="15"/>
      <c r="I277" s="17"/>
      <c r="J277" s="17"/>
      <c r="K277" s="17"/>
      <c r="L277" s="17"/>
      <c r="M277" s="15"/>
      <c r="Q277" s="95"/>
      <c r="R277" s="95"/>
      <c r="S277" s="95"/>
      <c r="T277" s="95"/>
      <c r="U277" s="95"/>
      <c r="V277" s="95"/>
      <c r="W277" s="95"/>
      <c r="X277" s="95"/>
      <c r="Y277" s="95"/>
    </row>
    <row r="278" spans="2:25" s="3" customFormat="1" hidden="1" x14ac:dyDescent="0.2">
      <c r="B278" s="2"/>
      <c r="C278" s="2"/>
      <c r="D278" s="2"/>
      <c r="E278" s="2"/>
      <c r="F278" s="15"/>
      <c r="G278" s="15"/>
      <c r="H278" s="15"/>
      <c r="I278" s="17"/>
      <c r="J278" s="17"/>
      <c r="K278" s="17"/>
      <c r="L278" s="17"/>
      <c r="M278" s="15"/>
      <c r="Q278" s="95"/>
      <c r="R278" s="95"/>
      <c r="S278" s="95"/>
      <c r="T278" s="95"/>
      <c r="U278" s="95"/>
      <c r="V278" s="95"/>
      <c r="W278" s="95"/>
      <c r="X278" s="95"/>
      <c r="Y278" s="95"/>
    </row>
    <row r="279" spans="2:25" s="3" customFormat="1" hidden="1" x14ac:dyDescent="0.2">
      <c r="B279" s="2"/>
      <c r="C279" s="2"/>
      <c r="D279" s="2"/>
      <c r="E279" s="2"/>
      <c r="F279" s="15"/>
      <c r="G279" s="15"/>
      <c r="H279" s="15"/>
      <c r="I279" s="17"/>
      <c r="J279" s="17"/>
      <c r="K279" s="17"/>
      <c r="L279" s="17"/>
      <c r="M279" s="15"/>
      <c r="Q279" s="95"/>
      <c r="R279" s="95"/>
      <c r="S279" s="95"/>
      <c r="T279" s="95"/>
      <c r="U279" s="95"/>
      <c r="V279" s="95"/>
      <c r="W279" s="95"/>
      <c r="X279" s="95"/>
      <c r="Y279" s="95"/>
    </row>
    <row r="280" spans="2:25" s="3" customFormat="1" hidden="1" x14ac:dyDescent="0.2">
      <c r="B280" s="2"/>
      <c r="C280" s="2"/>
      <c r="D280" s="2"/>
      <c r="E280" s="2"/>
      <c r="F280" s="15"/>
      <c r="G280" s="15"/>
      <c r="H280" s="15"/>
      <c r="I280" s="17"/>
      <c r="J280" s="17"/>
      <c r="K280" s="17"/>
      <c r="L280" s="17"/>
      <c r="M280" s="15"/>
      <c r="Q280" s="95"/>
      <c r="R280" s="95"/>
      <c r="S280" s="95"/>
      <c r="T280" s="95"/>
      <c r="U280" s="95"/>
      <c r="V280" s="95"/>
      <c r="W280" s="95"/>
      <c r="X280" s="95"/>
      <c r="Y280" s="95"/>
    </row>
    <row r="281" spans="2:25" s="3" customFormat="1" hidden="1" x14ac:dyDescent="0.2">
      <c r="B281" s="2"/>
      <c r="C281" s="2"/>
      <c r="D281" s="2"/>
      <c r="E281" s="2"/>
      <c r="F281" s="15"/>
      <c r="G281" s="15"/>
      <c r="H281" s="15"/>
      <c r="I281" s="17"/>
      <c r="J281" s="17"/>
      <c r="K281" s="17"/>
      <c r="L281" s="17"/>
      <c r="M281" s="15"/>
      <c r="Q281" s="95"/>
      <c r="R281" s="95"/>
      <c r="S281" s="95"/>
      <c r="T281" s="95"/>
      <c r="U281" s="95"/>
      <c r="V281" s="95"/>
      <c r="W281" s="95"/>
      <c r="X281" s="95"/>
      <c r="Y281" s="95"/>
    </row>
    <row r="282" spans="2:25" s="3" customFormat="1" hidden="1" x14ac:dyDescent="0.2">
      <c r="B282" s="2"/>
      <c r="C282" s="2"/>
      <c r="D282" s="2"/>
      <c r="E282" s="2"/>
      <c r="F282" s="15"/>
      <c r="G282" s="15"/>
      <c r="H282" s="15"/>
      <c r="I282" s="17"/>
      <c r="J282" s="17"/>
      <c r="K282" s="17"/>
      <c r="L282" s="17"/>
      <c r="M282" s="15"/>
      <c r="Q282" s="95"/>
      <c r="R282" s="95"/>
      <c r="S282" s="95"/>
      <c r="T282" s="95"/>
      <c r="U282" s="95"/>
      <c r="V282" s="95"/>
      <c r="W282" s="95"/>
      <c r="X282" s="95"/>
      <c r="Y282" s="95"/>
    </row>
    <row r="283" spans="2:25" s="3" customFormat="1" hidden="1" x14ac:dyDescent="0.2">
      <c r="B283" s="2"/>
      <c r="C283" s="2"/>
      <c r="D283" s="2"/>
      <c r="E283" s="2"/>
      <c r="F283" s="15"/>
      <c r="G283" s="15"/>
      <c r="H283" s="15"/>
      <c r="I283" s="17"/>
      <c r="J283" s="17"/>
      <c r="K283" s="17"/>
      <c r="L283" s="17"/>
      <c r="M283" s="15"/>
      <c r="Q283" s="95"/>
      <c r="R283" s="95"/>
      <c r="S283" s="95"/>
      <c r="T283" s="95"/>
      <c r="U283" s="95"/>
      <c r="V283" s="95"/>
      <c r="W283" s="95"/>
      <c r="X283" s="95"/>
      <c r="Y283" s="95"/>
    </row>
    <row r="284" spans="2:25" s="3" customFormat="1" hidden="1" x14ac:dyDescent="0.2">
      <c r="B284" s="2"/>
      <c r="C284" s="2"/>
      <c r="D284" s="2"/>
      <c r="E284" s="2"/>
      <c r="F284" s="15"/>
      <c r="G284" s="15"/>
      <c r="H284" s="15"/>
      <c r="I284" s="17"/>
      <c r="J284" s="17"/>
      <c r="K284" s="17"/>
      <c r="L284" s="17"/>
      <c r="M284" s="15"/>
      <c r="Q284" s="95"/>
      <c r="R284" s="95"/>
      <c r="S284" s="95"/>
      <c r="T284" s="95"/>
      <c r="U284" s="95"/>
      <c r="V284" s="95"/>
      <c r="W284" s="95"/>
      <c r="X284" s="95"/>
      <c r="Y284" s="95"/>
    </row>
    <row r="285" spans="2:25" s="3" customFormat="1" hidden="1" x14ac:dyDescent="0.2">
      <c r="B285" s="2"/>
      <c r="C285" s="2"/>
      <c r="D285" s="2"/>
      <c r="E285" s="2"/>
      <c r="F285" s="15"/>
      <c r="G285" s="15"/>
      <c r="H285" s="15"/>
      <c r="I285" s="17"/>
      <c r="J285" s="17"/>
      <c r="K285" s="17"/>
      <c r="L285" s="17"/>
      <c r="M285" s="15"/>
      <c r="Q285" s="95"/>
      <c r="R285" s="95"/>
      <c r="S285" s="95"/>
      <c r="T285" s="95"/>
      <c r="U285" s="95"/>
      <c r="V285" s="95"/>
      <c r="W285" s="95"/>
      <c r="X285" s="95"/>
      <c r="Y285" s="95"/>
    </row>
    <row r="286" spans="2:25" s="3" customFormat="1" hidden="1" x14ac:dyDescent="0.2">
      <c r="B286" s="2"/>
      <c r="C286" s="2"/>
      <c r="D286" s="2"/>
      <c r="E286" s="2"/>
      <c r="F286" s="15"/>
      <c r="G286" s="15"/>
      <c r="H286" s="15"/>
      <c r="I286" s="17"/>
      <c r="J286" s="17"/>
      <c r="K286" s="17"/>
      <c r="L286" s="17"/>
      <c r="M286" s="15"/>
      <c r="Q286" s="95"/>
      <c r="R286" s="95"/>
      <c r="S286" s="95"/>
      <c r="T286" s="95"/>
      <c r="U286" s="95"/>
      <c r="V286" s="95"/>
      <c r="W286" s="95"/>
      <c r="X286" s="95"/>
      <c r="Y286" s="95"/>
    </row>
    <row r="287" spans="2:25" s="3" customFormat="1" hidden="1" x14ac:dyDescent="0.2">
      <c r="B287" s="2"/>
      <c r="C287" s="2"/>
      <c r="D287" s="2"/>
      <c r="E287" s="2"/>
      <c r="F287" s="15"/>
      <c r="G287" s="15"/>
      <c r="H287" s="15"/>
      <c r="I287" s="17"/>
      <c r="J287" s="17"/>
      <c r="K287" s="17"/>
      <c r="L287" s="17"/>
      <c r="M287" s="15"/>
      <c r="Q287" s="95"/>
      <c r="R287" s="95"/>
      <c r="S287" s="95"/>
      <c r="T287" s="95"/>
      <c r="U287" s="95"/>
      <c r="V287" s="95"/>
      <c r="W287" s="95"/>
      <c r="X287" s="95"/>
      <c r="Y287" s="95"/>
    </row>
    <row r="288" spans="2:25" s="3" customFormat="1" hidden="1" x14ac:dyDescent="0.2">
      <c r="B288" s="2"/>
      <c r="C288" s="2"/>
      <c r="D288" s="2"/>
      <c r="E288" s="2"/>
      <c r="F288" s="15"/>
      <c r="G288" s="15"/>
      <c r="H288" s="15"/>
      <c r="I288" s="17"/>
      <c r="J288" s="17"/>
      <c r="K288" s="17"/>
      <c r="L288" s="17"/>
      <c r="M288" s="15"/>
      <c r="Q288" s="95"/>
      <c r="R288" s="95"/>
      <c r="S288" s="95"/>
      <c r="T288" s="95"/>
      <c r="U288" s="95"/>
      <c r="V288" s="95"/>
      <c r="W288" s="95"/>
      <c r="X288" s="95"/>
      <c r="Y288" s="95"/>
    </row>
    <row r="289" spans="2:25" s="3" customFormat="1" hidden="1" x14ac:dyDescent="0.2">
      <c r="B289" s="2"/>
      <c r="C289" s="2"/>
      <c r="D289" s="2"/>
      <c r="E289" s="2"/>
      <c r="F289" s="15"/>
      <c r="G289" s="15"/>
      <c r="H289" s="15"/>
      <c r="I289" s="17"/>
      <c r="J289" s="17"/>
      <c r="K289" s="17"/>
      <c r="L289" s="17"/>
      <c r="M289" s="15"/>
      <c r="Q289" s="95"/>
      <c r="R289" s="95"/>
      <c r="S289" s="95"/>
      <c r="T289" s="95"/>
      <c r="U289" s="95"/>
      <c r="V289" s="95"/>
      <c r="W289" s="95"/>
      <c r="X289" s="95"/>
      <c r="Y289" s="95"/>
    </row>
    <row r="290" spans="2:25" s="3" customFormat="1" hidden="1" x14ac:dyDescent="0.2">
      <c r="B290" s="2"/>
      <c r="C290" s="2"/>
      <c r="D290" s="2"/>
      <c r="E290" s="2"/>
      <c r="F290" s="15"/>
      <c r="G290" s="15"/>
      <c r="H290" s="15"/>
      <c r="I290" s="17"/>
      <c r="J290" s="17"/>
      <c r="K290" s="17"/>
      <c r="L290" s="17"/>
      <c r="M290" s="15"/>
      <c r="Q290" s="95"/>
      <c r="R290" s="95"/>
      <c r="S290" s="95"/>
      <c r="T290" s="95"/>
      <c r="U290" s="95"/>
      <c r="V290" s="95"/>
      <c r="W290" s="95"/>
      <c r="X290" s="95"/>
      <c r="Y290" s="95"/>
    </row>
    <row r="291" spans="2:25" s="3" customFormat="1" hidden="1" x14ac:dyDescent="0.2">
      <c r="B291" s="2"/>
      <c r="C291" s="2"/>
      <c r="D291" s="2"/>
      <c r="E291" s="2"/>
      <c r="F291" s="15"/>
      <c r="G291" s="15"/>
      <c r="H291" s="15"/>
      <c r="I291" s="17"/>
      <c r="J291" s="17"/>
      <c r="K291" s="17"/>
      <c r="L291" s="17"/>
      <c r="M291" s="15"/>
      <c r="Q291" s="95"/>
      <c r="R291" s="95"/>
      <c r="S291" s="95"/>
      <c r="T291" s="95"/>
      <c r="U291" s="95"/>
      <c r="V291" s="95"/>
      <c r="W291" s="95"/>
      <c r="X291" s="95"/>
      <c r="Y291" s="95"/>
    </row>
    <row r="292" spans="2:25" s="3" customFormat="1" hidden="1" x14ac:dyDescent="0.2">
      <c r="B292" s="2"/>
      <c r="C292" s="2"/>
      <c r="D292" s="2"/>
      <c r="E292" s="2"/>
      <c r="F292" s="15"/>
      <c r="G292" s="15"/>
      <c r="H292" s="15"/>
      <c r="I292" s="17"/>
      <c r="J292" s="17"/>
      <c r="K292" s="17"/>
      <c r="L292" s="17"/>
      <c r="M292" s="15"/>
      <c r="Q292" s="95"/>
      <c r="R292" s="95"/>
      <c r="S292" s="95"/>
      <c r="T292" s="95"/>
      <c r="U292" s="95"/>
      <c r="V292" s="95"/>
      <c r="W292" s="95"/>
      <c r="X292" s="95"/>
      <c r="Y292" s="95"/>
    </row>
    <row r="293" spans="2:25" s="3" customFormat="1" hidden="1" x14ac:dyDescent="0.2">
      <c r="B293" s="2"/>
      <c r="C293" s="2"/>
      <c r="D293" s="2"/>
      <c r="E293" s="2"/>
      <c r="F293" s="15"/>
      <c r="G293" s="15"/>
      <c r="H293" s="15"/>
      <c r="I293" s="17"/>
      <c r="J293" s="17"/>
      <c r="K293" s="17"/>
      <c r="L293" s="17"/>
      <c r="M293" s="15"/>
      <c r="Q293" s="95"/>
      <c r="R293" s="95"/>
      <c r="S293" s="95"/>
      <c r="T293" s="95"/>
      <c r="U293" s="95"/>
      <c r="V293" s="95"/>
      <c r="W293" s="95"/>
      <c r="X293" s="95"/>
      <c r="Y293" s="95"/>
    </row>
    <row r="294" spans="2:25" s="3" customFormat="1" hidden="1" x14ac:dyDescent="0.2">
      <c r="B294" s="2"/>
      <c r="C294" s="2"/>
      <c r="D294" s="2"/>
      <c r="E294" s="2"/>
      <c r="F294" s="15"/>
      <c r="G294" s="15"/>
      <c r="H294" s="15"/>
      <c r="I294" s="17"/>
      <c r="J294" s="17"/>
      <c r="K294" s="17"/>
      <c r="L294" s="17"/>
      <c r="M294" s="15"/>
      <c r="Q294" s="95"/>
      <c r="R294" s="95"/>
      <c r="S294" s="95"/>
      <c r="T294" s="95"/>
      <c r="U294" s="95"/>
      <c r="V294" s="95"/>
      <c r="W294" s="95"/>
      <c r="X294" s="95"/>
      <c r="Y294" s="95"/>
    </row>
    <row r="295" spans="2:25" s="3" customFormat="1" hidden="1" x14ac:dyDescent="0.2">
      <c r="B295" s="2"/>
      <c r="C295" s="2"/>
      <c r="D295" s="2"/>
      <c r="E295" s="2"/>
      <c r="F295" s="15"/>
      <c r="G295" s="15"/>
      <c r="H295" s="15"/>
      <c r="I295" s="17"/>
      <c r="J295" s="17"/>
      <c r="K295" s="17"/>
      <c r="L295" s="17"/>
      <c r="M295" s="15"/>
      <c r="Q295" s="95"/>
      <c r="R295" s="95"/>
      <c r="S295" s="95"/>
      <c r="T295" s="95"/>
      <c r="U295" s="95"/>
      <c r="V295" s="95"/>
      <c r="W295" s="95"/>
      <c r="X295" s="95"/>
      <c r="Y295" s="95"/>
    </row>
    <row r="296" spans="2:25" s="3" customFormat="1" hidden="1" x14ac:dyDescent="0.2">
      <c r="B296" s="2"/>
      <c r="C296" s="2"/>
      <c r="D296" s="2"/>
      <c r="E296" s="2"/>
      <c r="F296" s="15"/>
      <c r="G296" s="15"/>
      <c r="H296" s="15"/>
      <c r="I296" s="17"/>
      <c r="J296" s="17"/>
      <c r="K296" s="17"/>
      <c r="L296" s="17"/>
      <c r="M296" s="15"/>
      <c r="Q296" s="95"/>
      <c r="R296" s="95"/>
      <c r="S296" s="95"/>
      <c r="T296" s="95"/>
      <c r="U296" s="95"/>
      <c r="V296" s="95"/>
      <c r="W296" s="95"/>
      <c r="X296" s="95"/>
      <c r="Y296" s="95"/>
    </row>
    <row r="297" spans="2:25" s="3" customFormat="1" hidden="1" x14ac:dyDescent="0.2">
      <c r="B297" s="2"/>
      <c r="C297" s="2"/>
      <c r="D297" s="2"/>
      <c r="E297" s="2"/>
      <c r="F297" s="15"/>
      <c r="G297" s="15"/>
      <c r="H297" s="15"/>
      <c r="I297" s="17"/>
      <c r="J297" s="17"/>
      <c r="K297" s="17"/>
      <c r="L297" s="17"/>
      <c r="M297" s="15"/>
      <c r="Q297" s="95"/>
      <c r="R297" s="95"/>
      <c r="S297" s="95"/>
      <c r="T297" s="95"/>
      <c r="U297" s="95"/>
      <c r="V297" s="95"/>
      <c r="W297" s="95"/>
      <c r="X297" s="95"/>
      <c r="Y297" s="95"/>
    </row>
    <row r="298" spans="2:25" s="3" customFormat="1" hidden="1" x14ac:dyDescent="0.2">
      <c r="B298" s="2"/>
      <c r="C298" s="2"/>
      <c r="D298" s="2"/>
      <c r="E298" s="2"/>
      <c r="F298" s="15"/>
      <c r="G298" s="15"/>
      <c r="H298" s="15"/>
      <c r="I298" s="17"/>
      <c r="J298" s="17"/>
      <c r="K298" s="17"/>
      <c r="L298" s="17"/>
      <c r="M298" s="15"/>
      <c r="Q298" s="95"/>
      <c r="R298" s="95"/>
      <c r="S298" s="95"/>
      <c r="T298" s="95"/>
      <c r="U298" s="95"/>
      <c r="V298" s="95"/>
      <c r="W298" s="95"/>
      <c r="X298" s="95"/>
      <c r="Y298" s="95"/>
    </row>
    <row r="299" spans="2:25" s="3" customFormat="1" hidden="1" x14ac:dyDescent="0.2">
      <c r="B299" s="2"/>
      <c r="C299" s="2"/>
      <c r="D299" s="2"/>
      <c r="E299" s="2"/>
      <c r="F299" s="15"/>
      <c r="G299" s="15"/>
      <c r="H299" s="15"/>
      <c r="I299" s="17"/>
      <c r="J299" s="17"/>
      <c r="K299" s="17"/>
      <c r="L299" s="17"/>
      <c r="M299" s="15"/>
      <c r="Q299" s="95"/>
      <c r="R299" s="95"/>
      <c r="S299" s="95"/>
      <c r="T299" s="95"/>
      <c r="U299" s="95"/>
      <c r="V299" s="95"/>
      <c r="W299" s="95"/>
      <c r="X299" s="95"/>
      <c r="Y299" s="95"/>
    </row>
    <row r="300" spans="2:25" s="3" customFormat="1" hidden="1" x14ac:dyDescent="0.2">
      <c r="B300" s="2"/>
      <c r="C300" s="2"/>
      <c r="D300" s="2"/>
      <c r="E300" s="2"/>
      <c r="F300" s="15"/>
      <c r="G300" s="15"/>
      <c r="H300" s="15"/>
      <c r="I300" s="17"/>
      <c r="J300" s="17"/>
      <c r="K300" s="17"/>
      <c r="L300" s="17"/>
      <c r="M300" s="15"/>
      <c r="Q300" s="95"/>
      <c r="R300" s="95"/>
      <c r="S300" s="95"/>
      <c r="T300" s="95"/>
      <c r="U300" s="95"/>
      <c r="V300" s="95"/>
      <c r="W300" s="95"/>
      <c r="X300" s="95"/>
      <c r="Y300" s="95"/>
    </row>
    <row r="301" spans="2:25" s="3" customFormat="1" hidden="1" x14ac:dyDescent="0.2">
      <c r="B301" s="2"/>
      <c r="C301" s="2"/>
      <c r="D301" s="2"/>
      <c r="E301" s="2"/>
      <c r="F301" s="15"/>
      <c r="G301" s="15"/>
      <c r="H301" s="15"/>
      <c r="I301" s="17"/>
      <c r="J301" s="17"/>
      <c r="K301" s="17"/>
      <c r="L301" s="17"/>
      <c r="M301" s="15"/>
      <c r="Q301" s="95"/>
      <c r="R301" s="95"/>
      <c r="S301" s="95"/>
      <c r="T301" s="95"/>
      <c r="U301" s="95"/>
      <c r="V301" s="95"/>
      <c r="W301" s="95"/>
      <c r="X301" s="95"/>
      <c r="Y301" s="95"/>
    </row>
    <row r="302" spans="2:25" s="3" customFormat="1" hidden="1" x14ac:dyDescent="0.2">
      <c r="B302" s="2"/>
      <c r="C302" s="2"/>
      <c r="D302" s="2"/>
      <c r="E302" s="2"/>
      <c r="F302" s="15"/>
      <c r="G302" s="15"/>
      <c r="H302" s="15"/>
      <c r="I302" s="17"/>
      <c r="J302" s="17"/>
      <c r="K302" s="17"/>
      <c r="L302" s="17"/>
      <c r="M302" s="15"/>
      <c r="Q302" s="95"/>
      <c r="R302" s="95"/>
      <c r="S302" s="95"/>
      <c r="T302" s="95"/>
      <c r="U302" s="95"/>
      <c r="V302" s="95"/>
      <c r="W302" s="95"/>
      <c r="X302" s="95"/>
      <c r="Y302" s="95"/>
    </row>
    <row r="303" spans="2:25" s="3" customFormat="1" hidden="1" x14ac:dyDescent="0.2">
      <c r="B303" s="2"/>
      <c r="C303" s="2"/>
      <c r="D303" s="2"/>
      <c r="E303" s="2"/>
      <c r="F303" s="15"/>
      <c r="G303" s="15"/>
      <c r="H303" s="15"/>
      <c r="I303" s="17"/>
      <c r="J303" s="17"/>
      <c r="K303" s="17"/>
      <c r="L303" s="17"/>
      <c r="M303" s="15"/>
      <c r="Q303" s="95"/>
      <c r="R303" s="95"/>
      <c r="S303" s="95"/>
      <c r="T303" s="95"/>
      <c r="U303" s="95"/>
      <c r="V303" s="95"/>
      <c r="W303" s="95"/>
      <c r="X303" s="95"/>
      <c r="Y303" s="95"/>
    </row>
    <row r="304" spans="2:25" s="3" customFormat="1" hidden="1" x14ac:dyDescent="0.2">
      <c r="B304" s="2"/>
      <c r="C304" s="2"/>
      <c r="D304" s="2"/>
      <c r="E304" s="2"/>
      <c r="F304" s="15"/>
      <c r="G304" s="15"/>
      <c r="H304" s="15"/>
      <c r="I304" s="17"/>
      <c r="J304" s="17"/>
      <c r="K304" s="17"/>
      <c r="L304" s="17"/>
      <c r="M304" s="15"/>
      <c r="Q304" s="95"/>
      <c r="R304" s="95"/>
      <c r="S304" s="95"/>
      <c r="T304" s="95"/>
      <c r="U304" s="95"/>
      <c r="V304" s="95"/>
      <c r="W304" s="95"/>
      <c r="X304" s="95"/>
      <c r="Y304" s="95"/>
    </row>
    <row r="305" spans="2:25" s="3" customFormat="1" hidden="1" x14ac:dyDescent="0.2">
      <c r="B305" s="2"/>
      <c r="C305" s="2"/>
      <c r="D305" s="2"/>
      <c r="E305" s="2"/>
      <c r="F305" s="15"/>
      <c r="G305" s="15"/>
      <c r="H305" s="15"/>
      <c r="I305" s="17"/>
      <c r="J305" s="17"/>
      <c r="K305" s="17"/>
      <c r="L305" s="17"/>
      <c r="M305" s="15"/>
      <c r="Q305" s="95"/>
      <c r="R305" s="95"/>
      <c r="S305" s="95"/>
      <c r="T305" s="95"/>
      <c r="U305" s="95"/>
      <c r="V305" s="95"/>
      <c r="W305" s="95"/>
      <c r="X305" s="95"/>
      <c r="Y305" s="95"/>
    </row>
    <row r="306" spans="2:25" s="3" customFormat="1" hidden="1" x14ac:dyDescent="0.2">
      <c r="B306" s="2"/>
      <c r="C306" s="2"/>
      <c r="D306" s="2"/>
      <c r="E306" s="2"/>
      <c r="F306" s="15"/>
      <c r="G306" s="15"/>
      <c r="H306" s="15"/>
      <c r="I306" s="17"/>
      <c r="J306" s="17"/>
      <c r="K306" s="17"/>
      <c r="L306" s="17"/>
      <c r="M306" s="15"/>
      <c r="Q306" s="95"/>
      <c r="R306" s="95"/>
      <c r="S306" s="95"/>
      <c r="T306" s="95"/>
      <c r="U306" s="95"/>
      <c r="V306" s="95"/>
      <c r="W306" s="95"/>
      <c r="X306" s="95"/>
      <c r="Y306" s="95"/>
    </row>
    <row r="307" spans="2:25" s="3" customFormat="1" hidden="1" x14ac:dyDescent="0.2">
      <c r="B307" s="2"/>
      <c r="C307" s="2"/>
      <c r="D307" s="2"/>
      <c r="E307" s="2"/>
      <c r="F307" s="15"/>
      <c r="G307" s="15"/>
      <c r="H307" s="15"/>
      <c r="I307" s="17"/>
      <c r="J307" s="17"/>
      <c r="K307" s="17"/>
      <c r="L307" s="17"/>
      <c r="M307" s="15"/>
      <c r="Q307" s="95"/>
      <c r="R307" s="95"/>
      <c r="S307" s="95"/>
      <c r="T307" s="95"/>
      <c r="U307" s="95"/>
      <c r="V307" s="95"/>
      <c r="W307" s="95"/>
      <c r="X307" s="95"/>
      <c r="Y307" s="95"/>
    </row>
    <row r="308" spans="2:25" s="3" customFormat="1" hidden="1" x14ac:dyDescent="0.2">
      <c r="B308" s="2"/>
      <c r="C308" s="2"/>
      <c r="D308" s="2"/>
      <c r="E308" s="2"/>
      <c r="F308" s="15"/>
      <c r="G308" s="15"/>
      <c r="H308" s="15"/>
      <c r="I308" s="17"/>
      <c r="J308" s="17"/>
      <c r="K308" s="17"/>
      <c r="L308" s="17"/>
      <c r="M308" s="15"/>
      <c r="Q308" s="95"/>
      <c r="R308" s="95"/>
      <c r="S308" s="95"/>
      <c r="T308" s="95"/>
      <c r="U308" s="95"/>
      <c r="V308" s="95"/>
      <c r="W308" s="95"/>
      <c r="X308" s="95"/>
      <c r="Y308" s="95"/>
    </row>
    <row r="309" spans="2:25" s="3" customFormat="1" hidden="1" x14ac:dyDescent="0.2">
      <c r="B309" s="2"/>
      <c r="C309" s="2"/>
      <c r="D309" s="2"/>
      <c r="E309" s="2"/>
      <c r="F309" s="15"/>
      <c r="G309" s="15"/>
      <c r="H309" s="15"/>
      <c r="I309" s="17"/>
      <c r="J309" s="17"/>
      <c r="K309" s="17"/>
      <c r="L309" s="17"/>
      <c r="M309" s="15"/>
      <c r="Q309" s="95"/>
      <c r="R309" s="95"/>
      <c r="S309" s="95"/>
      <c r="T309" s="95"/>
      <c r="U309" s="95"/>
      <c r="V309" s="95"/>
      <c r="W309" s="95"/>
      <c r="X309" s="95"/>
      <c r="Y309" s="95"/>
    </row>
    <row r="310" spans="2:25" s="3" customFormat="1" hidden="1" x14ac:dyDescent="0.2">
      <c r="B310" s="2"/>
      <c r="C310" s="2"/>
      <c r="D310" s="2"/>
      <c r="E310" s="2"/>
      <c r="F310" s="15"/>
      <c r="G310" s="15"/>
      <c r="H310" s="15"/>
      <c r="I310" s="17"/>
      <c r="J310" s="17"/>
      <c r="K310" s="17"/>
      <c r="L310" s="17"/>
      <c r="M310" s="15"/>
      <c r="Q310" s="95"/>
      <c r="R310" s="95"/>
      <c r="S310" s="95"/>
      <c r="T310" s="95"/>
      <c r="U310" s="95"/>
      <c r="V310" s="95"/>
      <c r="W310" s="95"/>
      <c r="X310" s="95"/>
      <c r="Y310" s="95"/>
    </row>
    <row r="311" spans="2:25" s="3" customFormat="1" hidden="1" x14ac:dyDescent="0.2">
      <c r="B311" s="2"/>
      <c r="C311" s="2"/>
      <c r="D311" s="2"/>
      <c r="E311" s="2"/>
      <c r="F311" s="15"/>
      <c r="G311" s="15"/>
      <c r="H311" s="15"/>
      <c r="I311" s="17"/>
      <c r="J311" s="17"/>
      <c r="K311" s="17"/>
      <c r="L311" s="17"/>
      <c r="M311" s="15"/>
      <c r="Q311" s="95"/>
      <c r="R311" s="95"/>
      <c r="S311" s="95"/>
      <c r="T311" s="95"/>
      <c r="U311" s="95"/>
      <c r="V311" s="95"/>
      <c r="W311" s="95"/>
      <c r="X311" s="95"/>
      <c r="Y311" s="95"/>
    </row>
    <row r="312" spans="2:25" s="3" customFormat="1" hidden="1" x14ac:dyDescent="0.2">
      <c r="B312" s="2"/>
      <c r="C312" s="2"/>
      <c r="D312" s="2"/>
      <c r="E312" s="2"/>
      <c r="F312" s="15"/>
      <c r="G312" s="15"/>
      <c r="H312" s="15"/>
      <c r="I312" s="17"/>
      <c r="J312" s="17"/>
      <c r="K312" s="17"/>
      <c r="L312" s="17"/>
      <c r="M312" s="15"/>
      <c r="Q312" s="95"/>
      <c r="R312" s="95"/>
      <c r="S312" s="95"/>
      <c r="T312" s="95"/>
      <c r="U312" s="95"/>
      <c r="V312" s="95"/>
      <c r="W312" s="95"/>
      <c r="X312" s="95"/>
      <c r="Y312" s="95"/>
    </row>
    <row r="313" spans="2:25" s="3" customFormat="1" hidden="1" x14ac:dyDescent="0.2">
      <c r="B313" s="2"/>
      <c r="C313" s="2"/>
      <c r="D313" s="2"/>
      <c r="E313" s="2"/>
      <c r="F313" s="15"/>
      <c r="G313" s="15"/>
      <c r="H313" s="15"/>
      <c r="I313" s="17"/>
      <c r="J313" s="17"/>
      <c r="K313" s="17"/>
      <c r="L313" s="17"/>
      <c r="M313" s="15"/>
      <c r="Q313" s="95"/>
      <c r="R313" s="95"/>
      <c r="S313" s="95"/>
      <c r="T313" s="95"/>
      <c r="U313" s="95"/>
      <c r="V313" s="95"/>
      <c r="W313" s="95"/>
      <c r="X313" s="95"/>
      <c r="Y313" s="95"/>
    </row>
    <row r="314" spans="2:25" s="3" customFormat="1" hidden="1" x14ac:dyDescent="0.2">
      <c r="B314" s="2"/>
      <c r="C314" s="2"/>
      <c r="D314" s="2"/>
      <c r="E314" s="2"/>
      <c r="F314" s="15"/>
      <c r="G314" s="15"/>
      <c r="H314" s="15"/>
      <c r="I314" s="17"/>
      <c r="J314" s="17"/>
      <c r="K314" s="17"/>
      <c r="L314" s="17"/>
      <c r="M314" s="15"/>
      <c r="Q314" s="95"/>
      <c r="R314" s="95"/>
      <c r="S314" s="95"/>
      <c r="T314" s="95"/>
      <c r="U314" s="95"/>
      <c r="V314" s="95"/>
      <c r="W314" s="95"/>
      <c r="X314" s="95"/>
      <c r="Y314" s="95"/>
    </row>
    <row r="315" spans="2:25" s="3" customFormat="1" hidden="1" x14ac:dyDescent="0.2">
      <c r="B315" s="2"/>
      <c r="C315" s="2"/>
      <c r="D315" s="2"/>
      <c r="E315" s="2"/>
      <c r="F315" s="15"/>
      <c r="G315" s="15"/>
      <c r="H315" s="15"/>
      <c r="I315" s="17"/>
      <c r="J315" s="17"/>
      <c r="K315" s="17"/>
      <c r="L315" s="17"/>
      <c r="M315" s="15"/>
      <c r="Q315" s="95"/>
      <c r="R315" s="95"/>
      <c r="S315" s="95"/>
      <c r="T315" s="95"/>
      <c r="U315" s="95"/>
      <c r="V315" s="95"/>
      <c r="W315" s="95"/>
      <c r="X315" s="95"/>
      <c r="Y315" s="95"/>
    </row>
    <row r="316" spans="2:25" s="3" customFormat="1" hidden="1" x14ac:dyDescent="0.2">
      <c r="B316" s="2"/>
      <c r="C316" s="2"/>
      <c r="D316" s="2"/>
      <c r="E316" s="2"/>
      <c r="F316" s="15"/>
      <c r="G316" s="15"/>
      <c r="H316" s="15"/>
      <c r="I316" s="17"/>
      <c r="J316" s="17"/>
      <c r="K316" s="17"/>
      <c r="L316" s="17"/>
      <c r="M316" s="15"/>
      <c r="Q316" s="95"/>
      <c r="R316" s="95"/>
      <c r="S316" s="95"/>
      <c r="T316" s="95"/>
      <c r="U316" s="95"/>
      <c r="V316" s="95"/>
      <c r="W316" s="95"/>
      <c r="X316" s="95"/>
      <c r="Y316" s="95"/>
    </row>
    <row r="317" spans="2:25" s="3" customFormat="1" hidden="1" x14ac:dyDescent="0.2">
      <c r="B317" s="2"/>
      <c r="C317" s="2"/>
      <c r="D317" s="2"/>
      <c r="E317" s="2"/>
      <c r="F317" s="15"/>
      <c r="G317" s="15"/>
      <c r="H317" s="15"/>
      <c r="I317" s="17"/>
      <c r="J317" s="17"/>
      <c r="K317" s="17"/>
      <c r="L317" s="17"/>
      <c r="M317" s="15"/>
      <c r="Q317" s="95"/>
      <c r="R317" s="95"/>
      <c r="S317" s="95"/>
      <c r="T317" s="95"/>
      <c r="U317" s="95"/>
      <c r="V317" s="95"/>
      <c r="W317" s="95"/>
      <c r="X317" s="95"/>
      <c r="Y317" s="95"/>
    </row>
    <row r="318" spans="2:25" s="3" customFormat="1" hidden="1" x14ac:dyDescent="0.2">
      <c r="B318" s="2"/>
      <c r="C318" s="2"/>
      <c r="D318" s="2"/>
      <c r="E318" s="2"/>
      <c r="F318" s="15"/>
      <c r="G318" s="15"/>
      <c r="H318" s="15"/>
      <c r="I318" s="17"/>
      <c r="J318" s="17"/>
      <c r="K318" s="17"/>
      <c r="L318" s="17"/>
      <c r="M318" s="15"/>
      <c r="Q318" s="95"/>
      <c r="R318" s="95"/>
      <c r="S318" s="95"/>
      <c r="T318" s="95"/>
      <c r="U318" s="95"/>
      <c r="V318" s="95"/>
      <c r="W318" s="95"/>
      <c r="X318" s="95"/>
      <c r="Y318" s="95"/>
    </row>
    <row r="319" spans="2:25" s="3" customFormat="1" hidden="1" x14ac:dyDescent="0.2">
      <c r="B319" s="2"/>
      <c r="C319" s="2"/>
      <c r="D319" s="2"/>
      <c r="E319" s="2"/>
      <c r="F319" s="15"/>
      <c r="G319" s="15"/>
      <c r="H319" s="15"/>
      <c r="I319" s="17"/>
      <c r="J319" s="17"/>
      <c r="K319" s="17"/>
      <c r="L319" s="17"/>
      <c r="M319" s="15"/>
      <c r="Q319" s="95"/>
      <c r="R319" s="95"/>
      <c r="S319" s="95"/>
      <c r="T319" s="95"/>
      <c r="U319" s="95"/>
      <c r="V319" s="95"/>
      <c r="W319" s="95"/>
      <c r="X319" s="95"/>
      <c r="Y319" s="95"/>
    </row>
    <row r="320" spans="2:25" s="3" customFormat="1" hidden="1" x14ac:dyDescent="0.2">
      <c r="B320" s="2"/>
      <c r="C320" s="2"/>
      <c r="D320" s="2"/>
      <c r="E320" s="2"/>
      <c r="F320" s="15"/>
      <c r="G320" s="15"/>
      <c r="H320" s="15"/>
      <c r="I320" s="17"/>
      <c r="J320" s="17"/>
      <c r="K320" s="17"/>
      <c r="L320" s="17"/>
      <c r="M320" s="15"/>
      <c r="Q320" s="95"/>
      <c r="R320" s="95"/>
      <c r="S320" s="95"/>
      <c r="T320" s="95"/>
      <c r="U320" s="95"/>
      <c r="V320" s="95"/>
      <c r="W320" s="95"/>
      <c r="X320" s="95"/>
      <c r="Y320" s="95"/>
    </row>
    <row r="321" spans="2:25" s="3" customFormat="1" hidden="1" x14ac:dyDescent="0.2">
      <c r="B321" s="2"/>
      <c r="C321" s="2"/>
      <c r="D321" s="2"/>
      <c r="E321" s="2"/>
      <c r="F321" s="15"/>
      <c r="G321" s="15"/>
      <c r="H321" s="15"/>
      <c r="I321" s="17"/>
      <c r="J321" s="17"/>
      <c r="K321" s="17"/>
      <c r="L321" s="17"/>
      <c r="M321" s="15"/>
      <c r="Q321" s="95"/>
      <c r="R321" s="95"/>
      <c r="S321" s="95"/>
      <c r="T321" s="95"/>
      <c r="U321" s="95"/>
      <c r="V321" s="95"/>
      <c r="W321" s="95"/>
      <c r="X321" s="95"/>
      <c r="Y321" s="95"/>
    </row>
    <row r="322" spans="2:25" s="3" customFormat="1" hidden="1" x14ac:dyDescent="0.2">
      <c r="B322" s="2"/>
      <c r="C322" s="2"/>
      <c r="D322" s="2"/>
      <c r="E322" s="2"/>
      <c r="F322" s="15"/>
      <c r="G322" s="15"/>
      <c r="H322" s="15"/>
      <c r="I322" s="17"/>
      <c r="J322" s="17"/>
      <c r="K322" s="17"/>
      <c r="L322" s="17"/>
      <c r="M322" s="15"/>
      <c r="Q322" s="95"/>
      <c r="R322" s="95"/>
      <c r="S322" s="95"/>
      <c r="T322" s="95"/>
      <c r="U322" s="95"/>
      <c r="V322" s="95"/>
      <c r="W322" s="95"/>
      <c r="X322" s="95"/>
      <c r="Y322" s="95"/>
    </row>
    <row r="323" spans="2:25" s="3" customFormat="1" hidden="1" x14ac:dyDescent="0.2">
      <c r="B323" s="2"/>
      <c r="C323" s="2"/>
      <c r="D323" s="2"/>
      <c r="E323" s="2"/>
      <c r="F323" s="15"/>
      <c r="G323" s="15"/>
      <c r="H323" s="15"/>
      <c r="I323" s="17"/>
      <c r="J323" s="17"/>
      <c r="K323" s="17"/>
      <c r="L323" s="17"/>
      <c r="M323" s="15"/>
      <c r="Q323" s="95"/>
      <c r="R323" s="95"/>
      <c r="S323" s="95"/>
      <c r="T323" s="95"/>
      <c r="U323" s="95"/>
      <c r="V323" s="95"/>
      <c r="W323" s="95"/>
      <c r="X323" s="95"/>
      <c r="Y323" s="95"/>
    </row>
    <row r="324" spans="2:25" s="3" customFormat="1" hidden="1" x14ac:dyDescent="0.2">
      <c r="B324" s="2"/>
      <c r="C324" s="2"/>
      <c r="D324" s="2"/>
      <c r="E324" s="2"/>
      <c r="F324" s="15"/>
      <c r="G324" s="15"/>
      <c r="H324" s="15"/>
      <c r="I324" s="17"/>
      <c r="J324" s="17"/>
      <c r="K324" s="17"/>
      <c r="L324" s="17"/>
      <c r="M324" s="15"/>
      <c r="Q324" s="95"/>
      <c r="R324" s="95"/>
      <c r="S324" s="95"/>
      <c r="T324" s="95"/>
      <c r="U324" s="95"/>
      <c r="V324" s="95"/>
      <c r="W324" s="95"/>
      <c r="X324" s="95"/>
      <c r="Y324" s="95"/>
    </row>
    <row r="325" spans="2:25" s="3" customFormat="1" hidden="1" x14ac:dyDescent="0.2">
      <c r="B325" s="2"/>
      <c r="C325" s="2"/>
      <c r="D325" s="2"/>
      <c r="E325" s="2"/>
      <c r="F325" s="15"/>
      <c r="G325" s="15"/>
      <c r="H325" s="15"/>
      <c r="I325" s="17"/>
      <c r="J325" s="17"/>
      <c r="K325" s="17"/>
      <c r="L325" s="17"/>
      <c r="M325" s="15"/>
      <c r="Q325" s="95"/>
      <c r="R325" s="95"/>
      <c r="S325" s="95"/>
      <c r="T325" s="95"/>
      <c r="U325" s="95"/>
      <c r="V325" s="95"/>
      <c r="W325" s="95"/>
      <c r="X325" s="95"/>
      <c r="Y325" s="95"/>
    </row>
    <row r="326" spans="2:25" s="3" customFormat="1" hidden="1" x14ac:dyDescent="0.2">
      <c r="B326" s="2"/>
      <c r="C326" s="2"/>
      <c r="D326" s="2"/>
      <c r="E326" s="2"/>
      <c r="F326" s="15"/>
      <c r="G326" s="15"/>
      <c r="H326" s="15"/>
      <c r="I326" s="17"/>
      <c r="J326" s="17"/>
      <c r="K326" s="17"/>
      <c r="L326" s="17"/>
      <c r="M326" s="15"/>
      <c r="Q326" s="95"/>
      <c r="R326" s="95"/>
      <c r="S326" s="95"/>
      <c r="T326" s="95"/>
      <c r="U326" s="95"/>
      <c r="V326" s="95"/>
      <c r="W326" s="95"/>
      <c r="X326" s="95"/>
      <c r="Y326" s="95"/>
    </row>
    <row r="327" spans="2:25" s="3" customFormat="1" hidden="1" x14ac:dyDescent="0.2">
      <c r="B327" s="2"/>
      <c r="C327" s="2"/>
      <c r="D327" s="2"/>
      <c r="E327" s="2"/>
      <c r="F327" s="15"/>
      <c r="G327" s="15"/>
      <c r="H327" s="15"/>
      <c r="I327" s="17"/>
      <c r="J327" s="17"/>
      <c r="K327" s="17"/>
      <c r="L327" s="17"/>
      <c r="M327" s="15"/>
      <c r="Q327" s="95"/>
      <c r="R327" s="95"/>
      <c r="S327" s="95"/>
      <c r="T327" s="95"/>
      <c r="U327" s="95"/>
      <c r="V327" s="95"/>
      <c r="W327" s="95"/>
      <c r="X327" s="95"/>
      <c r="Y327" s="95"/>
    </row>
    <row r="328" spans="2:25" s="3" customFormat="1" hidden="1" x14ac:dyDescent="0.2">
      <c r="B328" s="2"/>
      <c r="C328" s="2"/>
      <c r="D328" s="2"/>
      <c r="E328" s="2"/>
      <c r="F328" s="15"/>
      <c r="G328" s="15"/>
      <c r="H328" s="15"/>
      <c r="I328" s="17"/>
      <c r="J328" s="17"/>
      <c r="K328" s="17"/>
      <c r="L328" s="17"/>
      <c r="M328" s="15"/>
      <c r="Q328" s="95"/>
      <c r="R328" s="95"/>
      <c r="S328" s="95"/>
      <c r="T328" s="95"/>
      <c r="U328" s="95"/>
      <c r="V328" s="95"/>
      <c r="W328" s="95"/>
      <c r="X328" s="95"/>
      <c r="Y328" s="95"/>
    </row>
    <row r="329" spans="2:25" s="3" customFormat="1" hidden="1" x14ac:dyDescent="0.2">
      <c r="B329" s="2"/>
      <c r="C329" s="2"/>
      <c r="D329" s="2"/>
      <c r="E329" s="2"/>
      <c r="F329" s="15"/>
      <c r="G329" s="15"/>
      <c r="H329" s="15"/>
      <c r="I329" s="17"/>
      <c r="J329" s="17"/>
      <c r="K329" s="17"/>
      <c r="L329" s="17"/>
      <c r="M329" s="15"/>
      <c r="Q329" s="95"/>
      <c r="R329" s="95"/>
      <c r="S329" s="95"/>
      <c r="T329" s="95"/>
      <c r="U329" s="95"/>
      <c r="V329" s="95"/>
      <c r="W329" s="95"/>
      <c r="X329" s="95"/>
      <c r="Y329" s="95"/>
    </row>
    <row r="330" spans="2:25" s="3" customFormat="1" hidden="1" x14ac:dyDescent="0.2">
      <c r="B330" s="2"/>
      <c r="C330" s="2"/>
      <c r="D330" s="2"/>
      <c r="E330" s="2"/>
      <c r="F330" s="15"/>
      <c r="G330" s="15"/>
      <c r="H330" s="15"/>
      <c r="I330" s="17"/>
      <c r="J330" s="17"/>
      <c r="K330" s="17"/>
      <c r="L330" s="17"/>
      <c r="M330" s="15"/>
      <c r="Q330" s="95"/>
      <c r="R330" s="95"/>
      <c r="S330" s="95"/>
      <c r="T330" s="95"/>
      <c r="U330" s="95"/>
      <c r="V330" s="95"/>
      <c r="W330" s="95"/>
      <c r="X330" s="95"/>
      <c r="Y330" s="95"/>
    </row>
    <row r="331" spans="2:25" s="3" customFormat="1" hidden="1" x14ac:dyDescent="0.2">
      <c r="B331" s="2"/>
      <c r="C331" s="2"/>
      <c r="D331" s="2"/>
      <c r="E331" s="2"/>
      <c r="F331" s="15"/>
      <c r="G331" s="15"/>
      <c r="H331" s="15"/>
      <c r="I331" s="17"/>
      <c r="J331" s="17"/>
      <c r="K331" s="17"/>
      <c r="L331" s="17"/>
      <c r="M331" s="15"/>
      <c r="Q331" s="95"/>
      <c r="R331" s="95"/>
      <c r="S331" s="95"/>
      <c r="T331" s="95"/>
      <c r="U331" s="95"/>
      <c r="V331" s="95"/>
      <c r="W331" s="95"/>
      <c r="X331" s="95"/>
      <c r="Y331" s="95"/>
    </row>
    <row r="332" spans="2:25" s="3" customFormat="1" hidden="1" x14ac:dyDescent="0.2">
      <c r="B332" s="2"/>
      <c r="C332" s="2"/>
      <c r="D332" s="2"/>
      <c r="E332" s="2"/>
      <c r="F332" s="15"/>
      <c r="G332" s="15"/>
      <c r="H332" s="15"/>
      <c r="I332" s="17"/>
      <c r="J332" s="17"/>
      <c r="K332" s="17"/>
      <c r="L332" s="17"/>
      <c r="M332" s="15"/>
      <c r="Q332" s="95"/>
      <c r="R332" s="95"/>
      <c r="S332" s="95"/>
      <c r="T332" s="95"/>
      <c r="U332" s="95"/>
      <c r="V332" s="95"/>
      <c r="W332" s="95"/>
      <c r="X332" s="95"/>
      <c r="Y332" s="95"/>
    </row>
    <row r="333" spans="2:25" s="3" customFormat="1" hidden="1" x14ac:dyDescent="0.2">
      <c r="B333" s="2"/>
      <c r="C333" s="2"/>
      <c r="D333" s="2"/>
      <c r="E333" s="2"/>
      <c r="F333" s="15"/>
      <c r="G333" s="15"/>
      <c r="H333" s="15"/>
      <c r="I333" s="17"/>
      <c r="J333" s="17"/>
      <c r="K333" s="17"/>
      <c r="L333" s="17"/>
      <c r="M333" s="15"/>
      <c r="Q333" s="95"/>
      <c r="R333" s="95"/>
      <c r="S333" s="95"/>
      <c r="T333" s="95"/>
      <c r="U333" s="95"/>
      <c r="V333" s="95"/>
      <c r="W333" s="95"/>
      <c r="X333" s="95"/>
      <c r="Y333" s="95"/>
    </row>
    <row r="334" spans="2:25" s="3" customFormat="1" hidden="1" x14ac:dyDescent="0.2">
      <c r="B334" s="2"/>
      <c r="C334" s="2"/>
      <c r="D334" s="2"/>
      <c r="E334" s="2"/>
      <c r="F334" s="15"/>
      <c r="G334" s="15"/>
      <c r="H334" s="15"/>
      <c r="I334" s="17"/>
      <c r="J334" s="17"/>
      <c r="K334" s="17"/>
      <c r="L334" s="17"/>
      <c r="M334" s="15"/>
      <c r="Q334" s="95"/>
      <c r="R334" s="95"/>
      <c r="S334" s="95"/>
      <c r="T334" s="95"/>
      <c r="U334" s="95"/>
      <c r="V334" s="95"/>
      <c r="W334" s="95"/>
      <c r="X334" s="95"/>
      <c r="Y334" s="95"/>
    </row>
    <row r="335" spans="2:25" s="3" customFormat="1" hidden="1" x14ac:dyDescent="0.2">
      <c r="B335" s="2"/>
      <c r="C335" s="2"/>
      <c r="D335" s="2"/>
      <c r="E335" s="2"/>
      <c r="F335" s="15"/>
      <c r="G335" s="15"/>
      <c r="H335" s="15"/>
      <c r="I335" s="17"/>
      <c r="J335" s="17"/>
      <c r="K335" s="17"/>
      <c r="L335" s="17"/>
      <c r="M335" s="15"/>
      <c r="Q335" s="95"/>
      <c r="R335" s="95"/>
      <c r="S335" s="95"/>
      <c r="T335" s="95"/>
      <c r="U335" s="95"/>
      <c r="V335" s="95"/>
      <c r="W335" s="95"/>
      <c r="X335" s="95"/>
      <c r="Y335" s="95"/>
    </row>
    <row r="336" spans="2:25" s="3" customFormat="1" hidden="1" x14ac:dyDescent="0.2">
      <c r="B336" s="2"/>
      <c r="C336" s="2"/>
      <c r="D336" s="2"/>
      <c r="E336" s="2"/>
      <c r="F336" s="15"/>
      <c r="G336" s="15"/>
      <c r="H336" s="15"/>
      <c r="I336" s="17"/>
      <c r="J336" s="17"/>
      <c r="K336" s="17"/>
      <c r="L336" s="17"/>
      <c r="M336" s="15"/>
      <c r="Q336" s="95"/>
      <c r="R336" s="95"/>
      <c r="S336" s="95"/>
      <c r="T336" s="95"/>
      <c r="U336" s="95"/>
      <c r="V336" s="95"/>
      <c r="W336" s="95"/>
      <c r="X336" s="95"/>
      <c r="Y336" s="95"/>
    </row>
    <row r="337" spans="2:25" s="3" customFormat="1" hidden="1" x14ac:dyDescent="0.2">
      <c r="B337" s="2"/>
      <c r="C337" s="2"/>
      <c r="D337" s="2"/>
      <c r="E337" s="2"/>
      <c r="F337" s="15"/>
      <c r="G337" s="15"/>
      <c r="H337" s="15"/>
      <c r="I337" s="17"/>
      <c r="J337" s="17"/>
      <c r="K337" s="17"/>
      <c r="L337" s="17"/>
      <c r="M337" s="15"/>
      <c r="Q337" s="95"/>
      <c r="R337" s="95"/>
      <c r="S337" s="95"/>
      <c r="T337" s="95"/>
      <c r="U337" s="95"/>
      <c r="V337" s="95"/>
      <c r="W337" s="95"/>
      <c r="X337" s="95"/>
      <c r="Y337" s="95"/>
    </row>
    <row r="338" spans="2:25" s="3" customFormat="1" hidden="1" x14ac:dyDescent="0.2">
      <c r="B338" s="2"/>
      <c r="C338" s="2"/>
      <c r="D338" s="2"/>
      <c r="E338" s="2"/>
      <c r="F338" s="15"/>
      <c r="G338" s="15"/>
      <c r="H338" s="15"/>
      <c r="I338" s="17"/>
      <c r="J338" s="17"/>
      <c r="K338" s="17"/>
      <c r="L338" s="17"/>
      <c r="M338" s="15"/>
      <c r="Q338" s="95"/>
      <c r="R338" s="95"/>
      <c r="S338" s="95"/>
      <c r="T338" s="95"/>
      <c r="U338" s="95"/>
      <c r="V338" s="95"/>
      <c r="W338" s="95"/>
      <c r="X338" s="95"/>
      <c r="Y338" s="95"/>
    </row>
    <row r="339" spans="2:25" s="3" customFormat="1" hidden="1" x14ac:dyDescent="0.2">
      <c r="B339" s="2"/>
      <c r="C339" s="2"/>
      <c r="D339" s="2"/>
      <c r="E339" s="2"/>
      <c r="F339" s="15"/>
      <c r="G339" s="15"/>
      <c r="H339" s="15"/>
      <c r="I339" s="17"/>
      <c r="J339" s="17"/>
      <c r="K339" s="17"/>
      <c r="L339" s="17"/>
      <c r="M339" s="15"/>
      <c r="Q339" s="95"/>
      <c r="R339" s="95"/>
      <c r="S339" s="95"/>
      <c r="T339" s="95"/>
      <c r="U339" s="95"/>
      <c r="V339" s="95"/>
      <c r="W339" s="95"/>
      <c r="X339" s="95"/>
      <c r="Y339" s="95"/>
    </row>
    <row r="340" spans="2:25" s="3" customFormat="1" hidden="1" x14ac:dyDescent="0.2">
      <c r="B340" s="2"/>
      <c r="C340" s="2"/>
      <c r="D340" s="2"/>
      <c r="E340" s="2"/>
      <c r="F340" s="15"/>
      <c r="G340" s="15"/>
      <c r="H340" s="15"/>
      <c r="I340" s="17"/>
      <c r="J340" s="17"/>
      <c r="K340" s="17"/>
      <c r="L340" s="17"/>
      <c r="M340" s="15"/>
      <c r="Q340" s="95"/>
      <c r="R340" s="95"/>
      <c r="S340" s="95"/>
      <c r="T340" s="95"/>
      <c r="U340" s="95"/>
      <c r="V340" s="95"/>
      <c r="W340" s="95"/>
      <c r="X340" s="95"/>
      <c r="Y340" s="95"/>
    </row>
    <row r="341" spans="2:25" s="3" customFormat="1" hidden="1" x14ac:dyDescent="0.2">
      <c r="B341" s="2"/>
      <c r="C341" s="2"/>
      <c r="D341" s="2"/>
      <c r="E341" s="2"/>
      <c r="F341" s="15"/>
      <c r="G341" s="15"/>
      <c r="H341" s="15"/>
      <c r="I341" s="17"/>
      <c r="J341" s="17"/>
      <c r="K341" s="17"/>
      <c r="L341" s="17"/>
      <c r="M341" s="15"/>
      <c r="Q341" s="95"/>
      <c r="R341" s="95"/>
      <c r="S341" s="95"/>
      <c r="T341" s="95"/>
      <c r="U341" s="95"/>
      <c r="V341" s="95"/>
      <c r="W341" s="95"/>
      <c r="X341" s="95"/>
      <c r="Y341" s="95"/>
    </row>
    <row r="342" spans="2:25" s="3" customFormat="1" hidden="1" x14ac:dyDescent="0.2">
      <c r="B342" s="2"/>
      <c r="C342" s="2"/>
      <c r="D342" s="2"/>
      <c r="E342" s="2"/>
      <c r="F342" s="15"/>
      <c r="G342" s="15"/>
      <c r="H342" s="15"/>
      <c r="I342" s="17"/>
      <c r="J342" s="17"/>
      <c r="K342" s="17"/>
      <c r="L342" s="17"/>
      <c r="M342" s="15"/>
      <c r="Q342" s="95"/>
      <c r="R342" s="95"/>
      <c r="S342" s="95"/>
      <c r="T342" s="95"/>
      <c r="U342" s="95"/>
      <c r="V342" s="95"/>
      <c r="W342" s="95"/>
      <c r="X342" s="95"/>
      <c r="Y342" s="95"/>
    </row>
    <row r="343" spans="2:25" s="3" customFormat="1" hidden="1" x14ac:dyDescent="0.2">
      <c r="B343" s="2"/>
      <c r="C343" s="2"/>
      <c r="D343" s="2"/>
      <c r="E343" s="2"/>
      <c r="F343" s="15"/>
      <c r="G343" s="15"/>
      <c r="H343" s="15"/>
      <c r="I343" s="17"/>
      <c r="J343" s="17"/>
      <c r="K343" s="17"/>
      <c r="L343" s="17"/>
      <c r="M343" s="15"/>
      <c r="Q343" s="95"/>
      <c r="R343" s="95"/>
      <c r="S343" s="95"/>
      <c r="T343" s="95"/>
      <c r="U343" s="95"/>
      <c r="V343" s="95"/>
      <c r="W343" s="95"/>
      <c r="X343" s="95"/>
      <c r="Y343" s="95"/>
    </row>
    <row r="344" spans="2:25" s="3" customFormat="1" hidden="1" x14ac:dyDescent="0.2">
      <c r="B344" s="2"/>
      <c r="C344" s="2"/>
      <c r="D344" s="2"/>
      <c r="E344" s="2"/>
      <c r="F344" s="15"/>
      <c r="G344" s="15"/>
      <c r="H344" s="15"/>
      <c r="I344" s="17"/>
      <c r="J344" s="17"/>
      <c r="K344" s="17"/>
      <c r="L344" s="17"/>
      <c r="M344" s="15"/>
      <c r="Q344" s="95"/>
      <c r="R344" s="95"/>
      <c r="S344" s="95"/>
      <c r="T344" s="95"/>
      <c r="U344" s="95"/>
      <c r="V344" s="95"/>
      <c r="W344" s="95"/>
      <c r="X344" s="95"/>
      <c r="Y344" s="95"/>
    </row>
    <row r="345" spans="2:25" s="3" customFormat="1" hidden="1" x14ac:dyDescent="0.2">
      <c r="B345" s="2"/>
      <c r="C345" s="2"/>
      <c r="D345" s="2"/>
      <c r="E345" s="2"/>
      <c r="F345" s="15"/>
      <c r="G345" s="15"/>
      <c r="H345" s="15"/>
      <c r="I345" s="17"/>
      <c r="J345" s="17"/>
      <c r="K345" s="17"/>
      <c r="L345" s="17"/>
      <c r="M345" s="15"/>
      <c r="Q345" s="95"/>
      <c r="R345" s="95"/>
      <c r="S345" s="95"/>
      <c r="T345" s="95"/>
      <c r="U345" s="95"/>
      <c r="V345" s="95"/>
      <c r="W345" s="95"/>
      <c r="X345" s="95"/>
      <c r="Y345" s="95"/>
    </row>
    <row r="346" spans="2:25" s="3" customFormat="1" hidden="1" x14ac:dyDescent="0.2">
      <c r="B346" s="2"/>
      <c r="C346" s="2"/>
      <c r="D346" s="2"/>
      <c r="E346" s="2"/>
      <c r="F346" s="15"/>
      <c r="G346" s="15"/>
      <c r="H346" s="15"/>
      <c r="I346" s="17"/>
      <c r="J346" s="17"/>
      <c r="K346" s="17"/>
      <c r="L346" s="17"/>
      <c r="M346" s="15"/>
      <c r="Q346" s="95"/>
      <c r="R346" s="95"/>
      <c r="S346" s="95"/>
      <c r="T346" s="95"/>
      <c r="U346" s="95"/>
      <c r="V346" s="95"/>
      <c r="W346" s="95"/>
      <c r="X346" s="95"/>
      <c r="Y346" s="95"/>
    </row>
    <row r="347" spans="2:25" s="3" customFormat="1" hidden="1" x14ac:dyDescent="0.2">
      <c r="B347" s="2"/>
      <c r="C347" s="2"/>
      <c r="D347" s="2"/>
      <c r="E347" s="2"/>
      <c r="F347" s="15"/>
      <c r="G347" s="15"/>
      <c r="H347" s="15"/>
      <c r="I347" s="17"/>
      <c r="J347" s="17"/>
      <c r="K347" s="17"/>
      <c r="L347" s="17"/>
      <c r="M347" s="15"/>
      <c r="Q347" s="95"/>
      <c r="R347" s="95"/>
      <c r="S347" s="95"/>
      <c r="T347" s="95"/>
      <c r="U347" s="95"/>
      <c r="V347" s="95"/>
      <c r="W347" s="95"/>
      <c r="X347" s="95"/>
      <c r="Y347" s="95"/>
    </row>
    <row r="348" spans="2:25" s="3" customFormat="1" hidden="1" x14ac:dyDescent="0.2">
      <c r="B348" s="2"/>
      <c r="C348" s="2"/>
      <c r="D348" s="2"/>
      <c r="E348" s="2"/>
      <c r="F348" s="15"/>
      <c r="G348" s="15"/>
      <c r="H348" s="15"/>
      <c r="I348" s="17"/>
      <c r="J348" s="17"/>
      <c r="K348" s="17"/>
      <c r="L348" s="17"/>
      <c r="M348" s="15"/>
      <c r="Q348" s="95"/>
      <c r="R348" s="95"/>
      <c r="S348" s="95"/>
      <c r="T348" s="95"/>
      <c r="U348" s="95"/>
      <c r="V348" s="95"/>
      <c r="W348" s="95"/>
      <c r="X348" s="95"/>
      <c r="Y348" s="95"/>
    </row>
    <row r="349" spans="2:25" s="3" customFormat="1" hidden="1" x14ac:dyDescent="0.2">
      <c r="B349" s="2"/>
      <c r="C349" s="2"/>
      <c r="D349" s="2"/>
      <c r="E349" s="2"/>
      <c r="F349" s="15"/>
      <c r="G349" s="15"/>
      <c r="H349" s="15"/>
      <c r="I349" s="17"/>
      <c r="J349" s="17"/>
      <c r="K349" s="17"/>
      <c r="L349" s="17"/>
      <c r="M349" s="15"/>
      <c r="Q349" s="95"/>
      <c r="R349" s="95"/>
      <c r="S349" s="95"/>
      <c r="T349" s="95"/>
      <c r="U349" s="95"/>
      <c r="V349" s="95"/>
      <c r="W349" s="95"/>
      <c r="X349" s="95"/>
      <c r="Y349" s="95"/>
    </row>
    <row r="350" spans="2:25" s="3" customFormat="1" hidden="1" x14ac:dyDescent="0.2">
      <c r="B350" s="2"/>
      <c r="C350" s="2"/>
      <c r="D350" s="2"/>
      <c r="E350" s="2"/>
      <c r="F350" s="15"/>
      <c r="G350" s="15"/>
      <c r="H350" s="15"/>
      <c r="I350" s="17"/>
      <c r="J350" s="17"/>
      <c r="K350" s="17"/>
      <c r="L350" s="17"/>
      <c r="M350" s="15"/>
      <c r="Q350" s="95"/>
      <c r="R350" s="95"/>
      <c r="S350" s="95"/>
      <c r="T350" s="95"/>
      <c r="U350" s="95"/>
      <c r="V350" s="95"/>
      <c r="W350" s="95"/>
      <c r="X350" s="95"/>
      <c r="Y350" s="95"/>
    </row>
    <row r="351" spans="2:25" s="3" customFormat="1" hidden="1" x14ac:dyDescent="0.2">
      <c r="B351" s="2"/>
      <c r="C351" s="2"/>
      <c r="D351" s="2"/>
      <c r="E351" s="2"/>
      <c r="F351" s="15"/>
      <c r="G351" s="15"/>
      <c r="H351" s="15"/>
      <c r="I351" s="17"/>
      <c r="J351" s="17"/>
      <c r="K351" s="17"/>
      <c r="L351" s="17"/>
      <c r="M351" s="15"/>
      <c r="Q351" s="95"/>
      <c r="R351" s="95"/>
      <c r="S351" s="95"/>
      <c r="T351" s="95"/>
      <c r="U351" s="95"/>
      <c r="V351" s="95"/>
      <c r="W351" s="95"/>
      <c r="X351" s="95"/>
      <c r="Y351" s="95"/>
    </row>
    <row r="352" spans="2:25" s="3" customFormat="1" hidden="1" x14ac:dyDescent="0.2">
      <c r="B352" s="2"/>
      <c r="C352" s="2"/>
      <c r="D352" s="2"/>
      <c r="E352" s="2"/>
      <c r="F352" s="15"/>
      <c r="G352" s="15"/>
      <c r="H352" s="15"/>
      <c r="I352" s="17"/>
      <c r="J352" s="17"/>
      <c r="K352" s="17"/>
      <c r="L352" s="17"/>
      <c r="M352" s="15"/>
      <c r="Q352" s="95"/>
      <c r="R352" s="95"/>
      <c r="S352" s="95"/>
      <c r="T352" s="95"/>
      <c r="U352" s="95"/>
      <c r="V352" s="95"/>
      <c r="W352" s="95"/>
      <c r="X352" s="95"/>
      <c r="Y352" s="95"/>
    </row>
    <row r="353" spans="2:25" s="3" customFormat="1" hidden="1" x14ac:dyDescent="0.2">
      <c r="B353" s="2"/>
      <c r="C353" s="2"/>
      <c r="D353" s="2"/>
      <c r="E353" s="2"/>
      <c r="F353" s="15"/>
      <c r="G353" s="15"/>
      <c r="H353" s="15"/>
      <c r="I353" s="17"/>
      <c r="J353" s="17"/>
      <c r="K353" s="17"/>
      <c r="L353" s="17"/>
      <c r="M353" s="15"/>
      <c r="Q353" s="95"/>
      <c r="R353" s="95"/>
      <c r="S353" s="95"/>
      <c r="T353" s="95"/>
      <c r="U353" s="95"/>
      <c r="V353" s="95"/>
      <c r="W353" s="95"/>
      <c r="X353" s="95"/>
      <c r="Y353" s="95"/>
    </row>
    <row r="354" spans="2:25" s="3" customFormat="1" hidden="1" x14ac:dyDescent="0.2">
      <c r="B354" s="2"/>
      <c r="C354" s="2"/>
      <c r="D354" s="2"/>
      <c r="E354" s="2"/>
      <c r="F354" s="15"/>
      <c r="G354" s="15"/>
      <c r="H354" s="15"/>
      <c r="I354" s="17"/>
      <c r="J354" s="17"/>
      <c r="K354" s="17"/>
      <c r="L354" s="17"/>
      <c r="M354" s="15"/>
      <c r="Q354" s="95"/>
      <c r="R354" s="95"/>
      <c r="S354" s="95"/>
      <c r="T354" s="95"/>
      <c r="U354" s="95"/>
      <c r="V354" s="95"/>
      <c r="W354" s="95"/>
      <c r="X354" s="95"/>
      <c r="Y354" s="95"/>
    </row>
    <row r="355" spans="2:25" s="3" customFormat="1" hidden="1" x14ac:dyDescent="0.2">
      <c r="B355" s="2"/>
      <c r="C355" s="2"/>
      <c r="D355" s="2"/>
      <c r="E355" s="2"/>
      <c r="F355" s="15"/>
      <c r="G355" s="15"/>
      <c r="H355" s="15"/>
      <c r="I355" s="17"/>
      <c r="J355" s="17"/>
      <c r="K355" s="17"/>
      <c r="L355" s="17"/>
      <c r="M355" s="15"/>
      <c r="Q355" s="95"/>
      <c r="R355" s="95"/>
      <c r="S355" s="95"/>
      <c r="T355" s="95"/>
      <c r="U355" s="95"/>
      <c r="V355" s="95"/>
      <c r="W355" s="95"/>
      <c r="X355" s="95"/>
      <c r="Y355" s="95"/>
    </row>
    <row r="356" spans="2:25" s="3" customFormat="1" hidden="1" x14ac:dyDescent="0.2">
      <c r="B356" s="2"/>
      <c r="C356" s="2"/>
      <c r="D356" s="2"/>
      <c r="E356" s="2"/>
      <c r="F356" s="15"/>
      <c r="G356" s="15"/>
      <c r="H356" s="15"/>
      <c r="I356" s="17"/>
      <c r="J356" s="17"/>
      <c r="K356" s="17"/>
      <c r="L356" s="17"/>
      <c r="M356" s="15"/>
      <c r="Q356" s="95"/>
      <c r="R356" s="95"/>
      <c r="S356" s="95"/>
      <c r="T356" s="95"/>
      <c r="U356" s="95"/>
      <c r="V356" s="95"/>
      <c r="W356" s="95"/>
      <c r="X356" s="95"/>
      <c r="Y356" s="95"/>
    </row>
    <row r="357" spans="2:25" s="3" customFormat="1" hidden="1" x14ac:dyDescent="0.2">
      <c r="B357" s="2"/>
      <c r="C357" s="2"/>
      <c r="D357" s="2"/>
      <c r="E357" s="2"/>
      <c r="F357" s="15"/>
      <c r="G357" s="15"/>
      <c r="H357" s="15"/>
      <c r="I357" s="17"/>
      <c r="J357" s="17"/>
      <c r="K357" s="17"/>
      <c r="L357" s="17"/>
      <c r="M357" s="15"/>
      <c r="Q357" s="95"/>
      <c r="R357" s="95"/>
      <c r="S357" s="95"/>
      <c r="T357" s="95"/>
      <c r="U357" s="95"/>
      <c r="V357" s="95"/>
      <c r="W357" s="95"/>
      <c r="X357" s="95"/>
      <c r="Y357" s="95"/>
    </row>
    <row r="358" spans="2:25" s="3" customFormat="1" hidden="1" x14ac:dyDescent="0.2">
      <c r="B358" s="2"/>
      <c r="C358" s="2"/>
      <c r="D358" s="2"/>
      <c r="E358" s="2"/>
      <c r="F358" s="15"/>
      <c r="G358" s="15"/>
      <c r="H358" s="15"/>
      <c r="I358" s="17"/>
      <c r="J358" s="17"/>
      <c r="K358" s="17"/>
      <c r="L358" s="17"/>
      <c r="M358" s="15"/>
      <c r="Q358" s="95"/>
      <c r="R358" s="95"/>
      <c r="S358" s="95"/>
      <c r="T358" s="95"/>
      <c r="U358" s="95"/>
      <c r="V358" s="95"/>
      <c r="W358" s="95"/>
      <c r="X358" s="95"/>
      <c r="Y358" s="95"/>
    </row>
    <row r="359" spans="2:25" s="3" customFormat="1" hidden="1" x14ac:dyDescent="0.2">
      <c r="B359" s="2"/>
      <c r="C359" s="2"/>
      <c r="D359" s="2"/>
      <c r="E359" s="2"/>
      <c r="F359" s="15"/>
      <c r="G359" s="15"/>
      <c r="H359" s="15"/>
      <c r="I359" s="17"/>
      <c r="J359" s="17"/>
      <c r="K359" s="17"/>
      <c r="L359" s="17"/>
      <c r="M359" s="15"/>
      <c r="Q359" s="95"/>
      <c r="R359" s="95"/>
      <c r="S359" s="95"/>
      <c r="T359" s="95"/>
      <c r="U359" s="95"/>
      <c r="V359" s="95"/>
      <c r="W359" s="95"/>
      <c r="X359" s="95"/>
      <c r="Y359" s="95"/>
    </row>
    <row r="360" spans="2:25" s="3" customFormat="1" hidden="1" x14ac:dyDescent="0.2">
      <c r="B360" s="2"/>
      <c r="C360" s="2"/>
      <c r="D360" s="2"/>
      <c r="E360" s="2"/>
      <c r="F360" s="15"/>
      <c r="G360" s="15"/>
      <c r="H360" s="15"/>
      <c r="I360" s="17"/>
      <c r="J360" s="17"/>
      <c r="K360" s="17"/>
      <c r="L360" s="17"/>
      <c r="M360" s="15"/>
      <c r="Q360" s="95"/>
      <c r="R360" s="95"/>
      <c r="S360" s="95"/>
      <c r="T360" s="95"/>
      <c r="U360" s="95"/>
      <c r="V360" s="95"/>
      <c r="W360" s="95"/>
      <c r="X360" s="95"/>
      <c r="Y360" s="95"/>
    </row>
    <row r="361" spans="2:25" s="3" customFormat="1" hidden="1" x14ac:dyDescent="0.2">
      <c r="B361" s="2"/>
      <c r="C361" s="2"/>
      <c r="D361" s="2"/>
      <c r="E361" s="2"/>
      <c r="F361" s="15"/>
      <c r="G361" s="15"/>
      <c r="H361" s="15"/>
      <c r="I361" s="17"/>
      <c r="J361" s="17"/>
      <c r="K361" s="17"/>
      <c r="L361" s="17"/>
      <c r="M361" s="15"/>
      <c r="Q361" s="95"/>
      <c r="R361" s="95"/>
      <c r="S361" s="95"/>
      <c r="T361" s="95"/>
      <c r="U361" s="95"/>
      <c r="V361" s="95"/>
      <c r="W361" s="95"/>
      <c r="X361" s="95"/>
      <c r="Y361" s="95"/>
    </row>
    <row r="362" spans="2:25" s="3" customFormat="1" hidden="1" x14ac:dyDescent="0.2">
      <c r="B362" s="2"/>
      <c r="C362" s="2"/>
      <c r="D362" s="2"/>
      <c r="E362" s="2"/>
      <c r="F362" s="15"/>
      <c r="G362" s="15"/>
      <c r="H362" s="15"/>
      <c r="I362" s="17"/>
      <c r="J362" s="17"/>
      <c r="K362" s="17"/>
      <c r="L362" s="17"/>
      <c r="M362" s="15"/>
      <c r="Q362" s="95"/>
      <c r="R362" s="95"/>
      <c r="S362" s="95"/>
      <c r="T362" s="95"/>
      <c r="U362" s="95"/>
      <c r="V362" s="95"/>
      <c r="W362" s="95"/>
      <c r="X362" s="95"/>
      <c r="Y362" s="95"/>
    </row>
    <row r="363" spans="2:25" s="3" customFormat="1" hidden="1" x14ac:dyDescent="0.2">
      <c r="B363" s="2"/>
      <c r="C363" s="2"/>
      <c r="D363" s="2"/>
      <c r="E363" s="2"/>
      <c r="F363" s="15"/>
      <c r="G363" s="15"/>
      <c r="H363" s="15"/>
      <c r="I363" s="17"/>
      <c r="J363" s="17"/>
      <c r="K363" s="17"/>
      <c r="L363" s="17"/>
      <c r="M363" s="15"/>
      <c r="Q363" s="95"/>
      <c r="R363" s="95"/>
      <c r="S363" s="95"/>
      <c r="T363" s="95"/>
      <c r="U363" s="95"/>
      <c r="V363" s="95"/>
      <c r="W363" s="95"/>
      <c r="X363" s="95"/>
      <c r="Y363" s="95"/>
    </row>
    <row r="364" spans="2:25" s="3" customFormat="1" hidden="1" x14ac:dyDescent="0.2">
      <c r="B364" s="2"/>
      <c r="C364" s="2"/>
      <c r="D364" s="2"/>
      <c r="E364" s="2"/>
      <c r="F364" s="15"/>
      <c r="G364" s="15"/>
      <c r="H364" s="15"/>
      <c r="I364" s="17"/>
      <c r="J364" s="17"/>
      <c r="K364" s="17"/>
      <c r="L364" s="17"/>
      <c r="M364" s="15"/>
      <c r="Q364" s="95"/>
      <c r="R364" s="95"/>
      <c r="S364" s="95"/>
      <c r="T364" s="95"/>
      <c r="U364" s="95"/>
      <c r="V364" s="95"/>
      <c r="W364" s="95"/>
      <c r="X364" s="95"/>
      <c r="Y364" s="95"/>
    </row>
    <row r="365" spans="2:25" s="3" customFormat="1" hidden="1" x14ac:dyDescent="0.2">
      <c r="B365" s="2"/>
      <c r="C365" s="2"/>
      <c r="D365" s="2"/>
      <c r="E365" s="2"/>
      <c r="F365" s="15"/>
      <c r="G365" s="15"/>
      <c r="H365" s="15"/>
      <c r="I365" s="17"/>
      <c r="J365" s="17"/>
      <c r="K365" s="17"/>
      <c r="L365" s="17"/>
      <c r="M365" s="15"/>
      <c r="Q365" s="95"/>
      <c r="R365" s="95"/>
      <c r="S365" s="95"/>
      <c r="T365" s="95"/>
      <c r="U365" s="95"/>
      <c r="V365" s="95"/>
      <c r="W365" s="95"/>
      <c r="X365" s="95"/>
      <c r="Y365" s="95"/>
    </row>
    <row r="366" spans="2:25" s="3" customFormat="1" hidden="1" x14ac:dyDescent="0.2">
      <c r="B366" s="2"/>
      <c r="C366" s="2"/>
      <c r="D366" s="2"/>
      <c r="E366" s="2"/>
      <c r="F366" s="15"/>
      <c r="G366" s="15"/>
      <c r="H366" s="15"/>
      <c r="I366" s="17"/>
      <c r="J366" s="17"/>
      <c r="K366" s="17"/>
      <c r="L366" s="17"/>
      <c r="M366" s="15"/>
      <c r="Q366" s="95"/>
      <c r="R366" s="95"/>
      <c r="S366" s="95"/>
      <c r="T366" s="95"/>
      <c r="U366" s="95"/>
      <c r="V366" s="95"/>
      <c r="W366" s="95"/>
      <c r="X366" s="95"/>
      <c r="Y366" s="95"/>
    </row>
    <row r="367" spans="2:25" s="3" customFormat="1" hidden="1" x14ac:dyDescent="0.2">
      <c r="B367" s="2"/>
      <c r="C367" s="2"/>
      <c r="D367" s="2"/>
      <c r="E367" s="2"/>
      <c r="F367" s="15"/>
      <c r="G367" s="15"/>
      <c r="H367" s="15"/>
      <c r="I367" s="17"/>
      <c r="J367" s="17"/>
      <c r="K367" s="17"/>
      <c r="L367" s="17"/>
      <c r="M367" s="15"/>
      <c r="Q367" s="95"/>
      <c r="R367" s="95"/>
      <c r="S367" s="95"/>
      <c r="T367" s="95"/>
      <c r="U367" s="95"/>
      <c r="V367" s="95"/>
      <c r="W367" s="95"/>
      <c r="X367" s="95"/>
      <c r="Y367" s="95"/>
    </row>
    <row r="368" spans="2:25" s="3" customFormat="1" hidden="1" x14ac:dyDescent="0.2">
      <c r="B368" s="2"/>
      <c r="C368" s="2"/>
      <c r="D368" s="2"/>
      <c r="E368" s="2"/>
      <c r="F368" s="15"/>
      <c r="G368" s="15"/>
      <c r="H368" s="15"/>
      <c r="I368" s="17"/>
      <c r="J368" s="17"/>
      <c r="K368" s="17"/>
      <c r="L368" s="17"/>
      <c r="M368" s="15"/>
      <c r="Q368" s="95"/>
      <c r="R368" s="95"/>
      <c r="S368" s="95"/>
      <c r="T368" s="95"/>
      <c r="U368" s="95"/>
      <c r="V368" s="95"/>
      <c r="W368" s="95"/>
      <c r="X368" s="95"/>
      <c r="Y368" s="95"/>
    </row>
    <row r="369" spans="2:25" s="3" customFormat="1" hidden="1" x14ac:dyDescent="0.2">
      <c r="B369" s="2"/>
      <c r="C369" s="2"/>
      <c r="D369" s="2"/>
      <c r="E369" s="2"/>
      <c r="F369" s="15"/>
      <c r="G369" s="15"/>
      <c r="H369" s="15"/>
      <c r="I369" s="17"/>
      <c r="J369" s="17"/>
      <c r="K369" s="17"/>
      <c r="L369" s="17"/>
      <c r="M369" s="15"/>
      <c r="Q369" s="95"/>
      <c r="R369" s="95"/>
      <c r="S369" s="95"/>
      <c r="T369" s="95"/>
      <c r="U369" s="95"/>
      <c r="V369" s="95"/>
      <c r="W369" s="95"/>
      <c r="X369" s="95"/>
      <c r="Y369" s="95"/>
    </row>
    <row r="370" spans="2:25" s="3" customFormat="1" hidden="1" x14ac:dyDescent="0.2">
      <c r="B370" s="2"/>
      <c r="C370" s="2"/>
      <c r="D370" s="2"/>
      <c r="E370" s="2"/>
      <c r="F370" s="15"/>
      <c r="G370" s="15"/>
      <c r="H370" s="15"/>
      <c r="I370" s="17"/>
      <c r="J370" s="17"/>
      <c r="K370" s="17"/>
      <c r="L370" s="17"/>
      <c r="M370" s="15"/>
      <c r="Q370" s="95"/>
      <c r="R370" s="95"/>
      <c r="S370" s="95"/>
      <c r="T370" s="95"/>
      <c r="U370" s="95"/>
      <c r="V370" s="95"/>
      <c r="W370" s="95"/>
      <c r="X370" s="95"/>
      <c r="Y370" s="95"/>
    </row>
    <row r="371" spans="2:25" s="3" customFormat="1" hidden="1" x14ac:dyDescent="0.2">
      <c r="B371" s="2"/>
      <c r="C371" s="2"/>
      <c r="D371" s="2"/>
      <c r="E371" s="2"/>
      <c r="F371" s="15"/>
      <c r="G371" s="15"/>
      <c r="H371" s="15"/>
      <c r="I371" s="17"/>
      <c r="J371" s="17"/>
      <c r="K371" s="17"/>
      <c r="L371" s="17"/>
      <c r="M371" s="15"/>
      <c r="Q371" s="95"/>
      <c r="R371" s="95"/>
      <c r="S371" s="95"/>
      <c r="T371" s="95"/>
      <c r="U371" s="95"/>
      <c r="V371" s="95"/>
      <c r="W371" s="95"/>
      <c r="X371" s="95"/>
      <c r="Y371" s="95"/>
    </row>
    <row r="372" spans="2:25" s="3" customFormat="1" hidden="1" x14ac:dyDescent="0.2">
      <c r="B372" s="2"/>
      <c r="C372" s="2"/>
      <c r="D372" s="2"/>
      <c r="E372" s="2"/>
      <c r="F372" s="15"/>
      <c r="G372" s="15"/>
      <c r="H372" s="15"/>
      <c r="I372" s="17"/>
      <c r="J372" s="17"/>
      <c r="K372" s="17"/>
      <c r="L372" s="17"/>
      <c r="M372" s="15"/>
      <c r="Q372" s="95"/>
      <c r="R372" s="95"/>
      <c r="S372" s="95"/>
      <c r="T372" s="95"/>
      <c r="U372" s="95"/>
      <c r="V372" s="95"/>
      <c r="W372" s="95"/>
      <c r="X372" s="95"/>
      <c r="Y372" s="95"/>
    </row>
    <row r="373" spans="2:25" s="3" customFormat="1" hidden="1" x14ac:dyDescent="0.2">
      <c r="B373" s="2"/>
      <c r="C373" s="2"/>
      <c r="D373" s="2"/>
      <c r="E373" s="2"/>
      <c r="F373" s="15"/>
      <c r="G373" s="15"/>
      <c r="H373" s="15"/>
      <c r="I373" s="17"/>
      <c r="J373" s="17"/>
      <c r="K373" s="17"/>
      <c r="L373" s="17"/>
      <c r="M373" s="15"/>
      <c r="Q373" s="95"/>
      <c r="R373" s="95"/>
      <c r="S373" s="95"/>
      <c r="T373" s="95"/>
      <c r="U373" s="95"/>
      <c r="V373" s="95"/>
      <c r="W373" s="95"/>
      <c r="X373" s="95"/>
      <c r="Y373" s="95"/>
    </row>
    <row r="374" spans="2:25" s="3" customFormat="1" hidden="1" x14ac:dyDescent="0.2">
      <c r="B374" s="2"/>
      <c r="C374" s="2"/>
      <c r="D374" s="2"/>
      <c r="E374" s="2"/>
      <c r="F374" s="15"/>
      <c r="G374" s="15"/>
      <c r="H374" s="15"/>
      <c r="I374" s="17"/>
      <c r="J374" s="17"/>
      <c r="K374" s="17"/>
      <c r="L374" s="17"/>
      <c r="M374" s="15"/>
      <c r="Q374" s="95"/>
      <c r="R374" s="95"/>
      <c r="S374" s="95"/>
      <c r="T374" s="95"/>
      <c r="U374" s="95"/>
      <c r="V374" s="95"/>
      <c r="W374" s="95"/>
      <c r="X374" s="95"/>
      <c r="Y374" s="95"/>
    </row>
    <row r="375" spans="2:25" s="3" customFormat="1" hidden="1" x14ac:dyDescent="0.2">
      <c r="B375" s="2"/>
      <c r="C375" s="2"/>
      <c r="D375" s="2"/>
      <c r="E375" s="2"/>
      <c r="F375" s="15"/>
      <c r="G375" s="15"/>
      <c r="H375" s="15"/>
      <c r="I375" s="17"/>
      <c r="J375" s="17"/>
      <c r="K375" s="17"/>
      <c r="L375" s="17"/>
      <c r="M375" s="15"/>
      <c r="Q375" s="95"/>
      <c r="R375" s="95"/>
      <c r="S375" s="95"/>
      <c r="T375" s="95"/>
      <c r="U375" s="95"/>
      <c r="V375" s="95"/>
      <c r="W375" s="95"/>
      <c r="X375" s="95"/>
      <c r="Y375" s="95"/>
    </row>
    <row r="376" spans="2:25" s="3" customFormat="1" hidden="1" x14ac:dyDescent="0.2">
      <c r="B376" s="2"/>
      <c r="C376" s="2"/>
      <c r="D376" s="2"/>
      <c r="E376" s="2"/>
      <c r="F376" s="15"/>
      <c r="G376" s="15"/>
      <c r="H376" s="15"/>
      <c r="I376" s="17"/>
      <c r="J376" s="17"/>
      <c r="K376" s="17"/>
      <c r="L376" s="17"/>
      <c r="M376" s="15"/>
      <c r="Q376" s="95"/>
      <c r="R376" s="95"/>
      <c r="S376" s="95"/>
      <c r="T376" s="95"/>
      <c r="U376" s="95"/>
      <c r="V376" s="95"/>
      <c r="W376" s="95"/>
      <c r="X376" s="95"/>
      <c r="Y376" s="95"/>
    </row>
    <row r="377" spans="2:25" s="3" customFormat="1" hidden="1" x14ac:dyDescent="0.2">
      <c r="B377" s="2"/>
      <c r="C377" s="2"/>
      <c r="D377" s="2"/>
      <c r="E377" s="2"/>
      <c r="F377" s="15"/>
      <c r="G377" s="15"/>
      <c r="H377" s="15"/>
      <c r="I377" s="17"/>
      <c r="J377" s="17"/>
      <c r="K377" s="17"/>
      <c r="L377" s="17"/>
      <c r="M377" s="15"/>
      <c r="Q377" s="95"/>
      <c r="R377" s="95"/>
      <c r="S377" s="95"/>
      <c r="T377" s="95"/>
      <c r="U377" s="95"/>
      <c r="V377" s="95"/>
      <c r="W377" s="95"/>
      <c r="X377" s="95"/>
      <c r="Y377" s="95"/>
    </row>
    <row r="378" spans="2:25" s="3" customFormat="1" hidden="1" x14ac:dyDescent="0.2">
      <c r="B378" s="2"/>
      <c r="C378" s="2"/>
      <c r="D378" s="2"/>
      <c r="E378" s="2"/>
      <c r="F378" s="15"/>
      <c r="G378" s="15"/>
      <c r="H378" s="15"/>
      <c r="I378" s="17"/>
      <c r="J378" s="17"/>
      <c r="K378" s="17"/>
      <c r="L378" s="17"/>
      <c r="M378" s="15"/>
      <c r="Q378" s="95"/>
      <c r="R378" s="95"/>
      <c r="S378" s="95"/>
      <c r="T378" s="95"/>
      <c r="U378" s="95"/>
      <c r="V378" s="95"/>
      <c r="W378" s="95"/>
      <c r="X378" s="95"/>
      <c r="Y378" s="95"/>
    </row>
    <row r="379" spans="2:25" s="3" customFormat="1" hidden="1" x14ac:dyDescent="0.2">
      <c r="B379" s="2"/>
      <c r="C379" s="2"/>
      <c r="D379" s="2"/>
      <c r="E379" s="2"/>
      <c r="F379" s="15"/>
      <c r="G379" s="15"/>
      <c r="H379" s="15"/>
      <c r="I379" s="17"/>
      <c r="J379" s="17"/>
      <c r="K379" s="17"/>
      <c r="L379" s="17"/>
      <c r="M379" s="15"/>
      <c r="Q379" s="95"/>
      <c r="R379" s="95"/>
      <c r="S379" s="95"/>
      <c r="T379" s="95"/>
      <c r="U379" s="95"/>
      <c r="V379" s="95"/>
      <c r="W379" s="95"/>
      <c r="X379" s="95"/>
      <c r="Y379" s="95"/>
    </row>
    <row r="380" spans="2:25" s="3" customFormat="1" hidden="1" x14ac:dyDescent="0.2">
      <c r="B380" s="2"/>
      <c r="C380" s="2"/>
      <c r="D380" s="2"/>
      <c r="E380" s="2"/>
      <c r="F380" s="15"/>
      <c r="G380" s="15"/>
      <c r="H380" s="15"/>
      <c r="I380" s="17"/>
      <c r="J380" s="17"/>
      <c r="K380" s="17"/>
      <c r="L380" s="17"/>
      <c r="M380" s="15"/>
      <c r="Q380" s="95"/>
      <c r="R380" s="95"/>
      <c r="S380" s="95"/>
      <c r="T380" s="95"/>
      <c r="U380" s="95"/>
      <c r="V380" s="95"/>
      <c r="W380" s="95"/>
      <c r="X380" s="95"/>
      <c r="Y380" s="95"/>
    </row>
    <row r="381" spans="2:25" s="3" customFormat="1" hidden="1" x14ac:dyDescent="0.2">
      <c r="B381" s="2"/>
      <c r="C381" s="2"/>
      <c r="D381" s="2"/>
      <c r="E381" s="2"/>
      <c r="F381" s="15"/>
      <c r="G381" s="15"/>
      <c r="H381" s="15"/>
      <c r="I381" s="17"/>
      <c r="J381" s="17"/>
      <c r="K381" s="17"/>
      <c r="L381" s="17"/>
      <c r="M381" s="15"/>
      <c r="Q381" s="95"/>
      <c r="R381" s="95"/>
      <c r="S381" s="95"/>
      <c r="T381" s="95"/>
      <c r="U381" s="95"/>
      <c r="V381" s="95"/>
      <c r="W381" s="95"/>
      <c r="X381" s="95"/>
      <c r="Y381" s="95"/>
    </row>
    <row r="382" spans="2:25" s="3" customFormat="1" hidden="1" x14ac:dyDescent="0.2">
      <c r="B382" s="2"/>
      <c r="C382" s="2"/>
      <c r="D382" s="2"/>
      <c r="E382" s="2"/>
      <c r="F382" s="15"/>
      <c r="G382" s="15"/>
      <c r="H382" s="15"/>
      <c r="I382" s="17"/>
      <c r="J382" s="17"/>
      <c r="K382" s="17"/>
      <c r="L382" s="17"/>
      <c r="M382" s="15"/>
      <c r="Q382" s="95"/>
      <c r="R382" s="95"/>
      <c r="S382" s="95"/>
      <c r="T382" s="95"/>
      <c r="U382" s="95"/>
      <c r="V382" s="95"/>
      <c r="W382" s="95"/>
      <c r="X382" s="95"/>
      <c r="Y382" s="95"/>
    </row>
    <row r="383" spans="2:25" s="3" customFormat="1" hidden="1" x14ac:dyDescent="0.2">
      <c r="B383" s="2"/>
      <c r="C383" s="2"/>
      <c r="D383" s="2"/>
      <c r="E383" s="2"/>
      <c r="F383" s="15"/>
      <c r="G383" s="15"/>
      <c r="H383" s="15"/>
      <c r="I383" s="17"/>
      <c r="J383" s="17"/>
      <c r="K383" s="17"/>
      <c r="L383" s="17"/>
      <c r="M383" s="15"/>
      <c r="Q383" s="95"/>
      <c r="R383" s="95"/>
      <c r="S383" s="95"/>
      <c r="T383" s="95"/>
      <c r="U383" s="95"/>
      <c r="V383" s="95"/>
      <c r="W383" s="95"/>
      <c r="X383" s="95"/>
      <c r="Y383" s="95"/>
    </row>
    <row r="384" spans="2:25" s="3" customFormat="1" hidden="1" x14ac:dyDescent="0.2">
      <c r="B384" s="2"/>
      <c r="C384" s="2"/>
      <c r="D384" s="2"/>
      <c r="E384" s="2"/>
      <c r="F384" s="15"/>
      <c r="G384" s="15"/>
      <c r="H384" s="15"/>
      <c r="I384" s="17"/>
      <c r="J384" s="17"/>
      <c r="K384" s="17"/>
      <c r="L384" s="17"/>
      <c r="M384" s="15"/>
      <c r="Q384" s="95"/>
      <c r="R384" s="95"/>
      <c r="S384" s="95"/>
      <c r="T384" s="95"/>
      <c r="U384" s="95"/>
      <c r="V384" s="95"/>
      <c r="W384" s="95"/>
      <c r="X384" s="95"/>
      <c r="Y384" s="95"/>
    </row>
    <row r="385" spans="2:25" s="3" customFormat="1" hidden="1" x14ac:dyDescent="0.2">
      <c r="B385" s="2"/>
      <c r="C385" s="2"/>
      <c r="D385" s="2"/>
      <c r="E385" s="2"/>
      <c r="F385" s="15"/>
      <c r="G385" s="15"/>
      <c r="H385" s="15"/>
      <c r="I385" s="17"/>
      <c r="J385" s="17"/>
      <c r="K385" s="17"/>
      <c r="L385" s="17"/>
      <c r="M385" s="15"/>
      <c r="Q385" s="95"/>
      <c r="R385" s="95"/>
      <c r="S385" s="95"/>
      <c r="T385" s="95"/>
      <c r="U385" s="95"/>
      <c r="V385" s="95"/>
      <c r="W385" s="95"/>
      <c r="X385" s="95"/>
      <c r="Y385" s="95"/>
    </row>
    <row r="386" spans="2:25" s="3" customFormat="1" hidden="1" x14ac:dyDescent="0.2">
      <c r="B386" s="2"/>
      <c r="C386" s="2"/>
      <c r="D386" s="2"/>
      <c r="E386" s="2"/>
      <c r="F386" s="15"/>
      <c r="G386" s="15"/>
      <c r="H386" s="15"/>
      <c r="I386" s="17"/>
      <c r="J386" s="17"/>
      <c r="K386" s="17"/>
      <c r="L386" s="17"/>
      <c r="M386" s="15"/>
      <c r="Q386" s="95"/>
      <c r="R386" s="95"/>
      <c r="S386" s="95"/>
      <c r="T386" s="95"/>
      <c r="U386" s="95"/>
      <c r="V386" s="95"/>
      <c r="W386" s="95"/>
      <c r="X386" s="95"/>
      <c r="Y386" s="95"/>
    </row>
    <row r="387" spans="2:25" s="3" customFormat="1" hidden="1" x14ac:dyDescent="0.2">
      <c r="B387" s="2"/>
      <c r="C387" s="2"/>
      <c r="D387" s="2"/>
      <c r="E387" s="2"/>
      <c r="F387" s="15"/>
      <c r="G387" s="15"/>
      <c r="H387" s="15"/>
      <c r="I387" s="17"/>
      <c r="J387" s="17"/>
      <c r="K387" s="17"/>
      <c r="L387" s="17"/>
      <c r="M387" s="15"/>
      <c r="Q387" s="95"/>
      <c r="R387" s="95"/>
      <c r="S387" s="95"/>
      <c r="T387" s="95"/>
      <c r="U387" s="95"/>
      <c r="V387" s="95"/>
      <c r="W387" s="95"/>
      <c r="X387" s="95"/>
      <c r="Y387" s="95"/>
    </row>
    <row r="388" spans="2:25" s="3" customFormat="1" hidden="1" x14ac:dyDescent="0.2">
      <c r="B388" s="2"/>
      <c r="C388" s="2"/>
      <c r="D388" s="2"/>
      <c r="E388" s="2"/>
      <c r="F388" s="15"/>
      <c r="G388" s="15"/>
      <c r="H388" s="15"/>
      <c r="I388" s="17"/>
      <c r="J388" s="17"/>
      <c r="K388" s="17"/>
      <c r="L388" s="17"/>
      <c r="M388" s="15"/>
      <c r="Q388" s="95"/>
      <c r="R388" s="95"/>
      <c r="S388" s="95"/>
      <c r="T388" s="95"/>
      <c r="U388" s="95"/>
      <c r="V388" s="95"/>
      <c r="W388" s="95"/>
      <c r="X388" s="95"/>
      <c r="Y388" s="95"/>
    </row>
    <row r="389" spans="2:25" s="3" customFormat="1" hidden="1" x14ac:dyDescent="0.2">
      <c r="B389" s="2"/>
      <c r="C389" s="2"/>
      <c r="D389" s="2"/>
      <c r="E389" s="2"/>
      <c r="F389" s="15"/>
      <c r="G389" s="15"/>
      <c r="H389" s="15"/>
      <c r="I389" s="17"/>
      <c r="J389" s="17"/>
      <c r="K389" s="17"/>
      <c r="L389" s="17"/>
      <c r="M389" s="15"/>
      <c r="Q389" s="95"/>
      <c r="R389" s="95"/>
      <c r="S389" s="95"/>
      <c r="T389" s="95"/>
      <c r="U389" s="95"/>
      <c r="V389" s="95"/>
      <c r="W389" s="95"/>
      <c r="X389" s="95"/>
      <c r="Y389" s="95"/>
    </row>
    <row r="390" spans="2:25" s="3" customFormat="1" hidden="1" x14ac:dyDescent="0.2">
      <c r="B390" s="2"/>
      <c r="C390" s="2"/>
      <c r="D390" s="2"/>
      <c r="E390" s="2"/>
      <c r="F390" s="15"/>
      <c r="G390" s="15"/>
      <c r="H390" s="15"/>
      <c r="I390" s="17"/>
      <c r="J390" s="17"/>
      <c r="K390" s="17"/>
      <c r="L390" s="17"/>
      <c r="M390" s="15"/>
      <c r="Q390" s="95"/>
      <c r="R390" s="95"/>
      <c r="S390" s="95"/>
      <c r="T390" s="95"/>
      <c r="U390" s="95"/>
      <c r="V390" s="95"/>
      <c r="W390" s="95"/>
      <c r="X390" s="95"/>
      <c r="Y390" s="95"/>
    </row>
    <row r="391" spans="2:25" s="3" customFormat="1" hidden="1" x14ac:dyDescent="0.2">
      <c r="B391" s="2"/>
      <c r="C391" s="2"/>
      <c r="D391" s="2"/>
      <c r="E391" s="2"/>
      <c r="F391" s="15"/>
      <c r="G391" s="15"/>
      <c r="H391" s="15"/>
      <c r="I391" s="17"/>
      <c r="J391" s="17"/>
      <c r="K391" s="17"/>
      <c r="L391" s="17"/>
      <c r="M391" s="15"/>
      <c r="Q391" s="95"/>
      <c r="R391" s="95"/>
      <c r="S391" s="95"/>
      <c r="T391" s="95"/>
      <c r="U391" s="95"/>
      <c r="V391" s="95"/>
      <c r="W391" s="95"/>
      <c r="X391" s="95"/>
      <c r="Y391" s="95"/>
    </row>
    <row r="392" spans="2:25" s="3" customFormat="1" hidden="1" x14ac:dyDescent="0.2">
      <c r="B392" s="2"/>
      <c r="C392" s="2"/>
      <c r="D392" s="2"/>
      <c r="E392" s="2"/>
      <c r="F392" s="15"/>
      <c r="G392" s="15"/>
      <c r="H392" s="15"/>
      <c r="I392" s="17"/>
      <c r="J392" s="17"/>
      <c r="K392" s="17"/>
      <c r="L392" s="17"/>
      <c r="M392" s="15"/>
      <c r="Q392" s="95"/>
      <c r="R392" s="95"/>
      <c r="S392" s="95"/>
      <c r="T392" s="95"/>
      <c r="U392" s="95"/>
      <c r="V392" s="95"/>
      <c r="W392" s="95"/>
      <c r="X392" s="95"/>
      <c r="Y392" s="95"/>
    </row>
    <row r="393" spans="2:25" s="3" customFormat="1" hidden="1" x14ac:dyDescent="0.2">
      <c r="B393" s="2"/>
      <c r="C393" s="2"/>
      <c r="D393" s="2"/>
      <c r="E393" s="2"/>
      <c r="F393" s="15"/>
      <c r="G393" s="15"/>
      <c r="H393" s="15"/>
      <c r="I393" s="17"/>
      <c r="J393" s="17"/>
      <c r="K393" s="17"/>
      <c r="L393" s="17"/>
      <c r="M393" s="15"/>
      <c r="Q393" s="95"/>
      <c r="R393" s="95"/>
      <c r="S393" s="95"/>
      <c r="T393" s="95"/>
      <c r="U393" s="95"/>
      <c r="V393" s="95"/>
      <c r="W393" s="95"/>
      <c r="X393" s="95"/>
      <c r="Y393" s="95"/>
    </row>
    <row r="394" spans="2:25" s="3" customFormat="1" hidden="1" x14ac:dyDescent="0.2">
      <c r="B394" s="2"/>
      <c r="C394" s="2"/>
      <c r="D394" s="2"/>
      <c r="E394" s="2"/>
      <c r="F394" s="15"/>
      <c r="G394" s="15"/>
      <c r="H394" s="15"/>
      <c r="I394" s="17"/>
      <c r="J394" s="17"/>
      <c r="K394" s="17"/>
      <c r="L394" s="17"/>
      <c r="M394" s="15"/>
      <c r="Q394" s="95"/>
      <c r="R394" s="95"/>
      <c r="S394" s="95"/>
      <c r="T394" s="95"/>
      <c r="U394" s="95"/>
      <c r="V394" s="95"/>
      <c r="W394" s="95"/>
      <c r="X394" s="95"/>
      <c r="Y394" s="95"/>
    </row>
    <row r="395" spans="2:25" s="3" customFormat="1" hidden="1" x14ac:dyDescent="0.2">
      <c r="B395" s="2"/>
      <c r="C395" s="2"/>
      <c r="D395" s="2"/>
      <c r="E395" s="2"/>
      <c r="F395" s="15"/>
      <c r="G395" s="15"/>
      <c r="H395" s="15"/>
      <c r="I395" s="17"/>
      <c r="J395" s="17"/>
      <c r="K395" s="17"/>
      <c r="L395" s="17"/>
      <c r="M395" s="15"/>
      <c r="Q395" s="95"/>
      <c r="R395" s="95"/>
      <c r="S395" s="95"/>
      <c r="T395" s="95"/>
      <c r="U395" s="95"/>
      <c r="V395" s="95"/>
      <c r="W395" s="95"/>
      <c r="X395" s="95"/>
      <c r="Y395" s="95"/>
    </row>
    <row r="396" spans="2:25" s="3" customFormat="1" hidden="1" x14ac:dyDescent="0.2">
      <c r="B396" s="2"/>
      <c r="C396" s="2"/>
      <c r="D396" s="2"/>
      <c r="E396" s="2"/>
      <c r="F396" s="15"/>
      <c r="G396" s="15"/>
      <c r="H396" s="15"/>
      <c r="I396" s="17"/>
      <c r="J396" s="17"/>
      <c r="K396" s="17"/>
      <c r="L396" s="17"/>
      <c r="M396" s="15"/>
      <c r="Q396" s="95"/>
      <c r="R396" s="95"/>
      <c r="S396" s="95"/>
      <c r="T396" s="95"/>
      <c r="U396" s="95"/>
      <c r="V396" s="95"/>
      <c r="W396" s="95"/>
      <c r="X396" s="95"/>
      <c r="Y396" s="95"/>
    </row>
    <row r="397" spans="2:25" s="3" customFormat="1" hidden="1" x14ac:dyDescent="0.2">
      <c r="B397" s="2"/>
      <c r="C397" s="2"/>
      <c r="D397" s="2"/>
      <c r="E397" s="2"/>
      <c r="F397" s="15"/>
      <c r="G397" s="15"/>
      <c r="H397" s="15"/>
      <c r="I397" s="17"/>
      <c r="J397" s="17"/>
      <c r="K397" s="17"/>
      <c r="L397" s="17"/>
      <c r="M397" s="15"/>
      <c r="Q397" s="95"/>
      <c r="R397" s="95"/>
      <c r="S397" s="95"/>
      <c r="T397" s="95"/>
      <c r="U397" s="95"/>
      <c r="V397" s="95"/>
      <c r="W397" s="95"/>
      <c r="X397" s="95"/>
      <c r="Y397" s="95"/>
    </row>
    <row r="398" spans="2:25" s="3" customFormat="1" hidden="1" x14ac:dyDescent="0.2">
      <c r="B398" s="2"/>
      <c r="C398" s="2"/>
      <c r="D398" s="2"/>
      <c r="E398" s="2"/>
      <c r="F398" s="15"/>
      <c r="G398" s="15"/>
      <c r="H398" s="15"/>
      <c r="I398" s="17"/>
      <c r="J398" s="17"/>
      <c r="K398" s="17"/>
      <c r="L398" s="17"/>
      <c r="M398" s="15"/>
      <c r="Q398" s="95"/>
      <c r="R398" s="95"/>
      <c r="S398" s="95"/>
      <c r="T398" s="95"/>
      <c r="U398" s="95"/>
      <c r="V398" s="95"/>
      <c r="W398" s="95"/>
      <c r="X398" s="95"/>
      <c r="Y398" s="95"/>
    </row>
    <row r="399" spans="2:25" s="3" customFormat="1" hidden="1" x14ac:dyDescent="0.2">
      <c r="B399" s="2"/>
      <c r="C399" s="2"/>
      <c r="D399" s="2"/>
      <c r="E399" s="2"/>
      <c r="F399" s="15"/>
      <c r="G399" s="15"/>
      <c r="H399" s="15"/>
      <c r="I399" s="17"/>
      <c r="J399" s="17"/>
      <c r="K399" s="17"/>
      <c r="L399" s="17"/>
      <c r="M399" s="15"/>
      <c r="Q399" s="95"/>
      <c r="R399" s="95"/>
      <c r="S399" s="95"/>
      <c r="T399" s="95"/>
      <c r="U399" s="95"/>
      <c r="V399" s="95"/>
      <c r="W399" s="95"/>
      <c r="X399" s="95"/>
      <c r="Y399" s="95"/>
    </row>
    <row r="400" spans="2:25" s="3" customFormat="1" hidden="1" x14ac:dyDescent="0.2">
      <c r="B400" s="2"/>
      <c r="C400" s="2"/>
      <c r="D400" s="2"/>
      <c r="E400" s="2"/>
      <c r="F400" s="15"/>
      <c r="G400" s="15"/>
      <c r="H400" s="15"/>
      <c r="I400" s="17"/>
      <c r="J400" s="17"/>
      <c r="K400" s="17"/>
      <c r="L400" s="17"/>
      <c r="M400" s="15"/>
      <c r="Q400" s="95"/>
      <c r="R400" s="95"/>
      <c r="S400" s="95"/>
      <c r="T400" s="95"/>
      <c r="U400" s="95"/>
      <c r="V400" s="95"/>
      <c r="W400" s="95"/>
      <c r="X400" s="95"/>
      <c r="Y400" s="95"/>
    </row>
    <row r="401" spans="2:25" s="3" customFormat="1" hidden="1" x14ac:dyDescent="0.2">
      <c r="B401" s="2"/>
      <c r="C401" s="2"/>
      <c r="D401" s="2"/>
      <c r="E401" s="2"/>
      <c r="F401" s="15"/>
      <c r="G401" s="15"/>
      <c r="H401" s="15"/>
      <c r="I401" s="17"/>
      <c r="J401" s="17"/>
      <c r="K401" s="17"/>
      <c r="L401" s="17"/>
      <c r="M401" s="15"/>
      <c r="Q401" s="95"/>
      <c r="R401" s="95"/>
      <c r="S401" s="95"/>
      <c r="T401" s="95"/>
      <c r="U401" s="95"/>
      <c r="V401" s="95"/>
      <c r="W401" s="95"/>
      <c r="X401" s="95"/>
      <c r="Y401" s="95"/>
    </row>
    <row r="402" spans="2:25" s="3" customFormat="1" hidden="1" x14ac:dyDescent="0.2">
      <c r="B402" s="2"/>
      <c r="C402" s="2"/>
      <c r="D402" s="2"/>
      <c r="E402" s="2"/>
      <c r="F402" s="15"/>
      <c r="G402" s="15"/>
      <c r="H402" s="15"/>
      <c r="I402" s="17"/>
      <c r="J402" s="17"/>
      <c r="K402" s="17"/>
      <c r="L402" s="17"/>
      <c r="M402" s="15"/>
      <c r="Q402" s="95"/>
      <c r="R402" s="95"/>
      <c r="S402" s="95"/>
      <c r="T402" s="95"/>
      <c r="U402" s="95"/>
      <c r="V402" s="95"/>
      <c r="W402" s="95"/>
      <c r="X402" s="95"/>
      <c r="Y402" s="95"/>
    </row>
    <row r="403" spans="2:25" s="3" customFormat="1" hidden="1" x14ac:dyDescent="0.2">
      <c r="B403" s="2"/>
      <c r="C403" s="2"/>
      <c r="D403" s="2"/>
      <c r="E403" s="2"/>
      <c r="F403" s="15"/>
      <c r="G403" s="15"/>
      <c r="H403" s="15"/>
      <c r="I403" s="17"/>
      <c r="J403" s="17"/>
      <c r="K403" s="17"/>
      <c r="L403" s="17"/>
      <c r="M403" s="15"/>
      <c r="Q403" s="95"/>
      <c r="R403" s="95"/>
      <c r="S403" s="95"/>
      <c r="T403" s="95"/>
      <c r="U403" s="95"/>
      <c r="V403" s="95"/>
      <c r="W403" s="95"/>
      <c r="X403" s="95"/>
      <c r="Y403" s="95"/>
    </row>
    <row r="404" spans="2:25" s="3" customFormat="1" hidden="1" x14ac:dyDescent="0.2">
      <c r="B404" s="2"/>
      <c r="C404" s="2"/>
      <c r="D404" s="2"/>
      <c r="E404" s="2"/>
      <c r="F404" s="15"/>
      <c r="G404" s="15"/>
      <c r="H404" s="15"/>
      <c r="I404" s="17"/>
      <c r="J404" s="17"/>
      <c r="K404" s="17"/>
      <c r="L404" s="17"/>
      <c r="M404" s="15"/>
      <c r="Q404" s="95"/>
      <c r="R404" s="95"/>
      <c r="S404" s="95"/>
      <c r="T404" s="95"/>
      <c r="U404" s="95"/>
      <c r="V404" s="95"/>
      <c r="W404" s="95"/>
      <c r="X404" s="95"/>
      <c r="Y404" s="95"/>
    </row>
    <row r="405" spans="2:25" s="3" customFormat="1" hidden="1" x14ac:dyDescent="0.2">
      <c r="B405" s="2"/>
      <c r="C405" s="2"/>
      <c r="D405" s="2"/>
      <c r="E405" s="2"/>
      <c r="F405" s="15"/>
      <c r="G405" s="15"/>
      <c r="H405" s="15"/>
      <c r="I405" s="17"/>
      <c r="J405" s="17"/>
      <c r="K405" s="17"/>
      <c r="L405" s="17"/>
      <c r="M405" s="15"/>
      <c r="Q405" s="95"/>
      <c r="R405" s="95"/>
      <c r="S405" s="95"/>
      <c r="T405" s="95"/>
      <c r="U405" s="95"/>
      <c r="V405" s="95"/>
      <c r="W405" s="95"/>
      <c r="X405" s="95"/>
      <c r="Y405" s="95"/>
    </row>
    <row r="406" spans="2:25" s="3" customFormat="1" hidden="1" x14ac:dyDescent="0.2">
      <c r="B406" s="2"/>
      <c r="C406" s="2"/>
      <c r="D406" s="2"/>
      <c r="E406" s="2"/>
      <c r="F406" s="15"/>
      <c r="G406" s="15"/>
      <c r="H406" s="15"/>
      <c r="I406" s="17"/>
      <c r="J406" s="17"/>
      <c r="K406" s="17"/>
      <c r="L406" s="17"/>
      <c r="M406" s="15"/>
      <c r="Q406" s="95"/>
      <c r="R406" s="95"/>
      <c r="S406" s="95"/>
      <c r="T406" s="95"/>
      <c r="U406" s="95"/>
      <c r="V406" s="95"/>
      <c r="W406" s="95"/>
      <c r="X406" s="95"/>
      <c r="Y406" s="95"/>
    </row>
    <row r="407" spans="2:25" s="3" customFormat="1" hidden="1" x14ac:dyDescent="0.2">
      <c r="B407" s="2"/>
      <c r="C407" s="2"/>
      <c r="D407" s="2"/>
      <c r="E407" s="2"/>
      <c r="F407" s="15"/>
      <c r="G407" s="15"/>
      <c r="H407" s="15"/>
      <c r="I407" s="17"/>
      <c r="J407" s="17"/>
      <c r="K407" s="17"/>
      <c r="L407" s="17"/>
      <c r="M407" s="15"/>
      <c r="Q407" s="95"/>
      <c r="R407" s="95"/>
      <c r="S407" s="95"/>
      <c r="T407" s="95"/>
      <c r="U407" s="95"/>
      <c r="V407" s="95"/>
      <c r="W407" s="95"/>
      <c r="X407" s="95"/>
      <c r="Y407" s="95"/>
    </row>
    <row r="408" spans="2:25" s="3" customFormat="1" hidden="1" x14ac:dyDescent="0.2">
      <c r="B408" s="2"/>
      <c r="C408" s="2"/>
      <c r="D408" s="2"/>
      <c r="E408" s="2"/>
      <c r="F408" s="15"/>
      <c r="G408" s="15"/>
      <c r="H408" s="15"/>
      <c r="I408" s="17"/>
      <c r="J408" s="17"/>
      <c r="K408" s="17"/>
      <c r="L408" s="17"/>
      <c r="M408" s="15"/>
      <c r="Q408" s="95"/>
      <c r="R408" s="95"/>
      <c r="S408" s="95"/>
      <c r="T408" s="95"/>
      <c r="U408" s="95"/>
      <c r="V408" s="95"/>
      <c r="W408" s="95"/>
      <c r="X408" s="95"/>
      <c r="Y408" s="95"/>
    </row>
    <row r="409" spans="2:25" s="3" customFormat="1" hidden="1" x14ac:dyDescent="0.2">
      <c r="B409" s="2"/>
      <c r="C409" s="2"/>
      <c r="D409" s="2"/>
      <c r="E409" s="2"/>
      <c r="F409" s="15"/>
      <c r="G409" s="15"/>
      <c r="H409" s="15"/>
      <c r="I409" s="17"/>
      <c r="J409" s="17"/>
      <c r="K409" s="17"/>
      <c r="L409" s="17"/>
      <c r="M409" s="15"/>
      <c r="Q409" s="95"/>
      <c r="R409" s="95"/>
      <c r="S409" s="95"/>
      <c r="T409" s="95"/>
      <c r="U409" s="95"/>
      <c r="V409" s="95"/>
      <c r="W409" s="95"/>
      <c r="X409" s="95"/>
      <c r="Y409" s="95"/>
    </row>
    <row r="410" spans="2:25" s="3" customFormat="1" hidden="1" x14ac:dyDescent="0.2">
      <c r="B410" s="2"/>
      <c r="C410" s="2"/>
      <c r="D410" s="2"/>
      <c r="E410" s="2"/>
      <c r="F410" s="15"/>
      <c r="G410" s="15"/>
      <c r="H410" s="15"/>
      <c r="I410" s="17"/>
      <c r="J410" s="17"/>
      <c r="K410" s="17"/>
      <c r="L410" s="17"/>
      <c r="M410" s="15"/>
      <c r="Q410" s="95"/>
      <c r="R410" s="95"/>
      <c r="S410" s="95"/>
      <c r="T410" s="95"/>
      <c r="U410" s="95"/>
      <c r="V410" s="95"/>
      <c r="W410" s="95"/>
      <c r="X410" s="95"/>
      <c r="Y410" s="95"/>
    </row>
    <row r="411" spans="2:25" s="3" customFormat="1" hidden="1" x14ac:dyDescent="0.2">
      <c r="B411" s="2"/>
      <c r="C411" s="2"/>
      <c r="D411" s="2"/>
      <c r="E411" s="2"/>
      <c r="F411" s="15"/>
      <c r="G411" s="15"/>
      <c r="H411" s="15"/>
      <c r="I411" s="17"/>
      <c r="J411" s="17"/>
      <c r="K411" s="17"/>
      <c r="L411" s="17"/>
      <c r="M411" s="15"/>
      <c r="Q411" s="95"/>
      <c r="R411" s="95"/>
      <c r="S411" s="95"/>
      <c r="T411" s="95"/>
      <c r="U411" s="95"/>
      <c r="V411" s="95"/>
      <c r="W411" s="95"/>
      <c r="X411" s="95"/>
      <c r="Y411" s="95"/>
    </row>
    <row r="412" spans="2:25" s="3" customFormat="1" hidden="1" x14ac:dyDescent="0.2">
      <c r="B412" s="2"/>
      <c r="C412" s="2"/>
      <c r="D412" s="2"/>
      <c r="E412" s="2"/>
      <c r="F412" s="15"/>
      <c r="G412" s="15"/>
      <c r="H412" s="15"/>
      <c r="I412" s="17"/>
      <c r="J412" s="17"/>
      <c r="K412" s="17"/>
      <c r="L412" s="17"/>
      <c r="M412" s="15"/>
      <c r="Q412" s="95"/>
      <c r="R412" s="95"/>
      <c r="S412" s="95"/>
      <c r="T412" s="95"/>
      <c r="U412" s="95"/>
      <c r="V412" s="95"/>
      <c r="W412" s="95"/>
      <c r="X412" s="95"/>
      <c r="Y412" s="95"/>
    </row>
    <row r="413" spans="2:25" s="3" customFormat="1" hidden="1" x14ac:dyDescent="0.2">
      <c r="B413" s="2"/>
      <c r="C413" s="2"/>
      <c r="D413" s="2"/>
      <c r="E413" s="2"/>
      <c r="F413" s="15"/>
      <c r="G413" s="15"/>
      <c r="H413" s="15"/>
      <c r="I413" s="17"/>
      <c r="J413" s="17"/>
      <c r="K413" s="17"/>
      <c r="L413" s="17"/>
      <c r="M413" s="15"/>
      <c r="Q413" s="95"/>
      <c r="R413" s="95"/>
      <c r="S413" s="95"/>
      <c r="T413" s="95"/>
      <c r="U413" s="95"/>
      <c r="V413" s="95"/>
      <c r="W413" s="95"/>
      <c r="X413" s="95"/>
      <c r="Y413" s="95"/>
    </row>
    <row r="414" spans="2:25" s="3" customFormat="1" hidden="1" x14ac:dyDescent="0.2">
      <c r="B414" s="2"/>
      <c r="C414" s="2"/>
      <c r="D414" s="2"/>
      <c r="E414" s="2"/>
      <c r="F414" s="15"/>
      <c r="G414" s="15"/>
      <c r="H414" s="15"/>
      <c r="I414" s="17"/>
      <c r="J414" s="17"/>
      <c r="K414" s="17"/>
      <c r="L414" s="17"/>
      <c r="M414" s="15"/>
      <c r="Q414" s="95"/>
      <c r="R414" s="95"/>
      <c r="S414" s="95"/>
      <c r="T414" s="95"/>
      <c r="U414" s="95"/>
      <c r="V414" s="95"/>
      <c r="W414" s="95"/>
      <c r="X414" s="95"/>
      <c r="Y414" s="95"/>
    </row>
    <row r="415" spans="2:25" s="3" customFormat="1" hidden="1" x14ac:dyDescent="0.2">
      <c r="B415" s="2"/>
      <c r="C415" s="2"/>
      <c r="D415" s="2"/>
      <c r="E415" s="2"/>
      <c r="F415" s="15"/>
      <c r="G415" s="15"/>
      <c r="H415" s="15"/>
      <c r="I415" s="17"/>
      <c r="J415" s="17"/>
      <c r="K415" s="17"/>
      <c r="L415" s="17"/>
      <c r="M415" s="15"/>
      <c r="Q415" s="95"/>
      <c r="R415" s="95"/>
      <c r="S415" s="95"/>
      <c r="T415" s="95"/>
      <c r="U415" s="95"/>
      <c r="V415" s="95"/>
      <c r="W415" s="95"/>
      <c r="X415" s="95"/>
      <c r="Y415" s="95"/>
    </row>
    <row r="416" spans="2:25" s="3" customFormat="1" hidden="1" x14ac:dyDescent="0.2">
      <c r="B416" s="2"/>
      <c r="C416" s="2"/>
      <c r="D416" s="2"/>
      <c r="E416" s="2"/>
      <c r="F416" s="15"/>
      <c r="G416" s="15"/>
      <c r="H416" s="15"/>
      <c r="I416" s="17"/>
      <c r="J416" s="17"/>
      <c r="K416" s="17"/>
      <c r="L416" s="17"/>
      <c r="M416" s="15"/>
      <c r="Q416" s="95"/>
      <c r="R416" s="95"/>
      <c r="S416" s="95"/>
      <c r="T416" s="95"/>
      <c r="U416" s="95"/>
      <c r="V416" s="95"/>
      <c r="W416" s="95"/>
      <c r="X416" s="95"/>
      <c r="Y416" s="95"/>
    </row>
    <row r="417" spans="2:25" s="3" customFormat="1" hidden="1" x14ac:dyDescent="0.2">
      <c r="B417" s="2"/>
      <c r="C417" s="2"/>
      <c r="D417" s="2"/>
      <c r="E417" s="2"/>
      <c r="F417" s="15"/>
      <c r="G417" s="15"/>
      <c r="H417" s="15"/>
      <c r="I417" s="17"/>
      <c r="J417" s="17"/>
      <c r="K417" s="17"/>
      <c r="L417" s="17"/>
      <c r="M417" s="15"/>
      <c r="Q417" s="95"/>
      <c r="R417" s="95"/>
      <c r="S417" s="95"/>
      <c r="T417" s="95"/>
      <c r="U417" s="95"/>
      <c r="V417" s="95"/>
      <c r="W417" s="95"/>
      <c r="X417" s="95"/>
      <c r="Y417" s="95"/>
    </row>
    <row r="418" spans="2:25" s="3" customFormat="1" hidden="1" x14ac:dyDescent="0.2">
      <c r="B418" s="2"/>
      <c r="C418" s="2"/>
      <c r="D418" s="2"/>
      <c r="E418" s="2"/>
      <c r="F418" s="15"/>
      <c r="G418" s="15"/>
      <c r="H418" s="15"/>
      <c r="I418" s="17"/>
      <c r="J418" s="17"/>
      <c r="K418" s="17"/>
      <c r="L418" s="17"/>
      <c r="M418" s="15"/>
      <c r="Q418" s="95"/>
      <c r="R418" s="95"/>
      <c r="S418" s="95"/>
      <c r="T418" s="95"/>
      <c r="U418" s="95"/>
      <c r="V418" s="95"/>
      <c r="W418" s="95"/>
      <c r="X418" s="95"/>
      <c r="Y418" s="95"/>
    </row>
    <row r="419" spans="2:25" s="3" customFormat="1" hidden="1" x14ac:dyDescent="0.2">
      <c r="B419" s="2"/>
      <c r="C419" s="2"/>
      <c r="D419" s="2"/>
      <c r="E419" s="2"/>
      <c r="F419" s="15"/>
      <c r="G419" s="15"/>
      <c r="H419" s="15"/>
      <c r="I419" s="17"/>
      <c r="J419" s="17"/>
      <c r="K419" s="17"/>
      <c r="L419" s="17"/>
      <c r="M419" s="15"/>
      <c r="Q419" s="95"/>
      <c r="R419" s="95"/>
      <c r="S419" s="95"/>
      <c r="T419" s="95"/>
      <c r="U419" s="95"/>
      <c r="V419" s="95"/>
      <c r="W419" s="95"/>
      <c r="X419" s="95"/>
      <c r="Y419" s="95"/>
    </row>
    <row r="420" spans="2:25" s="3" customFormat="1" hidden="1" x14ac:dyDescent="0.2">
      <c r="B420" s="2"/>
      <c r="C420" s="2"/>
      <c r="D420" s="2"/>
      <c r="E420" s="2"/>
      <c r="F420" s="15"/>
      <c r="G420" s="15"/>
      <c r="H420" s="15"/>
      <c r="I420" s="17"/>
      <c r="J420" s="17"/>
      <c r="K420" s="17"/>
      <c r="L420" s="17"/>
      <c r="M420" s="15"/>
      <c r="Q420" s="95"/>
      <c r="R420" s="95"/>
      <c r="S420" s="95"/>
      <c r="T420" s="95"/>
      <c r="U420" s="95"/>
      <c r="V420" s="95"/>
      <c r="W420" s="95"/>
      <c r="X420" s="95"/>
      <c r="Y420" s="95"/>
    </row>
    <row r="421" spans="2:25" s="3" customFormat="1" hidden="1" x14ac:dyDescent="0.2">
      <c r="B421" s="2"/>
      <c r="C421" s="2"/>
      <c r="D421" s="2"/>
      <c r="E421" s="2"/>
      <c r="F421" s="15"/>
      <c r="G421" s="15"/>
      <c r="H421" s="15"/>
      <c r="I421" s="17"/>
      <c r="J421" s="17"/>
      <c r="K421" s="17"/>
      <c r="L421" s="17"/>
      <c r="M421" s="15"/>
      <c r="Q421" s="95"/>
      <c r="R421" s="95"/>
      <c r="S421" s="95"/>
      <c r="T421" s="95"/>
      <c r="U421" s="95"/>
      <c r="V421" s="95"/>
      <c r="W421" s="95"/>
      <c r="X421" s="95"/>
      <c r="Y421" s="95"/>
    </row>
    <row r="422" spans="2:25" s="3" customFormat="1" hidden="1" x14ac:dyDescent="0.2">
      <c r="B422" s="2"/>
      <c r="C422" s="2"/>
      <c r="D422" s="2"/>
      <c r="E422" s="2"/>
      <c r="F422" s="15"/>
      <c r="G422" s="15"/>
      <c r="H422" s="15"/>
      <c r="I422" s="17"/>
      <c r="J422" s="17"/>
      <c r="K422" s="17"/>
      <c r="L422" s="17"/>
      <c r="M422" s="15"/>
      <c r="Q422" s="95"/>
      <c r="R422" s="95"/>
      <c r="S422" s="95"/>
      <c r="T422" s="95"/>
      <c r="U422" s="95"/>
      <c r="V422" s="95"/>
      <c r="W422" s="95"/>
      <c r="X422" s="95"/>
      <c r="Y422" s="95"/>
    </row>
    <row r="423" spans="2:25" s="3" customFormat="1" hidden="1" x14ac:dyDescent="0.2">
      <c r="B423" s="2"/>
      <c r="C423" s="2"/>
      <c r="D423" s="2"/>
      <c r="E423" s="2"/>
      <c r="F423" s="15"/>
      <c r="G423" s="15"/>
      <c r="H423" s="15"/>
      <c r="I423" s="17"/>
      <c r="J423" s="17"/>
      <c r="K423" s="17"/>
      <c r="L423" s="17"/>
      <c r="M423" s="15"/>
      <c r="Q423" s="95"/>
      <c r="R423" s="95"/>
      <c r="S423" s="95"/>
      <c r="T423" s="95"/>
      <c r="U423" s="95"/>
      <c r="V423" s="95"/>
      <c r="W423" s="95"/>
      <c r="X423" s="95"/>
      <c r="Y423" s="95"/>
    </row>
    <row r="424" spans="2:25" s="3" customFormat="1" hidden="1" x14ac:dyDescent="0.2">
      <c r="B424" s="2"/>
      <c r="C424" s="2"/>
      <c r="D424" s="2"/>
      <c r="E424" s="2"/>
      <c r="F424" s="15"/>
      <c r="G424" s="15"/>
      <c r="H424" s="15"/>
      <c r="I424" s="17"/>
      <c r="J424" s="17"/>
      <c r="K424" s="17"/>
      <c r="L424" s="17"/>
      <c r="M424" s="15"/>
      <c r="Q424" s="95"/>
      <c r="R424" s="95"/>
      <c r="S424" s="95"/>
      <c r="T424" s="95"/>
      <c r="U424" s="95"/>
      <c r="V424" s="95"/>
      <c r="W424" s="95"/>
      <c r="X424" s="95"/>
      <c r="Y424" s="95"/>
    </row>
    <row r="425" spans="2:25" s="3" customFormat="1" hidden="1" x14ac:dyDescent="0.2">
      <c r="B425" s="2"/>
      <c r="C425" s="2"/>
      <c r="D425" s="2"/>
      <c r="E425" s="2"/>
      <c r="F425" s="15"/>
      <c r="G425" s="15"/>
      <c r="H425" s="15"/>
      <c r="I425" s="17"/>
      <c r="J425" s="17"/>
      <c r="K425" s="17"/>
      <c r="L425" s="17"/>
      <c r="M425" s="15"/>
      <c r="Q425" s="95"/>
      <c r="R425" s="95"/>
      <c r="S425" s="95"/>
      <c r="T425" s="95"/>
      <c r="U425" s="95"/>
      <c r="V425" s="95"/>
      <c r="W425" s="95"/>
      <c r="X425" s="95"/>
      <c r="Y425" s="95"/>
    </row>
    <row r="426" spans="2:25" s="3" customFormat="1" hidden="1" x14ac:dyDescent="0.2">
      <c r="B426" s="2"/>
      <c r="C426" s="2"/>
      <c r="D426" s="2"/>
      <c r="E426" s="2"/>
      <c r="F426" s="15"/>
      <c r="G426" s="15"/>
      <c r="H426" s="15"/>
      <c r="I426" s="17"/>
      <c r="J426" s="17"/>
      <c r="K426" s="17"/>
      <c r="L426" s="17"/>
      <c r="M426" s="15"/>
      <c r="Q426" s="95"/>
      <c r="R426" s="95"/>
      <c r="S426" s="95"/>
      <c r="T426" s="95"/>
      <c r="U426" s="95"/>
      <c r="V426" s="95"/>
      <c r="W426" s="95"/>
      <c r="X426" s="95"/>
      <c r="Y426" s="95"/>
    </row>
    <row r="427" spans="2:25" s="3" customFormat="1" hidden="1" x14ac:dyDescent="0.2">
      <c r="B427" s="2"/>
      <c r="C427" s="2"/>
      <c r="D427" s="2"/>
      <c r="E427" s="2"/>
      <c r="F427" s="15"/>
      <c r="G427" s="15"/>
      <c r="H427" s="15"/>
      <c r="I427" s="17"/>
      <c r="J427" s="17"/>
      <c r="K427" s="17"/>
      <c r="L427" s="17"/>
      <c r="M427" s="15"/>
      <c r="Q427" s="95"/>
      <c r="R427" s="95"/>
      <c r="S427" s="95"/>
      <c r="T427" s="95"/>
      <c r="U427" s="95"/>
      <c r="V427" s="95"/>
      <c r="W427" s="95"/>
      <c r="X427" s="95"/>
      <c r="Y427" s="95"/>
    </row>
    <row r="428" spans="2:25" s="3" customFormat="1" hidden="1" x14ac:dyDescent="0.2">
      <c r="B428" s="2"/>
      <c r="C428" s="2"/>
      <c r="D428" s="2"/>
      <c r="E428" s="2"/>
      <c r="F428" s="15"/>
      <c r="G428" s="15"/>
      <c r="H428" s="15"/>
      <c r="I428" s="17"/>
      <c r="J428" s="17"/>
      <c r="K428" s="17"/>
      <c r="L428" s="17"/>
      <c r="M428" s="15"/>
      <c r="Q428" s="95"/>
      <c r="R428" s="95"/>
      <c r="S428" s="95"/>
      <c r="T428" s="95"/>
      <c r="U428" s="95"/>
      <c r="V428" s="95"/>
      <c r="W428" s="95"/>
      <c r="X428" s="95"/>
      <c r="Y428" s="95"/>
    </row>
    <row r="429" spans="2:25" s="3" customFormat="1" hidden="1" x14ac:dyDescent="0.2">
      <c r="B429" s="2"/>
      <c r="C429" s="2"/>
      <c r="D429" s="2"/>
      <c r="E429" s="2"/>
      <c r="F429" s="15"/>
      <c r="G429" s="15"/>
      <c r="H429" s="15"/>
      <c r="I429" s="17"/>
      <c r="J429" s="17"/>
      <c r="K429" s="17"/>
      <c r="L429" s="17"/>
      <c r="M429" s="15"/>
      <c r="Q429" s="95"/>
      <c r="R429" s="95"/>
      <c r="S429" s="95"/>
      <c r="T429" s="95"/>
      <c r="U429" s="95"/>
      <c r="V429" s="95"/>
      <c r="W429" s="95"/>
      <c r="X429" s="95"/>
      <c r="Y429" s="95"/>
    </row>
    <row r="430" spans="2:25" s="3" customFormat="1" hidden="1" x14ac:dyDescent="0.2">
      <c r="B430" s="2"/>
      <c r="C430" s="2"/>
      <c r="D430" s="2"/>
      <c r="E430" s="2"/>
      <c r="F430" s="15"/>
      <c r="G430" s="15"/>
      <c r="H430" s="15"/>
      <c r="I430" s="17"/>
      <c r="J430" s="17"/>
      <c r="K430" s="17"/>
      <c r="L430" s="17"/>
      <c r="M430" s="15"/>
      <c r="Q430" s="95"/>
      <c r="R430" s="95"/>
      <c r="S430" s="95"/>
      <c r="T430" s="95"/>
      <c r="U430" s="95"/>
      <c r="V430" s="95"/>
      <c r="W430" s="95"/>
      <c r="X430" s="95"/>
      <c r="Y430" s="95"/>
    </row>
    <row r="431" spans="2:25" s="3" customFormat="1" hidden="1" x14ac:dyDescent="0.2">
      <c r="B431" s="2"/>
      <c r="C431" s="2"/>
      <c r="D431" s="2"/>
      <c r="E431" s="2"/>
      <c r="F431" s="15"/>
      <c r="G431" s="15"/>
      <c r="H431" s="15"/>
      <c r="I431" s="17"/>
      <c r="J431" s="17"/>
      <c r="K431" s="17"/>
      <c r="L431" s="17"/>
      <c r="M431" s="15"/>
      <c r="Q431" s="95"/>
      <c r="R431" s="95"/>
      <c r="S431" s="95"/>
      <c r="T431" s="95"/>
      <c r="U431" s="95"/>
      <c r="V431" s="95"/>
      <c r="W431" s="95"/>
      <c r="X431" s="95"/>
      <c r="Y431" s="95"/>
    </row>
    <row r="432" spans="2:25" s="3" customFormat="1" hidden="1" x14ac:dyDescent="0.2">
      <c r="B432" s="2"/>
      <c r="C432" s="2"/>
      <c r="D432" s="2"/>
      <c r="E432" s="2"/>
      <c r="F432" s="15"/>
      <c r="G432" s="15"/>
      <c r="H432" s="15"/>
      <c r="I432" s="17"/>
      <c r="J432" s="17"/>
      <c r="K432" s="17"/>
      <c r="L432" s="17"/>
      <c r="M432" s="15"/>
      <c r="Q432" s="95"/>
      <c r="R432" s="95"/>
      <c r="S432" s="95"/>
      <c r="T432" s="95"/>
      <c r="U432" s="95"/>
      <c r="V432" s="95"/>
      <c r="W432" s="95"/>
      <c r="X432" s="95"/>
      <c r="Y432" s="95"/>
    </row>
    <row r="433" spans="2:25" s="3" customFormat="1" hidden="1" x14ac:dyDescent="0.2">
      <c r="B433" s="2"/>
      <c r="C433" s="2"/>
      <c r="D433" s="2"/>
      <c r="E433" s="2"/>
      <c r="F433" s="15"/>
      <c r="G433" s="15"/>
      <c r="H433" s="15"/>
      <c r="I433" s="17"/>
      <c r="J433" s="17"/>
      <c r="K433" s="17"/>
      <c r="L433" s="17"/>
      <c r="M433" s="15"/>
      <c r="Q433" s="95"/>
      <c r="R433" s="95"/>
      <c r="S433" s="95"/>
      <c r="T433" s="95"/>
      <c r="U433" s="95"/>
      <c r="V433" s="95"/>
      <c r="W433" s="95"/>
      <c r="X433" s="95"/>
      <c r="Y433" s="95"/>
    </row>
    <row r="434" spans="2:25" s="3" customFormat="1" hidden="1" x14ac:dyDescent="0.2">
      <c r="B434" s="2"/>
      <c r="C434" s="2"/>
      <c r="D434" s="2"/>
      <c r="E434" s="2"/>
      <c r="F434" s="15"/>
      <c r="G434" s="15"/>
      <c r="H434" s="15"/>
      <c r="I434" s="17"/>
      <c r="J434" s="17"/>
      <c r="K434" s="17"/>
      <c r="L434" s="17"/>
      <c r="M434" s="15"/>
      <c r="Q434" s="95"/>
      <c r="R434" s="95"/>
      <c r="S434" s="95"/>
      <c r="T434" s="95"/>
      <c r="U434" s="95"/>
      <c r="V434" s="95"/>
      <c r="W434" s="95"/>
      <c r="X434" s="95"/>
      <c r="Y434" s="95"/>
    </row>
    <row r="435" spans="2:25" s="3" customFormat="1" hidden="1" x14ac:dyDescent="0.2">
      <c r="B435" s="2"/>
      <c r="C435" s="2"/>
      <c r="D435" s="2"/>
      <c r="E435" s="2"/>
      <c r="F435" s="15"/>
      <c r="G435" s="15"/>
      <c r="H435" s="15"/>
      <c r="I435" s="17"/>
      <c r="J435" s="17"/>
      <c r="K435" s="17"/>
      <c r="L435" s="17"/>
      <c r="M435" s="15"/>
      <c r="Q435" s="95"/>
      <c r="R435" s="95"/>
      <c r="S435" s="95"/>
      <c r="T435" s="95"/>
      <c r="U435" s="95"/>
      <c r="V435" s="95"/>
      <c r="W435" s="95"/>
      <c r="X435" s="95"/>
      <c r="Y435" s="95"/>
    </row>
    <row r="436" spans="2:25" s="3" customFormat="1" hidden="1" x14ac:dyDescent="0.2">
      <c r="B436" s="2"/>
      <c r="C436" s="2"/>
      <c r="D436" s="2"/>
      <c r="E436" s="2"/>
      <c r="F436" s="15"/>
      <c r="G436" s="15"/>
      <c r="H436" s="15"/>
      <c r="I436" s="17"/>
      <c r="J436" s="17"/>
      <c r="K436" s="17"/>
      <c r="L436" s="17"/>
      <c r="M436" s="15"/>
      <c r="Q436" s="95"/>
      <c r="R436" s="95"/>
      <c r="S436" s="95"/>
      <c r="T436" s="95"/>
      <c r="U436" s="95"/>
      <c r="V436" s="95"/>
      <c r="W436" s="95"/>
      <c r="X436" s="95"/>
      <c r="Y436" s="95"/>
    </row>
    <row r="437" spans="2:25" s="3" customFormat="1" hidden="1" x14ac:dyDescent="0.2">
      <c r="B437" s="2"/>
      <c r="C437" s="2"/>
      <c r="D437" s="2"/>
      <c r="E437" s="2"/>
      <c r="F437" s="15"/>
      <c r="G437" s="15"/>
      <c r="H437" s="15"/>
      <c r="I437" s="17"/>
      <c r="J437" s="17"/>
      <c r="K437" s="17"/>
      <c r="L437" s="17"/>
      <c r="M437" s="15"/>
      <c r="Q437" s="95"/>
      <c r="R437" s="95"/>
      <c r="S437" s="95"/>
      <c r="T437" s="95"/>
      <c r="U437" s="95"/>
      <c r="V437" s="95"/>
      <c r="W437" s="95"/>
      <c r="X437" s="95"/>
      <c r="Y437" s="95"/>
    </row>
    <row r="438" spans="2:25" s="3" customFormat="1" hidden="1" x14ac:dyDescent="0.2">
      <c r="B438" s="2"/>
      <c r="C438" s="2"/>
      <c r="D438" s="2"/>
      <c r="E438" s="2"/>
      <c r="F438" s="15"/>
      <c r="G438" s="15"/>
      <c r="H438" s="15"/>
      <c r="I438" s="17"/>
      <c r="J438" s="17"/>
      <c r="K438" s="17"/>
      <c r="L438" s="17"/>
      <c r="M438" s="15"/>
      <c r="Q438" s="95"/>
      <c r="R438" s="95"/>
      <c r="S438" s="95"/>
      <c r="T438" s="95"/>
      <c r="U438" s="95"/>
      <c r="V438" s="95"/>
      <c r="W438" s="95"/>
      <c r="X438" s="95"/>
      <c r="Y438" s="95"/>
    </row>
    <row r="439" spans="2:25" s="3" customFormat="1" hidden="1" x14ac:dyDescent="0.2">
      <c r="B439" s="2"/>
      <c r="C439" s="2"/>
      <c r="D439" s="2"/>
      <c r="E439" s="2"/>
      <c r="F439" s="15"/>
      <c r="G439" s="15"/>
      <c r="H439" s="15"/>
      <c r="I439" s="17"/>
      <c r="J439" s="17"/>
      <c r="K439" s="17"/>
      <c r="L439" s="17"/>
      <c r="M439" s="15"/>
      <c r="Q439" s="95"/>
      <c r="R439" s="95"/>
      <c r="S439" s="95"/>
      <c r="T439" s="95"/>
      <c r="U439" s="95"/>
      <c r="V439" s="95"/>
      <c r="W439" s="95"/>
      <c r="X439" s="95"/>
      <c r="Y439" s="95"/>
    </row>
    <row r="440" spans="2:25" s="3" customFormat="1" hidden="1" x14ac:dyDescent="0.2">
      <c r="B440" s="2"/>
      <c r="C440" s="2"/>
      <c r="D440" s="2"/>
      <c r="E440" s="2"/>
      <c r="F440" s="15"/>
      <c r="G440" s="15"/>
      <c r="H440" s="15"/>
      <c r="I440" s="17"/>
      <c r="J440" s="17"/>
      <c r="K440" s="17"/>
      <c r="L440" s="17"/>
      <c r="M440" s="15"/>
      <c r="Q440" s="95"/>
      <c r="R440" s="95"/>
      <c r="S440" s="95"/>
      <c r="T440" s="95"/>
      <c r="U440" s="95"/>
      <c r="V440" s="95"/>
      <c r="W440" s="95"/>
      <c r="X440" s="95"/>
      <c r="Y440" s="95"/>
    </row>
    <row r="441" spans="2:25" s="3" customFormat="1" hidden="1" x14ac:dyDescent="0.2">
      <c r="B441" s="2"/>
      <c r="C441" s="2"/>
      <c r="D441" s="2"/>
      <c r="E441" s="2"/>
      <c r="F441" s="15"/>
      <c r="G441" s="15"/>
      <c r="H441" s="15"/>
      <c r="I441" s="17"/>
      <c r="J441" s="17"/>
      <c r="K441" s="17"/>
      <c r="L441" s="17"/>
      <c r="M441" s="15"/>
      <c r="Q441" s="95"/>
      <c r="R441" s="95"/>
      <c r="S441" s="95"/>
      <c r="T441" s="95"/>
      <c r="U441" s="95"/>
      <c r="V441" s="95"/>
      <c r="W441" s="95"/>
      <c r="X441" s="95"/>
      <c r="Y441" s="95"/>
    </row>
    <row r="442" spans="2:25" s="3" customFormat="1" hidden="1" x14ac:dyDescent="0.2">
      <c r="B442" s="2"/>
      <c r="C442" s="2"/>
      <c r="D442" s="2"/>
      <c r="E442" s="2"/>
      <c r="F442" s="15"/>
      <c r="G442" s="15"/>
      <c r="H442" s="15"/>
      <c r="I442" s="17"/>
      <c r="J442" s="17"/>
      <c r="K442" s="17"/>
      <c r="L442" s="17"/>
      <c r="M442" s="15"/>
      <c r="Q442" s="95"/>
      <c r="R442" s="95"/>
      <c r="S442" s="95"/>
      <c r="T442" s="95"/>
      <c r="U442" s="95"/>
      <c r="V442" s="95"/>
      <c r="W442" s="95"/>
      <c r="X442" s="95"/>
      <c r="Y442" s="95"/>
    </row>
    <row r="443" spans="2:25" s="3" customFormat="1" hidden="1" x14ac:dyDescent="0.2">
      <c r="B443" s="2"/>
      <c r="C443" s="2"/>
      <c r="D443" s="2"/>
      <c r="E443" s="2"/>
      <c r="F443" s="15"/>
      <c r="G443" s="15"/>
      <c r="H443" s="15"/>
      <c r="I443" s="17"/>
      <c r="J443" s="17"/>
      <c r="K443" s="17"/>
      <c r="L443" s="17"/>
      <c r="M443" s="15"/>
      <c r="Q443" s="95"/>
      <c r="R443" s="95"/>
      <c r="S443" s="95"/>
      <c r="T443" s="95"/>
      <c r="U443" s="95"/>
      <c r="V443" s="95"/>
      <c r="W443" s="95"/>
      <c r="X443" s="95"/>
      <c r="Y443" s="95"/>
    </row>
    <row r="444" spans="2:25" s="3" customFormat="1" hidden="1" x14ac:dyDescent="0.2">
      <c r="B444" s="2"/>
      <c r="C444" s="2"/>
      <c r="D444" s="2"/>
      <c r="E444" s="2"/>
      <c r="F444" s="15"/>
      <c r="G444" s="15"/>
      <c r="H444" s="15"/>
      <c r="I444" s="17"/>
      <c r="J444" s="17"/>
      <c r="K444" s="17"/>
      <c r="L444" s="17"/>
      <c r="M444" s="15"/>
      <c r="Q444" s="95"/>
      <c r="R444" s="95"/>
      <c r="S444" s="95"/>
      <c r="T444" s="95"/>
      <c r="U444" s="95"/>
      <c r="V444" s="95"/>
      <c r="W444" s="95"/>
      <c r="X444" s="95"/>
      <c r="Y444" s="95"/>
    </row>
    <row r="445" spans="2:25" s="3" customFormat="1" hidden="1" x14ac:dyDescent="0.2">
      <c r="B445" s="2"/>
      <c r="C445" s="2"/>
      <c r="D445" s="2"/>
      <c r="E445" s="2"/>
      <c r="F445" s="15"/>
      <c r="G445" s="15"/>
      <c r="H445" s="15"/>
      <c r="I445" s="17"/>
      <c r="J445" s="17"/>
      <c r="K445" s="17"/>
      <c r="L445" s="17"/>
      <c r="M445" s="15"/>
      <c r="Q445" s="95"/>
      <c r="R445" s="95"/>
      <c r="S445" s="95"/>
      <c r="T445" s="95"/>
      <c r="U445" s="95"/>
      <c r="V445" s="95"/>
      <c r="W445" s="95"/>
      <c r="X445" s="95"/>
      <c r="Y445" s="95"/>
    </row>
    <row r="446" spans="2:25" s="3" customFormat="1" hidden="1" x14ac:dyDescent="0.2">
      <c r="B446" s="2"/>
      <c r="C446" s="2"/>
      <c r="D446" s="2"/>
      <c r="E446" s="2"/>
      <c r="F446" s="15"/>
      <c r="G446" s="15"/>
      <c r="H446" s="15"/>
      <c r="I446" s="17"/>
      <c r="J446" s="17"/>
      <c r="K446" s="17"/>
      <c r="L446" s="17"/>
      <c r="M446" s="15"/>
      <c r="Q446" s="95"/>
      <c r="R446" s="95"/>
      <c r="S446" s="95"/>
      <c r="T446" s="95"/>
      <c r="U446" s="95"/>
      <c r="V446" s="95"/>
      <c r="W446" s="95"/>
      <c r="X446" s="95"/>
      <c r="Y446" s="95"/>
    </row>
    <row r="447" spans="2:25" s="3" customFormat="1" hidden="1" x14ac:dyDescent="0.2">
      <c r="B447" s="2"/>
      <c r="C447" s="2"/>
      <c r="D447" s="2"/>
      <c r="E447" s="2"/>
      <c r="F447" s="15"/>
      <c r="G447" s="15"/>
      <c r="H447" s="15"/>
      <c r="I447" s="17"/>
      <c r="J447" s="17"/>
      <c r="K447" s="17"/>
      <c r="L447" s="17"/>
      <c r="M447" s="15"/>
      <c r="Q447" s="95"/>
      <c r="R447" s="95"/>
      <c r="S447" s="95"/>
      <c r="T447" s="95"/>
      <c r="U447" s="95"/>
      <c r="V447" s="95"/>
      <c r="W447" s="95"/>
      <c r="X447" s="95"/>
      <c r="Y447" s="95"/>
    </row>
    <row r="448" spans="2:25" s="3" customFormat="1" hidden="1" x14ac:dyDescent="0.2">
      <c r="B448" s="2"/>
      <c r="C448" s="2"/>
      <c r="D448" s="2"/>
      <c r="E448" s="2"/>
      <c r="F448" s="15"/>
      <c r="G448" s="15"/>
      <c r="H448" s="15"/>
      <c r="I448" s="17"/>
      <c r="J448" s="17"/>
      <c r="K448" s="17"/>
      <c r="L448" s="17"/>
      <c r="M448" s="15"/>
      <c r="Q448" s="95"/>
      <c r="R448" s="95"/>
      <c r="S448" s="95"/>
      <c r="T448" s="95"/>
      <c r="U448" s="95"/>
      <c r="V448" s="95"/>
      <c r="W448" s="95"/>
      <c r="X448" s="95"/>
      <c r="Y448" s="95"/>
    </row>
    <row r="449" spans="2:25" s="3" customFormat="1" hidden="1" x14ac:dyDescent="0.2">
      <c r="B449" s="2"/>
      <c r="C449" s="2"/>
      <c r="D449" s="2"/>
      <c r="E449" s="2"/>
      <c r="F449" s="15"/>
      <c r="G449" s="15"/>
      <c r="H449" s="15"/>
      <c r="I449" s="17"/>
      <c r="J449" s="17"/>
      <c r="K449" s="17"/>
      <c r="L449" s="17"/>
      <c r="M449" s="15"/>
      <c r="Q449" s="95"/>
      <c r="R449" s="95"/>
      <c r="S449" s="95"/>
      <c r="T449" s="95"/>
      <c r="U449" s="95"/>
      <c r="V449" s="95"/>
      <c r="W449" s="95"/>
      <c r="X449" s="95"/>
      <c r="Y449" s="95"/>
    </row>
    <row r="450" spans="2:25" s="3" customFormat="1" hidden="1" x14ac:dyDescent="0.2">
      <c r="B450" s="2"/>
      <c r="C450" s="2"/>
      <c r="D450" s="2"/>
      <c r="E450" s="2"/>
      <c r="F450" s="15"/>
      <c r="G450" s="15"/>
      <c r="H450" s="15"/>
      <c r="I450" s="17"/>
      <c r="J450" s="17"/>
      <c r="K450" s="17"/>
      <c r="L450" s="17"/>
      <c r="M450" s="15"/>
      <c r="Q450" s="95"/>
      <c r="R450" s="95"/>
      <c r="S450" s="95"/>
      <c r="T450" s="95"/>
      <c r="U450" s="95"/>
      <c r="V450" s="95"/>
      <c r="W450" s="95"/>
      <c r="X450" s="95"/>
      <c r="Y450" s="95"/>
    </row>
    <row r="451" spans="2:25" s="3" customFormat="1" hidden="1" x14ac:dyDescent="0.2">
      <c r="B451" s="2"/>
      <c r="C451" s="2"/>
      <c r="D451" s="2"/>
      <c r="E451" s="2"/>
      <c r="F451" s="15"/>
      <c r="G451" s="15"/>
      <c r="H451" s="15"/>
      <c r="I451" s="17"/>
      <c r="J451" s="17"/>
      <c r="K451" s="17"/>
      <c r="L451" s="17"/>
      <c r="M451" s="15"/>
      <c r="Q451" s="95"/>
      <c r="R451" s="95"/>
      <c r="S451" s="95"/>
      <c r="T451" s="95"/>
      <c r="U451" s="95"/>
      <c r="V451" s="95"/>
      <c r="W451" s="95"/>
      <c r="X451" s="95"/>
      <c r="Y451" s="95"/>
    </row>
    <row r="452" spans="2:25" s="3" customFormat="1" hidden="1" x14ac:dyDescent="0.2">
      <c r="B452" s="2"/>
      <c r="C452" s="2"/>
      <c r="D452" s="2"/>
      <c r="E452" s="2"/>
      <c r="F452" s="15"/>
      <c r="G452" s="15"/>
      <c r="H452" s="15"/>
      <c r="I452" s="17"/>
      <c r="J452" s="17"/>
      <c r="K452" s="17"/>
      <c r="L452" s="17"/>
      <c r="M452" s="15"/>
      <c r="Q452" s="95"/>
      <c r="R452" s="95"/>
      <c r="S452" s="95"/>
      <c r="T452" s="95"/>
      <c r="U452" s="95"/>
      <c r="V452" s="95"/>
      <c r="W452" s="95"/>
      <c r="X452" s="95"/>
      <c r="Y452" s="95"/>
    </row>
    <row r="453" spans="2:25" s="3" customFormat="1" hidden="1" x14ac:dyDescent="0.2">
      <c r="B453" s="2"/>
      <c r="C453" s="2"/>
      <c r="D453" s="2"/>
      <c r="E453" s="2"/>
      <c r="F453" s="15"/>
      <c r="G453" s="15"/>
      <c r="H453" s="15"/>
      <c r="I453" s="17"/>
      <c r="J453" s="17"/>
      <c r="K453" s="17"/>
      <c r="L453" s="17"/>
      <c r="M453" s="15"/>
      <c r="Q453" s="95"/>
      <c r="R453" s="95"/>
      <c r="S453" s="95"/>
      <c r="T453" s="95"/>
      <c r="U453" s="95"/>
      <c r="V453" s="95"/>
      <c r="W453" s="95"/>
      <c r="X453" s="95"/>
      <c r="Y453" s="95"/>
    </row>
    <row r="454" spans="2:25" s="3" customFormat="1" hidden="1" x14ac:dyDescent="0.2">
      <c r="B454" s="2"/>
      <c r="C454" s="2"/>
      <c r="D454" s="2"/>
      <c r="E454" s="2"/>
      <c r="F454" s="15"/>
      <c r="G454" s="15"/>
      <c r="H454" s="15"/>
      <c r="I454" s="17"/>
      <c r="J454" s="17"/>
      <c r="K454" s="17"/>
      <c r="L454" s="17"/>
      <c r="M454" s="15"/>
      <c r="Q454" s="95"/>
      <c r="R454" s="95"/>
      <c r="S454" s="95"/>
      <c r="T454" s="95"/>
      <c r="U454" s="95"/>
      <c r="V454" s="95"/>
      <c r="W454" s="95"/>
      <c r="X454" s="95"/>
      <c r="Y454" s="95"/>
    </row>
    <row r="455" spans="2:25" s="3" customFormat="1" hidden="1" x14ac:dyDescent="0.2">
      <c r="B455" s="2"/>
      <c r="C455" s="2"/>
      <c r="D455" s="2"/>
      <c r="E455" s="2"/>
      <c r="F455" s="15"/>
      <c r="G455" s="15"/>
      <c r="H455" s="15"/>
      <c r="I455" s="17"/>
      <c r="J455" s="17"/>
      <c r="K455" s="17"/>
      <c r="L455" s="17"/>
      <c r="M455" s="15"/>
      <c r="Q455" s="95"/>
      <c r="R455" s="95"/>
      <c r="S455" s="95"/>
      <c r="T455" s="95"/>
      <c r="U455" s="95"/>
      <c r="V455" s="95"/>
      <c r="W455" s="95"/>
      <c r="X455" s="95"/>
      <c r="Y455" s="95"/>
    </row>
    <row r="456" spans="2:25" s="3" customFormat="1" hidden="1" x14ac:dyDescent="0.2">
      <c r="B456" s="2"/>
      <c r="C456" s="2"/>
      <c r="D456" s="2"/>
      <c r="E456" s="2"/>
      <c r="F456" s="15"/>
      <c r="G456" s="15"/>
      <c r="H456" s="15"/>
      <c r="I456" s="17"/>
      <c r="J456" s="17"/>
      <c r="K456" s="17"/>
      <c r="L456" s="17"/>
      <c r="M456" s="15"/>
      <c r="Q456" s="95"/>
      <c r="R456" s="95"/>
      <c r="S456" s="95"/>
      <c r="T456" s="95"/>
      <c r="U456" s="95"/>
      <c r="V456" s="95"/>
      <c r="W456" s="95"/>
      <c r="X456" s="95"/>
      <c r="Y456" s="95"/>
    </row>
    <row r="457" spans="2:25" s="3" customFormat="1" hidden="1" x14ac:dyDescent="0.2">
      <c r="B457" s="2"/>
      <c r="C457" s="2"/>
      <c r="D457" s="2"/>
      <c r="E457" s="2"/>
      <c r="F457" s="15"/>
      <c r="G457" s="15"/>
      <c r="H457" s="15"/>
      <c r="I457" s="17"/>
      <c r="J457" s="17"/>
      <c r="K457" s="17"/>
      <c r="L457" s="17"/>
      <c r="M457" s="15"/>
      <c r="Q457" s="95"/>
      <c r="R457" s="95"/>
      <c r="S457" s="95"/>
      <c r="T457" s="95"/>
      <c r="U457" s="95"/>
      <c r="V457" s="95"/>
      <c r="W457" s="95"/>
      <c r="X457" s="95"/>
      <c r="Y457" s="95"/>
    </row>
    <row r="458" spans="2:25" s="3" customFormat="1" hidden="1" x14ac:dyDescent="0.2">
      <c r="B458" s="2"/>
      <c r="C458" s="2"/>
      <c r="D458" s="2"/>
      <c r="E458" s="2"/>
      <c r="F458" s="15"/>
      <c r="G458" s="15"/>
      <c r="H458" s="15"/>
      <c r="I458" s="17"/>
      <c r="J458" s="17"/>
      <c r="K458" s="17"/>
      <c r="L458" s="17"/>
      <c r="M458" s="15"/>
      <c r="Q458" s="95"/>
      <c r="R458" s="95"/>
      <c r="S458" s="95"/>
      <c r="T458" s="95"/>
      <c r="U458" s="95"/>
      <c r="V458" s="95"/>
      <c r="W458" s="95"/>
      <c r="X458" s="95"/>
      <c r="Y458" s="95"/>
    </row>
    <row r="459" spans="2:25" s="3" customFormat="1" hidden="1" x14ac:dyDescent="0.2">
      <c r="B459" s="2"/>
      <c r="C459" s="2"/>
      <c r="D459" s="2"/>
      <c r="E459" s="2"/>
      <c r="F459" s="15"/>
      <c r="G459" s="15"/>
      <c r="H459" s="15"/>
      <c r="I459" s="17"/>
      <c r="J459" s="17"/>
      <c r="K459" s="17"/>
      <c r="L459" s="17"/>
      <c r="M459" s="15"/>
      <c r="Q459" s="95"/>
      <c r="R459" s="95"/>
      <c r="S459" s="95"/>
      <c r="T459" s="95"/>
      <c r="U459" s="95"/>
      <c r="V459" s="95"/>
      <c r="W459" s="95"/>
      <c r="X459" s="95"/>
      <c r="Y459" s="95"/>
    </row>
    <row r="460" spans="2:25" s="3" customFormat="1" hidden="1" x14ac:dyDescent="0.2">
      <c r="B460" s="2"/>
      <c r="C460" s="2"/>
      <c r="D460" s="2"/>
      <c r="E460" s="2"/>
      <c r="F460" s="15"/>
      <c r="G460" s="15"/>
      <c r="H460" s="15"/>
      <c r="I460" s="17"/>
      <c r="J460" s="17"/>
      <c r="K460" s="17"/>
      <c r="L460" s="17"/>
      <c r="M460" s="15"/>
      <c r="Q460" s="95"/>
      <c r="R460" s="95"/>
      <c r="S460" s="95"/>
      <c r="T460" s="95"/>
      <c r="U460" s="95"/>
      <c r="V460" s="95"/>
      <c r="W460" s="95"/>
      <c r="X460" s="95"/>
      <c r="Y460" s="95"/>
    </row>
    <row r="461" spans="2:25" s="3" customFormat="1" hidden="1" x14ac:dyDescent="0.2">
      <c r="B461" s="2"/>
      <c r="C461" s="2"/>
      <c r="D461" s="2"/>
      <c r="E461" s="2"/>
      <c r="F461" s="15"/>
      <c r="G461" s="15"/>
      <c r="H461" s="15"/>
      <c r="I461" s="17"/>
      <c r="J461" s="17"/>
      <c r="K461" s="17"/>
      <c r="L461" s="17"/>
      <c r="M461" s="15"/>
      <c r="Q461" s="95"/>
      <c r="R461" s="95"/>
      <c r="S461" s="95"/>
      <c r="T461" s="95"/>
      <c r="U461" s="95"/>
      <c r="V461" s="95"/>
      <c r="W461" s="95"/>
      <c r="X461" s="95"/>
      <c r="Y461" s="95"/>
    </row>
    <row r="462" spans="2:25" s="3" customFormat="1" hidden="1" x14ac:dyDescent="0.2">
      <c r="B462" s="2"/>
      <c r="C462" s="2"/>
      <c r="D462" s="2"/>
      <c r="E462" s="2"/>
      <c r="F462" s="15"/>
      <c r="G462" s="15"/>
      <c r="H462" s="15"/>
      <c r="I462" s="17"/>
      <c r="J462" s="17"/>
      <c r="K462" s="17"/>
      <c r="L462" s="17"/>
      <c r="M462" s="15"/>
      <c r="Q462" s="95"/>
      <c r="R462" s="95"/>
      <c r="S462" s="95"/>
      <c r="T462" s="95"/>
      <c r="U462" s="95"/>
      <c r="V462" s="95"/>
      <c r="W462" s="95"/>
      <c r="X462" s="95"/>
      <c r="Y462" s="95"/>
    </row>
    <row r="463" spans="2:25" s="3" customFormat="1" hidden="1" x14ac:dyDescent="0.2">
      <c r="B463" s="2"/>
      <c r="C463" s="2"/>
      <c r="D463" s="2"/>
      <c r="E463" s="2"/>
      <c r="F463" s="15"/>
      <c r="G463" s="15"/>
      <c r="H463" s="15"/>
      <c r="I463" s="17"/>
      <c r="J463" s="17"/>
      <c r="K463" s="17"/>
      <c r="L463" s="17"/>
      <c r="M463" s="15"/>
      <c r="Q463" s="95"/>
      <c r="R463" s="95"/>
      <c r="S463" s="95"/>
      <c r="T463" s="95"/>
      <c r="U463" s="95"/>
      <c r="V463" s="95"/>
      <c r="W463" s="95"/>
      <c r="X463" s="95"/>
      <c r="Y463" s="95"/>
    </row>
    <row r="464" spans="2:25" s="3" customFormat="1" hidden="1" x14ac:dyDescent="0.2">
      <c r="B464" s="2"/>
      <c r="C464" s="2"/>
      <c r="D464" s="2"/>
      <c r="E464" s="2"/>
      <c r="F464" s="15"/>
      <c r="G464" s="15"/>
      <c r="H464" s="15"/>
      <c r="I464" s="17"/>
      <c r="J464" s="17"/>
      <c r="K464" s="17"/>
      <c r="L464" s="17"/>
      <c r="M464" s="15"/>
      <c r="Q464" s="95"/>
      <c r="R464" s="95"/>
      <c r="S464" s="95"/>
      <c r="T464" s="95"/>
      <c r="U464" s="95"/>
      <c r="V464" s="95"/>
      <c r="W464" s="95"/>
      <c r="X464" s="95"/>
      <c r="Y464" s="95"/>
    </row>
    <row r="465" spans="2:25" s="3" customFormat="1" hidden="1" x14ac:dyDescent="0.2">
      <c r="B465" s="2"/>
      <c r="C465" s="2"/>
      <c r="D465" s="2"/>
      <c r="E465" s="2"/>
      <c r="F465" s="15"/>
      <c r="G465" s="15"/>
      <c r="H465" s="15"/>
      <c r="I465" s="17"/>
      <c r="J465" s="17"/>
      <c r="K465" s="17"/>
      <c r="L465" s="17"/>
      <c r="M465" s="15"/>
      <c r="Q465" s="95"/>
      <c r="R465" s="95"/>
      <c r="S465" s="95"/>
      <c r="T465" s="95"/>
      <c r="U465" s="95"/>
      <c r="V465" s="95"/>
      <c r="W465" s="95"/>
      <c r="X465" s="95"/>
      <c r="Y465" s="95"/>
    </row>
    <row r="466" spans="2:25" s="3" customFormat="1" hidden="1" x14ac:dyDescent="0.2">
      <c r="B466" s="2"/>
      <c r="C466" s="2"/>
      <c r="D466" s="2"/>
      <c r="E466" s="2"/>
      <c r="F466" s="15"/>
      <c r="G466" s="15"/>
      <c r="H466" s="15"/>
      <c r="I466" s="17"/>
      <c r="J466" s="17"/>
      <c r="K466" s="17"/>
      <c r="L466" s="17"/>
      <c r="M466" s="15"/>
      <c r="Q466" s="95"/>
      <c r="R466" s="95"/>
      <c r="S466" s="95"/>
      <c r="T466" s="95"/>
      <c r="U466" s="95"/>
      <c r="V466" s="95"/>
      <c r="W466" s="95"/>
      <c r="X466" s="95"/>
      <c r="Y466" s="95"/>
    </row>
    <row r="467" spans="2:25" s="3" customFormat="1" hidden="1" x14ac:dyDescent="0.2">
      <c r="B467" s="2"/>
      <c r="C467" s="2"/>
      <c r="D467" s="2"/>
      <c r="E467" s="2"/>
      <c r="F467" s="15"/>
      <c r="G467" s="15"/>
      <c r="H467" s="15"/>
      <c r="I467" s="17"/>
      <c r="J467" s="17"/>
      <c r="K467" s="17"/>
      <c r="L467" s="17"/>
      <c r="M467" s="15"/>
      <c r="Q467" s="95"/>
      <c r="R467" s="95"/>
      <c r="S467" s="95"/>
      <c r="T467" s="95"/>
      <c r="U467" s="95"/>
      <c r="V467" s="95"/>
      <c r="W467" s="95"/>
      <c r="X467" s="95"/>
      <c r="Y467" s="95"/>
    </row>
    <row r="468" spans="2:25" s="3" customFormat="1" hidden="1" x14ac:dyDescent="0.2">
      <c r="B468" s="2"/>
      <c r="C468" s="2"/>
      <c r="D468" s="2"/>
      <c r="E468" s="2"/>
      <c r="F468" s="15"/>
      <c r="G468" s="15"/>
      <c r="H468" s="15"/>
      <c r="I468" s="17"/>
      <c r="J468" s="17"/>
      <c r="K468" s="17"/>
      <c r="L468" s="17"/>
      <c r="M468" s="15"/>
      <c r="Q468" s="95"/>
      <c r="R468" s="95"/>
      <c r="S468" s="95"/>
      <c r="T468" s="95"/>
      <c r="U468" s="95"/>
      <c r="V468" s="95"/>
      <c r="W468" s="95"/>
      <c r="X468" s="95"/>
      <c r="Y468" s="95"/>
    </row>
    <row r="469" spans="2:25" s="3" customFormat="1" hidden="1" x14ac:dyDescent="0.2">
      <c r="B469" s="2"/>
      <c r="C469" s="2"/>
      <c r="D469" s="2"/>
      <c r="E469" s="2"/>
      <c r="F469" s="15"/>
      <c r="G469" s="15"/>
      <c r="H469" s="15"/>
      <c r="I469" s="17"/>
      <c r="J469" s="17"/>
      <c r="K469" s="17"/>
      <c r="L469" s="17"/>
      <c r="M469" s="15"/>
      <c r="Q469" s="95"/>
      <c r="R469" s="95"/>
      <c r="S469" s="95"/>
      <c r="T469" s="95"/>
      <c r="U469" s="95"/>
      <c r="V469" s="95"/>
      <c r="W469" s="95"/>
      <c r="X469" s="95"/>
      <c r="Y469" s="95"/>
    </row>
    <row r="470" spans="2:25" s="3" customFormat="1" hidden="1" x14ac:dyDescent="0.2">
      <c r="B470" s="2"/>
      <c r="C470" s="2"/>
      <c r="D470" s="2"/>
      <c r="E470" s="2"/>
      <c r="F470" s="15"/>
      <c r="G470" s="15"/>
      <c r="H470" s="15"/>
      <c r="I470" s="17"/>
      <c r="J470" s="17"/>
      <c r="K470" s="17"/>
      <c r="L470" s="17"/>
      <c r="M470" s="15"/>
      <c r="Q470" s="95"/>
      <c r="R470" s="95"/>
      <c r="S470" s="95"/>
      <c r="T470" s="95"/>
      <c r="U470" s="95"/>
      <c r="V470" s="95"/>
      <c r="W470" s="95"/>
      <c r="X470" s="95"/>
      <c r="Y470" s="95"/>
    </row>
    <row r="471" spans="2:25" s="3" customFormat="1" hidden="1" x14ac:dyDescent="0.2">
      <c r="B471" s="2"/>
      <c r="C471" s="2"/>
      <c r="D471" s="2"/>
      <c r="E471" s="2"/>
      <c r="F471" s="15"/>
      <c r="G471" s="15"/>
      <c r="H471" s="15"/>
      <c r="I471" s="17"/>
      <c r="J471" s="17"/>
      <c r="K471" s="17"/>
      <c r="L471" s="17"/>
      <c r="M471" s="15"/>
      <c r="Q471" s="95"/>
      <c r="R471" s="95"/>
      <c r="S471" s="95"/>
      <c r="T471" s="95"/>
      <c r="U471" s="95"/>
      <c r="V471" s="95"/>
      <c r="W471" s="95"/>
      <c r="X471" s="95"/>
      <c r="Y471" s="95"/>
    </row>
    <row r="472" spans="2:25" s="3" customFormat="1" hidden="1" x14ac:dyDescent="0.2">
      <c r="B472" s="2"/>
      <c r="C472" s="2"/>
      <c r="D472" s="2"/>
      <c r="E472" s="2"/>
      <c r="F472" s="15"/>
      <c r="G472" s="15"/>
      <c r="H472" s="15"/>
      <c r="I472" s="17"/>
      <c r="J472" s="17"/>
      <c r="K472" s="17"/>
      <c r="L472" s="17"/>
      <c r="M472" s="15"/>
      <c r="Q472" s="95"/>
      <c r="R472" s="95"/>
      <c r="S472" s="95"/>
      <c r="T472" s="95"/>
      <c r="U472" s="95"/>
      <c r="V472" s="95"/>
      <c r="W472" s="95"/>
      <c r="X472" s="95"/>
      <c r="Y472" s="95"/>
    </row>
    <row r="473" spans="2:25" s="3" customFormat="1" hidden="1" x14ac:dyDescent="0.2">
      <c r="B473" s="2"/>
      <c r="C473" s="2"/>
      <c r="D473" s="2"/>
      <c r="E473" s="2"/>
      <c r="F473" s="15"/>
      <c r="G473" s="15"/>
      <c r="H473" s="15"/>
      <c r="I473" s="17"/>
      <c r="J473" s="17"/>
      <c r="K473" s="17"/>
      <c r="L473" s="17"/>
      <c r="M473" s="15"/>
      <c r="Q473" s="95"/>
      <c r="R473" s="95"/>
      <c r="S473" s="95"/>
      <c r="T473" s="95"/>
      <c r="U473" s="95"/>
      <c r="V473" s="95"/>
      <c r="W473" s="95"/>
      <c r="X473" s="95"/>
      <c r="Y473" s="95"/>
    </row>
    <row r="474" spans="2:25" s="3" customFormat="1" hidden="1" x14ac:dyDescent="0.2">
      <c r="B474" s="2"/>
      <c r="C474" s="2"/>
      <c r="D474" s="2"/>
      <c r="E474" s="2"/>
      <c r="F474" s="15"/>
      <c r="G474" s="15"/>
      <c r="H474" s="15"/>
      <c r="I474" s="17"/>
      <c r="J474" s="17"/>
      <c r="K474" s="17"/>
      <c r="L474" s="17"/>
      <c r="M474" s="15"/>
      <c r="Q474" s="95"/>
      <c r="R474" s="95"/>
      <c r="S474" s="95"/>
      <c r="T474" s="95"/>
      <c r="U474" s="95"/>
      <c r="V474" s="95"/>
      <c r="W474" s="95"/>
      <c r="X474" s="95"/>
      <c r="Y474" s="95"/>
    </row>
    <row r="475" spans="2:25" s="3" customFormat="1" hidden="1" x14ac:dyDescent="0.2">
      <c r="B475" s="2"/>
      <c r="C475" s="2"/>
      <c r="D475" s="2"/>
      <c r="E475" s="2"/>
      <c r="F475" s="15"/>
      <c r="G475" s="15"/>
      <c r="H475" s="15"/>
      <c r="I475" s="17"/>
      <c r="J475" s="17"/>
      <c r="K475" s="17"/>
      <c r="L475" s="17"/>
      <c r="M475" s="15"/>
      <c r="Q475" s="95"/>
      <c r="R475" s="95"/>
      <c r="S475" s="95"/>
      <c r="T475" s="95"/>
      <c r="U475" s="95"/>
      <c r="V475" s="95"/>
      <c r="W475" s="95"/>
      <c r="X475" s="95"/>
      <c r="Y475" s="95"/>
    </row>
    <row r="476" spans="2:25" s="3" customFormat="1" hidden="1" x14ac:dyDescent="0.2">
      <c r="B476" s="2"/>
      <c r="C476" s="2"/>
      <c r="D476" s="2"/>
      <c r="E476" s="2"/>
      <c r="F476" s="15"/>
      <c r="G476" s="15"/>
      <c r="H476" s="15"/>
      <c r="I476" s="17"/>
      <c r="J476" s="17"/>
      <c r="K476" s="17"/>
      <c r="L476" s="17"/>
      <c r="M476" s="15"/>
      <c r="Q476" s="95"/>
      <c r="R476" s="95"/>
      <c r="S476" s="95"/>
      <c r="T476" s="95"/>
      <c r="U476" s="95"/>
      <c r="V476" s="95"/>
      <c r="W476" s="95"/>
      <c r="X476" s="95"/>
      <c r="Y476" s="95"/>
    </row>
    <row r="477" spans="2:25" s="3" customFormat="1" hidden="1" x14ac:dyDescent="0.2">
      <c r="B477" s="2"/>
      <c r="C477" s="2"/>
      <c r="D477" s="2"/>
      <c r="E477" s="2"/>
      <c r="F477" s="15"/>
      <c r="G477" s="15"/>
      <c r="H477" s="15"/>
      <c r="I477" s="17"/>
      <c r="J477" s="17"/>
      <c r="K477" s="17"/>
      <c r="L477" s="17"/>
      <c r="M477" s="15"/>
      <c r="Q477" s="95"/>
      <c r="R477" s="95"/>
      <c r="S477" s="95"/>
      <c r="T477" s="95"/>
      <c r="U477" s="95"/>
      <c r="V477" s="95"/>
      <c r="W477" s="95"/>
      <c r="X477" s="95"/>
      <c r="Y477" s="95"/>
    </row>
    <row r="478" spans="2:25" s="3" customFormat="1" hidden="1" x14ac:dyDescent="0.2">
      <c r="B478" s="2"/>
      <c r="C478" s="2"/>
      <c r="D478" s="2"/>
      <c r="E478" s="2"/>
      <c r="F478" s="15"/>
      <c r="G478" s="15"/>
      <c r="H478" s="15"/>
      <c r="I478" s="17"/>
      <c r="J478" s="17"/>
      <c r="K478" s="17"/>
      <c r="L478" s="17"/>
      <c r="M478" s="15"/>
      <c r="Q478" s="95"/>
      <c r="R478" s="95"/>
      <c r="S478" s="95"/>
      <c r="T478" s="95"/>
      <c r="U478" s="95"/>
      <c r="V478" s="95"/>
      <c r="W478" s="95"/>
      <c r="X478" s="95"/>
      <c r="Y478" s="95"/>
    </row>
    <row r="479" spans="2:25" s="3" customFormat="1" hidden="1" x14ac:dyDescent="0.2">
      <c r="B479" s="2"/>
      <c r="C479" s="2"/>
      <c r="D479" s="2"/>
      <c r="E479" s="2"/>
      <c r="F479" s="15"/>
      <c r="G479" s="15"/>
      <c r="H479" s="15"/>
      <c r="I479" s="17"/>
      <c r="J479" s="17"/>
      <c r="K479" s="17"/>
      <c r="L479" s="17"/>
      <c r="M479" s="15"/>
      <c r="Q479" s="95"/>
      <c r="R479" s="95"/>
      <c r="S479" s="95"/>
      <c r="T479" s="95"/>
      <c r="U479" s="95"/>
      <c r="V479" s="95"/>
      <c r="W479" s="95"/>
      <c r="X479" s="95"/>
      <c r="Y479" s="95"/>
    </row>
    <row r="480" spans="2:25" s="3" customFormat="1" hidden="1" x14ac:dyDescent="0.2">
      <c r="B480" s="2"/>
      <c r="C480" s="2"/>
      <c r="D480" s="2"/>
      <c r="E480" s="2"/>
      <c r="F480" s="15"/>
      <c r="G480" s="15"/>
      <c r="H480" s="15"/>
      <c r="I480" s="17"/>
      <c r="J480" s="17"/>
      <c r="K480" s="17"/>
      <c r="L480" s="17"/>
      <c r="M480" s="15"/>
      <c r="Q480" s="95"/>
      <c r="R480" s="95"/>
      <c r="S480" s="95"/>
      <c r="T480" s="95"/>
      <c r="U480" s="95"/>
      <c r="V480" s="95"/>
      <c r="W480" s="95"/>
      <c r="X480" s="95"/>
      <c r="Y480" s="95"/>
    </row>
    <row r="481" spans="2:25" s="3" customFormat="1" hidden="1" x14ac:dyDescent="0.2">
      <c r="B481" s="2"/>
      <c r="C481" s="2"/>
      <c r="D481" s="2"/>
      <c r="E481" s="2"/>
      <c r="F481" s="15"/>
      <c r="G481" s="15"/>
      <c r="H481" s="15"/>
      <c r="I481" s="17"/>
      <c r="J481" s="17"/>
      <c r="K481" s="17"/>
      <c r="L481" s="17"/>
      <c r="M481" s="15"/>
      <c r="Q481" s="95"/>
      <c r="R481" s="95"/>
      <c r="S481" s="95"/>
      <c r="T481" s="95"/>
      <c r="U481" s="95"/>
      <c r="V481" s="95"/>
      <c r="W481" s="95"/>
      <c r="X481" s="95"/>
      <c r="Y481" s="95"/>
    </row>
    <row r="482" spans="2:25" s="3" customFormat="1" hidden="1" x14ac:dyDescent="0.2">
      <c r="B482" s="2"/>
      <c r="C482" s="2"/>
      <c r="D482" s="2"/>
      <c r="E482" s="2"/>
      <c r="F482" s="15"/>
      <c r="G482" s="15"/>
      <c r="H482" s="15"/>
      <c r="I482" s="17"/>
      <c r="J482" s="17"/>
      <c r="K482" s="17"/>
      <c r="L482" s="17"/>
      <c r="M482" s="15"/>
      <c r="Q482" s="95"/>
      <c r="R482" s="95"/>
      <c r="S482" s="95"/>
      <c r="T482" s="95"/>
      <c r="U482" s="95"/>
      <c r="V482" s="95"/>
      <c r="W482" s="95"/>
      <c r="X482" s="95"/>
      <c r="Y482" s="95"/>
    </row>
    <row r="483" spans="2:25" s="3" customFormat="1" hidden="1" x14ac:dyDescent="0.2">
      <c r="B483" s="2"/>
      <c r="C483" s="2"/>
      <c r="D483" s="2"/>
      <c r="E483" s="2"/>
      <c r="F483" s="15"/>
      <c r="G483" s="15"/>
      <c r="H483" s="15"/>
      <c r="I483" s="17"/>
      <c r="J483" s="17"/>
      <c r="K483" s="17"/>
      <c r="L483" s="17"/>
      <c r="M483" s="15"/>
      <c r="Q483" s="95"/>
      <c r="R483" s="95"/>
      <c r="S483" s="95"/>
      <c r="T483" s="95"/>
      <c r="U483" s="95"/>
      <c r="V483" s="95"/>
      <c r="W483" s="95"/>
      <c r="X483" s="95"/>
      <c r="Y483" s="95"/>
    </row>
    <row r="484" spans="2:25" s="3" customFormat="1" hidden="1" x14ac:dyDescent="0.2">
      <c r="B484" s="2"/>
      <c r="C484" s="2"/>
      <c r="D484" s="2"/>
      <c r="E484" s="2"/>
      <c r="F484" s="15"/>
      <c r="G484" s="15"/>
      <c r="H484" s="15"/>
      <c r="I484" s="17"/>
      <c r="J484" s="17"/>
      <c r="K484" s="17"/>
      <c r="L484" s="17"/>
      <c r="M484" s="15"/>
      <c r="Q484" s="95"/>
      <c r="R484" s="95"/>
      <c r="S484" s="95"/>
      <c r="T484" s="95"/>
      <c r="U484" s="95"/>
      <c r="V484" s="95"/>
      <c r="W484" s="95"/>
      <c r="X484" s="95"/>
      <c r="Y484" s="95"/>
    </row>
    <row r="485" spans="2:25" s="3" customFormat="1" hidden="1" x14ac:dyDescent="0.2">
      <c r="B485" s="2"/>
      <c r="C485" s="2"/>
      <c r="D485" s="2"/>
      <c r="E485" s="2"/>
      <c r="F485" s="15"/>
      <c r="G485" s="15"/>
      <c r="H485" s="15"/>
      <c r="I485" s="17"/>
      <c r="J485" s="17"/>
      <c r="K485" s="17"/>
      <c r="L485" s="17"/>
      <c r="M485" s="15"/>
      <c r="Q485" s="95"/>
      <c r="R485" s="95"/>
      <c r="S485" s="95"/>
      <c r="T485" s="95"/>
      <c r="U485" s="95"/>
      <c r="V485" s="95"/>
      <c r="W485" s="95"/>
      <c r="X485" s="95"/>
      <c r="Y485" s="95"/>
    </row>
    <row r="486" spans="2:25" s="3" customFormat="1" hidden="1" x14ac:dyDescent="0.2">
      <c r="B486" s="2"/>
      <c r="C486" s="2"/>
      <c r="D486" s="2"/>
      <c r="E486" s="2"/>
      <c r="F486" s="15"/>
      <c r="G486" s="15"/>
      <c r="H486" s="15"/>
      <c r="I486" s="17"/>
      <c r="J486" s="17"/>
      <c r="K486" s="17"/>
      <c r="L486" s="17"/>
      <c r="M486" s="15"/>
      <c r="Q486" s="95"/>
      <c r="R486" s="95"/>
      <c r="S486" s="95"/>
      <c r="T486" s="95"/>
      <c r="U486" s="95"/>
      <c r="V486" s="95"/>
      <c r="W486" s="95"/>
      <c r="X486" s="95"/>
      <c r="Y486" s="95"/>
    </row>
    <row r="487" spans="2:25" s="3" customFormat="1" hidden="1" x14ac:dyDescent="0.2">
      <c r="B487" s="2"/>
      <c r="C487" s="2"/>
      <c r="D487" s="2"/>
      <c r="E487" s="2"/>
      <c r="F487" s="15"/>
      <c r="G487" s="15"/>
      <c r="H487" s="15"/>
      <c r="I487" s="17"/>
      <c r="J487" s="17"/>
      <c r="K487" s="17"/>
      <c r="L487" s="17"/>
      <c r="M487" s="15"/>
      <c r="Q487" s="95"/>
      <c r="R487" s="95"/>
      <c r="S487" s="95"/>
      <c r="T487" s="95"/>
      <c r="U487" s="95"/>
      <c r="V487" s="95"/>
      <c r="W487" s="95"/>
      <c r="X487" s="95"/>
      <c r="Y487" s="95"/>
    </row>
    <row r="488" spans="2:25" s="3" customFormat="1" hidden="1" x14ac:dyDescent="0.2">
      <c r="B488" s="2"/>
      <c r="C488" s="2"/>
      <c r="D488" s="2"/>
      <c r="E488" s="2"/>
      <c r="F488" s="15"/>
      <c r="G488" s="15"/>
      <c r="H488" s="15"/>
      <c r="I488" s="17"/>
      <c r="J488" s="17"/>
      <c r="K488" s="17"/>
      <c r="L488" s="17"/>
      <c r="M488" s="15"/>
      <c r="Q488" s="95"/>
      <c r="R488" s="95"/>
      <c r="S488" s="95"/>
      <c r="T488" s="95"/>
      <c r="U488" s="95"/>
      <c r="V488" s="95"/>
      <c r="W488" s="95"/>
      <c r="X488" s="95"/>
      <c r="Y488" s="95"/>
    </row>
    <row r="489" spans="2:25" s="3" customFormat="1" hidden="1" x14ac:dyDescent="0.2">
      <c r="B489" s="2"/>
      <c r="C489" s="2"/>
      <c r="D489" s="2"/>
      <c r="E489" s="2"/>
      <c r="F489" s="15"/>
      <c r="G489" s="15"/>
      <c r="H489" s="15"/>
      <c r="I489" s="17"/>
      <c r="J489" s="17"/>
      <c r="K489" s="17"/>
      <c r="L489" s="17"/>
      <c r="M489" s="15"/>
      <c r="Q489" s="95"/>
      <c r="R489" s="95"/>
      <c r="S489" s="95"/>
      <c r="T489" s="95"/>
      <c r="U489" s="95"/>
      <c r="V489" s="95"/>
      <c r="W489" s="95"/>
      <c r="X489" s="95"/>
      <c r="Y489" s="95"/>
    </row>
    <row r="490" spans="2:25" s="3" customFormat="1" hidden="1" x14ac:dyDescent="0.2">
      <c r="B490" s="2"/>
      <c r="C490" s="2"/>
      <c r="D490" s="2"/>
      <c r="E490" s="2"/>
      <c r="F490" s="15"/>
      <c r="G490" s="15"/>
      <c r="H490" s="15"/>
      <c r="I490" s="17"/>
      <c r="J490" s="17"/>
      <c r="K490" s="17"/>
      <c r="L490" s="17"/>
      <c r="M490" s="15"/>
      <c r="Q490" s="95"/>
      <c r="R490" s="95"/>
      <c r="S490" s="95"/>
      <c r="T490" s="95"/>
      <c r="U490" s="95"/>
      <c r="V490" s="95"/>
      <c r="W490" s="95"/>
      <c r="X490" s="95"/>
      <c r="Y490" s="95"/>
    </row>
    <row r="491" spans="2:25" s="3" customFormat="1" hidden="1" x14ac:dyDescent="0.2">
      <c r="B491" s="2"/>
      <c r="C491" s="2"/>
      <c r="D491" s="2"/>
      <c r="E491" s="2"/>
      <c r="F491" s="15"/>
      <c r="G491" s="15"/>
      <c r="H491" s="15"/>
      <c r="I491" s="17"/>
      <c r="J491" s="17"/>
      <c r="K491" s="17"/>
      <c r="L491" s="17"/>
      <c r="M491" s="15"/>
      <c r="Q491" s="95"/>
      <c r="R491" s="95"/>
      <c r="S491" s="95"/>
      <c r="T491" s="95"/>
      <c r="U491" s="95"/>
      <c r="V491" s="95"/>
      <c r="W491" s="95"/>
      <c r="X491" s="95"/>
      <c r="Y491" s="95"/>
    </row>
    <row r="492" spans="2:25" s="3" customFormat="1" hidden="1" x14ac:dyDescent="0.2">
      <c r="B492" s="2"/>
      <c r="C492" s="2"/>
      <c r="D492" s="2"/>
      <c r="E492" s="2"/>
      <c r="F492" s="15"/>
      <c r="G492" s="15"/>
      <c r="H492" s="15"/>
      <c r="I492" s="17"/>
      <c r="J492" s="17"/>
      <c r="K492" s="17"/>
      <c r="L492" s="17"/>
      <c r="M492" s="15"/>
      <c r="Q492" s="95"/>
      <c r="R492" s="95"/>
      <c r="S492" s="95"/>
      <c r="T492" s="95"/>
      <c r="U492" s="95"/>
      <c r="V492" s="95"/>
      <c r="W492" s="95"/>
      <c r="X492" s="95"/>
      <c r="Y492" s="95"/>
    </row>
    <row r="493" spans="2:25" s="3" customFormat="1" hidden="1" x14ac:dyDescent="0.2">
      <c r="B493" s="2"/>
      <c r="C493" s="2"/>
      <c r="D493" s="2"/>
      <c r="E493" s="2"/>
      <c r="F493" s="15"/>
      <c r="G493" s="15"/>
      <c r="H493" s="15"/>
      <c r="I493" s="17"/>
      <c r="J493" s="17"/>
      <c r="K493" s="17"/>
      <c r="L493" s="17"/>
      <c r="M493" s="15"/>
      <c r="Q493" s="95"/>
      <c r="R493" s="95"/>
      <c r="S493" s="95"/>
      <c r="T493" s="95"/>
      <c r="U493" s="95"/>
      <c r="V493" s="95"/>
      <c r="W493" s="95"/>
      <c r="X493" s="95"/>
      <c r="Y493" s="95"/>
    </row>
    <row r="494" spans="2:25" s="3" customFormat="1" hidden="1" x14ac:dyDescent="0.2">
      <c r="B494" s="2"/>
      <c r="C494" s="2"/>
      <c r="D494" s="2"/>
      <c r="E494" s="2"/>
      <c r="F494" s="15"/>
      <c r="G494" s="15"/>
      <c r="H494" s="15"/>
      <c r="I494" s="17"/>
      <c r="J494" s="17"/>
      <c r="K494" s="17"/>
      <c r="L494" s="17"/>
      <c r="M494" s="15"/>
      <c r="Q494" s="95"/>
      <c r="R494" s="95"/>
      <c r="S494" s="95"/>
      <c r="T494" s="95"/>
      <c r="U494" s="95"/>
      <c r="V494" s="95"/>
      <c r="W494" s="95"/>
      <c r="X494" s="95"/>
      <c r="Y494" s="95"/>
    </row>
    <row r="495" spans="2:25" s="3" customFormat="1" hidden="1" x14ac:dyDescent="0.2">
      <c r="B495" s="2"/>
      <c r="C495" s="2"/>
      <c r="D495" s="2"/>
      <c r="E495" s="2"/>
      <c r="F495" s="15"/>
      <c r="G495" s="15"/>
      <c r="H495" s="15"/>
      <c r="I495" s="17"/>
      <c r="J495" s="17"/>
      <c r="K495" s="17"/>
      <c r="L495" s="17"/>
      <c r="M495" s="15"/>
      <c r="Q495" s="95"/>
      <c r="R495" s="95"/>
      <c r="S495" s="95"/>
      <c r="T495" s="95"/>
      <c r="U495" s="95"/>
      <c r="V495" s="95"/>
      <c r="W495" s="95"/>
      <c r="X495" s="95"/>
      <c r="Y495" s="95"/>
    </row>
    <row r="496" spans="2:25" s="3" customFormat="1" hidden="1" x14ac:dyDescent="0.2">
      <c r="B496" s="2"/>
      <c r="C496" s="2"/>
      <c r="D496" s="2"/>
      <c r="E496" s="2"/>
      <c r="F496" s="15"/>
      <c r="G496" s="15"/>
      <c r="H496" s="15"/>
      <c r="I496" s="17"/>
      <c r="J496" s="17"/>
      <c r="K496" s="17"/>
      <c r="L496" s="17"/>
      <c r="M496" s="15"/>
      <c r="Q496" s="95"/>
      <c r="R496" s="95"/>
      <c r="S496" s="95"/>
      <c r="T496" s="95"/>
      <c r="U496" s="95"/>
      <c r="V496" s="95"/>
      <c r="W496" s="95"/>
      <c r="X496" s="95"/>
      <c r="Y496" s="95"/>
    </row>
    <row r="497" spans="2:25" s="3" customFormat="1" hidden="1" x14ac:dyDescent="0.2">
      <c r="B497" s="2"/>
      <c r="C497" s="2"/>
      <c r="D497" s="2"/>
      <c r="E497" s="2"/>
      <c r="F497" s="15"/>
      <c r="G497" s="15"/>
      <c r="H497" s="15"/>
      <c r="I497" s="17"/>
      <c r="J497" s="17"/>
      <c r="K497" s="17"/>
      <c r="L497" s="17"/>
      <c r="M497" s="15"/>
      <c r="Q497" s="95"/>
      <c r="R497" s="95"/>
      <c r="S497" s="95"/>
      <c r="T497" s="95"/>
      <c r="U497" s="95"/>
      <c r="V497" s="95"/>
      <c r="W497" s="95"/>
      <c r="X497" s="95"/>
      <c r="Y497" s="95"/>
    </row>
    <row r="498" spans="2:25" s="3" customFormat="1" hidden="1" x14ac:dyDescent="0.2">
      <c r="B498" s="2"/>
      <c r="C498" s="2"/>
      <c r="D498" s="2"/>
      <c r="E498" s="2"/>
      <c r="F498" s="15"/>
      <c r="G498" s="15"/>
      <c r="H498" s="15"/>
      <c r="I498" s="17"/>
      <c r="J498" s="17"/>
      <c r="K498" s="17"/>
      <c r="L498" s="17"/>
      <c r="M498" s="15"/>
      <c r="Q498" s="95"/>
      <c r="R498" s="95"/>
      <c r="S498" s="95"/>
      <c r="T498" s="95"/>
      <c r="U498" s="95"/>
      <c r="V498" s="95"/>
      <c r="W498" s="95"/>
      <c r="X498" s="95"/>
      <c r="Y498" s="95"/>
    </row>
    <row r="499" spans="2:25" s="3" customFormat="1" hidden="1" x14ac:dyDescent="0.2">
      <c r="B499" s="2"/>
      <c r="C499" s="2"/>
      <c r="D499" s="2"/>
      <c r="E499" s="2"/>
      <c r="F499" s="15"/>
      <c r="G499" s="15"/>
      <c r="H499" s="15"/>
      <c r="I499" s="17"/>
      <c r="J499" s="17"/>
      <c r="K499" s="17"/>
      <c r="L499" s="17"/>
      <c r="M499" s="15"/>
      <c r="Q499" s="95"/>
      <c r="R499" s="95"/>
      <c r="S499" s="95"/>
      <c r="T499" s="95"/>
      <c r="U499" s="95"/>
      <c r="V499" s="95"/>
      <c r="W499" s="95"/>
      <c r="X499" s="95"/>
      <c r="Y499" s="95"/>
    </row>
    <row r="500" spans="2:25" s="3" customFormat="1" hidden="1" x14ac:dyDescent="0.2">
      <c r="B500" s="2"/>
      <c r="C500" s="2"/>
      <c r="D500" s="2"/>
      <c r="E500" s="2"/>
      <c r="F500" s="15"/>
      <c r="G500" s="15"/>
      <c r="H500" s="15"/>
      <c r="I500" s="17"/>
      <c r="J500" s="17"/>
      <c r="K500" s="17"/>
      <c r="L500" s="17"/>
      <c r="M500" s="15"/>
      <c r="Q500" s="95"/>
      <c r="R500" s="95"/>
      <c r="S500" s="95"/>
      <c r="T500" s="95"/>
      <c r="U500" s="95"/>
      <c r="V500" s="95"/>
      <c r="W500" s="95"/>
      <c r="X500" s="95"/>
      <c r="Y500" s="95"/>
    </row>
    <row r="501" spans="2:25" s="3" customFormat="1" hidden="1" x14ac:dyDescent="0.2">
      <c r="B501" s="2"/>
      <c r="C501" s="2"/>
      <c r="D501" s="2"/>
      <c r="E501" s="2"/>
      <c r="F501" s="15"/>
      <c r="G501" s="15"/>
      <c r="H501" s="15"/>
      <c r="I501" s="17"/>
      <c r="J501" s="17"/>
      <c r="K501" s="17"/>
      <c r="L501" s="17"/>
      <c r="M501" s="15"/>
      <c r="Q501" s="95"/>
      <c r="R501" s="95"/>
      <c r="S501" s="95"/>
      <c r="T501" s="95"/>
      <c r="U501" s="95"/>
      <c r="V501" s="95"/>
      <c r="W501" s="95"/>
      <c r="X501" s="95"/>
      <c r="Y501" s="95"/>
    </row>
    <row r="502" spans="2:25" s="3" customFormat="1" hidden="1" x14ac:dyDescent="0.2">
      <c r="B502" s="2"/>
      <c r="C502" s="2"/>
      <c r="D502" s="2"/>
      <c r="E502" s="2"/>
      <c r="F502" s="15"/>
      <c r="G502" s="15"/>
      <c r="H502" s="15"/>
      <c r="I502" s="17"/>
      <c r="J502" s="17"/>
      <c r="K502" s="17"/>
      <c r="L502" s="17"/>
      <c r="M502" s="15"/>
      <c r="Q502" s="95"/>
      <c r="R502" s="95"/>
      <c r="S502" s="95"/>
      <c r="T502" s="95"/>
      <c r="U502" s="95"/>
      <c r="V502" s="95"/>
      <c r="W502" s="95"/>
      <c r="X502" s="95"/>
      <c r="Y502" s="95"/>
    </row>
    <row r="503" spans="2:25" s="3" customFormat="1" hidden="1" x14ac:dyDescent="0.2">
      <c r="B503" s="2"/>
      <c r="C503" s="2"/>
      <c r="D503" s="2"/>
      <c r="E503" s="2"/>
      <c r="F503" s="15"/>
      <c r="G503" s="15"/>
      <c r="H503" s="15"/>
      <c r="I503" s="17"/>
      <c r="J503" s="17"/>
      <c r="K503" s="17"/>
      <c r="L503" s="17"/>
      <c r="M503" s="15"/>
      <c r="Q503" s="95"/>
      <c r="R503" s="95"/>
      <c r="S503" s="95"/>
      <c r="T503" s="95"/>
      <c r="U503" s="95"/>
      <c r="V503" s="95"/>
      <c r="W503" s="95"/>
      <c r="X503" s="95"/>
      <c r="Y503" s="95"/>
    </row>
    <row r="504" spans="2:25" s="3" customFormat="1" hidden="1" x14ac:dyDescent="0.2">
      <c r="B504" s="2"/>
      <c r="C504" s="2"/>
      <c r="D504" s="2"/>
      <c r="E504" s="2"/>
      <c r="F504" s="15"/>
      <c r="G504" s="15"/>
      <c r="H504" s="15"/>
      <c r="I504" s="17"/>
      <c r="J504" s="17"/>
      <c r="K504" s="17"/>
      <c r="L504" s="17"/>
      <c r="M504" s="15"/>
      <c r="Q504" s="95"/>
      <c r="R504" s="95"/>
      <c r="S504" s="95"/>
      <c r="T504" s="95"/>
      <c r="U504" s="95"/>
      <c r="V504" s="95"/>
      <c r="W504" s="95"/>
      <c r="X504" s="95"/>
      <c r="Y504" s="95"/>
    </row>
    <row r="505" spans="2:25" s="3" customFormat="1" hidden="1" x14ac:dyDescent="0.2">
      <c r="B505" s="2"/>
      <c r="C505" s="2"/>
      <c r="D505" s="2"/>
      <c r="E505" s="2"/>
      <c r="F505" s="15"/>
      <c r="G505" s="15"/>
      <c r="H505" s="15"/>
      <c r="I505" s="17"/>
      <c r="J505" s="17"/>
      <c r="K505" s="17"/>
      <c r="L505" s="17"/>
      <c r="M505" s="15"/>
      <c r="Q505" s="95"/>
      <c r="R505" s="95"/>
      <c r="S505" s="95"/>
      <c r="T505" s="95"/>
      <c r="U505" s="95"/>
      <c r="V505" s="95"/>
      <c r="W505" s="95"/>
      <c r="X505" s="95"/>
      <c r="Y505" s="95"/>
    </row>
    <row r="506" spans="2:25" s="3" customFormat="1" hidden="1" x14ac:dyDescent="0.2">
      <c r="B506" s="2"/>
      <c r="C506" s="2"/>
      <c r="D506" s="2"/>
      <c r="E506" s="2"/>
      <c r="F506" s="15"/>
      <c r="G506" s="15"/>
      <c r="H506" s="15"/>
      <c r="I506" s="17"/>
      <c r="J506" s="17"/>
      <c r="K506" s="17"/>
      <c r="L506" s="17"/>
      <c r="M506" s="15"/>
      <c r="Q506" s="95"/>
      <c r="R506" s="95"/>
      <c r="S506" s="95"/>
      <c r="T506" s="95"/>
      <c r="U506" s="95"/>
      <c r="V506" s="95"/>
      <c r="W506" s="95"/>
      <c r="X506" s="95"/>
      <c r="Y506" s="95"/>
    </row>
    <row r="507" spans="2:25" s="3" customFormat="1" hidden="1" x14ac:dyDescent="0.2">
      <c r="B507" s="2"/>
      <c r="C507" s="2"/>
      <c r="D507" s="2"/>
      <c r="E507" s="2"/>
      <c r="F507" s="15"/>
      <c r="G507" s="15"/>
      <c r="H507" s="15"/>
      <c r="I507" s="17"/>
      <c r="J507" s="17"/>
      <c r="K507" s="17"/>
      <c r="L507" s="17"/>
      <c r="M507" s="15"/>
      <c r="Q507" s="95"/>
      <c r="R507" s="95"/>
      <c r="S507" s="95"/>
      <c r="T507" s="95"/>
      <c r="U507" s="95"/>
      <c r="V507" s="95"/>
      <c r="W507" s="95"/>
      <c r="X507" s="95"/>
      <c r="Y507" s="95"/>
    </row>
    <row r="508" spans="2:25" s="3" customFormat="1" hidden="1" x14ac:dyDescent="0.2">
      <c r="B508" s="2"/>
      <c r="C508" s="2"/>
      <c r="D508" s="2"/>
      <c r="E508" s="2"/>
      <c r="F508" s="15"/>
      <c r="G508" s="15"/>
      <c r="H508" s="15"/>
      <c r="I508" s="17"/>
      <c r="J508" s="17"/>
      <c r="K508" s="17"/>
      <c r="L508" s="17"/>
      <c r="M508" s="15"/>
      <c r="Q508" s="95"/>
      <c r="R508" s="95"/>
      <c r="S508" s="95"/>
      <c r="T508" s="95"/>
      <c r="U508" s="95"/>
      <c r="V508" s="95"/>
      <c r="W508" s="95"/>
      <c r="X508" s="95"/>
      <c r="Y508" s="95"/>
    </row>
    <row r="509" spans="2:25" s="3" customFormat="1" hidden="1" x14ac:dyDescent="0.2">
      <c r="B509" s="2"/>
      <c r="C509" s="2"/>
      <c r="D509" s="2"/>
      <c r="E509" s="2"/>
      <c r="F509" s="15"/>
      <c r="G509" s="15"/>
      <c r="H509" s="15"/>
      <c r="I509" s="17"/>
      <c r="J509" s="17"/>
      <c r="K509" s="17"/>
      <c r="L509" s="17"/>
      <c r="M509" s="15"/>
      <c r="Q509" s="95"/>
      <c r="R509" s="95"/>
      <c r="S509" s="95"/>
      <c r="T509" s="95"/>
      <c r="U509" s="95"/>
      <c r="V509" s="95"/>
      <c r="W509" s="95"/>
      <c r="X509" s="95"/>
      <c r="Y509" s="95"/>
    </row>
    <row r="510" spans="2:25" s="3" customFormat="1" hidden="1" x14ac:dyDescent="0.2">
      <c r="B510" s="2"/>
      <c r="C510" s="2"/>
      <c r="D510" s="2"/>
      <c r="E510" s="2"/>
      <c r="F510" s="15"/>
      <c r="G510" s="15"/>
      <c r="H510" s="15"/>
      <c r="I510" s="17"/>
      <c r="J510" s="17"/>
      <c r="K510" s="17"/>
      <c r="L510" s="17"/>
      <c r="M510" s="15"/>
      <c r="Q510" s="95"/>
      <c r="R510" s="95"/>
      <c r="S510" s="95"/>
      <c r="T510" s="95"/>
      <c r="U510" s="95"/>
      <c r="V510" s="95"/>
      <c r="W510" s="95"/>
      <c r="X510" s="95"/>
      <c r="Y510" s="95"/>
    </row>
    <row r="511" spans="2:25" s="3" customFormat="1" hidden="1" x14ac:dyDescent="0.2">
      <c r="B511" s="2"/>
      <c r="C511" s="2"/>
      <c r="D511" s="2"/>
      <c r="E511" s="2"/>
      <c r="F511" s="15"/>
      <c r="G511" s="15"/>
      <c r="H511" s="15"/>
      <c r="I511" s="17"/>
      <c r="J511" s="17"/>
      <c r="K511" s="17"/>
      <c r="L511" s="17"/>
      <c r="M511" s="15"/>
      <c r="Q511" s="95"/>
      <c r="R511" s="95"/>
      <c r="S511" s="95"/>
      <c r="T511" s="95"/>
      <c r="U511" s="95"/>
      <c r="V511" s="95"/>
      <c r="W511" s="95"/>
      <c r="X511" s="95"/>
      <c r="Y511" s="95"/>
    </row>
    <row r="512" spans="2:25" s="3" customFormat="1" hidden="1" x14ac:dyDescent="0.2">
      <c r="B512" s="2"/>
      <c r="C512" s="2"/>
      <c r="D512" s="2"/>
      <c r="E512" s="2"/>
      <c r="F512" s="15"/>
      <c r="G512" s="15"/>
      <c r="H512" s="15"/>
      <c r="I512" s="17"/>
      <c r="J512" s="17"/>
      <c r="K512" s="17"/>
      <c r="L512" s="17"/>
      <c r="M512" s="15"/>
      <c r="Q512" s="95"/>
      <c r="R512" s="95"/>
      <c r="S512" s="95"/>
      <c r="T512" s="95"/>
      <c r="U512" s="95"/>
      <c r="V512" s="95"/>
      <c r="W512" s="95"/>
      <c r="X512" s="95"/>
      <c r="Y512" s="95"/>
    </row>
    <row r="513" spans="2:25" s="3" customFormat="1" hidden="1" x14ac:dyDescent="0.2">
      <c r="B513" s="2"/>
      <c r="C513" s="2"/>
      <c r="D513" s="2"/>
      <c r="E513" s="2"/>
      <c r="F513" s="15"/>
      <c r="G513" s="15"/>
      <c r="H513" s="15"/>
      <c r="I513" s="17"/>
      <c r="J513" s="17"/>
      <c r="K513" s="17"/>
      <c r="L513" s="17"/>
      <c r="M513" s="15"/>
      <c r="Q513" s="95"/>
      <c r="R513" s="95"/>
      <c r="S513" s="95"/>
      <c r="T513" s="95"/>
      <c r="U513" s="95"/>
      <c r="V513" s="95"/>
      <c r="W513" s="95"/>
      <c r="X513" s="95"/>
      <c r="Y513" s="95"/>
    </row>
    <row r="514" spans="2:25" s="3" customFormat="1" hidden="1" x14ac:dyDescent="0.2">
      <c r="B514" s="2"/>
      <c r="C514" s="2"/>
      <c r="D514" s="2"/>
      <c r="E514" s="2"/>
      <c r="F514" s="15"/>
      <c r="G514" s="15"/>
      <c r="H514" s="15"/>
      <c r="I514" s="17"/>
      <c r="J514" s="17"/>
      <c r="K514" s="17"/>
      <c r="L514" s="17"/>
      <c r="M514" s="15"/>
      <c r="Q514" s="95"/>
      <c r="R514" s="95"/>
      <c r="S514" s="95"/>
      <c r="T514" s="95"/>
      <c r="U514" s="95"/>
      <c r="V514" s="95"/>
      <c r="W514" s="95"/>
      <c r="X514" s="95"/>
      <c r="Y514" s="95"/>
    </row>
    <row r="515" spans="2:25" s="3" customFormat="1" hidden="1" x14ac:dyDescent="0.2">
      <c r="B515" s="2"/>
      <c r="C515" s="2"/>
      <c r="D515" s="2"/>
      <c r="E515" s="2"/>
      <c r="F515" s="15"/>
      <c r="G515" s="15"/>
      <c r="H515" s="15"/>
      <c r="I515" s="17"/>
      <c r="J515" s="17"/>
      <c r="K515" s="17"/>
      <c r="L515" s="17"/>
      <c r="M515" s="15"/>
      <c r="Q515" s="95"/>
      <c r="R515" s="95"/>
      <c r="S515" s="95"/>
      <c r="T515" s="95"/>
      <c r="U515" s="95"/>
      <c r="V515" s="95"/>
      <c r="W515" s="95"/>
      <c r="X515" s="95"/>
      <c r="Y515" s="95"/>
    </row>
    <row r="516" spans="2:25" s="3" customFormat="1" hidden="1" x14ac:dyDescent="0.2">
      <c r="B516" s="2"/>
      <c r="C516" s="2"/>
      <c r="D516" s="2"/>
      <c r="E516" s="2"/>
      <c r="F516" s="15"/>
      <c r="G516" s="15"/>
      <c r="H516" s="15"/>
      <c r="I516" s="17"/>
      <c r="J516" s="17"/>
      <c r="K516" s="17"/>
      <c r="L516" s="17"/>
      <c r="M516" s="15"/>
      <c r="Q516" s="95"/>
      <c r="R516" s="95"/>
      <c r="S516" s="95"/>
      <c r="T516" s="95"/>
      <c r="U516" s="95"/>
      <c r="V516" s="95"/>
      <c r="W516" s="95"/>
      <c r="X516" s="95"/>
      <c r="Y516" s="95"/>
    </row>
    <row r="517" spans="2:25" s="3" customFormat="1" hidden="1" x14ac:dyDescent="0.2">
      <c r="B517" s="2"/>
      <c r="C517" s="2"/>
      <c r="D517" s="2"/>
      <c r="E517" s="2"/>
      <c r="F517" s="15"/>
      <c r="G517" s="15"/>
      <c r="H517" s="15"/>
      <c r="I517" s="17"/>
      <c r="J517" s="17"/>
      <c r="K517" s="17"/>
      <c r="L517" s="17"/>
      <c r="M517" s="15"/>
      <c r="Q517" s="95"/>
      <c r="R517" s="95"/>
      <c r="S517" s="95"/>
      <c r="T517" s="95"/>
      <c r="U517" s="95"/>
      <c r="V517" s="95"/>
      <c r="W517" s="95"/>
      <c r="X517" s="95"/>
      <c r="Y517" s="95"/>
    </row>
    <row r="518" spans="2:25" s="3" customFormat="1" hidden="1" x14ac:dyDescent="0.2">
      <c r="B518" s="2"/>
      <c r="C518" s="2"/>
      <c r="D518" s="2"/>
      <c r="E518" s="2"/>
      <c r="F518" s="15"/>
      <c r="G518" s="15"/>
      <c r="H518" s="15"/>
      <c r="I518" s="17"/>
      <c r="J518" s="17"/>
      <c r="K518" s="17"/>
      <c r="L518" s="17"/>
      <c r="M518" s="15"/>
      <c r="Q518" s="95"/>
      <c r="R518" s="95"/>
      <c r="S518" s="95"/>
      <c r="T518" s="95"/>
      <c r="U518" s="95"/>
      <c r="V518" s="95"/>
      <c r="W518" s="95"/>
      <c r="X518" s="95"/>
      <c r="Y518" s="95"/>
    </row>
    <row r="519" spans="2:25" s="3" customFormat="1" hidden="1" x14ac:dyDescent="0.2">
      <c r="B519" s="2"/>
      <c r="C519" s="2"/>
      <c r="D519" s="2"/>
      <c r="E519" s="2"/>
      <c r="F519" s="15"/>
      <c r="G519" s="15"/>
      <c r="H519" s="15"/>
      <c r="I519" s="17"/>
      <c r="J519" s="17"/>
      <c r="K519" s="17"/>
      <c r="L519" s="17"/>
      <c r="M519" s="15"/>
      <c r="Q519" s="95"/>
      <c r="R519" s="95"/>
      <c r="S519" s="95"/>
      <c r="T519" s="95"/>
      <c r="U519" s="95"/>
      <c r="V519" s="95"/>
      <c r="W519" s="95"/>
      <c r="X519" s="95"/>
      <c r="Y519" s="95"/>
    </row>
    <row r="520" spans="2:25" s="3" customFormat="1" hidden="1" x14ac:dyDescent="0.2">
      <c r="B520" s="2"/>
      <c r="C520" s="2"/>
      <c r="D520" s="2"/>
      <c r="E520" s="2"/>
      <c r="F520" s="15"/>
      <c r="G520" s="15"/>
      <c r="H520" s="15"/>
      <c r="I520" s="17"/>
      <c r="J520" s="17"/>
      <c r="K520" s="17"/>
      <c r="L520" s="17"/>
      <c r="M520" s="15"/>
      <c r="Q520" s="95"/>
      <c r="R520" s="95"/>
      <c r="S520" s="95"/>
      <c r="T520" s="95"/>
      <c r="U520" s="95"/>
      <c r="V520" s="95"/>
      <c r="W520" s="95"/>
      <c r="X520" s="95"/>
      <c r="Y520" s="95"/>
    </row>
    <row r="521" spans="2:25" s="3" customFormat="1" hidden="1" x14ac:dyDescent="0.2">
      <c r="B521" s="2"/>
      <c r="C521" s="2"/>
      <c r="D521" s="2"/>
      <c r="E521" s="2"/>
      <c r="F521" s="15"/>
      <c r="G521" s="15"/>
      <c r="H521" s="15"/>
      <c r="I521" s="17"/>
      <c r="J521" s="17"/>
      <c r="K521" s="17"/>
      <c r="L521" s="17"/>
      <c r="M521" s="15"/>
      <c r="Q521" s="95"/>
      <c r="R521" s="95"/>
      <c r="S521" s="95"/>
      <c r="T521" s="95"/>
      <c r="U521" s="95"/>
      <c r="V521" s="95"/>
      <c r="W521" s="95"/>
      <c r="X521" s="95"/>
      <c r="Y521" s="95"/>
    </row>
    <row r="522" spans="2:25" s="3" customFormat="1" hidden="1" x14ac:dyDescent="0.2">
      <c r="B522" s="2"/>
      <c r="C522" s="2"/>
      <c r="D522" s="2"/>
      <c r="E522" s="2"/>
      <c r="F522" s="15"/>
      <c r="G522" s="15"/>
      <c r="H522" s="15"/>
      <c r="I522" s="17"/>
      <c r="J522" s="17"/>
      <c r="K522" s="17"/>
      <c r="L522" s="17"/>
      <c r="M522" s="15"/>
      <c r="Q522" s="95"/>
      <c r="R522" s="95"/>
      <c r="S522" s="95"/>
      <c r="T522" s="95"/>
      <c r="U522" s="95"/>
      <c r="V522" s="95"/>
      <c r="W522" s="95"/>
      <c r="X522" s="95"/>
      <c r="Y522" s="95"/>
    </row>
    <row r="523" spans="2:25" s="3" customFormat="1" hidden="1" x14ac:dyDescent="0.2">
      <c r="B523" s="2"/>
      <c r="C523" s="2"/>
      <c r="D523" s="2"/>
      <c r="E523" s="2"/>
      <c r="F523" s="15"/>
      <c r="G523" s="15"/>
      <c r="H523" s="15"/>
      <c r="I523" s="17"/>
      <c r="J523" s="17"/>
      <c r="K523" s="17"/>
      <c r="L523" s="17"/>
      <c r="M523" s="15"/>
      <c r="Q523" s="95"/>
      <c r="R523" s="95"/>
      <c r="S523" s="95"/>
      <c r="T523" s="95"/>
      <c r="U523" s="95"/>
      <c r="V523" s="95"/>
      <c r="W523" s="95"/>
      <c r="X523" s="95"/>
      <c r="Y523" s="95"/>
    </row>
    <row r="524" spans="2:25" s="3" customFormat="1" hidden="1" x14ac:dyDescent="0.2">
      <c r="B524" s="2"/>
      <c r="C524" s="2"/>
      <c r="D524" s="2"/>
      <c r="E524" s="2"/>
      <c r="F524" s="15"/>
      <c r="G524" s="15"/>
      <c r="H524" s="15"/>
      <c r="I524" s="17"/>
      <c r="J524" s="17"/>
      <c r="K524" s="17"/>
      <c r="L524" s="17"/>
      <c r="M524" s="15"/>
      <c r="Q524" s="95"/>
      <c r="R524" s="95"/>
      <c r="S524" s="95"/>
      <c r="T524" s="95"/>
      <c r="U524" s="95"/>
      <c r="V524" s="95"/>
      <c r="W524" s="95"/>
      <c r="X524" s="95"/>
      <c r="Y524" s="95"/>
    </row>
    <row r="525" spans="2:25" s="3" customFormat="1" hidden="1" x14ac:dyDescent="0.2">
      <c r="B525" s="2"/>
      <c r="C525" s="2"/>
      <c r="D525" s="2"/>
      <c r="E525" s="2"/>
      <c r="F525" s="15"/>
      <c r="G525" s="15"/>
      <c r="H525" s="15"/>
      <c r="I525" s="17"/>
      <c r="J525" s="17"/>
      <c r="K525" s="17"/>
      <c r="L525" s="17"/>
      <c r="M525" s="15"/>
      <c r="Q525" s="95"/>
      <c r="R525" s="95"/>
      <c r="S525" s="95"/>
      <c r="T525" s="95"/>
      <c r="U525" s="95"/>
      <c r="V525" s="95"/>
      <c r="W525" s="95"/>
      <c r="X525" s="95"/>
      <c r="Y525" s="95"/>
    </row>
    <row r="526" spans="2:25" s="3" customFormat="1" hidden="1" x14ac:dyDescent="0.2">
      <c r="B526" s="2"/>
      <c r="C526" s="2"/>
      <c r="D526" s="2"/>
      <c r="E526" s="2"/>
      <c r="F526" s="15"/>
      <c r="G526" s="15"/>
      <c r="H526" s="15"/>
      <c r="I526" s="17"/>
      <c r="J526" s="17"/>
      <c r="K526" s="17"/>
      <c r="L526" s="17"/>
      <c r="M526" s="15"/>
      <c r="Q526" s="95"/>
      <c r="R526" s="95"/>
      <c r="S526" s="95"/>
      <c r="T526" s="95"/>
      <c r="U526" s="95"/>
      <c r="V526" s="95"/>
      <c r="W526" s="95"/>
      <c r="X526" s="95"/>
      <c r="Y526" s="95"/>
    </row>
    <row r="527" spans="2:25" s="3" customFormat="1" hidden="1" x14ac:dyDescent="0.2">
      <c r="B527" s="2"/>
      <c r="C527" s="2"/>
      <c r="D527" s="2"/>
      <c r="E527" s="2"/>
      <c r="F527" s="15"/>
      <c r="G527" s="15"/>
      <c r="H527" s="15"/>
      <c r="I527" s="17"/>
      <c r="J527" s="17"/>
      <c r="K527" s="17"/>
      <c r="L527" s="17"/>
      <c r="M527" s="15"/>
      <c r="Q527" s="95"/>
      <c r="R527" s="95"/>
      <c r="S527" s="95"/>
      <c r="T527" s="95"/>
      <c r="U527" s="95"/>
      <c r="V527" s="95"/>
      <c r="W527" s="95"/>
      <c r="X527" s="95"/>
      <c r="Y527" s="95"/>
    </row>
    <row r="528" spans="2:25" s="3" customFormat="1" hidden="1" x14ac:dyDescent="0.2">
      <c r="B528" s="2"/>
      <c r="C528" s="2"/>
      <c r="D528" s="2"/>
      <c r="E528" s="2"/>
      <c r="F528" s="15"/>
      <c r="G528" s="15"/>
      <c r="H528" s="15"/>
      <c r="I528" s="17"/>
      <c r="J528" s="17"/>
      <c r="K528" s="17"/>
      <c r="L528" s="17"/>
      <c r="M528" s="15"/>
      <c r="Q528" s="95"/>
      <c r="R528" s="95"/>
      <c r="S528" s="95"/>
      <c r="T528" s="95"/>
      <c r="U528" s="95"/>
      <c r="V528" s="95"/>
      <c r="W528" s="95"/>
      <c r="X528" s="95"/>
      <c r="Y528" s="95"/>
    </row>
    <row r="529" spans="2:25" s="3" customFormat="1" hidden="1" x14ac:dyDescent="0.2">
      <c r="B529" s="2"/>
      <c r="C529" s="2"/>
      <c r="D529" s="2"/>
      <c r="E529" s="2"/>
      <c r="F529" s="15"/>
      <c r="G529" s="15"/>
      <c r="H529" s="15"/>
      <c r="I529" s="17"/>
      <c r="J529" s="17"/>
      <c r="K529" s="17"/>
      <c r="L529" s="17"/>
      <c r="M529" s="15"/>
      <c r="Q529" s="95"/>
      <c r="R529" s="95"/>
      <c r="S529" s="95"/>
      <c r="T529" s="95"/>
      <c r="U529" s="95"/>
      <c r="V529" s="95"/>
      <c r="W529" s="95"/>
      <c r="X529" s="95"/>
      <c r="Y529" s="95"/>
    </row>
    <row r="530" spans="2:25" s="3" customFormat="1" hidden="1" x14ac:dyDescent="0.2">
      <c r="B530" s="2"/>
      <c r="C530" s="2"/>
      <c r="D530" s="2"/>
      <c r="E530" s="2"/>
      <c r="F530" s="15"/>
      <c r="G530" s="15"/>
      <c r="H530" s="15"/>
      <c r="I530" s="17"/>
      <c r="J530" s="17"/>
      <c r="K530" s="17"/>
      <c r="L530" s="17"/>
      <c r="M530" s="15"/>
      <c r="Q530" s="95"/>
      <c r="R530" s="95"/>
      <c r="S530" s="95"/>
      <c r="T530" s="95"/>
      <c r="U530" s="95"/>
      <c r="V530" s="95"/>
      <c r="W530" s="95"/>
      <c r="X530" s="95"/>
      <c r="Y530" s="95"/>
    </row>
    <row r="531" spans="2:25" s="3" customFormat="1" hidden="1" x14ac:dyDescent="0.2">
      <c r="B531" s="2"/>
      <c r="C531" s="2"/>
      <c r="D531" s="2"/>
      <c r="E531" s="2"/>
      <c r="F531" s="15"/>
      <c r="G531" s="15"/>
      <c r="H531" s="15"/>
      <c r="I531" s="17"/>
      <c r="J531" s="17"/>
      <c r="K531" s="17"/>
      <c r="L531" s="17"/>
      <c r="M531" s="15"/>
      <c r="Q531" s="95"/>
      <c r="R531" s="95"/>
      <c r="S531" s="95"/>
      <c r="T531" s="95"/>
      <c r="U531" s="95"/>
      <c r="V531" s="95"/>
      <c r="W531" s="95"/>
      <c r="X531" s="95"/>
      <c r="Y531" s="95"/>
    </row>
    <row r="532" spans="2:25" s="3" customFormat="1" hidden="1" x14ac:dyDescent="0.2">
      <c r="B532" s="2"/>
      <c r="C532" s="2"/>
      <c r="D532" s="2"/>
      <c r="E532" s="2"/>
      <c r="F532" s="15"/>
      <c r="G532" s="15"/>
      <c r="H532" s="15"/>
      <c r="I532" s="17"/>
      <c r="J532" s="17"/>
      <c r="K532" s="17"/>
      <c r="L532" s="17"/>
      <c r="M532" s="15"/>
      <c r="Q532" s="95"/>
      <c r="R532" s="95"/>
      <c r="S532" s="95"/>
      <c r="T532" s="95"/>
      <c r="U532" s="95"/>
      <c r="V532" s="95"/>
      <c r="W532" s="95"/>
      <c r="X532" s="95"/>
      <c r="Y532" s="95"/>
    </row>
    <row r="533" spans="2:25" s="3" customFormat="1" hidden="1" x14ac:dyDescent="0.2">
      <c r="B533" s="2"/>
      <c r="C533" s="2"/>
      <c r="D533" s="2"/>
      <c r="E533" s="2"/>
      <c r="F533" s="15"/>
      <c r="G533" s="15"/>
      <c r="H533" s="15"/>
      <c r="I533" s="17"/>
      <c r="J533" s="17"/>
      <c r="K533" s="17"/>
      <c r="L533" s="17"/>
      <c r="M533" s="15"/>
      <c r="Q533" s="95"/>
      <c r="R533" s="95"/>
      <c r="S533" s="95"/>
      <c r="T533" s="95"/>
      <c r="U533" s="95"/>
      <c r="V533" s="95"/>
      <c r="W533" s="95"/>
      <c r="X533" s="95"/>
      <c r="Y533" s="95"/>
    </row>
    <row r="534" spans="2:25" s="3" customFormat="1" hidden="1" x14ac:dyDescent="0.2">
      <c r="B534" s="2"/>
      <c r="C534" s="2"/>
      <c r="D534" s="2"/>
      <c r="E534" s="2"/>
      <c r="F534" s="15"/>
      <c r="G534" s="15"/>
      <c r="H534" s="15"/>
      <c r="I534" s="17"/>
      <c r="J534" s="17"/>
      <c r="K534" s="17"/>
      <c r="L534" s="17"/>
      <c r="M534" s="15"/>
      <c r="Q534" s="95"/>
      <c r="R534" s="95"/>
      <c r="S534" s="95"/>
      <c r="T534" s="95"/>
      <c r="U534" s="95"/>
      <c r="V534" s="95"/>
      <c r="W534" s="95"/>
      <c r="X534" s="95"/>
      <c r="Y534" s="95"/>
    </row>
    <row r="535" spans="2:25" s="3" customFormat="1" hidden="1" x14ac:dyDescent="0.2">
      <c r="B535" s="2"/>
      <c r="C535" s="2"/>
      <c r="D535" s="2"/>
      <c r="E535" s="2"/>
      <c r="F535" s="15"/>
      <c r="G535" s="15"/>
      <c r="H535" s="15"/>
      <c r="I535" s="17"/>
      <c r="J535" s="17"/>
      <c r="K535" s="17"/>
      <c r="L535" s="17"/>
      <c r="M535" s="15"/>
      <c r="Q535" s="95"/>
      <c r="R535" s="95"/>
      <c r="S535" s="95"/>
      <c r="T535" s="95"/>
      <c r="U535" s="95"/>
      <c r="V535" s="95"/>
      <c r="W535" s="95"/>
      <c r="X535" s="95"/>
      <c r="Y535" s="95"/>
    </row>
    <row r="536" spans="2:25" s="3" customFormat="1" hidden="1" x14ac:dyDescent="0.2">
      <c r="B536" s="2"/>
      <c r="C536" s="2"/>
      <c r="D536" s="2"/>
      <c r="E536" s="2"/>
      <c r="F536" s="15"/>
      <c r="G536" s="15"/>
      <c r="H536" s="15"/>
      <c r="I536" s="17"/>
      <c r="J536" s="17"/>
      <c r="K536" s="17"/>
      <c r="L536" s="17"/>
      <c r="M536" s="15"/>
      <c r="Q536" s="95"/>
      <c r="R536" s="95"/>
      <c r="S536" s="95"/>
      <c r="T536" s="95"/>
      <c r="U536" s="95"/>
      <c r="V536" s="95"/>
      <c r="W536" s="95"/>
      <c r="X536" s="95"/>
      <c r="Y536" s="95"/>
    </row>
    <row r="537" spans="2:25" s="3" customFormat="1" hidden="1" x14ac:dyDescent="0.2">
      <c r="B537" s="2"/>
      <c r="C537" s="2"/>
      <c r="D537" s="2"/>
      <c r="E537" s="2"/>
      <c r="F537" s="15"/>
      <c r="G537" s="15"/>
      <c r="H537" s="15"/>
      <c r="I537" s="17"/>
      <c r="J537" s="17"/>
      <c r="K537" s="17"/>
      <c r="L537" s="17"/>
      <c r="M537" s="15"/>
      <c r="Q537" s="95"/>
      <c r="R537" s="95"/>
      <c r="S537" s="95"/>
      <c r="T537" s="95"/>
      <c r="U537" s="95"/>
      <c r="V537" s="95"/>
      <c r="W537" s="95"/>
      <c r="X537" s="95"/>
      <c r="Y537" s="95"/>
    </row>
    <row r="538" spans="2:25" s="3" customFormat="1" hidden="1" x14ac:dyDescent="0.2">
      <c r="B538" s="2"/>
      <c r="C538" s="2"/>
      <c r="D538" s="2"/>
      <c r="E538" s="2"/>
      <c r="F538" s="15"/>
      <c r="G538" s="15"/>
      <c r="H538" s="15"/>
      <c r="I538" s="17"/>
      <c r="J538" s="17"/>
      <c r="K538" s="17"/>
      <c r="L538" s="17"/>
      <c r="M538" s="15"/>
      <c r="Q538" s="95"/>
      <c r="R538" s="95"/>
      <c r="S538" s="95"/>
      <c r="T538" s="95"/>
      <c r="U538" s="95"/>
      <c r="V538" s="95"/>
      <c r="W538" s="95"/>
      <c r="X538" s="95"/>
      <c r="Y538" s="95"/>
    </row>
    <row r="539" spans="2:25" s="3" customFormat="1" hidden="1" x14ac:dyDescent="0.2">
      <c r="B539" s="2"/>
      <c r="C539" s="2"/>
      <c r="D539" s="2"/>
      <c r="E539" s="2"/>
      <c r="F539" s="15"/>
      <c r="G539" s="15"/>
      <c r="H539" s="15"/>
      <c r="I539" s="17"/>
      <c r="J539" s="17"/>
      <c r="K539" s="17"/>
      <c r="L539" s="17"/>
      <c r="M539" s="15"/>
      <c r="Q539" s="95"/>
      <c r="R539" s="95"/>
      <c r="S539" s="95"/>
      <c r="T539" s="95"/>
      <c r="U539" s="95"/>
      <c r="V539" s="95"/>
      <c r="W539" s="95"/>
      <c r="X539" s="95"/>
      <c r="Y539" s="95"/>
    </row>
    <row r="540" spans="2:25" s="3" customFormat="1" hidden="1" x14ac:dyDescent="0.2">
      <c r="B540" s="2"/>
      <c r="C540" s="2"/>
      <c r="D540" s="2"/>
      <c r="E540" s="2"/>
      <c r="F540" s="15"/>
      <c r="G540" s="15"/>
      <c r="H540" s="15"/>
      <c r="I540" s="17"/>
      <c r="J540" s="17"/>
      <c r="K540" s="17"/>
      <c r="L540" s="17"/>
      <c r="M540" s="15"/>
      <c r="Q540" s="95"/>
      <c r="R540" s="95"/>
      <c r="S540" s="95"/>
      <c r="T540" s="95"/>
      <c r="U540" s="95"/>
      <c r="V540" s="95"/>
      <c r="W540" s="95"/>
      <c r="X540" s="95"/>
      <c r="Y540" s="95"/>
    </row>
    <row r="541" spans="2:25" s="3" customFormat="1" hidden="1" x14ac:dyDescent="0.2">
      <c r="B541" s="2"/>
      <c r="C541" s="2"/>
      <c r="D541" s="2"/>
      <c r="E541" s="2"/>
      <c r="F541" s="15"/>
      <c r="G541" s="15"/>
      <c r="H541" s="15"/>
      <c r="I541" s="17"/>
      <c r="J541" s="17"/>
      <c r="K541" s="17"/>
      <c r="L541" s="17"/>
      <c r="M541" s="15"/>
      <c r="Q541" s="95"/>
      <c r="R541" s="95"/>
      <c r="S541" s="95"/>
      <c r="T541" s="95"/>
      <c r="U541" s="95"/>
      <c r="V541" s="95"/>
      <c r="W541" s="95"/>
      <c r="X541" s="95"/>
      <c r="Y541" s="95"/>
    </row>
    <row r="542" spans="2:25" s="3" customFormat="1" hidden="1" x14ac:dyDescent="0.2">
      <c r="B542" s="2"/>
      <c r="C542" s="2"/>
      <c r="D542" s="2"/>
      <c r="E542" s="2"/>
      <c r="F542" s="15"/>
      <c r="G542" s="15"/>
      <c r="H542" s="15"/>
      <c r="I542" s="17"/>
      <c r="J542" s="17"/>
      <c r="K542" s="17"/>
      <c r="L542" s="17"/>
      <c r="M542" s="15"/>
      <c r="Q542" s="95"/>
      <c r="R542" s="95"/>
      <c r="S542" s="95"/>
      <c r="T542" s="95"/>
      <c r="U542" s="95"/>
      <c r="V542" s="95"/>
      <c r="W542" s="95"/>
      <c r="X542" s="95"/>
      <c r="Y542" s="95"/>
    </row>
    <row r="543" spans="2:25" s="3" customFormat="1" hidden="1" x14ac:dyDescent="0.2">
      <c r="B543" s="2"/>
      <c r="C543" s="2"/>
      <c r="D543" s="2"/>
      <c r="E543" s="2"/>
      <c r="F543" s="15"/>
      <c r="G543" s="15"/>
      <c r="H543" s="15"/>
      <c r="I543" s="17"/>
      <c r="J543" s="17"/>
      <c r="K543" s="17"/>
      <c r="L543" s="17"/>
      <c r="M543" s="15"/>
      <c r="Q543" s="95"/>
      <c r="R543" s="95"/>
      <c r="S543" s="95"/>
      <c r="T543" s="95"/>
      <c r="U543" s="95"/>
      <c r="V543" s="95"/>
      <c r="W543" s="95"/>
      <c r="X543" s="95"/>
      <c r="Y543" s="95"/>
    </row>
    <row r="544" spans="2:25" s="3" customFormat="1" hidden="1" x14ac:dyDescent="0.2">
      <c r="B544" s="2"/>
      <c r="C544" s="2"/>
      <c r="D544" s="2"/>
      <c r="E544" s="2"/>
      <c r="F544" s="15"/>
      <c r="G544" s="15"/>
      <c r="H544" s="15"/>
      <c r="I544" s="17"/>
      <c r="J544" s="17"/>
      <c r="K544" s="17"/>
      <c r="L544" s="17"/>
      <c r="M544" s="15"/>
      <c r="Q544" s="95"/>
      <c r="R544" s="95"/>
      <c r="S544" s="95"/>
      <c r="T544" s="95"/>
      <c r="U544" s="95"/>
      <c r="V544" s="95"/>
      <c r="W544" s="95"/>
      <c r="X544" s="95"/>
      <c r="Y544" s="95"/>
    </row>
    <row r="545" spans="2:25" s="3" customFormat="1" hidden="1" x14ac:dyDescent="0.2">
      <c r="B545" s="2"/>
      <c r="C545" s="2"/>
      <c r="D545" s="2"/>
      <c r="E545" s="2"/>
      <c r="F545" s="15"/>
      <c r="G545" s="15"/>
      <c r="H545" s="15"/>
      <c r="I545" s="17"/>
      <c r="J545" s="17"/>
      <c r="K545" s="17"/>
      <c r="L545" s="17"/>
      <c r="M545" s="15"/>
      <c r="Q545" s="95"/>
      <c r="R545" s="95"/>
      <c r="S545" s="95"/>
      <c r="T545" s="95"/>
      <c r="U545" s="95"/>
      <c r="V545" s="95"/>
      <c r="W545" s="95"/>
      <c r="X545" s="95"/>
      <c r="Y545" s="95"/>
    </row>
    <row r="546" spans="2:25" s="3" customFormat="1" hidden="1" x14ac:dyDescent="0.2">
      <c r="B546" s="2"/>
      <c r="C546" s="2"/>
      <c r="D546" s="2"/>
      <c r="E546" s="2"/>
      <c r="F546" s="15"/>
      <c r="G546" s="15"/>
      <c r="H546" s="15"/>
      <c r="I546" s="17"/>
      <c r="J546" s="17"/>
      <c r="K546" s="17"/>
      <c r="L546" s="17"/>
      <c r="M546" s="15"/>
      <c r="Q546" s="95"/>
      <c r="R546" s="95"/>
      <c r="S546" s="95"/>
      <c r="T546" s="95"/>
      <c r="U546" s="95"/>
      <c r="V546" s="95"/>
      <c r="W546" s="95"/>
      <c r="X546" s="95"/>
      <c r="Y546" s="95"/>
    </row>
    <row r="547" spans="2:25" s="3" customFormat="1" hidden="1" x14ac:dyDescent="0.2">
      <c r="B547" s="2"/>
      <c r="C547" s="2"/>
      <c r="D547" s="2"/>
      <c r="E547" s="2"/>
      <c r="F547" s="15"/>
      <c r="G547" s="15"/>
      <c r="H547" s="15"/>
      <c r="I547" s="17"/>
      <c r="J547" s="17"/>
      <c r="K547" s="17"/>
      <c r="L547" s="17"/>
      <c r="M547" s="15"/>
      <c r="Q547" s="95"/>
      <c r="R547" s="95"/>
      <c r="S547" s="95"/>
      <c r="T547" s="95"/>
      <c r="U547" s="95"/>
      <c r="V547" s="95"/>
      <c r="W547" s="95"/>
      <c r="X547" s="95"/>
      <c r="Y547" s="95"/>
    </row>
    <row r="548" spans="2:25" s="3" customFormat="1" hidden="1" x14ac:dyDescent="0.2">
      <c r="B548" s="2"/>
      <c r="C548" s="2"/>
      <c r="D548" s="2"/>
      <c r="E548" s="2"/>
      <c r="F548" s="15"/>
      <c r="G548" s="15"/>
      <c r="H548" s="15"/>
      <c r="I548" s="17"/>
      <c r="J548" s="17"/>
      <c r="K548" s="17"/>
      <c r="L548" s="17"/>
      <c r="M548" s="15"/>
      <c r="Q548" s="95"/>
      <c r="R548" s="95"/>
      <c r="S548" s="95"/>
      <c r="T548" s="95"/>
      <c r="U548" s="95"/>
      <c r="V548" s="95"/>
      <c r="W548" s="95"/>
      <c r="X548" s="95"/>
      <c r="Y548" s="95"/>
    </row>
    <row r="549" spans="2:25" s="3" customFormat="1" hidden="1" x14ac:dyDescent="0.2">
      <c r="B549" s="2"/>
      <c r="C549" s="2"/>
      <c r="D549" s="2"/>
      <c r="E549" s="2"/>
      <c r="F549" s="15"/>
      <c r="G549" s="15"/>
      <c r="H549" s="15"/>
      <c r="I549" s="17"/>
      <c r="J549" s="17"/>
      <c r="K549" s="17"/>
      <c r="L549" s="17"/>
      <c r="M549" s="15"/>
      <c r="Q549" s="95"/>
      <c r="R549" s="95"/>
      <c r="S549" s="95"/>
      <c r="T549" s="95"/>
      <c r="U549" s="95"/>
      <c r="V549" s="95"/>
      <c r="W549" s="95"/>
      <c r="X549" s="95"/>
      <c r="Y549" s="95"/>
    </row>
    <row r="550" spans="2:25" s="3" customFormat="1" hidden="1" x14ac:dyDescent="0.2">
      <c r="B550" s="2"/>
      <c r="C550" s="2"/>
      <c r="D550" s="2"/>
      <c r="E550" s="2"/>
      <c r="F550" s="15"/>
      <c r="G550" s="15"/>
      <c r="H550" s="15"/>
      <c r="I550" s="17"/>
      <c r="J550" s="17"/>
      <c r="K550" s="17"/>
      <c r="L550" s="17"/>
      <c r="M550" s="15"/>
      <c r="Q550" s="95"/>
      <c r="R550" s="95"/>
      <c r="S550" s="95"/>
      <c r="T550" s="95"/>
      <c r="U550" s="95"/>
      <c r="V550" s="95"/>
      <c r="W550" s="95"/>
      <c r="X550" s="95"/>
      <c r="Y550" s="95"/>
    </row>
    <row r="551" spans="2:25" s="3" customFormat="1" hidden="1" x14ac:dyDescent="0.2">
      <c r="B551" s="2"/>
      <c r="C551" s="2"/>
      <c r="D551" s="2"/>
      <c r="E551" s="2"/>
      <c r="F551" s="15"/>
      <c r="G551" s="15"/>
      <c r="H551" s="15"/>
      <c r="I551" s="17"/>
      <c r="J551" s="17"/>
      <c r="K551" s="17"/>
      <c r="L551" s="17"/>
      <c r="M551" s="15"/>
      <c r="Q551" s="95"/>
      <c r="R551" s="95"/>
      <c r="S551" s="95"/>
      <c r="T551" s="95"/>
      <c r="U551" s="95"/>
      <c r="V551" s="95"/>
      <c r="W551" s="95"/>
      <c r="X551" s="95"/>
      <c r="Y551" s="95"/>
    </row>
    <row r="552" spans="2:25" s="3" customFormat="1" hidden="1" x14ac:dyDescent="0.2">
      <c r="B552" s="2"/>
      <c r="C552" s="2"/>
      <c r="D552" s="2"/>
      <c r="E552" s="2"/>
      <c r="F552" s="15"/>
      <c r="G552" s="15"/>
      <c r="H552" s="15"/>
      <c r="I552" s="17"/>
      <c r="J552" s="17"/>
      <c r="K552" s="17"/>
      <c r="L552" s="17"/>
      <c r="M552" s="15"/>
      <c r="Q552" s="95"/>
      <c r="R552" s="95"/>
      <c r="S552" s="95"/>
      <c r="T552" s="95"/>
      <c r="U552" s="95"/>
      <c r="V552" s="95"/>
      <c r="W552" s="95"/>
      <c r="X552" s="95"/>
      <c r="Y552" s="95"/>
    </row>
    <row r="553" spans="2:25" s="3" customFormat="1" hidden="1" x14ac:dyDescent="0.2">
      <c r="B553" s="2"/>
      <c r="C553" s="2"/>
      <c r="D553" s="2"/>
      <c r="E553" s="2"/>
      <c r="F553" s="15"/>
      <c r="G553" s="15"/>
      <c r="H553" s="15"/>
      <c r="I553" s="17"/>
      <c r="J553" s="17"/>
      <c r="K553" s="17"/>
      <c r="L553" s="17"/>
      <c r="M553" s="15"/>
      <c r="Q553" s="95"/>
      <c r="R553" s="95"/>
      <c r="S553" s="95"/>
      <c r="T553" s="95"/>
      <c r="U553" s="95"/>
      <c r="V553" s="95"/>
      <c r="W553" s="95"/>
      <c r="X553" s="95"/>
      <c r="Y553" s="95"/>
    </row>
    <row r="554" spans="2:25" s="3" customFormat="1" hidden="1" x14ac:dyDescent="0.2">
      <c r="B554" s="2"/>
      <c r="C554" s="2"/>
      <c r="D554" s="2"/>
      <c r="E554" s="2"/>
      <c r="F554" s="15"/>
      <c r="G554" s="15"/>
      <c r="H554" s="15"/>
      <c r="I554" s="17"/>
      <c r="J554" s="17"/>
      <c r="K554" s="17"/>
      <c r="L554" s="17"/>
      <c r="M554" s="15"/>
      <c r="Q554" s="95"/>
      <c r="R554" s="95"/>
      <c r="S554" s="95"/>
      <c r="T554" s="95"/>
      <c r="U554" s="95"/>
      <c r="V554" s="95"/>
      <c r="W554" s="95"/>
      <c r="X554" s="95"/>
      <c r="Y554" s="95"/>
    </row>
    <row r="555" spans="2:25" s="3" customFormat="1" hidden="1" x14ac:dyDescent="0.2">
      <c r="B555" s="2"/>
      <c r="C555" s="2"/>
      <c r="D555" s="2"/>
      <c r="E555" s="2"/>
      <c r="F555" s="15"/>
      <c r="G555" s="15"/>
      <c r="H555" s="15"/>
      <c r="I555" s="17"/>
      <c r="J555" s="17"/>
      <c r="K555" s="17"/>
      <c r="L555" s="17"/>
      <c r="M555" s="15"/>
      <c r="Q555" s="95"/>
      <c r="R555" s="95"/>
      <c r="S555" s="95"/>
      <c r="T555" s="95"/>
      <c r="U555" s="95"/>
      <c r="V555" s="95"/>
      <c r="W555" s="95"/>
      <c r="X555" s="95"/>
      <c r="Y555" s="95"/>
    </row>
    <row r="556" spans="2:25" s="3" customFormat="1" hidden="1" x14ac:dyDescent="0.2">
      <c r="B556" s="2"/>
      <c r="C556" s="2"/>
      <c r="D556" s="2"/>
      <c r="E556" s="2"/>
      <c r="F556" s="15"/>
      <c r="G556" s="15"/>
      <c r="H556" s="15"/>
      <c r="I556" s="17"/>
      <c r="J556" s="17"/>
      <c r="K556" s="17"/>
      <c r="L556" s="17"/>
      <c r="M556" s="15"/>
      <c r="Q556" s="95"/>
      <c r="R556" s="95"/>
      <c r="S556" s="95"/>
      <c r="T556" s="95"/>
      <c r="U556" s="95"/>
      <c r="V556" s="95"/>
      <c r="W556" s="95"/>
      <c r="X556" s="95"/>
      <c r="Y556" s="95"/>
    </row>
    <row r="557" spans="2:25" s="3" customFormat="1" hidden="1" x14ac:dyDescent="0.2">
      <c r="B557" s="2"/>
      <c r="C557" s="2"/>
      <c r="D557" s="2"/>
      <c r="E557" s="2"/>
      <c r="F557" s="15"/>
      <c r="G557" s="15"/>
      <c r="H557" s="15"/>
      <c r="I557" s="17"/>
      <c r="J557" s="17"/>
      <c r="K557" s="17"/>
      <c r="L557" s="17"/>
      <c r="M557" s="15"/>
      <c r="Q557" s="95"/>
      <c r="R557" s="95"/>
      <c r="S557" s="95"/>
      <c r="T557" s="95"/>
      <c r="U557" s="95"/>
      <c r="V557" s="95"/>
      <c r="W557" s="95"/>
      <c r="X557" s="95"/>
      <c r="Y557" s="95"/>
    </row>
    <row r="558" spans="2:25" s="3" customFormat="1" hidden="1" x14ac:dyDescent="0.2">
      <c r="B558" s="2"/>
      <c r="C558" s="2"/>
      <c r="D558" s="2"/>
      <c r="E558" s="2"/>
      <c r="F558" s="15"/>
      <c r="G558" s="15"/>
      <c r="H558" s="15"/>
      <c r="I558" s="17"/>
      <c r="J558" s="17"/>
      <c r="K558" s="17"/>
      <c r="L558" s="17"/>
      <c r="M558" s="15"/>
      <c r="Q558" s="95"/>
      <c r="R558" s="95"/>
      <c r="S558" s="95"/>
      <c r="T558" s="95"/>
      <c r="U558" s="95"/>
      <c r="V558" s="95"/>
      <c r="W558" s="95"/>
      <c r="X558" s="95"/>
      <c r="Y558" s="95"/>
    </row>
    <row r="559" spans="2:25" s="3" customFormat="1" hidden="1" x14ac:dyDescent="0.2">
      <c r="B559" s="2"/>
      <c r="C559" s="2"/>
      <c r="D559" s="2"/>
      <c r="E559" s="2"/>
      <c r="F559" s="15"/>
      <c r="G559" s="15"/>
      <c r="H559" s="15"/>
      <c r="I559" s="17"/>
      <c r="J559" s="17"/>
      <c r="K559" s="17"/>
      <c r="L559" s="17"/>
      <c r="M559" s="15"/>
      <c r="Q559" s="95"/>
      <c r="R559" s="95"/>
      <c r="S559" s="95"/>
      <c r="T559" s="95"/>
      <c r="U559" s="95"/>
      <c r="V559" s="95"/>
      <c r="W559" s="95"/>
      <c r="X559" s="95"/>
      <c r="Y559" s="95"/>
    </row>
    <row r="560" spans="2:25" s="3" customFormat="1" hidden="1" x14ac:dyDescent="0.2">
      <c r="B560" s="2"/>
      <c r="C560" s="2"/>
      <c r="D560" s="2"/>
      <c r="E560" s="2"/>
      <c r="F560" s="15"/>
      <c r="G560" s="15"/>
      <c r="H560" s="15"/>
      <c r="I560" s="17"/>
      <c r="J560" s="17"/>
      <c r="K560" s="17"/>
      <c r="L560" s="17"/>
      <c r="M560" s="15"/>
      <c r="Q560" s="95"/>
      <c r="R560" s="95"/>
      <c r="S560" s="95"/>
      <c r="T560" s="95"/>
      <c r="U560" s="95"/>
      <c r="V560" s="95"/>
      <c r="W560" s="95"/>
      <c r="X560" s="95"/>
      <c r="Y560" s="95"/>
    </row>
    <row r="561" spans="2:25" s="3" customFormat="1" hidden="1" x14ac:dyDescent="0.2">
      <c r="B561" s="2"/>
      <c r="C561" s="2"/>
      <c r="D561" s="2"/>
      <c r="E561" s="2"/>
      <c r="F561" s="15"/>
      <c r="G561" s="15"/>
      <c r="H561" s="15"/>
      <c r="I561" s="17"/>
      <c r="J561" s="17"/>
      <c r="K561" s="17"/>
      <c r="L561" s="17"/>
      <c r="M561" s="15"/>
      <c r="Q561" s="95"/>
      <c r="R561" s="95"/>
      <c r="S561" s="95"/>
      <c r="T561" s="95"/>
      <c r="U561" s="95"/>
      <c r="V561" s="95"/>
      <c r="W561" s="95"/>
      <c r="X561" s="95"/>
      <c r="Y561" s="95"/>
    </row>
    <row r="562" spans="2:25" s="3" customFormat="1" hidden="1" x14ac:dyDescent="0.2">
      <c r="B562" s="2"/>
      <c r="C562" s="2"/>
      <c r="D562" s="2"/>
      <c r="E562" s="2"/>
      <c r="F562" s="15"/>
      <c r="G562" s="15"/>
      <c r="H562" s="15"/>
      <c r="I562" s="17"/>
      <c r="J562" s="17"/>
      <c r="K562" s="17"/>
      <c r="L562" s="17"/>
      <c r="M562" s="15"/>
      <c r="Q562" s="95"/>
      <c r="R562" s="95"/>
      <c r="S562" s="95"/>
      <c r="T562" s="95"/>
      <c r="U562" s="95"/>
      <c r="V562" s="95"/>
      <c r="W562" s="95"/>
      <c r="X562" s="95"/>
      <c r="Y562" s="95"/>
    </row>
    <row r="563" spans="2:25" s="3" customFormat="1" hidden="1" x14ac:dyDescent="0.2">
      <c r="B563" s="2"/>
      <c r="C563" s="2"/>
      <c r="D563" s="2"/>
      <c r="E563" s="2"/>
      <c r="F563" s="15"/>
      <c r="G563" s="15"/>
      <c r="H563" s="15"/>
      <c r="I563" s="17"/>
      <c r="J563" s="17"/>
      <c r="K563" s="17"/>
      <c r="L563" s="17"/>
      <c r="M563" s="15"/>
      <c r="Q563" s="95"/>
      <c r="R563" s="95"/>
      <c r="S563" s="95"/>
      <c r="T563" s="95"/>
      <c r="U563" s="95"/>
      <c r="V563" s="95"/>
      <c r="W563" s="95"/>
      <c r="X563" s="95"/>
      <c r="Y563" s="95"/>
    </row>
    <row r="564" spans="2:25" s="3" customFormat="1" hidden="1" x14ac:dyDescent="0.2">
      <c r="B564" s="2"/>
      <c r="C564" s="2"/>
      <c r="D564" s="2"/>
      <c r="E564" s="2"/>
      <c r="F564" s="15"/>
      <c r="G564" s="15"/>
      <c r="H564" s="15"/>
      <c r="I564" s="17"/>
      <c r="J564" s="17"/>
      <c r="K564" s="17"/>
      <c r="L564" s="17"/>
      <c r="M564" s="15"/>
      <c r="Q564" s="95"/>
      <c r="R564" s="95"/>
      <c r="S564" s="95"/>
      <c r="T564" s="95"/>
      <c r="U564" s="95"/>
      <c r="V564" s="95"/>
      <c r="W564" s="95"/>
      <c r="X564" s="95"/>
      <c r="Y564" s="95"/>
    </row>
    <row r="565" spans="2:25" s="3" customFormat="1" hidden="1" x14ac:dyDescent="0.2">
      <c r="B565" s="2"/>
      <c r="C565" s="2"/>
      <c r="D565" s="2"/>
      <c r="E565" s="2"/>
      <c r="F565" s="15"/>
      <c r="G565" s="15"/>
      <c r="H565" s="15"/>
      <c r="I565" s="17"/>
      <c r="J565" s="17"/>
      <c r="K565" s="17"/>
      <c r="L565" s="17"/>
      <c r="M565" s="15"/>
      <c r="Q565" s="95"/>
      <c r="R565" s="95"/>
      <c r="S565" s="95"/>
      <c r="T565" s="95"/>
      <c r="U565" s="95"/>
      <c r="V565" s="95"/>
      <c r="W565" s="95"/>
      <c r="X565" s="95"/>
      <c r="Y565" s="95"/>
    </row>
    <row r="566" spans="2:25" s="3" customFormat="1" hidden="1" x14ac:dyDescent="0.2">
      <c r="B566" s="2"/>
      <c r="C566" s="2"/>
      <c r="D566" s="2"/>
      <c r="E566" s="2"/>
      <c r="F566" s="15"/>
      <c r="G566" s="15"/>
      <c r="H566" s="15"/>
      <c r="I566" s="17"/>
      <c r="J566" s="17"/>
      <c r="K566" s="17"/>
      <c r="L566" s="17"/>
      <c r="M566" s="15"/>
      <c r="Q566" s="95"/>
      <c r="R566" s="95"/>
      <c r="S566" s="95"/>
      <c r="T566" s="95"/>
      <c r="U566" s="95"/>
      <c r="V566" s="95"/>
      <c r="W566" s="95"/>
      <c r="X566" s="95"/>
      <c r="Y566" s="95"/>
    </row>
    <row r="567" spans="2:25" s="3" customFormat="1" hidden="1" x14ac:dyDescent="0.2">
      <c r="B567" s="2"/>
      <c r="C567" s="2"/>
      <c r="D567" s="2"/>
      <c r="E567" s="2"/>
      <c r="F567" s="15"/>
      <c r="G567" s="15"/>
      <c r="H567" s="15"/>
      <c r="I567" s="17"/>
      <c r="J567" s="17"/>
      <c r="K567" s="17"/>
      <c r="L567" s="17"/>
      <c r="M567" s="15"/>
      <c r="Q567" s="95"/>
      <c r="R567" s="95"/>
      <c r="S567" s="95"/>
      <c r="T567" s="95"/>
      <c r="U567" s="95"/>
      <c r="V567" s="95"/>
      <c r="W567" s="95"/>
      <c r="X567" s="95"/>
      <c r="Y567" s="95"/>
    </row>
    <row r="568" spans="2:25" s="3" customFormat="1" hidden="1" x14ac:dyDescent="0.2">
      <c r="B568" s="2"/>
      <c r="C568" s="2"/>
      <c r="D568" s="2"/>
      <c r="E568" s="2"/>
      <c r="F568" s="15"/>
      <c r="G568" s="15"/>
      <c r="H568" s="15"/>
      <c r="I568" s="17"/>
      <c r="J568" s="17"/>
      <c r="K568" s="17"/>
      <c r="L568" s="17"/>
      <c r="M568" s="15"/>
      <c r="Q568" s="95"/>
      <c r="R568" s="95"/>
      <c r="S568" s="95"/>
      <c r="T568" s="95"/>
      <c r="U568" s="95"/>
      <c r="V568" s="95"/>
      <c r="W568" s="95"/>
      <c r="X568" s="95"/>
      <c r="Y568" s="95"/>
    </row>
    <row r="569" spans="2:25" s="3" customFormat="1" hidden="1" x14ac:dyDescent="0.2">
      <c r="B569" s="2"/>
      <c r="C569" s="2"/>
      <c r="D569" s="2"/>
      <c r="E569" s="2"/>
      <c r="F569" s="15"/>
      <c r="G569" s="15"/>
      <c r="H569" s="15"/>
      <c r="I569" s="17"/>
      <c r="J569" s="17"/>
      <c r="K569" s="17"/>
      <c r="L569" s="17"/>
      <c r="M569" s="15"/>
      <c r="Q569" s="95"/>
      <c r="R569" s="95"/>
      <c r="S569" s="95"/>
      <c r="T569" s="95"/>
      <c r="U569" s="95"/>
      <c r="V569" s="95"/>
      <c r="W569" s="95"/>
      <c r="X569" s="95"/>
      <c r="Y569" s="95"/>
    </row>
    <row r="570" spans="2:25" s="3" customFormat="1" hidden="1" x14ac:dyDescent="0.2">
      <c r="B570" s="2"/>
      <c r="C570" s="2"/>
      <c r="D570" s="2"/>
      <c r="E570" s="2"/>
      <c r="F570" s="15"/>
      <c r="G570" s="15"/>
      <c r="H570" s="15"/>
      <c r="I570" s="17"/>
      <c r="J570" s="17"/>
      <c r="K570" s="17"/>
      <c r="L570" s="17"/>
      <c r="M570" s="15"/>
      <c r="Q570" s="95"/>
      <c r="R570" s="95"/>
      <c r="S570" s="95"/>
      <c r="T570" s="95"/>
      <c r="U570" s="95"/>
      <c r="V570" s="95"/>
      <c r="W570" s="95"/>
      <c r="X570" s="95"/>
      <c r="Y570" s="95"/>
    </row>
    <row r="571" spans="2:25" s="3" customFormat="1" hidden="1" x14ac:dyDescent="0.2">
      <c r="B571" s="2"/>
      <c r="C571" s="2"/>
      <c r="D571" s="2"/>
      <c r="E571" s="2"/>
      <c r="F571" s="15"/>
      <c r="G571" s="15"/>
      <c r="H571" s="15"/>
      <c r="I571" s="17"/>
      <c r="J571" s="17"/>
      <c r="K571" s="17"/>
      <c r="L571" s="17"/>
      <c r="M571" s="15"/>
      <c r="Q571" s="95"/>
      <c r="R571" s="95"/>
      <c r="S571" s="95"/>
      <c r="T571" s="95"/>
      <c r="U571" s="95"/>
      <c r="V571" s="95"/>
      <c r="W571" s="95"/>
      <c r="X571" s="95"/>
      <c r="Y571" s="95"/>
    </row>
    <row r="572" spans="2:25" s="3" customFormat="1" hidden="1" x14ac:dyDescent="0.2">
      <c r="B572" s="2"/>
      <c r="C572" s="2"/>
      <c r="D572" s="2"/>
      <c r="E572" s="2"/>
      <c r="F572" s="15"/>
      <c r="G572" s="15"/>
      <c r="H572" s="15"/>
      <c r="I572" s="17"/>
      <c r="J572" s="17"/>
      <c r="K572" s="17"/>
      <c r="L572" s="17"/>
      <c r="M572" s="15"/>
      <c r="Q572" s="95"/>
      <c r="R572" s="95"/>
      <c r="S572" s="95"/>
      <c r="T572" s="95"/>
      <c r="U572" s="95"/>
      <c r="V572" s="95"/>
      <c r="W572" s="95"/>
      <c r="X572" s="95"/>
      <c r="Y572" s="95"/>
    </row>
    <row r="573" spans="2:25" s="3" customFormat="1" hidden="1" x14ac:dyDescent="0.2">
      <c r="B573" s="2"/>
      <c r="C573" s="2"/>
      <c r="D573" s="2"/>
      <c r="E573" s="2"/>
      <c r="F573" s="15"/>
      <c r="G573" s="15"/>
      <c r="H573" s="15"/>
      <c r="I573" s="17"/>
      <c r="J573" s="17"/>
      <c r="K573" s="17"/>
      <c r="L573" s="17"/>
      <c r="M573" s="15"/>
      <c r="Q573" s="95"/>
      <c r="R573" s="95"/>
      <c r="S573" s="95"/>
      <c r="T573" s="95"/>
      <c r="U573" s="95"/>
      <c r="V573" s="95"/>
      <c r="W573" s="95"/>
      <c r="X573" s="95"/>
      <c r="Y573" s="95"/>
    </row>
    <row r="574" spans="2:25" s="3" customFormat="1" hidden="1" x14ac:dyDescent="0.2">
      <c r="B574" s="2"/>
      <c r="C574" s="2"/>
      <c r="D574" s="2"/>
      <c r="E574" s="2"/>
      <c r="F574" s="15"/>
      <c r="G574" s="15"/>
      <c r="H574" s="15"/>
      <c r="I574" s="17"/>
      <c r="J574" s="17"/>
      <c r="K574" s="17"/>
      <c r="L574" s="17"/>
      <c r="M574" s="15"/>
      <c r="Q574" s="95"/>
      <c r="R574" s="95"/>
      <c r="S574" s="95"/>
      <c r="T574" s="95"/>
      <c r="U574" s="95"/>
      <c r="V574" s="95"/>
      <c r="W574" s="95"/>
      <c r="X574" s="95"/>
      <c r="Y574" s="95"/>
    </row>
    <row r="575" spans="2:25" s="3" customFormat="1" hidden="1" x14ac:dyDescent="0.2">
      <c r="B575" s="2"/>
      <c r="C575" s="2"/>
      <c r="D575" s="2"/>
      <c r="E575" s="2"/>
      <c r="F575" s="15"/>
      <c r="G575" s="15"/>
      <c r="H575" s="15"/>
      <c r="I575" s="17"/>
      <c r="J575" s="17"/>
      <c r="K575" s="17"/>
      <c r="L575" s="17"/>
      <c r="M575" s="15"/>
      <c r="Q575" s="95"/>
      <c r="R575" s="95"/>
      <c r="S575" s="95"/>
      <c r="T575" s="95"/>
      <c r="U575" s="95"/>
      <c r="V575" s="95"/>
      <c r="W575" s="95"/>
      <c r="X575" s="95"/>
      <c r="Y575" s="95"/>
    </row>
    <row r="576" spans="2:25" s="3" customFormat="1" hidden="1" x14ac:dyDescent="0.2">
      <c r="B576" s="2"/>
      <c r="C576" s="2"/>
      <c r="D576" s="2"/>
      <c r="E576" s="2"/>
      <c r="F576" s="15"/>
      <c r="G576" s="15"/>
      <c r="H576" s="15"/>
      <c r="I576" s="17"/>
      <c r="J576" s="17"/>
      <c r="K576" s="17"/>
      <c r="L576" s="17"/>
      <c r="M576" s="15"/>
      <c r="Q576" s="95"/>
      <c r="R576" s="95"/>
      <c r="S576" s="95"/>
      <c r="T576" s="95"/>
      <c r="U576" s="95"/>
      <c r="V576" s="95"/>
      <c r="W576" s="95"/>
      <c r="X576" s="95"/>
      <c r="Y576" s="95"/>
    </row>
    <row r="577" spans="2:25" s="3" customFormat="1" hidden="1" x14ac:dyDescent="0.2">
      <c r="B577" s="2"/>
      <c r="C577" s="2"/>
      <c r="D577" s="2"/>
      <c r="E577" s="2"/>
      <c r="F577" s="15"/>
      <c r="G577" s="15"/>
      <c r="H577" s="15"/>
      <c r="I577" s="17"/>
      <c r="J577" s="17"/>
      <c r="K577" s="17"/>
      <c r="L577" s="17"/>
      <c r="M577" s="15"/>
      <c r="Q577" s="95"/>
      <c r="R577" s="95"/>
      <c r="S577" s="95"/>
      <c r="T577" s="95"/>
      <c r="U577" s="95"/>
      <c r="V577" s="95"/>
      <c r="W577" s="95"/>
      <c r="X577" s="95"/>
      <c r="Y577" s="95"/>
    </row>
    <row r="578" spans="2:25" s="3" customFormat="1" hidden="1" x14ac:dyDescent="0.2">
      <c r="B578" s="2"/>
      <c r="C578" s="2"/>
      <c r="D578" s="2"/>
      <c r="E578" s="2"/>
      <c r="F578" s="15"/>
      <c r="G578" s="15"/>
      <c r="H578" s="15"/>
      <c r="I578" s="17"/>
      <c r="J578" s="17"/>
      <c r="K578" s="17"/>
      <c r="L578" s="17"/>
      <c r="M578" s="15"/>
      <c r="Q578" s="95"/>
      <c r="R578" s="95"/>
      <c r="S578" s="95"/>
      <c r="T578" s="95"/>
      <c r="U578" s="95"/>
      <c r="V578" s="95"/>
      <c r="W578" s="95"/>
      <c r="X578" s="95"/>
      <c r="Y578" s="95"/>
    </row>
    <row r="579" spans="2:25" s="3" customFormat="1" hidden="1" x14ac:dyDescent="0.2">
      <c r="B579" s="2"/>
      <c r="C579" s="2"/>
      <c r="D579" s="2"/>
      <c r="E579" s="2"/>
      <c r="F579" s="15"/>
      <c r="G579" s="15"/>
      <c r="H579" s="15"/>
      <c r="I579" s="17"/>
      <c r="J579" s="17"/>
      <c r="K579" s="17"/>
      <c r="L579" s="17"/>
      <c r="M579" s="15"/>
      <c r="Q579" s="95"/>
      <c r="R579" s="95"/>
      <c r="S579" s="95"/>
      <c r="T579" s="95"/>
      <c r="U579" s="95"/>
      <c r="V579" s="95"/>
      <c r="W579" s="95"/>
      <c r="X579" s="95"/>
      <c r="Y579" s="95"/>
    </row>
    <row r="580" spans="2:25" s="3" customFormat="1" hidden="1" x14ac:dyDescent="0.2">
      <c r="B580" s="2"/>
      <c r="C580" s="2"/>
      <c r="D580" s="2"/>
      <c r="E580" s="2"/>
      <c r="F580" s="15"/>
      <c r="G580" s="15"/>
      <c r="H580" s="15"/>
      <c r="I580" s="17"/>
      <c r="J580" s="17"/>
      <c r="K580" s="17"/>
      <c r="L580" s="17"/>
      <c r="M580" s="15"/>
      <c r="Q580" s="95"/>
      <c r="R580" s="95"/>
      <c r="S580" s="95"/>
      <c r="T580" s="95"/>
      <c r="U580" s="95"/>
      <c r="V580" s="95"/>
      <c r="W580" s="95"/>
      <c r="X580" s="95"/>
      <c r="Y580" s="95"/>
    </row>
    <row r="581" spans="2:25" s="3" customFormat="1" hidden="1" x14ac:dyDescent="0.2">
      <c r="B581" s="2"/>
      <c r="C581" s="2"/>
      <c r="D581" s="2"/>
      <c r="E581" s="2"/>
      <c r="F581" s="15"/>
      <c r="G581" s="15"/>
      <c r="H581" s="15"/>
      <c r="I581" s="17"/>
      <c r="J581" s="17"/>
      <c r="K581" s="17"/>
      <c r="L581" s="17"/>
      <c r="M581" s="15"/>
      <c r="Q581" s="95"/>
      <c r="R581" s="95"/>
      <c r="S581" s="95"/>
      <c r="T581" s="95"/>
      <c r="U581" s="95"/>
      <c r="V581" s="95"/>
      <c r="W581" s="95"/>
      <c r="X581" s="95"/>
      <c r="Y581" s="95"/>
    </row>
    <row r="582" spans="2:25" s="3" customFormat="1" hidden="1" x14ac:dyDescent="0.2">
      <c r="B582" s="2"/>
      <c r="C582" s="2"/>
      <c r="D582" s="2"/>
      <c r="E582" s="2"/>
      <c r="F582" s="15"/>
      <c r="G582" s="15"/>
      <c r="H582" s="15"/>
      <c r="I582" s="17"/>
      <c r="J582" s="17"/>
      <c r="K582" s="17"/>
      <c r="L582" s="17"/>
      <c r="M582" s="15"/>
      <c r="Q582" s="95"/>
      <c r="R582" s="95"/>
      <c r="S582" s="95"/>
      <c r="T582" s="95"/>
      <c r="U582" s="95"/>
      <c r="V582" s="95"/>
      <c r="W582" s="95"/>
      <c r="X582" s="95"/>
      <c r="Y582" s="95"/>
    </row>
    <row r="583" spans="2:25" s="3" customFormat="1" hidden="1" x14ac:dyDescent="0.2">
      <c r="B583" s="2"/>
      <c r="C583" s="2"/>
      <c r="D583" s="2"/>
      <c r="E583" s="2"/>
      <c r="F583" s="15"/>
      <c r="G583" s="15"/>
      <c r="H583" s="15"/>
      <c r="I583" s="17"/>
      <c r="J583" s="17"/>
      <c r="K583" s="17"/>
      <c r="L583" s="17"/>
      <c r="M583" s="15"/>
      <c r="Q583" s="95"/>
      <c r="R583" s="95"/>
      <c r="S583" s="95"/>
      <c r="T583" s="95"/>
      <c r="U583" s="95"/>
      <c r="V583" s="95"/>
      <c r="W583" s="95"/>
      <c r="X583" s="95"/>
      <c r="Y583" s="95"/>
    </row>
    <row r="584" spans="2:25" s="3" customFormat="1" hidden="1" x14ac:dyDescent="0.2">
      <c r="B584" s="2"/>
      <c r="C584" s="2"/>
      <c r="D584" s="2"/>
      <c r="E584" s="2"/>
      <c r="F584" s="15"/>
      <c r="G584" s="15"/>
      <c r="H584" s="15"/>
      <c r="I584" s="17"/>
      <c r="J584" s="17"/>
      <c r="K584" s="17"/>
      <c r="L584" s="17"/>
      <c r="M584" s="15"/>
      <c r="Q584" s="95"/>
      <c r="R584" s="95"/>
      <c r="S584" s="95"/>
      <c r="T584" s="95"/>
      <c r="U584" s="95"/>
      <c r="V584" s="95"/>
      <c r="W584" s="95"/>
      <c r="X584" s="95"/>
      <c r="Y584" s="95"/>
    </row>
    <row r="585" spans="2:25" s="3" customFormat="1" hidden="1" x14ac:dyDescent="0.2">
      <c r="B585" s="2"/>
      <c r="C585" s="2"/>
      <c r="D585" s="2"/>
      <c r="E585" s="2"/>
      <c r="F585" s="15"/>
      <c r="G585" s="15"/>
      <c r="H585" s="15"/>
      <c r="I585" s="17"/>
      <c r="J585" s="17"/>
      <c r="K585" s="17"/>
      <c r="L585" s="17"/>
      <c r="M585" s="15"/>
      <c r="Q585" s="95"/>
      <c r="R585" s="95"/>
      <c r="S585" s="95"/>
      <c r="T585" s="95"/>
      <c r="U585" s="95"/>
      <c r="V585" s="95"/>
      <c r="W585" s="95"/>
      <c r="X585" s="95"/>
      <c r="Y585" s="95"/>
    </row>
    <row r="586" spans="2:25" s="3" customFormat="1" hidden="1" x14ac:dyDescent="0.2">
      <c r="B586" s="2"/>
      <c r="C586" s="2"/>
      <c r="D586" s="2"/>
      <c r="E586" s="2"/>
      <c r="F586" s="15"/>
      <c r="G586" s="15"/>
      <c r="H586" s="15"/>
      <c r="I586" s="17"/>
      <c r="J586" s="17"/>
      <c r="K586" s="17"/>
      <c r="L586" s="17"/>
      <c r="M586" s="15"/>
      <c r="Q586" s="95"/>
      <c r="R586" s="95"/>
      <c r="S586" s="95"/>
      <c r="T586" s="95"/>
      <c r="U586" s="95"/>
      <c r="V586" s="95"/>
      <c r="W586" s="95"/>
      <c r="X586" s="95"/>
      <c r="Y586" s="95"/>
    </row>
    <row r="587" spans="2:25" s="3" customFormat="1" hidden="1" x14ac:dyDescent="0.2">
      <c r="B587" s="2"/>
      <c r="C587" s="2"/>
      <c r="D587" s="2"/>
      <c r="E587" s="2"/>
      <c r="F587" s="15"/>
      <c r="G587" s="15"/>
      <c r="H587" s="15"/>
      <c r="I587" s="17"/>
      <c r="J587" s="17"/>
      <c r="K587" s="17"/>
      <c r="L587" s="17"/>
      <c r="M587" s="15"/>
      <c r="Q587" s="95"/>
      <c r="R587" s="95"/>
      <c r="S587" s="95"/>
      <c r="T587" s="95"/>
      <c r="U587" s="95"/>
      <c r="V587" s="95"/>
      <c r="W587" s="95"/>
      <c r="X587" s="95"/>
      <c r="Y587" s="95"/>
    </row>
    <row r="588" spans="2:25" s="3" customFormat="1" hidden="1" x14ac:dyDescent="0.2">
      <c r="B588" s="2"/>
      <c r="C588" s="2"/>
      <c r="D588" s="2"/>
      <c r="E588" s="2"/>
      <c r="F588" s="15"/>
      <c r="G588" s="15"/>
      <c r="H588" s="15"/>
      <c r="I588" s="17"/>
      <c r="J588" s="17"/>
      <c r="K588" s="17"/>
      <c r="L588" s="17"/>
      <c r="M588" s="15"/>
      <c r="Q588" s="95"/>
      <c r="R588" s="95"/>
      <c r="S588" s="95"/>
      <c r="T588" s="95"/>
      <c r="U588" s="95"/>
      <c r="V588" s="95"/>
      <c r="W588" s="95"/>
      <c r="X588" s="95"/>
      <c r="Y588" s="95"/>
    </row>
    <row r="589" spans="2:25" s="3" customFormat="1" hidden="1" x14ac:dyDescent="0.2">
      <c r="B589" s="2"/>
      <c r="C589" s="2"/>
      <c r="D589" s="2"/>
      <c r="E589" s="2"/>
      <c r="F589" s="15"/>
      <c r="G589" s="15"/>
      <c r="H589" s="15"/>
      <c r="I589" s="17"/>
      <c r="J589" s="17"/>
      <c r="K589" s="17"/>
      <c r="L589" s="17"/>
      <c r="M589" s="15"/>
      <c r="Q589" s="95"/>
      <c r="R589" s="95"/>
      <c r="S589" s="95"/>
      <c r="T589" s="95"/>
      <c r="U589" s="95"/>
      <c r="V589" s="95"/>
      <c r="W589" s="95"/>
      <c r="X589" s="95"/>
      <c r="Y589" s="95"/>
    </row>
    <row r="590" spans="2:25" s="3" customFormat="1" hidden="1" x14ac:dyDescent="0.2">
      <c r="B590" s="2"/>
      <c r="C590" s="2"/>
      <c r="D590" s="2"/>
      <c r="E590" s="2"/>
      <c r="F590" s="15"/>
      <c r="G590" s="15"/>
      <c r="H590" s="15"/>
      <c r="I590" s="17"/>
      <c r="J590" s="17"/>
      <c r="K590" s="17"/>
      <c r="L590" s="17"/>
      <c r="M590" s="15"/>
      <c r="Q590" s="95"/>
      <c r="R590" s="95"/>
      <c r="S590" s="95"/>
      <c r="T590" s="95"/>
      <c r="U590" s="95"/>
      <c r="V590" s="95"/>
      <c r="W590" s="95"/>
      <c r="X590" s="95"/>
      <c r="Y590" s="95"/>
    </row>
    <row r="591" spans="2:25" s="3" customFormat="1" hidden="1" x14ac:dyDescent="0.2">
      <c r="B591" s="2"/>
      <c r="C591" s="2"/>
      <c r="D591" s="2"/>
      <c r="E591" s="2"/>
      <c r="F591" s="15"/>
      <c r="G591" s="15"/>
      <c r="H591" s="15"/>
      <c r="I591" s="17"/>
      <c r="J591" s="17"/>
      <c r="K591" s="17"/>
      <c r="L591" s="17"/>
      <c r="M591" s="15"/>
      <c r="Q591" s="95"/>
      <c r="R591" s="95"/>
      <c r="S591" s="95"/>
      <c r="T591" s="95"/>
      <c r="U591" s="95"/>
      <c r="V591" s="95"/>
      <c r="W591" s="95"/>
      <c r="X591" s="95"/>
      <c r="Y591" s="95"/>
    </row>
    <row r="592" spans="2:25" s="3" customFormat="1" hidden="1" x14ac:dyDescent="0.2">
      <c r="B592" s="2"/>
      <c r="C592" s="2"/>
      <c r="D592" s="2"/>
      <c r="E592" s="2"/>
      <c r="F592" s="15"/>
      <c r="G592" s="15"/>
      <c r="H592" s="15"/>
      <c r="I592" s="17"/>
      <c r="J592" s="17"/>
      <c r="K592" s="17"/>
      <c r="L592" s="17"/>
      <c r="M592" s="15"/>
      <c r="Q592" s="95"/>
      <c r="R592" s="95"/>
      <c r="S592" s="95"/>
      <c r="T592" s="95"/>
      <c r="U592" s="95"/>
      <c r="V592" s="95"/>
      <c r="W592" s="95"/>
      <c r="X592" s="95"/>
      <c r="Y592" s="95"/>
    </row>
    <row r="593" spans="2:25" s="3" customFormat="1" hidden="1" x14ac:dyDescent="0.2">
      <c r="B593" s="2"/>
      <c r="C593" s="2"/>
      <c r="D593" s="2"/>
      <c r="E593" s="2"/>
      <c r="F593" s="15"/>
      <c r="G593" s="15"/>
      <c r="H593" s="15"/>
      <c r="I593" s="17"/>
      <c r="J593" s="17"/>
      <c r="K593" s="17"/>
      <c r="L593" s="17"/>
      <c r="M593" s="15"/>
      <c r="Q593" s="95"/>
      <c r="R593" s="95"/>
      <c r="S593" s="95"/>
      <c r="T593" s="95"/>
      <c r="U593" s="95"/>
      <c r="V593" s="95"/>
      <c r="W593" s="95"/>
      <c r="X593" s="95"/>
      <c r="Y593" s="95"/>
    </row>
    <row r="594" spans="2:25" s="3" customFormat="1" hidden="1" x14ac:dyDescent="0.2">
      <c r="B594" s="2"/>
      <c r="C594" s="2"/>
      <c r="D594" s="2"/>
      <c r="E594" s="2"/>
      <c r="F594" s="15"/>
      <c r="G594" s="15"/>
      <c r="H594" s="15"/>
      <c r="I594" s="17"/>
      <c r="J594" s="17"/>
      <c r="K594" s="17"/>
      <c r="L594" s="17"/>
      <c r="M594" s="15"/>
      <c r="Q594" s="95"/>
      <c r="R594" s="95"/>
      <c r="S594" s="95"/>
      <c r="T594" s="95"/>
      <c r="U594" s="95"/>
      <c r="V594" s="95"/>
      <c r="W594" s="95"/>
      <c r="X594" s="95"/>
      <c r="Y594" s="95"/>
    </row>
    <row r="595" spans="2:25" s="3" customFormat="1" hidden="1" x14ac:dyDescent="0.2">
      <c r="B595" s="2"/>
      <c r="C595" s="2"/>
      <c r="D595" s="2"/>
      <c r="E595" s="2"/>
      <c r="F595" s="15"/>
      <c r="G595" s="15"/>
      <c r="H595" s="15"/>
      <c r="I595" s="17"/>
      <c r="J595" s="17"/>
      <c r="K595" s="17"/>
      <c r="L595" s="17"/>
      <c r="M595" s="15"/>
      <c r="Q595" s="95"/>
      <c r="R595" s="95"/>
      <c r="S595" s="95"/>
      <c r="T595" s="95"/>
      <c r="U595" s="95"/>
      <c r="V595" s="95"/>
      <c r="W595" s="95"/>
      <c r="X595" s="95"/>
      <c r="Y595" s="95"/>
    </row>
    <row r="596" spans="2:25" s="3" customFormat="1" hidden="1" x14ac:dyDescent="0.2">
      <c r="B596" s="2"/>
      <c r="C596" s="2"/>
      <c r="D596" s="2"/>
      <c r="E596" s="2"/>
      <c r="F596" s="15"/>
      <c r="G596" s="15"/>
      <c r="H596" s="15"/>
      <c r="I596" s="17"/>
      <c r="J596" s="17"/>
      <c r="K596" s="17"/>
      <c r="L596" s="17"/>
      <c r="M596" s="15"/>
      <c r="Q596" s="95"/>
      <c r="R596" s="95"/>
      <c r="S596" s="95"/>
      <c r="T596" s="95"/>
      <c r="U596" s="95"/>
      <c r="V596" s="95"/>
      <c r="W596" s="95"/>
      <c r="X596" s="95"/>
      <c r="Y596" s="95"/>
    </row>
    <row r="597" spans="2:25" s="3" customFormat="1" hidden="1" x14ac:dyDescent="0.2">
      <c r="B597" s="2"/>
      <c r="C597" s="2"/>
      <c r="D597" s="2"/>
      <c r="E597" s="2"/>
      <c r="F597" s="15"/>
      <c r="G597" s="15"/>
      <c r="H597" s="15"/>
      <c r="I597" s="17"/>
      <c r="J597" s="17"/>
      <c r="K597" s="17"/>
      <c r="L597" s="17"/>
      <c r="M597" s="15"/>
      <c r="Q597" s="95"/>
      <c r="R597" s="95"/>
      <c r="S597" s="95"/>
      <c r="T597" s="95"/>
      <c r="U597" s="95"/>
      <c r="V597" s="95"/>
      <c r="W597" s="95"/>
      <c r="X597" s="95"/>
      <c r="Y597" s="95"/>
    </row>
    <row r="598" spans="2:25" s="3" customFormat="1" hidden="1" x14ac:dyDescent="0.2">
      <c r="B598" s="2"/>
      <c r="C598" s="2"/>
      <c r="D598" s="2"/>
      <c r="E598" s="2"/>
      <c r="F598" s="15"/>
      <c r="G598" s="15"/>
      <c r="H598" s="15"/>
      <c r="I598" s="17"/>
      <c r="J598" s="17"/>
      <c r="K598" s="17"/>
      <c r="L598" s="17"/>
      <c r="M598" s="15"/>
      <c r="Q598" s="95"/>
      <c r="R598" s="95"/>
      <c r="S598" s="95"/>
      <c r="T598" s="95"/>
      <c r="U598" s="95"/>
      <c r="V598" s="95"/>
      <c r="W598" s="95"/>
      <c r="X598" s="95"/>
      <c r="Y598" s="95"/>
    </row>
    <row r="599" spans="2:25" s="3" customFormat="1" hidden="1" x14ac:dyDescent="0.2">
      <c r="B599" s="2"/>
      <c r="C599" s="2"/>
      <c r="D599" s="2"/>
      <c r="E599" s="2"/>
      <c r="F599" s="15"/>
      <c r="G599" s="15"/>
      <c r="H599" s="15"/>
      <c r="I599" s="17"/>
      <c r="J599" s="17"/>
      <c r="K599" s="17"/>
      <c r="L599" s="17"/>
      <c r="M599" s="15"/>
      <c r="Q599" s="95"/>
      <c r="R599" s="95"/>
      <c r="S599" s="95"/>
      <c r="T599" s="95"/>
      <c r="U599" s="95"/>
      <c r="V599" s="95"/>
      <c r="W599" s="95"/>
      <c r="X599" s="95"/>
      <c r="Y599" s="95"/>
    </row>
    <row r="600" spans="2:25" s="3" customFormat="1" hidden="1" x14ac:dyDescent="0.2">
      <c r="B600" s="2"/>
      <c r="C600" s="2"/>
      <c r="D600" s="2"/>
      <c r="E600" s="2"/>
      <c r="F600" s="15"/>
      <c r="G600" s="15"/>
      <c r="H600" s="15"/>
      <c r="I600" s="17"/>
      <c r="J600" s="17"/>
      <c r="K600" s="17"/>
      <c r="L600" s="17"/>
      <c r="M600" s="15"/>
      <c r="Q600" s="95"/>
      <c r="R600" s="95"/>
      <c r="S600" s="95"/>
      <c r="T600" s="95"/>
      <c r="U600" s="95"/>
      <c r="V600" s="95"/>
      <c r="W600" s="95"/>
      <c r="X600" s="95"/>
      <c r="Y600" s="95"/>
    </row>
    <row r="601" spans="2:25" s="3" customFormat="1" hidden="1" x14ac:dyDescent="0.2">
      <c r="B601" s="2"/>
      <c r="C601" s="2"/>
      <c r="D601" s="2"/>
      <c r="E601" s="2"/>
      <c r="F601" s="15"/>
      <c r="G601" s="15"/>
      <c r="H601" s="15"/>
      <c r="I601" s="17"/>
      <c r="J601" s="17"/>
      <c r="K601" s="17"/>
      <c r="L601" s="17"/>
      <c r="M601" s="15"/>
      <c r="Q601" s="95"/>
      <c r="R601" s="95"/>
      <c r="S601" s="95"/>
      <c r="T601" s="95"/>
      <c r="U601" s="95"/>
      <c r="V601" s="95"/>
      <c r="W601" s="95"/>
      <c r="X601" s="95"/>
      <c r="Y601" s="95"/>
    </row>
    <row r="602" spans="2:25" s="3" customFormat="1" hidden="1" x14ac:dyDescent="0.2">
      <c r="B602" s="2"/>
      <c r="C602" s="2"/>
      <c r="D602" s="2"/>
      <c r="E602" s="2"/>
      <c r="F602" s="15"/>
      <c r="G602" s="15"/>
      <c r="H602" s="15"/>
      <c r="I602" s="17"/>
      <c r="J602" s="17"/>
      <c r="K602" s="17"/>
      <c r="L602" s="17"/>
      <c r="M602" s="15"/>
      <c r="Q602" s="95"/>
      <c r="R602" s="95"/>
      <c r="S602" s="95"/>
      <c r="T602" s="95"/>
      <c r="U602" s="95"/>
      <c r="V602" s="95"/>
      <c r="W602" s="95"/>
      <c r="X602" s="95"/>
      <c r="Y602" s="95"/>
    </row>
    <row r="603" spans="2:25" s="3" customFormat="1" hidden="1" x14ac:dyDescent="0.2">
      <c r="B603" s="2"/>
      <c r="C603" s="2"/>
      <c r="D603" s="2"/>
      <c r="E603" s="2"/>
      <c r="F603" s="15"/>
      <c r="G603" s="15"/>
      <c r="H603" s="15"/>
      <c r="I603" s="17"/>
      <c r="J603" s="17"/>
      <c r="K603" s="17"/>
      <c r="L603" s="17"/>
      <c r="M603" s="15"/>
      <c r="Q603" s="95"/>
      <c r="R603" s="95"/>
      <c r="S603" s="95"/>
      <c r="T603" s="95"/>
      <c r="U603" s="95"/>
      <c r="V603" s="95"/>
      <c r="W603" s="95"/>
      <c r="X603" s="95"/>
      <c r="Y603" s="95"/>
    </row>
    <row r="604" spans="2:25" s="3" customFormat="1" hidden="1" x14ac:dyDescent="0.2">
      <c r="B604" s="2"/>
      <c r="C604" s="2"/>
      <c r="D604" s="2"/>
      <c r="E604" s="2"/>
      <c r="F604" s="15"/>
      <c r="G604" s="15"/>
      <c r="H604" s="15"/>
      <c r="I604" s="17"/>
      <c r="J604" s="17"/>
      <c r="K604" s="17"/>
      <c r="L604" s="17"/>
      <c r="M604" s="15"/>
      <c r="Q604" s="95"/>
      <c r="R604" s="95"/>
      <c r="S604" s="95"/>
      <c r="T604" s="95"/>
      <c r="U604" s="95"/>
      <c r="V604" s="95"/>
      <c r="W604" s="95"/>
      <c r="X604" s="95"/>
      <c r="Y604" s="95"/>
    </row>
    <row r="605" spans="2:25" s="3" customFormat="1" hidden="1" x14ac:dyDescent="0.2">
      <c r="B605" s="2"/>
      <c r="C605" s="2"/>
      <c r="D605" s="2"/>
      <c r="E605" s="2"/>
      <c r="F605" s="15"/>
      <c r="G605" s="15"/>
      <c r="H605" s="15"/>
      <c r="I605" s="17"/>
      <c r="J605" s="17"/>
      <c r="K605" s="17"/>
      <c r="L605" s="17"/>
      <c r="M605" s="15"/>
      <c r="Q605" s="95"/>
      <c r="R605" s="95"/>
      <c r="S605" s="95"/>
      <c r="T605" s="95"/>
      <c r="U605" s="95"/>
      <c r="V605" s="95"/>
      <c r="W605" s="95"/>
      <c r="X605" s="95"/>
      <c r="Y605" s="95"/>
    </row>
    <row r="606" spans="2:25" s="3" customFormat="1" hidden="1" x14ac:dyDescent="0.2">
      <c r="B606" s="2"/>
      <c r="C606" s="2"/>
      <c r="D606" s="2"/>
      <c r="E606" s="2"/>
      <c r="F606" s="15"/>
      <c r="G606" s="15"/>
      <c r="H606" s="15"/>
      <c r="I606" s="17"/>
      <c r="J606" s="17"/>
      <c r="K606" s="17"/>
      <c r="L606" s="17"/>
      <c r="M606" s="15"/>
      <c r="Q606" s="95"/>
      <c r="R606" s="95"/>
      <c r="S606" s="95"/>
      <c r="T606" s="95"/>
      <c r="U606" s="95"/>
      <c r="V606" s="95"/>
      <c r="W606" s="95"/>
      <c r="X606" s="95"/>
      <c r="Y606" s="95"/>
    </row>
    <row r="607" spans="2:25" s="3" customFormat="1" hidden="1" x14ac:dyDescent="0.2">
      <c r="B607" s="2"/>
      <c r="C607" s="2"/>
      <c r="D607" s="2"/>
      <c r="E607" s="2"/>
      <c r="F607" s="15"/>
      <c r="G607" s="15"/>
      <c r="H607" s="15"/>
      <c r="I607" s="17"/>
      <c r="J607" s="17"/>
      <c r="K607" s="17"/>
      <c r="L607" s="17"/>
      <c r="M607" s="15"/>
      <c r="Q607" s="95"/>
      <c r="R607" s="95"/>
      <c r="S607" s="95"/>
      <c r="T607" s="95"/>
      <c r="U607" s="95"/>
      <c r="V607" s="95"/>
      <c r="W607" s="95"/>
      <c r="X607" s="95"/>
      <c r="Y607" s="95"/>
    </row>
    <row r="608" spans="2:25" s="3" customFormat="1" hidden="1" x14ac:dyDescent="0.2">
      <c r="B608" s="2"/>
      <c r="C608" s="2"/>
      <c r="D608" s="2"/>
      <c r="E608" s="2"/>
      <c r="F608" s="15"/>
      <c r="G608" s="15"/>
      <c r="H608" s="15"/>
      <c r="I608" s="17"/>
      <c r="J608" s="17"/>
      <c r="K608" s="17"/>
      <c r="L608" s="17"/>
      <c r="M608" s="15"/>
      <c r="Q608" s="95"/>
      <c r="R608" s="95"/>
      <c r="S608" s="95"/>
      <c r="T608" s="95"/>
      <c r="U608" s="95"/>
      <c r="V608" s="95"/>
      <c r="W608" s="95"/>
      <c r="X608" s="95"/>
      <c r="Y608" s="95"/>
    </row>
    <row r="609" spans="2:25" s="3" customFormat="1" hidden="1" x14ac:dyDescent="0.2">
      <c r="B609" s="2"/>
      <c r="C609" s="2"/>
      <c r="D609" s="2"/>
      <c r="E609" s="2"/>
      <c r="F609" s="15"/>
      <c r="G609" s="15"/>
      <c r="H609" s="15"/>
      <c r="I609" s="17"/>
      <c r="J609" s="17"/>
      <c r="K609" s="17"/>
      <c r="L609" s="17"/>
      <c r="M609" s="15"/>
      <c r="Q609" s="95"/>
      <c r="R609" s="95"/>
      <c r="S609" s="95"/>
      <c r="T609" s="95"/>
      <c r="U609" s="95"/>
      <c r="V609" s="95"/>
      <c r="W609" s="95"/>
      <c r="X609" s="95"/>
      <c r="Y609" s="95"/>
    </row>
    <row r="610" spans="2:25" s="3" customFormat="1" hidden="1" x14ac:dyDescent="0.2">
      <c r="B610" s="2"/>
      <c r="C610" s="2"/>
      <c r="D610" s="2"/>
      <c r="E610" s="2"/>
      <c r="F610" s="15"/>
      <c r="G610" s="15"/>
      <c r="H610" s="15"/>
      <c r="I610" s="17"/>
      <c r="J610" s="17"/>
      <c r="K610" s="17"/>
      <c r="L610" s="17"/>
      <c r="M610" s="15"/>
      <c r="Q610" s="95"/>
      <c r="R610" s="95"/>
      <c r="S610" s="95"/>
      <c r="T610" s="95"/>
      <c r="U610" s="95"/>
      <c r="V610" s="95"/>
      <c r="W610" s="95"/>
      <c r="X610" s="95"/>
      <c r="Y610" s="95"/>
    </row>
    <row r="611" spans="2:25" s="3" customFormat="1" hidden="1" x14ac:dyDescent="0.2">
      <c r="B611" s="2"/>
      <c r="C611" s="2"/>
      <c r="D611" s="2"/>
      <c r="E611" s="2"/>
      <c r="F611" s="15"/>
      <c r="G611" s="15"/>
      <c r="H611" s="15"/>
      <c r="I611" s="17"/>
      <c r="J611" s="17"/>
      <c r="K611" s="17"/>
      <c r="L611" s="17"/>
      <c r="M611" s="15"/>
      <c r="Q611" s="95"/>
      <c r="R611" s="95"/>
      <c r="S611" s="95"/>
      <c r="T611" s="95"/>
      <c r="U611" s="95"/>
      <c r="V611" s="95"/>
      <c r="W611" s="95"/>
      <c r="X611" s="95"/>
      <c r="Y611" s="95"/>
    </row>
    <row r="612" spans="2:25" s="3" customFormat="1" hidden="1" x14ac:dyDescent="0.2">
      <c r="B612" s="2"/>
      <c r="C612" s="2"/>
      <c r="D612" s="2"/>
      <c r="E612" s="2"/>
      <c r="F612" s="15"/>
      <c r="G612" s="15"/>
      <c r="H612" s="15"/>
      <c r="I612" s="17"/>
      <c r="J612" s="17"/>
      <c r="K612" s="17"/>
      <c r="L612" s="17"/>
      <c r="M612" s="15"/>
      <c r="Q612" s="95"/>
      <c r="R612" s="95"/>
      <c r="S612" s="95"/>
      <c r="T612" s="95"/>
      <c r="U612" s="95"/>
      <c r="V612" s="95"/>
      <c r="W612" s="95"/>
      <c r="X612" s="95"/>
      <c r="Y612" s="95"/>
    </row>
    <row r="613" spans="2:25" s="3" customFormat="1" hidden="1" x14ac:dyDescent="0.2">
      <c r="B613" s="2"/>
      <c r="C613" s="2"/>
      <c r="D613" s="2"/>
      <c r="E613" s="2"/>
      <c r="F613" s="15"/>
      <c r="G613" s="15"/>
      <c r="H613" s="15"/>
      <c r="I613" s="17"/>
      <c r="J613" s="17"/>
      <c r="K613" s="17"/>
      <c r="L613" s="17"/>
      <c r="M613" s="15"/>
      <c r="Q613" s="95"/>
      <c r="R613" s="95"/>
      <c r="S613" s="95"/>
      <c r="T613" s="95"/>
      <c r="U613" s="95"/>
      <c r="V613" s="95"/>
      <c r="W613" s="95"/>
      <c r="X613" s="95"/>
      <c r="Y613" s="95"/>
    </row>
    <row r="614" spans="2:25" s="3" customFormat="1" hidden="1" x14ac:dyDescent="0.2">
      <c r="B614" s="2"/>
      <c r="C614" s="2"/>
      <c r="D614" s="2"/>
      <c r="E614" s="2"/>
      <c r="F614" s="15"/>
      <c r="G614" s="15"/>
      <c r="H614" s="15"/>
      <c r="I614" s="17"/>
      <c r="J614" s="17"/>
      <c r="K614" s="17"/>
      <c r="L614" s="17"/>
      <c r="M614" s="15"/>
      <c r="Q614" s="95"/>
      <c r="R614" s="95"/>
      <c r="S614" s="95"/>
      <c r="T614" s="95"/>
      <c r="U614" s="95"/>
      <c r="V614" s="95"/>
      <c r="W614" s="95"/>
      <c r="X614" s="95"/>
      <c r="Y614" s="95"/>
    </row>
    <row r="615" spans="2:25" s="3" customFormat="1" hidden="1" x14ac:dyDescent="0.2">
      <c r="B615" s="2"/>
      <c r="C615" s="2"/>
      <c r="D615" s="2"/>
      <c r="E615" s="2"/>
      <c r="F615" s="15"/>
      <c r="G615" s="15"/>
      <c r="H615" s="15"/>
      <c r="I615" s="17"/>
      <c r="J615" s="17"/>
      <c r="K615" s="17"/>
      <c r="L615" s="17"/>
      <c r="M615" s="15"/>
      <c r="Q615" s="95"/>
      <c r="R615" s="95"/>
      <c r="S615" s="95"/>
      <c r="T615" s="95"/>
      <c r="U615" s="95"/>
      <c r="V615" s="95"/>
      <c r="W615" s="95"/>
      <c r="X615" s="95"/>
      <c r="Y615" s="95"/>
    </row>
    <row r="616" spans="2:25" s="3" customFormat="1" hidden="1" x14ac:dyDescent="0.2">
      <c r="B616" s="2"/>
      <c r="C616" s="2"/>
      <c r="D616" s="2"/>
      <c r="E616" s="2"/>
      <c r="F616" s="15"/>
      <c r="G616" s="15"/>
      <c r="H616" s="15"/>
      <c r="I616" s="17"/>
      <c r="J616" s="17"/>
      <c r="K616" s="17"/>
      <c r="L616" s="17"/>
      <c r="M616" s="15"/>
      <c r="Q616" s="95"/>
      <c r="R616" s="95"/>
      <c r="S616" s="95"/>
      <c r="T616" s="95"/>
      <c r="U616" s="95"/>
      <c r="V616" s="95"/>
      <c r="W616" s="95"/>
      <c r="X616" s="95"/>
      <c r="Y616" s="95"/>
    </row>
    <row r="617" spans="2:25" s="3" customFormat="1" hidden="1" x14ac:dyDescent="0.2">
      <c r="B617" s="2"/>
      <c r="C617" s="2"/>
      <c r="D617" s="2"/>
      <c r="E617" s="2"/>
      <c r="F617" s="15"/>
      <c r="G617" s="15"/>
      <c r="H617" s="15"/>
      <c r="I617" s="17"/>
      <c r="J617" s="17"/>
      <c r="K617" s="17"/>
      <c r="L617" s="17"/>
      <c r="M617" s="15"/>
      <c r="Q617" s="95"/>
      <c r="R617" s="95"/>
      <c r="S617" s="95"/>
      <c r="T617" s="95"/>
      <c r="U617" s="95"/>
      <c r="V617" s="95"/>
      <c r="W617" s="95"/>
      <c r="X617" s="95"/>
      <c r="Y617" s="95"/>
    </row>
    <row r="618" spans="2:25" s="3" customFormat="1" hidden="1" x14ac:dyDescent="0.2">
      <c r="B618" s="2"/>
      <c r="C618" s="2"/>
      <c r="D618" s="2"/>
      <c r="E618" s="2"/>
      <c r="F618" s="15"/>
      <c r="G618" s="15"/>
      <c r="H618" s="15"/>
      <c r="I618" s="17"/>
      <c r="J618" s="17"/>
      <c r="K618" s="17"/>
      <c r="L618" s="17"/>
      <c r="M618" s="15"/>
      <c r="Q618" s="95"/>
      <c r="R618" s="95"/>
      <c r="S618" s="95"/>
      <c r="T618" s="95"/>
      <c r="U618" s="95"/>
      <c r="V618" s="95"/>
      <c r="W618" s="95"/>
      <c r="X618" s="95"/>
      <c r="Y618" s="95"/>
    </row>
    <row r="619" spans="2:25" s="3" customFormat="1" hidden="1" x14ac:dyDescent="0.2">
      <c r="B619" s="2"/>
      <c r="C619" s="2"/>
      <c r="D619" s="2"/>
      <c r="E619" s="2"/>
      <c r="F619" s="15"/>
      <c r="G619" s="15"/>
      <c r="H619" s="15"/>
      <c r="I619" s="17"/>
      <c r="J619" s="17"/>
      <c r="K619" s="17"/>
      <c r="L619" s="17"/>
      <c r="M619" s="15"/>
      <c r="Q619" s="95"/>
      <c r="R619" s="95"/>
      <c r="S619" s="95"/>
      <c r="T619" s="95"/>
      <c r="U619" s="95"/>
      <c r="V619" s="95"/>
      <c r="W619" s="95"/>
      <c r="X619" s="95"/>
      <c r="Y619" s="95"/>
    </row>
    <row r="620" spans="2:25" s="3" customFormat="1" hidden="1" x14ac:dyDescent="0.2">
      <c r="B620" s="2"/>
      <c r="C620" s="2"/>
      <c r="D620" s="2"/>
      <c r="E620" s="2"/>
      <c r="F620" s="15"/>
      <c r="G620" s="15"/>
      <c r="H620" s="15"/>
      <c r="I620" s="17"/>
      <c r="J620" s="17"/>
      <c r="K620" s="17"/>
      <c r="L620" s="17"/>
      <c r="M620" s="15"/>
      <c r="Q620" s="95"/>
      <c r="R620" s="95"/>
      <c r="S620" s="95"/>
      <c r="T620" s="95"/>
      <c r="U620" s="95"/>
      <c r="V620" s="95"/>
      <c r="W620" s="95"/>
      <c r="X620" s="95"/>
      <c r="Y620" s="95"/>
    </row>
    <row r="621" spans="2:25" s="3" customFormat="1" hidden="1" x14ac:dyDescent="0.2">
      <c r="B621" s="2"/>
      <c r="C621" s="2"/>
      <c r="D621" s="2"/>
      <c r="E621" s="2"/>
      <c r="F621" s="15"/>
      <c r="G621" s="15"/>
      <c r="H621" s="15"/>
      <c r="I621" s="17"/>
      <c r="J621" s="17"/>
      <c r="K621" s="17"/>
      <c r="L621" s="17"/>
      <c r="M621" s="15"/>
      <c r="Q621" s="95"/>
      <c r="R621" s="95"/>
      <c r="S621" s="95"/>
      <c r="T621" s="95"/>
      <c r="U621" s="95"/>
      <c r="V621" s="95"/>
      <c r="W621" s="95"/>
      <c r="X621" s="95"/>
      <c r="Y621" s="95"/>
    </row>
    <row r="622" spans="2:25" s="3" customFormat="1" hidden="1" x14ac:dyDescent="0.2">
      <c r="B622" s="2"/>
      <c r="C622" s="2"/>
      <c r="D622" s="2"/>
      <c r="E622" s="2"/>
      <c r="F622" s="15"/>
      <c r="G622" s="15"/>
      <c r="H622" s="15"/>
      <c r="I622" s="17"/>
      <c r="J622" s="17"/>
      <c r="K622" s="17"/>
      <c r="L622" s="17"/>
      <c r="M622" s="15"/>
      <c r="Q622" s="95"/>
      <c r="R622" s="95"/>
      <c r="S622" s="95"/>
      <c r="T622" s="95"/>
      <c r="U622" s="95"/>
      <c r="V622" s="95"/>
      <c r="W622" s="95"/>
      <c r="X622" s="95"/>
      <c r="Y622" s="95"/>
    </row>
    <row r="623" spans="2:25" s="3" customFormat="1" hidden="1" x14ac:dyDescent="0.2">
      <c r="B623" s="2"/>
      <c r="C623" s="2"/>
      <c r="D623" s="2"/>
      <c r="E623" s="2"/>
      <c r="F623" s="15"/>
      <c r="G623" s="15"/>
      <c r="H623" s="15"/>
      <c r="I623" s="17"/>
      <c r="J623" s="17"/>
      <c r="K623" s="17"/>
      <c r="L623" s="17"/>
      <c r="M623" s="15"/>
      <c r="Q623" s="95"/>
      <c r="R623" s="95"/>
      <c r="S623" s="95"/>
      <c r="T623" s="95"/>
      <c r="U623" s="95"/>
      <c r="V623" s="95"/>
      <c r="W623" s="95"/>
      <c r="X623" s="95"/>
      <c r="Y623" s="95"/>
    </row>
    <row r="624" spans="2:25" s="3" customFormat="1" hidden="1" x14ac:dyDescent="0.2">
      <c r="B624" s="2"/>
      <c r="C624" s="2"/>
      <c r="D624" s="2"/>
      <c r="E624" s="2"/>
      <c r="F624" s="15"/>
      <c r="G624" s="15"/>
      <c r="H624" s="15"/>
      <c r="I624" s="17"/>
      <c r="J624" s="17"/>
      <c r="K624" s="17"/>
      <c r="L624" s="17"/>
      <c r="M624" s="15"/>
      <c r="Q624" s="95"/>
      <c r="R624" s="95"/>
      <c r="S624" s="95"/>
      <c r="T624" s="95"/>
      <c r="U624" s="95"/>
      <c r="V624" s="95"/>
      <c r="W624" s="95"/>
      <c r="X624" s="95"/>
      <c r="Y624" s="95"/>
    </row>
    <row r="625" spans="2:25" s="3" customFormat="1" hidden="1" x14ac:dyDescent="0.2">
      <c r="B625" s="2"/>
      <c r="C625" s="2"/>
      <c r="D625" s="2"/>
      <c r="E625" s="2"/>
      <c r="F625" s="15"/>
      <c r="G625" s="15"/>
      <c r="H625" s="15"/>
      <c r="I625" s="17"/>
      <c r="J625" s="17"/>
      <c r="K625" s="17"/>
      <c r="L625" s="17"/>
      <c r="M625" s="15"/>
      <c r="Q625" s="95"/>
      <c r="R625" s="95"/>
      <c r="S625" s="95"/>
      <c r="T625" s="95"/>
      <c r="U625" s="95"/>
      <c r="V625" s="95"/>
      <c r="W625" s="95"/>
      <c r="X625" s="95"/>
      <c r="Y625" s="95"/>
    </row>
    <row r="626" spans="2:25" s="3" customFormat="1" hidden="1" x14ac:dyDescent="0.2">
      <c r="B626" s="2"/>
      <c r="C626" s="2"/>
      <c r="D626" s="2"/>
      <c r="E626" s="2"/>
      <c r="F626" s="15"/>
      <c r="G626" s="15"/>
      <c r="H626" s="15"/>
      <c r="I626" s="17"/>
      <c r="J626" s="17"/>
      <c r="K626" s="17"/>
      <c r="L626" s="17"/>
      <c r="M626" s="15"/>
      <c r="Q626" s="95"/>
      <c r="R626" s="95"/>
      <c r="S626" s="95"/>
      <c r="T626" s="95"/>
      <c r="U626" s="95"/>
      <c r="V626" s="95"/>
      <c r="W626" s="95"/>
      <c r="X626" s="95"/>
      <c r="Y626" s="95"/>
    </row>
    <row r="627" spans="2:25" s="3" customFormat="1" hidden="1" x14ac:dyDescent="0.2">
      <c r="B627" s="2"/>
      <c r="C627" s="2"/>
      <c r="D627" s="2"/>
      <c r="E627" s="2"/>
      <c r="F627" s="15"/>
      <c r="G627" s="15"/>
      <c r="H627" s="15"/>
      <c r="I627" s="17"/>
      <c r="J627" s="17"/>
      <c r="K627" s="17"/>
      <c r="L627" s="17"/>
      <c r="M627" s="15"/>
      <c r="Q627" s="95"/>
      <c r="R627" s="95"/>
      <c r="S627" s="95"/>
      <c r="T627" s="95"/>
      <c r="U627" s="95"/>
      <c r="V627" s="95"/>
      <c r="W627" s="95"/>
      <c r="X627" s="95"/>
      <c r="Y627" s="95"/>
    </row>
    <row r="628" spans="2:25" s="3" customFormat="1" hidden="1" x14ac:dyDescent="0.2">
      <c r="B628" s="2"/>
      <c r="C628" s="2"/>
      <c r="D628" s="2"/>
      <c r="E628" s="2"/>
      <c r="F628" s="15"/>
      <c r="G628" s="15"/>
      <c r="H628" s="15"/>
      <c r="I628" s="17"/>
      <c r="J628" s="17"/>
      <c r="K628" s="17"/>
      <c r="L628" s="17"/>
      <c r="M628" s="15"/>
      <c r="Q628" s="95"/>
      <c r="R628" s="95"/>
      <c r="S628" s="95"/>
      <c r="T628" s="95"/>
      <c r="U628" s="95"/>
      <c r="V628" s="95"/>
      <c r="W628" s="95"/>
      <c r="X628" s="95"/>
      <c r="Y628" s="95"/>
    </row>
    <row r="629" spans="2:25" s="3" customFormat="1" hidden="1" x14ac:dyDescent="0.2">
      <c r="B629" s="2"/>
      <c r="C629" s="2"/>
      <c r="D629" s="2"/>
      <c r="E629" s="2"/>
      <c r="F629" s="15"/>
      <c r="G629" s="15"/>
      <c r="H629" s="15"/>
      <c r="I629" s="17"/>
      <c r="J629" s="17"/>
      <c r="K629" s="17"/>
      <c r="L629" s="17"/>
      <c r="M629" s="15"/>
      <c r="Q629" s="95"/>
      <c r="R629" s="95"/>
      <c r="S629" s="95"/>
      <c r="T629" s="95"/>
      <c r="U629" s="95"/>
      <c r="V629" s="95"/>
      <c r="W629" s="95"/>
      <c r="X629" s="95"/>
      <c r="Y629" s="95"/>
    </row>
    <row r="630" spans="2:25" s="3" customFormat="1" hidden="1" x14ac:dyDescent="0.2">
      <c r="B630" s="2"/>
      <c r="C630" s="2"/>
      <c r="D630" s="2"/>
      <c r="E630" s="2"/>
      <c r="F630" s="15"/>
      <c r="G630" s="15"/>
      <c r="H630" s="15"/>
      <c r="I630" s="17"/>
      <c r="J630" s="17"/>
      <c r="K630" s="17"/>
      <c r="L630" s="17"/>
      <c r="M630" s="15"/>
      <c r="Q630" s="95"/>
      <c r="R630" s="95"/>
      <c r="S630" s="95"/>
      <c r="T630" s="95"/>
      <c r="U630" s="95"/>
      <c r="V630" s="95"/>
      <c r="W630" s="95"/>
      <c r="X630" s="95"/>
      <c r="Y630" s="95"/>
    </row>
    <row r="631" spans="2:25" s="3" customFormat="1" hidden="1" x14ac:dyDescent="0.2">
      <c r="B631" s="2"/>
      <c r="C631" s="2"/>
      <c r="D631" s="2"/>
      <c r="E631" s="2"/>
      <c r="F631" s="15"/>
      <c r="G631" s="15"/>
      <c r="H631" s="15"/>
      <c r="I631" s="17"/>
      <c r="J631" s="17"/>
      <c r="K631" s="17"/>
      <c r="L631" s="17"/>
      <c r="M631" s="15"/>
      <c r="Q631" s="95"/>
      <c r="R631" s="95"/>
      <c r="S631" s="95"/>
      <c r="T631" s="95"/>
      <c r="U631" s="95"/>
      <c r="V631" s="95"/>
      <c r="W631" s="95"/>
      <c r="X631" s="95"/>
      <c r="Y631" s="95"/>
    </row>
    <row r="632" spans="2:25" s="3" customFormat="1" hidden="1" x14ac:dyDescent="0.2">
      <c r="B632" s="2"/>
      <c r="C632" s="2"/>
      <c r="D632" s="2"/>
      <c r="E632" s="2"/>
      <c r="F632" s="15"/>
      <c r="G632" s="15"/>
      <c r="H632" s="15"/>
      <c r="I632" s="17"/>
      <c r="J632" s="17"/>
      <c r="K632" s="17"/>
      <c r="L632" s="17"/>
      <c r="M632" s="15"/>
      <c r="Q632" s="95"/>
      <c r="R632" s="95"/>
      <c r="S632" s="95"/>
      <c r="T632" s="95"/>
      <c r="U632" s="95"/>
      <c r="V632" s="95"/>
      <c r="W632" s="95"/>
      <c r="X632" s="95"/>
      <c r="Y632" s="95"/>
    </row>
    <row r="633" spans="2:25" s="3" customFormat="1" hidden="1" x14ac:dyDescent="0.2">
      <c r="B633" s="2"/>
      <c r="C633" s="2"/>
      <c r="D633" s="2"/>
      <c r="E633" s="2"/>
      <c r="F633" s="15"/>
      <c r="G633" s="15"/>
      <c r="H633" s="15"/>
      <c r="I633" s="17"/>
      <c r="J633" s="17"/>
      <c r="K633" s="17"/>
      <c r="L633" s="17"/>
      <c r="M633" s="15"/>
      <c r="Q633" s="95"/>
      <c r="R633" s="95"/>
      <c r="S633" s="95"/>
      <c r="T633" s="95"/>
      <c r="U633" s="95"/>
      <c r="V633" s="95"/>
      <c r="W633" s="95"/>
      <c r="X633" s="95"/>
      <c r="Y633" s="95"/>
    </row>
    <row r="634" spans="2:25" s="3" customFormat="1" hidden="1" x14ac:dyDescent="0.2">
      <c r="B634" s="2"/>
      <c r="C634" s="2"/>
      <c r="D634" s="2"/>
      <c r="E634" s="2"/>
      <c r="F634" s="15"/>
      <c r="G634" s="15"/>
      <c r="H634" s="15"/>
      <c r="I634" s="17"/>
      <c r="J634" s="17"/>
      <c r="K634" s="17"/>
      <c r="L634" s="17"/>
      <c r="M634" s="15"/>
      <c r="Q634" s="95"/>
      <c r="R634" s="95"/>
      <c r="S634" s="95"/>
      <c r="T634" s="95"/>
      <c r="U634" s="95"/>
      <c r="V634" s="95"/>
      <c r="W634" s="95"/>
      <c r="X634" s="95"/>
      <c r="Y634" s="95"/>
    </row>
    <row r="635" spans="2:25" s="3" customFormat="1" hidden="1" x14ac:dyDescent="0.2">
      <c r="B635" s="2"/>
      <c r="C635" s="2"/>
      <c r="D635" s="2"/>
      <c r="E635" s="2"/>
      <c r="F635" s="15"/>
      <c r="G635" s="15"/>
      <c r="H635" s="15"/>
      <c r="I635" s="17"/>
      <c r="J635" s="17"/>
      <c r="K635" s="17"/>
      <c r="L635" s="17"/>
      <c r="M635" s="15"/>
      <c r="Q635" s="95"/>
      <c r="R635" s="95"/>
      <c r="S635" s="95"/>
      <c r="T635" s="95"/>
      <c r="U635" s="95"/>
      <c r="V635" s="95"/>
      <c r="W635" s="95"/>
      <c r="X635" s="95"/>
      <c r="Y635" s="95"/>
    </row>
    <row r="636" spans="2:25" s="3" customFormat="1" hidden="1" x14ac:dyDescent="0.2">
      <c r="B636" s="2"/>
      <c r="C636" s="2"/>
      <c r="D636" s="2"/>
      <c r="E636" s="2"/>
      <c r="F636" s="15"/>
      <c r="G636" s="15"/>
      <c r="H636" s="15"/>
      <c r="I636" s="17"/>
      <c r="J636" s="17"/>
      <c r="K636" s="17"/>
      <c r="L636" s="17"/>
      <c r="M636" s="15"/>
      <c r="Q636" s="95"/>
      <c r="R636" s="95"/>
      <c r="S636" s="95"/>
      <c r="T636" s="95"/>
      <c r="U636" s="95"/>
      <c r="V636" s="95"/>
      <c r="W636" s="95"/>
      <c r="X636" s="95"/>
      <c r="Y636" s="95"/>
    </row>
    <row r="637" spans="2:25" s="3" customFormat="1" hidden="1" x14ac:dyDescent="0.2">
      <c r="B637" s="2"/>
      <c r="C637" s="2"/>
      <c r="D637" s="2"/>
      <c r="E637" s="2"/>
      <c r="F637" s="15"/>
      <c r="G637" s="15"/>
      <c r="H637" s="15"/>
      <c r="I637" s="17"/>
      <c r="J637" s="17"/>
      <c r="K637" s="17"/>
      <c r="L637" s="17"/>
      <c r="M637" s="15"/>
      <c r="Q637" s="95"/>
      <c r="R637" s="95"/>
      <c r="S637" s="95"/>
      <c r="T637" s="95"/>
      <c r="U637" s="95"/>
      <c r="V637" s="95"/>
      <c r="W637" s="95"/>
      <c r="X637" s="95"/>
      <c r="Y637" s="95"/>
    </row>
    <row r="638" spans="2:25" s="3" customFormat="1" hidden="1" x14ac:dyDescent="0.2">
      <c r="B638" s="2"/>
      <c r="C638" s="2"/>
      <c r="D638" s="2"/>
      <c r="E638" s="2"/>
      <c r="F638" s="15"/>
      <c r="G638" s="15"/>
      <c r="H638" s="15"/>
      <c r="I638" s="17"/>
      <c r="J638" s="17"/>
      <c r="K638" s="17"/>
      <c r="L638" s="17"/>
      <c r="M638" s="15"/>
      <c r="Q638" s="95"/>
      <c r="R638" s="95"/>
      <c r="S638" s="95"/>
      <c r="T638" s="95"/>
      <c r="U638" s="95"/>
      <c r="V638" s="95"/>
      <c r="W638" s="95"/>
      <c r="X638" s="95"/>
      <c r="Y638" s="95"/>
    </row>
    <row r="639" spans="2:25" s="3" customFormat="1" hidden="1" x14ac:dyDescent="0.2">
      <c r="B639" s="2"/>
      <c r="C639" s="2"/>
      <c r="D639" s="2"/>
      <c r="E639" s="2"/>
      <c r="F639" s="15"/>
      <c r="G639" s="15"/>
      <c r="H639" s="15"/>
      <c r="I639" s="17"/>
      <c r="J639" s="17"/>
      <c r="K639" s="17"/>
      <c r="L639" s="17"/>
      <c r="M639" s="15"/>
      <c r="Q639" s="95"/>
      <c r="R639" s="95"/>
      <c r="S639" s="95"/>
      <c r="T639" s="95"/>
      <c r="U639" s="95"/>
      <c r="V639" s="95"/>
      <c r="W639" s="95"/>
      <c r="X639" s="95"/>
      <c r="Y639" s="95"/>
    </row>
    <row r="640" spans="2:25" s="3" customFormat="1" hidden="1" x14ac:dyDescent="0.2">
      <c r="B640" s="2"/>
      <c r="C640" s="2"/>
      <c r="D640" s="2"/>
      <c r="E640" s="2"/>
      <c r="F640" s="15"/>
      <c r="G640" s="15"/>
      <c r="H640" s="15"/>
      <c r="I640" s="17"/>
      <c r="J640" s="17"/>
      <c r="K640" s="17"/>
      <c r="L640" s="17"/>
      <c r="M640" s="15"/>
      <c r="Q640" s="95"/>
      <c r="R640" s="95"/>
      <c r="S640" s="95"/>
      <c r="T640" s="95"/>
      <c r="U640" s="95"/>
      <c r="V640" s="95"/>
      <c r="W640" s="95"/>
      <c r="X640" s="95"/>
      <c r="Y640" s="95"/>
    </row>
    <row r="641" spans="2:25" s="3" customFormat="1" hidden="1" x14ac:dyDescent="0.2">
      <c r="B641" s="2"/>
      <c r="C641" s="2"/>
      <c r="D641" s="2"/>
      <c r="E641" s="2"/>
      <c r="F641" s="15"/>
      <c r="G641" s="15"/>
      <c r="H641" s="15"/>
      <c r="I641" s="17"/>
      <c r="J641" s="17"/>
      <c r="K641" s="17"/>
      <c r="L641" s="17"/>
      <c r="M641" s="15"/>
      <c r="Q641" s="95"/>
      <c r="R641" s="95"/>
      <c r="S641" s="95"/>
      <c r="T641" s="95"/>
      <c r="U641" s="95"/>
      <c r="V641" s="95"/>
      <c r="W641" s="95"/>
      <c r="X641" s="95"/>
      <c r="Y641" s="95"/>
    </row>
    <row r="642" spans="2:25" s="3" customFormat="1" hidden="1" x14ac:dyDescent="0.2">
      <c r="B642" s="2"/>
      <c r="C642" s="2"/>
      <c r="D642" s="2"/>
      <c r="E642" s="2"/>
      <c r="F642" s="15"/>
      <c r="G642" s="15"/>
      <c r="H642" s="15"/>
      <c r="I642" s="17"/>
      <c r="J642" s="17"/>
      <c r="K642" s="17"/>
      <c r="L642" s="17"/>
      <c r="M642" s="15"/>
      <c r="Q642" s="95"/>
      <c r="R642" s="95"/>
      <c r="S642" s="95"/>
      <c r="T642" s="95"/>
      <c r="U642" s="95"/>
      <c r="V642" s="95"/>
      <c r="W642" s="95"/>
      <c r="X642" s="95"/>
      <c r="Y642" s="95"/>
    </row>
    <row r="643" spans="2:25" s="3" customFormat="1" hidden="1" x14ac:dyDescent="0.2">
      <c r="B643" s="2"/>
      <c r="C643" s="2"/>
      <c r="D643" s="2"/>
      <c r="E643" s="2"/>
      <c r="F643" s="15"/>
      <c r="G643" s="15"/>
      <c r="H643" s="15"/>
      <c r="I643" s="17"/>
      <c r="J643" s="17"/>
      <c r="K643" s="17"/>
      <c r="L643" s="17"/>
      <c r="M643" s="15"/>
      <c r="Q643" s="95"/>
      <c r="R643" s="95"/>
      <c r="S643" s="95"/>
      <c r="T643" s="95"/>
      <c r="U643" s="95"/>
      <c r="V643" s="95"/>
      <c r="W643" s="95"/>
      <c r="X643" s="95"/>
      <c r="Y643" s="95"/>
    </row>
    <row r="644" spans="2:25" s="3" customFormat="1" hidden="1" x14ac:dyDescent="0.2">
      <c r="B644" s="2"/>
      <c r="C644" s="2"/>
      <c r="D644" s="2"/>
      <c r="E644" s="2"/>
      <c r="F644" s="15"/>
      <c r="G644" s="15"/>
      <c r="H644" s="15"/>
      <c r="I644" s="17"/>
      <c r="J644" s="17"/>
      <c r="K644" s="17"/>
      <c r="L644" s="17"/>
      <c r="M644" s="15"/>
      <c r="Q644" s="95"/>
      <c r="R644" s="95"/>
      <c r="S644" s="95"/>
      <c r="T644" s="95"/>
      <c r="U644" s="95"/>
      <c r="V644" s="95"/>
      <c r="W644" s="95"/>
      <c r="X644" s="95"/>
      <c r="Y644" s="95"/>
    </row>
    <row r="645" spans="2:25" s="3" customFormat="1" hidden="1" x14ac:dyDescent="0.2">
      <c r="B645" s="2"/>
      <c r="C645" s="2"/>
      <c r="D645" s="2"/>
      <c r="E645" s="2"/>
      <c r="F645" s="15"/>
      <c r="G645" s="15"/>
      <c r="H645" s="15"/>
      <c r="I645" s="17"/>
      <c r="J645" s="17"/>
      <c r="K645" s="17"/>
      <c r="L645" s="17"/>
      <c r="M645" s="15"/>
      <c r="Q645" s="95"/>
      <c r="R645" s="95"/>
      <c r="S645" s="95"/>
      <c r="T645" s="95"/>
      <c r="U645" s="95"/>
      <c r="V645" s="95"/>
      <c r="W645" s="95"/>
      <c r="X645" s="95"/>
      <c r="Y645" s="95"/>
    </row>
    <row r="646" spans="2:25" s="3" customFormat="1" hidden="1" x14ac:dyDescent="0.2">
      <c r="B646" s="2"/>
      <c r="C646" s="2"/>
      <c r="D646" s="2"/>
      <c r="E646" s="2"/>
      <c r="F646" s="15"/>
      <c r="G646" s="15"/>
      <c r="H646" s="15"/>
      <c r="I646" s="17"/>
      <c r="J646" s="17"/>
      <c r="K646" s="17"/>
      <c r="L646" s="17"/>
      <c r="M646" s="15"/>
      <c r="Q646" s="95"/>
      <c r="R646" s="95"/>
      <c r="S646" s="95"/>
      <c r="T646" s="95"/>
      <c r="U646" s="95"/>
      <c r="V646" s="95"/>
      <c r="W646" s="95"/>
      <c r="X646" s="95"/>
      <c r="Y646" s="95"/>
    </row>
    <row r="647" spans="2:25" s="3" customFormat="1" hidden="1" x14ac:dyDescent="0.2">
      <c r="B647" s="2"/>
      <c r="C647" s="2"/>
      <c r="D647" s="2"/>
      <c r="E647" s="2"/>
      <c r="F647" s="15"/>
      <c r="G647" s="15"/>
      <c r="H647" s="15"/>
      <c r="I647" s="17"/>
      <c r="J647" s="17"/>
      <c r="K647" s="17"/>
      <c r="L647" s="17"/>
      <c r="M647" s="15"/>
      <c r="Q647" s="95"/>
      <c r="R647" s="95"/>
      <c r="S647" s="95"/>
      <c r="T647" s="95"/>
      <c r="U647" s="95"/>
      <c r="V647" s="95"/>
      <c r="W647" s="95"/>
      <c r="X647" s="95"/>
      <c r="Y647" s="95"/>
    </row>
    <row r="648" spans="2:25" s="3" customFormat="1" hidden="1" x14ac:dyDescent="0.2">
      <c r="B648" s="2"/>
      <c r="C648" s="2"/>
      <c r="D648" s="2"/>
      <c r="E648" s="2"/>
      <c r="F648" s="15"/>
      <c r="G648" s="15"/>
      <c r="H648" s="15"/>
      <c r="I648" s="17"/>
      <c r="J648" s="17"/>
      <c r="K648" s="17"/>
      <c r="L648" s="17"/>
      <c r="M648" s="15"/>
      <c r="Q648" s="95"/>
      <c r="R648" s="95"/>
      <c r="S648" s="95"/>
      <c r="T648" s="95"/>
      <c r="U648" s="95"/>
      <c r="V648" s="95"/>
      <c r="W648" s="95"/>
      <c r="X648" s="95"/>
      <c r="Y648" s="95"/>
    </row>
    <row r="649" spans="2:25" s="3" customFormat="1" hidden="1" x14ac:dyDescent="0.2">
      <c r="B649" s="2"/>
      <c r="C649" s="2"/>
      <c r="D649" s="2"/>
      <c r="E649" s="2"/>
      <c r="F649" s="15"/>
      <c r="G649" s="15"/>
      <c r="H649" s="15"/>
      <c r="I649" s="17"/>
      <c r="J649" s="17"/>
      <c r="K649" s="17"/>
      <c r="L649" s="17"/>
      <c r="M649" s="15"/>
      <c r="Q649" s="95"/>
      <c r="R649" s="95"/>
      <c r="S649" s="95"/>
      <c r="T649" s="95"/>
      <c r="U649" s="95"/>
      <c r="V649" s="95"/>
      <c r="W649" s="95"/>
      <c r="X649" s="95"/>
      <c r="Y649" s="95"/>
    </row>
    <row r="650" spans="2:25" s="3" customFormat="1" hidden="1" x14ac:dyDescent="0.2">
      <c r="B650" s="2"/>
      <c r="C650" s="2"/>
      <c r="D650" s="2"/>
      <c r="E650" s="2"/>
      <c r="F650" s="15"/>
      <c r="G650" s="15"/>
      <c r="H650" s="15"/>
      <c r="I650" s="17"/>
      <c r="J650" s="17"/>
      <c r="K650" s="17"/>
      <c r="L650" s="17"/>
      <c r="M650" s="15"/>
      <c r="Q650" s="95"/>
      <c r="R650" s="95"/>
      <c r="S650" s="95"/>
      <c r="T650" s="95"/>
      <c r="U650" s="95"/>
      <c r="V650" s="95"/>
      <c r="W650" s="95"/>
      <c r="X650" s="95"/>
      <c r="Y650" s="95"/>
    </row>
    <row r="651" spans="2:25" s="3" customFormat="1" hidden="1" x14ac:dyDescent="0.2">
      <c r="B651" s="2"/>
      <c r="C651" s="2"/>
      <c r="D651" s="2"/>
      <c r="E651" s="2"/>
      <c r="F651" s="15"/>
      <c r="G651" s="15"/>
      <c r="H651" s="15"/>
      <c r="I651" s="17"/>
      <c r="J651" s="17"/>
      <c r="K651" s="17"/>
      <c r="L651" s="17"/>
      <c r="M651" s="15"/>
      <c r="Q651" s="95"/>
      <c r="R651" s="95"/>
      <c r="S651" s="95"/>
      <c r="T651" s="95"/>
      <c r="U651" s="95"/>
      <c r="V651" s="95"/>
      <c r="W651" s="95"/>
      <c r="X651" s="95"/>
      <c r="Y651" s="95"/>
    </row>
    <row r="652" spans="2:25" s="3" customFormat="1" hidden="1" x14ac:dyDescent="0.2">
      <c r="B652" s="2"/>
      <c r="C652" s="2"/>
      <c r="D652" s="2"/>
      <c r="E652" s="2"/>
      <c r="F652" s="15"/>
      <c r="G652" s="15"/>
      <c r="H652" s="15"/>
      <c r="I652" s="17"/>
      <c r="J652" s="17"/>
      <c r="K652" s="17"/>
      <c r="L652" s="17"/>
      <c r="M652" s="15"/>
      <c r="Q652" s="95"/>
      <c r="R652" s="95"/>
      <c r="S652" s="95"/>
      <c r="T652" s="95"/>
      <c r="U652" s="95"/>
      <c r="V652" s="95"/>
      <c r="W652" s="95"/>
      <c r="X652" s="95"/>
      <c r="Y652" s="95"/>
    </row>
    <row r="653" spans="2:25" s="3" customFormat="1" hidden="1" x14ac:dyDescent="0.2">
      <c r="B653" s="2"/>
      <c r="C653" s="2"/>
      <c r="D653" s="2"/>
      <c r="E653" s="2"/>
      <c r="F653" s="15"/>
      <c r="G653" s="15"/>
      <c r="H653" s="15"/>
      <c r="I653" s="17"/>
      <c r="J653" s="17"/>
      <c r="K653" s="17"/>
      <c r="L653" s="17"/>
      <c r="M653" s="15"/>
      <c r="Q653" s="95"/>
      <c r="R653" s="95"/>
      <c r="S653" s="95"/>
      <c r="T653" s="95"/>
      <c r="U653" s="95"/>
      <c r="V653" s="95"/>
      <c r="W653" s="95"/>
      <c r="X653" s="95"/>
      <c r="Y653" s="95"/>
    </row>
    <row r="654" spans="2:25" s="3" customFormat="1" hidden="1" x14ac:dyDescent="0.2">
      <c r="B654" s="2"/>
      <c r="C654" s="2"/>
      <c r="D654" s="2"/>
      <c r="E654" s="2"/>
      <c r="F654" s="15"/>
      <c r="G654" s="15"/>
      <c r="H654" s="15"/>
      <c r="I654" s="17"/>
      <c r="J654" s="17"/>
      <c r="K654" s="17"/>
      <c r="L654" s="17"/>
      <c r="M654" s="15"/>
      <c r="Q654" s="95"/>
      <c r="R654" s="95"/>
      <c r="S654" s="95"/>
      <c r="T654" s="95"/>
      <c r="U654" s="95"/>
      <c r="V654" s="95"/>
      <c r="W654" s="95"/>
      <c r="X654" s="95"/>
      <c r="Y654" s="95"/>
    </row>
    <row r="655" spans="2:25" s="3" customFormat="1" hidden="1" x14ac:dyDescent="0.2">
      <c r="B655" s="2"/>
      <c r="C655" s="2"/>
      <c r="D655" s="2"/>
      <c r="E655" s="2"/>
      <c r="F655" s="15"/>
      <c r="G655" s="15"/>
      <c r="H655" s="15"/>
      <c r="I655" s="17"/>
      <c r="J655" s="17"/>
      <c r="K655" s="17"/>
      <c r="L655" s="17"/>
      <c r="M655" s="15"/>
      <c r="Q655" s="95"/>
      <c r="R655" s="95"/>
      <c r="S655" s="95"/>
      <c r="T655" s="95"/>
      <c r="U655" s="95"/>
      <c r="V655" s="95"/>
      <c r="W655" s="95"/>
      <c r="X655" s="95"/>
      <c r="Y655" s="95"/>
    </row>
    <row r="656" spans="2:25" s="3" customFormat="1" hidden="1" x14ac:dyDescent="0.2">
      <c r="B656" s="2"/>
      <c r="C656" s="2"/>
      <c r="D656" s="2"/>
      <c r="E656" s="2"/>
      <c r="F656" s="15"/>
      <c r="G656" s="15"/>
      <c r="H656" s="15"/>
      <c r="I656" s="17"/>
      <c r="J656" s="17"/>
      <c r="K656" s="17"/>
      <c r="L656" s="17"/>
      <c r="M656" s="15"/>
      <c r="Q656" s="95"/>
      <c r="R656" s="95"/>
      <c r="S656" s="95"/>
      <c r="T656" s="95"/>
      <c r="U656" s="95"/>
      <c r="V656" s="95"/>
      <c r="W656" s="95"/>
      <c r="X656" s="95"/>
      <c r="Y656" s="95"/>
    </row>
    <row r="657" spans="2:25" s="3" customFormat="1" hidden="1" x14ac:dyDescent="0.2">
      <c r="B657" s="2"/>
      <c r="C657" s="2"/>
      <c r="D657" s="2"/>
      <c r="E657" s="2"/>
      <c r="F657" s="15"/>
      <c r="G657" s="15"/>
      <c r="H657" s="15"/>
      <c r="I657" s="17"/>
      <c r="J657" s="17"/>
      <c r="K657" s="17"/>
      <c r="L657" s="17"/>
      <c r="M657" s="15"/>
      <c r="Q657" s="95"/>
      <c r="R657" s="95"/>
      <c r="S657" s="95"/>
      <c r="T657" s="95"/>
      <c r="U657" s="95"/>
      <c r="V657" s="95"/>
      <c r="W657" s="95"/>
      <c r="X657" s="95"/>
      <c r="Y657" s="95"/>
    </row>
    <row r="658" spans="2:25" s="3" customFormat="1" hidden="1" x14ac:dyDescent="0.2">
      <c r="B658" s="2"/>
      <c r="C658" s="2"/>
      <c r="D658" s="2"/>
      <c r="E658" s="2"/>
      <c r="F658" s="15"/>
      <c r="G658" s="15"/>
      <c r="H658" s="15"/>
      <c r="I658" s="17"/>
      <c r="J658" s="17"/>
      <c r="K658" s="17"/>
      <c r="L658" s="17"/>
      <c r="M658" s="15"/>
      <c r="Q658" s="95"/>
      <c r="R658" s="95"/>
      <c r="S658" s="95"/>
      <c r="T658" s="95"/>
      <c r="U658" s="95"/>
      <c r="V658" s="95"/>
      <c r="W658" s="95"/>
      <c r="X658" s="95"/>
      <c r="Y658" s="95"/>
    </row>
    <row r="659" spans="2:25" s="3" customFormat="1" hidden="1" x14ac:dyDescent="0.2">
      <c r="B659" s="2"/>
      <c r="C659" s="2"/>
      <c r="D659" s="2"/>
      <c r="E659" s="2"/>
      <c r="F659" s="15"/>
      <c r="G659" s="15"/>
      <c r="H659" s="15"/>
      <c r="I659" s="17"/>
      <c r="J659" s="17"/>
      <c r="K659" s="17"/>
      <c r="L659" s="17"/>
      <c r="M659" s="15"/>
      <c r="Q659" s="95"/>
      <c r="R659" s="95"/>
      <c r="S659" s="95"/>
      <c r="T659" s="95"/>
      <c r="U659" s="95"/>
      <c r="V659" s="95"/>
      <c r="W659" s="95"/>
      <c r="X659" s="95"/>
      <c r="Y659" s="95"/>
    </row>
    <row r="660" spans="2:25" s="3" customFormat="1" hidden="1" x14ac:dyDescent="0.2">
      <c r="B660" s="2"/>
      <c r="C660" s="2"/>
      <c r="D660" s="2"/>
      <c r="E660" s="2"/>
      <c r="F660" s="15"/>
      <c r="G660" s="15"/>
      <c r="H660" s="15"/>
      <c r="I660" s="17"/>
      <c r="J660" s="17"/>
      <c r="K660" s="17"/>
      <c r="L660" s="17"/>
      <c r="M660" s="15"/>
      <c r="Q660" s="95"/>
      <c r="R660" s="95"/>
      <c r="S660" s="95"/>
      <c r="T660" s="95"/>
      <c r="U660" s="95"/>
      <c r="V660" s="95"/>
      <c r="W660" s="95"/>
      <c r="X660" s="95"/>
      <c r="Y660" s="95"/>
    </row>
    <row r="661" spans="2:25" s="3" customFormat="1" hidden="1" x14ac:dyDescent="0.2">
      <c r="B661" s="2"/>
      <c r="C661" s="2"/>
      <c r="D661" s="2"/>
      <c r="E661" s="2"/>
      <c r="F661" s="15"/>
      <c r="G661" s="15"/>
      <c r="H661" s="15"/>
      <c r="I661" s="17"/>
      <c r="J661" s="17"/>
      <c r="K661" s="17"/>
      <c r="L661" s="17"/>
      <c r="M661" s="15"/>
      <c r="Q661" s="95"/>
      <c r="R661" s="95"/>
      <c r="S661" s="95"/>
      <c r="T661" s="95"/>
      <c r="U661" s="95"/>
      <c r="V661" s="95"/>
      <c r="W661" s="95"/>
      <c r="X661" s="95"/>
      <c r="Y661" s="95"/>
    </row>
    <row r="662" spans="2:25" s="3" customFormat="1" hidden="1" x14ac:dyDescent="0.2">
      <c r="B662" s="2"/>
      <c r="C662" s="2"/>
      <c r="D662" s="2"/>
      <c r="E662" s="2"/>
      <c r="F662" s="15"/>
      <c r="G662" s="15"/>
      <c r="H662" s="15"/>
      <c r="I662" s="17"/>
      <c r="J662" s="17"/>
      <c r="K662" s="17"/>
      <c r="L662" s="17"/>
      <c r="M662" s="15"/>
      <c r="Q662" s="95"/>
      <c r="R662" s="95"/>
      <c r="S662" s="95"/>
      <c r="T662" s="95"/>
      <c r="U662" s="95"/>
      <c r="V662" s="95"/>
      <c r="W662" s="95"/>
      <c r="X662" s="95"/>
      <c r="Y662" s="95"/>
    </row>
    <row r="663" spans="2:25" s="3" customFormat="1" hidden="1" x14ac:dyDescent="0.2">
      <c r="B663" s="2"/>
      <c r="C663" s="2"/>
      <c r="D663" s="2"/>
      <c r="E663" s="2"/>
      <c r="F663" s="15"/>
      <c r="G663" s="15"/>
      <c r="H663" s="15"/>
      <c r="I663" s="17"/>
      <c r="J663" s="17"/>
      <c r="K663" s="17"/>
      <c r="L663" s="17"/>
      <c r="M663" s="15"/>
      <c r="Q663" s="95"/>
      <c r="R663" s="95"/>
      <c r="S663" s="95"/>
      <c r="T663" s="95"/>
      <c r="U663" s="95"/>
      <c r="V663" s="95"/>
      <c r="W663" s="95"/>
      <c r="X663" s="95"/>
      <c r="Y663" s="95"/>
    </row>
    <row r="664" spans="2:25" s="3" customFormat="1" hidden="1" x14ac:dyDescent="0.2">
      <c r="B664" s="2"/>
      <c r="C664" s="2"/>
      <c r="D664" s="2"/>
      <c r="E664" s="2"/>
      <c r="F664" s="15"/>
      <c r="G664" s="15"/>
      <c r="H664" s="15"/>
      <c r="I664" s="17"/>
      <c r="J664" s="17"/>
      <c r="K664" s="17"/>
      <c r="L664" s="17"/>
      <c r="M664" s="15"/>
      <c r="Q664" s="95"/>
      <c r="R664" s="95"/>
      <c r="S664" s="95"/>
      <c r="T664" s="95"/>
      <c r="U664" s="95"/>
      <c r="V664" s="95"/>
      <c r="W664" s="95"/>
      <c r="X664" s="95"/>
      <c r="Y664" s="95"/>
    </row>
    <row r="665" spans="2:25" s="3" customFormat="1" hidden="1" x14ac:dyDescent="0.2">
      <c r="B665" s="2"/>
      <c r="C665" s="2"/>
      <c r="D665" s="2"/>
      <c r="E665" s="2"/>
      <c r="F665" s="15"/>
      <c r="G665" s="15"/>
      <c r="H665" s="15"/>
      <c r="I665" s="17"/>
      <c r="J665" s="17"/>
      <c r="K665" s="17"/>
      <c r="L665" s="17"/>
      <c r="M665" s="15"/>
      <c r="Q665" s="95"/>
      <c r="R665" s="95"/>
      <c r="S665" s="95"/>
      <c r="T665" s="95"/>
      <c r="U665" s="95"/>
      <c r="V665" s="95"/>
      <c r="W665" s="95"/>
      <c r="X665" s="95"/>
      <c r="Y665" s="95"/>
    </row>
    <row r="666" spans="2:25" s="3" customFormat="1" hidden="1" x14ac:dyDescent="0.2">
      <c r="B666" s="2"/>
      <c r="C666" s="2"/>
      <c r="D666" s="2"/>
      <c r="E666" s="2"/>
      <c r="F666" s="15"/>
      <c r="G666" s="15"/>
      <c r="H666" s="15"/>
      <c r="I666" s="17"/>
      <c r="J666" s="17"/>
      <c r="K666" s="17"/>
      <c r="L666" s="17"/>
      <c r="M666" s="15"/>
      <c r="Q666" s="95"/>
      <c r="R666" s="95"/>
      <c r="S666" s="95"/>
      <c r="T666" s="95"/>
      <c r="U666" s="95"/>
      <c r="V666" s="95"/>
      <c r="W666" s="95"/>
      <c r="X666" s="95"/>
      <c r="Y666" s="95"/>
    </row>
    <row r="667" spans="2:25" s="3" customFormat="1" hidden="1" x14ac:dyDescent="0.2">
      <c r="B667" s="2"/>
      <c r="C667" s="2"/>
      <c r="D667" s="2"/>
      <c r="E667" s="2"/>
      <c r="F667" s="15"/>
      <c r="G667" s="15"/>
      <c r="H667" s="15"/>
      <c r="I667" s="17"/>
      <c r="J667" s="17"/>
      <c r="K667" s="17"/>
      <c r="L667" s="17"/>
      <c r="M667" s="15"/>
      <c r="Q667" s="95"/>
      <c r="R667" s="95"/>
      <c r="S667" s="95"/>
      <c r="T667" s="95"/>
      <c r="U667" s="95"/>
      <c r="V667" s="95"/>
      <c r="W667" s="95"/>
      <c r="X667" s="95"/>
      <c r="Y667" s="95"/>
    </row>
    <row r="668" spans="2:25" s="3" customFormat="1" hidden="1" x14ac:dyDescent="0.2">
      <c r="B668" s="2"/>
      <c r="C668" s="2"/>
      <c r="D668" s="2"/>
      <c r="E668" s="2"/>
      <c r="F668" s="15"/>
      <c r="G668" s="15"/>
      <c r="H668" s="15"/>
      <c r="I668" s="17"/>
      <c r="J668" s="17"/>
      <c r="K668" s="17"/>
      <c r="L668" s="17"/>
      <c r="M668" s="15"/>
      <c r="Q668" s="95"/>
      <c r="R668" s="95"/>
      <c r="S668" s="95"/>
      <c r="T668" s="95"/>
      <c r="U668" s="95"/>
      <c r="V668" s="95"/>
      <c r="W668" s="95"/>
      <c r="X668" s="95"/>
      <c r="Y668" s="95"/>
    </row>
    <row r="669" spans="2:25" s="3" customFormat="1" hidden="1" x14ac:dyDescent="0.2">
      <c r="B669" s="2"/>
      <c r="C669" s="2"/>
      <c r="D669" s="2"/>
      <c r="E669" s="2"/>
      <c r="F669" s="15"/>
      <c r="G669" s="15"/>
      <c r="H669" s="15"/>
      <c r="I669" s="17"/>
      <c r="J669" s="17"/>
      <c r="K669" s="17"/>
      <c r="L669" s="17"/>
      <c r="M669" s="15"/>
      <c r="Q669" s="95"/>
      <c r="R669" s="95"/>
      <c r="S669" s="95"/>
      <c r="T669" s="95"/>
      <c r="U669" s="95"/>
      <c r="V669" s="95"/>
      <c r="W669" s="95"/>
      <c r="X669" s="95"/>
      <c r="Y669" s="95"/>
    </row>
    <row r="670" spans="2:25" s="3" customFormat="1" hidden="1" x14ac:dyDescent="0.2">
      <c r="B670" s="2"/>
      <c r="C670" s="2"/>
      <c r="D670" s="2"/>
      <c r="E670" s="2"/>
      <c r="F670" s="15"/>
      <c r="G670" s="15"/>
      <c r="H670" s="15"/>
      <c r="I670" s="17"/>
      <c r="J670" s="17"/>
      <c r="K670" s="17"/>
      <c r="L670" s="17"/>
      <c r="M670" s="15"/>
      <c r="Q670" s="95"/>
      <c r="R670" s="95"/>
      <c r="S670" s="95"/>
      <c r="T670" s="95"/>
      <c r="U670" s="95"/>
      <c r="V670" s="95"/>
      <c r="W670" s="95"/>
      <c r="X670" s="95"/>
      <c r="Y670" s="95"/>
    </row>
    <row r="671" spans="2:25" s="3" customFormat="1" hidden="1" x14ac:dyDescent="0.2">
      <c r="B671" s="2"/>
      <c r="C671" s="2"/>
      <c r="D671" s="2"/>
      <c r="E671" s="2"/>
      <c r="F671" s="15"/>
      <c r="G671" s="15"/>
      <c r="H671" s="15"/>
      <c r="I671" s="17"/>
      <c r="J671" s="17"/>
      <c r="K671" s="17"/>
      <c r="L671" s="17"/>
      <c r="M671" s="15"/>
      <c r="Q671" s="95"/>
      <c r="R671" s="95"/>
      <c r="S671" s="95"/>
      <c r="T671" s="95"/>
      <c r="U671" s="95"/>
      <c r="V671" s="95"/>
      <c r="W671" s="95"/>
      <c r="X671" s="95"/>
      <c r="Y671" s="95"/>
    </row>
    <row r="672" spans="2:25" s="3" customFormat="1" hidden="1" x14ac:dyDescent="0.2">
      <c r="B672" s="2"/>
      <c r="C672" s="2"/>
      <c r="D672" s="2"/>
      <c r="E672" s="2"/>
      <c r="F672" s="15"/>
      <c r="G672" s="15"/>
      <c r="H672" s="15"/>
      <c r="I672" s="17"/>
      <c r="J672" s="17"/>
      <c r="K672" s="17"/>
      <c r="L672" s="17"/>
      <c r="M672" s="15"/>
      <c r="Q672" s="95"/>
      <c r="R672" s="95"/>
      <c r="S672" s="95"/>
      <c r="T672" s="95"/>
      <c r="U672" s="95"/>
      <c r="V672" s="95"/>
      <c r="W672" s="95"/>
      <c r="X672" s="95"/>
      <c r="Y672" s="95"/>
    </row>
    <row r="673" spans="2:25" s="3" customFormat="1" hidden="1" x14ac:dyDescent="0.2">
      <c r="B673" s="2"/>
      <c r="C673" s="2"/>
      <c r="D673" s="2"/>
      <c r="E673" s="2"/>
      <c r="F673" s="15"/>
      <c r="G673" s="15"/>
      <c r="H673" s="15"/>
      <c r="I673" s="17"/>
      <c r="J673" s="17"/>
      <c r="K673" s="17"/>
      <c r="L673" s="17"/>
      <c r="M673" s="15"/>
      <c r="Q673" s="95"/>
      <c r="R673" s="95"/>
      <c r="S673" s="95"/>
      <c r="T673" s="95"/>
      <c r="U673" s="95"/>
      <c r="V673" s="95"/>
      <c r="W673" s="95"/>
      <c r="X673" s="95"/>
      <c r="Y673" s="95"/>
    </row>
    <row r="674" spans="2:25" s="3" customFormat="1" hidden="1" x14ac:dyDescent="0.2">
      <c r="B674" s="2"/>
      <c r="C674" s="2"/>
      <c r="D674" s="2"/>
      <c r="E674" s="2"/>
      <c r="F674" s="15"/>
      <c r="G674" s="15"/>
      <c r="H674" s="15"/>
      <c r="I674" s="17"/>
      <c r="J674" s="17"/>
      <c r="K674" s="17"/>
      <c r="L674" s="17"/>
      <c r="M674" s="15"/>
      <c r="Q674" s="95"/>
      <c r="R674" s="95"/>
      <c r="S674" s="95"/>
      <c r="T674" s="95"/>
      <c r="U674" s="95"/>
      <c r="V674" s="95"/>
      <c r="W674" s="95"/>
      <c r="X674" s="95"/>
      <c r="Y674" s="95"/>
    </row>
    <row r="675" spans="2:25" s="3" customFormat="1" hidden="1" x14ac:dyDescent="0.2">
      <c r="B675" s="2"/>
      <c r="C675" s="2"/>
      <c r="D675" s="2"/>
      <c r="E675" s="2"/>
      <c r="F675" s="15"/>
      <c r="G675" s="15"/>
      <c r="H675" s="15"/>
      <c r="I675" s="17"/>
      <c r="J675" s="17"/>
      <c r="K675" s="17"/>
      <c r="L675" s="17"/>
      <c r="M675" s="15"/>
      <c r="Q675" s="95"/>
      <c r="R675" s="95"/>
      <c r="S675" s="95"/>
      <c r="T675" s="95"/>
      <c r="U675" s="95"/>
      <c r="V675" s="95"/>
      <c r="W675" s="95"/>
      <c r="X675" s="95"/>
      <c r="Y675" s="95"/>
    </row>
    <row r="676" spans="2:25" s="3" customFormat="1" hidden="1" x14ac:dyDescent="0.2">
      <c r="B676" s="2"/>
      <c r="C676" s="2"/>
      <c r="D676" s="2"/>
      <c r="E676" s="2"/>
      <c r="F676" s="15"/>
      <c r="G676" s="15"/>
      <c r="H676" s="15"/>
      <c r="I676" s="17"/>
      <c r="J676" s="17"/>
      <c r="K676" s="17"/>
      <c r="L676" s="17"/>
      <c r="M676" s="15"/>
      <c r="Q676" s="95"/>
      <c r="R676" s="95"/>
      <c r="S676" s="95"/>
      <c r="T676" s="95"/>
      <c r="U676" s="95"/>
      <c r="V676" s="95"/>
      <c r="W676" s="95"/>
      <c r="X676" s="95"/>
      <c r="Y676" s="95"/>
    </row>
    <row r="677" spans="2:25" s="3" customFormat="1" hidden="1" x14ac:dyDescent="0.2">
      <c r="B677" s="2"/>
      <c r="C677" s="2"/>
      <c r="D677" s="2"/>
      <c r="E677" s="2"/>
      <c r="F677" s="15"/>
      <c r="G677" s="15"/>
      <c r="H677" s="15"/>
      <c r="I677" s="17"/>
      <c r="J677" s="17"/>
      <c r="K677" s="17"/>
      <c r="L677" s="17"/>
      <c r="M677" s="15"/>
      <c r="Q677" s="95"/>
      <c r="R677" s="95"/>
      <c r="S677" s="95"/>
      <c r="T677" s="95"/>
      <c r="U677" s="95"/>
      <c r="V677" s="95"/>
      <c r="W677" s="95"/>
      <c r="X677" s="95"/>
      <c r="Y677" s="95"/>
    </row>
    <row r="678" spans="2:25" s="3" customFormat="1" hidden="1" x14ac:dyDescent="0.2">
      <c r="B678" s="2"/>
      <c r="C678" s="2"/>
      <c r="D678" s="2"/>
      <c r="E678" s="2"/>
      <c r="F678" s="15"/>
      <c r="G678" s="15"/>
      <c r="H678" s="15"/>
      <c r="I678" s="17"/>
      <c r="J678" s="17"/>
      <c r="K678" s="17"/>
      <c r="L678" s="17"/>
      <c r="M678" s="15"/>
      <c r="Q678" s="95"/>
      <c r="R678" s="95"/>
      <c r="S678" s="95"/>
      <c r="T678" s="95"/>
      <c r="U678" s="95"/>
      <c r="V678" s="95"/>
      <c r="W678" s="95"/>
      <c r="X678" s="95"/>
      <c r="Y678" s="95"/>
    </row>
    <row r="679" spans="2:25" s="3" customFormat="1" hidden="1" x14ac:dyDescent="0.2">
      <c r="B679" s="2"/>
      <c r="C679" s="2"/>
      <c r="D679" s="2"/>
      <c r="E679" s="2"/>
      <c r="F679" s="15"/>
      <c r="G679" s="15"/>
      <c r="H679" s="15"/>
      <c r="I679" s="17"/>
      <c r="J679" s="17"/>
      <c r="K679" s="17"/>
      <c r="L679" s="17"/>
      <c r="M679" s="15"/>
      <c r="Q679" s="95"/>
      <c r="R679" s="95"/>
      <c r="S679" s="95"/>
      <c r="T679" s="95"/>
      <c r="U679" s="95"/>
      <c r="V679" s="95"/>
      <c r="W679" s="95"/>
      <c r="X679" s="95"/>
      <c r="Y679" s="95"/>
    </row>
    <row r="680" spans="2:25" s="3" customFormat="1" hidden="1" x14ac:dyDescent="0.2">
      <c r="B680" s="2"/>
      <c r="C680" s="2"/>
      <c r="D680" s="2"/>
      <c r="E680" s="2"/>
      <c r="F680" s="15"/>
      <c r="G680" s="15"/>
      <c r="H680" s="15"/>
      <c r="I680" s="17"/>
      <c r="J680" s="17"/>
      <c r="K680" s="17"/>
      <c r="L680" s="17"/>
      <c r="M680" s="15"/>
      <c r="Q680" s="95"/>
      <c r="R680" s="95"/>
      <c r="S680" s="95"/>
      <c r="T680" s="95"/>
      <c r="U680" s="95"/>
      <c r="V680" s="95"/>
      <c r="W680" s="95"/>
      <c r="X680" s="95"/>
      <c r="Y680" s="95"/>
    </row>
    <row r="681" spans="2:25" s="3" customFormat="1" hidden="1" x14ac:dyDescent="0.2">
      <c r="B681" s="2"/>
      <c r="C681" s="2"/>
      <c r="D681" s="2"/>
      <c r="E681" s="2"/>
      <c r="F681" s="15"/>
      <c r="G681" s="15"/>
      <c r="H681" s="15"/>
      <c r="I681" s="17"/>
      <c r="J681" s="17"/>
      <c r="K681" s="17"/>
      <c r="L681" s="17"/>
      <c r="M681" s="15"/>
      <c r="Q681" s="95"/>
      <c r="R681" s="95"/>
      <c r="S681" s="95"/>
      <c r="T681" s="95"/>
      <c r="U681" s="95"/>
      <c r="V681" s="95"/>
      <c r="W681" s="95"/>
      <c r="X681" s="95"/>
      <c r="Y681" s="95"/>
    </row>
    <row r="682" spans="2:25" s="3" customFormat="1" hidden="1" x14ac:dyDescent="0.2">
      <c r="B682" s="2"/>
      <c r="C682" s="2"/>
      <c r="D682" s="2"/>
      <c r="E682" s="2"/>
      <c r="F682" s="15"/>
      <c r="G682" s="15"/>
      <c r="H682" s="15"/>
      <c r="I682" s="17"/>
      <c r="J682" s="17"/>
      <c r="K682" s="17"/>
      <c r="L682" s="17"/>
      <c r="M682" s="15"/>
      <c r="Q682" s="95"/>
      <c r="R682" s="95"/>
      <c r="S682" s="95"/>
      <c r="T682" s="95"/>
      <c r="U682" s="95"/>
      <c r="V682" s="95"/>
      <c r="W682" s="95"/>
      <c r="X682" s="95"/>
      <c r="Y682" s="95"/>
    </row>
    <row r="683" spans="2:25" s="3" customFormat="1" hidden="1" x14ac:dyDescent="0.2">
      <c r="B683" s="2"/>
      <c r="C683" s="2"/>
      <c r="D683" s="2"/>
      <c r="E683" s="2"/>
      <c r="F683" s="15"/>
      <c r="G683" s="15"/>
      <c r="H683" s="15"/>
      <c r="I683" s="17"/>
      <c r="J683" s="17"/>
      <c r="K683" s="17"/>
      <c r="L683" s="17"/>
      <c r="M683" s="15"/>
      <c r="Q683" s="95"/>
      <c r="R683" s="95"/>
      <c r="S683" s="95"/>
      <c r="T683" s="95"/>
      <c r="U683" s="95"/>
      <c r="V683" s="95"/>
      <c r="W683" s="95"/>
      <c r="X683" s="95"/>
      <c r="Y683" s="95"/>
    </row>
    <row r="684" spans="2:25" s="3" customFormat="1" hidden="1" x14ac:dyDescent="0.2">
      <c r="B684" s="2"/>
      <c r="C684" s="2"/>
      <c r="D684" s="2"/>
      <c r="E684" s="2"/>
      <c r="F684" s="15"/>
      <c r="G684" s="15"/>
      <c r="H684" s="15"/>
      <c r="I684" s="17"/>
      <c r="J684" s="17"/>
      <c r="K684" s="17"/>
      <c r="L684" s="17"/>
      <c r="M684" s="15"/>
      <c r="Q684" s="95"/>
      <c r="R684" s="95"/>
      <c r="S684" s="95"/>
      <c r="T684" s="95"/>
      <c r="U684" s="95"/>
      <c r="V684" s="95"/>
      <c r="W684" s="95"/>
      <c r="X684" s="95"/>
      <c r="Y684" s="95"/>
    </row>
    <row r="685" spans="2:25" s="3" customFormat="1" hidden="1" x14ac:dyDescent="0.2">
      <c r="B685" s="2"/>
      <c r="C685" s="2"/>
      <c r="D685" s="2"/>
      <c r="E685" s="2"/>
      <c r="F685" s="15"/>
      <c r="G685" s="15"/>
      <c r="H685" s="15"/>
      <c r="I685" s="17"/>
      <c r="J685" s="17"/>
      <c r="K685" s="17"/>
      <c r="L685" s="17"/>
      <c r="M685" s="15"/>
      <c r="Q685" s="95"/>
      <c r="R685" s="95"/>
      <c r="S685" s="95"/>
      <c r="T685" s="95"/>
      <c r="U685" s="95"/>
      <c r="V685" s="95"/>
      <c r="W685" s="95"/>
      <c r="X685" s="95"/>
      <c r="Y685" s="95"/>
    </row>
    <row r="686" spans="2:25" s="3" customFormat="1" hidden="1" x14ac:dyDescent="0.2">
      <c r="B686" s="2"/>
      <c r="C686" s="2"/>
      <c r="D686" s="2"/>
      <c r="E686" s="2"/>
      <c r="F686" s="15"/>
      <c r="G686" s="15"/>
      <c r="H686" s="15"/>
      <c r="I686" s="17"/>
      <c r="J686" s="17"/>
      <c r="K686" s="17"/>
      <c r="L686" s="17"/>
      <c r="M686" s="15"/>
      <c r="Q686" s="95"/>
      <c r="R686" s="95"/>
      <c r="S686" s="95"/>
      <c r="T686" s="95"/>
      <c r="U686" s="95"/>
      <c r="V686" s="95"/>
      <c r="W686" s="95"/>
      <c r="X686" s="95"/>
      <c r="Y686" s="95"/>
    </row>
    <row r="687" spans="2:25" s="3" customFormat="1" hidden="1" x14ac:dyDescent="0.2">
      <c r="B687" s="2"/>
      <c r="C687" s="2"/>
      <c r="D687" s="2"/>
      <c r="E687" s="2"/>
      <c r="F687" s="15"/>
      <c r="G687" s="15"/>
      <c r="H687" s="15"/>
      <c r="I687" s="17"/>
      <c r="J687" s="17"/>
      <c r="K687" s="17"/>
      <c r="L687" s="17"/>
      <c r="M687" s="15"/>
      <c r="Q687" s="95"/>
      <c r="R687" s="95"/>
      <c r="S687" s="95"/>
      <c r="T687" s="95"/>
      <c r="U687" s="95"/>
      <c r="V687" s="95"/>
      <c r="W687" s="95"/>
      <c r="X687" s="95"/>
      <c r="Y687" s="95"/>
    </row>
    <row r="688" spans="2:25" s="3" customFormat="1" hidden="1" x14ac:dyDescent="0.2">
      <c r="B688" s="2"/>
      <c r="C688" s="2"/>
      <c r="D688" s="2"/>
      <c r="E688" s="2"/>
      <c r="F688" s="15"/>
      <c r="G688" s="15"/>
      <c r="H688" s="15"/>
      <c r="I688" s="17"/>
      <c r="J688" s="17"/>
      <c r="K688" s="17"/>
      <c r="L688" s="17"/>
      <c r="M688" s="15"/>
      <c r="Q688" s="95"/>
      <c r="R688" s="95"/>
      <c r="S688" s="95"/>
      <c r="T688" s="95"/>
      <c r="U688" s="95"/>
      <c r="V688" s="95"/>
      <c r="W688" s="95"/>
      <c r="X688" s="95"/>
      <c r="Y688" s="95"/>
    </row>
    <row r="689" spans="2:25" s="3" customFormat="1" hidden="1" x14ac:dyDescent="0.2">
      <c r="B689" s="2"/>
      <c r="C689" s="2"/>
      <c r="D689" s="2"/>
      <c r="E689" s="2"/>
      <c r="F689" s="15"/>
      <c r="G689" s="15"/>
      <c r="H689" s="15"/>
      <c r="I689" s="17"/>
      <c r="J689" s="17"/>
      <c r="K689" s="17"/>
      <c r="L689" s="17"/>
      <c r="M689" s="15"/>
      <c r="Q689" s="95"/>
      <c r="R689" s="95"/>
      <c r="S689" s="95"/>
      <c r="T689" s="95"/>
      <c r="U689" s="95"/>
      <c r="V689" s="95"/>
      <c r="W689" s="95"/>
      <c r="X689" s="95"/>
      <c r="Y689" s="95"/>
    </row>
    <row r="690" spans="2:25" s="3" customFormat="1" hidden="1" x14ac:dyDescent="0.2">
      <c r="B690" s="2"/>
      <c r="C690" s="2"/>
      <c r="D690" s="2"/>
      <c r="E690" s="2"/>
      <c r="F690" s="15"/>
      <c r="G690" s="15"/>
      <c r="H690" s="15"/>
      <c r="I690" s="17"/>
      <c r="J690" s="17"/>
      <c r="K690" s="17"/>
      <c r="L690" s="17"/>
      <c r="M690" s="15"/>
      <c r="Q690" s="95"/>
      <c r="R690" s="95"/>
      <c r="S690" s="95"/>
      <c r="T690" s="95"/>
      <c r="U690" s="95"/>
      <c r="V690" s="95"/>
      <c r="W690" s="95"/>
      <c r="X690" s="95"/>
      <c r="Y690" s="95"/>
    </row>
    <row r="691" spans="2:25" s="3" customFormat="1" hidden="1" x14ac:dyDescent="0.2">
      <c r="B691" s="2"/>
      <c r="C691" s="2"/>
      <c r="D691" s="2"/>
      <c r="E691" s="2"/>
      <c r="F691" s="15"/>
      <c r="G691" s="15"/>
      <c r="H691" s="15"/>
      <c r="I691" s="17"/>
      <c r="J691" s="17"/>
      <c r="K691" s="17"/>
      <c r="L691" s="17"/>
      <c r="M691" s="15"/>
      <c r="Q691" s="95"/>
      <c r="R691" s="95"/>
      <c r="S691" s="95"/>
      <c r="T691" s="95"/>
      <c r="U691" s="95"/>
      <c r="V691" s="95"/>
      <c r="W691" s="95"/>
      <c r="X691" s="95"/>
      <c r="Y691" s="95"/>
    </row>
    <row r="692" spans="2:25" s="3" customFormat="1" hidden="1" x14ac:dyDescent="0.2">
      <c r="B692" s="2"/>
      <c r="C692" s="2"/>
      <c r="D692" s="2"/>
      <c r="E692" s="2"/>
      <c r="F692" s="15"/>
      <c r="G692" s="15"/>
      <c r="H692" s="15"/>
      <c r="I692" s="17"/>
      <c r="J692" s="17"/>
      <c r="K692" s="17"/>
      <c r="L692" s="17"/>
      <c r="M692" s="15"/>
      <c r="Q692" s="95"/>
      <c r="R692" s="95"/>
      <c r="S692" s="95"/>
      <c r="T692" s="95"/>
      <c r="U692" s="95"/>
      <c r="V692" s="95"/>
      <c r="W692" s="95"/>
      <c r="X692" s="95"/>
      <c r="Y692" s="95"/>
    </row>
    <row r="693" spans="2:25" s="3" customFormat="1" hidden="1" x14ac:dyDescent="0.2">
      <c r="B693" s="2"/>
      <c r="C693" s="2"/>
      <c r="D693" s="2"/>
      <c r="E693" s="2"/>
      <c r="F693" s="15"/>
      <c r="G693" s="15"/>
      <c r="H693" s="15"/>
      <c r="I693" s="17"/>
      <c r="J693" s="17"/>
      <c r="K693" s="17"/>
      <c r="L693" s="17"/>
      <c r="M693" s="15"/>
      <c r="Q693" s="95"/>
      <c r="R693" s="95"/>
      <c r="S693" s="95"/>
      <c r="T693" s="95"/>
      <c r="U693" s="95"/>
      <c r="V693" s="95"/>
      <c r="W693" s="95"/>
      <c r="X693" s="95"/>
      <c r="Y693" s="95"/>
    </row>
    <row r="694" spans="2:25" s="3" customFormat="1" hidden="1" x14ac:dyDescent="0.2">
      <c r="B694" s="2"/>
      <c r="C694" s="2"/>
      <c r="D694" s="2"/>
      <c r="E694" s="2"/>
      <c r="F694" s="15"/>
      <c r="G694" s="15"/>
      <c r="H694" s="15"/>
      <c r="I694" s="17"/>
      <c r="J694" s="17"/>
      <c r="K694" s="17"/>
      <c r="L694" s="17"/>
      <c r="M694" s="15"/>
      <c r="Q694" s="95"/>
      <c r="R694" s="95"/>
      <c r="S694" s="95"/>
      <c r="T694" s="95"/>
      <c r="U694" s="95"/>
      <c r="V694" s="95"/>
      <c r="W694" s="95"/>
      <c r="X694" s="95"/>
      <c r="Y694" s="95"/>
    </row>
    <row r="695" spans="2:25" s="3" customFormat="1" hidden="1" x14ac:dyDescent="0.2">
      <c r="B695" s="2"/>
      <c r="C695" s="2"/>
      <c r="D695" s="2"/>
      <c r="E695" s="2"/>
      <c r="F695" s="15"/>
      <c r="G695" s="15"/>
      <c r="H695" s="15"/>
      <c r="I695" s="17"/>
      <c r="J695" s="17"/>
      <c r="K695" s="17"/>
      <c r="L695" s="17"/>
      <c r="M695" s="15"/>
      <c r="Q695" s="95"/>
      <c r="R695" s="95"/>
      <c r="S695" s="95"/>
      <c r="T695" s="95"/>
      <c r="U695" s="95"/>
      <c r="V695" s="95"/>
      <c r="W695" s="95"/>
      <c r="X695" s="95"/>
      <c r="Y695" s="95"/>
    </row>
    <row r="696" spans="2:25" s="3" customFormat="1" hidden="1" x14ac:dyDescent="0.2">
      <c r="B696" s="2"/>
      <c r="C696" s="2"/>
      <c r="D696" s="2"/>
      <c r="E696" s="2"/>
      <c r="F696" s="15"/>
      <c r="G696" s="15"/>
      <c r="H696" s="15"/>
      <c r="I696" s="17"/>
      <c r="J696" s="17"/>
      <c r="K696" s="17"/>
      <c r="L696" s="17"/>
      <c r="M696" s="15"/>
      <c r="Q696" s="95"/>
      <c r="R696" s="95"/>
      <c r="S696" s="95"/>
      <c r="T696" s="95"/>
      <c r="U696" s="95"/>
      <c r="V696" s="95"/>
      <c r="W696" s="95"/>
      <c r="X696" s="95"/>
      <c r="Y696" s="95"/>
    </row>
    <row r="697" spans="2:25" s="3" customFormat="1" hidden="1" x14ac:dyDescent="0.2">
      <c r="B697" s="2"/>
      <c r="C697" s="2"/>
      <c r="D697" s="2"/>
      <c r="E697" s="2"/>
      <c r="F697" s="15"/>
      <c r="G697" s="15"/>
      <c r="H697" s="15"/>
      <c r="I697" s="17"/>
      <c r="J697" s="17"/>
      <c r="K697" s="17"/>
      <c r="L697" s="17"/>
      <c r="M697" s="15"/>
      <c r="Q697" s="95"/>
      <c r="R697" s="95"/>
      <c r="S697" s="95"/>
      <c r="T697" s="95"/>
      <c r="U697" s="95"/>
      <c r="V697" s="95"/>
      <c r="W697" s="95"/>
      <c r="X697" s="95"/>
      <c r="Y697" s="95"/>
    </row>
    <row r="698" spans="2:25" s="3" customFormat="1" hidden="1" x14ac:dyDescent="0.2">
      <c r="B698" s="2"/>
      <c r="C698" s="2"/>
      <c r="D698" s="2"/>
      <c r="E698" s="2"/>
      <c r="F698" s="15"/>
      <c r="G698" s="15"/>
      <c r="H698" s="15"/>
      <c r="I698" s="17"/>
      <c r="J698" s="17"/>
      <c r="K698" s="17"/>
      <c r="L698" s="17"/>
      <c r="M698" s="15"/>
      <c r="Q698" s="95"/>
      <c r="R698" s="95"/>
      <c r="S698" s="95"/>
      <c r="T698" s="95"/>
      <c r="U698" s="95"/>
      <c r="V698" s="95"/>
      <c r="W698" s="95"/>
      <c r="X698" s="95"/>
      <c r="Y698" s="95"/>
    </row>
    <row r="699" spans="2:25" s="3" customFormat="1" hidden="1" x14ac:dyDescent="0.2">
      <c r="B699" s="2"/>
      <c r="C699" s="2"/>
      <c r="D699" s="2"/>
      <c r="E699" s="2"/>
      <c r="F699" s="15"/>
      <c r="G699" s="15"/>
      <c r="H699" s="15"/>
      <c r="I699" s="17"/>
      <c r="J699" s="17"/>
      <c r="K699" s="17"/>
      <c r="L699" s="17"/>
      <c r="M699" s="15"/>
      <c r="Q699" s="95"/>
      <c r="R699" s="95"/>
      <c r="S699" s="95"/>
      <c r="T699" s="95"/>
      <c r="U699" s="95"/>
      <c r="V699" s="95"/>
      <c r="W699" s="95"/>
      <c r="X699" s="95"/>
      <c r="Y699" s="95"/>
    </row>
    <row r="700" spans="2:25" s="3" customFormat="1" hidden="1" x14ac:dyDescent="0.2">
      <c r="B700" s="2"/>
      <c r="C700" s="2"/>
      <c r="D700" s="2"/>
      <c r="E700" s="2"/>
      <c r="F700" s="15"/>
      <c r="G700" s="15"/>
      <c r="H700" s="15"/>
      <c r="I700" s="17"/>
      <c r="J700" s="17"/>
      <c r="K700" s="17"/>
      <c r="L700" s="17"/>
      <c r="M700" s="15"/>
      <c r="Q700" s="95"/>
      <c r="R700" s="95"/>
      <c r="S700" s="95"/>
      <c r="T700" s="95"/>
      <c r="U700" s="95"/>
      <c r="V700" s="95"/>
      <c r="W700" s="95"/>
      <c r="X700" s="95"/>
      <c r="Y700" s="95"/>
    </row>
    <row r="701" spans="2:25" s="3" customFormat="1" hidden="1" x14ac:dyDescent="0.2">
      <c r="B701" s="2"/>
      <c r="C701" s="2"/>
      <c r="D701" s="2"/>
      <c r="E701" s="2"/>
      <c r="F701" s="15"/>
      <c r="G701" s="15"/>
      <c r="H701" s="15"/>
      <c r="I701" s="17"/>
      <c r="J701" s="17"/>
      <c r="K701" s="17"/>
      <c r="L701" s="17"/>
      <c r="M701" s="15"/>
      <c r="Q701" s="95"/>
      <c r="R701" s="95"/>
      <c r="S701" s="95"/>
      <c r="T701" s="95"/>
      <c r="U701" s="95"/>
      <c r="V701" s="95"/>
      <c r="W701" s="95"/>
      <c r="X701" s="95"/>
      <c r="Y701" s="95"/>
    </row>
    <row r="702" spans="2:25" s="3" customFormat="1" hidden="1" x14ac:dyDescent="0.2">
      <c r="B702" s="2"/>
      <c r="C702" s="2"/>
      <c r="D702" s="2"/>
      <c r="E702" s="2"/>
      <c r="F702" s="15"/>
      <c r="G702" s="15"/>
      <c r="H702" s="15"/>
      <c r="I702" s="17"/>
      <c r="J702" s="17"/>
      <c r="K702" s="17"/>
      <c r="L702" s="17"/>
      <c r="M702" s="15"/>
      <c r="Q702" s="95"/>
      <c r="R702" s="95"/>
      <c r="S702" s="95"/>
      <c r="T702" s="95"/>
      <c r="U702" s="95"/>
      <c r="V702" s="95"/>
      <c r="W702" s="95"/>
      <c r="X702" s="95"/>
      <c r="Y702" s="95"/>
    </row>
    <row r="703" spans="2:25" s="3" customFormat="1" hidden="1" x14ac:dyDescent="0.2">
      <c r="B703" s="2"/>
      <c r="C703" s="2"/>
      <c r="D703" s="2"/>
      <c r="E703" s="2"/>
      <c r="F703" s="15"/>
      <c r="G703" s="15"/>
      <c r="H703" s="15"/>
      <c r="I703" s="17"/>
      <c r="J703" s="17"/>
      <c r="K703" s="17"/>
      <c r="L703" s="17"/>
      <c r="M703" s="15"/>
      <c r="Q703" s="95"/>
      <c r="R703" s="95"/>
      <c r="S703" s="95"/>
      <c r="T703" s="95"/>
      <c r="U703" s="95"/>
      <c r="V703" s="95"/>
      <c r="W703" s="95"/>
      <c r="X703" s="95"/>
      <c r="Y703" s="95"/>
    </row>
    <row r="704" spans="2:25" s="3" customFormat="1" hidden="1" x14ac:dyDescent="0.2">
      <c r="B704" s="2"/>
      <c r="C704" s="2"/>
      <c r="D704" s="2"/>
      <c r="E704" s="2"/>
      <c r="F704" s="15"/>
      <c r="G704" s="15"/>
      <c r="H704" s="15"/>
      <c r="I704" s="17"/>
      <c r="J704" s="17"/>
      <c r="K704" s="17"/>
      <c r="L704" s="17"/>
      <c r="M704" s="15"/>
      <c r="Q704" s="95"/>
      <c r="R704" s="95"/>
      <c r="S704" s="95"/>
      <c r="T704" s="95"/>
      <c r="U704" s="95"/>
      <c r="V704" s="95"/>
      <c r="W704" s="95"/>
      <c r="X704" s="95"/>
      <c r="Y704" s="95"/>
    </row>
    <row r="705" spans="2:25" s="3" customFormat="1" hidden="1" x14ac:dyDescent="0.2">
      <c r="B705" s="2"/>
      <c r="C705" s="2"/>
      <c r="D705" s="2"/>
      <c r="E705" s="2"/>
      <c r="F705" s="15"/>
      <c r="G705" s="15"/>
      <c r="H705" s="15"/>
      <c r="I705" s="17"/>
      <c r="J705" s="17"/>
      <c r="K705" s="17"/>
      <c r="L705" s="17"/>
      <c r="M705" s="15"/>
      <c r="Q705" s="95"/>
      <c r="R705" s="95"/>
      <c r="S705" s="95"/>
      <c r="T705" s="95"/>
      <c r="U705" s="95"/>
      <c r="V705" s="95"/>
      <c r="W705" s="95"/>
      <c r="X705" s="95"/>
      <c r="Y705" s="95"/>
    </row>
    <row r="706" spans="2:25" s="3" customFormat="1" hidden="1" x14ac:dyDescent="0.2">
      <c r="B706" s="2"/>
      <c r="C706" s="2"/>
      <c r="D706" s="2"/>
      <c r="E706" s="2"/>
      <c r="F706" s="15"/>
      <c r="G706" s="15"/>
      <c r="H706" s="15"/>
      <c r="I706" s="17"/>
      <c r="J706" s="17"/>
      <c r="K706" s="17"/>
      <c r="L706" s="17"/>
      <c r="M706" s="15"/>
      <c r="Q706" s="95"/>
      <c r="R706" s="95"/>
      <c r="S706" s="95"/>
      <c r="T706" s="95"/>
      <c r="U706" s="95"/>
      <c r="V706" s="95"/>
      <c r="W706" s="95"/>
      <c r="X706" s="95"/>
      <c r="Y706" s="95"/>
    </row>
    <row r="707" spans="2:25" s="3" customFormat="1" hidden="1" x14ac:dyDescent="0.2">
      <c r="B707" s="2"/>
      <c r="C707" s="2"/>
      <c r="D707" s="2"/>
      <c r="E707" s="2"/>
      <c r="F707" s="15"/>
      <c r="G707" s="15"/>
      <c r="H707" s="15"/>
      <c r="I707" s="17"/>
      <c r="J707" s="17"/>
      <c r="K707" s="17"/>
      <c r="L707" s="17"/>
      <c r="M707" s="15"/>
      <c r="Q707" s="95"/>
      <c r="R707" s="95"/>
      <c r="S707" s="95"/>
      <c r="T707" s="95"/>
      <c r="U707" s="95"/>
      <c r="V707" s="95"/>
      <c r="W707" s="95"/>
      <c r="X707" s="95"/>
      <c r="Y707" s="95"/>
    </row>
    <row r="708" spans="2:25" s="3" customFormat="1" hidden="1" x14ac:dyDescent="0.2">
      <c r="B708" s="2"/>
      <c r="C708" s="2"/>
      <c r="D708" s="2"/>
      <c r="E708" s="2"/>
      <c r="F708" s="15"/>
      <c r="G708" s="15"/>
      <c r="H708" s="15"/>
      <c r="I708" s="17"/>
      <c r="J708" s="17"/>
      <c r="K708" s="17"/>
      <c r="L708" s="17"/>
      <c r="M708" s="15"/>
      <c r="Q708" s="95"/>
      <c r="R708" s="95"/>
      <c r="S708" s="95"/>
      <c r="T708" s="95"/>
      <c r="U708" s="95"/>
      <c r="V708" s="95"/>
      <c r="W708" s="95"/>
      <c r="X708" s="95"/>
      <c r="Y708" s="95"/>
    </row>
    <row r="709" spans="2:25" s="3" customFormat="1" hidden="1" x14ac:dyDescent="0.2">
      <c r="B709" s="2"/>
      <c r="C709" s="2"/>
      <c r="D709" s="2"/>
      <c r="E709" s="2"/>
      <c r="F709" s="15"/>
      <c r="G709" s="15"/>
      <c r="H709" s="15"/>
      <c r="I709" s="17"/>
      <c r="J709" s="17"/>
      <c r="K709" s="17"/>
      <c r="L709" s="17"/>
      <c r="M709" s="15"/>
      <c r="Q709" s="95"/>
      <c r="R709" s="95"/>
      <c r="S709" s="95"/>
      <c r="T709" s="95"/>
      <c r="U709" s="95"/>
      <c r="V709" s="95"/>
      <c r="W709" s="95"/>
      <c r="X709" s="95"/>
      <c r="Y709" s="95"/>
    </row>
    <row r="710" spans="2:25" s="3" customFormat="1" hidden="1" x14ac:dyDescent="0.2">
      <c r="B710" s="2"/>
      <c r="C710" s="2"/>
      <c r="D710" s="2"/>
      <c r="E710" s="2"/>
      <c r="F710" s="15"/>
      <c r="G710" s="15"/>
      <c r="H710" s="15"/>
      <c r="I710" s="17"/>
      <c r="J710" s="17"/>
      <c r="K710" s="17"/>
      <c r="L710" s="17"/>
      <c r="M710" s="15"/>
      <c r="Q710" s="95"/>
      <c r="R710" s="95"/>
      <c r="S710" s="95"/>
      <c r="T710" s="95"/>
      <c r="U710" s="95"/>
      <c r="V710" s="95"/>
      <c r="W710" s="95"/>
      <c r="X710" s="95"/>
      <c r="Y710" s="95"/>
    </row>
    <row r="711" spans="2:25" s="3" customFormat="1" hidden="1" x14ac:dyDescent="0.2">
      <c r="B711" s="2"/>
      <c r="C711" s="2"/>
      <c r="D711" s="2"/>
      <c r="E711" s="2"/>
      <c r="F711" s="15"/>
      <c r="G711" s="15"/>
      <c r="H711" s="15"/>
      <c r="I711" s="17"/>
      <c r="J711" s="17"/>
      <c r="K711" s="17"/>
      <c r="L711" s="17"/>
      <c r="M711" s="15"/>
      <c r="Q711" s="95"/>
      <c r="R711" s="95"/>
      <c r="S711" s="95"/>
      <c r="T711" s="95"/>
      <c r="U711" s="95"/>
      <c r="V711" s="95"/>
      <c r="W711" s="95"/>
      <c r="X711" s="95"/>
      <c r="Y711" s="95"/>
    </row>
    <row r="712" spans="2:25" s="3" customFormat="1" hidden="1" x14ac:dyDescent="0.2">
      <c r="B712" s="2"/>
      <c r="C712" s="2"/>
      <c r="D712" s="2"/>
      <c r="E712" s="2"/>
      <c r="F712" s="15"/>
      <c r="G712" s="15"/>
      <c r="H712" s="15"/>
      <c r="I712" s="17"/>
      <c r="J712" s="17"/>
      <c r="K712" s="17"/>
      <c r="L712" s="17"/>
      <c r="M712" s="15"/>
      <c r="Q712" s="95"/>
      <c r="R712" s="95"/>
      <c r="S712" s="95"/>
      <c r="T712" s="95"/>
      <c r="U712" s="95"/>
      <c r="V712" s="95"/>
      <c r="W712" s="95"/>
      <c r="X712" s="95"/>
      <c r="Y712" s="95"/>
    </row>
    <row r="713" spans="2:25" s="3" customFormat="1" hidden="1" x14ac:dyDescent="0.2">
      <c r="B713" s="2"/>
      <c r="C713" s="2"/>
      <c r="D713" s="2"/>
      <c r="E713" s="2"/>
      <c r="F713" s="15"/>
      <c r="G713" s="15"/>
      <c r="H713" s="15"/>
      <c r="I713" s="17"/>
      <c r="J713" s="17"/>
      <c r="K713" s="17"/>
      <c r="L713" s="17"/>
      <c r="M713" s="15"/>
      <c r="Q713" s="95"/>
      <c r="R713" s="95"/>
      <c r="S713" s="95"/>
      <c r="T713" s="95"/>
      <c r="U713" s="95"/>
      <c r="V713" s="95"/>
      <c r="W713" s="95"/>
      <c r="X713" s="95"/>
      <c r="Y713" s="95"/>
    </row>
    <row r="714" spans="2:25" s="3" customFormat="1" hidden="1" x14ac:dyDescent="0.2">
      <c r="B714" s="2"/>
      <c r="C714" s="2"/>
      <c r="D714" s="2"/>
      <c r="E714" s="2"/>
      <c r="F714" s="15"/>
      <c r="G714" s="15"/>
      <c r="H714" s="15"/>
      <c r="I714" s="17"/>
      <c r="J714" s="17"/>
      <c r="K714" s="17"/>
      <c r="L714" s="17"/>
      <c r="M714" s="15"/>
      <c r="Q714" s="95"/>
      <c r="R714" s="95"/>
      <c r="S714" s="95"/>
      <c r="T714" s="95"/>
      <c r="U714" s="95"/>
      <c r="V714" s="95"/>
      <c r="W714" s="95"/>
      <c r="X714" s="95"/>
      <c r="Y714" s="95"/>
    </row>
    <row r="715" spans="2:25" s="3" customFormat="1" hidden="1" x14ac:dyDescent="0.2">
      <c r="B715" s="2"/>
      <c r="C715" s="2"/>
      <c r="D715" s="2"/>
      <c r="E715" s="2"/>
      <c r="F715" s="15"/>
      <c r="G715" s="15"/>
      <c r="H715" s="15"/>
      <c r="I715" s="17"/>
      <c r="J715" s="17"/>
      <c r="K715" s="17"/>
      <c r="L715" s="17"/>
      <c r="M715" s="15"/>
      <c r="Q715" s="95"/>
      <c r="R715" s="95"/>
      <c r="S715" s="95"/>
      <c r="T715" s="95"/>
      <c r="U715" s="95"/>
      <c r="V715" s="95"/>
      <c r="W715" s="95"/>
      <c r="X715" s="95"/>
      <c r="Y715" s="95"/>
    </row>
    <row r="716" spans="2:25" s="3" customFormat="1" hidden="1" x14ac:dyDescent="0.2">
      <c r="B716" s="2"/>
      <c r="C716" s="2"/>
      <c r="D716" s="2"/>
      <c r="E716" s="2"/>
      <c r="F716" s="15"/>
      <c r="G716" s="15"/>
      <c r="H716" s="15"/>
      <c r="I716" s="17"/>
      <c r="J716" s="17"/>
      <c r="K716" s="17"/>
      <c r="L716" s="17"/>
      <c r="M716" s="15"/>
      <c r="Q716" s="95"/>
      <c r="R716" s="95"/>
      <c r="S716" s="95"/>
      <c r="T716" s="95"/>
      <c r="U716" s="95"/>
      <c r="V716" s="95"/>
      <c r="W716" s="95"/>
      <c r="X716" s="95"/>
      <c r="Y716" s="95"/>
    </row>
    <row r="717" spans="2:25" s="3" customFormat="1" hidden="1" x14ac:dyDescent="0.2">
      <c r="B717" s="2"/>
      <c r="C717" s="2"/>
      <c r="D717" s="2"/>
      <c r="E717" s="2"/>
      <c r="F717" s="15"/>
      <c r="G717" s="15"/>
      <c r="H717" s="15"/>
      <c r="I717" s="17"/>
      <c r="J717" s="17"/>
      <c r="K717" s="17"/>
      <c r="L717" s="17"/>
      <c r="M717" s="15"/>
      <c r="Q717" s="95"/>
      <c r="R717" s="95"/>
      <c r="S717" s="95"/>
      <c r="T717" s="95"/>
      <c r="U717" s="95"/>
      <c r="V717" s="95"/>
      <c r="W717" s="95"/>
      <c r="X717" s="95"/>
      <c r="Y717" s="95"/>
    </row>
    <row r="718" spans="2:25" s="3" customFormat="1" hidden="1" x14ac:dyDescent="0.2">
      <c r="B718" s="2"/>
      <c r="C718" s="2"/>
      <c r="D718" s="2"/>
      <c r="E718" s="2"/>
      <c r="F718" s="15"/>
      <c r="G718" s="15"/>
      <c r="H718" s="15"/>
      <c r="I718" s="17"/>
      <c r="J718" s="17"/>
      <c r="K718" s="17"/>
      <c r="L718" s="17"/>
      <c r="M718" s="15"/>
      <c r="Q718" s="95"/>
      <c r="R718" s="95"/>
      <c r="S718" s="95"/>
      <c r="T718" s="95"/>
      <c r="U718" s="95"/>
      <c r="V718" s="95"/>
      <c r="W718" s="95"/>
      <c r="X718" s="95"/>
      <c r="Y718" s="95"/>
    </row>
    <row r="719" spans="2:25" s="3" customFormat="1" hidden="1" x14ac:dyDescent="0.2">
      <c r="B719" s="2"/>
      <c r="C719" s="2"/>
      <c r="D719" s="2"/>
      <c r="E719" s="2"/>
      <c r="F719" s="15"/>
      <c r="G719" s="15"/>
      <c r="H719" s="15"/>
      <c r="I719" s="17"/>
      <c r="J719" s="17"/>
      <c r="K719" s="17"/>
      <c r="L719" s="17"/>
      <c r="M719" s="15"/>
      <c r="Q719" s="95"/>
      <c r="R719" s="95"/>
      <c r="S719" s="95"/>
      <c r="T719" s="95"/>
      <c r="U719" s="95"/>
      <c r="V719" s="95"/>
      <c r="W719" s="95"/>
      <c r="X719" s="95"/>
      <c r="Y719" s="95"/>
    </row>
    <row r="720" spans="2:25" s="3" customFormat="1" hidden="1" x14ac:dyDescent="0.2">
      <c r="B720" s="2"/>
      <c r="C720" s="2"/>
      <c r="D720" s="2"/>
      <c r="E720" s="2"/>
      <c r="F720" s="15"/>
      <c r="G720" s="15"/>
      <c r="H720" s="15"/>
      <c r="I720" s="17"/>
      <c r="J720" s="17"/>
      <c r="K720" s="17"/>
      <c r="L720" s="17"/>
      <c r="M720" s="15"/>
      <c r="Q720" s="95"/>
      <c r="R720" s="95"/>
      <c r="S720" s="95"/>
      <c r="T720" s="95"/>
      <c r="U720" s="95"/>
      <c r="V720" s="95"/>
      <c r="W720" s="95"/>
      <c r="X720" s="95"/>
      <c r="Y720" s="95"/>
    </row>
    <row r="721" spans="2:25" s="3" customFormat="1" hidden="1" x14ac:dyDescent="0.2">
      <c r="B721" s="2"/>
      <c r="C721" s="2"/>
      <c r="D721" s="2"/>
      <c r="E721" s="2"/>
      <c r="F721" s="15"/>
      <c r="G721" s="15"/>
      <c r="H721" s="15"/>
      <c r="I721" s="17"/>
      <c r="J721" s="17"/>
      <c r="K721" s="17"/>
      <c r="L721" s="17"/>
      <c r="M721" s="15"/>
      <c r="Q721" s="95"/>
      <c r="R721" s="95"/>
      <c r="S721" s="95"/>
      <c r="T721" s="95"/>
      <c r="U721" s="95"/>
      <c r="V721" s="95"/>
      <c r="W721" s="95"/>
      <c r="X721" s="95"/>
      <c r="Y721" s="95"/>
    </row>
    <row r="722" spans="2:25" s="3" customFormat="1" hidden="1" x14ac:dyDescent="0.2">
      <c r="B722" s="2"/>
      <c r="C722" s="2"/>
      <c r="D722" s="2"/>
      <c r="E722" s="2"/>
      <c r="F722" s="15"/>
      <c r="G722" s="15"/>
      <c r="H722" s="15"/>
      <c r="I722" s="17"/>
      <c r="J722" s="17"/>
      <c r="K722" s="17"/>
      <c r="L722" s="17"/>
      <c r="M722" s="15"/>
      <c r="Q722" s="95"/>
      <c r="R722" s="95"/>
      <c r="S722" s="95"/>
      <c r="T722" s="95"/>
      <c r="U722" s="95"/>
      <c r="V722" s="95"/>
      <c r="W722" s="95"/>
      <c r="X722" s="95"/>
      <c r="Y722" s="95"/>
    </row>
    <row r="723" spans="2:25" s="3" customFormat="1" hidden="1" x14ac:dyDescent="0.2">
      <c r="B723" s="2"/>
      <c r="C723" s="2"/>
      <c r="D723" s="2"/>
      <c r="E723" s="2"/>
      <c r="F723" s="15"/>
      <c r="G723" s="15"/>
      <c r="H723" s="15"/>
      <c r="I723" s="17"/>
      <c r="J723" s="17"/>
      <c r="K723" s="17"/>
      <c r="L723" s="17"/>
      <c r="M723" s="15"/>
      <c r="Q723" s="95"/>
      <c r="R723" s="95"/>
      <c r="S723" s="95"/>
      <c r="T723" s="95"/>
      <c r="U723" s="95"/>
      <c r="V723" s="95"/>
      <c r="W723" s="95"/>
      <c r="X723" s="95"/>
      <c r="Y723" s="95"/>
    </row>
    <row r="724" spans="2:25" s="3" customFormat="1" hidden="1" x14ac:dyDescent="0.2">
      <c r="B724" s="2"/>
      <c r="C724" s="2"/>
      <c r="D724" s="2"/>
      <c r="E724" s="2"/>
      <c r="F724" s="15"/>
      <c r="G724" s="15"/>
      <c r="H724" s="15"/>
      <c r="I724" s="17"/>
      <c r="J724" s="17"/>
      <c r="K724" s="17"/>
      <c r="L724" s="17"/>
      <c r="M724" s="15"/>
      <c r="Q724" s="95"/>
      <c r="R724" s="95"/>
      <c r="S724" s="95"/>
      <c r="T724" s="95"/>
      <c r="U724" s="95"/>
      <c r="V724" s="95"/>
      <c r="W724" s="95"/>
      <c r="X724" s="95"/>
      <c r="Y724" s="95"/>
    </row>
    <row r="725" spans="2:25" s="3" customFormat="1" hidden="1" x14ac:dyDescent="0.2">
      <c r="B725" s="2"/>
      <c r="C725" s="2"/>
      <c r="D725" s="2"/>
      <c r="E725" s="2"/>
      <c r="F725" s="15"/>
      <c r="G725" s="15"/>
      <c r="H725" s="15"/>
      <c r="I725" s="17"/>
      <c r="J725" s="17"/>
      <c r="K725" s="17"/>
      <c r="L725" s="17"/>
      <c r="M725" s="15"/>
      <c r="Q725" s="95"/>
      <c r="R725" s="95"/>
      <c r="S725" s="95"/>
      <c r="T725" s="95"/>
      <c r="U725" s="95"/>
      <c r="V725" s="95"/>
      <c r="W725" s="95"/>
      <c r="X725" s="95"/>
      <c r="Y725" s="95"/>
    </row>
    <row r="726" spans="2:25" s="3" customFormat="1" hidden="1" x14ac:dyDescent="0.2">
      <c r="B726" s="2"/>
      <c r="C726" s="2"/>
      <c r="D726" s="2"/>
      <c r="E726" s="2"/>
      <c r="F726" s="15"/>
      <c r="G726" s="15"/>
      <c r="H726" s="15"/>
      <c r="I726" s="17"/>
      <c r="J726" s="17"/>
      <c r="K726" s="17"/>
      <c r="L726" s="17"/>
      <c r="M726" s="15"/>
      <c r="Q726" s="95"/>
      <c r="R726" s="95"/>
      <c r="S726" s="95"/>
      <c r="T726" s="95"/>
      <c r="U726" s="95"/>
      <c r="V726" s="95"/>
      <c r="W726" s="95"/>
      <c r="X726" s="95"/>
      <c r="Y726" s="95"/>
    </row>
    <row r="727" spans="2:25" s="3" customFormat="1" hidden="1" x14ac:dyDescent="0.2">
      <c r="B727" s="2"/>
      <c r="C727" s="2"/>
      <c r="D727" s="2"/>
      <c r="E727" s="2"/>
      <c r="F727" s="15"/>
      <c r="G727" s="15"/>
      <c r="H727" s="15"/>
      <c r="I727" s="17"/>
      <c r="J727" s="17"/>
      <c r="K727" s="17"/>
      <c r="L727" s="17"/>
      <c r="M727" s="15"/>
      <c r="Q727" s="95"/>
      <c r="R727" s="95"/>
      <c r="S727" s="95"/>
      <c r="T727" s="95"/>
      <c r="U727" s="95"/>
      <c r="V727" s="95"/>
      <c r="W727" s="95"/>
      <c r="X727" s="95"/>
      <c r="Y727" s="95"/>
    </row>
    <row r="728" spans="2:25" s="3" customFormat="1" hidden="1" x14ac:dyDescent="0.2">
      <c r="B728" s="2"/>
      <c r="C728" s="2"/>
      <c r="D728" s="2"/>
      <c r="E728" s="2"/>
      <c r="F728" s="15"/>
      <c r="G728" s="15"/>
      <c r="H728" s="15"/>
      <c r="I728" s="17"/>
      <c r="J728" s="17"/>
      <c r="K728" s="17"/>
      <c r="L728" s="17"/>
      <c r="M728" s="15"/>
      <c r="Q728" s="95"/>
      <c r="R728" s="95"/>
      <c r="S728" s="95"/>
      <c r="T728" s="95"/>
      <c r="U728" s="95"/>
      <c r="V728" s="95"/>
      <c r="W728" s="95"/>
      <c r="X728" s="95"/>
      <c r="Y728" s="95"/>
    </row>
    <row r="729" spans="2:25" s="3" customFormat="1" hidden="1" x14ac:dyDescent="0.2">
      <c r="B729" s="2"/>
      <c r="C729" s="2"/>
      <c r="D729" s="2"/>
      <c r="E729" s="2"/>
      <c r="F729" s="15"/>
      <c r="G729" s="15"/>
      <c r="H729" s="15"/>
      <c r="I729" s="17"/>
      <c r="J729" s="17"/>
      <c r="K729" s="17"/>
      <c r="L729" s="17"/>
      <c r="M729" s="15"/>
      <c r="Q729" s="95"/>
      <c r="R729" s="95"/>
      <c r="S729" s="95"/>
      <c r="T729" s="95"/>
      <c r="U729" s="95"/>
      <c r="V729" s="95"/>
      <c r="W729" s="95"/>
      <c r="X729" s="95"/>
      <c r="Y729" s="95"/>
    </row>
    <row r="730" spans="2:25" s="3" customFormat="1" hidden="1" x14ac:dyDescent="0.2">
      <c r="B730" s="2"/>
      <c r="C730" s="2"/>
      <c r="D730" s="2"/>
      <c r="E730" s="2"/>
      <c r="F730" s="15"/>
      <c r="G730" s="15"/>
      <c r="H730" s="15"/>
      <c r="I730" s="17"/>
      <c r="J730" s="17"/>
      <c r="K730" s="17"/>
      <c r="L730" s="17"/>
      <c r="M730" s="15"/>
      <c r="Q730" s="95"/>
      <c r="R730" s="95"/>
      <c r="S730" s="95"/>
      <c r="T730" s="95"/>
      <c r="U730" s="95"/>
      <c r="V730" s="95"/>
      <c r="W730" s="95"/>
      <c r="X730" s="95"/>
      <c r="Y730" s="95"/>
    </row>
    <row r="731" spans="2:25" s="3" customFormat="1" hidden="1" x14ac:dyDescent="0.2">
      <c r="B731" s="2"/>
      <c r="C731" s="2"/>
      <c r="D731" s="2"/>
      <c r="E731" s="2"/>
      <c r="F731" s="15"/>
      <c r="G731" s="15"/>
      <c r="H731" s="15"/>
      <c r="I731" s="17"/>
      <c r="J731" s="17"/>
      <c r="K731" s="17"/>
      <c r="L731" s="17"/>
      <c r="M731" s="15"/>
      <c r="Q731" s="95"/>
      <c r="R731" s="95"/>
      <c r="S731" s="95"/>
      <c r="T731" s="95"/>
      <c r="U731" s="95"/>
      <c r="V731" s="95"/>
      <c r="W731" s="95"/>
      <c r="X731" s="95"/>
      <c r="Y731" s="95"/>
    </row>
    <row r="732" spans="2:25" s="3" customFormat="1" hidden="1" x14ac:dyDescent="0.2">
      <c r="B732" s="2"/>
      <c r="C732" s="2"/>
      <c r="D732" s="2"/>
      <c r="E732" s="2"/>
      <c r="F732" s="15"/>
      <c r="G732" s="15"/>
      <c r="H732" s="15"/>
      <c r="I732" s="17"/>
      <c r="J732" s="17"/>
      <c r="K732" s="17"/>
      <c r="L732" s="17"/>
      <c r="M732" s="15"/>
      <c r="Q732" s="95"/>
      <c r="R732" s="95"/>
      <c r="S732" s="95"/>
      <c r="T732" s="95"/>
      <c r="U732" s="95"/>
      <c r="V732" s="95"/>
      <c r="W732" s="95"/>
      <c r="X732" s="95"/>
      <c r="Y732" s="95"/>
    </row>
    <row r="733" spans="2:25" s="3" customFormat="1" hidden="1" x14ac:dyDescent="0.2">
      <c r="B733" s="2"/>
      <c r="C733" s="2"/>
      <c r="D733" s="2"/>
      <c r="E733" s="2"/>
      <c r="F733" s="15"/>
      <c r="G733" s="15"/>
      <c r="H733" s="15"/>
      <c r="I733" s="17"/>
      <c r="J733" s="17"/>
      <c r="K733" s="17"/>
      <c r="L733" s="17"/>
      <c r="M733" s="15"/>
      <c r="Q733" s="95"/>
      <c r="R733" s="95"/>
      <c r="S733" s="95"/>
      <c r="T733" s="95"/>
      <c r="U733" s="95"/>
      <c r="V733" s="95"/>
      <c r="W733" s="95"/>
      <c r="X733" s="95"/>
      <c r="Y733" s="95"/>
    </row>
    <row r="734" spans="2:25" s="3" customFormat="1" hidden="1" x14ac:dyDescent="0.2">
      <c r="B734" s="2"/>
      <c r="C734" s="2"/>
      <c r="D734" s="2"/>
      <c r="E734" s="2"/>
      <c r="F734" s="15"/>
      <c r="G734" s="15"/>
      <c r="H734" s="15"/>
      <c r="I734" s="17"/>
      <c r="J734" s="17"/>
      <c r="K734" s="17"/>
      <c r="L734" s="17"/>
      <c r="M734" s="15"/>
      <c r="Q734" s="95"/>
      <c r="R734" s="95"/>
      <c r="S734" s="95"/>
      <c r="T734" s="95"/>
      <c r="U734" s="95"/>
      <c r="V734" s="95"/>
      <c r="W734" s="95"/>
      <c r="X734" s="95"/>
      <c r="Y734" s="95"/>
    </row>
    <row r="735" spans="2:25" s="3" customFormat="1" hidden="1" x14ac:dyDescent="0.2">
      <c r="B735" s="2"/>
      <c r="C735" s="2"/>
      <c r="D735" s="2"/>
      <c r="E735" s="2"/>
      <c r="F735" s="15"/>
      <c r="G735" s="15"/>
      <c r="H735" s="15"/>
      <c r="I735" s="17"/>
      <c r="J735" s="17"/>
      <c r="K735" s="17"/>
      <c r="L735" s="17"/>
      <c r="M735" s="15"/>
      <c r="Q735" s="95"/>
      <c r="R735" s="95"/>
      <c r="S735" s="95"/>
      <c r="T735" s="95"/>
      <c r="U735" s="95"/>
      <c r="V735" s="95"/>
      <c r="W735" s="95"/>
      <c r="X735" s="95"/>
      <c r="Y735" s="95"/>
    </row>
    <row r="736" spans="2:25" s="3" customFormat="1" hidden="1" x14ac:dyDescent="0.2">
      <c r="B736" s="2"/>
      <c r="C736" s="2"/>
      <c r="D736" s="2"/>
      <c r="E736" s="2"/>
      <c r="F736" s="15"/>
      <c r="G736" s="15"/>
      <c r="H736" s="15"/>
      <c r="I736" s="17"/>
      <c r="J736" s="17"/>
      <c r="K736" s="17"/>
      <c r="L736" s="17"/>
      <c r="M736" s="15"/>
      <c r="Q736" s="95"/>
      <c r="R736" s="95"/>
      <c r="S736" s="95"/>
      <c r="T736" s="95"/>
      <c r="U736" s="95"/>
      <c r="V736" s="95"/>
      <c r="W736" s="95"/>
      <c r="X736" s="95"/>
      <c r="Y736" s="95"/>
    </row>
    <row r="737" spans="2:25" s="3" customFormat="1" hidden="1" x14ac:dyDescent="0.2">
      <c r="B737" s="2"/>
      <c r="C737" s="2"/>
      <c r="D737" s="2"/>
      <c r="E737" s="2"/>
      <c r="F737" s="15"/>
      <c r="G737" s="15"/>
      <c r="H737" s="15"/>
      <c r="I737" s="17"/>
      <c r="J737" s="17"/>
      <c r="K737" s="17"/>
      <c r="L737" s="17"/>
      <c r="M737" s="15"/>
      <c r="Q737" s="95"/>
      <c r="R737" s="95"/>
      <c r="S737" s="95"/>
      <c r="T737" s="95"/>
      <c r="U737" s="95"/>
      <c r="V737" s="95"/>
      <c r="W737" s="95"/>
      <c r="X737" s="95"/>
      <c r="Y737" s="95"/>
    </row>
    <row r="738" spans="2:25" s="3" customFormat="1" hidden="1" x14ac:dyDescent="0.2">
      <c r="B738" s="2"/>
      <c r="C738" s="2"/>
      <c r="D738" s="2"/>
      <c r="E738" s="2"/>
      <c r="F738" s="15"/>
      <c r="G738" s="15"/>
      <c r="H738" s="15"/>
      <c r="I738" s="17"/>
      <c r="J738" s="17"/>
      <c r="K738" s="17"/>
      <c r="L738" s="17"/>
      <c r="M738" s="15"/>
      <c r="Q738" s="95"/>
      <c r="R738" s="95"/>
      <c r="S738" s="95"/>
      <c r="T738" s="95"/>
      <c r="U738" s="95"/>
      <c r="V738" s="95"/>
      <c r="W738" s="95"/>
      <c r="X738" s="95"/>
      <c r="Y738" s="95"/>
    </row>
    <row r="739" spans="2:25" s="3" customFormat="1" hidden="1" x14ac:dyDescent="0.2">
      <c r="B739" s="2"/>
      <c r="C739" s="2"/>
      <c r="D739" s="2"/>
      <c r="E739" s="2"/>
      <c r="F739" s="15"/>
      <c r="G739" s="15"/>
      <c r="H739" s="15"/>
      <c r="I739" s="17"/>
      <c r="J739" s="17"/>
      <c r="K739" s="17"/>
      <c r="L739" s="17"/>
      <c r="M739" s="15"/>
      <c r="Q739" s="95"/>
      <c r="R739" s="95"/>
      <c r="S739" s="95"/>
      <c r="T739" s="95"/>
      <c r="U739" s="95"/>
      <c r="V739" s="95"/>
      <c r="W739" s="95"/>
      <c r="X739" s="95"/>
      <c r="Y739" s="95"/>
    </row>
    <row r="740" spans="2:25" s="3" customFormat="1" hidden="1" x14ac:dyDescent="0.2">
      <c r="B740" s="2"/>
      <c r="C740" s="2"/>
      <c r="D740" s="2"/>
      <c r="E740" s="2"/>
      <c r="F740" s="15"/>
      <c r="G740" s="15"/>
      <c r="H740" s="15"/>
      <c r="I740" s="17"/>
      <c r="J740" s="17"/>
      <c r="K740" s="17"/>
      <c r="L740" s="17"/>
      <c r="M740" s="15"/>
      <c r="Q740" s="95"/>
      <c r="R740" s="95"/>
      <c r="S740" s="95"/>
      <c r="T740" s="95"/>
      <c r="U740" s="95"/>
      <c r="V740" s="95"/>
      <c r="W740" s="95"/>
      <c r="X740" s="95"/>
      <c r="Y740" s="95"/>
    </row>
    <row r="741" spans="2:25" s="3" customFormat="1" hidden="1" x14ac:dyDescent="0.2">
      <c r="B741" s="2"/>
      <c r="C741" s="2"/>
      <c r="D741" s="2"/>
      <c r="E741" s="2"/>
      <c r="F741" s="15"/>
      <c r="G741" s="15"/>
      <c r="H741" s="15"/>
      <c r="I741" s="17"/>
      <c r="J741" s="17"/>
      <c r="K741" s="17"/>
      <c r="L741" s="17"/>
      <c r="M741" s="15"/>
      <c r="Q741" s="95"/>
      <c r="R741" s="95"/>
      <c r="S741" s="95"/>
      <c r="T741" s="95"/>
      <c r="U741" s="95"/>
      <c r="V741" s="95"/>
      <c r="W741" s="95"/>
      <c r="X741" s="95"/>
      <c r="Y741" s="95"/>
    </row>
    <row r="742" spans="2:25" s="3" customFormat="1" hidden="1" x14ac:dyDescent="0.2">
      <c r="B742" s="2"/>
      <c r="C742" s="2"/>
      <c r="D742" s="2"/>
      <c r="E742" s="2"/>
      <c r="F742" s="15"/>
      <c r="G742" s="15"/>
      <c r="H742" s="15"/>
      <c r="I742" s="17"/>
      <c r="J742" s="17"/>
      <c r="K742" s="17"/>
      <c r="L742" s="17"/>
      <c r="M742" s="15"/>
      <c r="Q742" s="95"/>
      <c r="R742" s="95"/>
      <c r="S742" s="95"/>
      <c r="T742" s="95"/>
      <c r="U742" s="95"/>
      <c r="V742" s="95"/>
      <c r="W742" s="95"/>
      <c r="X742" s="95"/>
      <c r="Y742" s="95"/>
    </row>
    <row r="743" spans="2:25" s="3" customFormat="1" hidden="1" x14ac:dyDescent="0.2">
      <c r="B743" s="2"/>
      <c r="C743" s="2"/>
      <c r="D743" s="2"/>
      <c r="E743" s="2"/>
      <c r="F743" s="15"/>
      <c r="G743" s="15"/>
      <c r="H743" s="15"/>
      <c r="I743" s="17"/>
      <c r="J743" s="17"/>
      <c r="K743" s="17"/>
      <c r="L743" s="17"/>
      <c r="M743" s="15"/>
      <c r="Q743" s="95"/>
      <c r="R743" s="95"/>
      <c r="S743" s="95"/>
      <c r="T743" s="95"/>
      <c r="U743" s="95"/>
      <c r="V743" s="95"/>
      <c r="W743" s="95"/>
      <c r="X743" s="95"/>
      <c r="Y743" s="95"/>
    </row>
    <row r="744" spans="2:25" s="3" customFormat="1" hidden="1" x14ac:dyDescent="0.2">
      <c r="B744" s="2"/>
      <c r="C744" s="2"/>
      <c r="D744" s="2"/>
      <c r="E744" s="2"/>
      <c r="F744" s="15"/>
      <c r="G744" s="15"/>
      <c r="H744" s="15"/>
      <c r="I744" s="17"/>
      <c r="J744" s="17"/>
      <c r="K744" s="17"/>
      <c r="L744" s="17"/>
      <c r="M744" s="15"/>
      <c r="Q744" s="95"/>
      <c r="R744" s="95"/>
      <c r="S744" s="95"/>
      <c r="T744" s="95"/>
      <c r="U744" s="95"/>
      <c r="V744" s="95"/>
      <c r="W744" s="95"/>
      <c r="X744" s="95"/>
      <c r="Y744" s="95"/>
    </row>
    <row r="745" spans="2:25" s="3" customFormat="1" hidden="1" x14ac:dyDescent="0.2">
      <c r="B745" s="2"/>
      <c r="C745" s="2"/>
      <c r="D745" s="2"/>
      <c r="E745" s="2"/>
      <c r="F745" s="15"/>
      <c r="G745" s="15"/>
      <c r="H745" s="15"/>
      <c r="I745" s="17"/>
      <c r="J745" s="17"/>
      <c r="K745" s="17"/>
      <c r="L745" s="17"/>
      <c r="M745" s="15"/>
      <c r="Q745" s="95"/>
      <c r="R745" s="95"/>
      <c r="S745" s="95"/>
      <c r="T745" s="95"/>
      <c r="U745" s="95"/>
      <c r="V745" s="95"/>
      <c r="W745" s="95"/>
      <c r="X745" s="95"/>
      <c r="Y745" s="95"/>
    </row>
    <row r="746" spans="2:25" s="3" customFormat="1" hidden="1" x14ac:dyDescent="0.2">
      <c r="B746" s="2"/>
      <c r="C746" s="2"/>
      <c r="D746" s="2"/>
      <c r="E746" s="2"/>
      <c r="F746" s="15"/>
      <c r="G746" s="15"/>
      <c r="H746" s="15"/>
      <c r="I746" s="17"/>
      <c r="J746" s="17"/>
      <c r="K746" s="17"/>
      <c r="L746" s="17"/>
      <c r="M746" s="15"/>
      <c r="Q746" s="95"/>
      <c r="R746" s="95"/>
      <c r="S746" s="95"/>
      <c r="T746" s="95"/>
      <c r="U746" s="95"/>
      <c r="V746" s="95"/>
      <c r="W746" s="95"/>
      <c r="X746" s="95"/>
      <c r="Y746" s="95"/>
    </row>
    <row r="747" spans="2:25" s="3" customFormat="1" hidden="1" x14ac:dyDescent="0.2">
      <c r="B747" s="2"/>
      <c r="C747" s="2"/>
      <c r="D747" s="2"/>
      <c r="E747" s="2"/>
      <c r="F747" s="15"/>
      <c r="G747" s="15"/>
      <c r="H747" s="15"/>
      <c r="I747" s="17"/>
      <c r="J747" s="17"/>
      <c r="K747" s="17"/>
      <c r="L747" s="17"/>
      <c r="M747" s="15"/>
      <c r="Q747" s="95"/>
      <c r="R747" s="95"/>
      <c r="S747" s="95"/>
      <c r="T747" s="95"/>
      <c r="U747" s="95"/>
      <c r="V747" s="95"/>
      <c r="W747" s="95"/>
      <c r="X747" s="95"/>
      <c r="Y747" s="95"/>
    </row>
    <row r="748" spans="2:25" s="3" customFormat="1" hidden="1" x14ac:dyDescent="0.2">
      <c r="B748" s="2"/>
      <c r="C748" s="2"/>
      <c r="D748" s="2"/>
      <c r="E748" s="2"/>
      <c r="F748" s="15"/>
      <c r="G748" s="15"/>
      <c r="H748" s="15"/>
      <c r="I748" s="17"/>
      <c r="J748" s="17"/>
      <c r="K748" s="17"/>
      <c r="L748" s="17"/>
      <c r="M748" s="15"/>
      <c r="Q748" s="95"/>
      <c r="R748" s="95"/>
      <c r="S748" s="95"/>
      <c r="T748" s="95"/>
      <c r="U748" s="95"/>
      <c r="V748" s="95"/>
      <c r="W748" s="95"/>
      <c r="X748" s="95"/>
      <c r="Y748" s="95"/>
    </row>
    <row r="749" spans="2:25" s="3" customFormat="1" hidden="1" x14ac:dyDescent="0.2">
      <c r="B749" s="2"/>
      <c r="C749" s="2"/>
      <c r="D749" s="2"/>
      <c r="E749" s="2"/>
      <c r="F749" s="15"/>
      <c r="G749" s="15"/>
      <c r="H749" s="15"/>
      <c r="I749" s="17"/>
      <c r="J749" s="17"/>
      <c r="K749" s="17"/>
      <c r="L749" s="17"/>
      <c r="M749" s="15"/>
      <c r="Q749" s="95"/>
      <c r="R749" s="95"/>
      <c r="S749" s="95"/>
      <c r="T749" s="95"/>
      <c r="U749" s="95"/>
      <c r="V749" s="95"/>
      <c r="W749" s="95"/>
      <c r="X749" s="95"/>
      <c r="Y749" s="95"/>
    </row>
    <row r="750" spans="2:25" s="3" customFormat="1" hidden="1" x14ac:dyDescent="0.2">
      <c r="B750" s="2"/>
      <c r="C750" s="2"/>
      <c r="D750" s="2"/>
      <c r="E750" s="2"/>
      <c r="F750" s="15"/>
      <c r="G750" s="15"/>
      <c r="H750" s="15"/>
      <c r="I750" s="17"/>
      <c r="J750" s="17"/>
      <c r="K750" s="17"/>
      <c r="L750" s="17"/>
      <c r="M750" s="15"/>
      <c r="Q750" s="95"/>
      <c r="R750" s="95"/>
      <c r="S750" s="95"/>
      <c r="T750" s="95"/>
      <c r="U750" s="95"/>
      <c r="V750" s="95"/>
      <c r="W750" s="95"/>
      <c r="X750" s="95"/>
      <c r="Y750" s="95"/>
    </row>
    <row r="751" spans="2:25" s="3" customFormat="1" hidden="1" x14ac:dyDescent="0.2">
      <c r="B751" s="2"/>
      <c r="C751" s="2"/>
      <c r="D751" s="2"/>
      <c r="E751" s="2"/>
      <c r="F751" s="15"/>
      <c r="G751" s="15"/>
      <c r="H751" s="15"/>
      <c r="I751" s="17"/>
      <c r="J751" s="17"/>
      <c r="K751" s="17"/>
      <c r="L751" s="17"/>
      <c r="M751" s="15"/>
      <c r="Q751" s="95"/>
      <c r="R751" s="95"/>
      <c r="S751" s="95"/>
      <c r="T751" s="95"/>
      <c r="U751" s="95"/>
      <c r="V751" s="95"/>
      <c r="W751" s="95"/>
      <c r="X751" s="95"/>
      <c r="Y751" s="95"/>
    </row>
    <row r="752" spans="2:25" s="3" customFormat="1" hidden="1" x14ac:dyDescent="0.2">
      <c r="B752" s="2"/>
      <c r="C752" s="2"/>
      <c r="D752" s="2"/>
      <c r="E752" s="2"/>
      <c r="F752" s="15"/>
      <c r="G752" s="15"/>
      <c r="H752" s="15"/>
      <c r="I752" s="17"/>
      <c r="J752" s="17"/>
      <c r="K752" s="17"/>
      <c r="L752" s="17"/>
      <c r="M752" s="15"/>
      <c r="Q752" s="95"/>
      <c r="R752" s="95"/>
      <c r="S752" s="95"/>
      <c r="T752" s="95"/>
      <c r="U752" s="95"/>
      <c r="V752" s="95"/>
      <c r="W752" s="95"/>
      <c r="X752" s="95"/>
      <c r="Y752" s="95"/>
    </row>
    <row r="753" spans="2:25" s="3" customFormat="1" hidden="1" x14ac:dyDescent="0.2">
      <c r="B753" s="2"/>
      <c r="C753" s="2"/>
      <c r="D753" s="2"/>
      <c r="E753" s="2"/>
      <c r="F753" s="15"/>
      <c r="G753" s="15"/>
      <c r="H753" s="15"/>
      <c r="I753" s="17"/>
      <c r="J753" s="17"/>
      <c r="K753" s="17"/>
      <c r="L753" s="17"/>
      <c r="M753" s="15"/>
      <c r="Q753" s="95"/>
      <c r="R753" s="95"/>
      <c r="S753" s="95"/>
      <c r="T753" s="95"/>
      <c r="U753" s="95"/>
      <c r="V753" s="95"/>
      <c r="W753" s="95"/>
      <c r="X753" s="95"/>
      <c r="Y753" s="95"/>
    </row>
    <row r="754" spans="2:25" s="3" customFormat="1" hidden="1" x14ac:dyDescent="0.2">
      <c r="B754" s="2"/>
      <c r="C754" s="2"/>
      <c r="D754" s="2"/>
      <c r="E754" s="2"/>
      <c r="F754" s="15"/>
      <c r="G754" s="15"/>
      <c r="H754" s="15"/>
      <c r="I754" s="17"/>
      <c r="J754" s="17"/>
      <c r="K754" s="17"/>
      <c r="L754" s="17"/>
      <c r="M754" s="15"/>
      <c r="Q754" s="95"/>
      <c r="R754" s="95"/>
      <c r="S754" s="95"/>
      <c r="T754" s="95"/>
      <c r="U754" s="95"/>
      <c r="V754" s="95"/>
      <c r="W754" s="95"/>
      <c r="X754" s="95"/>
      <c r="Y754" s="95"/>
    </row>
    <row r="755" spans="2:25" s="3" customFormat="1" hidden="1" x14ac:dyDescent="0.2">
      <c r="B755" s="2"/>
      <c r="C755" s="2"/>
      <c r="D755" s="2"/>
      <c r="E755" s="2"/>
      <c r="F755" s="15"/>
      <c r="G755" s="15"/>
      <c r="H755" s="15"/>
      <c r="I755" s="17"/>
      <c r="J755" s="17"/>
      <c r="K755" s="17"/>
      <c r="L755" s="17"/>
      <c r="M755" s="15"/>
      <c r="Q755" s="95"/>
      <c r="R755" s="95"/>
      <c r="S755" s="95"/>
      <c r="T755" s="95"/>
      <c r="U755" s="95"/>
      <c r="V755" s="95"/>
      <c r="W755" s="95"/>
      <c r="X755" s="95"/>
      <c r="Y755" s="95"/>
    </row>
    <row r="756" spans="2:25" s="3" customFormat="1" hidden="1" x14ac:dyDescent="0.2">
      <c r="B756" s="2"/>
      <c r="C756" s="2"/>
      <c r="D756" s="2"/>
      <c r="E756" s="2"/>
      <c r="F756" s="15"/>
      <c r="G756" s="15"/>
      <c r="H756" s="15"/>
      <c r="I756" s="17"/>
      <c r="J756" s="17"/>
      <c r="K756" s="17"/>
      <c r="L756" s="17"/>
      <c r="M756" s="15"/>
      <c r="Q756" s="95"/>
      <c r="R756" s="95"/>
      <c r="S756" s="95"/>
      <c r="T756" s="95"/>
      <c r="U756" s="95"/>
      <c r="V756" s="95"/>
      <c r="W756" s="95"/>
      <c r="X756" s="95"/>
      <c r="Y756" s="95"/>
    </row>
    <row r="757" spans="2:25" s="3" customFormat="1" hidden="1" x14ac:dyDescent="0.2">
      <c r="B757" s="2"/>
      <c r="C757" s="2"/>
      <c r="D757" s="2"/>
      <c r="E757" s="2"/>
      <c r="F757" s="15"/>
      <c r="G757" s="15"/>
      <c r="H757" s="15"/>
      <c r="I757" s="17"/>
      <c r="J757" s="17"/>
      <c r="K757" s="17"/>
      <c r="L757" s="17"/>
      <c r="M757" s="15"/>
      <c r="Q757" s="95"/>
      <c r="R757" s="95"/>
      <c r="S757" s="95"/>
      <c r="T757" s="95"/>
      <c r="U757" s="95"/>
      <c r="V757" s="95"/>
      <c r="W757" s="95"/>
      <c r="X757" s="95"/>
      <c r="Y757" s="95"/>
    </row>
    <row r="758" spans="2:25" s="3" customFormat="1" hidden="1" x14ac:dyDescent="0.2">
      <c r="B758" s="2"/>
      <c r="C758" s="2"/>
      <c r="D758" s="2"/>
      <c r="E758" s="2"/>
      <c r="F758" s="15"/>
      <c r="G758" s="15"/>
      <c r="H758" s="15"/>
      <c r="I758" s="17"/>
      <c r="J758" s="17"/>
      <c r="K758" s="17"/>
      <c r="L758" s="17"/>
      <c r="M758" s="15"/>
      <c r="Q758" s="95"/>
      <c r="R758" s="95"/>
      <c r="S758" s="95"/>
      <c r="T758" s="95"/>
      <c r="U758" s="95"/>
      <c r="V758" s="95"/>
      <c r="W758" s="95"/>
      <c r="X758" s="95"/>
      <c r="Y758" s="95"/>
    </row>
    <row r="759" spans="2:25" s="3" customFormat="1" hidden="1" x14ac:dyDescent="0.2">
      <c r="B759" s="2"/>
      <c r="C759" s="2"/>
      <c r="D759" s="2"/>
      <c r="E759" s="2"/>
      <c r="F759" s="15"/>
      <c r="G759" s="15"/>
      <c r="H759" s="15"/>
      <c r="I759" s="17"/>
      <c r="J759" s="17"/>
      <c r="K759" s="17"/>
      <c r="L759" s="17"/>
      <c r="M759" s="15"/>
      <c r="Q759" s="95"/>
      <c r="R759" s="95"/>
      <c r="S759" s="95"/>
      <c r="T759" s="95"/>
      <c r="U759" s="95"/>
      <c r="V759" s="95"/>
      <c r="W759" s="95"/>
      <c r="X759" s="95"/>
      <c r="Y759" s="95"/>
    </row>
    <row r="760" spans="2:25" s="3" customFormat="1" hidden="1" x14ac:dyDescent="0.2">
      <c r="B760" s="2"/>
      <c r="C760" s="2"/>
      <c r="D760" s="2"/>
      <c r="E760" s="2"/>
      <c r="F760" s="15"/>
      <c r="G760" s="15"/>
      <c r="H760" s="15"/>
      <c r="I760" s="17"/>
      <c r="J760" s="17"/>
      <c r="K760" s="17"/>
      <c r="L760" s="17"/>
      <c r="M760" s="15"/>
      <c r="Q760" s="95"/>
      <c r="R760" s="95"/>
      <c r="S760" s="95"/>
      <c r="T760" s="95"/>
      <c r="U760" s="95"/>
      <c r="V760" s="95"/>
      <c r="W760" s="95"/>
      <c r="X760" s="95"/>
      <c r="Y760" s="95"/>
    </row>
    <row r="761" spans="2:25" s="3" customFormat="1" hidden="1" x14ac:dyDescent="0.2">
      <c r="B761" s="2"/>
      <c r="C761" s="2"/>
      <c r="D761" s="2"/>
      <c r="E761" s="2"/>
      <c r="F761" s="15"/>
      <c r="G761" s="15"/>
      <c r="H761" s="15"/>
      <c r="I761" s="17"/>
      <c r="J761" s="17"/>
      <c r="K761" s="17"/>
      <c r="L761" s="17"/>
      <c r="M761" s="15"/>
      <c r="Q761" s="95"/>
      <c r="R761" s="95"/>
      <c r="S761" s="95"/>
      <c r="T761" s="95"/>
      <c r="U761" s="95"/>
      <c r="V761" s="95"/>
      <c r="W761" s="95"/>
      <c r="X761" s="95"/>
      <c r="Y761" s="95"/>
    </row>
    <row r="762" spans="2:25" s="3" customFormat="1" hidden="1" x14ac:dyDescent="0.2">
      <c r="B762" s="2"/>
      <c r="C762" s="2"/>
      <c r="D762" s="2"/>
      <c r="E762" s="2"/>
      <c r="F762" s="15"/>
      <c r="G762" s="15"/>
      <c r="H762" s="15"/>
      <c r="I762" s="17"/>
      <c r="J762" s="17"/>
      <c r="K762" s="17"/>
      <c r="L762" s="17"/>
      <c r="M762" s="15"/>
      <c r="Q762" s="95"/>
      <c r="R762" s="95"/>
      <c r="S762" s="95"/>
      <c r="T762" s="95"/>
      <c r="U762" s="95"/>
      <c r="V762" s="95"/>
      <c r="W762" s="95"/>
      <c r="X762" s="95"/>
      <c r="Y762" s="95"/>
    </row>
    <row r="763" spans="2:25" s="3" customFormat="1" hidden="1" x14ac:dyDescent="0.2">
      <c r="B763" s="2"/>
      <c r="C763" s="2"/>
      <c r="D763" s="2"/>
      <c r="E763" s="2"/>
      <c r="F763" s="15"/>
      <c r="G763" s="15"/>
      <c r="H763" s="15"/>
      <c r="I763" s="17"/>
      <c r="J763" s="17"/>
      <c r="K763" s="17"/>
      <c r="L763" s="17"/>
      <c r="M763" s="15"/>
      <c r="Q763" s="95"/>
      <c r="R763" s="95"/>
      <c r="S763" s="95"/>
      <c r="T763" s="95"/>
      <c r="U763" s="95"/>
      <c r="V763" s="95"/>
      <c r="W763" s="95"/>
      <c r="X763" s="95"/>
      <c r="Y763" s="95"/>
    </row>
    <row r="764" spans="2:25" s="3" customFormat="1" hidden="1" x14ac:dyDescent="0.2">
      <c r="B764" s="2"/>
      <c r="C764" s="2"/>
      <c r="D764" s="2"/>
      <c r="E764" s="2"/>
      <c r="F764" s="15"/>
      <c r="G764" s="15"/>
      <c r="H764" s="15"/>
      <c r="I764" s="17"/>
      <c r="J764" s="17"/>
      <c r="K764" s="17"/>
      <c r="L764" s="17"/>
      <c r="M764" s="15"/>
      <c r="Q764" s="95"/>
      <c r="R764" s="95"/>
      <c r="S764" s="95"/>
      <c r="T764" s="95"/>
      <c r="U764" s="95"/>
      <c r="V764" s="95"/>
      <c r="W764" s="95"/>
      <c r="X764" s="95"/>
      <c r="Y764" s="95"/>
    </row>
    <row r="765" spans="2:25" s="3" customFormat="1" hidden="1" x14ac:dyDescent="0.2">
      <c r="B765" s="2"/>
      <c r="C765" s="2"/>
      <c r="D765" s="2"/>
      <c r="E765" s="2"/>
      <c r="F765" s="15"/>
      <c r="G765" s="15"/>
      <c r="H765" s="15"/>
      <c r="I765" s="17"/>
      <c r="J765" s="17"/>
      <c r="K765" s="17"/>
      <c r="L765" s="17"/>
      <c r="M765" s="15"/>
      <c r="Q765" s="95"/>
      <c r="R765" s="95"/>
      <c r="S765" s="95"/>
      <c r="T765" s="95"/>
      <c r="U765" s="95"/>
      <c r="V765" s="95"/>
      <c r="W765" s="95"/>
      <c r="X765" s="95"/>
      <c r="Y765" s="95"/>
    </row>
    <row r="766" spans="2:25" s="3" customFormat="1" hidden="1" x14ac:dyDescent="0.2">
      <c r="B766" s="2"/>
      <c r="C766" s="2"/>
      <c r="D766" s="2"/>
      <c r="E766" s="2"/>
      <c r="F766" s="15"/>
      <c r="G766" s="15"/>
      <c r="H766" s="15"/>
      <c r="I766" s="17"/>
      <c r="J766" s="17"/>
      <c r="K766" s="17"/>
      <c r="L766" s="17"/>
      <c r="M766" s="15"/>
      <c r="Q766" s="95"/>
      <c r="R766" s="95"/>
      <c r="S766" s="95"/>
      <c r="T766" s="95"/>
      <c r="U766" s="95"/>
      <c r="V766" s="95"/>
      <c r="W766" s="95"/>
      <c r="X766" s="95"/>
      <c r="Y766" s="95"/>
    </row>
    <row r="767" spans="2:25" s="3" customFormat="1" hidden="1" x14ac:dyDescent="0.2">
      <c r="B767" s="2"/>
      <c r="C767" s="2"/>
      <c r="D767" s="2"/>
      <c r="E767" s="2"/>
      <c r="F767" s="15"/>
      <c r="G767" s="15"/>
      <c r="H767" s="15"/>
      <c r="I767" s="17"/>
      <c r="J767" s="17"/>
      <c r="K767" s="17"/>
      <c r="L767" s="17"/>
      <c r="M767" s="15"/>
      <c r="Q767" s="95"/>
      <c r="R767" s="95"/>
      <c r="S767" s="95"/>
      <c r="T767" s="95"/>
      <c r="U767" s="95"/>
      <c r="V767" s="95"/>
      <c r="W767" s="95"/>
      <c r="X767" s="95"/>
      <c r="Y767" s="95"/>
    </row>
    <row r="768" spans="2:25" s="3" customFormat="1" hidden="1" x14ac:dyDescent="0.2">
      <c r="B768" s="2"/>
      <c r="C768" s="2"/>
      <c r="D768" s="2"/>
      <c r="E768" s="2"/>
      <c r="F768" s="15"/>
      <c r="G768" s="15"/>
      <c r="H768" s="15"/>
      <c r="I768" s="17"/>
      <c r="J768" s="17"/>
      <c r="K768" s="17"/>
      <c r="L768" s="17"/>
      <c r="M768" s="15"/>
      <c r="Q768" s="95"/>
      <c r="R768" s="95"/>
      <c r="S768" s="95"/>
      <c r="T768" s="95"/>
      <c r="U768" s="95"/>
      <c r="V768" s="95"/>
      <c r="W768" s="95"/>
      <c r="X768" s="95"/>
      <c r="Y768" s="95"/>
    </row>
    <row r="769" spans="2:25" s="3" customFormat="1" hidden="1" x14ac:dyDescent="0.2">
      <c r="B769" s="2"/>
      <c r="C769" s="2"/>
      <c r="D769" s="2"/>
      <c r="E769" s="2"/>
      <c r="F769" s="15"/>
      <c r="G769" s="15"/>
      <c r="H769" s="15"/>
      <c r="I769" s="17"/>
      <c r="J769" s="17"/>
      <c r="K769" s="17"/>
      <c r="L769" s="17"/>
      <c r="M769" s="15"/>
      <c r="Q769" s="95"/>
      <c r="R769" s="95"/>
      <c r="S769" s="95"/>
      <c r="T769" s="95"/>
      <c r="U769" s="95"/>
      <c r="V769" s="95"/>
      <c r="W769" s="95"/>
      <c r="X769" s="95"/>
      <c r="Y769" s="95"/>
    </row>
    <row r="770" spans="2:25" s="3" customFormat="1" hidden="1" x14ac:dyDescent="0.2">
      <c r="B770" s="2"/>
      <c r="C770" s="2"/>
      <c r="D770" s="2"/>
      <c r="E770" s="2"/>
      <c r="F770" s="15"/>
      <c r="G770" s="15"/>
      <c r="H770" s="15"/>
      <c r="I770" s="17"/>
      <c r="J770" s="17"/>
      <c r="K770" s="17"/>
      <c r="L770" s="17"/>
      <c r="M770" s="15"/>
      <c r="Q770" s="95"/>
      <c r="R770" s="95"/>
      <c r="S770" s="95"/>
      <c r="T770" s="95"/>
      <c r="U770" s="95"/>
      <c r="V770" s="95"/>
      <c r="W770" s="95"/>
      <c r="X770" s="95"/>
      <c r="Y770" s="95"/>
    </row>
    <row r="771" spans="2:25" s="3" customFormat="1" hidden="1" x14ac:dyDescent="0.2">
      <c r="B771" s="2"/>
      <c r="C771" s="2"/>
      <c r="D771" s="2"/>
      <c r="E771" s="2"/>
      <c r="F771" s="15"/>
      <c r="G771" s="15"/>
      <c r="H771" s="15"/>
      <c r="I771" s="17"/>
      <c r="J771" s="17"/>
      <c r="K771" s="17"/>
      <c r="L771" s="17"/>
      <c r="M771" s="15"/>
      <c r="Q771" s="95"/>
      <c r="R771" s="95"/>
      <c r="S771" s="95"/>
      <c r="T771" s="95"/>
      <c r="U771" s="95"/>
      <c r="V771" s="95"/>
      <c r="W771" s="95"/>
      <c r="X771" s="95"/>
      <c r="Y771" s="95"/>
    </row>
    <row r="772" spans="2:25" s="3" customFormat="1" hidden="1" x14ac:dyDescent="0.2">
      <c r="B772" s="2"/>
      <c r="C772" s="2"/>
      <c r="D772" s="2"/>
      <c r="E772" s="2"/>
      <c r="F772" s="15"/>
      <c r="G772" s="15"/>
      <c r="H772" s="15"/>
      <c r="I772" s="17"/>
      <c r="J772" s="17"/>
      <c r="K772" s="17"/>
      <c r="L772" s="17"/>
      <c r="M772" s="15"/>
      <c r="Q772" s="95"/>
      <c r="R772" s="95"/>
      <c r="S772" s="95"/>
      <c r="T772" s="95"/>
      <c r="U772" s="95"/>
      <c r="V772" s="95"/>
      <c r="W772" s="95"/>
      <c r="X772" s="95"/>
      <c r="Y772" s="95"/>
    </row>
    <row r="773" spans="2:25" s="3" customFormat="1" hidden="1" x14ac:dyDescent="0.2">
      <c r="B773" s="2"/>
      <c r="C773" s="2"/>
      <c r="D773" s="2"/>
      <c r="E773" s="2"/>
      <c r="F773" s="15"/>
      <c r="G773" s="15"/>
      <c r="H773" s="15"/>
      <c r="I773" s="17"/>
      <c r="J773" s="17"/>
      <c r="K773" s="17"/>
      <c r="L773" s="17"/>
      <c r="M773" s="15"/>
      <c r="Q773" s="95"/>
      <c r="R773" s="95"/>
      <c r="S773" s="95"/>
      <c r="T773" s="95"/>
      <c r="U773" s="95"/>
      <c r="V773" s="95"/>
      <c r="W773" s="95"/>
      <c r="X773" s="95"/>
      <c r="Y773" s="95"/>
    </row>
    <row r="774" spans="2:25" s="3" customFormat="1" hidden="1" x14ac:dyDescent="0.2">
      <c r="B774" s="2"/>
      <c r="C774" s="2"/>
      <c r="D774" s="2"/>
      <c r="E774" s="2"/>
      <c r="F774" s="15"/>
      <c r="G774" s="15"/>
      <c r="H774" s="15"/>
      <c r="I774" s="17"/>
      <c r="J774" s="17"/>
      <c r="K774" s="17"/>
      <c r="L774" s="17"/>
      <c r="M774" s="15"/>
      <c r="Q774" s="95"/>
      <c r="R774" s="95"/>
      <c r="S774" s="95"/>
      <c r="T774" s="95"/>
      <c r="U774" s="95"/>
      <c r="V774" s="95"/>
      <c r="W774" s="95"/>
      <c r="X774" s="95"/>
      <c r="Y774" s="95"/>
    </row>
    <row r="775" spans="2:25" s="3" customFormat="1" hidden="1" x14ac:dyDescent="0.2">
      <c r="B775" s="2"/>
      <c r="C775" s="2"/>
      <c r="D775" s="2"/>
      <c r="E775" s="2"/>
      <c r="F775" s="15"/>
      <c r="G775" s="15"/>
      <c r="H775" s="15"/>
      <c r="I775" s="17"/>
      <c r="J775" s="17"/>
      <c r="K775" s="17"/>
      <c r="L775" s="17"/>
      <c r="M775" s="15"/>
      <c r="Q775" s="95"/>
      <c r="R775" s="95"/>
      <c r="S775" s="95"/>
      <c r="T775" s="95"/>
      <c r="U775" s="95"/>
      <c r="V775" s="95"/>
      <c r="W775" s="95"/>
      <c r="X775" s="95"/>
      <c r="Y775" s="95"/>
    </row>
    <row r="776" spans="2:25" s="3" customFormat="1" hidden="1" x14ac:dyDescent="0.2">
      <c r="B776" s="2"/>
      <c r="C776" s="2"/>
      <c r="D776" s="2"/>
      <c r="E776" s="2"/>
      <c r="F776" s="15"/>
      <c r="G776" s="15"/>
      <c r="H776" s="15"/>
      <c r="I776" s="17"/>
      <c r="J776" s="17"/>
      <c r="K776" s="17"/>
      <c r="L776" s="17"/>
      <c r="M776" s="15"/>
      <c r="Q776" s="95"/>
      <c r="R776" s="95"/>
      <c r="S776" s="95"/>
      <c r="T776" s="95"/>
      <c r="U776" s="95"/>
      <c r="V776" s="95"/>
      <c r="W776" s="95"/>
      <c r="X776" s="95"/>
      <c r="Y776" s="95"/>
    </row>
    <row r="777" spans="2:25" s="3" customFormat="1" hidden="1" x14ac:dyDescent="0.2">
      <c r="B777" s="2"/>
      <c r="C777" s="2"/>
      <c r="D777" s="2"/>
      <c r="E777" s="2"/>
      <c r="F777" s="15"/>
      <c r="G777" s="15"/>
      <c r="H777" s="15"/>
      <c r="I777" s="17"/>
      <c r="J777" s="17"/>
      <c r="K777" s="17"/>
      <c r="L777" s="17"/>
      <c r="M777" s="15"/>
      <c r="Q777" s="95"/>
      <c r="R777" s="95"/>
      <c r="S777" s="95"/>
      <c r="T777" s="95"/>
      <c r="U777" s="95"/>
      <c r="V777" s="95"/>
      <c r="W777" s="95"/>
      <c r="X777" s="95"/>
      <c r="Y777" s="95"/>
    </row>
    <row r="778" spans="2:25" s="3" customFormat="1" hidden="1" x14ac:dyDescent="0.2">
      <c r="B778" s="2"/>
      <c r="C778" s="2"/>
      <c r="D778" s="2"/>
      <c r="E778" s="2"/>
      <c r="F778" s="15"/>
      <c r="G778" s="15"/>
      <c r="H778" s="15"/>
      <c r="I778" s="17"/>
      <c r="J778" s="17"/>
      <c r="K778" s="17"/>
      <c r="L778" s="17"/>
      <c r="M778" s="15"/>
      <c r="Q778" s="95"/>
      <c r="R778" s="95"/>
      <c r="S778" s="95"/>
      <c r="T778" s="95"/>
      <c r="U778" s="95"/>
      <c r="V778" s="95"/>
      <c r="W778" s="95"/>
      <c r="X778" s="95"/>
      <c r="Y778" s="95"/>
    </row>
    <row r="779" spans="2:25" s="3" customFormat="1" hidden="1" x14ac:dyDescent="0.2">
      <c r="B779" s="2"/>
      <c r="C779" s="2"/>
      <c r="D779" s="2"/>
      <c r="E779" s="2"/>
      <c r="F779" s="15"/>
      <c r="G779" s="15"/>
      <c r="H779" s="15"/>
      <c r="I779" s="17"/>
      <c r="J779" s="17"/>
      <c r="K779" s="17"/>
      <c r="L779" s="17"/>
      <c r="M779" s="15"/>
      <c r="Q779" s="95"/>
      <c r="R779" s="95"/>
      <c r="S779" s="95"/>
      <c r="T779" s="95"/>
      <c r="U779" s="95"/>
      <c r="V779" s="95"/>
      <c r="W779" s="95"/>
      <c r="X779" s="95"/>
      <c r="Y779" s="95"/>
    </row>
    <row r="780" spans="2:25" s="3" customFormat="1" hidden="1" x14ac:dyDescent="0.2">
      <c r="B780" s="2"/>
      <c r="C780" s="2"/>
      <c r="D780" s="2"/>
      <c r="E780" s="2"/>
      <c r="F780" s="15"/>
      <c r="G780" s="15"/>
      <c r="H780" s="15"/>
      <c r="I780" s="17"/>
      <c r="J780" s="17"/>
      <c r="K780" s="17"/>
      <c r="L780" s="17"/>
      <c r="M780" s="15"/>
      <c r="Q780" s="95"/>
      <c r="R780" s="95"/>
      <c r="S780" s="95"/>
      <c r="T780" s="95"/>
      <c r="U780" s="95"/>
      <c r="V780" s="95"/>
      <c r="W780" s="95"/>
      <c r="X780" s="95"/>
      <c r="Y780" s="95"/>
    </row>
    <row r="781" spans="2:25" s="3" customFormat="1" hidden="1" x14ac:dyDescent="0.2">
      <c r="B781" s="2"/>
      <c r="C781" s="2"/>
      <c r="D781" s="2"/>
      <c r="E781" s="2"/>
      <c r="F781" s="15"/>
      <c r="G781" s="15"/>
      <c r="H781" s="15"/>
      <c r="I781" s="17"/>
      <c r="J781" s="17"/>
      <c r="K781" s="17"/>
      <c r="L781" s="17"/>
      <c r="M781" s="15"/>
      <c r="Q781" s="95"/>
      <c r="R781" s="95"/>
      <c r="S781" s="95"/>
      <c r="T781" s="95"/>
      <c r="U781" s="95"/>
      <c r="V781" s="95"/>
      <c r="W781" s="95"/>
      <c r="X781" s="95"/>
      <c r="Y781" s="95"/>
    </row>
    <row r="782" spans="2:25" s="3" customFormat="1" hidden="1" x14ac:dyDescent="0.2">
      <c r="B782" s="2"/>
      <c r="C782" s="2"/>
      <c r="D782" s="2"/>
      <c r="E782" s="2"/>
      <c r="F782" s="15"/>
      <c r="G782" s="15"/>
      <c r="H782" s="15"/>
      <c r="I782" s="17"/>
      <c r="J782" s="17"/>
      <c r="K782" s="17"/>
      <c r="L782" s="17"/>
      <c r="M782" s="15"/>
      <c r="Q782" s="95"/>
      <c r="R782" s="95"/>
      <c r="S782" s="95"/>
      <c r="T782" s="95"/>
      <c r="U782" s="95"/>
      <c r="V782" s="95"/>
      <c r="W782" s="95"/>
      <c r="X782" s="95"/>
      <c r="Y782" s="95"/>
    </row>
    <row r="783" spans="2:25" s="3" customFormat="1" hidden="1" x14ac:dyDescent="0.2">
      <c r="B783" s="2"/>
      <c r="C783" s="2"/>
      <c r="D783" s="2"/>
      <c r="E783" s="2"/>
      <c r="F783" s="15"/>
      <c r="G783" s="15"/>
      <c r="H783" s="15"/>
      <c r="I783" s="17"/>
      <c r="J783" s="17"/>
      <c r="K783" s="17"/>
      <c r="L783" s="17"/>
      <c r="M783" s="15"/>
      <c r="Q783" s="95"/>
      <c r="R783" s="95"/>
      <c r="S783" s="95"/>
      <c r="T783" s="95"/>
      <c r="U783" s="95"/>
      <c r="V783" s="95"/>
      <c r="W783" s="95"/>
      <c r="X783" s="95"/>
      <c r="Y783" s="95"/>
    </row>
    <row r="784" spans="2:25" s="3" customFormat="1" hidden="1" x14ac:dyDescent="0.2">
      <c r="B784" s="2"/>
      <c r="C784" s="2"/>
      <c r="D784" s="2"/>
      <c r="E784" s="2"/>
      <c r="F784" s="15"/>
      <c r="G784" s="15"/>
      <c r="H784" s="15"/>
      <c r="I784" s="17"/>
      <c r="J784" s="17"/>
      <c r="K784" s="17"/>
      <c r="L784" s="17"/>
      <c r="M784" s="15"/>
      <c r="Q784" s="95"/>
      <c r="R784" s="95"/>
      <c r="S784" s="95"/>
      <c r="T784" s="95"/>
      <c r="U784" s="95"/>
      <c r="V784" s="95"/>
      <c r="W784" s="95"/>
      <c r="X784" s="95"/>
      <c r="Y784" s="95"/>
    </row>
    <row r="785" spans="2:25" s="3" customFormat="1" hidden="1" x14ac:dyDescent="0.2">
      <c r="B785" s="2"/>
      <c r="C785" s="2"/>
      <c r="D785" s="2"/>
      <c r="E785" s="2"/>
      <c r="F785" s="15"/>
      <c r="G785" s="15"/>
      <c r="H785" s="15"/>
      <c r="I785" s="17"/>
      <c r="J785" s="17"/>
      <c r="K785" s="17"/>
      <c r="L785" s="17"/>
      <c r="M785" s="15"/>
      <c r="Q785" s="95"/>
      <c r="R785" s="95"/>
      <c r="S785" s="95"/>
      <c r="T785" s="95"/>
      <c r="U785" s="95"/>
      <c r="V785" s="95"/>
      <c r="W785" s="95"/>
      <c r="X785" s="95"/>
      <c r="Y785" s="95"/>
    </row>
    <row r="786" spans="2:25" s="3" customFormat="1" hidden="1" x14ac:dyDescent="0.2">
      <c r="B786" s="2"/>
      <c r="C786" s="2"/>
      <c r="D786" s="2"/>
      <c r="E786" s="2"/>
      <c r="F786" s="15"/>
      <c r="G786" s="15"/>
      <c r="H786" s="15"/>
      <c r="I786" s="17"/>
      <c r="J786" s="17"/>
      <c r="K786" s="17"/>
      <c r="L786" s="17"/>
      <c r="M786" s="15"/>
      <c r="Q786" s="95"/>
      <c r="R786" s="95"/>
      <c r="S786" s="95"/>
      <c r="T786" s="95"/>
      <c r="U786" s="95"/>
      <c r="V786" s="95"/>
      <c r="W786" s="95"/>
      <c r="X786" s="95"/>
      <c r="Y786" s="95"/>
    </row>
    <row r="787" spans="2:25" s="3" customFormat="1" hidden="1" x14ac:dyDescent="0.2">
      <c r="B787" s="2"/>
      <c r="C787" s="2"/>
      <c r="D787" s="2"/>
      <c r="E787" s="2"/>
      <c r="F787" s="15"/>
      <c r="G787" s="15"/>
      <c r="H787" s="15"/>
      <c r="I787" s="17"/>
      <c r="J787" s="17"/>
      <c r="K787" s="17"/>
      <c r="L787" s="17"/>
      <c r="M787" s="15"/>
      <c r="Q787" s="95"/>
      <c r="R787" s="95"/>
      <c r="S787" s="95"/>
      <c r="T787" s="95"/>
      <c r="U787" s="95"/>
      <c r="V787" s="95"/>
      <c r="W787" s="95"/>
      <c r="X787" s="95"/>
      <c r="Y787" s="95"/>
    </row>
    <row r="788" spans="2:25" s="3" customFormat="1" hidden="1" x14ac:dyDescent="0.2">
      <c r="B788" s="2"/>
      <c r="C788" s="2"/>
      <c r="D788" s="2"/>
      <c r="E788" s="2"/>
      <c r="F788" s="15"/>
      <c r="G788" s="15"/>
      <c r="H788" s="15"/>
      <c r="I788" s="17"/>
      <c r="J788" s="17"/>
      <c r="K788" s="17"/>
      <c r="L788" s="17"/>
      <c r="M788" s="15"/>
      <c r="Q788" s="95"/>
      <c r="R788" s="95"/>
      <c r="S788" s="95"/>
      <c r="T788" s="95"/>
      <c r="U788" s="95"/>
      <c r="V788" s="95"/>
      <c r="W788" s="95"/>
      <c r="X788" s="95"/>
      <c r="Y788" s="95"/>
    </row>
    <row r="789" spans="2:25" s="3" customFormat="1" hidden="1" x14ac:dyDescent="0.2">
      <c r="B789" s="2"/>
      <c r="C789" s="2"/>
      <c r="D789" s="2"/>
      <c r="E789" s="2"/>
      <c r="F789" s="15"/>
      <c r="G789" s="15"/>
      <c r="H789" s="15"/>
      <c r="I789" s="17"/>
      <c r="J789" s="17"/>
      <c r="K789" s="17"/>
      <c r="L789" s="17"/>
      <c r="M789" s="15"/>
      <c r="Q789" s="95"/>
      <c r="R789" s="95"/>
      <c r="S789" s="95"/>
      <c r="T789" s="95"/>
      <c r="U789" s="95"/>
      <c r="V789" s="95"/>
      <c r="W789" s="95"/>
      <c r="X789" s="95"/>
      <c r="Y789" s="95"/>
    </row>
    <row r="790" spans="2:25" s="3" customFormat="1" hidden="1" x14ac:dyDescent="0.2">
      <c r="B790" s="2"/>
      <c r="C790" s="2"/>
      <c r="D790" s="2"/>
      <c r="E790" s="2"/>
      <c r="F790" s="15"/>
      <c r="G790" s="15"/>
      <c r="H790" s="15"/>
      <c r="I790" s="17"/>
      <c r="J790" s="17"/>
      <c r="K790" s="17"/>
      <c r="L790" s="17"/>
      <c r="M790" s="15"/>
      <c r="Q790" s="95"/>
      <c r="R790" s="95"/>
      <c r="S790" s="95"/>
      <c r="T790" s="95"/>
      <c r="U790" s="95"/>
      <c r="V790" s="95"/>
      <c r="W790" s="95"/>
      <c r="X790" s="95"/>
      <c r="Y790" s="95"/>
    </row>
    <row r="791" spans="2:25" s="3" customFormat="1" hidden="1" x14ac:dyDescent="0.2">
      <c r="B791" s="2"/>
      <c r="C791" s="2"/>
      <c r="D791" s="2"/>
      <c r="E791" s="2"/>
      <c r="F791" s="15"/>
      <c r="G791" s="15"/>
      <c r="H791" s="15"/>
      <c r="I791" s="17"/>
      <c r="J791" s="17"/>
      <c r="K791" s="17"/>
      <c r="L791" s="17"/>
      <c r="M791" s="15"/>
      <c r="Q791" s="95"/>
      <c r="R791" s="95"/>
      <c r="S791" s="95"/>
      <c r="T791" s="95"/>
      <c r="U791" s="95"/>
      <c r="V791" s="95"/>
      <c r="W791" s="95"/>
      <c r="X791" s="95"/>
      <c r="Y791" s="95"/>
    </row>
    <row r="792" spans="2:25" s="3" customFormat="1" hidden="1" x14ac:dyDescent="0.2">
      <c r="B792" s="2"/>
      <c r="C792" s="2"/>
      <c r="D792" s="2"/>
      <c r="E792" s="2"/>
      <c r="F792" s="15"/>
      <c r="G792" s="15"/>
      <c r="H792" s="15"/>
      <c r="I792" s="17"/>
      <c r="J792" s="17"/>
      <c r="K792" s="17"/>
      <c r="L792" s="17"/>
      <c r="M792" s="15"/>
      <c r="Q792" s="95"/>
      <c r="R792" s="95"/>
      <c r="S792" s="95"/>
      <c r="T792" s="95"/>
      <c r="U792" s="95"/>
      <c r="V792" s="95"/>
      <c r="W792" s="95"/>
      <c r="X792" s="95"/>
      <c r="Y792" s="95"/>
    </row>
    <row r="793" spans="2:25" s="3" customFormat="1" hidden="1" x14ac:dyDescent="0.2">
      <c r="B793" s="2"/>
      <c r="C793" s="2"/>
      <c r="D793" s="2"/>
      <c r="E793" s="2"/>
      <c r="F793" s="15"/>
      <c r="G793" s="15"/>
      <c r="H793" s="15"/>
      <c r="I793" s="17"/>
      <c r="J793" s="17"/>
      <c r="K793" s="17"/>
      <c r="L793" s="17"/>
      <c r="M793" s="15"/>
      <c r="Q793" s="95"/>
      <c r="R793" s="95"/>
      <c r="S793" s="95"/>
      <c r="T793" s="95"/>
      <c r="U793" s="95"/>
      <c r="V793" s="95"/>
      <c r="W793" s="95"/>
      <c r="X793" s="95"/>
      <c r="Y793" s="95"/>
    </row>
    <row r="794" spans="2:25" s="3" customFormat="1" hidden="1" x14ac:dyDescent="0.2">
      <c r="B794" s="2"/>
      <c r="C794" s="2"/>
      <c r="D794" s="2"/>
      <c r="E794" s="2"/>
      <c r="F794" s="15"/>
      <c r="G794" s="15"/>
      <c r="H794" s="15"/>
      <c r="I794" s="17"/>
      <c r="J794" s="17"/>
      <c r="K794" s="17"/>
      <c r="L794" s="17"/>
      <c r="M794" s="15"/>
      <c r="Q794" s="95"/>
      <c r="R794" s="95"/>
      <c r="S794" s="95"/>
      <c r="T794" s="95"/>
      <c r="U794" s="95"/>
      <c r="V794" s="95"/>
      <c r="W794" s="95"/>
      <c r="X794" s="95"/>
      <c r="Y794" s="95"/>
    </row>
    <row r="795" spans="2:25" s="3" customFormat="1" hidden="1" x14ac:dyDescent="0.2">
      <c r="B795" s="2"/>
      <c r="C795" s="2"/>
      <c r="D795" s="2"/>
      <c r="E795" s="2"/>
      <c r="F795" s="15"/>
      <c r="G795" s="15"/>
      <c r="H795" s="15"/>
      <c r="I795" s="17"/>
      <c r="J795" s="17"/>
      <c r="K795" s="17"/>
      <c r="L795" s="17"/>
      <c r="M795" s="15"/>
      <c r="Q795" s="95"/>
      <c r="R795" s="95"/>
      <c r="S795" s="95"/>
      <c r="T795" s="95"/>
      <c r="U795" s="95"/>
      <c r="V795" s="95"/>
      <c r="W795" s="95"/>
      <c r="X795" s="95"/>
      <c r="Y795" s="95"/>
    </row>
    <row r="796" spans="2:25" s="3" customFormat="1" hidden="1" x14ac:dyDescent="0.2">
      <c r="B796" s="2"/>
      <c r="C796" s="2"/>
      <c r="D796" s="2"/>
      <c r="E796" s="2"/>
      <c r="F796" s="15"/>
      <c r="G796" s="15"/>
      <c r="H796" s="15"/>
      <c r="I796" s="17"/>
      <c r="J796" s="17"/>
      <c r="K796" s="17"/>
      <c r="L796" s="17"/>
      <c r="M796" s="15"/>
      <c r="Q796" s="95"/>
      <c r="R796" s="95"/>
      <c r="S796" s="95"/>
      <c r="T796" s="95"/>
      <c r="U796" s="95"/>
      <c r="V796" s="95"/>
      <c r="W796" s="95"/>
      <c r="X796" s="95"/>
      <c r="Y796" s="95"/>
    </row>
    <row r="797" spans="2:25" s="3" customFormat="1" hidden="1" x14ac:dyDescent="0.2">
      <c r="B797" s="2"/>
      <c r="C797" s="2"/>
      <c r="D797" s="2"/>
      <c r="E797" s="2"/>
      <c r="F797" s="15"/>
      <c r="G797" s="15"/>
      <c r="H797" s="15"/>
      <c r="I797" s="17"/>
      <c r="J797" s="17"/>
      <c r="K797" s="17"/>
      <c r="L797" s="17"/>
      <c r="M797" s="15"/>
      <c r="Q797" s="95"/>
      <c r="R797" s="95"/>
      <c r="S797" s="95"/>
      <c r="T797" s="95"/>
      <c r="U797" s="95"/>
      <c r="V797" s="95"/>
      <c r="W797" s="95"/>
      <c r="X797" s="95"/>
      <c r="Y797" s="95"/>
    </row>
    <row r="798" spans="2:25" s="3" customFormat="1" hidden="1" x14ac:dyDescent="0.2">
      <c r="B798" s="2"/>
      <c r="C798" s="2"/>
      <c r="D798" s="2"/>
      <c r="E798" s="2"/>
      <c r="F798" s="15"/>
      <c r="G798" s="15"/>
      <c r="H798" s="15"/>
      <c r="I798" s="17"/>
      <c r="J798" s="17"/>
      <c r="K798" s="17"/>
      <c r="L798" s="17"/>
      <c r="M798" s="15"/>
      <c r="Q798" s="95"/>
      <c r="R798" s="95"/>
      <c r="S798" s="95"/>
      <c r="T798" s="95"/>
      <c r="U798" s="95"/>
      <c r="V798" s="95"/>
      <c r="W798" s="95"/>
      <c r="X798" s="95"/>
      <c r="Y798" s="95"/>
    </row>
    <row r="799" spans="2:25" s="3" customFormat="1" hidden="1" x14ac:dyDescent="0.2">
      <c r="B799" s="2"/>
      <c r="C799" s="2"/>
      <c r="D799" s="2"/>
      <c r="E799" s="2"/>
      <c r="F799" s="15"/>
      <c r="G799" s="15"/>
      <c r="H799" s="15"/>
      <c r="I799" s="17"/>
      <c r="J799" s="17"/>
      <c r="K799" s="17"/>
      <c r="L799" s="17"/>
      <c r="M799" s="15"/>
      <c r="Q799" s="95"/>
      <c r="R799" s="95"/>
      <c r="S799" s="95"/>
      <c r="T799" s="95"/>
      <c r="U799" s="95"/>
      <c r="V799" s="95"/>
      <c r="W799" s="95"/>
      <c r="X799" s="95"/>
      <c r="Y799" s="95"/>
    </row>
    <row r="800" spans="2:25" s="3" customFormat="1" hidden="1" x14ac:dyDescent="0.2">
      <c r="B800" s="2"/>
      <c r="C800" s="2"/>
      <c r="D800" s="2"/>
      <c r="E800" s="2"/>
      <c r="F800" s="15"/>
      <c r="G800" s="15"/>
      <c r="H800" s="15"/>
      <c r="I800" s="17"/>
      <c r="J800" s="17"/>
      <c r="K800" s="17"/>
      <c r="L800" s="17"/>
      <c r="M800" s="15"/>
      <c r="Q800" s="95"/>
      <c r="R800" s="95"/>
      <c r="S800" s="95"/>
      <c r="T800" s="95"/>
      <c r="U800" s="95"/>
      <c r="V800" s="95"/>
      <c r="W800" s="95"/>
      <c r="X800" s="95"/>
      <c r="Y800" s="95"/>
    </row>
    <row r="801" spans="2:25" s="3" customFormat="1" hidden="1" x14ac:dyDescent="0.2">
      <c r="B801" s="2"/>
      <c r="C801" s="2"/>
      <c r="D801" s="2"/>
      <c r="E801" s="2"/>
      <c r="F801" s="15"/>
      <c r="G801" s="15"/>
      <c r="H801" s="15"/>
      <c r="I801" s="17"/>
      <c r="J801" s="17"/>
      <c r="K801" s="17"/>
      <c r="L801" s="17"/>
      <c r="M801" s="15"/>
      <c r="Q801" s="95"/>
      <c r="R801" s="95"/>
      <c r="S801" s="95"/>
      <c r="T801" s="95"/>
      <c r="U801" s="95"/>
      <c r="V801" s="95"/>
      <c r="W801" s="95"/>
      <c r="X801" s="95"/>
      <c r="Y801" s="95"/>
    </row>
    <row r="802" spans="2:25" s="3" customFormat="1" hidden="1" x14ac:dyDescent="0.2">
      <c r="B802" s="2"/>
      <c r="C802" s="2"/>
      <c r="D802" s="2"/>
      <c r="E802" s="2"/>
      <c r="F802" s="15"/>
      <c r="G802" s="15"/>
      <c r="H802" s="15"/>
      <c r="I802" s="17"/>
      <c r="J802" s="17"/>
      <c r="K802" s="17"/>
      <c r="L802" s="17"/>
      <c r="M802" s="15"/>
      <c r="Q802" s="95"/>
      <c r="R802" s="95"/>
      <c r="S802" s="95"/>
      <c r="T802" s="95"/>
      <c r="U802" s="95"/>
      <c r="V802" s="95"/>
      <c r="W802" s="95"/>
      <c r="X802" s="95"/>
      <c r="Y802" s="95"/>
    </row>
    <row r="803" spans="2:25" s="3" customFormat="1" hidden="1" x14ac:dyDescent="0.2">
      <c r="B803" s="2"/>
      <c r="C803" s="2"/>
      <c r="D803" s="2"/>
      <c r="E803" s="2"/>
      <c r="F803" s="15"/>
      <c r="G803" s="15"/>
      <c r="H803" s="15"/>
      <c r="I803" s="17"/>
      <c r="J803" s="17"/>
      <c r="K803" s="17"/>
      <c r="L803" s="17"/>
      <c r="M803" s="15"/>
      <c r="Q803" s="95"/>
      <c r="R803" s="95"/>
      <c r="S803" s="95"/>
      <c r="T803" s="95"/>
      <c r="U803" s="95"/>
      <c r="V803" s="95"/>
      <c r="W803" s="95"/>
      <c r="X803" s="95"/>
      <c r="Y803" s="95"/>
    </row>
    <row r="804" spans="2:25" s="3" customFormat="1" hidden="1" x14ac:dyDescent="0.2">
      <c r="B804" s="2"/>
      <c r="C804" s="2"/>
      <c r="D804" s="2"/>
      <c r="E804" s="2"/>
      <c r="F804" s="15"/>
      <c r="G804" s="15"/>
      <c r="H804" s="15"/>
      <c r="I804" s="17"/>
      <c r="J804" s="17"/>
      <c r="K804" s="17"/>
      <c r="L804" s="17"/>
      <c r="M804" s="15"/>
      <c r="Q804" s="95"/>
      <c r="R804" s="95"/>
      <c r="S804" s="95"/>
      <c r="T804" s="95"/>
      <c r="U804" s="95"/>
      <c r="V804" s="95"/>
      <c r="W804" s="95"/>
      <c r="X804" s="95"/>
      <c r="Y804" s="95"/>
    </row>
    <row r="805" spans="2:25" s="3" customFormat="1" hidden="1" x14ac:dyDescent="0.2">
      <c r="B805" s="2"/>
      <c r="C805" s="2"/>
      <c r="D805" s="2"/>
      <c r="E805" s="2"/>
      <c r="F805" s="15"/>
      <c r="G805" s="15"/>
      <c r="H805" s="15"/>
      <c r="I805" s="17"/>
      <c r="J805" s="17"/>
      <c r="K805" s="17"/>
      <c r="L805" s="17"/>
      <c r="M805" s="15"/>
      <c r="Q805" s="95"/>
      <c r="R805" s="95"/>
      <c r="S805" s="95"/>
      <c r="T805" s="95"/>
      <c r="U805" s="95"/>
      <c r="V805" s="95"/>
      <c r="W805" s="95"/>
      <c r="X805" s="95"/>
      <c r="Y805" s="95"/>
    </row>
    <row r="806" spans="2:25" s="3" customFormat="1" hidden="1" x14ac:dyDescent="0.2">
      <c r="B806" s="2"/>
      <c r="C806" s="2"/>
      <c r="D806" s="2"/>
      <c r="E806" s="2"/>
      <c r="F806" s="15"/>
      <c r="G806" s="15"/>
      <c r="H806" s="15"/>
      <c r="I806" s="17"/>
      <c r="J806" s="17"/>
      <c r="K806" s="17"/>
      <c r="L806" s="17"/>
      <c r="M806" s="15"/>
      <c r="Q806" s="95"/>
      <c r="R806" s="95"/>
      <c r="S806" s="95"/>
      <c r="T806" s="95"/>
      <c r="U806" s="95"/>
      <c r="V806" s="95"/>
      <c r="W806" s="95"/>
      <c r="X806" s="95"/>
      <c r="Y806" s="95"/>
    </row>
    <row r="807" spans="2:25" s="3" customFormat="1" hidden="1" x14ac:dyDescent="0.2">
      <c r="B807" s="2"/>
      <c r="C807" s="2"/>
      <c r="D807" s="2"/>
      <c r="E807" s="2"/>
      <c r="F807" s="15"/>
      <c r="G807" s="15"/>
      <c r="H807" s="15"/>
      <c r="I807" s="17"/>
      <c r="J807" s="17"/>
      <c r="K807" s="17"/>
      <c r="L807" s="17"/>
      <c r="M807" s="15"/>
      <c r="Q807" s="95"/>
      <c r="R807" s="95"/>
      <c r="S807" s="95"/>
      <c r="T807" s="95"/>
      <c r="U807" s="95"/>
      <c r="V807" s="95"/>
      <c r="W807" s="95"/>
      <c r="X807" s="95"/>
      <c r="Y807" s="95"/>
    </row>
    <row r="808" spans="2:25" s="3" customFormat="1" hidden="1" x14ac:dyDescent="0.2">
      <c r="B808" s="2"/>
      <c r="C808" s="2"/>
      <c r="D808" s="2"/>
      <c r="E808" s="2"/>
      <c r="F808" s="15"/>
      <c r="G808" s="15"/>
      <c r="H808" s="15"/>
      <c r="I808" s="17"/>
      <c r="J808" s="17"/>
      <c r="K808" s="17"/>
      <c r="L808" s="17"/>
      <c r="M808" s="15"/>
      <c r="Q808" s="95"/>
      <c r="R808" s="95"/>
      <c r="S808" s="95"/>
      <c r="T808" s="95"/>
      <c r="U808" s="95"/>
      <c r="V808" s="95"/>
      <c r="W808" s="95"/>
      <c r="X808" s="95"/>
      <c r="Y808" s="95"/>
    </row>
    <row r="809" spans="2:25" s="3" customFormat="1" hidden="1" x14ac:dyDescent="0.2">
      <c r="B809" s="2"/>
      <c r="C809" s="2"/>
      <c r="D809" s="2"/>
      <c r="E809" s="2"/>
      <c r="F809" s="15"/>
      <c r="G809" s="15"/>
      <c r="H809" s="15"/>
      <c r="I809" s="17"/>
      <c r="J809" s="17"/>
      <c r="K809" s="17"/>
      <c r="L809" s="17"/>
      <c r="M809" s="15"/>
      <c r="Q809" s="95"/>
      <c r="R809" s="95"/>
      <c r="S809" s="95"/>
      <c r="T809" s="95"/>
      <c r="U809" s="95"/>
      <c r="V809" s="95"/>
      <c r="W809" s="95"/>
      <c r="X809" s="95"/>
      <c r="Y809" s="95"/>
    </row>
    <row r="810" spans="2:25" s="3" customFormat="1" hidden="1" x14ac:dyDescent="0.2">
      <c r="B810" s="2"/>
      <c r="C810" s="2"/>
      <c r="D810" s="2"/>
      <c r="E810" s="2"/>
      <c r="F810" s="15"/>
      <c r="G810" s="15"/>
      <c r="H810" s="15"/>
      <c r="I810" s="17"/>
      <c r="J810" s="17"/>
      <c r="K810" s="17"/>
      <c r="L810" s="17"/>
      <c r="M810" s="15"/>
      <c r="Q810" s="95"/>
      <c r="R810" s="95"/>
      <c r="S810" s="95"/>
      <c r="T810" s="95"/>
      <c r="U810" s="95"/>
      <c r="V810" s="95"/>
      <c r="W810" s="95"/>
      <c r="X810" s="95"/>
      <c r="Y810" s="95"/>
    </row>
    <row r="811" spans="2:25" s="3" customFormat="1" hidden="1" x14ac:dyDescent="0.2">
      <c r="B811" s="2"/>
      <c r="C811" s="2"/>
      <c r="D811" s="2"/>
      <c r="E811" s="2"/>
      <c r="F811" s="15"/>
      <c r="G811" s="15"/>
      <c r="H811" s="15"/>
      <c r="I811" s="17"/>
      <c r="J811" s="17"/>
      <c r="K811" s="17"/>
      <c r="L811" s="17"/>
      <c r="M811" s="15"/>
      <c r="Q811" s="95"/>
      <c r="R811" s="95"/>
      <c r="S811" s="95"/>
      <c r="T811" s="95"/>
      <c r="U811" s="95"/>
      <c r="V811" s="95"/>
      <c r="W811" s="95"/>
      <c r="X811" s="95"/>
      <c r="Y811" s="95"/>
    </row>
    <row r="812" spans="2:25" s="3" customFormat="1" hidden="1" x14ac:dyDescent="0.2">
      <c r="B812" s="2"/>
      <c r="C812" s="2"/>
      <c r="D812" s="2"/>
      <c r="E812" s="2"/>
      <c r="F812" s="15"/>
      <c r="G812" s="15"/>
      <c r="H812" s="15"/>
      <c r="I812" s="17"/>
      <c r="J812" s="17"/>
      <c r="K812" s="17"/>
      <c r="L812" s="17"/>
      <c r="M812" s="15"/>
      <c r="Q812" s="95"/>
      <c r="R812" s="95"/>
      <c r="S812" s="95"/>
      <c r="T812" s="95"/>
      <c r="U812" s="95"/>
      <c r="V812" s="95"/>
      <c r="W812" s="95"/>
      <c r="X812" s="95"/>
      <c r="Y812" s="95"/>
    </row>
    <row r="813" spans="2:25" s="3" customFormat="1" hidden="1" x14ac:dyDescent="0.2">
      <c r="B813" s="2"/>
      <c r="C813" s="2"/>
      <c r="D813" s="2"/>
      <c r="E813" s="2"/>
      <c r="F813" s="15"/>
      <c r="G813" s="15"/>
      <c r="H813" s="15"/>
      <c r="I813" s="17"/>
      <c r="J813" s="17"/>
      <c r="K813" s="17"/>
      <c r="L813" s="17"/>
      <c r="M813" s="15"/>
      <c r="Q813" s="95"/>
      <c r="R813" s="95"/>
      <c r="S813" s="95"/>
      <c r="T813" s="95"/>
      <c r="U813" s="95"/>
      <c r="V813" s="95"/>
      <c r="W813" s="95"/>
      <c r="X813" s="95"/>
      <c r="Y813" s="95"/>
    </row>
    <row r="814" spans="2:25" s="3" customFormat="1" hidden="1" x14ac:dyDescent="0.2">
      <c r="B814" s="2"/>
      <c r="C814" s="2"/>
      <c r="D814" s="2"/>
      <c r="E814" s="2"/>
      <c r="F814" s="15"/>
      <c r="G814" s="15"/>
      <c r="H814" s="15"/>
      <c r="I814" s="17"/>
      <c r="J814" s="17"/>
      <c r="K814" s="17"/>
      <c r="L814" s="17"/>
      <c r="M814" s="15"/>
      <c r="Q814" s="95"/>
      <c r="R814" s="95"/>
      <c r="S814" s="95"/>
      <c r="T814" s="95"/>
      <c r="U814" s="95"/>
      <c r="V814" s="95"/>
      <c r="W814" s="95"/>
      <c r="X814" s="95"/>
      <c r="Y814" s="95"/>
    </row>
    <row r="815" spans="2:25" s="3" customFormat="1" hidden="1" x14ac:dyDescent="0.2">
      <c r="B815" s="2"/>
      <c r="C815" s="2"/>
      <c r="D815" s="2"/>
      <c r="E815" s="2"/>
      <c r="F815" s="15"/>
      <c r="G815" s="15"/>
      <c r="H815" s="15"/>
      <c r="I815" s="17"/>
      <c r="J815" s="17"/>
      <c r="K815" s="17"/>
      <c r="L815" s="17"/>
      <c r="M815" s="15"/>
      <c r="Q815" s="95"/>
      <c r="R815" s="95"/>
      <c r="S815" s="95"/>
      <c r="T815" s="95"/>
      <c r="U815" s="95"/>
      <c r="V815" s="95"/>
      <c r="W815" s="95"/>
      <c r="X815" s="95"/>
      <c r="Y815" s="95"/>
    </row>
    <row r="816" spans="2:25" s="3" customFormat="1" hidden="1" x14ac:dyDescent="0.2">
      <c r="B816" s="2"/>
      <c r="C816" s="2"/>
      <c r="D816" s="2"/>
      <c r="E816" s="2"/>
      <c r="F816" s="15"/>
      <c r="G816" s="15"/>
      <c r="H816" s="15"/>
      <c r="I816" s="17"/>
      <c r="J816" s="17"/>
      <c r="K816" s="17"/>
      <c r="L816" s="17"/>
      <c r="M816" s="15"/>
      <c r="Q816" s="95"/>
      <c r="R816" s="95"/>
      <c r="S816" s="95"/>
      <c r="T816" s="95"/>
      <c r="U816" s="95"/>
      <c r="V816" s="95"/>
      <c r="W816" s="95"/>
      <c r="X816" s="95"/>
      <c r="Y816" s="95"/>
    </row>
    <row r="817" spans="2:25" s="3" customFormat="1" hidden="1" x14ac:dyDescent="0.2">
      <c r="B817" s="2"/>
      <c r="C817" s="2"/>
      <c r="D817" s="2"/>
      <c r="E817" s="2"/>
      <c r="F817" s="15"/>
      <c r="G817" s="15"/>
      <c r="H817" s="15"/>
      <c r="I817" s="17"/>
      <c r="J817" s="17"/>
      <c r="K817" s="17"/>
      <c r="L817" s="17"/>
      <c r="M817" s="15"/>
      <c r="Q817" s="95"/>
      <c r="R817" s="95"/>
      <c r="S817" s="95"/>
      <c r="T817" s="95"/>
      <c r="U817" s="95"/>
      <c r="V817" s="95"/>
      <c r="W817" s="95"/>
      <c r="X817" s="95"/>
      <c r="Y817" s="95"/>
    </row>
    <row r="818" spans="2:25" s="3" customFormat="1" hidden="1" x14ac:dyDescent="0.2">
      <c r="B818" s="2"/>
      <c r="C818" s="2"/>
      <c r="D818" s="2"/>
      <c r="E818" s="2"/>
      <c r="F818" s="15"/>
      <c r="G818" s="15"/>
      <c r="H818" s="15"/>
      <c r="I818" s="17"/>
      <c r="J818" s="17"/>
      <c r="K818" s="17"/>
      <c r="L818" s="17"/>
      <c r="M818" s="15"/>
      <c r="Q818" s="95"/>
      <c r="R818" s="95"/>
      <c r="S818" s="95"/>
      <c r="T818" s="95"/>
      <c r="U818" s="95"/>
      <c r="V818" s="95"/>
      <c r="W818" s="95"/>
      <c r="X818" s="95"/>
      <c r="Y818" s="95"/>
    </row>
    <row r="819" spans="2:25" s="3" customFormat="1" hidden="1" x14ac:dyDescent="0.2">
      <c r="B819" s="2"/>
      <c r="C819" s="2"/>
      <c r="D819" s="2"/>
      <c r="E819" s="2"/>
      <c r="F819" s="15"/>
      <c r="G819" s="15"/>
      <c r="H819" s="15"/>
      <c r="I819" s="17"/>
      <c r="J819" s="17"/>
      <c r="K819" s="17"/>
      <c r="L819" s="17"/>
      <c r="M819" s="15"/>
      <c r="Q819" s="95"/>
      <c r="R819" s="95"/>
      <c r="S819" s="95"/>
      <c r="T819" s="95"/>
      <c r="U819" s="95"/>
      <c r="V819" s="95"/>
      <c r="W819" s="95"/>
      <c r="X819" s="95"/>
      <c r="Y819" s="95"/>
    </row>
    <row r="820" spans="2:25" s="3" customFormat="1" hidden="1" x14ac:dyDescent="0.2">
      <c r="B820" s="2"/>
      <c r="C820" s="2"/>
      <c r="D820" s="2"/>
      <c r="E820" s="2"/>
      <c r="F820" s="15"/>
      <c r="G820" s="15"/>
      <c r="H820" s="15"/>
      <c r="I820" s="17"/>
      <c r="J820" s="17"/>
      <c r="K820" s="17"/>
      <c r="L820" s="17"/>
      <c r="M820" s="15"/>
      <c r="Q820" s="95"/>
      <c r="R820" s="95"/>
      <c r="S820" s="95"/>
      <c r="T820" s="95"/>
      <c r="U820" s="95"/>
      <c r="V820" s="95"/>
      <c r="W820" s="95"/>
      <c r="X820" s="95"/>
      <c r="Y820" s="95"/>
    </row>
    <row r="821" spans="2:25" s="3" customFormat="1" hidden="1" x14ac:dyDescent="0.2">
      <c r="B821" s="2"/>
      <c r="C821" s="2"/>
      <c r="D821" s="2"/>
      <c r="E821" s="2"/>
      <c r="F821" s="15"/>
      <c r="G821" s="15"/>
      <c r="H821" s="15"/>
      <c r="I821" s="17"/>
      <c r="J821" s="17"/>
      <c r="K821" s="17"/>
      <c r="L821" s="17"/>
      <c r="M821" s="15"/>
      <c r="Q821" s="95"/>
      <c r="R821" s="95"/>
      <c r="S821" s="95"/>
      <c r="T821" s="95"/>
      <c r="U821" s="95"/>
      <c r="V821" s="95"/>
      <c r="W821" s="95"/>
      <c r="X821" s="95"/>
      <c r="Y821" s="95"/>
    </row>
    <row r="822" spans="2:25" s="3" customFormat="1" hidden="1" x14ac:dyDescent="0.2">
      <c r="B822" s="2"/>
      <c r="C822" s="2"/>
      <c r="D822" s="2"/>
      <c r="E822" s="2"/>
      <c r="F822" s="15"/>
      <c r="G822" s="15"/>
      <c r="H822" s="15"/>
      <c r="I822" s="17"/>
      <c r="J822" s="17"/>
      <c r="K822" s="17"/>
      <c r="L822" s="17"/>
      <c r="M822" s="15"/>
      <c r="Q822" s="95"/>
      <c r="R822" s="95"/>
      <c r="S822" s="95"/>
      <c r="T822" s="95"/>
      <c r="U822" s="95"/>
      <c r="V822" s="95"/>
      <c r="W822" s="95"/>
      <c r="X822" s="95"/>
      <c r="Y822" s="95"/>
    </row>
    <row r="823" spans="2:25" s="3" customFormat="1" hidden="1" x14ac:dyDescent="0.2">
      <c r="B823" s="2"/>
      <c r="C823" s="2"/>
      <c r="D823" s="2"/>
      <c r="E823" s="2"/>
      <c r="F823" s="15"/>
      <c r="G823" s="15"/>
      <c r="H823" s="15"/>
      <c r="I823" s="17"/>
      <c r="J823" s="17"/>
      <c r="K823" s="17"/>
      <c r="L823" s="17"/>
      <c r="M823" s="15"/>
      <c r="Q823" s="95"/>
      <c r="R823" s="95"/>
      <c r="S823" s="95"/>
      <c r="T823" s="95"/>
      <c r="U823" s="95"/>
      <c r="V823" s="95"/>
      <c r="W823" s="95"/>
      <c r="X823" s="95"/>
      <c r="Y823" s="95"/>
    </row>
    <row r="824" spans="2:25" s="3" customFormat="1" hidden="1" x14ac:dyDescent="0.2">
      <c r="B824" s="2"/>
      <c r="C824" s="2"/>
      <c r="D824" s="2"/>
      <c r="E824" s="2"/>
      <c r="F824" s="15"/>
      <c r="G824" s="15"/>
      <c r="H824" s="15"/>
      <c r="I824" s="17"/>
      <c r="J824" s="17"/>
      <c r="K824" s="17"/>
      <c r="L824" s="17"/>
      <c r="M824" s="15"/>
      <c r="Q824" s="95"/>
      <c r="R824" s="95"/>
      <c r="S824" s="95"/>
      <c r="T824" s="95"/>
      <c r="U824" s="95"/>
      <c r="V824" s="95"/>
      <c r="W824" s="95"/>
      <c r="X824" s="95"/>
      <c r="Y824" s="95"/>
    </row>
    <row r="825" spans="2:25" s="3" customFormat="1" hidden="1" x14ac:dyDescent="0.2">
      <c r="B825" s="2"/>
      <c r="C825" s="2"/>
      <c r="D825" s="2"/>
      <c r="E825" s="2"/>
      <c r="F825" s="15"/>
      <c r="G825" s="15"/>
      <c r="H825" s="15"/>
      <c r="I825" s="17"/>
      <c r="J825" s="17"/>
      <c r="K825" s="17"/>
      <c r="L825" s="17"/>
      <c r="M825" s="15"/>
      <c r="Q825" s="95"/>
      <c r="R825" s="95"/>
      <c r="S825" s="95"/>
      <c r="T825" s="95"/>
      <c r="U825" s="95"/>
      <c r="V825" s="95"/>
      <c r="W825" s="95"/>
      <c r="X825" s="95"/>
      <c r="Y825" s="95"/>
    </row>
    <row r="826" spans="2:25" s="3" customFormat="1" hidden="1" x14ac:dyDescent="0.2">
      <c r="B826" s="2"/>
      <c r="C826" s="2"/>
      <c r="D826" s="2"/>
      <c r="E826" s="2"/>
      <c r="F826" s="15"/>
      <c r="G826" s="15"/>
      <c r="H826" s="15"/>
      <c r="I826" s="17"/>
      <c r="J826" s="17"/>
      <c r="K826" s="17"/>
      <c r="L826" s="17"/>
      <c r="M826" s="15"/>
      <c r="Q826" s="95"/>
      <c r="R826" s="95"/>
      <c r="S826" s="95"/>
      <c r="T826" s="95"/>
      <c r="U826" s="95"/>
      <c r="V826" s="95"/>
      <c r="W826" s="95"/>
      <c r="X826" s="95"/>
      <c r="Y826" s="95"/>
    </row>
    <row r="827" spans="2:25" s="3" customFormat="1" hidden="1" x14ac:dyDescent="0.2">
      <c r="B827" s="2"/>
      <c r="C827" s="2"/>
      <c r="D827" s="2"/>
      <c r="E827" s="2"/>
      <c r="F827" s="15"/>
      <c r="G827" s="15"/>
      <c r="H827" s="15"/>
      <c r="I827" s="17"/>
      <c r="J827" s="17"/>
      <c r="K827" s="17"/>
      <c r="L827" s="17"/>
      <c r="M827" s="15"/>
      <c r="Q827" s="95"/>
      <c r="R827" s="95"/>
      <c r="S827" s="95"/>
      <c r="T827" s="95"/>
      <c r="U827" s="95"/>
      <c r="V827" s="95"/>
      <c r="W827" s="95"/>
      <c r="X827" s="95"/>
      <c r="Y827" s="95"/>
    </row>
    <row r="828" spans="2:25" s="3" customFormat="1" hidden="1" x14ac:dyDescent="0.2">
      <c r="B828" s="2"/>
      <c r="C828" s="2"/>
      <c r="D828" s="2"/>
      <c r="E828" s="2"/>
      <c r="F828" s="15"/>
      <c r="G828" s="15"/>
      <c r="H828" s="15"/>
      <c r="I828" s="17"/>
      <c r="J828" s="17"/>
      <c r="K828" s="17"/>
      <c r="L828" s="17"/>
      <c r="M828" s="15"/>
      <c r="Q828" s="95"/>
      <c r="R828" s="95"/>
      <c r="S828" s="95"/>
      <c r="T828" s="95"/>
      <c r="U828" s="95"/>
      <c r="V828" s="95"/>
      <c r="W828" s="95"/>
      <c r="X828" s="95"/>
      <c r="Y828" s="95"/>
    </row>
    <row r="829" spans="2:25" s="3" customFormat="1" hidden="1" x14ac:dyDescent="0.2">
      <c r="B829" s="2"/>
      <c r="C829" s="2"/>
      <c r="D829" s="2"/>
      <c r="E829" s="2"/>
      <c r="F829" s="15"/>
      <c r="G829" s="15"/>
      <c r="H829" s="15"/>
      <c r="I829" s="17"/>
      <c r="J829" s="17"/>
      <c r="K829" s="17"/>
      <c r="L829" s="17"/>
      <c r="M829" s="15"/>
      <c r="Q829" s="95"/>
      <c r="R829" s="95"/>
      <c r="S829" s="95"/>
      <c r="T829" s="95"/>
      <c r="U829" s="95"/>
      <c r="V829" s="95"/>
      <c r="W829" s="95"/>
      <c r="X829" s="95"/>
      <c r="Y829" s="95"/>
    </row>
    <row r="830" spans="2:25" s="3" customFormat="1" hidden="1" x14ac:dyDescent="0.2">
      <c r="B830" s="2"/>
      <c r="C830" s="2"/>
      <c r="D830" s="2"/>
      <c r="E830" s="2"/>
      <c r="F830" s="15"/>
      <c r="G830" s="15"/>
      <c r="H830" s="15"/>
      <c r="I830" s="17"/>
      <c r="J830" s="17"/>
      <c r="K830" s="17"/>
      <c r="L830" s="17"/>
      <c r="M830" s="15"/>
      <c r="Q830" s="95"/>
      <c r="R830" s="95"/>
      <c r="S830" s="95"/>
      <c r="T830" s="95"/>
      <c r="U830" s="95"/>
      <c r="V830" s="95"/>
      <c r="W830" s="95"/>
      <c r="X830" s="95"/>
      <c r="Y830" s="95"/>
    </row>
    <row r="831" spans="2:25" s="3" customFormat="1" hidden="1" x14ac:dyDescent="0.2">
      <c r="B831" s="2"/>
      <c r="C831" s="2"/>
      <c r="D831" s="2"/>
      <c r="E831" s="2"/>
      <c r="F831" s="15"/>
      <c r="G831" s="15"/>
      <c r="H831" s="15"/>
      <c r="I831" s="17"/>
      <c r="J831" s="17"/>
      <c r="K831" s="17"/>
      <c r="L831" s="17"/>
      <c r="M831" s="15"/>
      <c r="Q831" s="95"/>
      <c r="R831" s="95"/>
      <c r="S831" s="95"/>
      <c r="T831" s="95"/>
      <c r="U831" s="95"/>
      <c r="V831" s="95"/>
      <c r="W831" s="95"/>
      <c r="X831" s="95"/>
      <c r="Y831" s="95"/>
    </row>
    <row r="832" spans="2:25" s="3" customFormat="1" hidden="1" x14ac:dyDescent="0.2">
      <c r="B832" s="2"/>
      <c r="C832" s="2"/>
      <c r="D832" s="2"/>
      <c r="E832" s="2"/>
      <c r="F832" s="15"/>
      <c r="G832" s="15"/>
      <c r="H832" s="15"/>
      <c r="I832" s="17"/>
      <c r="J832" s="17"/>
      <c r="K832" s="17"/>
      <c r="L832" s="17"/>
      <c r="M832" s="15"/>
      <c r="Q832" s="95"/>
      <c r="R832" s="95"/>
      <c r="S832" s="95"/>
      <c r="T832" s="95"/>
      <c r="U832" s="95"/>
      <c r="V832" s="95"/>
      <c r="W832" s="95"/>
      <c r="X832" s="95"/>
      <c r="Y832" s="95"/>
    </row>
    <row r="833" spans="2:25" s="3" customFormat="1" hidden="1" x14ac:dyDescent="0.2">
      <c r="B833" s="2"/>
      <c r="C833" s="2"/>
      <c r="D833" s="2"/>
      <c r="E833" s="2"/>
      <c r="F833" s="15"/>
      <c r="G833" s="15"/>
      <c r="H833" s="15"/>
      <c r="I833" s="17"/>
      <c r="J833" s="17"/>
      <c r="K833" s="17"/>
      <c r="L833" s="17"/>
      <c r="M833" s="15"/>
      <c r="Q833" s="95"/>
      <c r="R833" s="95"/>
      <c r="S833" s="95"/>
      <c r="T833" s="95"/>
      <c r="U833" s="95"/>
      <c r="V833" s="95"/>
      <c r="W833" s="95"/>
      <c r="X833" s="95"/>
      <c r="Y833" s="95"/>
    </row>
    <row r="834" spans="2:25" s="3" customFormat="1" hidden="1" x14ac:dyDescent="0.2">
      <c r="B834" s="2"/>
      <c r="C834" s="2"/>
      <c r="D834" s="2"/>
      <c r="E834" s="2"/>
      <c r="F834" s="15"/>
      <c r="G834" s="15"/>
      <c r="H834" s="15"/>
      <c r="I834" s="17"/>
      <c r="J834" s="17"/>
      <c r="K834" s="17"/>
      <c r="L834" s="17"/>
      <c r="M834" s="15"/>
      <c r="Q834" s="95"/>
      <c r="R834" s="95"/>
      <c r="S834" s="95"/>
      <c r="T834" s="95"/>
      <c r="U834" s="95"/>
      <c r="V834" s="95"/>
      <c r="W834" s="95"/>
      <c r="X834" s="95"/>
      <c r="Y834" s="95"/>
    </row>
    <row r="835" spans="2:25" s="3" customFormat="1" hidden="1" x14ac:dyDescent="0.2">
      <c r="B835" s="2"/>
      <c r="C835" s="2"/>
      <c r="D835" s="2"/>
      <c r="E835" s="2"/>
      <c r="F835" s="15"/>
      <c r="G835" s="15"/>
      <c r="H835" s="15"/>
      <c r="I835" s="17"/>
      <c r="J835" s="17"/>
      <c r="K835" s="17"/>
      <c r="L835" s="17"/>
      <c r="M835" s="15"/>
      <c r="Q835" s="95"/>
      <c r="R835" s="95"/>
      <c r="S835" s="95"/>
      <c r="T835" s="95"/>
      <c r="U835" s="95"/>
      <c r="V835" s="95"/>
      <c r="W835" s="95"/>
      <c r="X835" s="95"/>
      <c r="Y835" s="95"/>
    </row>
    <row r="836" spans="2:25" s="3" customFormat="1" hidden="1" x14ac:dyDescent="0.2">
      <c r="B836" s="2"/>
      <c r="C836" s="2"/>
      <c r="D836" s="2"/>
      <c r="E836" s="2"/>
      <c r="F836" s="15"/>
      <c r="G836" s="15"/>
      <c r="H836" s="15"/>
      <c r="I836" s="17"/>
      <c r="J836" s="17"/>
      <c r="K836" s="17"/>
      <c r="L836" s="17"/>
      <c r="M836" s="15"/>
      <c r="Q836" s="95"/>
      <c r="R836" s="95"/>
      <c r="S836" s="95"/>
      <c r="T836" s="95"/>
      <c r="U836" s="95"/>
      <c r="V836" s="95"/>
      <c r="W836" s="95"/>
      <c r="X836" s="95"/>
      <c r="Y836" s="95"/>
    </row>
    <row r="837" spans="2:25" s="3" customFormat="1" hidden="1" x14ac:dyDescent="0.2">
      <c r="B837" s="2"/>
      <c r="C837" s="2"/>
      <c r="D837" s="2"/>
      <c r="E837" s="2"/>
      <c r="F837" s="15"/>
      <c r="G837" s="15"/>
      <c r="H837" s="15"/>
      <c r="I837" s="17"/>
      <c r="J837" s="17"/>
      <c r="K837" s="17"/>
      <c r="L837" s="17"/>
      <c r="M837" s="15"/>
      <c r="Q837" s="95"/>
      <c r="R837" s="95"/>
      <c r="S837" s="95"/>
      <c r="T837" s="95"/>
      <c r="U837" s="95"/>
      <c r="V837" s="95"/>
      <c r="W837" s="95"/>
      <c r="X837" s="95"/>
      <c r="Y837" s="95"/>
    </row>
    <row r="838" spans="2:25" s="3" customFormat="1" hidden="1" x14ac:dyDescent="0.2">
      <c r="B838" s="2"/>
      <c r="C838" s="2"/>
      <c r="D838" s="2"/>
      <c r="E838" s="2"/>
      <c r="F838" s="15"/>
      <c r="G838" s="15"/>
      <c r="H838" s="15"/>
      <c r="I838" s="17"/>
      <c r="J838" s="17"/>
      <c r="K838" s="17"/>
      <c r="L838" s="17"/>
      <c r="M838" s="15"/>
      <c r="Q838" s="95"/>
      <c r="R838" s="95"/>
      <c r="S838" s="95"/>
      <c r="T838" s="95"/>
      <c r="U838" s="95"/>
      <c r="V838" s="95"/>
      <c r="W838" s="95"/>
      <c r="X838" s="95"/>
      <c r="Y838" s="95"/>
    </row>
    <row r="839" spans="2:25" s="3" customFormat="1" hidden="1" x14ac:dyDescent="0.2">
      <c r="B839" s="2"/>
      <c r="C839" s="2"/>
      <c r="D839" s="2"/>
      <c r="E839" s="2"/>
      <c r="F839" s="15"/>
      <c r="G839" s="15"/>
      <c r="H839" s="15"/>
      <c r="I839" s="17"/>
      <c r="J839" s="17"/>
      <c r="K839" s="17"/>
      <c r="L839" s="17"/>
      <c r="M839" s="15"/>
      <c r="Q839" s="95"/>
      <c r="R839" s="95"/>
      <c r="S839" s="95"/>
      <c r="T839" s="95"/>
      <c r="U839" s="95"/>
      <c r="V839" s="95"/>
      <c r="W839" s="95"/>
      <c r="X839" s="95"/>
      <c r="Y839" s="95"/>
    </row>
    <row r="840" spans="2:25" s="3" customFormat="1" hidden="1" x14ac:dyDescent="0.2">
      <c r="B840" s="2"/>
      <c r="C840" s="2"/>
      <c r="D840" s="2"/>
      <c r="E840" s="2"/>
      <c r="F840" s="15"/>
      <c r="G840" s="15"/>
      <c r="H840" s="15"/>
      <c r="I840" s="17"/>
      <c r="J840" s="17"/>
      <c r="K840" s="17"/>
      <c r="L840" s="17"/>
      <c r="M840" s="15"/>
      <c r="Q840" s="95"/>
      <c r="R840" s="95"/>
      <c r="S840" s="95"/>
      <c r="T840" s="95"/>
      <c r="U840" s="95"/>
      <c r="V840" s="95"/>
      <c r="W840" s="95"/>
      <c r="X840" s="95"/>
      <c r="Y840" s="95"/>
    </row>
    <row r="841" spans="2:25" s="3" customFormat="1" hidden="1" x14ac:dyDescent="0.2">
      <c r="B841" s="2"/>
      <c r="C841" s="2"/>
      <c r="D841" s="2"/>
      <c r="E841" s="2"/>
      <c r="F841" s="15"/>
      <c r="G841" s="15"/>
      <c r="H841" s="15"/>
      <c r="I841" s="17"/>
      <c r="J841" s="17"/>
      <c r="K841" s="17"/>
      <c r="L841" s="17"/>
      <c r="M841" s="15"/>
      <c r="Q841" s="95"/>
      <c r="R841" s="95"/>
      <c r="S841" s="95"/>
      <c r="T841" s="95"/>
      <c r="U841" s="95"/>
      <c r="V841" s="95"/>
      <c r="W841" s="95"/>
      <c r="X841" s="95"/>
      <c r="Y841" s="95"/>
    </row>
    <row r="842" spans="2:25" s="3" customFormat="1" hidden="1" x14ac:dyDescent="0.2">
      <c r="B842" s="2"/>
      <c r="C842" s="2"/>
      <c r="D842" s="2"/>
      <c r="E842" s="2"/>
      <c r="F842" s="15"/>
      <c r="G842" s="15"/>
      <c r="H842" s="15"/>
      <c r="I842" s="17"/>
      <c r="J842" s="17"/>
      <c r="K842" s="17"/>
      <c r="L842" s="17"/>
      <c r="M842" s="15"/>
      <c r="Q842" s="95"/>
      <c r="R842" s="95"/>
      <c r="S842" s="95"/>
      <c r="T842" s="95"/>
      <c r="U842" s="95"/>
      <c r="V842" s="95"/>
      <c r="W842" s="95"/>
      <c r="X842" s="95"/>
      <c r="Y842" s="95"/>
    </row>
    <row r="843" spans="2:25" s="3" customFormat="1" hidden="1" x14ac:dyDescent="0.2">
      <c r="B843" s="2"/>
      <c r="C843" s="2"/>
      <c r="D843" s="2"/>
      <c r="E843" s="2"/>
      <c r="F843" s="15"/>
      <c r="G843" s="15"/>
      <c r="H843" s="15"/>
      <c r="I843" s="17"/>
      <c r="J843" s="17"/>
      <c r="K843" s="17"/>
      <c r="L843" s="17"/>
      <c r="M843" s="15"/>
      <c r="Q843" s="95"/>
      <c r="R843" s="95"/>
      <c r="S843" s="95"/>
      <c r="T843" s="95"/>
      <c r="U843" s="95"/>
      <c r="V843" s="95"/>
      <c r="W843" s="95"/>
      <c r="X843" s="95"/>
      <c r="Y843" s="95"/>
    </row>
    <row r="844" spans="2:25" s="3" customFormat="1" hidden="1" x14ac:dyDescent="0.2">
      <c r="B844" s="2"/>
      <c r="C844" s="2"/>
      <c r="D844" s="2"/>
      <c r="E844" s="2"/>
      <c r="F844" s="15"/>
      <c r="G844" s="15"/>
      <c r="H844" s="15"/>
      <c r="I844" s="17"/>
      <c r="J844" s="17"/>
      <c r="K844" s="17"/>
      <c r="L844" s="17"/>
      <c r="M844" s="15"/>
      <c r="Q844" s="95"/>
      <c r="R844" s="95"/>
      <c r="S844" s="95"/>
      <c r="T844" s="95"/>
      <c r="U844" s="95"/>
      <c r="V844" s="95"/>
      <c r="W844" s="95"/>
      <c r="X844" s="95"/>
      <c r="Y844" s="95"/>
    </row>
    <row r="845" spans="2:25" s="3" customFormat="1" hidden="1" x14ac:dyDescent="0.2">
      <c r="B845" s="2"/>
      <c r="C845" s="2"/>
      <c r="D845" s="2"/>
      <c r="E845" s="2"/>
      <c r="F845" s="15"/>
      <c r="G845" s="15"/>
      <c r="H845" s="15"/>
      <c r="I845" s="17"/>
      <c r="J845" s="17"/>
      <c r="K845" s="17"/>
      <c r="L845" s="17"/>
      <c r="M845" s="15"/>
      <c r="Q845" s="95"/>
      <c r="R845" s="95"/>
      <c r="S845" s="95"/>
      <c r="T845" s="95"/>
      <c r="U845" s="95"/>
      <c r="V845" s="95"/>
      <c r="W845" s="95"/>
      <c r="X845" s="95"/>
      <c r="Y845" s="95"/>
    </row>
    <row r="846" spans="2:25" s="3" customFormat="1" hidden="1" x14ac:dyDescent="0.2">
      <c r="B846" s="2"/>
      <c r="C846" s="2"/>
      <c r="D846" s="2"/>
      <c r="E846" s="2"/>
      <c r="F846" s="15"/>
      <c r="G846" s="15"/>
      <c r="H846" s="15"/>
      <c r="I846" s="17"/>
      <c r="J846" s="17"/>
      <c r="K846" s="17"/>
      <c r="L846" s="17"/>
      <c r="M846" s="15"/>
      <c r="Q846" s="95"/>
      <c r="R846" s="95"/>
      <c r="S846" s="95"/>
      <c r="T846" s="95"/>
      <c r="U846" s="95"/>
      <c r="V846" s="95"/>
      <c r="W846" s="95"/>
      <c r="X846" s="95"/>
      <c r="Y846" s="95"/>
    </row>
    <row r="847" spans="2:25" s="3" customFormat="1" hidden="1" x14ac:dyDescent="0.2">
      <c r="B847" s="2"/>
      <c r="C847" s="2"/>
      <c r="D847" s="2"/>
      <c r="E847" s="2"/>
      <c r="F847" s="15"/>
      <c r="G847" s="15"/>
      <c r="H847" s="15"/>
      <c r="I847" s="17"/>
      <c r="J847" s="17"/>
      <c r="K847" s="17"/>
      <c r="L847" s="17"/>
      <c r="M847" s="15"/>
      <c r="Q847" s="95"/>
      <c r="R847" s="95"/>
      <c r="S847" s="95"/>
      <c r="T847" s="95"/>
      <c r="U847" s="95"/>
      <c r="V847" s="95"/>
      <c r="W847" s="95"/>
      <c r="X847" s="95"/>
      <c r="Y847" s="95"/>
    </row>
    <row r="848" spans="2:25" s="3" customFormat="1" hidden="1" x14ac:dyDescent="0.2">
      <c r="B848" s="2"/>
      <c r="C848" s="2"/>
      <c r="D848" s="2"/>
      <c r="E848" s="2"/>
      <c r="F848" s="15"/>
      <c r="G848" s="15"/>
      <c r="H848" s="15"/>
      <c r="I848" s="17"/>
      <c r="J848" s="17"/>
      <c r="K848" s="17"/>
      <c r="L848" s="17"/>
      <c r="M848" s="15"/>
      <c r="Q848" s="95"/>
      <c r="R848" s="95"/>
      <c r="S848" s="95"/>
      <c r="T848" s="95"/>
      <c r="U848" s="95"/>
      <c r="V848" s="95"/>
      <c r="W848" s="95"/>
      <c r="X848" s="95"/>
      <c r="Y848" s="95"/>
    </row>
    <row r="849" spans="2:25" s="3" customFormat="1" hidden="1" x14ac:dyDescent="0.2">
      <c r="B849" s="2"/>
      <c r="C849" s="2"/>
      <c r="D849" s="2"/>
      <c r="E849" s="2"/>
      <c r="F849" s="15"/>
      <c r="G849" s="15"/>
      <c r="H849" s="15"/>
      <c r="I849" s="17"/>
      <c r="J849" s="17"/>
      <c r="K849" s="17"/>
      <c r="L849" s="17"/>
      <c r="M849" s="15"/>
      <c r="Q849" s="95"/>
      <c r="R849" s="95"/>
      <c r="S849" s="95"/>
      <c r="T849" s="95"/>
      <c r="U849" s="95"/>
      <c r="V849" s="95"/>
      <c r="W849" s="95"/>
      <c r="X849" s="95"/>
      <c r="Y849" s="95"/>
    </row>
    <row r="850" spans="2:25" s="3" customFormat="1" hidden="1" x14ac:dyDescent="0.2">
      <c r="B850" s="2"/>
      <c r="C850" s="2"/>
      <c r="D850" s="2"/>
      <c r="E850" s="2"/>
      <c r="F850" s="15"/>
      <c r="G850" s="15"/>
      <c r="H850" s="15"/>
      <c r="I850" s="17"/>
      <c r="J850" s="17"/>
      <c r="K850" s="17"/>
      <c r="L850" s="17"/>
      <c r="M850" s="15"/>
      <c r="Q850" s="95"/>
      <c r="R850" s="95"/>
      <c r="S850" s="95"/>
      <c r="T850" s="95"/>
      <c r="U850" s="95"/>
      <c r="V850" s="95"/>
      <c r="W850" s="95"/>
      <c r="X850" s="95"/>
      <c r="Y850" s="95"/>
    </row>
    <row r="851" spans="2:25" s="3" customFormat="1" hidden="1" x14ac:dyDescent="0.2">
      <c r="B851" s="2"/>
      <c r="C851" s="2"/>
      <c r="D851" s="2"/>
      <c r="E851" s="2"/>
      <c r="F851" s="15"/>
      <c r="G851" s="15"/>
      <c r="H851" s="15"/>
      <c r="I851" s="17"/>
      <c r="J851" s="17"/>
      <c r="K851" s="17"/>
      <c r="L851" s="17"/>
      <c r="M851" s="15"/>
      <c r="Q851" s="95"/>
      <c r="R851" s="95"/>
      <c r="S851" s="95"/>
      <c r="T851" s="95"/>
      <c r="U851" s="95"/>
      <c r="V851" s="95"/>
      <c r="W851" s="95"/>
      <c r="X851" s="95"/>
      <c r="Y851" s="95"/>
    </row>
    <row r="852" spans="2:25" s="3" customFormat="1" hidden="1" x14ac:dyDescent="0.2">
      <c r="B852" s="2"/>
      <c r="C852" s="2"/>
      <c r="D852" s="2"/>
      <c r="E852" s="2"/>
      <c r="F852" s="15"/>
      <c r="G852" s="15"/>
      <c r="H852" s="15"/>
      <c r="I852" s="17"/>
      <c r="J852" s="17"/>
      <c r="K852" s="17"/>
      <c r="L852" s="17"/>
      <c r="M852" s="15"/>
      <c r="Q852" s="95"/>
      <c r="R852" s="95"/>
      <c r="S852" s="95"/>
      <c r="T852" s="95"/>
      <c r="U852" s="95"/>
      <c r="V852" s="95"/>
      <c r="W852" s="95"/>
      <c r="X852" s="95"/>
      <c r="Y852" s="95"/>
    </row>
    <row r="853" spans="2:25" s="3" customFormat="1" hidden="1" x14ac:dyDescent="0.2">
      <c r="B853" s="2"/>
      <c r="C853" s="2"/>
      <c r="D853" s="2"/>
      <c r="E853" s="2"/>
      <c r="F853" s="15"/>
      <c r="G853" s="15"/>
      <c r="H853" s="15"/>
      <c r="I853" s="17"/>
      <c r="J853" s="17"/>
      <c r="K853" s="17"/>
      <c r="L853" s="17"/>
      <c r="M853" s="15"/>
      <c r="Q853" s="95"/>
      <c r="R853" s="95"/>
      <c r="S853" s="95"/>
      <c r="T853" s="95"/>
      <c r="U853" s="95"/>
      <c r="V853" s="95"/>
      <c r="W853" s="95"/>
      <c r="X853" s="95"/>
      <c r="Y853" s="95"/>
    </row>
    <row r="854" spans="2:25" s="3" customFormat="1" hidden="1" x14ac:dyDescent="0.2">
      <c r="B854" s="2"/>
      <c r="C854" s="2"/>
      <c r="D854" s="2"/>
      <c r="E854" s="2"/>
      <c r="F854" s="15"/>
      <c r="G854" s="15"/>
      <c r="H854" s="15"/>
      <c r="I854" s="17"/>
      <c r="J854" s="17"/>
      <c r="K854" s="17"/>
      <c r="L854" s="17"/>
      <c r="M854" s="15"/>
      <c r="Q854" s="95"/>
      <c r="R854" s="95"/>
      <c r="S854" s="95"/>
      <c r="T854" s="95"/>
      <c r="U854" s="95"/>
      <c r="V854" s="95"/>
      <c r="W854" s="95"/>
      <c r="X854" s="95"/>
      <c r="Y854" s="95"/>
    </row>
    <row r="855" spans="2:25" s="3" customFormat="1" hidden="1" x14ac:dyDescent="0.2">
      <c r="B855" s="2"/>
      <c r="C855" s="2"/>
      <c r="D855" s="2"/>
      <c r="E855" s="2"/>
      <c r="F855" s="15"/>
      <c r="G855" s="15"/>
      <c r="H855" s="15"/>
      <c r="I855" s="17"/>
      <c r="J855" s="17"/>
      <c r="K855" s="17"/>
      <c r="L855" s="17"/>
      <c r="M855" s="15"/>
      <c r="Q855" s="95"/>
      <c r="R855" s="95"/>
      <c r="S855" s="95"/>
      <c r="T855" s="95"/>
      <c r="U855" s="95"/>
      <c r="V855" s="95"/>
      <c r="W855" s="95"/>
      <c r="X855" s="95"/>
      <c r="Y855" s="95"/>
    </row>
    <row r="856" spans="2:25" s="3" customFormat="1" hidden="1" x14ac:dyDescent="0.2">
      <c r="B856" s="2"/>
      <c r="C856" s="2"/>
      <c r="D856" s="2"/>
      <c r="E856" s="2"/>
      <c r="F856" s="15"/>
      <c r="G856" s="15"/>
      <c r="H856" s="15"/>
      <c r="I856" s="17"/>
      <c r="J856" s="17"/>
      <c r="K856" s="17"/>
      <c r="L856" s="17"/>
      <c r="M856" s="15"/>
      <c r="Q856" s="95"/>
      <c r="R856" s="95"/>
      <c r="S856" s="95"/>
      <c r="T856" s="95"/>
      <c r="U856" s="95"/>
      <c r="V856" s="95"/>
      <c r="W856" s="95"/>
      <c r="X856" s="95"/>
      <c r="Y856" s="95"/>
    </row>
    <row r="857" spans="2:25" s="3" customFormat="1" hidden="1" x14ac:dyDescent="0.2">
      <c r="B857" s="2"/>
      <c r="C857" s="2"/>
      <c r="D857" s="2"/>
      <c r="E857" s="2"/>
      <c r="F857" s="15"/>
      <c r="G857" s="15"/>
      <c r="H857" s="15"/>
      <c r="I857" s="17"/>
      <c r="J857" s="17"/>
      <c r="K857" s="17"/>
      <c r="L857" s="17"/>
      <c r="M857" s="15"/>
      <c r="Q857" s="95"/>
      <c r="R857" s="95"/>
      <c r="S857" s="95"/>
      <c r="T857" s="95"/>
      <c r="U857" s="95"/>
      <c r="V857" s="95"/>
      <c r="W857" s="95"/>
      <c r="X857" s="95"/>
      <c r="Y857" s="95"/>
    </row>
    <row r="858" spans="2:25" s="3" customFormat="1" hidden="1" x14ac:dyDescent="0.2">
      <c r="B858" s="2"/>
      <c r="C858" s="2"/>
      <c r="D858" s="2"/>
      <c r="E858" s="2"/>
      <c r="F858" s="15"/>
      <c r="G858" s="15"/>
      <c r="H858" s="15"/>
      <c r="I858" s="17"/>
      <c r="J858" s="17"/>
      <c r="K858" s="17"/>
      <c r="L858" s="17"/>
      <c r="M858" s="15"/>
      <c r="Q858" s="95"/>
      <c r="R858" s="95"/>
      <c r="S858" s="95"/>
      <c r="T858" s="95"/>
      <c r="U858" s="95"/>
      <c r="V858" s="95"/>
      <c r="W858" s="95"/>
      <c r="X858" s="95"/>
      <c r="Y858" s="95"/>
    </row>
    <row r="859" spans="2:25" s="3" customFormat="1" hidden="1" x14ac:dyDescent="0.2">
      <c r="B859" s="2"/>
      <c r="C859" s="2"/>
      <c r="D859" s="2"/>
      <c r="E859" s="2"/>
      <c r="F859" s="15"/>
      <c r="G859" s="15"/>
      <c r="H859" s="15"/>
      <c r="I859" s="17"/>
      <c r="J859" s="17"/>
      <c r="K859" s="17"/>
      <c r="L859" s="17"/>
      <c r="M859" s="15"/>
      <c r="Q859" s="95"/>
      <c r="R859" s="95"/>
      <c r="S859" s="95"/>
      <c r="T859" s="95"/>
      <c r="U859" s="95"/>
      <c r="V859" s="95"/>
      <c r="W859" s="95"/>
      <c r="X859" s="95"/>
      <c r="Y859" s="95"/>
    </row>
    <row r="860" spans="2:25" s="3" customFormat="1" hidden="1" x14ac:dyDescent="0.2">
      <c r="B860" s="2"/>
      <c r="C860" s="2"/>
      <c r="D860" s="2"/>
      <c r="E860" s="2"/>
      <c r="F860" s="15"/>
      <c r="G860" s="15"/>
      <c r="H860" s="15"/>
      <c r="I860" s="17"/>
      <c r="J860" s="17"/>
      <c r="K860" s="17"/>
      <c r="L860" s="17"/>
      <c r="M860" s="15"/>
      <c r="Q860" s="95"/>
      <c r="R860" s="95"/>
      <c r="S860" s="95"/>
      <c r="T860" s="95"/>
      <c r="U860" s="95"/>
      <c r="V860" s="95"/>
      <c r="W860" s="95"/>
      <c r="X860" s="95"/>
      <c r="Y860" s="95"/>
    </row>
    <row r="861" spans="2:25" s="3" customFormat="1" hidden="1" x14ac:dyDescent="0.2">
      <c r="B861" s="2"/>
      <c r="C861" s="2"/>
      <c r="D861" s="2"/>
      <c r="E861" s="2"/>
      <c r="F861" s="15"/>
      <c r="G861" s="15"/>
      <c r="H861" s="15"/>
      <c r="I861" s="17"/>
      <c r="J861" s="17"/>
      <c r="K861" s="17"/>
      <c r="L861" s="17"/>
      <c r="M861" s="15"/>
      <c r="Q861" s="95"/>
      <c r="R861" s="95"/>
      <c r="S861" s="95"/>
      <c r="T861" s="95"/>
      <c r="U861" s="95"/>
      <c r="V861" s="95"/>
      <c r="W861" s="95"/>
      <c r="X861" s="95"/>
      <c r="Y861" s="95"/>
    </row>
    <row r="862" spans="2:25" s="3" customFormat="1" hidden="1" x14ac:dyDescent="0.2">
      <c r="B862" s="2"/>
      <c r="C862" s="2"/>
      <c r="D862" s="2"/>
      <c r="E862" s="2"/>
      <c r="F862" s="15"/>
      <c r="G862" s="15"/>
      <c r="H862" s="15"/>
      <c r="I862" s="17"/>
      <c r="J862" s="17"/>
      <c r="K862" s="17"/>
      <c r="L862" s="17"/>
      <c r="M862" s="15"/>
      <c r="Q862" s="95"/>
      <c r="R862" s="95"/>
      <c r="S862" s="95"/>
      <c r="T862" s="95"/>
      <c r="U862" s="95"/>
      <c r="V862" s="95"/>
      <c r="W862" s="95"/>
      <c r="X862" s="95"/>
      <c r="Y862" s="95"/>
    </row>
    <row r="863" spans="2:25" s="3" customFormat="1" hidden="1" x14ac:dyDescent="0.2">
      <c r="B863" s="2"/>
      <c r="C863" s="2"/>
      <c r="D863" s="2"/>
      <c r="E863" s="2"/>
      <c r="F863" s="15"/>
      <c r="G863" s="15"/>
      <c r="H863" s="15"/>
      <c r="I863" s="17"/>
      <c r="J863" s="17"/>
      <c r="K863" s="17"/>
      <c r="L863" s="17"/>
      <c r="M863" s="15"/>
      <c r="Q863" s="95"/>
      <c r="R863" s="95"/>
      <c r="S863" s="95"/>
      <c r="T863" s="95"/>
      <c r="U863" s="95"/>
      <c r="V863" s="95"/>
      <c r="W863" s="95"/>
      <c r="X863" s="95"/>
      <c r="Y863" s="95"/>
    </row>
    <row r="864" spans="2:25" s="3" customFormat="1" hidden="1" x14ac:dyDescent="0.2">
      <c r="B864" s="2"/>
      <c r="C864" s="2"/>
      <c r="D864" s="2"/>
      <c r="E864" s="2"/>
      <c r="F864" s="15"/>
      <c r="G864" s="15"/>
      <c r="H864" s="15"/>
      <c r="I864" s="17"/>
      <c r="J864" s="17"/>
      <c r="K864" s="17"/>
      <c r="L864" s="17"/>
      <c r="M864" s="15"/>
      <c r="Q864" s="95"/>
      <c r="R864" s="95"/>
      <c r="S864" s="95"/>
      <c r="T864" s="95"/>
      <c r="U864" s="95"/>
      <c r="V864" s="95"/>
      <c r="W864" s="95"/>
      <c r="X864" s="95"/>
      <c r="Y864" s="95"/>
    </row>
    <row r="865" spans="2:25" s="3" customFormat="1" hidden="1" x14ac:dyDescent="0.2">
      <c r="B865" s="2"/>
      <c r="C865" s="2"/>
      <c r="D865" s="2"/>
      <c r="E865" s="2"/>
      <c r="F865" s="15"/>
      <c r="G865" s="15"/>
      <c r="H865" s="15"/>
      <c r="I865" s="17"/>
      <c r="J865" s="17"/>
      <c r="K865" s="17"/>
      <c r="L865" s="17"/>
      <c r="M865" s="15"/>
      <c r="Q865" s="95"/>
      <c r="R865" s="95"/>
      <c r="S865" s="95"/>
      <c r="T865" s="95"/>
      <c r="U865" s="95"/>
      <c r="V865" s="95"/>
      <c r="W865" s="95"/>
      <c r="X865" s="95"/>
      <c r="Y865" s="95"/>
    </row>
    <row r="866" spans="2:25" s="3" customFormat="1" hidden="1" x14ac:dyDescent="0.2">
      <c r="B866" s="2"/>
      <c r="C866" s="2"/>
      <c r="D866" s="2"/>
      <c r="E866" s="2"/>
      <c r="F866" s="15"/>
      <c r="G866" s="15"/>
      <c r="H866" s="15"/>
      <c r="I866" s="17"/>
      <c r="J866" s="17"/>
      <c r="K866" s="17"/>
      <c r="L866" s="17"/>
      <c r="M866" s="15"/>
      <c r="Q866" s="95"/>
      <c r="R866" s="95"/>
      <c r="S866" s="95"/>
      <c r="T866" s="95"/>
      <c r="U866" s="95"/>
      <c r="V866" s="95"/>
      <c r="W866" s="95"/>
      <c r="X866" s="95"/>
      <c r="Y866" s="95"/>
    </row>
    <row r="867" spans="2:25" s="3" customFormat="1" hidden="1" x14ac:dyDescent="0.2">
      <c r="B867" s="2"/>
      <c r="C867" s="2"/>
      <c r="D867" s="2"/>
      <c r="E867" s="2"/>
      <c r="F867" s="15"/>
      <c r="G867" s="15"/>
      <c r="H867" s="15"/>
      <c r="I867" s="17"/>
      <c r="J867" s="17"/>
      <c r="K867" s="17"/>
      <c r="L867" s="17"/>
      <c r="M867" s="15"/>
      <c r="Q867" s="95"/>
      <c r="R867" s="95"/>
      <c r="S867" s="95"/>
      <c r="T867" s="95"/>
      <c r="U867" s="95"/>
      <c r="V867" s="95"/>
      <c r="W867" s="95"/>
      <c r="X867" s="95"/>
      <c r="Y867" s="95"/>
    </row>
    <row r="868" spans="2:25" s="3" customFormat="1" hidden="1" x14ac:dyDescent="0.2">
      <c r="B868" s="2"/>
      <c r="C868" s="2"/>
      <c r="D868" s="2"/>
      <c r="E868" s="2"/>
      <c r="F868" s="15"/>
      <c r="G868" s="15"/>
      <c r="H868" s="15"/>
      <c r="I868" s="17"/>
      <c r="J868" s="17"/>
      <c r="K868" s="17"/>
      <c r="L868" s="17"/>
      <c r="M868" s="15"/>
      <c r="Q868" s="95"/>
      <c r="R868" s="95"/>
      <c r="S868" s="95"/>
      <c r="T868" s="95"/>
      <c r="U868" s="95"/>
      <c r="V868" s="95"/>
      <c r="W868" s="95"/>
      <c r="X868" s="95"/>
      <c r="Y868" s="95"/>
    </row>
    <row r="869" spans="2:25" s="3" customFormat="1" hidden="1" x14ac:dyDescent="0.2">
      <c r="B869" s="2"/>
      <c r="C869" s="2"/>
      <c r="D869" s="2"/>
      <c r="E869" s="2"/>
      <c r="F869" s="15"/>
      <c r="G869" s="15"/>
      <c r="H869" s="15"/>
      <c r="I869" s="17"/>
      <c r="J869" s="17"/>
      <c r="K869" s="17"/>
      <c r="L869" s="17"/>
      <c r="M869" s="15"/>
      <c r="Q869" s="95"/>
      <c r="R869" s="95"/>
      <c r="S869" s="95"/>
      <c r="T869" s="95"/>
      <c r="U869" s="95"/>
      <c r="V869" s="95"/>
      <c r="W869" s="95"/>
      <c r="X869" s="95"/>
      <c r="Y869" s="95"/>
    </row>
    <row r="870" spans="2:25" s="3" customFormat="1" hidden="1" x14ac:dyDescent="0.2">
      <c r="B870" s="2"/>
      <c r="C870" s="2"/>
      <c r="D870" s="2"/>
      <c r="E870" s="2"/>
      <c r="F870" s="15"/>
      <c r="G870" s="15"/>
      <c r="H870" s="15"/>
      <c r="I870" s="17"/>
      <c r="J870" s="17"/>
      <c r="K870" s="17"/>
      <c r="L870" s="17"/>
      <c r="M870" s="15"/>
      <c r="Q870" s="95"/>
      <c r="R870" s="95"/>
      <c r="S870" s="95"/>
      <c r="T870" s="95"/>
      <c r="U870" s="95"/>
      <c r="V870" s="95"/>
      <c r="W870" s="95"/>
      <c r="X870" s="95"/>
      <c r="Y870" s="95"/>
    </row>
    <row r="871" spans="2:25" s="3" customFormat="1" hidden="1" x14ac:dyDescent="0.2">
      <c r="B871" s="2"/>
      <c r="C871" s="2"/>
      <c r="D871" s="2"/>
      <c r="E871" s="2"/>
      <c r="F871" s="15"/>
      <c r="G871" s="15"/>
      <c r="H871" s="15"/>
      <c r="I871" s="17"/>
      <c r="J871" s="17"/>
      <c r="K871" s="17"/>
      <c r="L871" s="17"/>
      <c r="M871" s="15"/>
      <c r="Q871" s="95"/>
      <c r="R871" s="95"/>
      <c r="S871" s="95"/>
      <c r="T871" s="95"/>
      <c r="U871" s="95"/>
      <c r="V871" s="95"/>
      <c r="W871" s="95"/>
      <c r="X871" s="95"/>
      <c r="Y871" s="95"/>
    </row>
    <row r="872" spans="2:25" s="3" customFormat="1" hidden="1" x14ac:dyDescent="0.2">
      <c r="B872" s="2"/>
      <c r="C872" s="2"/>
      <c r="D872" s="2"/>
      <c r="E872" s="2"/>
      <c r="F872" s="15"/>
      <c r="G872" s="15"/>
      <c r="H872" s="15"/>
      <c r="I872" s="17"/>
      <c r="J872" s="17"/>
      <c r="K872" s="17"/>
      <c r="L872" s="17"/>
      <c r="M872" s="15"/>
      <c r="Q872" s="95"/>
      <c r="R872" s="95"/>
      <c r="S872" s="95"/>
      <c r="T872" s="95"/>
      <c r="U872" s="95"/>
      <c r="V872" s="95"/>
      <c r="W872" s="95"/>
      <c r="X872" s="95"/>
      <c r="Y872" s="95"/>
    </row>
    <row r="873" spans="2:25" s="3" customFormat="1" hidden="1" x14ac:dyDescent="0.2">
      <c r="B873" s="2"/>
      <c r="C873" s="2"/>
      <c r="D873" s="2"/>
      <c r="E873" s="2"/>
      <c r="F873" s="15"/>
      <c r="G873" s="15"/>
      <c r="H873" s="15"/>
      <c r="I873" s="17"/>
      <c r="J873" s="17"/>
      <c r="K873" s="17"/>
      <c r="L873" s="17"/>
      <c r="M873" s="15"/>
      <c r="Q873" s="95"/>
      <c r="R873" s="95"/>
      <c r="S873" s="95"/>
      <c r="T873" s="95"/>
      <c r="U873" s="95"/>
      <c r="V873" s="95"/>
      <c r="W873" s="95"/>
      <c r="X873" s="95"/>
      <c r="Y873" s="95"/>
    </row>
    <row r="874" spans="2:25" s="3" customFormat="1" hidden="1" x14ac:dyDescent="0.2">
      <c r="B874" s="2"/>
      <c r="C874" s="2"/>
      <c r="D874" s="2"/>
      <c r="E874" s="2"/>
      <c r="F874" s="15"/>
      <c r="G874" s="15"/>
      <c r="H874" s="15"/>
      <c r="I874" s="17"/>
      <c r="J874" s="17"/>
      <c r="K874" s="17"/>
      <c r="L874" s="17"/>
      <c r="M874" s="15"/>
      <c r="Q874" s="95"/>
      <c r="R874" s="95"/>
      <c r="S874" s="95"/>
      <c r="T874" s="95"/>
      <c r="U874" s="95"/>
      <c r="V874" s="95"/>
      <c r="W874" s="95"/>
      <c r="X874" s="95"/>
      <c r="Y874" s="95"/>
    </row>
    <row r="875" spans="2:25" s="3" customFormat="1" hidden="1" x14ac:dyDescent="0.2">
      <c r="B875" s="2"/>
      <c r="C875" s="2"/>
      <c r="D875" s="2"/>
      <c r="E875" s="2"/>
      <c r="F875" s="15"/>
      <c r="G875" s="15"/>
      <c r="H875" s="15"/>
      <c r="I875" s="17"/>
      <c r="J875" s="17"/>
      <c r="K875" s="17"/>
      <c r="L875" s="17"/>
      <c r="M875" s="15"/>
      <c r="Q875" s="95"/>
      <c r="R875" s="95"/>
      <c r="S875" s="95"/>
      <c r="T875" s="95"/>
      <c r="U875" s="95"/>
      <c r="V875" s="95"/>
      <c r="W875" s="95"/>
      <c r="X875" s="95"/>
      <c r="Y875" s="95"/>
    </row>
    <row r="876" spans="2:25" s="3" customFormat="1" hidden="1" x14ac:dyDescent="0.2">
      <c r="B876" s="2"/>
      <c r="C876" s="2"/>
      <c r="D876" s="2"/>
      <c r="E876" s="2"/>
      <c r="F876" s="15"/>
      <c r="G876" s="15"/>
      <c r="H876" s="15"/>
      <c r="I876" s="17"/>
      <c r="J876" s="17"/>
      <c r="K876" s="17"/>
      <c r="L876" s="17"/>
      <c r="M876" s="15"/>
      <c r="Q876" s="95"/>
      <c r="R876" s="95"/>
      <c r="S876" s="95"/>
      <c r="T876" s="95"/>
      <c r="U876" s="95"/>
      <c r="V876" s="95"/>
      <c r="W876" s="95"/>
      <c r="X876" s="95"/>
      <c r="Y876" s="95"/>
    </row>
    <row r="877" spans="2:25" s="3" customFormat="1" hidden="1" x14ac:dyDescent="0.2">
      <c r="B877" s="2"/>
      <c r="C877" s="2"/>
      <c r="D877" s="2"/>
      <c r="E877" s="2"/>
      <c r="F877" s="15"/>
      <c r="G877" s="15"/>
      <c r="H877" s="15"/>
      <c r="I877" s="17"/>
      <c r="J877" s="17"/>
      <c r="K877" s="17"/>
      <c r="L877" s="17"/>
      <c r="M877" s="15"/>
      <c r="Q877" s="95"/>
      <c r="R877" s="95"/>
      <c r="S877" s="95"/>
      <c r="T877" s="95"/>
      <c r="U877" s="95"/>
      <c r="V877" s="95"/>
      <c r="W877" s="95"/>
      <c r="X877" s="95"/>
      <c r="Y877" s="95"/>
    </row>
    <row r="878" spans="2:25" s="3" customFormat="1" hidden="1" x14ac:dyDescent="0.2">
      <c r="B878" s="2"/>
      <c r="C878" s="2"/>
      <c r="D878" s="2"/>
      <c r="E878" s="2"/>
      <c r="F878" s="15"/>
      <c r="G878" s="15"/>
      <c r="H878" s="15"/>
      <c r="I878" s="17"/>
      <c r="J878" s="17"/>
      <c r="K878" s="17"/>
      <c r="L878" s="17"/>
      <c r="M878" s="15"/>
      <c r="Q878" s="95"/>
      <c r="R878" s="95"/>
      <c r="S878" s="95"/>
      <c r="T878" s="95"/>
      <c r="U878" s="95"/>
      <c r="V878" s="95"/>
      <c r="W878" s="95"/>
      <c r="X878" s="95"/>
      <c r="Y878" s="95"/>
    </row>
    <row r="879" spans="2:25" s="3" customFormat="1" hidden="1" x14ac:dyDescent="0.2">
      <c r="B879" s="2"/>
      <c r="C879" s="2"/>
      <c r="D879" s="2"/>
      <c r="E879" s="2"/>
      <c r="F879" s="15"/>
      <c r="G879" s="15"/>
      <c r="H879" s="15"/>
      <c r="I879" s="17"/>
      <c r="J879" s="17"/>
      <c r="K879" s="17"/>
      <c r="L879" s="17"/>
      <c r="M879" s="15"/>
      <c r="Q879" s="95"/>
      <c r="R879" s="95"/>
      <c r="S879" s="95"/>
      <c r="T879" s="95"/>
      <c r="U879" s="95"/>
      <c r="V879" s="95"/>
      <c r="W879" s="95"/>
      <c r="X879" s="95"/>
      <c r="Y879" s="95"/>
    </row>
    <row r="880" spans="2:25" s="3" customFormat="1" hidden="1" x14ac:dyDescent="0.2">
      <c r="B880" s="2"/>
      <c r="C880" s="2"/>
      <c r="D880" s="2"/>
      <c r="E880" s="2"/>
      <c r="F880" s="15"/>
      <c r="G880" s="15"/>
      <c r="H880" s="15"/>
      <c r="I880" s="17"/>
      <c r="J880" s="17"/>
      <c r="K880" s="17"/>
      <c r="L880" s="17"/>
      <c r="M880" s="15"/>
      <c r="Q880" s="95"/>
      <c r="R880" s="95"/>
      <c r="S880" s="95"/>
      <c r="T880" s="95"/>
      <c r="U880" s="95"/>
      <c r="V880" s="95"/>
      <c r="W880" s="95"/>
      <c r="X880" s="95"/>
      <c r="Y880" s="95"/>
    </row>
    <row r="881" spans="2:25" s="3" customFormat="1" hidden="1" x14ac:dyDescent="0.2">
      <c r="B881" s="2"/>
      <c r="C881" s="2"/>
      <c r="D881" s="2"/>
      <c r="E881" s="2"/>
      <c r="F881" s="15"/>
      <c r="G881" s="15"/>
      <c r="H881" s="15"/>
      <c r="I881" s="17"/>
      <c r="J881" s="17"/>
      <c r="K881" s="17"/>
      <c r="L881" s="17"/>
      <c r="M881" s="15"/>
      <c r="Q881" s="95"/>
      <c r="R881" s="95"/>
      <c r="S881" s="95"/>
      <c r="T881" s="95"/>
      <c r="U881" s="95"/>
      <c r="V881" s="95"/>
      <c r="W881" s="95"/>
      <c r="X881" s="95"/>
      <c r="Y881" s="95"/>
    </row>
    <row r="882" spans="2:25" s="3" customFormat="1" hidden="1" x14ac:dyDescent="0.2">
      <c r="B882" s="2"/>
      <c r="C882" s="2"/>
      <c r="D882" s="2"/>
      <c r="E882" s="2"/>
      <c r="F882" s="15"/>
      <c r="G882" s="15"/>
      <c r="H882" s="15"/>
      <c r="I882" s="17"/>
      <c r="J882" s="17"/>
      <c r="K882" s="17"/>
      <c r="L882" s="17"/>
      <c r="M882" s="15"/>
      <c r="Q882" s="95"/>
      <c r="R882" s="95"/>
      <c r="S882" s="95"/>
      <c r="T882" s="95"/>
      <c r="U882" s="95"/>
      <c r="V882" s="95"/>
      <c r="W882" s="95"/>
      <c r="X882" s="95"/>
      <c r="Y882" s="95"/>
    </row>
    <row r="883" spans="2:25" s="3" customFormat="1" hidden="1" x14ac:dyDescent="0.2">
      <c r="B883" s="2"/>
      <c r="C883" s="2"/>
      <c r="D883" s="2"/>
      <c r="E883" s="2"/>
      <c r="F883" s="15"/>
      <c r="G883" s="15"/>
      <c r="H883" s="15"/>
      <c r="I883" s="17"/>
      <c r="J883" s="17"/>
      <c r="K883" s="17"/>
      <c r="L883" s="17"/>
      <c r="M883" s="15"/>
      <c r="Q883" s="95"/>
      <c r="R883" s="95"/>
      <c r="S883" s="95"/>
      <c r="T883" s="95"/>
      <c r="U883" s="95"/>
      <c r="V883" s="95"/>
      <c r="W883" s="95"/>
      <c r="X883" s="95"/>
      <c r="Y883" s="95"/>
    </row>
    <row r="884" spans="2:25" s="3" customFormat="1" hidden="1" x14ac:dyDescent="0.2">
      <c r="B884" s="2"/>
      <c r="C884" s="2"/>
      <c r="D884" s="2"/>
      <c r="E884" s="2"/>
      <c r="F884" s="15"/>
      <c r="G884" s="15"/>
      <c r="H884" s="15"/>
      <c r="I884" s="17"/>
      <c r="J884" s="17"/>
      <c r="K884" s="17"/>
      <c r="L884" s="17"/>
      <c r="M884" s="15"/>
      <c r="Q884" s="95"/>
      <c r="R884" s="95"/>
      <c r="S884" s="95"/>
      <c r="T884" s="95"/>
      <c r="U884" s="95"/>
      <c r="V884" s="95"/>
      <c r="W884" s="95"/>
      <c r="X884" s="95"/>
      <c r="Y884" s="95"/>
    </row>
    <row r="885" spans="2:25" s="3" customFormat="1" hidden="1" x14ac:dyDescent="0.2">
      <c r="B885" s="2"/>
      <c r="C885" s="2"/>
      <c r="D885" s="2"/>
      <c r="E885" s="2"/>
      <c r="F885" s="15"/>
      <c r="G885" s="15"/>
      <c r="H885" s="15"/>
      <c r="I885" s="17"/>
      <c r="J885" s="17"/>
      <c r="K885" s="17"/>
      <c r="L885" s="17"/>
      <c r="M885" s="15"/>
      <c r="Q885" s="95"/>
      <c r="R885" s="95"/>
      <c r="S885" s="95"/>
      <c r="T885" s="95"/>
      <c r="U885" s="95"/>
      <c r="V885" s="95"/>
      <c r="W885" s="95"/>
      <c r="X885" s="95"/>
      <c r="Y885" s="95"/>
    </row>
    <row r="886" spans="2:25" s="3" customFormat="1" hidden="1" x14ac:dyDescent="0.2">
      <c r="B886" s="2"/>
      <c r="C886" s="2"/>
      <c r="D886" s="2"/>
      <c r="E886" s="2"/>
      <c r="F886" s="15"/>
      <c r="G886" s="15"/>
      <c r="H886" s="15"/>
      <c r="I886" s="17"/>
      <c r="J886" s="17"/>
      <c r="K886" s="17"/>
      <c r="L886" s="17"/>
      <c r="M886" s="15"/>
      <c r="Q886" s="95"/>
      <c r="R886" s="95"/>
      <c r="S886" s="95"/>
      <c r="T886" s="95"/>
      <c r="U886" s="95"/>
      <c r="V886" s="95"/>
      <c r="W886" s="95"/>
      <c r="X886" s="95"/>
      <c r="Y886" s="95"/>
    </row>
    <row r="887" spans="2:25" s="3" customFormat="1" hidden="1" x14ac:dyDescent="0.2">
      <c r="B887" s="2"/>
      <c r="C887" s="2"/>
      <c r="D887" s="2"/>
      <c r="E887" s="2"/>
      <c r="F887" s="15"/>
      <c r="G887" s="15"/>
      <c r="H887" s="15"/>
      <c r="I887" s="17"/>
      <c r="J887" s="17"/>
      <c r="K887" s="17"/>
      <c r="L887" s="17"/>
      <c r="M887" s="15"/>
      <c r="Q887" s="95"/>
      <c r="R887" s="95"/>
      <c r="S887" s="95"/>
      <c r="T887" s="95"/>
      <c r="U887" s="95"/>
      <c r="V887" s="95"/>
      <c r="W887" s="95"/>
      <c r="X887" s="95"/>
      <c r="Y887" s="95"/>
    </row>
    <row r="888" spans="2:25" s="3" customFormat="1" hidden="1" x14ac:dyDescent="0.2">
      <c r="B888" s="2"/>
      <c r="C888" s="2"/>
      <c r="D888" s="2"/>
      <c r="E888" s="2"/>
      <c r="F888" s="15"/>
      <c r="G888" s="15"/>
      <c r="H888" s="15"/>
      <c r="I888" s="17"/>
      <c r="J888" s="17"/>
      <c r="K888" s="17"/>
      <c r="L888" s="17"/>
      <c r="M888" s="15"/>
      <c r="Q888" s="95"/>
      <c r="R888" s="95"/>
      <c r="S888" s="95"/>
      <c r="T888" s="95"/>
      <c r="U888" s="95"/>
      <c r="V888" s="95"/>
      <c r="W888" s="95"/>
      <c r="X888" s="95"/>
      <c r="Y888" s="95"/>
    </row>
    <row r="889" spans="2:25" s="3" customFormat="1" hidden="1" x14ac:dyDescent="0.2">
      <c r="B889" s="2"/>
      <c r="C889" s="2"/>
      <c r="D889" s="2"/>
      <c r="E889" s="2"/>
      <c r="F889" s="15"/>
      <c r="G889" s="15"/>
      <c r="H889" s="15"/>
      <c r="I889" s="17"/>
      <c r="J889" s="17"/>
      <c r="K889" s="17"/>
      <c r="L889" s="17"/>
      <c r="M889" s="15"/>
      <c r="Q889" s="95"/>
      <c r="R889" s="95"/>
      <c r="S889" s="95"/>
      <c r="T889" s="95"/>
      <c r="U889" s="95"/>
      <c r="V889" s="95"/>
      <c r="W889" s="95"/>
      <c r="X889" s="95"/>
      <c r="Y889" s="95"/>
    </row>
    <row r="890" spans="2:25" s="3" customFormat="1" hidden="1" x14ac:dyDescent="0.2">
      <c r="B890" s="2"/>
      <c r="C890" s="2"/>
      <c r="D890" s="2"/>
      <c r="E890" s="2"/>
      <c r="F890" s="15"/>
      <c r="G890" s="15"/>
      <c r="H890" s="15"/>
      <c r="I890" s="17"/>
      <c r="J890" s="17"/>
      <c r="K890" s="17"/>
      <c r="L890" s="17"/>
      <c r="M890" s="15"/>
      <c r="Q890" s="95"/>
      <c r="R890" s="95"/>
      <c r="S890" s="95"/>
      <c r="T890" s="95"/>
      <c r="U890" s="95"/>
      <c r="V890" s="95"/>
      <c r="W890" s="95"/>
      <c r="X890" s="95"/>
      <c r="Y890" s="95"/>
    </row>
    <row r="891" spans="2:25" s="3" customFormat="1" hidden="1" x14ac:dyDescent="0.2">
      <c r="B891" s="2"/>
      <c r="C891" s="2"/>
      <c r="D891" s="2"/>
      <c r="E891" s="2"/>
      <c r="F891" s="15"/>
      <c r="G891" s="15"/>
      <c r="H891" s="15"/>
      <c r="I891" s="17"/>
      <c r="J891" s="17"/>
      <c r="K891" s="17"/>
      <c r="L891" s="17"/>
      <c r="M891" s="15"/>
      <c r="Q891" s="95"/>
      <c r="R891" s="95"/>
      <c r="S891" s="95"/>
      <c r="T891" s="95"/>
      <c r="U891" s="95"/>
      <c r="V891" s="95"/>
      <c r="W891" s="95"/>
      <c r="X891" s="95"/>
      <c r="Y891" s="95"/>
    </row>
    <row r="892" spans="2:25" s="3" customFormat="1" hidden="1" x14ac:dyDescent="0.2">
      <c r="B892" s="2"/>
      <c r="C892" s="2"/>
      <c r="D892" s="2"/>
      <c r="E892" s="2"/>
      <c r="F892" s="15"/>
      <c r="G892" s="15"/>
      <c r="H892" s="15"/>
      <c r="I892" s="17"/>
      <c r="J892" s="17"/>
      <c r="K892" s="17"/>
      <c r="L892" s="17"/>
      <c r="M892" s="15"/>
      <c r="Q892" s="95"/>
      <c r="R892" s="95"/>
      <c r="S892" s="95"/>
      <c r="T892" s="95"/>
      <c r="U892" s="95"/>
      <c r="V892" s="95"/>
      <c r="W892" s="95"/>
      <c r="X892" s="95"/>
      <c r="Y892" s="95"/>
    </row>
    <row r="893" spans="2:25" s="3" customFormat="1" hidden="1" x14ac:dyDescent="0.2">
      <c r="B893" s="2"/>
      <c r="C893" s="2"/>
      <c r="D893" s="2"/>
      <c r="E893" s="2"/>
      <c r="F893" s="15"/>
      <c r="G893" s="15"/>
      <c r="H893" s="15"/>
      <c r="I893" s="17"/>
      <c r="J893" s="17"/>
      <c r="K893" s="17"/>
      <c r="L893" s="17"/>
      <c r="M893" s="15"/>
      <c r="Q893" s="95"/>
      <c r="R893" s="95"/>
      <c r="S893" s="95"/>
      <c r="T893" s="95"/>
      <c r="U893" s="95"/>
      <c r="V893" s="95"/>
      <c r="W893" s="95"/>
      <c r="X893" s="95"/>
      <c r="Y893" s="95"/>
    </row>
    <row r="894" spans="2:25" s="3" customFormat="1" hidden="1" x14ac:dyDescent="0.2">
      <c r="B894" s="2"/>
      <c r="C894" s="2"/>
      <c r="D894" s="2"/>
      <c r="E894" s="2"/>
      <c r="F894" s="15"/>
      <c r="G894" s="15"/>
      <c r="H894" s="15"/>
      <c r="I894" s="17"/>
      <c r="J894" s="17"/>
      <c r="K894" s="17"/>
      <c r="L894" s="17"/>
      <c r="M894" s="15"/>
      <c r="Q894" s="95"/>
      <c r="R894" s="95"/>
      <c r="S894" s="95"/>
      <c r="T894" s="95"/>
      <c r="U894" s="95"/>
      <c r="V894" s="95"/>
      <c r="W894" s="95"/>
      <c r="X894" s="95"/>
      <c r="Y894" s="95"/>
    </row>
    <row r="895" spans="2:25" s="3" customFormat="1" hidden="1" x14ac:dyDescent="0.2">
      <c r="B895" s="2"/>
      <c r="C895" s="2"/>
      <c r="D895" s="2"/>
      <c r="E895" s="2"/>
      <c r="F895" s="15"/>
      <c r="G895" s="15"/>
      <c r="H895" s="15"/>
      <c r="I895" s="17"/>
      <c r="J895" s="17"/>
      <c r="K895" s="17"/>
      <c r="L895" s="17"/>
      <c r="M895" s="15"/>
      <c r="Q895" s="95"/>
      <c r="R895" s="95"/>
      <c r="S895" s="95"/>
      <c r="T895" s="95"/>
      <c r="U895" s="95"/>
      <c r="V895" s="95"/>
      <c r="W895" s="95"/>
      <c r="X895" s="95"/>
      <c r="Y895" s="95"/>
    </row>
    <row r="896" spans="2:25" s="3" customFormat="1" hidden="1" x14ac:dyDescent="0.2">
      <c r="B896" s="2"/>
      <c r="C896" s="2"/>
      <c r="D896" s="2"/>
      <c r="E896" s="2"/>
      <c r="F896" s="15"/>
      <c r="G896" s="15"/>
      <c r="H896" s="15"/>
      <c r="I896" s="17"/>
      <c r="J896" s="17"/>
      <c r="K896" s="17"/>
      <c r="L896" s="17"/>
      <c r="M896" s="15"/>
      <c r="Q896" s="95"/>
      <c r="R896" s="95"/>
      <c r="S896" s="95"/>
      <c r="T896" s="95"/>
      <c r="U896" s="95"/>
      <c r="V896" s="95"/>
      <c r="W896" s="95"/>
      <c r="X896" s="95"/>
      <c r="Y896" s="95"/>
    </row>
    <row r="897" spans="2:25" s="3" customFormat="1" hidden="1" x14ac:dyDescent="0.2">
      <c r="B897" s="2"/>
      <c r="C897" s="2"/>
      <c r="D897" s="2"/>
      <c r="E897" s="2"/>
      <c r="F897" s="15"/>
      <c r="G897" s="15"/>
      <c r="H897" s="15"/>
      <c r="I897" s="17"/>
      <c r="J897" s="17"/>
      <c r="K897" s="17"/>
      <c r="L897" s="17"/>
      <c r="M897" s="15"/>
      <c r="Q897" s="95"/>
      <c r="R897" s="95"/>
      <c r="S897" s="95"/>
      <c r="T897" s="95"/>
      <c r="U897" s="95"/>
      <c r="V897" s="95"/>
      <c r="W897" s="95"/>
      <c r="X897" s="95"/>
      <c r="Y897" s="95"/>
    </row>
    <row r="898" spans="2:25" s="3" customFormat="1" hidden="1" x14ac:dyDescent="0.2">
      <c r="B898" s="2"/>
      <c r="C898" s="2"/>
      <c r="D898" s="2"/>
      <c r="E898" s="2"/>
      <c r="F898" s="15"/>
      <c r="G898" s="15"/>
      <c r="H898" s="15"/>
      <c r="I898" s="17"/>
      <c r="J898" s="17"/>
      <c r="K898" s="17"/>
      <c r="L898" s="17"/>
      <c r="M898" s="15"/>
      <c r="Q898" s="95"/>
      <c r="R898" s="95"/>
      <c r="S898" s="95"/>
      <c r="T898" s="95"/>
      <c r="U898" s="95"/>
      <c r="V898" s="95"/>
      <c r="W898" s="95"/>
      <c r="X898" s="95"/>
      <c r="Y898" s="95"/>
    </row>
    <row r="899" spans="2:25" s="3" customFormat="1" hidden="1" x14ac:dyDescent="0.2">
      <c r="B899" s="2"/>
      <c r="C899" s="2"/>
      <c r="D899" s="2"/>
      <c r="E899" s="2"/>
      <c r="F899" s="15"/>
      <c r="G899" s="15"/>
      <c r="H899" s="15"/>
      <c r="I899" s="17"/>
      <c r="J899" s="17"/>
      <c r="K899" s="17"/>
      <c r="L899" s="17"/>
      <c r="M899" s="15"/>
      <c r="Q899" s="95"/>
      <c r="R899" s="95"/>
      <c r="S899" s="95"/>
      <c r="T899" s="95"/>
      <c r="U899" s="95"/>
      <c r="V899" s="95"/>
      <c r="W899" s="95"/>
      <c r="X899" s="95"/>
      <c r="Y899" s="95"/>
    </row>
    <row r="900" spans="2:25" s="3" customFormat="1" hidden="1" x14ac:dyDescent="0.2">
      <c r="B900" s="2"/>
      <c r="C900" s="2"/>
      <c r="D900" s="2"/>
      <c r="E900" s="2"/>
      <c r="F900" s="15"/>
      <c r="G900" s="15"/>
      <c r="H900" s="15"/>
      <c r="I900" s="17"/>
      <c r="J900" s="17"/>
      <c r="K900" s="17"/>
      <c r="L900" s="17"/>
      <c r="M900" s="15"/>
      <c r="Q900" s="95"/>
      <c r="R900" s="95"/>
      <c r="S900" s="95"/>
      <c r="T900" s="95"/>
      <c r="U900" s="95"/>
      <c r="V900" s="95"/>
      <c r="W900" s="95"/>
      <c r="X900" s="95"/>
      <c r="Y900" s="95"/>
    </row>
    <row r="901" spans="2:25" s="3" customFormat="1" hidden="1" x14ac:dyDescent="0.2">
      <c r="B901" s="2"/>
      <c r="C901" s="2"/>
      <c r="D901" s="2"/>
      <c r="E901" s="2"/>
      <c r="F901" s="15"/>
      <c r="G901" s="15"/>
      <c r="H901" s="15"/>
      <c r="I901" s="17"/>
      <c r="J901" s="17"/>
      <c r="K901" s="17"/>
      <c r="L901" s="17"/>
      <c r="M901" s="15"/>
      <c r="Q901" s="95"/>
      <c r="R901" s="95"/>
      <c r="S901" s="95"/>
      <c r="T901" s="95"/>
      <c r="U901" s="95"/>
      <c r="V901" s="95"/>
      <c r="W901" s="95"/>
      <c r="X901" s="95"/>
      <c r="Y901" s="95"/>
    </row>
    <row r="902" spans="2:25" s="3" customFormat="1" hidden="1" x14ac:dyDescent="0.2">
      <c r="B902" s="2"/>
      <c r="C902" s="2"/>
      <c r="D902" s="2"/>
      <c r="E902" s="2"/>
      <c r="F902" s="15"/>
      <c r="G902" s="15"/>
      <c r="H902" s="15"/>
      <c r="I902" s="17"/>
      <c r="J902" s="17"/>
      <c r="K902" s="17"/>
      <c r="L902" s="17"/>
      <c r="M902" s="15"/>
      <c r="Q902" s="95"/>
      <c r="R902" s="95"/>
      <c r="S902" s="95"/>
      <c r="T902" s="95"/>
      <c r="U902" s="95"/>
      <c r="V902" s="95"/>
      <c r="W902" s="95"/>
      <c r="X902" s="95"/>
      <c r="Y902" s="95"/>
    </row>
    <row r="903" spans="2:25" s="3" customFormat="1" hidden="1" x14ac:dyDescent="0.2">
      <c r="B903" s="2"/>
      <c r="C903" s="2"/>
      <c r="D903" s="2"/>
      <c r="E903" s="2"/>
      <c r="F903" s="15"/>
      <c r="G903" s="15"/>
      <c r="H903" s="15"/>
      <c r="I903" s="17"/>
      <c r="J903" s="17"/>
      <c r="K903" s="17"/>
      <c r="L903" s="17"/>
      <c r="M903" s="15"/>
      <c r="Q903" s="95"/>
      <c r="R903" s="95"/>
      <c r="S903" s="95"/>
      <c r="T903" s="95"/>
      <c r="U903" s="95"/>
      <c r="V903" s="95"/>
      <c r="W903" s="95"/>
      <c r="X903" s="95"/>
      <c r="Y903" s="95"/>
    </row>
    <row r="904" spans="2:25" s="3" customFormat="1" hidden="1" x14ac:dyDescent="0.2">
      <c r="B904" s="2"/>
      <c r="C904" s="2"/>
      <c r="D904" s="2"/>
      <c r="E904" s="2"/>
      <c r="F904" s="15"/>
      <c r="G904" s="15"/>
      <c r="H904" s="15"/>
      <c r="I904" s="17"/>
      <c r="J904" s="17"/>
      <c r="K904" s="17"/>
      <c r="L904" s="17"/>
      <c r="M904" s="15"/>
      <c r="Q904" s="95"/>
      <c r="R904" s="95"/>
      <c r="S904" s="95"/>
      <c r="T904" s="95"/>
      <c r="U904" s="95"/>
      <c r="V904" s="95"/>
      <c r="W904" s="95"/>
      <c r="X904" s="95"/>
      <c r="Y904" s="95"/>
    </row>
    <row r="905" spans="2:25" s="3" customFormat="1" hidden="1" x14ac:dyDescent="0.2">
      <c r="B905" s="2"/>
      <c r="C905" s="2"/>
      <c r="D905" s="2"/>
      <c r="E905" s="2"/>
      <c r="F905" s="15"/>
      <c r="G905" s="15"/>
      <c r="H905" s="15"/>
      <c r="I905" s="17"/>
      <c r="J905" s="17"/>
      <c r="K905" s="17"/>
      <c r="L905" s="17"/>
      <c r="M905" s="15"/>
      <c r="Q905" s="95"/>
      <c r="R905" s="95"/>
      <c r="S905" s="95"/>
      <c r="T905" s="95"/>
      <c r="U905" s="95"/>
      <c r="V905" s="95"/>
      <c r="W905" s="95"/>
      <c r="X905" s="95"/>
      <c r="Y905" s="95"/>
    </row>
    <row r="906" spans="2:25" s="3" customFormat="1" hidden="1" x14ac:dyDescent="0.2">
      <c r="B906" s="2"/>
      <c r="C906" s="2"/>
      <c r="D906" s="2"/>
      <c r="E906" s="2"/>
      <c r="F906" s="15"/>
      <c r="G906" s="15"/>
      <c r="H906" s="15"/>
      <c r="I906" s="17"/>
      <c r="J906" s="17"/>
      <c r="K906" s="17"/>
      <c r="L906" s="17"/>
      <c r="M906" s="15"/>
      <c r="Q906" s="95"/>
      <c r="R906" s="95"/>
      <c r="S906" s="95"/>
      <c r="T906" s="95"/>
      <c r="U906" s="95"/>
      <c r="V906" s="95"/>
      <c r="W906" s="95"/>
      <c r="X906" s="95"/>
      <c r="Y906" s="95"/>
    </row>
    <row r="907" spans="2:25" s="3" customFormat="1" hidden="1" x14ac:dyDescent="0.2">
      <c r="B907" s="2"/>
      <c r="C907" s="2"/>
      <c r="D907" s="2"/>
      <c r="E907" s="2"/>
      <c r="F907" s="15"/>
      <c r="G907" s="15"/>
      <c r="H907" s="15"/>
      <c r="I907" s="17"/>
      <c r="J907" s="17"/>
      <c r="K907" s="17"/>
      <c r="L907" s="17"/>
      <c r="M907" s="15"/>
      <c r="Q907" s="95"/>
      <c r="R907" s="95"/>
      <c r="S907" s="95"/>
      <c r="T907" s="95"/>
      <c r="U907" s="95"/>
      <c r="V907" s="95"/>
      <c r="W907" s="95"/>
      <c r="X907" s="95"/>
      <c r="Y907" s="95"/>
    </row>
    <row r="908" spans="2:25" s="3" customFormat="1" hidden="1" x14ac:dyDescent="0.2">
      <c r="B908" s="2"/>
      <c r="C908" s="2"/>
      <c r="D908" s="2"/>
      <c r="E908" s="2"/>
      <c r="F908" s="15"/>
      <c r="G908" s="15"/>
      <c r="H908" s="15"/>
      <c r="I908" s="17"/>
      <c r="J908" s="17"/>
      <c r="K908" s="17"/>
      <c r="L908" s="17"/>
      <c r="M908" s="15"/>
      <c r="Q908" s="95"/>
      <c r="R908" s="95"/>
      <c r="S908" s="95"/>
      <c r="T908" s="95"/>
      <c r="U908" s="95"/>
      <c r="V908" s="95"/>
      <c r="W908" s="95"/>
      <c r="X908" s="95"/>
      <c r="Y908" s="95"/>
    </row>
    <row r="909" spans="2:25" s="3" customFormat="1" hidden="1" x14ac:dyDescent="0.2">
      <c r="B909" s="2"/>
      <c r="C909" s="2"/>
      <c r="D909" s="2"/>
      <c r="E909" s="2"/>
      <c r="F909" s="15"/>
      <c r="G909" s="15"/>
      <c r="H909" s="15"/>
      <c r="I909" s="17"/>
      <c r="J909" s="17"/>
      <c r="K909" s="17"/>
      <c r="L909" s="17"/>
      <c r="M909" s="15"/>
      <c r="Q909" s="95"/>
      <c r="R909" s="95"/>
      <c r="S909" s="95"/>
      <c r="T909" s="95"/>
      <c r="U909" s="95"/>
      <c r="V909" s="95"/>
      <c r="W909" s="95"/>
      <c r="X909" s="95"/>
      <c r="Y909" s="95"/>
    </row>
    <row r="910" spans="2:25" s="3" customFormat="1" hidden="1" x14ac:dyDescent="0.2">
      <c r="B910" s="2"/>
      <c r="C910" s="2"/>
      <c r="D910" s="2"/>
      <c r="E910" s="2"/>
      <c r="F910" s="15"/>
      <c r="G910" s="15"/>
      <c r="H910" s="15"/>
      <c r="I910" s="17"/>
      <c r="J910" s="17"/>
      <c r="K910" s="17"/>
      <c r="L910" s="17"/>
      <c r="M910" s="15"/>
      <c r="Q910" s="95"/>
      <c r="R910" s="95"/>
      <c r="S910" s="95"/>
      <c r="T910" s="95"/>
      <c r="U910" s="95"/>
      <c r="V910" s="95"/>
      <c r="W910" s="95"/>
      <c r="X910" s="95"/>
      <c r="Y910" s="95"/>
    </row>
    <row r="911" spans="2:25" s="3" customFormat="1" hidden="1" x14ac:dyDescent="0.2">
      <c r="B911" s="2"/>
      <c r="C911" s="2"/>
      <c r="D911" s="2"/>
      <c r="E911" s="2"/>
      <c r="F911" s="15"/>
      <c r="G911" s="15"/>
      <c r="H911" s="15"/>
      <c r="I911" s="17"/>
      <c r="J911" s="17"/>
      <c r="K911" s="17"/>
      <c r="L911" s="17"/>
      <c r="M911" s="15"/>
      <c r="Q911" s="95"/>
      <c r="R911" s="95"/>
      <c r="S911" s="95"/>
      <c r="T911" s="95"/>
      <c r="U911" s="95"/>
      <c r="V911" s="95"/>
      <c r="W911" s="95"/>
      <c r="X911" s="95"/>
      <c r="Y911" s="95"/>
    </row>
    <row r="912" spans="2:25" s="3" customFormat="1" hidden="1" x14ac:dyDescent="0.2">
      <c r="B912" s="2"/>
      <c r="C912" s="2"/>
      <c r="D912" s="2"/>
      <c r="E912" s="2"/>
      <c r="F912" s="15"/>
      <c r="G912" s="15"/>
      <c r="H912" s="15"/>
      <c r="I912" s="17"/>
      <c r="J912" s="17"/>
      <c r="K912" s="17"/>
      <c r="L912" s="17"/>
      <c r="M912" s="15"/>
      <c r="Q912" s="95"/>
      <c r="R912" s="95"/>
      <c r="S912" s="95"/>
      <c r="T912" s="95"/>
      <c r="U912" s="95"/>
      <c r="V912" s="95"/>
      <c r="W912" s="95"/>
      <c r="X912" s="95"/>
      <c r="Y912" s="95"/>
    </row>
    <row r="913" spans="2:25" s="3" customFormat="1" hidden="1" x14ac:dyDescent="0.2">
      <c r="B913" s="2"/>
      <c r="C913" s="2"/>
      <c r="D913" s="2"/>
      <c r="E913" s="2"/>
      <c r="F913" s="15"/>
      <c r="G913" s="15"/>
      <c r="H913" s="15"/>
      <c r="I913" s="17"/>
      <c r="J913" s="17"/>
      <c r="K913" s="17"/>
      <c r="L913" s="17"/>
      <c r="M913" s="15"/>
      <c r="Q913" s="95"/>
      <c r="R913" s="95"/>
      <c r="S913" s="95"/>
      <c r="T913" s="95"/>
      <c r="U913" s="95"/>
      <c r="V913" s="95"/>
      <c r="W913" s="95"/>
      <c r="X913" s="95"/>
      <c r="Y913" s="95"/>
    </row>
    <row r="914" spans="2:25" s="3" customFormat="1" hidden="1" x14ac:dyDescent="0.2">
      <c r="B914" s="2"/>
      <c r="C914" s="2"/>
      <c r="D914" s="2"/>
      <c r="E914" s="2"/>
      <c r="F914" s="15"/>
      <c r="G914" s="15"/>
      <c r="H914" s="15"/>
      <c r="I914" s="17"/>
      <c r="J914" s="17"/>
      <c r="K914" s="17"/>
      <c r="L914" s="17"/>
      <c r="M914" s="15"/>
      <c r="Q914" s="95"/>
      <c r="R914" s="95"/>
      <c r="S914" s="95"/>
      <c r="T914" s="95"/>
      <c r="U914" s="95"/>
      <c r="V914" s="95"/>
      <c r="W914" s="95"/>
      <c r="X914" s="95"/>
      <c r="Y914" s="95"/>
    </row>
    <row r="915" spans="2:25" s="3" customFormat="1" hidden="1" x14ac:dyDescent="0.2">
      <c r="B915" s="2"/>
      <c r="C915" s="2"/>
      <c r="D915" s="2"/>
      <c r="E915" s="2"/>
      <c r="F915" s="15"/>
      <c r="G915" s="15"/>
      <c r="H915" s="15"/>
      <c r="I915" s="17"/>
      <c r="J915" s="17"/>
      <c r="K915" s="17"/>
      <c r="L915" s="17"/>
      <c r="M915" s="15"/>
      <c r="Q915" s="95"/>
      <c r="R915" s="95"/>
      <c r="S915" s="95"/>
      <c r="T915" s="95"/>
      <c r="U915" s="95"/>
      <c r="V915" s="95"/>
      <c r="W915" s="95"/>
      <c r="X915" s="95"/>
      <c r="Y915" s="95"/>
    </row>
    <row r="916" spans="2:25" s="3" customFormat="1" hidden="1" x14ac:dyDescent="0.2">
      <c r="B916" s="2"/>
      <c r="C916" s="2"/>
      <c r="D916" s="2"/>
      <c r="E916" s="2"/>
      <c r="F916" s="15"/>
      <c r="G916" s="15"/>
      <c r="H916" s="15"/>
      <c r="I916" s="17"/>
      <c r="J916" s="17"/>
      <c r="K916" s="17"/>
      <c r="L916" s="17"/>
      <c r="M916" s="15"/>
      <c r="Q916" s="95"/>
      <c r="R916" s="95"/>
      <c r="S916" s="95"/>
      <c r="T916" s="95"/>
      <c r="U916" s="95"/>
      <c r="V916" s="95"/>
      <c r="W916" s="95"/>
      <c r="X916" s="95"/>
      <c r="Y916" s="95"/>
    </row>
    <row r="917" spans="2:25" s="3" customFormat="1" hidden="1" x14ac:dyDescent="0.2">
      <c r="B917" s="2"/>
      <c r="C917" s="2"/>
      <c r="D917" s="2"/>
      <c r="E917" s="2"/>
      <c r="F917" s="15"/>
      <c r="G917" s="15"/>
      <c r="H917" s="15"/>
      <c r="I917" s="17"/>
      <c r="J917" s="17"/>
      <c r="K917" s="17"/>
      <c r="L917" s="17"/>
      <c r="M917" s="15"/>
      <c r="Q917" s="95"/>
      <c r="R917" s="95"/>
      <c r="S917" s="95"/>
      <c r="T917" s="95"/>
      <c r="U917" s="95"/>
      <c r="V917" s="95"/>
      <c r="W917" s="95"/>
      <c r="X917" s="95"/>
      <c r="Y917" s="95"/>
    </row>
    <row r="918" spans="2:25" s="3" customFormat="1" hidden="1" x14ac:dyDescent="0.2">
      <c r="B918" s="2"/>
      <c r="C918" s="2"/>
      <c r="D918" s="2"/>
      <c r="E918" s="2"/>
      <c r="F918" s="15"/>
      <c r="G918" s="15"/>
      <c r="H918" s="15"/>
      <c r="I918" s="17"/>
      <c r="J918" s="17"/>
      <c r="K918" s="17"/>
      <c r="L918" s="17"/>
      <c r="M918" s="15"/>
      <c r="Q918" s="95"/>
      <c r="R918" s="95"/>
      <c r="S918" s="95"/>
      <c r="T918" s="95"/>
      <c r="U918" s="95"/>
      <c r="V918" s="95"/>
      <c r="W918" s="95"/>
      <c r="X918" s="95"/>
      <c r="Y918" s="95"/>
    </row>
    <row r="919" spans="2:25" s="3" customFormat="1" hidden="1" x14ac:dyDescent="0.2">
      <c r="B919" s="2"/>
      <c r="C919" s="2"/>
      <c r="D919" s="2"/>
      <c r="E919" s="2"/>
      <c r="F919" s="15"/>
      <c r="G919" s="15"/>
      <c r="H919" s="15"/>
      <c r="I919" s="17"/>
      <c r="J919" s="17"/>
      <c r="K919" s="17"/>
      <c r="L919" s="17"/>
      <c r="M919" s="15"/>
      <c r="Q919" s="95"/>
      <c r="R919" s="95"/>
      <c r="S919" s="95"/>
      <c r="T919" s="95"/>
      <c r="U919" s="95"/>
      <c r="V919" s="95"/>
      <c r="W919" s="95"/>
      <c r="X919" s="95"/>
      <c r="Y919" s="95"/>
    </row>
    <row r="920" spans="2:25" s="3" customFormat="1" hidden="1" x14ac:dyDescent="0.2">
      <c r="B920" s="2"/>
      <c r="C920" s="2"/>
      <c r="D920" s="2"/>
      <c r="E920" s="2"/>
      <c r="F920" s="15"/>
      <c r="G920" s="15"/>
      <c r="H920" s="15"/>
      <c r="I920" s="17"/>
      <c r="J920" s="17"/>
      <c r="K920" s="17"/>
      <c r="L920" s="17"/>
      <c r="M920" s="15"/>
      <c r="Q920" s="95"/>
      <c r="R920" s="95"/>
      <c r="S920" s="95"/>
      <c r="T920" s="95"/>
      <c r="U920" s="95"/>
      <c r="V920" s="95"/>
      <c r="W920" s="95"/>
      <c r="X920" s="95"/>
      <c r="Y920" s="95"/>
    </row>
    <row r="921" spans="2:25" s="3" customFormat="1" hidden="1" x14ac:dyDescent="0.2">
      <c r="B921" s="2"/>
      <c r="C921" s="2"/>
      <c r="D921" s="2"/>
      <c r="E921" s="2"/>
      <c r="F921" s="15"/>
      <c r="G921" s="15"/>
      <c r="H921" s="15"/>
      <c r="I921" s="17"/>
      <c r="J921" s="17"/>
      <c r="K921" s="17"/>
      <c r="L921" s="17"/>
      <c r="M921" s="15"/>
      <c r="Q921" s="95"/>
      <c r="R921" s="95"/>
      <c r="S921" s="95"/>
      <c r="T921" s="95"/>
      <c r="U921" s="95"/>
      <c r="V921" s="95"/>
      <c r="W921" s="95"/>
      <c r="X921" s="95"/>
      <c r="Y921" s="95"/>
    </row>
    <row r="922" spans="2:25" s="3" customFormat="1" hidden="1" x14ac:dyDescent="0.2">
      <c r="B922" s="2"/>
      <c r="C922" s="2"/>
      <c r="D922" s="2"/>
      <c r="E922" s="2"/>
      <c r="F922" s="15"/>
      <c r="G922" s="15"/>
      <c r="H922" s="15"/>
      <c r="I922" s="17"/>
      <c r="J922" s="17"/>
      <c r="K922" s="17"/>
      <c r="L922" s="17"/>
      <c r="M922" s="15"/>
      <c r="Q922" s="95"/>
      <c r="R922" s="95"/>
      <c r="S922" s="95"/>
      <c r="T922" s="95"/>
      <c r="U922" s="95"/>
      <c r="V922" s="95"/>
      <c r="W922" s="95"/>
      <c r="X922" s="95"/>
      <c r="Y922" s="95"/>
    </row>
    <row r="923" spans="2:25" s="3" customFormat="1" hidden="1" x14ac:dyDescent="0.2">
      <c r="B923" s="2"/>
      <c r="C923" s="2"/>
      <c r="D923" s="2"/>
      <c r="E923" s="2"/>
      <c r="F923" s="15"/>
      <c r="G923" s="15"/>
      <c r="H923" s="15"/>
      <c r="I923" s="17"/>
      <c r="J923" s="17"/>
      <c r="K923" s="17"/>
      <c r="L923" s="17"/>
      <c r="M923" s="15"/>
      <c r="Q923" s="95"/>
      <c r="R923" s="95"/>
      <c r="S923" s="95"/>
      <c r="T923" s="95"/>
      <c r="U923" s="95"/>
      <c r="V923" s="95"/>
      <c r="W923" s="95"/>
      <c r="X923" s="95"/>
      <c r="Y923" s="95"/>
    </row>
    <row r="924" spans="2:25" s="3" customFormat="1" hidden="1" x14ac:dyDescent="0.2">
      <c r="B924" s="2"/>
      <c r="C924" s="2"/>
      <c r="D924" s="2"/>
      <c r="E924" s="2"/>
      <c r="F924" s="15"/>
      <c r="G924" s="15"/>
      <c r="H924" s="15"/>
      <c r="I924" s="17"/>
      <c r="J924" s="17"/>
      <c r="K924" s="17"/>
      <c r="L924" s="17"/>
      <c r="M924" s="15"/>
      <c r="Q924" s="95"/>
      <c r="R924" s="95"/>
      <c r="S924" s="95"/>
      <c r="T924" s="95"/>
      <c r="U924" s="95"/>
      <c r="V924" s="95"/>
      <c r="W924" s="95"/>
      <c r="X924" s="95"/>
      <c r="Y924" s="95"/>
    </row>
    <row r="925" spans="2:25" s="3" customFormat="1" hidden="1" x14ac:dyDescent="0.2">
      <c r="B925" s="2"/>
      <c r="C925" s="2"/>
      <c r="D925" s="2"/>
      <c r="E925" s="2"/>
      <c r="F925" s="15"/>
      <c r="G925" s="15"/>
      <c r="H925" s="15"/>
      <c r="I925" s="17"/>
      <c r="J925" s="17"/>
      <c r="K925" s="17"/>
      <c r="L925" s="17"/>
      <c r="M925" s="15"/>
      <c r="Q925" s="95"/>
      <c r="R925" s="95"/>
      <c r="S925" s="95"/>
      <c r="T925" s="95"/>
      <c r="U925" s="95"/>
      <c r="V925" s="95"/>
      <c r="W925" s="95"/>
      <c r="X925" s="95"/>
      <c r="Y925" s="95"/>
    </row>
    <row r="926" spans="2:25" s="3" customFormat="1" hidden="1" x14ac:dyDescent="0.2">
      <c r="B926" s="2"/>
      <c r="C926" s="2"/>
      <c r="D926" s="2"/>
      <c r="E926" s="2"/>
      <c r="F926" s="15"/>
      <c r="G926" s="15"/>
      <c r="H926" s="15"/>
      <c r="I926" s="17"/>
      <c r="J926" s="17"/>
      <c r="K926" s="17"/>
      <c r="L926" s="17"/>
      <c r="M926" s="15"/>
      <c r="Q926" s="95"/>
      <c r="R926" s="95"/>
      <c r="S926" s="95"/>
      <c r="T926" s="95"/>
      <c r="U926" s="95"/>
      <c r="V926" s="95"/>
      <c r="W926" s="95"/>
      <c r="X926" s="95"/>
      <c r="Y926" s="95"/>
    </row>
    <row r="927" spans="2:25" s="3" customFormat="1" hidden="1" x14ac:dyDescent="0.2">
      <c r="B927" s="2"/>
      <c r="C927" s="2"/>
      <c r="D927" s="2"/>
      <c r="E927" s="2"/>
      <c r="F927" s="15"/>
      <c r="G927" s="15"/>
      <c r="H927" s="15"/>
      <c r="I927" s="17"/>
      <c r="J927" s="17"/>
      <c r="K927" s="17"/>
      <c r="L927" s="17"/>
      <c r="M927" s="15"/>
      <c r="Q927" s="95"/>
      <c r="R927" s="95"/>
      <c r="S927" s="95"/>
      <c r="T927" s="95"/>
      <c r="U927" s="95"/>
      <c r="V927" s="95"/>
      <c r="W927" s="95"/>
      <c r="X927" s="95"/>
      <c r="Y927" s="95"/>
    </row>
    <row r="928" spans="2:25" s="3" customFormat="1" hidden="1" x14ac:dyDescent="0.2">
      <c r="B928" s="2"/>
      <c r="C928" s="2"/>
      <c r="D928" s="2"/>
      <c r="E928" s="2"/>
      <c r="F928" s="15"/>
      <c r="G928" s="15"/>
      <c r="H928" s="15"/>
      <c r="I928" s="17"/>
      <c r="J928" s="17"/>
      <c r="K928" s="17"/>
      <c r="L928" s="17"/>
      <c r="M928" s="15"/>
      <c r="Q928" s="95"/>
      <c r="R928" s="95"/>
      <c r="S928" s="95"/>
      <c r="T928" s="95"/>
      <c r="U928" s="95"/>
      <c r="V928" s="95"/>
      <c r="W928" s="95"/>
      <c r="X928" s="95"/>
      <c r="Y928" s="95"/>
    </row>
    <row r="929" spans="2:25" s="3" customFormat="1" hidden="1" x14ac:dyDescent="0.2">
      <c r="B929" s="2"/>
      <c r="C929" s="2"/>
      <c r="D929" s="2"/>
      <c r="E929" s="2"/>
      <c r="F929" s="15"/>
      <c r="G929" s="15"/>
      <c r="H929" s="15"/>
      <c r="I929" s="17"/>
      <c r="J929" s="17"/>
      <c r="K929" s="17"/>
      <c r="L929" s="17"/>
      <c r="M929" s="15"/>
      <c r="Q929" s="95"/>
      <c r="R929" s="95"/>
      <c r="S929" s="95"/>
      <c r="T929" s="95"/>
      <c r="U929" s="95"/>
      <c r="V929" s="95"/>
      <c r="W929" s="95"/>
      <c r="X929" s="95"/>
      <c r="Y929" s="95"/>
    </row>
    <row r="930" spans="2:25" s="3" customFormat="1" hidden="1" x14ac:dyDescent="0.2">
      <c r="B930" s="2"/>
      <c r="C930" s="2"/>
      <c r="D930" s="2"/>
      <c r="E930" s="2"/>
      <c r="F930" s="15"/>
      <c r="G930" s="15"/>
      <c r="H930" s="15"/>
      <c r="I930" s="17"/>
      <c r="J930" s="17"/>
      <c r="K930" s="17"/>
      <c r="L930" s="17"/>
      <c r="M930" s="15"/>
      <c r="Q930" s="95"/>
      <c r="R930" s="95"/>
      <c r="S930" s="95"/>
      <c r="T930" s="95"/>
      <c r="U930" s="95"/>
      <c r="V930" s="95"/>
      <c r="W930" s="95"/>
      <c r="X930" s="95"/>
      <c r="Y930" s="95"/>
    </row>
    <row r="931" spans="2:25" s="3" customFormat="1" hidden="1" x14ac:dyDescent="0.2">
      <c r="B931" s="2"/>
      <c r="C931" s="2"/>
      <c r="D931" s="2"/>
      <c r="E931" s="2"/>
      <c r="F931" s="15"/>
      <c r="G931" s="15"/>
      <c r="H931" s="15"/>
      <c r="I931" s="17"/>
      <c r="J931" s="17"/>
      <c r="K931" s="17"/>
      <c r="L931" s="17"/>
      <c r="M931" s="15"/>
      <c r="Q931" s="95"/>
      <c r="R931" s="95"/>
      <c r="S931" s="95"/>
      <c r="T931" s="95"/>
      <c r="U931" s="95"/>
      <c r="V931" s="95"/>
      <c r="W931" s="95"/>
      <c r="X931" s="95"/>
      <c r="Y931" s="95"/>
    </row>
    <row r="932" spans="2:25" s="3" customFormat="1" hidden="1" x14ac:dyDescent="0.2">
      <c r="B932" s="2"/>
      <c r="C932" s="2"/>
      <c r="D932" s="2"/>
      <c r="E932" s="2"/>
      <c r="F932" s="15"/>
      <c r="G932" s="15"/>
      <c r="H932" s="15"/>
      <c r="I932" s="17"/>
      <c r="J932" s="17"/>
      <c r="K932" s="17"/>
      <c r="L932" s="17"/>
      <c r="M932" s="15"/>
      <c r="Q932" s="95"/>
      <c r="R932" s="95"/>
      <c r="S932" s="95"/>
      <c r="T932" s="95"/>
      <c r="U932" s="95"/>
      <c r="V932" s="95"/>
      <c r="W932" s="95"/>
      <c r="X932" s="95"/>
      <c r="Y932" s="95"/>
    </row>
    <row r="933" spans="2:25" s="3" customFormat="1" hidden="1" x14ac:dyDescent="0.2">
      <c r="B933" s="2"/>
      <c r="C933" s="2"/>
      <c r="D933" s="2"/>
      <c r="E933" s="2"/>
      <c r="F933" s="15"/>
      <c r="G933" s="15"/>
      <c r="H933" s="15"/>
      <c r="I933" s="17"/>
      <c r="J933" s="17"/>
      <c r="K933" s="17"/>
      <c r="L933" s="17"/>
      <c r="M933" s="15"/>
      <c r="Q933" s="95"/>
      <c r="R933" s="95"/>
      <c r="S933" s="95"/>
      <c r="T933" s="95"/>
      <c r="U933" s="95"/>
      <c r="V933" s="95"/>
      <c r="W933" s="95"/>
      <c r="X933" s="95"/>
      <c r="Y933" s="95"/>
    </row>
    <row r="934" spans="2:25" s="3" customFormat="1" hidden="1" x14ac:dyDescent="0.2">
      <c r="B934" s="2"/>
      <c r="C934" s="2"/>
      <c r="D934" s="2"/>
      <c r="E934" s="2"/>
      <c r="F934" s="15"/>
      <c r="G934" s="15"/>
      <c r="H934" s="15"/>
      <c r="I934" s="17"/>
      <c r="J934" s="17"/>
      <c r="K934" s="17"/>
      <c r="L934" s="17"/>
      <c r="M934" s="15"/>
      <c r="Q934" s="95"/>
      <c r="R934" s="95"/>
      <c r="S934" s="95"/>
      <c r="T934" s="95"/>
      <c r="U934" s="95"/>
      <c r="V934" s="95"/>
      <c r="W934" s="95"/>
      <c r="X934" s="95"/>
      <c r="Y934" s="95"/>
    </row>
    <row r="935" spans="2:25" s="3" customFormat="1" hidden="1" x14ac:dyDescent="0.2">
      <c r="B935" s="2"/>
      <c r="C935" s="2"/>
      <c r="D935" s="2"/>
      <c r="E935" s="2"/>
      <c r="F935" s="15"/>
      <c r="G935" s="15"/>
      <c r="H935" s="15"/>
      <c r="I935" s="17"/>
      <c r="J935" s="17"/>
      <c r="K935" s="17"/>
      <c r="L935" s="17"/>
      <c r="M935" s="15"/>
      <c r="Q935" s="95"/>
      <c r="R935" s="95"/>
      <c r="S935" s="95"/>
      <c r="T935" s="95"/>
      <c r="U935" s="95"/>
      <c r="V935" s="95"/>
      <c r="W935" s="95"/>
      <c r="X935" s="95"/>
      <c r="Y935" s="95"/>
    </row>
    <row r="936" spans="2:25" s="3" customFormat="1" hidden="1" x14ac:dyDescent="0.2">
      <c r="B936" s="2"/>
      <c r="C936" s="2"/>
      <c r="D936" s="2"/>
      <c r="E936" s="2"/>
      <c r="F936" s="15"/>
      <c r="G936" s="15"/>
      <c r="H936" s="15"/>
      <c r="I936" s="17"/>
      <c r="J936" s="17"/>
      <c r="K936" s="17"/>
      <c r="L936" s="17"/>
      <c r="M936" s="15"/>
      <c r="Q936" s="95"/>
      <c r="R936" s="95"/>
      <c r="S936" s="95"/>
      <c r="T936" s="95"/>
      <c r="U936" s="95"/>
      <c r="V936" s="95"/>
      <c r="W936" s="95"/>
      <c r="X936" s="95"/>
      <c r="Y936" s="95"/>
    </row>
    <row r="937" spans="2:25" s="3" customFormat="1" hidden="1" x14ac:dyDescent="0.2">
      <c r="B937" s="2"/>
      <c r="C937" s="2"/>
      <c r="D937" s="2"/>
      <c r="E937" s="2"/>
      <c r="F937" s="15"/>
      <c r="G937" s="15"/>
      <c r="H937" s="15"/>
      <c r="I937" s="17"/>
      <c r="J937" s="17"/>
      <c r="K937" s="17"/>
      <c r="L937" s="17"/>
      <c r="M937" s="15"/>
      <c r="Q937" s="95"/>
      <c r="R937" s="95"/>
      <c r="S937" s="95"/>
      <c r="T937" s="95"/>
      <c r="U937" s="95"/>
      <c r="V937" s="95"/>
      <c r="W937" s="95"/>
      <c r="X937" s="95"/>
      <c r="Y937" s="95"/>
    </row>
    <row r="938" spans="2:25" s="3" customFormat="1" hidden="1" x14ac:dyDescent="0.2">
      <c r="B938" s="2"/>
      <c r="C938" s="2"/>
      <c r="D938" s="2"/>
      <c r="E938" s="2"/>
      <c r="F938" s="15"/>
      <c r="G938" s="15"/>
      <c r="H938" s="15"/>
      <c r="I938" s="17"/>
      <c r="J938" s="17"/>
      <c r="K938" s="17"/>
      <c r="L938" s="17"/>
      <c r="M938" s="15"/>
      <c r="Q938" s="95"/>
      <c r="R938" s="95"/>
      <c r="S938" s="95"/>
      <c r="T938" s="95"/>
      <c r="U938" s="95"/>
      <c r="V938" s="95"/>
      <c r="W938" s="95"/>
      <c r="X938" s="95"/>
      <c r="Y938" s="95"/>
    </row>
    <row r="939" spans="2:25" s="3" customFormat="1" hidden="1" x14ac:dyDescent="0.2">
      <c r="B939" s="2"/>
      <c r="C939" s="2"/>
      <c r="D939" s="2"/>
      <c r="E939" s="2"/>
      <c r="F939" s="15"/>
      <c r="G939" s="15"/>
      <c r="H939" s="15"/>
      <c r="I939" s="17"/>
      <c r="J939" s="17"/>
      <c r="K939" s="17"/>
      <c r="L939" s="17"/>
      <c r="M939" s="15"/>
      <c r="Q939" s="95"/>
      <c r="R939" s="95"/>
      <c r="S939" s="95"/>
      <c r="T939" s="95"/>
      <c r="U939" s="95"/>
      <c r="V939" s="95"/>
      <c r="W939" s="95"/>
      <c r="X939" s="95"/>
      <c r="Y939" s="95"/>
    </row>
    <row r="940" spans="2:25" s="3" customFormat="1" hidden="1" x14ac:dyDescent="0.2">
      <c r="B940" s="2"/>
      <c r="C940" s="2"/>
      <c r="D940" s="2"/>
      <c r="E940" s="2"/>
      <c r="F940" s="15"/>
      <c r="G940" s="15"/>
      <c r="H940" s="15"/>
      <c r="I940" s="17"/>
      <c r="J940" s="17"/>
      <c r="K940" s="17"/>
      <c r="L940" s="17"/>
      <c r="M940" s="15"/>
      <c r="Q940" s="95"/>
      <c r="R940" s="95"/>
      <c r="S940" s="95"/>
      <c r="T940" s="95"/>
      <c r="U940" s="95"/>
      <c r="V940" s="95"/>
      <c r="W940" s="95"/>
      <c r="X940" s="95"/>
      <c r="Y940" s="95"/>
    </row>
    <row r="941" spans="2:25" s="3" customFormat="1" hidden="1" x14ac:dyDescent="0.2">
      <c r="B941" s="2"/>
      <c r="C941" s="2"/>
      <c r="D941" s="2"/>
      <c r="E941" s="2"/>
      <c r="F941" s="15"/>
      <c r="G941" s="15"/>
      <c r="H941" s="15"/>
      <c r="I941" s="17"/>
      <c r="J941" s="17"/>
      <c r="K941" s="17"/>
      <c r="L941" s="17"/>
      <c r="M941" s="15"/>
      <c r="Q941" s="95"/>
      <c r="R941" s="95"/>
      <c r="S941" s="95"/>
      <c r="T941" s="95"/>
      <c r="U941" s="95"/>
      <c r="V941" s="95"/>
      <c r="W941" s="95"/>
      <c r="X941" s="95"/>
      <c r="Y941" s="95"/>
    </row>
    <row r="942" spans="2:25" s="3" customFormat="1" hidden="1" x14ac:dyDescent="0.2">
      <c r="B942" s="2"/>
      <c r="C942" s="2"/>
      <c r="D942" s="2"/>
      <c r="E942" s="2"/>
      <c r="F942" s="15"/>
      <c r="G942" s="15"/>
      <c r="H942" s="15"/>
      <c r="I942" s="17"/>
      <c r="J942" s="17"/>
      <c r="K942" s="17"/>
      <c r="L942" s="17"/>
      <c r="M942" s="15"/>
      <c r="Q942" s="95"/>
      <c r="R942" s="95"/>
      <c r="S942" s="95"/>
      <c r="T942" s="95"/>
      <c r="U942" s="95"/>
      <c r="V942" s="95"/>
      <c r="W942" s="95"/>
      <c r="X942" s="95"/>
      <c r="Y942" s="95"/>
    </row>
    <row r="943" spans="2:25" s="3" customFormat="1" hidden="1" x14ac:dyDescent="0.2">
      <c r="B943" s="2"/>
      <c r="C943" s="2"/>
      <c r="D943" s="2"/>
      <c r="E943" s="2"/>
      <c r="F943" s="15"/>
      <c r="G943" s="15"/>
      <c r="H943" s="15"/>
      <c r="I943" s="17"/>
      <c r="J943" s="17"/>
      <c r="K943" s="17"/>
      <c r="L943" s="17"/>
      <c r="M943" s="15"/>
      <c r="Q943" s="95"/>
      <c r="R943" s="95"/>
      <c r="S943" s="95"/>
      <c r="T943" s="95"/>
      <c r="U943" s="95"/>
      <c r="V943" s="95"/>
      <c r="W943" s="95"/>
      <c r="X943" s="95"/>
      <c r="Y943" s="95"/>
    </row>
    <row r="944" spans="2:25" s="3" customFormat="1" hidden="1" x14ac:dyDescent="0.2">
      <c r="B944" s="2"/>
      <c r="C944" s="2"/>
      <c r="D944" s="2"/>
      <c r="E944" s="2"/>
      <c r="F944" s="15"/>
      <c r="G944" s="15"/>
      <c r="H944" s="15"/>
      <c r="I944" s="17"/>
      <c r="J944" s="17"/>
      <c r="K944" s="17"/>
      <c r="L944" s="17"/>
      <c r="M944" s="15"/>
      <c r="Q944" s="95"/>
      <c r="R944" s="95"/>
      <c r="S944" s="95"/>
      <c r="T944" s="95"/>
      <c r="U944" s="95"/>
      <c r="V944" s="95"/>
      <c r="W944" s="95"/>
      <c r="X944" s="95"/>
      <c r="Y944" s="95"/>
    </row>
    <row r="945" spans="2:25" s="3" customFormat="1" hidden="1" x14ac:dyDescent="0.2">
      <c r="B945" s="2"/>
      <c r="C945" s="2"/>
      <c r="D945" s="2"/>
      <c r="E945" s="2"/>
      <c r="F945" s="15"/>
      <c r="G945" s="15"/>
      <c r="H945" s="15"/>
      <c r="I945" s="17"/>
      <c r="J945" s="17"/>
      <c r="K945" s="17"/>
      <c r="L945" s="17"/>
      <c r="M945" s="15"/>
      <c r="Q945" s="95"/>
      <c r="R945" s="95"/>
      <c r="S945" s="95"/>
      <c r="T945" s="95"/>
      <c r="U945" s="95"/>
      <c r="V945" s="95"/>
      <c r="W945" s="95"/>
      <c r="X945" s="95"/>
      <c r="Y945" s="95"/>
    </row>
    <row r="946" spans="2:25" s="3" customFormat="1" hidden="1" x14ac:dyDescent="0.2">
      <c r="B946" s="2"/>
      <c r="C946" s="2"/>
      <c r="D946" s="2"/>
      <c r="E946" s="2"/>
      <c r="F946" s="15"/>
      <c r="G946" s="15"/>
      <c r="H946" s="15"/>
      <c r="I946" s="17"/>
      <c r="J946" s="17"/>
      <c r="K946" s="17"/>
      <c r="L946" s="17"/>
      <c r="M946" s="15"/>
      <c r="Q946" s="95"/>
      <c r="R946" s="95"/>
      <c r="S946" s="95"/>
      <c r="T946" s="95"/>
      <c r="U946" s="95"/>
      <c r="V946" s="95"/>
      <c r="W946" s="95"/>
      <c r="X946" s="95"/>
      <c r="Y946" s="95"/>
    </row>
    <row r="947" spans="2:25" s="3" customFormat="1" hidden="1" x14ac:dyDescent="0.2">
      <c r="B947" s="2"/>
      <c r="C947" s="2"/>
      <c r="D947" s="2"/>
      <c r="E947" s="2"/>
      <c r="F947" s="15"/>
      <c r="G947" s="15"/>
      <c r="H947" s="15"/>
      <c r="I947" s="17"/>
      <c r="J947" s="17"/>
      <c r="K947" s="17"/>
      <c r="L947" s="17"/>
      <c r="M947" s="15"/>
      <c r="Q947" s="95"/>
      <c r="R947" s="95"/>
      <c r="S947" s="95"/>
      <c r="T947" s="95"/>
      <c r="U947" s="95"/>
      <c r="V947" s="95"/>
      <c r="W947" s="95"/>
      <c r="X947" s="95"/>
      <c r="Y947" s="95"/>
    </row>
    <row r="948" spans="2:25" s="3" customFormat="1" hidden="1" x14ac:dyDescent="0.2">
      <c r="B948" s="2"/>
      <c r="C948" s="2"/>
      <c r="D948" s="2"/>
      <c r="E948" s="2"/>
      <c r="F948" s="15"/>
      <c r="G948" s="15"/>
      <c r="H948" s="15"/>
      <c r="I948" s="17"/>
      <c r="J948" s="17"/>
      <c r="K948" s="17"/>
      <c r="L948" s="17"/>
      <c r="M948" s="15"/>
      <c r="Q948" s="95"/>
      <c r="R948" s="95"/>
      <c r="S948" s="95"/>
      <c r="T948" s="95"/>
      <c r="U948" s="95"/>
      <c r="V948" s="95"/>
      <c r="W948" s="95"/>
      <c r="X948" s="95"/>
      <c r="Y948" s="95"/>
    </row>
    <row r="949" spans="2:25" s="3" customFormat="1" hidden="1" x14ac:dyDescent="0.2">
      <c r="B949" s="2"/>
      <c r="C949" s="2"/>
      <c r="D949" s="2"/>
      <c r="E949" s="2"/>
      <c r="F949" s="15"/>
      <c r="G949" s="15"/>
      <c r="H949" s="15"/>
      <c r="I949" s="17"/>
      <c r="J949" s="17"/>
      <c r="K949" s="17"/>
      <c r="L949" s="17"/>
      <c r="M949" s="15"/>
      <c r="Q949" s="95"/>
      <c r="R949" s="95"/>
      <c r="S949" s="95"/>
      <c r="T949" s="95"/>
      <c r="U949" s="95"/>
      <c r="V949" s="95"/>
      <c r="W949" s="95"/>
      <c r="X949" s="95"/>
      <c r="Y949" s="95"/>
    </row>
    <row r="950" spans="2:25" s="3" customFormat="1" hidden="1" x14ac:dyDescent="0.2">
      <c r="B950" s="2"/>
      <c r="C950" s="2"/>
      <c r="D950" s="2"/>
      <c r="E950" s="2"/>
      <c r="F950" s="15"/>
      <c r="G950" s="15"/>
      <c r="H950" s="15"/>
      <c r="I950" s="17"/>
      <c r="J950" s="17"/>
      <c r="K950" s="17"/>
      <c r="L950" s="17"/>
      <c r="M950" s="15"/>
      <c r="Q950" s="95"/>
      <c r="R950" s="95"/>
      <c r="S950" s="95"/>
      <c r="T950" s="95"/>
      <c r="U950" s="95"/>
      <c r="V950" s="95"/>
      <c r="W950" s="95"/>
      <c r="X950" s="95"/>
      <c r="Y950" s="95"/>
    </row>
    <row r="951" spans="2:25" s="3" customFormat="1" hidden="1" x14ac:dyDescent="0.2">
      <c r="B951" s="2"/>
      <c r="C951" s="2"/>
      <c r="D951" s="2"/>
      <c r="E951" s="2"/>
      <c r="F951" s="15"/>
      <c r="G951" s="15"/>
      <c r="H951" s="15"/>
      <c r="I951" s="17"/>
      <c r="J951" s="17"/>
      <c r="K951" s="17"/>
      <c r="L951" s="17"/>
      <c r="M951" s="15"/>
      <c r="Q951" s="95"/>
      <c r="R951" s="95"/>
      <c r="S951" s="95"/>
      <c r="T951" s="95"/>
      <c r="U951" s="95"/>
      <c r="V951" s="95"/>
      <c r="W951" s="95"/>
      <c r="X951" s="95"/>
      <c r="Y951" s="95"/>
    </row>
    <row r="952" spans="2:25" s="3" customFormat="1" hidden="1" x14ac:dyDescent="0.2">
      <c r="B952" s="2"/>
      <c r="C952" s="2"/>
      <c r="D952" s="2"/>
      <c r="E952" s="2"/>
      <c r="F952" s="15"/>
      <c r="G952" s="15"/>
      <c r="H952" s="15"/>
      <c r="I952" s="17"/>
      <c r="J952" s="17"/>
      <c r="K952" s="17"/>
      <c r="L952" s="17"/>
      <c r="M952" s="15"/>
      <c r="Q952" s="95"/>
      <c r="R952" s="95"/>
      <c r="S952" s="95"/>
      <c r="T952" s="95"/>
      <c r="U952" s="95"/>
      <c r="V952" s="95"/>
      <c r="W952" s="95"/>
      <c r="X952" s="95"/>
      <c r="Y952" s="95"/>
    </row>
    <row r="953" spans="2:25" s="3" customFormat="1" hidden="1" x14ac:dyDescent="0.2">
      <c r="B953" s="2"/>
      <c r="C953" s="2"/>
      <c r="D953" s="2"/>
      <c r="E953" s="2"/>
      <c r="F953" s="15"/>
      <c r="G953" s="15"/>
      <c r="H953" s="15"/>
      <c r="I953" s="17"/>
      <c r="J953" s="17"/>
      <c r="K953" s="17"/>
      <c r="L953" s="17"/>
      <c r="M953" s="15"/>
      <c r="Q953" s="95"/>
      <c r="R953" s="95"/>
      <c r="S953" s="95"/>
      <c r="T953" s="95"/>
      <c r="U953" s="95"/>
      <c r="V953" s="95"/>
      <c r="W953" s="95"/>
      <c r="X953" s="95"/>
      <c r="Y953" s="95"/>
    </row>
    <row r="954" spans="2:25" s="3" customFormat="1" hidden="1" x14ac:dyDescent="0.2">
      <c r="B954" s="2"/>
      <c r="C954" s="2"/>
      <c r="D954" s="2"/>
      <c r="E954" s="2"/>
      <c r="F954" s="15"/>
      <c r="G954" s="15"/>
      <c r="H954" s="15"/>
      <c r="I954" s="17"/>
      <c r="J954" s="17"/>
      <c r="K954" s="17"/>
      <c r="L954" s="17"/>
      <c r="M954" s="15"/>
      <c r="Q954" s="95"/>
      <c r="R954" s="95"/>
      <c r="S954" s="95"/>
      <c r="T954" s="95"/>
      <c r="U954" s="95"/>
      <c r="V954" s="95"/>
      <c r="W954" s="95"/>
      <c r="X954" s="95"/>
      <c r="Y954" s="95"/>
    </row>
    <row r="955" spans="2:25" s="3" customFormat="1" hidden="1" x14ac:dyDescent="0.2">
      <c r="B955" s="2"/>
      <c r="C955" s="2"/>
      <c r="D955" s="2"/>
      <c r="E955" s="2"/>
      <c r="F955" s="15"/>
      <c r="G955" s="15"/>
      <c r="H955" s="15"/>
      <c r="I955" s="17"/>
      <c r="J955" s="17"/>
      <c r="K955" s="17"/>
      <c r="L955" s="17"/>
      <c r="M955" s="15"/>
      <c r="Q955" s="95"/>
      <c r="R955" s="95"/>
      <c r="S955" s="95"/>
      <c r="T955" s="95"/>
      <c r="U955" s="95"/>
      <c r="V955" s="95"/>
      <c r="W955" s="95"/>
      <c r="X955" s="95"/>
      <c r="Y955" s="95"/>
    </row>
    <row r="956" spans="2:25" s="3" customFormat="1" hidden="1" x14ac:dyDescent="0.2">
      <c r="B956" s="2"/>
      <c r="C956" s="2"/>
      <c r="D956" s="2"/>
      <c r="E956" s="2"/>
      <c r="F956" s="15"/>
      <c r="G956" s="15"/>
      <c r="H956" s="15"/>
      <c r="I956" s="17"/>
      <c r="J956" s="17"/>
      <c r="K956" s="17"/>
      <c r="L956" s="17"/>
      <c r="M956" s="15"/>
      <c r="Q956" s="95"/>
      <c r="R956" s="95"/>
      <c r="S956" s="95"/>
      <c r="T956" s="95"/>
      <c r="U956" s="95"/>
      <c r="V956" s="95"/>
      <c r="W956" s="95"/>
      <c r="X956" s="95"/>
      <c r="Y956" s="95"/>
    </row>
    <row r="957" spans="2:25" s="3" customFormat="1" hidden="1" x14ac:dyDescent="0.2">
      <c r="B957" s="2"/>
      <c r="C957" s="2"/>
      <c r="D957" s="2"/>
      <c r="E957" s="2"/>
      <c r="F957" s="15"/>
      <c r="G957" s="15"/>
      <c r="H957" s="15"/>
      <c r="I957" s="17"/>
      <c r="J957" s="17"/>
      <c r="K957" s="17"/>
      <c r="L957" s="17"/>
      <c r="M957" s="15"/>
      <c r="Q957" s="95"/>
      <c r="R957" s="95"/>
      <c r="S957" s="95"/>
      <c r="T957" s="95"/>
      <c r="U957" s="95"/>
      <c r="V957" s="95"/>
      <c r="W957" s="95"/>
      <c r="X957" s="95"/>
      <c r="Y957" s="95"/>
    </row>
    <row r="958" spans="2:25" s="3" customFormat="1" hidden="1" x14ac:dyDescent="0.2">
      <c r="B958" s="2"/>
      <c r="C958" s="2"/>
      <c r="D958" s="2"/>
      <c r="E958" s="2"/>
      <c r="F958" s="15"/>
      <c r="G958" s="15"/>
      <c r="H958" s="15"/>
      <c r="I958" s="17"/>
      <c r="J958" s="17"/>
      <c r="K958" s="17"/>
      <c r="L958" s="17"/>
      <c r="M958" s="15"/>
      <c r="Q958" s="95"/>
      <c r="R958" s="95"/>
      <c r="S958" s="95"/>
      <c r="T958" s="95"/>
      <c r="U958" s="95"/>
      <c r="V958" s="95"/>
      <c r="W958" s="95"/>
      <c r="X958" s="95"/>
      <c r="Y958" s="95"/>
    </row>
    <row r="959" spans="2:25" s="3" customFormat="1" hidden="1" x14ac:dyDescent="0.2">
      <c r="B959" s="2"/>
      <c r="C959" s="2"/>
      <c r="D959" s="2"/>
      <c r="E959" s="2"/>
      <c r="F959" s="15"/>
      <c r="G959" s="15"/>
      <c r="H959" s="15"/>
      <c r="I959" s="17"/>
      <c r="J959" s="17"/>
      <c r="K959" s="17"/>
      <c r="L959" s="17"/>
      <c r="M959" s="15"/>
      <c r="Q959" s="95"/>
      <c r="R959" s="95"/>
      <c r="S959" s="95"/>
      <c r="T959" s="95"/>
      <c r="U959" s="95"/>
      <c r="V959" s="95"/>
      <c r="W959" s="95"/>
      <c r="X959" s="95"/>
      <c r="Y959" s="95"/>
    </row>
    <row r="960" spans="2:25" s="3" customFormat="1" hidden="1" x14ac:dyDescent="0.2">
      <c r="B960" s="2"/>
      <c r="C960" s="2"/>
      <c r="D960" s="2"/>
      <c r="E960" s="2"/>
      <c r="F960" s="15"/>
      <c r="G960" s="15"/>
      <c r="H960" s="15"/>
      <c r="I960" s="17"/>
      <c r="J960" s="17"/>
      <c r="K960" s="17"/>
      <c r="L960" s="17"/>
      <c r="M960" s="15"/>
      <c r="Q960" s="95"/>
      <c r="R960" s="95"/>
      <c r="S960" s="95"/>
      <c r="T960" s="95"/>
      <c r="U960" s="95"/>
      <c r="V960" s="95"/>
      <c r="W960" s="95"/>
      <c r="X960" s="95"/>
      <c r="Y960" s="95"/>
    </row>
    <row r="961" spans="2:25" s="3" customFormat="1" hidden="1" x14ac:dyDescent="0.2">
      <c r="B961" s="2"/>
      <c r="C961" s="2"/>
      <c r="D961" s="2"/>
      <c r="E961" s="2"/>
      <c r="F961" s="15"/>
      <c r="G961" s="15"/>
      <c r="H961" s="15"/>
      <c r="I961" s="17"/>
      <c r="J961" s="17"/>
      <c r="K961" s="17"/>
      <c r="L961" s="17"/>
      <c r="M961" s="15"/>
      <c r="Q961" s="95"/>
      <c r="R961" s="95"/>
      <c r="S961" s="95"/>
      <c r="T961" s="95"/>
      <c r="U961" s="95"/>
      <c r="V961" s="95"/>
      <c r="W961" s="95"/>
      <c r="X961" s="95"/>
      <c r="Y961" s="95"/>
    </row>
    <row r="962" spans="2:25" s="3" customFormat="1" hidden="1" x14ac:dyDescent="0.2">
      <c r="B962" s="2"/>
      <c r="C962" s="2"/>
      <c r="D962" s="2"/>
      <c r="E962" s="2"/>
      <c r="F962" s="15"/>
      <c r="G962" s="15"/>
      <c r="H962" s="15"/>
      <c r="I962" s="17"/>
      <c r="J962" s="17"/>
      <c r="K962" s="17"/>
      <c r="L962" s="17"/>
      <c r="M962" s="15"/>
      <c r="Q962" s="95"/>
      <c r="R962" s="95"/>
      <c r="S962" s="95"/>
      <c r="T962" s="95"/>
      <c r="U962" s="95"/>
      <c r="V962" s="95"/>
      <c r="W962" s="95"/>
      <c r="X962" s="95"/>
      <c r="Y962" s="95"/>
    </row>
    <row r="963" spans="2:25" s="3" customFormat="1" hidden="1" x14ac:dyDescent="0.2">
      <c r="B963" s="2"/>
      <c r="C963" s="2"/>
      <c r="D963" s="2"/>
      <c r="E963" s="2"/>
      <c r="F963" s="15"/>
      <c r="G963" s="15"/>
      <c r="H963" s="15"/>
      <c r="I963" s="17"/>
      <c r="J963" s="17"/>
      <c r="K963" s="17"/>
      <c r="L963" s="17"/>
      <c r="M963" s="15"/>
      <c r="Q963" s="95"/>
      <c r="R963" s="95"/>
      <c r="S963" s="95"/>
      <c r="T963" s="95"/>
      <c r="U963" s="95"/>
      <c r="V963" s="95"/>
      <c r="W963" s="95"/>
      <c r="X963" s="95"/>
      <c r="Y963" s="95"/>
    </row>
    <row r="964" spans="2:25" s="3" customFormat="1" hidden="1" x14ac:dyDescent="0.2">
      <c r="B964" s="2"/>
      <c r="C964" s="2"/>
      <c r="D964" s="2"/>
      <c r="E964" s="2"/>
      <c r="F964" s="15"/>
      <c r="G964" s="15"/>
      <c r="H964" s="15"/>
      <c r="I964" s="17"/>
      <c r="J964" s="17"/>
      <c r="K964" s="17"/>
      <c r="L964" s="17"/>
      <c r="M964" s="15"/>
      <c r="Q964" s="95"/>
      <c r="R964" s="95"/>
      <c r="S964" s="95"/>
      <c r="T964" s="95"/>
      <c r="U964" s="95"/>
      <c r="V964" s="95"/>
      <c r="W964" s="95"/>
      <c r="X964" s="95"/>
      <c r="Y964" s="95"/>
    </row>
    <row r="965" spans="2:25" s="3" customFormat="1" hidden="1" x14ac:dyDescent="0.2">
      <c r="B965" s="2"/>
      <c r="C965" s="2"/>
      <c r="D965" s="2"/>
      <c r="E965" s="2"/>
      <c r="F965" s="15"/>
      <c r="G965" s="15"/>
      <c r="H965" s="15"/>
      <c r="I965" s="17"/>
      <c r="J965" s="17"/>
      <c r="K965" s="17"/>
      <c r="L965" s="17"/>
      <c r="M965" s="15"/>
      <c r="Q965" s="95"/>
      <c r="R965" s="95"/>
      <c r="S965" s="95"/>
      <c r="T965" s="95"/>
      <c r="U965" s="95"/>
      <c r="V965" s="95"/>
      <c r="W965" s="95"/>
      <c r="X965" s="95"/>
      <c r="Y965" s="95"/>
    </row>
    <row r="966" spans="2:25" s="3" customFormat="1" hidden="1" x14ac:dyDescent="0.2">
      <c r="B966" s="2"/>
      <c r="C966" s="2"/>
      <c r="D966" s="2"/>
      <c r="E966" s="2"/>
      <c r="F966" s="15"/>
      <c r="G966" s="15"/>
      <c r="H966" s="15"/>
      <c r="I966" s="17"/>
      <c r="J966" s="17"/>
      <c r="K966" s="17"/>
      <c r="L966" s="17"/>
      <c r="M966" s="15"/>
      <c r="Q966" s="95"/>
      <c r="R966" s="95"/>
      <c r="S966" s="95"/>
      <c r="T966" s="95"/>
      <c r="U966" s="95"/>
      <c r="V966" s="95"/>
      <c r="W966" s="95"/>
      <c r="X966" s="95"/>
      <c r="Y966" s="95"/>
    </row>
    <row r="967" spans="2:25" s="3" customFormat="1" hidden="1" x14ac:dyDescent="0.2">
      <c r="B967" s="2"/>
      <c r="C967" s="2"/>
      <c r="D967" s="2"/>
      <c r="E967" s="2"/>
      <c r="F967" s="15"/>
      <c r="G967" s="15"/>
      <c r="H967" s="15"/>
      <c r="I967" s="17"/>
      <c r="J967" s="17"/>
      <c r="K967" s="17"/>
      <c r="L967" s="17"/>
      <c r="M967" s="15"/>
      <c r="Q967" s="95"/>
      <c r="R967" s="95"/>
      <c r="S967" s="95"/>
      <c r="T967" s="95"/>
      <c r="U967" s="95"/>
      <c r="V967" s="95"/>
      <c r="W967" s="95"/>
      <c r="X967" s="95"/>
      <c r="Y967" s="95"/>
    </row>
    <row r="968" spans="2:25" s="3" customFormat="1" hidden="1" x14ac:dyDescent="0.2">
      <c r="B968" s="2"/>
      <c r="C968" s="2"/>
      <c r="D968" s="2"/>
      <c r="E968" s="2"/>
      <c r="F968" s="15"/>
      <c r="G968" s="15"/>
      <c r="H968" s="15"/>
      <c r="I968" s="17"/>
      <c r="J968" s="17"/>
      <c r="K968" s="17"/>
      <c r="L968" s="17"/>
      <c r="M968" s="15"/>
      <c r="Q968" s="95"/>
      <c r="R968" s="95"/>
      <c r="S968" s="95"/>
      <c r="T968" s="95"/>
      <c r="U968" s="95"/>
      <c r="V968" s="95"/>
      <c r="W968" s="95"/>
      <c r="X968" s="95"/>
      <c r="Y968" s="95"/>
    </row>
    <row r="969" spans="2:25" s="3" customFormat="1" hidden="1" x14ac:dyDescent="0.2">
      <c r="B969" s="2"/>
      <c r="C969" s="2"/>
      <c r="D969" s="2"/>
      <c r="E969" s="2"/>
      <c r="F969" s="15"/>
      <c r="G969" s="15"/>
      <c r="H969" s="15"/>
      <c r="I969" s="17"/>
      <c r="J969" s="17"/>
      <c r="K969" s="17"/>
      <c r="L969" s="17"/>
      <c r="M969" s="15"/>
      <c r="Q969" s="95"/>
      <c r="R969" s="95"/>
      <c r="S969" s="95"/>
      <c r="T969" s="95"/>
      <c r="U969" s="95"/>
      <c r="V969" s="95"/>
      <c r="W969" s="95"/>
      <c r="X969" s="95"/>
      <c r="Y969" s="95"/>
    </row>
    <row r="970" spans="2:25" s="3" customFormat="1" hidden="1" x14ac:dyDescent="0.2">
      <c r="B970" s="2"/>
      <c r="C970" s="2"/>
      <c r="D970" s="2"/>
      <c r="E970" s="2"/>
      <c r="F970" s="15"/>
      <c r="G970" s="15"/>
      <c r="H970" s="15"/>
      <c r="I970" s="17"/>
      <c r="J970" s="17"/>
      <c r="K970" s="17"/>
      <c r="L970" s="17"/>
      <c r="M970" s="15"/>
      <c r="Q970" s="95"/>
      <c r="R970" s="95"/>
      <c r="S970" s="95"/>
      <c r="T970" s="95"/>
      <c r="U970" s="95"/>
      <c r="V970" s="95"/>
      <c r="W970" s="95"/>
      <c r="X970" s="95"/>
      <c r="Y970" s="95"/>
    </row>
    <row r="971" spans="2:25" s="3" customFormat="1" hidden="1" x14ac:dyDescent="0.2">
      <c r="B971" s="2"/>
      <c r="C971" s="2"/>
      <c r="D971" s="2"/>
      <c r="E971" s="2"/>
      <c r="F971" s="15"/>
      <c r="G971" s="15"/>
      <c r="H971" s="15"/>
      <c r="I971" s="17"/>
      <c r="J971" s="17"/>
      <c r="K971" s="17"/>
      <c r="L971" s="17"/>
      <c r="M971" s="15"/>
      <c r="Q971" s="95"/>
      <c r="R971" s="95"/>
      <c r="S971" s="95"/>
      <c r="T971" s="95"/>
      <c r="U971" s="95"/>
      <c r="V971" s="95"/>
      <c r="W971" s="95"/>
      <c r="X971" s="95"/>
      <c r="Y971" s="95"/>
    </row>
    <row r="972" spans="2:25" s="3" customFormat="1" hidden="1" x14ac:dyDescent="0.2">
      <c r="B972" s="2"/>
      <c r="C972" s="2"/>
      <c r="D972" s="2"/>
      <c r="E972" s="2"/>
      <c r="F972" s="15"/>
      <c r="G972" s="15"/>
      <c r="H972" s="15"/>
      <c r="I972" s="17"/>
      <c r="J972" s="17"/>
      <c r="K972" s="17"/>
      <c r="L972" s="17"/>
      <c r="M972" s="15"/>
      <c r="Q972" s="95"/>
      <c r="R972" s="95"/>
      <c r="S972" s="95"/>
      <c r="T972" s="95"/>
      <c r="U972" s="95"/>
      <c r="V972" s="95"/>
      <c r="W972" s="95"/>
      <c r="X972" s="95"/>
      <c r="Y972" s="95"/>
    </row>
    <row r="973" spans="2:25" s="3" customFormat="1" hidden="1" x14ac:dyDescent="0.2">
      <c r="B973" s="2"/>
      <c r="C973" s="2"/>
      <c r="D973" s="2"/>
      <c r="E973" s="2"/>
      <c r="F973" s="15"/>
      <c r="G973" s="15"/>
      <c r="H973" s="15"/>
      <c r="I973" s="17"/>
      <c r="J973" s="17"/>
      <c r="K973" s="17"/>
      <c r="L973" s="17"/>
      <c r="M973" s="15"/>
      <c r="Q973" s="95"/>
      <c r="R973" s="95"/>
      <c r="S973" s="95"/>
      <c r="T973" s="95"/>
      <c r="U973" s="95"/>
      <c r="V973" s="95"/>
      <c r="W973" s="95"/>
      <c r="X973" s="95"/>
      <c r="Y973" s="95"/>
    </row>
    <row r="974" spans="2:25" s="3" customFormat="1" hidden="1" x14ac:dyDescent="0.2">
      <c r="B974" s="2"/>
      <c r="C974" s="2"/>
      <c r="D974" s="2"/>
      <c r="E974" s="2"/>
      <c r="F974" s="15"/>
      <c r="G974" s="15"/>
      <c r="H974" s="15"/>
      <c r="I974" s="17"/>
      <c r="J974" s="17"/>
      <c r="K974" s="17"/>
      <c r="L974" s="17"/>
      <c r="M974" s="15"/>
      <c r="Q974" s="95"/>
      <c r="R974" s="95"/>
      <c r="S974" s="95"/>
      <c r="T974" s="95"/>
      <c r="U974" s="95"/>
      <c r="V974" s="95"/>
      <c r="W974" s="95"/>
      <c r="X974" s="95"/>
      <c r="Y974" s="95"/>
    </row>
    <row r="975" spans="2:25" s="3" customFormat="1" hidden="1" x14ac:dyDescent="0.2">
      <c r="B975" s="2"/>
      <c r="C975" s="2"/>
      <c r="D975" s="2"/>
      <c r="E975" s="2"/>
      <c r="F975" s="15"/>
      <c r="G975" s="15"/>
      <c r="H975" s="15"/>
      <c r="I975" s="17"/>
      <c r="J975" s="17"/>
      <c r="K975" s="17"/>
      <c r="L975" s="17"/>
      <c r="M975" s="15"/>
      <c r="Q975" s="95"/>
      <c r="R975" s="95"/>
      <c r="S975" s="95"/>
      <c r="T975" s="95"/>
      <c r="U975" s="95"/>
      <c r="V975" s="95"/>
      <c r="W975" s="95"/>
      <c r="X975" s="95"/>
      <c r="Y975" s="95"/>
    </row>
    <row r="976" spans="2:25" s="3" customFormat="1" hidden="1" x14ac:dyDescent="0.2">
      <c r="B976" s="2"/>
      <c r="C976" s="2"/>
      <c r="D976" s="2"/>
      <c r="E976" s="2"/>
      <c r="F976" s="15"/>
      <c r="G976" s="15"/>
      <c r="H976" s="15"/>
      <c r="I976" s="17"/>
      <c r="J976" s="17"/>
      <c r="K976" s="17"/>
      <c r="L976" s="17"/>
      <c r="M976" s="15"/>
      <c r="Q976" s="95"/>
      <c r="R976" s="95"/>
      <c r="S976" s="95"/>
      <c r="T976" s="95"/>
      <c r="U976" s="95"/>
      <c r="V976" s="95"/>
      <c r="W976" s="95"/>
      <c r="X976" s="95"/>
      <c r="Y976" s="95"/>
    </row>
    <row r="977" spans="2:25" s="3" customFormat="1" hidden="1" x14ac:dyDescent="0.2">
      <c r="B977" s="2"/>
      <c r="C977" s="2"/>
      <c r="D977" s="2"/>
      <c r="E977" s="2"/>
      <c r="F977" s="15"/>
      <c r="G977" s="15"/>
      <c r="H977" s="15"/>
      <c r="I977" s="17"/>
      <c r="J977" s="17"/>
      <c r="K977" s="17"/>
      <c r="L977" s="17"/>
      <c r="M977" s="15"/>
      <c r="Q977" s="95"/>
      <c r="R977" s="95"/>
      <c r="S977" s="95"/>
      <c r="T977" s="95"/>
      <c r="U977" s="95"/>
      <c r="V977" s="95"/>
      <c r="W977" s="95"/>
      <c r="X977" s="95"/>
      <c r="Y977" s="95"/>
    </row>
    <row r="978" spans="2:25" s="3" customFormat="1" hidden="1" x14ac:dyDescent="0.2">
      <c r="B978" s="2"/>
      <c r="C978" s="2"/>
      <c r="D978" s="2"/>
      <c r="E978" s="2"/>
      <c r="F978" s="15"/>
      <c r="G978" s="15"/>
      <c r="H978" s="15"/>
      <c r="I978" s="17"/>
      <c r="J978" s="17"/>
      <c r="K978" s="17"/>
      <c r="L978" s="17"/>
      <c r="M978" s="15"/>
      <c r="Q978" s="95"/>
      <c r="R978" s="95"/>
      <c r="S978" s="95"/>
      <c r="T978" s="95"/>
      <c r="U978" s="95"/>
      <c r="V978" s="95"/>
      <c r="W978" s="95"/>
      <c r="X978" s="95"/>
      <c r="Y978" s="95"/>
    </row>
    <row r="979" spans="2:25" s="3" customFormat="1" hidden="1" x14ac:dyDescent="0.2">
      <c r="B979" s="2"/>
      <c r="C979" s="2"/>
      <c r="D979" s="2"/>
      <c r="E979" s="2"/>
      <c r="F979" s="15"/>
      <c r="G979" s="15"/>
      <c r="H979" s="15"/>
      <c r="I979" s="17"/>
      <c r="J979" s="17"/>
      <c r="K979" s="17"/>
      <c r="L979" s="17"/>
      <c r="M979" s="15"/>
      <c r="Q979" s="95"/>
      <c r="R979" s="95"/>
      <c r="S979" s="95"/>
      <c r="T979" s="95"/>
      <c r="U979" s="95"/>
      <c r="V979" s="95"/>
      <c r="W979" s="95"/>
      <c r="X979" s="95"/>
      <c r="Y979" s="95"/>
    </row>
    <row r="980" spans="2:25" s="3" customFormat="1" hidden="1" x14ac:dyDescent="0.2">
      <c r="B980" s="2"/>
      <c r="C980" s="2"/>
      <c r="D980" s="2"/>
      <c r="E980" s="2"/>
      <c r="F980" s="15"/>
      <c r="G980" s="15"/>
      <c r="H980" s="15"/>
      <c r="I980" s="17"/>
      <c r="J980" s="17"/>
      <c r="K980" s="17"/>
      <c r="L980" s="17"/>
      <c r="M980" s="15"/>
      <c r="Q980" s="95"/>
      <c r="R980" s="95"/>
      <c r="S980" s="95"/>
      <c r="T980" s="95"/>
      <c r="U980" s="95"/>
      <c r="V980" s="95"/>
      <c r="W980" s="95"/>
      <c r="X980" s="95"/>
      <c r="Y980" s="95"/>
    </row>
    <row r="981" spans="2:25" s="3" customFormat="1" hidden="1" x14ac:dyDescent="0.2">
      <c r="B981" s="2"/>
      <c r="C981" s="2"/>
      <c r="D981" s="2"/>
      <c r="E981" s="2"/>
      <c r="F981" s="15"/>
      <c r="G981" s="15"/>
      <c r="H981" s="15"/>
      <c r="I981" s="17"/>
      <c r="J981" s="17"/>
      <c r="K981" s="17"/>
      <c r="L981" s="17"/>
      <c r="M981" s="15"/>
      <c r="Q981" s="95"/>
      <c r="R981" s="95"/>
      <c r="S981" s="95"/>
      <c r="T981" s="95"/>
      <c r="U981" s="95"/>
      <c r="V981" s="95"/>
      <c r="W981" s="95"/>
      <c r="X981" s="95"/>
      <c r="Y981" s="95"/>
    </row>
    <row r="982" spans="2:25" s="3" customFormat="1" hidden="1" x14ac:dyDescent="0.2">
      <c r="B982" s="2"/>
      <c r="C982" s="2"/>
      <c r="D982" s="2"/>
      <c r="E982" s="2"/>
      <c r="F982" s="15"/>
      <c r="G982" s="15"/>
      <c r="H982" s="15"/>
      <c r="I982" s="17"/>
      <c r="J982" s="17"/>
      <c r="K982" s="17"/>
      <c r="L982" s="17"/>
      <c r="M982" s="15"/>
      <c r="Q982" s="95"/>
      <c r="R982" s="95"/>
      <c r="S982" s="95"/>
      <c r="T982" s="95"/>
      <c r="U982" s="95"/>
      <c r="V982" s="95"/>
      <c r="W982" s="95"/>
      <c r="X982" s="95"/>
      <c r="Y982" s="95"/>
    </row>
    <row r="983" spans="2:25" s="3" customFormat="1" hidden="1" x14ac:dyDescent="0.2">
      <c r="B983" s="2"/>
      <c r="C983" s="2"/>
      <c r="D983" s="2"/>
      <c r="E983" s="2"/>
      <c r="F983" s="15"/>
      <c r="G983" s="15"/>
      <c r="H983" s="15"/>
      <c r="I983" s="17"/>
      <c r="J983" s="17"/>
      <c r="K983" s="17"/>
      <c r="L983" s="17"/>
      <c r="M983" s="15"/>
      <c r="Q983" s="95"/>
      <c r="R983" s="95"/>
      <c r="S983" s="95"/>
      <c r="T983" s="95"/>
      <c r="U983" s="95"/>
      <c r="V983" s="95"/>
      <c r="W983" s="95"/>
      <c r="X983" s="95"/>
      <c r="Y983" s="95"/>
    </row>
    <row r="984" spans="2:25" s="3" customFormat="1" hidden="1" x14ac:dyDescent="0.2">
      <c r="B984" s="2"/>
      <c r="C984" s="2"/>
      <c r="D984" s="2"/>
      <c r="E984" s="2"/>
      <c r="F984" s="15"/>
      <c r="G984" s="15"/>
      <c r="H984" s="15"/>
      <c r="I984" s="17"/>
      <c r="J984" s="17"/>
      <c r="K984" s="17"/>
      <c r="L984" s="17"/>
      <c r="M984" s="15"/>
      <c r="Q984" s="95"/>
      <c r="R984" s="95"/>
      <c r="S984" s="95"/>
      <c r="T984" s="95"/>
      <c r="U984" s="95"/>
      <c r="V984" s="95"/>
      <c r="W984" s="95"/>
      <c r="X984" s="95"/>
      <c r="Y984" s="95"/>
    </row>
    <row r="985" spans="2:25" s="3" customFormat="1" hidden="1" x14ac:dyDescent="0.2">
      <c r="B985" s="2"/>
      <c r="C985" s="2"/>
      <c r="D985" s="2"/>
      <c r="E985" s="2"/>
      <c r="F985" s="15"/>
      <c r="G985" s="15"/>
      <c r="H985" s="15"/>
      <c r="I985" s="17"/>
      <c r="J985" s="17"/>
      <c r="K985" s="17"/>
      <c r="L985" s="17"/>
      <c r="M985" s="15"/>
      <c r="Q985" s="95"/>
      <c r="R985" s="95"/>
      <c r="S985" s="95"/>
      <c r="T985" s="95"/>
      <c r="U985" s="95"/>
      <c r="V985" s="95"/>
      <c r="W985" s="95"/>
      <c r="X985" s="95"/>
      <c r="Y985" s="95"/>
    </row>
    <row r="986" spans="2:25" s="3" customFormat="1" hidden="1" x14ac:dyDescent="0.2">
      <c r="B986" s="2"/>
      <c r="C986" s="2"/>
      <c r="D986" s="2"/>
      <c r="E986" s="2"/>
      <c r="F986" s="15"/>
      <c r="G986" s="15"/>
      <c r="H986" s="15"/>
      <c r="I986" s="17"/>
      <c r="J986" s="17"/>
      <c r="K986" s="17"/>
      <c r="L986" s="17"/>
      <c r="M986" s="15"/>
      <c r="Q986" s="95"/>
      <c r="R986" s="95"/>
      <c r="S986" s="95"/>
      <c r="T986" s="95"/>
      <c r="U986" s="95"/>
      <c r="V986" s="95"/>
      <c r="W986" s="95"/>
      <c r="X986" s="95"/>
      <c r="Y986" s="95"/>
    </row>
    <row r="987" spans="2:25" s="3" customFormat="1" hidden="1" x14ac:dyDescent="0.2">
      <c r="B987" s="2"/>
      <c r="C987" s="2"/>
      <c r="D987" s="2"/>
      <c r="E987" s="2"/>
      <c r="F987" s="15"/>
      <c r="G987" s="15"/>
      <c r="H987" s="15"/>
      <c r="I987" s="17"/>
      <c r="J987" s="17"/>
      <c r="K987" s="17"/>
      <c r="L987" s="17"/>
      <c r="M987" s="15"/>
      <c r="Q987" s="95"/>
      <c r="R987" s="95"/>
      <c r="S987" s="95"/>
      <c r="T987" s="95"/>
      <c r="U987" s="95"/>
      <c r="V987" s="95"/>
      <c r="W987" s="95"/>
      <c r="X987" s="95"/>
      <c r="Y987" s="95"/>
    </row>
    <row r="988" spans="2:25" s="3" customFormat="1" hidden="1" x14ac:dyDescent="0.2">
      <c r="B988" s="2"/>
      <c r="C988" s="2"/>
      <c r="D988" s="2"/>
      <c r="E988" s="2"/>
      <c r="F988" s="15"/>
      <c r="G988" s="15"/>
      <c r="H988" s="15"/>
      <c r="I988" s="17"/>
      <c r="J988" s="17"/>
      <c r="K988" s="17"/>
      <c r="L988" s="17"/>
      <c r="M988" s="15"/>
      <c r="Q988" s="95"/>
      <c r="R988" s="95"/>
      <c r="S988" s="95"/>
      <c r="T988" s="95"/>
      <c r="U988" s="95"/>
      <c r="V988" s="95"/>
      <c r="W988" s="95"/>
      <c r="X988" s="95"/>
      <c r="Y988" s="95"/>
    </row>
    <row r="989" spans="2:25" s="3" customFormat="1" hidden="1" x14ac:dyDescent="0.2">
      <c r="B989" s="2"/>
      <c r="C989" s="2"/>
      <c r="D989" s="2"/>
      <c r="E989" s="2"/>
      <c r="F989" s="15"/>
      <c r="G989" s="15"/>
      <c r="H989" s="15"/>
      <c r="I989" s="17"/>
      <c r="J989" s="17"/>
      <c r="K989" s="17"/>
      <c r="L989" s="17"/>
      <c r="M989" s="15"/>
      <c r="Q989" s="95"/>
      <c r="R989" s="95"/>
      <c r="S989" s="95"/>
      <c r="T989" s="95"/>
      <c r="U989" s="95"/>
      <c r="V989" s="95"/>
      <c r="W989" s="95"/>
      <c r="X989" s="95"/>
      <c r="Y989" s="95"/>
    </row>
    <row r="990" spans="2:25" s="3" customFormat="1" hidden="1" x14ac:dyDescent="0.2">
      <c r="B990" s="2"/>
      <c r="C990" s="2"/>
      <c r="D990" s="2"/>
      <c r="E990" s="2"/>
      <c r="F990" s="15"/>
      <c r="G990" s="15"/>
      <c r="H990" s="15"/>
      <c r="I990" s="17"/>
      <c r="J990" s="17"/>
      <c r="K990" s="17"/>
      <c r="L990" s="17"/>
      <c r="M990" s="15"/>
      <c r="Q990" s="95"/>
      <c r="R990" s="95"/>
      <c r="S990" s="95"/>
      <c r="T990" s="95"/>
      <c r="U990" s="95"/>
      <c r="V990" s="95"/>
      <c r="W990" s="95"/>
      <c r="X990" s="95"/>
      <c r="Y990" s="95"/>
    </row>
    <row r="991" spans="2:25" s="3" customFormat="1" hidden="1" x14ac:dyDescent="0.2">
      <c r="B991" s="2"/>
      <c r="C991" s="2"/>
      <c r="D991" s="2"/>
      <c r="E991" s="2"/>
      <c r="F991" s="15"/>
      <c r="G991" s="15"/>
      <c r="H991" s="15"/>
      <c r="I991" s="17"/>
      <c r="J991" s="17"/>
      <c r="K991" s="17"/>
      <c r="L991" s="17"/>
      <c r="M991" s="15"/>
      <c r="Q991" s="95"/>
      <c r="R991" s="95"/>
      <c r="S991" s="95"/>
      <c r="T991" s="95"/>
      <c r="U991" s="95"/>
      <c r="V991" s="95"/>
      <c r="W991" s="95"/>
      <c r="X991" s="95"/>
      <c r="Y991" s="95"/>
    </row>
    <row r="992" spans="2:25" s="3" customFormat="1" hidden="1" x14ac:dyDescent="0.2">
      <c r="B992" s="2"/>
      <c r="C992" s="2"/>
      <c r="D992" s="2"/>
      <c r="E992" s="2"/>
      <c r="F992" s="15"/>
      <c r="G992" s="15"/>
      <c r="H992" s="15"/>
      <c r="I992" s="17"/>
      <c r="J992" s="17"/>
      <c r="K992" s="17"/>
      <c r="L992" s="17"/>
      <c r="M992" s="15"/>
      <c r="Q992" s="95"/>
      <c r="R992" s="95"/>
      <c r="S992" s="95"/>
      <c r="T992" s="95"/>
      <c r="U992" s="95"/>
      <c r="V992" s="95"/>
      <c r="W992" s="95"/>
      <c r="X992" s="95"/>
      <c r="Y992" s="95"/>
    </row>
    <row r="993" spans="2:25" s="3" customFormat="1" hidden="1" x14ac:dyDescent="0.2">
      <c r="B993" s="2"/>
      <c r="C993" s="2"/>
      <c r="D993" s="2"/>
      <c r="E993" s="2"/>
      <c r="F993" s="15"/>
      <c r="G993" s="15"/>
      <c r="H993" s="15"/>
      <c r="I993" s="17"/>
      <c r="J993" s="17"/>
      <c r="K993" s="17"/>
      <c r="L993" s="17"/>
      <c r="M993" s="15"/>
      <c r="Q993" s="95"/>
      <c r="R993" s="95"/>
      <c r="S993" s="95"/>
      <c r="T993" s="95"/>
      <c r="U993" s="95"/>
      <c r="V993" s="95"/>
      <c r="W993" s="95"/>
      <c r="X993" s="95"/>
      <c r="Y993" s="95"/>
    </row>
    <row r="994" spans="2:25" s="3" customFormat="1" hidden="1" x14ac:dyDescent="0.2">
      <c r="B994" s="2"/>
      <c r="C994" s="2"/>
      <c r="D994" s="2"/>
      <c r="E994" s="2"/>
      <c r="F994" s="15"/>
      <c r="G994" s="15"/>
      <c r="H994" s="15"/>
      <c r="I994" s="17"/>
      <c r="J994" s="17"/>
      <c r="K994" s="17"/>
      <c r="L994" s="17"/>
      <c r="M994" s="15"/>
      <c r="Q994" s="95"/>
      <c r="R994" s="95"/>
      <c r="S994" s="95"/>
      <c r="T994" s="95"/>
      <c r="U994" s="95"/>
      <c r="V994" s="95"/>
      <c r="W994" s="95"/>
      <c r="X994" s="95"/>
      <c r="Y994" s="95"/>
    </row>
    <row r="995" spans="2:25" s="3" customFormat="1" hidden="1" x14ac:dyDescent="0.2">
      <c r="B995" s="2"/>
      <c r="C995" s="2"/>
      <c r="D995" s="2"/>
      <c r="E995" s="2"/>
      <c r="F995" s="15"/>
      <c r="G995" s="15"/>
      <c r="H995" s="15"/>
      <c r="I995" s="17"/>
      <c r="J995" s="17"/>
      <c r="K995" s="17"/>
      <c r="L995" s="17"/>
      <c r="M995" s="15"/>
      <c r="Q995" s="95"/>
      <c r="R995" s="95"/>
      <c r="S995" s="95"/>
      <c r="T995" s="95"/>
      <c r="U995" s="95"/>
      <c r="V995" s="95"/>
      <c r="W995" s="95"/>
      <c r="X995" s="95"/>
      <c r="Y995" s="95"/>
    </row>
    <row r="996" spans="2:25" s="3" customFormat="1" hidden="1" x14ac:dyDescent="0.2">
      <c r="B996" s="2"/>
      <c r="C996" s="2"/>
      <c r="D996" s="2"/>
      <c r="E996" s="2"/>
      <c r="F996" s="15"/>
      <c r="G996" s="15"/>
      <c r="H996" s="15"/>
      <c r="I996" s="17"/>
      <c r="J996" s="17"/>
      <c r="K996" s="17"/>
      <c r="L996" s="17"/>
      <c r="M996" s="15"/>
      <c r="Q996" s="95"/>
      <c r="R996" s="95"/>
      <c r="S996" s="95"/>
      <c r="T996" s="95"/>
      <c r="U996" s="95"/>
      <c r="V996" s="95"/>
      <c r="W996" s="95"/>
      <c r="X996" s="95"/>
      <c r="Y996" s="95"/>
    </row>
    <row r="997" spans="2:25" s="3" customFormat="1" hidden="1" x14ac:dyDescent="0.2">
      <c r="B997" s="2"/>
      <c r="C997" s="2"/>
      <c r="D997" s="2"/>
      <c r="E997" s="2"/>
      <c r="F997" s="15"/>
      <c r="G997" s="15"/>
      <c r="H997" s="15"/>
      <c r="I997" s="17"/>
      <c r="J997" s="17"/>
      <c r="K997" s="17"/>
      <c r="L997" s="17"/>
      <c r="M997" s="15"/>
      <c r="Q997" s="95"/>
      <c r="R997" s="95"/>
      <c r="S997" s="95"/>
      <c r="T997" s="95"/>
      <c r="U997" s="95"/>
      <c r="V997" s="95"/>
      <c r="W997" s="95"/>
      <c r="X997" s="95"/>
      <c r="Y997" s="95"/>
    </row>
    <row r="998" spans="2:25" s="3" customFormat="1" hidden="1" x14ac:dyDescent="0.2">
      <c r="B998" s="2"/>
      <c r="C998" s="2"/>
      <c r="D998" s="2"/>
      <c r="E998" s="2"/>
      <c r="F998" s="15"/>
      <c r="G998" s="15"/>
      <c r="H998" s="15"/>
      <c r="I998" s="17"/>
      <c r="J998" s="17"/>
      <c r="K998" s="17"/>
      <c r="L998" s="17"/>
      <c r="M998" s="15"/>
      <c r="Q998" s="95"/>
      <c r="R998" s="95"/>
      <c r="S998" s="95"/>
      <c r="T998" s="95"/>
      <c r="U998" s="95"/>
      <c r="V998" s="95"/>
      <c r="W998" s="95"/>
      <c r="X998" s="95"/>
      <c r="Y998" s="95"/>
    </row>
    <row r="999" spans="2:25" s="3" customFormat="1" hidden="1" x14ac:dyDescent="0.2">
      <c r="B999" s="2"/>
      <c r="C999" s="2"/>
      <c r="D999" s="2"/>
      <c r="E999" s="2"/>
      <c r="F999" s="15"/>
      <c r="G999" s="15"/>
      <c r="H999" s="15"/>
      <c r="I999" s="17"/>
      <c r="J999" s="17"/>
      <c r="K999" s="17"/>
      <c r="L999" s="17"/>
      <c r="M999" s="15"/>
      <c r="Q999" s="95"/>
      <c r="R999" s="95"/>
      <c r="S999" s="95"/>
      <c r="T999" s="95"/>
      <c r="U999" s="95"/>
      <c r="V999" s="95"/>
      <c r="W999" s="95"/>
      <c r="X999" s="95"/>
      <c r="Y999" s="95"/>
    </row>
    <row r="1000" spans="2:25" s="3" customFormat="1" hidden="1" x14ac:dyDescent="0.2">
      <c r="B1000" s="2"/>
      <c r="C1000" s="2"/>
      <c r="D1000" s="2"/>
      <c r="E1000" s="2"/>
      <c r="F1000" s="15"/>
      <c r="G1000" s="15"/>
      <c r="H1000" s="15"/>
      <c r="I1000" s="17"/>
      <c r="J1000" s="17"/>
      <c r="K1000" s="17"/>
      <c r="L1000" s="17"/>
      <c r="M1000" s="15"/>
      <c r="Q1000" s="95"/>
      <c r="R1000" s="95"/>
      <c r="S1000" s="95"/>
      <c r="T1000" s="95"/>
      <c r="U1000" s="95"/>
      <c r="V1000" s="95"/>
      <c r="W1000" s="95"/>
      <c r="X1000" s="95"/>
      <c r="Y1000" s="95"/>
    </row>
    <row r="1001" spans="2:25" s="3" customFormat="1" hidden="1" x14ac:dyDescent="0.2">
      <c r="B1001" s="2"/>
      <c r="C1001" s="2"/>
      <c r="D1001" s="2"/>
      <c r="E1001" s="2"/>
      <c r="F1001" s="15"/>
      <c r="G1001" s="15"/>
      <c r="H1001" s="15"/>
      <c r="I1001" s="17"/>
      <c r="J1001" s="17"/>
      <c r="K1001" s="17"/>
      <c r="L1001" s="17"/>
      <c r="M1001" s="15"/>
      <c r="Q1001" s="95"/>
      <c r="R1001" s="95"/>
      <c r="S1001" s="95"/>
      <c r="T1001" s="95"/>
      <c r="U1001" s="95"/>
      <c r="V1001" s="95"/>
      <c r="W1001" s="95"/>
      <c r="X1001" s="95"/>
      <c r="Y1001" s="95"/>
    </row>
    <row r="1002" spans="2:25" s="3" customFormat="1" hidden="1" x14ac:dyDescent="0.2">
      <c r="B1002" s="2"/>
      <c r="C1002" s="2"/>
      <c r="D1002" s="2"/>
      <c r="E1002" s="2"/>
      <c r="F1002" s="15"/>
      <c r="G1002" s="15"/>
      <c r="H1002" s="15"/>
      <c r="I1002" s="17"/>
      <c r="J1002" s="17"/>
      <c r="K1002" s="17"/>
      <c r="L1002" s="17"/>
      <c r="M1002" s="15"/>
      <c r="Q1002" s="95"/>
      <c r="R1002" s="95"/>
      <c r="S1002" s="95"/>
      <c r="T1002" s="95"/>
      <c r="U1002" s="95"/>
      <c r="V1002" s="95"/>
      <c r="W1002" s="95"/>
      <c r="X1002" s="95"/>
      <c r="Y1002" s="95"/>
    </row>
    <row r="1003" spans="2:25" s="3" customFormat="1" hidden="1" x14ac:dyDescent="0.2">
      <c r="B1003" s="2"/>
      <c r="C1003" s="2"/>
      <c r="D1003" s="2"/>
      <c r="E1003" s="2"/>
      <c r="F1003" s="15"/>
      <c r="G1003" s="15"/>
      <c r="H1003" s="15"/>
      <c r="I1003" s="17"/>
      <c r="J1003" s="17"/>
      <c r="K1003" s="17"/>
      <c r="L1003" s="17"/>
      <c r="M1003" s="15"/>
      <c r="Q1003" s="95"/>
      <c r="R1003" s="95"/>
      <c r="S1003" s="95"/>
      <c r="T1003" s="95"/>
      <c r="U1003" s="95"/>
      <c r="V1003" s="95"/>
      <c r="W1003" s="95"/>
      <c r="X1003" s="95"/>
      <c r="Y1003" s="95"/>
    </row>
    <row r="1004" spans="2:25" s="3" customFormat="1" hidden="1" x14ac:dyDescent="0.2">
      <c r="B1004" s="2"/>
      <c r="C1004" s="2"/>
      <c r="D1004" s="2"/>
      <c r="E1004" s="2"/>
      <c r="F1004" s="15"/>
      <c r="G1004" s="15"/>
      <c r="H1004" s="15"/>
      <c r="I1004" s="17"/>
      <c r="J1004" s="17"/>
      <c r="K1004" s="17"/>
      <c r="L1004" s="17"/>
      <c r="M1004" s="15"/>
      <c r="Q1004" s="95"/>
      <c r="R1004" s="95"/>
      <c r="S1004" s="95"/>
      <c r="T1004" s="95"/>
      <c r="U1004" s="95"/>
      <c r="V1004" s="95"/>
      <c r="W1004" s="95"/>
      <c r="X1004" s="95"/>
      <c r="Y1004" s="95"/>
    </row>
    <row r="1005" spans="2:25" s="3" customFormat="1" hidden="1" x14ac:dyDescent="0.2">
      <c r="B1005" s="2"/>
      <c r="C1005" s="2"/>
      <c r="D1005" s="2"/>
      <c r="E1005" s="2"/>
      <c r="F1005" s="15"/>
      <c r="G1005" s="15"/>
      <c r="H1005" s="15"/>
      <c r="I1005" s="17"/>
      <c r="J1005" s="17"/>
      <c r="K1005" s="17"/>
      <c r="L1005" s="17"/>
      <c r="M1005" s="15"/>
      <c r="Q1005" s="95"/>
      <c r="R1005" s="95"/>
      <c r="S1005" s="95"/>
      <c r="T1005" s="95"/>
      <c r="U1005" s="95"/>
      <c r="V1005" s="95"/>
      <c r="W1005" s="95"/>
      <c r="X1005" s="95"/>
      <c r="Y1005" s="95"/>
    </row>
    <row r="1006" spans="2:25" s="3" customFormat="1" hidden="1" x14ac:dyDescent="0.2">
      <c r="B1006" s="2"/>
      <c r="C1006" s="2"/>
      <c r="D1006" s="2"/>
      <c r="E1006" s="2"/>
      <c r="F1006" s="15"/>
      <c r="G1006" s="15"/>
      <c r="H1006" s="15"/>
      <c r="I1006" s="17"/>
      <c r="J1006" s="17"/>
      <c r="K1006" s="17"/>
      <c r="L1006" s="17"/>
      <c r="M1006" s="15"/>
      <c r="Q1006" s="95"/>
      <c r="R1006" s="95"/>
      <c r="S1006" s="95"/>
      <c r="T1006" s="95"/>
      <c r="U1006" s="95"/>
      <c r="V1006" s="95"/>
      <c r="W1006" s="95"/>
      <c r="X1006" s="95"/>
      <c r="Y1006" s="95"/>
    </row>
    <row r="1007" spans="2:25" s="3" customFormat="1" hidden="1" x14ac:dyDescent="0.2">
      <c r="B1007" s="2"/>
      <c r="C1007" s="2"/>
      <c r="D1007" s="2"/>
      <c r="E1007" s="2"/>
      <c r="F1007" s="15"/>
      <c r="G1007" s="15"/>
      <c r="H1007" s="15"/>
      <c r="I1007" s="17"/>
      <c r="J1007" s="17"/>
      <c r="K1007" s="17"/>
      <c r="L1007" s="17"/>
      <c r="M1007" s="15"/>
      <c r="Q1007" s="95"/>
      <c r="R1007" s="95"/>
      <c r="S1007" s="95"/>
      <c r="T1007" s="95"/>
      <c r="U1007" s="95"/>
      <c r="V1007" s="95"/>
      <c r="W1007" s="95"/>
      <c r="X1007" s="95"/>
      <c r="Y1007" s="95"/>
    </row>
    <row r="1008" spans="2:25" s="3" customFormat="1" hidden="1" x14ac:dyDescent="0.2">
      <c r="B1008" s="2"/>
      <c r="C1008" s="2"/>
      <c r="D1008" s="2"/>
      <c r="E1008" s="2"/>
      <c r="F1008" s="15"/>
      <c r="G1008" s="15"/>
      <c r="H1008" s="15"/>
      <c r="I1008" s="17"/>
      <c r="J1008" s="17"/>
      <c r="K1008" s="17"/>
      <c r="L1008" s="17"/>
      <c r="M1008" s="15"/>
      <c r="Q1008" s="95"/>
      <c r="R1008" s="95"/>
      <c r="S1008" s="95"/>
      <c r="T1008" s="95"/>
      <c r="U1008" s="95"/>
      <c r="V1008" s="95"/>
      <c r="W1008" s="95"/>
      <c r="X1008" s="95"/>
      <c r="Y1008" s="95"/>
    </row>
    <row r="1009" spans="2:25" s="3" customFormat="1" hidden="1" x14ac:dyDescent="0.2">
      <c r="B1009" s="2"/>
      <c r="C1009" s="2"/>
      <c r="D1009" s="2"/>
      <c r="E1009" s="2"/>
      <c r="F1009" s="15"/>
      <c r="G1009" s="15"/>
      <c r="H1009" s="15"/>
      <c r="I1009" s="17"/>
      <c r="J1009" s="17"/>
      <c r="K1009" s="17"/>
      <c r="L1009" s="17"/>
      <c r="M1009" s="15"/>
      <c r="Q1009" s="95"/>
      <c r="R1009" s="95"/>
      <c r="S1009" s="95"/>
      <c r="T1009" s="95"/>
      <c r="U1009" s="95"/>
      <c r="V1009" s="95"/>
      <c r="W1009" s="95"/>
      <c r="X1009" s="95"/>
      <c r="Y1009" s="95"/>
    </row>
    <row r="1010" spans="2:25" s="3" customFormat="1" hidden="1" x14ac:dyDescent="0.2">
      <c r="B1010" s="2"/>
      <c r="C1010" s="2"/>
      <c r="D1010" s="2"/>
      <c r="E1010" s="2"/>
      <c r="F1010" s="15"/>
      <c r="G1010" s="15"/>
      <c r="H1010" s="15"/>
      <c r="I1010" s="17"/>
      <c r="J1010" s="17"/>
      <c r="K1010" s="17"/>
      <c r="L1010" s="17"/>
      <c r="M1010" s="15"/>
      <c r="Q1010" s="95"/>
      <c r="R1010" s="95"/>
      <c r="S1010" s="95"/>
      <c r="T1010" s="95"/>
      <c r="U1010" s="95"/>
      <c r="V1010" s="95"/>
      <c r="W1010" s="95"/>
      <c r="X1010" s="95"/>
      <c r="Y1010" s="95"/>
    </row>
    <row r="1011" spans="2:25" s="3" customFormat="1" hidden="1" x14ac:dyDescent="0.2">
      <c r="B1011" s="2"/>
      <c r="C1011" s="2"/>
      <c r="D1011" s="2"/>
      <c r="E1011" s="2"/>
      <c r="F1011" s="15"/>
      <c r="G1011" s="15"/>
      <c r="H1011" s="15"/>
      <c r="I1011" s="17"/>
      <c r="J1011" s="17"/>
      <c r="K1011" s="17"/>
      <c r="L1011" s="17"/>
      <c r="M1011" s="15"/>
      <c r="Q1011" s="95"/>
      <c r="R1011" s="95"/>
      <c r="S1011" s="95"/>
      <c r="T1011" s="95"/>
      <c r="U1011" s="95"/>
      <c r="V1011" s="95"/>
      <c r="W1011" s="95"/>
      <c r="X1011" s="95"/>
      <c r="Y1011" s="95"/>
    </row>
    <row r="1012" spans="2:25" s="3" customFormat="1" hidden="1" x14ac:dyDescent="0.2">
      <c r="B1012" s="2"/>
      <c r="C1012" s="2"/>
      <c r="D1012" s="2"/>
      <c r="E1012" s="2"/>
      <c r="F1012" s="15"/>
      <c r="G1012" s="15"/>
      <c r="H1012" s="15"/>
      <c r="I1012" s="17"/>
      <c r="J1012" s="17"/>
      <c r="K1012" s="17"/>
      <c r="L1012" s="17"/>
      <c r="M1012" s="15"/>
      <c r="Q1012" s="95"/>
      <c r="R1012" s="95"/>
      <c r="S1012" s="95"/>
      <c r="T1012" s="95"/>
      <c r="U1012" s="95"/>
      <c r="V1012" s="95"/>
      <c r="W1012" s="95"/>
      <c r="X1012" s="95"/>
      <c r="Y1012" s="95"/>
    </row>
    <row r="1013" spans="2:25" s="3" customFormat="1" hidden="1" x14ac:dyDescent="0.2">
      <c r="B1013" s="2"/>
      <c r="C1013" s="2"/>
      <c r="D1013" s="2"/>
      <c r="E1013" s="2"/>
      <c r="F1013" s="15"/>
      <c r="G1013" s="15"/>
      <c r="H1013" s="15"/>
      <c r="I1013" s="17"/>
      <c r="J1013" s="17"/>
      <c r="K1013" s="17"/>
      <c r="L1013" s="17"/>
      <c r="M1013" s="15"/>
      <c r="Q1013" s="95"/>
      <c r="R1013" s="95"/>
      <c r="S1013" s="95"/>
      <c r="T1013" s="95"/>
      <c r="U1013" s="95"/>
      <c r="V1013" s="95"/>
      <c r="W1013" s="95"/>
      <c r="X1013" s="95"/>
      <c r="Y1013" s="95"/>
    </row>
    <row r="1014" spans="2:25" s="3" customFormat="1" hidden="1" x14ac:dyDescent="0.2">
      <c r="B1014" s="2"/>
      <c r="C1014" s="2"/>
      <c r="D1014" s="2"/>
      <c r="E1014" s="2"/>
      <c r="F1014" s="15"/>
      <c r="G1014" s="15"/>
      <c r="H1014" s="15"/>
      <c r="I1014" s="17"/>
      <c r="J1014" s="17"/>
      <c r="K1014" s="17"/>
      <c r="L1014" s="17"/>
      <c r="M1014" s="15"/>
      <c r="Q1014" s="95"/>
      <c r="R1014" s="95"/>
      <c r="S1014" s="95"/>
      <c r="T1014" s="95"/>
      <c r="U1014" s="95"/>
      <c r="V1014" s="95"/>
      <c r="W1014" s="95"/>
      <c r="X1014" s="95"/>
      <c r="Y1014" s="95"/>
    </row>
    <row r="1015" spans="2:25" s="3" customFormat="1" hidden="1" x14ac:dyDescent="0.2">
      <c r="B1015" s="2"/>
      <c r="C1015" s="2"/>
      <c r="D1015" s="2"/>
      <c r="E1015" s="2"/>
      <c r="F1015" s="15"/>
      <c r="G1015" s="15"/>
      <c r="H1015" s="15"/>
      <c r="I1015" s="17"/>
      <c r="J1015" s="17"/>
      <c r="K1015" s="17"/>
      <c r="L1015" s="17"/>
      <c r="M1015" s="15"/>
      <c r="Q1015" s="95"/>
      <c r="R1015" s="95"/>
      <c r="S1015" s="95"/>
      <c r="T1015" s="95"/>
      <c r="U1015" s="95"/>
      <c r="V1015" s="95"/>
      <c r="W1015" s="95"/>
      <c r="X1015" s="95"/>
      <c r="Y1015" s="95"/>
    </row>
    <row r="1016" spans="2:25" s="3" customFormat="1" hidden="1" x14ac:dyDescent="0.2">
      <c r="B1016" s="2"/>
      <c r="C1016" s="2"/>
      <c r="D1016" s="2"/>
      <c r="E1016" s="2"/>
      <c r="F1016" s="15"/>
      <c r="G1016" s="15"/>
      <c r="H1016" s="15"/>
      <c r="I1016" s="17"/>
      <c r="J1016" s="17"/>
      <c r="K1016" s="17"/>
      <c r="L1016" s="17"/>
      <c r="M1016" s="15"/>
      <c r="Q1016" s="95"/>
      <c r="R1016" s="95"/>
      <c r="S1016" s="95"/>
      <c r="T1016" s="95"/>
      <c r="U1016" s="95"/>
      <c r="V1016" s="95"/>
      <c r="W1016" s="95"/>
      <c r="X1016" s="95"/>
      <c r="Y1016" s="95"/>
    </row>
    <row r="1017" spans="2:25" s="3" customFormat="1" hidden="1" x14ac:dyDescent="0.2">
      <c r="B1017" s="2"/>
      <c r="C1017" s="2"/>
      <c r="D1017" s="2"/>
      <c r="E1017" s="2"/>
      <c r="F1017" s="15"/>
      <c r="G1017" s="15"/>
      <c r="H1017" s="15"/>
      <c r="I1017" s="17"/>
      <c r="J1017" s="17"/>
      <c r="K1017" s="17"/>
      <c r="L1017" s="17"/>
      <c r="M1017" s="15"/>
      <c r="Q1017" s="95"/>
      <c r="R1017" s="95"/>
      <c r="S1017" s="95"/>
      <c r="T1017" s="95"/>
      <c r="U1017" s="95"/>
      <c r="V1017" s="95"/>
      <c r="W1017" s="95"/>
      <c r="X1017" s="95"/>
      <c r="Y1017" s="95"/>
    </row>
    <row r="1018" spans="2:25" s="3" customFormat="1" hidden="1" x14ac:dyDescent="0.2">
      <c r="B1018" s="2"/>
      <c r="C1018" s="2"/>
      <c r="D1018" s="2"/>
      <c r="E1018" s="2"/>
      <c r="F1018" s="15"/>
      <c r="G1018" s="15"/>
      <c r="H1018" s="15"/>
      <c r="I1018" s="17"/>
      <c r="J1018" s="17"/>
      <c r="K1018" s="17"/>
      <c r="L1018" s="17"/>
      <c r="M1018" s="15"/>
      <c r="Q1018" s="95"/>
      <c r="R1018" s="95"/>
      <c r="S1018" s="95"/>
      <c r="T1018" s="95"/>
      <c r="U1018" s="95"/>
      <c r="V1018" s="95"/>
      <c r="W1018" s="95"/>
      <c r="X1018" s="95"/>
      <c r="Y1018" s="95"/>
    </row>
    <row r="1019" spans="2:25" s="3" customFormat="1" hidden="1" x14ac:dyDescent="0.2">
      <c r="B1019" s="2"/>
      <c r="C1019" s="2"/>
      <c r="D1019" s="2"/>
      <c r="E1019" s="2"/>
      <c r="F1019" s="15"/>
      <c r="G1019" s="15"/>
      <c r="H1019" s="15"/>
      <c r="I1019" s="17"/>
      <c r="J1019" s="17"/>
      <c r="K1019" s="17"/>
      <c r="L1019" s="17"/>
      <c r="M1019" s="15"/>
      <c r="Q1019" s="95"/>
      <c r="R1019" s="95"/>
      <c r="S1019" s="95"/>
      <c r="T1019" s="95"/>
      <c r="U1019" s="95"/>
      <c r="V1019" s="95"/>
      <c r="W1019" s="95"/>
      <c r="X1019" s="95"/>
      <c r="Y1019" s="95"/>
    </row>
    <row r="1020" spans="2:25" s="3" customFormat="1" hidden="1" x14ac:dyDescent="0.2">
      <c r="B1020" s="2"/>
      <c r="C1020" s="2"/>
      <c r="D1020" s="2"/>
      <c r="E1020" s="2"/>
      <c r="F1020" s="15"/>
      <c r="G1020" s="15"/>
      <c r="H1020" s="15"/>
      <c r="I1020" s="17"/>
      <c r="J1020" s="17"/>
      <c r="K1020" s="17"/>
      <c r="L1020" s="17"/>
      <c r="M1020" s="15"/>
      <c r="Q1020" s="95"/>
      <c r="R1020" s="95"/>
      <c r="S1020" s="95"/>
      <c r="T1020" s="95"/>
      <c r="U1020" s="95"/>
      <c r="V1020" s="95"/>
      <c r="W1020" s="95"/>
      <c r="X1020" s="95"/>
      <c r="Y1020" s="95"/>
    </row>
    <row r="1021" spans="2:25" s="3" customFormat="1" hidden="1" x14ac:dyDescent="0.2">
      <c r="B1021" s="2"/>
      <c r="C1021" s="2"/>
      <c r="D1021" s="2"/>
      <c r="E1021" s="2"/>
      <c r="F1021" s="15"/>
      <c r="G1021" s="15"/>
      <c r="H1021" s="15"/>
      <c r="I1021" s="17"/>
      <c r="J1021" s="17"/>
      <c r="K1021" s="17"/>
      <c r="L1021" s="17"/>
      <c r="M1021" s="15"/>
      <c r="Q1021" s="95"/>
      <c r="R1021" s="95"/>
      <c r="S1021" s="95"/>
      <c r="T1021" s="95"/>
      <c r="U1021" s="95"/>
      <c r="V1021" s="95"/>
      <c r="W1021" s="95"/>
      <c r="X1021" s="95"/>
      <c r="Y1021" s="95"/>
    </row>
    <row r="1022" spans="2:25" s="3" customFormat="1" hidden="1" x14ac:dyDescent="0.2">
      <c r="B1022" s="2"/>
      <c r="C1022" s="2"/>
      <c r="D1022" s="2"/>
      <c r="E1022" s="2"/>
      <c r="F1022" s="15"/>
      <c r="G1022" s="15"/>
      <c r="H1022" s="15"/>
      <c r="I1022" s="17"/>
      <c r="J1022" s="17"/>
      <c r="K1022" s="17"/>
      <c r="L1022" s="17"/>
      <c r="M1022" s="15"/>
      <c r="Q1022" s="95"/>
      <c r="R1022" s="95"/>
      <c r="S1022" s="95"/>
      <c r="T1022" s="95"/>
      <c r="U1022" s="95"/>
      <c r="V1022" s="95"/>
      <c r="W1022" s="95"/>
      <c r="X1022" s="95"/>
      <c r="Y1022" s="95"/>
    </row>
    <row r="1023" spans="2:25" s="3" customFormat="1" hidden="1" x14ac:dyDescent="0.2">
      <c r="B1023" s="2"/>
      <c r="C1023" s="2"/>
      <c r="D1023" s="2"/>
      <c r="E1023" s="2"/>
      <c r="F1023" s="15"/>
      <c r="G1023" s="15"/>
      <c r="H1023" s="15"/>
      <c r="I1023" s="17"/>
      <c r="J1023" s="17"/>
      <c r="K1023" s="17"/>
      <c r="L1023" s="17"/>
      <c r="M1023" s="15"/>
      <c r="Q1023" s="95"/>
      <c r="R1023" s="95"/>
      <c r="S1023" s="95"/>
      <c r="T1023" s="95"/>
      <c r="U1023" s="95"/>
      <c r="V1023" s="95"/>
      <c r="W1023" s="95"/>
      <c r="X1023" s="95"/>
      <c r="Y1023" s="95"/>
    </row>
    <row r="1024" spans="2:25" s="3" customFormat="1" hidden="1" x14ac:dyDescent="0.2">
      <c r="B1024" s="2"/>
      <c r="C1024" s="2"/>
      <c r="D1024" s="2"/>
      <c r="E1024" s="2"/>
      <c r="F1024" s="15"/>
      <c r="G1024" s="15"/>
      <c r="H1024" s="15"/>
      <c r="I1024" s="17"/>
      <c r="J1024" s="17"/>
      <c r="K1024" s="17"/>
      <c r="L1024" s="17"/>
      <c r="M1024" s="15"/>
      <c r="Q1024" s="95"/>
      <c r="R1024" s="95"/>
      <c r="S1024" s="95"/>
      <c r="T1024" s="95"/>
      <c r="U1024" s="95"/>
      <c r="V1024" s="95"/>
      <c r="W1024" s="95"/>
      <c r="X1024" s="95"/>
      <c r="Y1024" s="95"/>
    </row>
    <row r="1025" spans="2:25" s="3" customFormat="1" hidden="1" x14ac:dyDescent="0.2">
      <c r="B1025" s="2"/>
      <c r="C1025" s="2"/>
      <c r="D1025" s="2"/>
      <c r="E1025" s="2"/>
      <c r="F1025" s="15"/>
      <c r="G1025" s="15"/>
      <c r="H1025" s="15"/>
      <c r="I1025" s="17"/>
      <c r="J1025" s="17"/>
      <c r="K1025" s="17"/>
      <c r="L1025" s="17"/>
      <c r="M1025" s="15"/>
      <c r="Q1025" s="95"/>
      <c r="R1025" s="95"/>
      <c r="S1025" s="95"/>
      <c r="T1025" s="95"/>
      <c r="U1025" s="95"/>
      <c r="V1025" s="95"/>
      <c r="W1025" s="95"/>
      <c r="X1025" s="95"/>
      <c r="Y1025" s="95"/>
    </row>
    <row r="1026" spans="2:25" s="3" customFormat="1" hidden="1" x14ac:dyDescent="0.2">
      <c r="B1026" s="2"/>
      <c r="C1026" s="2"/>
      <c r="D1026" s="2"/>
      <c r="E1026" s="2"/>
      <c r="F1026" s="15"/>
      <c r="G1026" s="15"/>
      <c r="H1026" s="15"/>
      <c r="I1026" s="17"/>
      <c r="J1026" s="17"/>
      <c r="K1026" s="17"/>
      <c r="L1026" s="17"/>
      <c r="M1026" s="15"/>
      <c r="Q1026" s="95"/>
      <c r="R1026" s="95"/>
      <c r="S1026" s="95"/>
      <c r="T1026" s="95"/>
      <c r="U1026" s="95"/>
      <c r="V1026" s="95"/>
      <c r="W1026" s="95"/>
      <c r="X1026" s="95"/>
      <c r="Y1026" s="95"/>
    </row>
    <row r="1027" spans="2:25" s="3" customFormat="1" hidden="1" x14ac:dyDescent="0.2">
      <c r="B1027" s="2"/>
      <c r="C1027" s="2"/>
      <c r="D1027" s="2"/>
      <c r="E1027" s="2"/>
      <c r="F1027" s="15"/>
      <c r="G1027" s="15"/>
      <c r="H1027" s="15"/>
      <c r="I1027" s="17"/>
      <c r="J1027" s="17"/>
      <c r="K1027" s="17"/>
      <c r="L1027" s="17"/>
      <c r="M1027" s="15"/>
      <c r="Q1027" s="95"/>
      <c r="R1027" s="95"/>
      <c r="S1027" s="95"/>
      <c r="T1027" s="95"/>
      <c r="U1027" s="95"/>
      <c r="V1027" s="95"/>
      <c r="W1027" s="95"/>
      <c r="X1027" s="95"/>
      <c r="Y1027" s="95"/>
    </row>
    <row r="1028" spans="2:25" s="3" customFormat="1" hidden="1" x14ac:dyDescent="0.2">
      <c r="B1028" s="2"/>
      <c r="C1028" s="2"/>
      <c r="D1028" s="2"/>
      <c r="E1028" s="2"/>
      <c r="F1028" s="15"/>
      <c r="G1028" s="15"/>
      <c r="H1028" s="15"/>
      <c r="I1028" s="17"/>
      <c r="J1028" s="17"/>
      <c r="K1028" s="17"/>
      <c r="L1028" s="17"/>
      <c r="M1028" s="15"/>
      <c r="Q1028" s="95"/>
      <c r="R1028" s="95"/>
      <c r="S1028" s="95"/>
      <c r="T1028" s="95"/>
      <c r="U1028" s="95"/>
      <c r="V1028" s="95"/>
      <c r="W1028" s="95"/>
      <c r="X1028" s="95"/>
      <c r="Y1028" s="95"/>
    </row>
    <row r="1029" spans="2:25" s="3" customFormat="1" hidden="1" x14ac:dyDescent="0.2">
      <c r="B1029" s="2"/>
      <c r="C1029" s="2"/>
      <c r="D1029" s="2"/>
      <c r="E1029" s="2"/>
      <c r="F1029" s="15"/>
      <c r="G1029" s="15"/>
      <c r="H1029" s="15"/>
      <c r="I1029" s="17"/>
      <c r="J1029" s="17"/>
      <c r="K1029" s="17"/>
      <c r="L1029" s="17"/>
      <c r="M1029" s="15"/>
      <c r="Q1029" s="95"/>
      <c r="R1029" s="95"/>
      <c r="S1029" s="95"/>
      <c r="T1029" s="95"/>
      <c r="U1029" s="95"/>
      <c r="V1029" s="95"/>
      <c r="W1029" s="95"/>
      <c r="X1029" s="95"/>
      <c r="Y1029" s="95"/>
    </row>
    <row r="1030" spans="2:25" s="3" customFormat="1" hidden="1" x14ac:dyDescent="0.2">
      <c r="B1030" s="2"/>
      <c r="C1030" s="2"/>
      <c r="D1030" s="2"/>
      <c r="E1030" s="2"/>
      <c r="F1030" s="15"/>
      <c r="G1030" s="15"/>
      <c r="H1030" s="15"/>
      <c r="I1030" s="17"/>
      <c r="J1030" s="17"/>
      <c r="K1030" s="17"/>
      <c r="L1030" s="17"/>
      <c r="M1030" s="15"/>
      <c r="Q1030" s="95"/>
      <c r="R1030" s="95"/>
      <c r="S1030" s="95"/>
      <c r="T1030" s="95"/>
      <c r="U1030" s="95"/>
      <c r="V1030" s="95"/>
      <c r="W1030" s="95"/>
      <c r="X1030" s="95"/>
      <c r="Y1030" s="95"/>
    </row>
    <row r="1031" spans="2:25" s="3" customFormat="1" hidden="1" x14ac:dyDescent="0.2">
      <c r="B1031" s="2"/>
      <c r="C1031" s="2"/>
      <c r="D1031" s="2"/>
      <c r="E1031" s="2"/>
      <c r="F1031" s="15"/>
      <c r="G1031" s="15"/>
      <c r="H1031" s="15"/>
      <c r="I1031" s="17"/>
      <c r="J1031" s="17"/>
      <c r="K1031" s="17"/>
      <c r="L1031" s="17"/>
      <c r="M1031" s="15"/>
      <c r="Q1031" s="95"/>
      <c r="R1031" s="95"/>
      <c r="S1031" s="95"/>
      <c r="T1031" s="95"/>
      <c r="U1031" s="95"/>
      <c r="V1031" s="95"/>
      <c r="W1031" s="95"/>
      <c r="X1031" s="95"/>
      <c r="Y1031" s="95"/>
    </row>
    <row r="1032" spans="2:25" s="3" customFormat="1" hidden="1" x14ac:dyDescent="0.2">
      <c r="B1032" s="2"/>
      <c r="C1032" s="2"/>
      <c r="D1032" s="2"/>
      <c r="E1032" s="2"/>
      <c r="F1032" s="15"/>
      <c r="G1032" s="15"/>
      <c r="H1032" s="15"/>
      <c r="I1032" s="17"/>
      <c r="J1032" s="17"/>
      <c r="K1032" s="17"/>
      <c r="L1032" s="17"/>
      <c r="M1032" s="15"/>
      <c r="Q1032" s="95"/>
      <c r="R1032" s="95"/>
      <c r="S1032" s="95"/>
      <c r="T1032" s="95"/>
      <c r="U1032" s="95"/>
      <c r="V1032" s="95"/>
      <c r="W1032" s="95"/>
      <c r="X1032" s="95"/>
      <c r="Y1032" s="95"/>
    </row>
    <row r="1033" spans="2:25" s="3" customFormat="1" hidden="1" x14ac:dyDescent="0.2">
      <c r="B1033" s="2"/>
      <c r="C1033" s="2"/>
      <c r="D1033" s="2"/>
      <c r="E1033" s="2"/>
      <c r="F1033" s="15"/>
      <c r="G1033" s="15"/>
      <c r="H1033" s="15"/>
      <c r="I1033" s="17"/>
      <c r="J1033" s="17"/>
      <c r="K1033" s="17"/>
      <c r="L1033" s="17"/>
      <c r="M1033" s="15"/>
      <c r="Q1033" s="95"/>
      <c r="R1033" s="95"/>
      <c r="S1033" s="95"/>
      <c r="T1033" s="95"/>
      <c r="U1033" s="95"/>
      <c r="V1033" s="95"/>
      <c r="W1033" s="95"/>
      <c r="X1033" s="95"/>
      <c r="Y1033" s="95"/>
    </row>
    <row r="1034" spans="2:25" s="3" customFormat="1" hidden="1" x14ac:dyDescent="0.2">
      <c r="B1034" s="2"/>
      <c r="C1034" s="2"/>
      <c r="D1034" s="2"/>
      <c r="E1034" s="2"/>
      <c r="F1034" s="15"/>
      <c r="G1034" s="15"/>
      <c r="H1034" s="15"/>
      <c r="I1034" s="17"/>
      <c r="J1034" s="17"/>
      <c r="K1034" s="17"/>
      <c r="L1034" s="17"/>
      <c r="M1034" s="15"/>
      <c r="Q1034" s="95"/>
      <c r="R1034" s="95"/>
      <c r="S1034" s="95"/>
      <c r="T1034" s="95"/>
      <c r="U1034" s="95"/>
      <c r="V1034" s="95"/>
      <c r="W1034" s="95"/>
      <c r="X1034" s="95"/>
      <c r="Y1034" s="95"/>
    </row>
    <row r="1035" spans="2:25" s="3" customFormat="1" hidden="1" x14ac:dyDescent="0.2">
      <c r="B1035" s="2"/>
      <c r="C1035" s="2"/>
      <c r="D1035" s="2"/>
      <c r="E1035" s="2"/>
      <c r="F1035" s="15"/>
      <c r="G1035" s="15"/>
      <c r="H1035" s="15"/>
      <c r="I1035" s="17"/>
      <c r="J1035" s="17"/>
      <c r="K1035" s="17"/>
      <c r="L1035" s="17"/>
      <c r="M1035" s="15"/>
      <c r="Q1035" s="95"/>
      <c r="R1035" s="95"/>
      <c r="S1035" s="95"/>
      <c r="T1035" s="95"/>
      <c r="U1035" s="95"/>
      <c r="V1035" s="95"/>
      <c r="W1035" s="95"/>
      <c r="X1035" s="95"/>
      <c r="Y1035" s="95"/>
    </row>
    <row r="1036" spans="2:25" s="3" customFormat="1" hidden="1" x14ac:dyDescent="0.2">
      <c r="B1036" s="2"/>
      <c r="C1036" s="2"/>
      <c r="D1036" s="2"/>
      <c r="E1036" s="2"/>
      <c r="F1036" s="15"/>
      <c r="G1036" s="15"/>
      <c r="H1036" s="15"/>
      <c r="I1036" s="17"/>
      <c r="J1036" s="17"/>
      <c r="K1036" s="17"/>
      <c r="L1036" s="17"/>
      <c r="M1036" s="15"/>
      <c r="Q1036" s="95"/>
      <c r="R1036" s="95"/>
      <c r="S1036" s="95"/>
      <c r="T1036" s="95"/>
      <c r="U1036" s="95"/>
      <c r="V1036" s="95"/>
      <c r="W1036" s="95"/>
      <c r="X1036" s="95"/>
      <c r="Y1036" s="95"/>
    </row>
    <row r="1037" spans="2:25" s="3" customFormat="1" hidden="1" x14ac:dyDescent="0.2">
      <c r="B1037" s="2"/>
      <c r="C1037" s="2"/>
      <c r="D1037" s="2"/>
      <c r="E1037" s="2"/>
      <c r="F1037" s="15"/>
      <c r="G1037" s="15"/>
      <c r="H1037" s="15"/>
      <c r="I1037" s="17"/>
      <c r="J1037" s="17"/>
      <c r="K1037" s="17"/>
      <c r="L1037" s="17"/>
      <c r="M1037" s="15"/>
      <c r="Q1037" s="95"/>
      <c r="R1037" s="95"/>
      <c r="S1037" s="95"/>
      <c r="T1037" s="95"/>
      <c r="U1037" s="95"/>
      <c r="V1037" s="95"/>
      <c r="W1037" s="95"/>
      <c r="X1037" s="95"/>
      <c r="Y1037" s="95"/>
    </row>
    <row r="1038" spans="2:25" s="3" customFormat="1" hidden="1" x14ac:dyDescent="0.2">
      <c r="B1038" s="2"/>
      <c r="C1038" s="2"/>
      <c r="D1038" s="2"/>
      <c r="E1038" s="2"/>
      <c r="F1038" s="15"/>
      <c r="G1038" s="15"/>
      <c r="H1038" s="15"/>
      <c r="I1038" s="17"/>
      <c r="J1038" s="17"/>
      <c r="K1038" s="17"/>
      <c r="L1038" s="17"/>
      <c r="M1038" s="15"/>
      <c r="Q1038" s="95"/>
      <c r="R1038" s="95"/>
      <c r="S1038" s="95"/>
      <c r="T1038" s="95"/>
      <c r="U1038" s="95"/>
      <c r="V1038" s="95"/>
      <c r="W1038" s="95"/>
      <c r="X1038" s="95"/>
      <c r="Y1038" s="95"/>
    </row>
    <row r="1039" spans="2:25" s="3" customFormat="1" hidden="1" x14ac:dyDescent="0.2">
      <c r="B1039" s="2"/>
      <c r="C1039" s="2"/>
      <c r="D1039" s="2"/>
      <c r="E1039" s="2"/>
      <c r="F1039" s="15"/>
      <c r="G1039" s="15"/>
      <c r="H1039" s="15"/>
      <c r="I1039" s="17"/>
      <c r="J1039" s="17"/>
      <c r="K1039" s="17"/>
      <c r="L1039" s="17"/>
      <c r="M1039" s="15"/>
      <c r="Q1039" s="95"/>
      <c r="R1039" s="95"/>
      <c r="S1039" s="95"/>
      <c r="T1039" s="95"/>
      <c r="U1039" s="95"/>
      <c r="V1039" s="95"/>
      <c r="W1039" s="95"/>
      <c r="X1039" s="95"/>
      <c r="Y1039" s="95"/>
    </row>
    <row r="1040" spans="2:25" s="3" customFormat="1" hidden="1" x14ac:dyDescent="0.2">
      <c r="B1040" s="2"/>
      <c r="C1040" s="2"/>
      <c r="D1040" s="2"/>
      <c r="E1040" s="2"/>
      <c r="F1040" s="15"/>
      <c r="G1040" s="15"/>
      <c r="H1040" s="15"/>
      <c r="I1040" s="17"/>
      <c r="J1040" s="17"/>
      <c r="K1040" s="17"/>
      <c r="L1040" s="17"/>
      <c r="M1040" s="15"/>
      <c r="Q1040" s="95"/>
      <c r="R1040" s="95"/>
      <c r="S1040" s="95"/>
      <c r="T1040" s="95"/>
      <c r="U1040" s="95"/>
      <c r="V1040" s="95"/>
      <c r="W1040" s="95"/>
      <c r="X1040" s="95"/>
      <c r="Y1040" s="95"/>
    </row>
    <row r="1041" spans="2:25" s="3" customFormat="1" hidden="1" x14ac:dyDescent="0.2">
      <c r="B1041" s="2"/>
      <c r="C1041" s="2"/>
      <c r="D1041" s="2"/>
      <c r="E1041" s="2"/>
      <c r="F1041" s="15"/>
      <c r="G1041" s="15"/>
      <c r="H1041" s="15"/>
      <c r="I1041" s="17"/>
      <c r="J1041" s="17"/>
      <c r="K1041" s="17"/>
      <c r="L1041" s="17"/>
      <c r="M1041" s="15"/>
      <c r="Q1041" s="95"/>
      <c r="R1041" s="95"/>
      <c r="S1041" s="95"/>
      <c r="T1041" s="95"/>
      <c r="U1041" s="95"/>
      <c r="V1041" s="95"/>
      <c r="W1041" s="95"/>
      <c r="X1041" s="95"/>
      <c r="Y1041" s="95"/>
    </row>
    <row r="1042" spans="2:25" s="3" customFormat="1" hidden="1" x14ac:dyDescent="0.2">
      <c r="B1042" s="2"/>
      <c r="C1042" s="2"/>
      <c r="D1042" s="2"/>
      <c r="E1042" s="2"/>
      <c r="F1042" s="15"/>
      <c r="G1042" s="15"/>
      <c r="H1042" s="15"/>
      <c r="I1042" s="17"/>
      <c r="J1042" s="17"/>
      <c r="K1042" s="17"/>
      <c r="L1042" s="17"/>
      <c r="M1042" s="15"/>
      <c r="Q1042" s="95"/>
      <c r="R1042" s="95"/>
      <c r="S1042" s="95"/>
      <c r="T1042" s="95"/>
      <c r="U1042" s="95"/>
      <c r="V1042" s="95"/>
      <c r="W1042" s="95"/>
      <c r="X1042" s="95"/>
      <c r="Y1042" s="95"/>
    </row>
    <row r="1043" spans="2:25" s="3" customFormat="1" hidden="1" x14ac:dyDescent="0.2">
      <c r="B1043" s="2"/>
      <c r="C1043" s="2"/>
      <c r="D1043" s="2"/>
      <c r="E1043" s="2"/>
      <c r="F1043" s="15"/>
      <c r="G1043" s="15"/>
      <c r="H1043" s="15"/>
      <c r="I1043" s="17"/>
      <c r="J1043" s="17"/>
      <c r="K1043" s="17"/>
      <c r="L1043" s="17"/>
      <c r="M1043" s="15"/>
      <c r="Q1043" s="95"/>
      <c r="R1043" s="95"/>
      <c r="S1043" s="95"/>
      <c r="T1043" s="95"/>
      <c r="U1043" s="95"/>
      <c r="V1043" s="95"/>
      <c r="W1043" s="95"/>
      <c r="X1043" s="95"/>
      <c r="Y1043" s="95"/>
    </row>
    <row r="1044" spans="2:25" s="3" customFormat="1" hidden="1" x14ac:dyDescent="0.2">
      <c r="B1044" s="2"/>
      <c r="C1044" s="2"/>
      <c r="D1044" s="2"/>
      <c r="E1044" s="2"/>
      <c r="F1044" s="15"/>
      <c r="G1044" s="15"/>
      <c r="H1044" s="15"/>
      <c r="I1044" s="17"/>
      <c r="J1044" s="17"/>
      <c r="K1044" s="17"/>
      <c r="L1044" s="17"/>
      <c r="M1044" s="15"/>
      <c r="Q1044" s="95"/>
      <c r="R1044" s="95"/>
      <c r="S1044" s="95"/>
      <c r="T1044" s="95"/>
      <c r="U1044" s="95"/>
      <c r="V1044" s="95"/>
      <c r="W1044" s="95"/>
      <c r="X1044" s="95"/>
      <c r="Y1044" s="95"/>
    </row>
    <row r="1045" spans="2:25" s="3" customFormat="1" hidden="1" x14ac:dyDescent="0.2">
      <c r="B1045" s="2"/>
      <c r="C1045" s="2"/>
      <c r="D1045" s="2"/>
      <c r="E1045" s="2"/>
      <c r="F1045" s="15"/>
      <c r="G1045" s="15"/>
      <c r="H1045" s="15"/>
      <c r="I1045" s="17"/>
      <c r="J1045" s="17"/>
      <c r="K1045" s="17"/>
      <c r="L1045" s="17"/>
      <c r="M1045" s="15"/>
      <c r="Q1045" s="95"/>
      <c r="R1045" s="95"/>
      <c r="S1045" s="95"/>
      <c r="T1045" s="95"/>
      <c r="U1045" s="95"/>
      <c r="V1045" s="95"/>
      <c r="W1045" s="95"/>
      <c r="X1045" s="95"/>
      <c r="Y1045" s="95"/>
    </row>
    <row r="1046" spans="2:25" s="3" customFormat="1" hidden="1" x14ac:dyDescent="0.2">
      <c r="B1046" s="2"/>
      <c r="C1046" s="2"/>
      <c r="D1046" s="2"/>
      <c r="E1046" s="2"/>
      <c r="F1046" s="15"/>
      <c r="G1046" s="15"/>
      <c r="H1046" s="15"/>
      <c r="I1046" s="17"/>
      <c r="J1046" s="17"/>
      <c r="K1046" s="17"/>
      <c r="L1046" s="17"/>
      <c r="M1046" s="15"/>
      <c r="Q1046" s="95"/>
      <c r="R1046" s="95"/>
      <c r="S1046" s="95"/>
      <c r="T1046" s="95"/>
      <c r="U1046" s="95"/>
      <c r="V1046" s="95"/>
      <c r="W1046" s="95"/>
      <c r="X1046" s="95"/>
      <c r="Y1046" s="95"/>
    </row>
    <row r="1047" spans="2:25" s="3" customFormat="1" hidden="1" x14ac:dyDescent="0.2">
      <c r="B1047" s="2"/>
      <c r="C1047" s="2"/>
      <c r="D1047" s="2"/>
      <c r="E1047" s="2"/>
      <c r="F1047" s="15"/>
      <c r="G1047" s="15"/>
      <c r="H1047" s="15"/>
      <c r="I1047" s="17"/>
      <c r="J1047" s="17"/>
      <c r="K1047" s="17"/>
      <c r="L1047" s="17"/>
      <c r="M1047" s="15"/>
      <c r="Q1047" s="95"/>
      <c r="R1047" s="95"/>
      <c r="S1047" s="95"/>
      <c r="T1047" s="95"/>
      <c r="U1047" s="95"/>
      <c r="V1047" s="95"/>
      <c r="W1047" s="95"/>
      <c r="X1047" s="95"/>
      <c r="Y1047" s="95"/>
    </row>
    <row r="1048" spans="2:25" s="3" customFormat="1" hidden="1" x14ac:dyDescent="0.2">
      <c r="B1048" s="2"/>
      <c r="C1048" s="2"/>
      <c r="D1048" s="2"/>
      <c r="E1048" s="2"/>
      <c r="F1048" s="15"/>
      <c r="G1048" s="15"/>
      <c r="H1048" s="15"/>
      <c r="I1048" s="17"/>
      <c r="J1048" s="17"/>
      <c r="K1048" s="17"/>
      <c r="L1048" s="17"/>
      <c r="M1048" s="15"/>
      <c r="Q1048" s="95"/>
      <c r="R1048" s="95"/>
      <c r="S1048" s="95"/>
      <c r="T1048" s="95"/>
      <c r="U1048" s="95"/>
      <c r="V1048" s="95"/>
      <c r="W1048" s="95"/>
      <c r="X1048" s="95"/>
      <c r="Y1048" s="95"/>
    </row>
    <row r="1049" spans="2:25" s="3" customFormat="1" hidden="1" x14ac:dyDescent="0.2">
      <c r="B1049" s="2"/>
      <c r="C1049" s="2"/>
      <c r="D1049" s="2"/>
      <c r="E1049" s="2"/>
      <c r="F1049" s="15"/>
      <c r="G1049" s="15"/>
      <c r="H1049" s="15"/>
      <c r="I1049" s="17"/>
      <c r="J1049" s="17"/>
      <c r="K1049" s="17"/>
      <c r="L1049" s="17"/>
      <c r="M1049" s="15"/>
      <c r="Q1049" s="95"/>
      <c r="R1049" s="95"/>
      <c r="S1049" s="95"/>
      <c r="T1049" s="95"/>
      <c r="U1049" s="95"/>
      <c r="V1049" s="95"/>
      <c r="W1049" s="95"/>
      <c r="X1049" s="95"/>
      <c r="Y1049" s="95"/>
    </row>
    <row r="1050" spans="2:25" s="3" customFormat="1" hidden="1" x14ac:dyDescent="0.2">
      <c r="B1050" s="2"/>
      <c r="C1050" s="2"/>
      <c r="D1050" s="2"/>
      <c r="E1050" s="2"/>
      <c r="F1050" s="15"/>
      <c r="G1050" s="15"/>
      <c r="H1050" s="15"/>
      <c r="I1050" s="17"/>
      <c r="J1050" s="17"/>
      <c r="K1050" s="17"/>
      <c r="L1050" s="17"/>
      <c r="M1050" s="15"/>
      <c r="Q1050" s="95"/>
      <c r="R1050" s="95"/>
      <c r="S1050" s="95"/>
      <c r="T1050" s="95"/>
      <c r="U1050" s="95"/>
      <c r="V1050" s="95"/>
      <c r="W1050" s="95"/>
      <c r="X1050" s="95"/>
      <c r="Y1050" s="95"/>
    </row>
    <row r="1051" spans="2:25" s="3" customFormat="1" hidden="1" x14ac:dyDescent="0.2">
      <c r="B1051" s="2"/>
      <c r="C1051" s="2"/>
      <c r="D1051" s="2"/>
      <c r="E1051" s="2"/>
      <c r="F1051" s="15"/>
      <c r="G1051" s="15"/>
      <c r="H1051" s="15"/>
      <c r="I1051" s="17"/>
      <c r="J1051" s="17"/>
      <c r="K1051" s="17"/>
      <c r="L1051" s="17"/>
      <c r="M1051" s="15"/>
      <c r="Q1051" s="95"/>
      <c r="R1051" s="95"/>
      <c r="S1051" s="95"/>
      <c r="T1051" s="95"/>
      <c r="U1051" s="95"/>
      <c r="V1051" s="95"/>
      <c r="W1051" s="95"/>
      <c r="X1051" s="95"/>
      <c r="Y1051" s="95"/>
    </row>
    <row r="1052" spans="2:25" s="3" customFormat="1" hidden="1" x14ac:dyDescent="0.2">
      <c r="B1052" s="2"/>
      <c r="C1052" s="2"/>
      <c r="D1052" s="2"/>
      <c r="E1052" s="2"/>
      <c r="F1052" s="15"/>
      <c r="G1052" s="15"/>
      <c r="H1052" s="15"/>
      <c r="I1052" s="17"/>
      <c r="J1052" s="17"/>
      <c r="K1052" s="17"/>
      <c r="L1052" s="17"/>
      <c r="M1052" s="15"/>
      <c r="Q1052" s="95"/>
      <c r="R1052" s="95"/>
      <c r="S1052" s="95"/>
      <c r="T1052" s="95"/>
      <c r="U1052" s="95"/>
      <c r="V1052" s="95"/>
      <c r="W1052" s="95"/>
      <c r="X1052" s="95"/>
      <c r="Y1052" s="95"/>
    </row>
    <row r="1053" spans="2:25" s="3" customFormat="1" hidden="1" x14ac:dyDescent="0.2">
      <c r="B1053" s="2"/>
      <c r="C1053" s="2"/>
      <c r="D1053" s="2"/>
      <c r="E1053" s="2"/>
      <c r="F1053" s="15"/>
      <c r="G1053" s="15"/>
      <c r="H1053" s="15"/>
      <c r="I1053" s="17"/>
      <c r="J1053" s="17"/>
      <c r="K1053" s="17"/>
      <c r="L1053" s="17"/>
      <c r="M1053" s="15"/>
      <c r="Q1053" s="95"/>
      <c r="R1053" s="95"/>
      <c r="S1053" s="95"/>
      <c r="T1053" s="95"/>
      <c r="U1053" s="95"/>
      <c r="V1053" s="95"/>
      <c r="W1053" s="95"/>
      <c r="X1053" s="95"/>
      <c r="Y1053" s="95"/>
    </row>
    <row r="1054" spans="2:25" s="3" customFormat="1" hidden="1" x14ac:dyDescent="0.2">
      <c r="B1054" s="2"/>
      <c r="C1054" s="2"/>
      <c r="D1054" s="2"/>
      <c r="E1054" s="2"/>
      <c r="F1054" s="15"/>
      <c r="G1054" s="15"/>
      <c r="H1054" s="15"/>
      <c r="I1054" s="17"/>
      <c r="J1054" s="17"/>
      <c r="K1054" s="17"/>
      <c r="L1054" s="17"/>
      <c r="M1054" s="15"/>
      <c r="Q1054" s="95"/>
      <c r="R1054" s="95"/>
      <c r="S1054" s="95"/>
      <c r="T1054" s="95"/>
      <c r="U1054" s="95"/>
      <c r="V1054" s="95"/>
      <c r="W1054" s="95"/>
      <c r="X1054" s="95"/>
      <c r="Y1054" s="95"/>
    </row>
    <row r="1055" spans="2:25" s="3" customFormat="1" hidden="1" x14ac:dyDescent="0.2">
      <c r="B1055" s="2"/>
      <c r="C1055" s="2"/>
      <c r="D1055" s="2"/>
      <c r="E1055" s="2"/>
      <c r="F1055" s="15"/>
      <c r="G1055" s="15"/>
      <c r="H1055" s="15"/>
      <c r="I1055" s="17"/>
      <c r="J1055" s="17"/>
      <c r="K1055" s="17"/>
      <c r="L1055" s="17"/>
      <c r="M1055" s="15"/>
      <c r="Q1055" s="95"/>
      <c r="R1055" s="95"/>
      <c r="S1055" s="95"/>
      <c r="T1055" s="95"/>
      <c r="U1055" s="95"/>
      <c r="V1055" s="95"/>
      <c r="W1055" s="95"/>
      <c r="X1055" s="95"/>
      <c r="Y1055" s="95"/>
    </row>
    <row r="1056" spans="2:25" s="3" customFormat="1" hidden="1" x14ac:dyDescent="0.2">
      <c r="B1056" s="2"/>
      <c r="C1056" s="2"/>
      <c r="D1056" s="2"/>
      <c r="E1056" s="2"/>
      <c r="F1056" s="15"/>
      <c r="G1056" s="15"/>
      <c r="H1056" s="15"/>
      <c r="I1056" s="17"/>
      <c r="J1056" s="17"/>
      <c r="K1056" s="17"/>
      <c r="L1056" s="17"/>
      <c r="M1056" s="15"/>
      <c r="Q1056" s="95"/>
      <c r="R1056" s="95"/>
      <c r="S1056" s="95"/>
      <c r="T1056" s="95"/>
      <c r="U1056" s="95"/>
      <c r="V1056" s="95"/>
      <c r="W1056" s="95"/>
      <c r="X1056" s="95"/>
      <c r="Y1056" s="95"/>
    </row>
    <row r="1057" spans="2:25" s="3" customFormat="1" hidden="1" x14ac:dyDescent="0.2">
      <c r="B1057" s="2"/>
      <c r="C1057" s="2"/>
      <c r="D1057" s="2"/>
      <c r="E1057" s="2"/>
      <c r="F1057" s="15"/>
      <c r="G1057" s="15"/>
      <c r="H1057" s="15"/>
      <c r="I1057" s="17"/>
      <c r="J1057" s="17"/>
      <c r="K1057" s="17"/>
      <c r="L1057" s="17"/>
      <c r="M1057" s="15"/>
      <c r="Q1057" s="95"/>
      <c r="R1057" s="95"/>
      <c r="S1057" s="95"/>
      <c r="T1057" s="95"/>
      <c r="U1057" s="95"/>
      <c r="V1057" s="95"/>
      <c r="W1057" s="95"/>
      <c r="X1057" s="95"/>
      <c r="Y1057" s="95"/>
    </row>
    <row r="1058" spans="2:25" s="3" customFormat="1" hidden="1" x14ac:dyDescent="0.2">
      <c r="B1058" s="2"/>
      <c r="C1058" s="2"/>
      <c r="D1058" s="2"/>
      <c r="E1058" s="2"/>
      <c r="F1058" s="15"/>
      <c r="G1058" s="15"/>
      <c r="H1058" s="15"/>
      <c r="I1058" s="17"/>
      <c r="J1058" s="17"/>
      <c r="K1058" s="17"/>
      <c r="L1058" s="17"/>
      <c r="M1058" s="15"/>
      <c r="Q1058" s="95"/>
      <c r="R1058" s="95"/>
      <c r="S1058" s="95"/>
      <c r="T1058" s="95"/>
      <c r="U1058" s="95"/>
      <c r="V1058" s="95"/>
      <c r="W1058" s="95"/>
      <c r="X1058" s="95"/>
      <c r="Y1058" s="95"/>
    </row>
    <row r="1059" spans="2:25" s="3" customFormat="1" hidden="1" x14ac:dyDescent="0.2">
      <c r="B1059" s="2"/>
      <c r="C1059" s="2"/>
      <c r="D1059" s="2"/>
      <c r="E1059" s="2"/>
      <c r="F1059" s="15"/>
      <c r="G1059" s="15"/>
      <c r="H1059" s="15"/>
      <c r="I1059" s="17"/>
      <c r="J1059" s="17"/>
      <c r="K1059" s="17"/>
      <c r="L1059" s="17"/>
      <c r="M1059" s="15"/>
      <c r="Q1059" s="95"/>
      <c r="R1059" s="95"/>
      <c r="S1059" s="95"/>
      <c r="T1059" s="95"/>
      <c r="U1059" s="95"/>
      <c r="V1059" s="95"/>
      <c r="W1059" s="95"/>
      <c r="X1059" s="95"/>
      <c r="Y1059" s="95"/>
    </row>
    <row r="1060" spans="2:25" s="3" customFormat="1" hidden="1" x14ac:dyDescent="0.2">
      <c r="B1060" s="2"/>
      <c r="C1060" s="2"/>
      <c r="D1060" s="2"/>
      <c r="E1060" s="2"/>
      <c r="F1060" s="15"/>
      <c r="G1060" s="15"/>
      <c r="H1060" s="15"/>
      <c r="I1060" s="17"/>
      <c r="J1060" s="17"/>
      <c r="K1060" s="17"/>
      <c r="L1060" s="17"/>
      <c r="M1060" s="15"/>
      <c r="Q1060" s="95"/>
      <c r="R1060" s="95"/>
      <c r="S1060" s="95"/>
      <c r="T1060" s="95"/>
      <c r="U1060" s="95"/>
      <c r="V1060" s="95"/>
      <c r="W1060" s="95"/>
      <c r="X1060" s="95"/>
      <c r="Y1060" s="95"/>
    </row>
    <row r="1061" spans="2:25" s="3" customFormat="1" hidden="1" x14ac:dyDescent="0.2">
      <c r="B1061" s="2"/>
      <c r="C1061" s="2"/>
      <c r="D1061" s="2"/>
      <c r="E1061" s="2"/>
      <c r="F1061" s="15"/>
      <c r="G1061" s="15"/>
      <c r="H1061" s="15"/>
      <c r="I1061" s="17"/>
      <c r="J1061" s="17"/>
      <c r="K1061" s="17"/>
      <c r="L1061" s="17"/>
      <c r="M1061" s="15"/>
      <c r="Q1061" s="95"/>
      <c r="R1061" s="95"/>
      <c r="S1061" s="95"/>
      <c r="T1061" s="95"/>
      <c r="U1061" s="95"/>
      <c r="V1061" s="95"/>
      <c r="W1061" s="95"/>
      <c r="X1061" s="95"/>
      <c r="Y1061" s="95"/>
    </row>
    <row r="1062" spans="2:25" s="3" customFormat="1" hidden="1" x14ac:dyDescent="0.2">
      <c r="B1062" s="2"/>
      <c r="C1062" s="2"/>
      <c r="D1062" s="2"/>
      <c r="E1062" s="2"/>
      <c r="F1062" s="15"/>
      <c r="G1062" s="15"/>
      <c r="H1062" s="15"/>
      <c r="I1062" s="17"/>
      <c r="J1062" s="17"/>
      <c r="K1062" s="17"/>
      <c r="L1062" s="17"/>
      <c r="M1062" s="15"/>
      <c r="Q1062" s="95"/>
      <c r="R1062" s="95"/>
      <c r="S1062" s="95"/>
      <c r="T1062" s="95"/>
      <c r="U1062" s="95"/>
      <c r="V1062" s="95"/>
      <c r="W1062" s="95"/>
      <c r="X1062" s="95"/>
      <c r="Y1062" s="95"/>
    </row>
    <row r="1063" spans="2:25" s="3" customFormat="1" hidden="1" x14ac:dyDescent="0.2">
      <c r="B1063" s="2"/>
      <c r="C1063" s="2"/>
      <c r="D1063" s="2"/>
      <c r="E1063" s="2"/>
      <c r="F1063" s="15"/>
      <c r="G1063" s="15"/>
      <c r="H1063" s="15"/>
      <c r="I1063" s="17"/>
      <c r="J1063" s="17"/>
      <c r="K1063" s="17"/>
      <c r="L1063" s="17"/>
      <c r="M1063" s="15"/>
      <c r="Q1063" s="95"/>
      <c r="R1063" s="95"/>
      <c r="S1063" s="95"/>
      <c r="T1063" s="95"/>
      <c r="U1063" s="95"/>
      <c r="V1063" s="95"/>
      <c r="W1063" s="95"/>
      <c r="X1063" s="95"/>
      <c r="Y1063" s="95"/>
    </row>
    <row r="1064" spans="2:25" s="3" customFormat="1" hidden="1" x14ac:dyDescent="0.2">
      <c r="B1064" s="2"/>
      <c r="C1064" s="2"/>
      <c r="D1064" s="2"/>
      <c r="E1064" s="2"/>
      <c r="F1064" s="15"/>
      <c r="G1064" s="15"/>
      <c r="H1064" s="15"/>
      <c r="I1064" s="17"/>
      <c r="J1064" s="17"/>
      <c r="K1064" s="17"/>
      <c r="L1064" s="17"/>
      <c r="M1064" s="15"/>
      <c r="Q1064" s="95"/>
      <c r="R1064" s="95"/>
      <c r="S1064" s="95"/>
      <c r="T1064" s="95"/>
      <c r="U1064" s="95"/>
      <c r="V1064" s="95"/>
      <c r="W1064" s="95"/>
      <c r="X1064" s="95"/>
      <c r="Y1064" s="95"/>
    </row>
    <row r="1065" spans="2:25" s="3" customFormat="1" hidden="1" x14ac:dyDescent="0.2">
      <c r="B1065" s="2"/>
      <c r="C1065" s="2"/>
      <c r="D1065" s="2"/>
      <c r="E1065" s="2"/>
      <c r="F1065" s="15"/>
      <c r="G1065" s="15"/>
      <c r="H1065" s="15"/>
      <c r="I1065" s="17"/>
      <c r="J1065" s="17"/>
      <c r="K1065" s="17"/>
      <c r="L1065" s="17"/>
      <c r="M1065" s="15"/>
      <c r="Q1065" s="95"/>
      <c r="R1065" s="95"/>
      <c r="S1065" s="95"/>
      <c r="T1065" s="95"/>
      <c r="U1065" s="95"/>
      <c r="V1065" s="95"/>
      <c r="W1065" s="95"/>
      <c r="X1065" s="95"/>
      <c r="Y1065" s="95"/>
    </row>
    <row r="1066" spans="2:25" s="3" customFormat="1" hidden="1" x14ac:dyDescent="0.2">
      <c r="B1066" s="2"/>
      <c r="C1066" s="2"/>
      <c r="D1066" s="2"/>
      <c r="E1066" s="2"/>
      <c r="F1066" s="15"/>
      <c r="G1066" s="15"/>
      <c r="H1066" s="15"/>
      <c r="I1066" s="17"/>
      <c r="J1066" s="17"/>
      <c r="K1066" s="17"/>
      <c r="L1066" s="17"/>
      <c r="M1066" s="15"/>
      <c r="Q1066" s="95"/>
      <c r="R1066" s="95"/>
      <c r="S1066" s="95"/>
      <c r="T1066" s="95"/>
      <c r="U1066" s="95"/>
      <c r="V1066" s="95"/>
      <c r="W1066" s="95"/>
      <c r="X1066" s="95"/>
      <c r="Y1066" s="95"/>
    </row>
    <row r="1067" spans="2:25" s="3" customFormat="1" hidden="1" x14ac:dyDescent="0.2">
      <c r="B1067" s="2"/>
      <c r="C1067" s="2"/>
      <c r="D1067" s="2"/>
      <c r="E1067" s="2"/>
      <c r="F1067" s="15"/>
      <c r="G1067" s="15"/>
      <c r="H1067" s="15"/>
      <c r="I1067" s="17"/>
      <c r="J1067" s="17"/>
      <c r="K1067" s="17"/>
      <c r="L1067" s="17"/>
      <c r="M1067" s="15"/>
      <c r="Q1067" s="95"/>
      <c r="R1067" s="95"/>
      <c r="S1067" s="95"/>
      <c r="T1067" s="95"/>
      <c r="U1067" s="95"/>
      <c r="V1067" s="95"/>
      <c r="W1067" s="95"/>
      <c r="X1067" s="95"/>
      <c r="Y1067" s="95"/>
    </row>
    <row r="1068" spans="2:25" s="3" customFormat="1" hidden="1" x14ac:dyDescent="0.2">
      <c r="B1068" s="2"/>
      <c r="C1068" s="2"/>
      <c r="D1068" s="2"/>
      <c r="E1068" s="2"/>
      <c r="F1068" s="15"/>
      <c r="G1068" s="15"/>
      <c r="H1068" s="15"/>
      <c r="I1068" s="17"/>
      <c r="J1068" s="17"/>
      <c r="K1068" s="17"/>
      <c r="L1068" s="17"/>
      <c r="M1068" s="15"/>
      <c r="Q1068" s="95"/>
      <c r="R1068" s="95"/>
      <c r="S1068" s="95"/>
      <c r="T1068" s="95"/>
      <c r="U1068" s="95"/>
      <c r="V1068" s="95"/>
      <c r="W1068" s="95"/>
      <c r="X1068" s="95"/>
      <c r="Y1068" s="95"/>
    </row>
    <row r="1069" spans="2:25" s="3" customFormat="1" hidden="1" x14ac:dyDescent="0.2">
      <c r="B1069" s="2"/>
      <c r="C1069" s="2"/>
      <c r="D1069" s="2"/>
      <c r="E1069" s="2"/>
      <c r="F1069" s="15"/>
      <c r="G1069" s="15"/>
      <c r="H1069" s="15"/>
      <c r="I1069" s="17"/>
      <c r="J1069" s="17"/>
      <c r="K1069" s="17"/>
      <c r="L1069" s="17"/>
      <c r="M1069" s="15"/>
      <c r="Q1069" s="95"/>
      <c r="R1069" s="95"/>
      <c r="S1069" s="95"/>
      <c r="T1069" s="95"/>
      <c r="U1069" s="95"/>
      <c r="V1069" s="95"/>
      <c r="W1069" s="95"/>
      <c r="X1069" s="95"/>
      <c r="Y1069" s="95"/>
    </row>
    <row r="1070" spans="2:25" s="3" customFormat="1" hidden="1" x14ac:dyDescent="0.2">
      <c r="B1070" s="2"/>
      <c r="C1070" s="2"/>
      <c r="D1070" s="2"/>
      <c r="E1070" s="2"/>
      <c r="F1070" s="15"/>
      <c r="G1070" s="15"/>
      <c r="H1070" s="15"/>
      <c r="I1070" s="17"/>
      <c r="J1070" s="17"/>
      <c r="K1070" s="17"/>
      <c r="L1070" s="17"/>
      <c r="M1070" s="15"/>
      <c r="Q1070" s="95"/>
      <c r="R1070" s="95"/>
      <c r="S1070" s="95"/>
      <c r="T1070" s="95"/>
      <c r="U1070" s="95"/>
      <c r="V1070" s="95"/>
      <c r="W1070" s="95"/>
      <c r="X1070" s="95"/>
      <c r="Y1070" s="95"/>
    </row>
    <row r="1071" spans="2:25" s="3" customFormat="1" hidden="1" x14ac:dyDescent="0.2">
      <c r="B1071" s="2"/>
      <c r="C1071" s="2"/>
      <c r="D1071" s="2"/>
      <c r="E1071" s="2"/>
      <c r="F1071" s="15"/>
      <c r="G1071" s="15"/>
      <c r="H1071" s="15"/>
      <c r="I1071" s="17"/>
      <c r="J1071" s="17"/>
      <c r="K1071" s="17"/>
      <c r="L1071" s="17"/>
      <c r="M1071" s="15"/>
      <c r="Q1071" s="95"/>
      <c r="R1071" s="95"/>
      <c r="S1071" s="95"/>
      <c r="T1071" s="95"/>
      <c r="U1071" s="95"/>
      <c r="V1071" s="95"/>
      <c r="W1071" s="95"/>
      <c r="X1071" s="95"/>
      <c r="Y1071" s="95"/>
    </row>
    <row r="1072" spans="2:25" s="3" customFormat="1" hidden="1" x14ac:dyDescent="0.2">
      <c r="B1072" s="2"/>
      <c r="C1072" s="2"/>
      <c r="D1072" s="2"/>
      <c r="E1072" s="2"/>
      <c r="F1072" s="15"/>
      <c r="G1072" s="15"/>
      <c r="H1072" s="15"/>
      <c r="I1072" s="17"/>
      <c r="J1072" s="17"/>
      <c r="K1072" s="17"/>
      <c r="L1072" s="17"/>
      <c r="M1072" s="15"/>
      <c r="Q1072" s="95"/>
      <c r="R1072" s="95"/>
      <c r="S1072" s="95"/>
      <c r="T1072" s="95"/>
      <c r="U1072" s="95"/>
      <c r="V1072" s="95"/>
      <c r="W1072" s="95"/>
      <c r="X1072" s="95"/>
      <c r="Y1072" s="95"/>
    </row>
    <row r="1073" spans="2:25" s="3" customFormat="1" hidden="1" x14ac:dyDescent="0.2">
      <c r="B1073" s="2"/>
      <c r="C1073" s="2"/>
      <c r="D1073" s="2"/>
      <c r="E1073" s="2"/>
      <c r="F1073" s="15"/>
      <c r="G1073" s="15"/>
      <c r="H1073" s="15"/>
      <c r="I1073" s="17"/>
      <c r="J1073" s="17"/>
      <c r="K1073" s="17"/>
      <c r="L1073" s="17"/>
      <c r="M1073" s="15"/>
      <c r="Q1073" s="95"/>
      <c r="R1073" s="95"/>
      <c r="S1073" s="95"/>
      <c r="T1073" s="95"/>
      <c r="U1073" s="95"/>
      <c r="V1073" s="95"/>
      <c r="W1073" s="95"/>
      <c r="X1073" s="95"/>
      <c r="Y1073" s="95"/>
    </row>
    <row r="1074" spans="2:25" s="3" customFormat="1" hidden="1" x14ac:dyDescent="0.2">
      <c r="B1074" s="2"/>
      <c r="C1074" s="2"/>
      <c r="D1074" s="2"/>
      <c r="E1074" s="2"/>
      <c r="F1074" s="15"/>
      <c r="G1074" s="15"/>
      <c r="H1074" s="15"/>
      <c r="I1074" s="17"/>
      <c r="J1074" s="17"/>
      <c r="K1074" s="17"/>
      <c r="L1074" s="17"/>
      <c r="M1074" s="15"/>
      <c r="Q1074" s="95"/>
      <c r="R1074" s="95"/>
      <c r="S1074" s="95"/>
      <c r="T1074" s="95"/>
      <c r="U1074" s="95"/>
      <c r="V1074" s="95"/>
      <c r="W1074" s="95"/>
      <c r="X1074" s="95"/>
      <c r="Y1074" s="95"/>
    </row>
    <row r="1075" spans="2:25" s="3" customFormat="1" hidden="1" x14ac:dyDescent="0.2">
      <c r="B1075" s="2"/>
      <c r="C1075" s="2"/>
      <c r="D1075" s="2"/>
      <c r="E1075" s="2"/>
      <c r="F1075" s="15"/>
      <c r="G1075" s="15"/>
      <c r="H1075" s="15"/>
      <c r="I1075" s="17"/>
      <c r="J1075" s="17"/>
      <c r="K1075" s="17"/>
      <c r="L1075" s="17"/>
      <c r="M1075" s="15"/>
      <c r="Q1075" s="95"/>
      <c r="R1075" s="95"/>
      <c r="S1075" s="95"/>
      <c r="T1075" s="95"/>
      <c r="U1075" s="95"/>
      <c r="V1075" s="95"/>
      <c r="W1075" s="95"/>
      <c r="X1075" s="95"/>
      <c r="Y1075" s="95"/>
    </row>
    <row r="1076" spans="2:25" s="3" customFormat="1" hidden="1" x14ac:dyDescent="0.2">
      <c r="B1076" s="2"/>
      <c r="C1076" s="2"/>
      <c r="D1076" s="2"/>
      <c r="E1076" s="2"/>
      <c r="F1076" s="15"/>
      <c r="G1076" s="15"/>
      <c r="H1076" s="15"/>
      <c r="I1076" s="17"/>
      <c r="J1076" s="17"/>
      <c r="K1076" s="17"/>
      <c r="L1076" s="17"/>
      <c r="M1076" s="15"/>
      <c r="Q1076" s="95"/>
      <c r="R1076" s="95"/>
      <c r="S1076" s="95"/>
      <c r="T1076" s="95"/>
      <c r="U1076" s="95"/>
      <c r="V1076" s="95"/>
      <c r="W1076" s="95"/>
      <c r="X1076" s="95"/>
      <c r="Y1076" s="95"/>
    </row>
    <row r="1077" spans="2:25" s="3" customFormat="1" hidden="1" x14ac:dyDescent="0.2">
      <c r="B1077" s="2"/>
      <c r="C1077" s="2"/>
      <c r="D1077" s="2"/>
      <c r="E1077" s="2"/>
      <c r="F1077" s="15"/>
      <c r="G1077" s="15"/>
      <c r="H1077" s="15"/>
      <c r="I1077" s="17"/>
      <c r="J1077" s="17"/>
      <c r="K1077" s="17"/>
      <c r="L1077" s="17"/>
      <c r="M1077" s="15"/>
      <c r="Q1077" s="95"/>
      <c r="R1077" s="95"/>
      <c r="S1077" s="95"/>
      <c r="T1077" s="95"/>
      <c r="U1077" s="95"/>
      <c r="V1077" s="95"/>
      <c r="W1077" s="95"/>
      <c r="X1077" s="95"/>
      <c r="Y1077" s="95"/>
    </row>
    <row r="1078" spans="2:25" s="3" customFormat="1" hidden="1" x14ac:dyDescent="0.2">
      <c r="B1078" s="2"/>
      <c r="C1078" s="2"/>
      <c r="D1078" s="2"/>
      <c r="E1078" s="2"/>
      <c r="F1078" s="15"/>
      <c r="G1078" s="15"/>
      <c r="H1078" s="15"/>
      <c r="I1078" s="17"/>
      <c r="J1078" s="17"/>
      <c r="K1078" s="17"/>
      <c r="L1078" s="17"/>
      <c r="M1078" s="15"/>
      <c r="Q1078" s="95"/>
      <c r="R1078" s="95"/>
      <c r="S1078" s="95"/>
      <c r="T1078" s="95"/>
      <c r="U1078" s="95"/>
      <c r="V1078" s="95"/>
      <c r="W1078" s="95"/>
      <c r="X1078" s="95"/>
      <c r="Y1078" s="95"/>
    </row>
    <row r="1079" spans="2:25" s="3" customFormat="1" hidden="1" x14ac:dyDescent="0.2">
      <c r="B1079" s="2"/>
      <c r="C1079" s="2"/>
      <c r="D1079" s="2"/>
      <c r="E1079" s="2"/>
      <c r="F1079" s="15"/>
      <c r="G1079" s="15"/>
      <c r="H1079" s="15"/>
      <c r="I1079" s="17"/>
      <c r="J1079" s="17"/>
      <c r="K1079" s="17"/>
      <c r="L1079" s="17"/>
      <c r="M1079" s="15"/>
      <c r="Q1079" s="95"/>
      <c r="R1079" s="95"/>
      <c r="S1079" s="95"/>
      <c r="T1079" s="95"/>
      <c r="U1079" s="95"/>
      <c r="V1079" s="95"/>
      <c r="W1079" s="95"/>
      <c r="X1079" s="95"/>
      <c r="Y1079" s="95"/>
    </row>
    <row r="1080" spans="2:25" s="3" customFormat="1" hidden="1" x14ac:dyDescent="0.2">
      <c r="B1080" s="2"/>
      <c r="C1080" s="2"/>
      <c r="D1080" s="2"/>
      <c r="E1080" s="2"/>
      <c r="F1080" s="15"/>
      <c r="G1080" s="15"/>
      <c r="H1080" s="15"/>
      <c r="I1080" s="17"/>
      <c r="J1080" s="17"/>
      <c r="K1080" s="17"/>
      <c r="L1080" s="17"/>
      <c r="M1080" s="15"/>
      <c r="Q1080" s="95"/>
      <c r="R1080" s="95"/>
      <c r="S1080" s="95"/>
      <c r="T1080" s="95"/>
      <c r="U1080" s="95"/>
      <c r="V1080" s="95"/>
      <c r="W1080" s="95"/>
      <c r="X1080" s="95"/>
      <c r="Y1080" s="95"/>
    </row>
    <row r="1081" spans="2:25" s="3" customFormat="1" hidden="1" x14ac:dyDescent="0.2">
      <c r="B1081" s="2"/>
      <c r="C1081" s="2"/>
      <c r="D1081" s="2"/>
      <c r="E1081" s="2"/>
      <c r="F1081" s="15"/>
      <c r="G1081" s="15"/>
      <c r="H1081" s="15"/>
      <c r="I1081" s="17"/>
      <c r="J1081" s="17"/>
      <c r="K1081" s="17"/>
      <c r="L1081" s="17"/>
      <c r="M1081" s="15"/>
      <c r="Q1081" s="95"/>
      <c r="R1081" s="95"/>
      <c r="S1081" s="95"/>
      <c r="T1081" s="95"/>
      <c r="U1081" s="95"/>
      <c r="V1081" s="95"/>
      <c r="W1081" s="95"/>
      <c r="X1081" s="95"/>
      <c r="Y1081" s="95"/>
    </row>
    <row r="1082" spans="2:25" s="3" customFormat="1" hidden="1" x14ac:dyDescent="0.2">
      <c r="B1082" s="2"/>
      <c r="C1082" s="2"/>
      <c r="D1082" s="2"/>
      <c r="E1082" s="2"/>
      <c r="F1082" s="15"/>
      <c r="G1082" s="15"/>
      <c r="H1082" s="15"/>
      <c r="I1082" s="17"/>
      <c r="J1082" s="17"/>
      <c r="K1082" s="17"/>
      <c r="L1082" s="17"/>
      <c r="M1082" s="15"/>
      <c r="Q1082" s="95"/>
      <c r="R1082" s="95"/>
      <c r="S1082" s="95"/>
      <c r="T1082" s="95"/>
      <c r="U1082" s="95"/>
      <c r="V1082" s="95"/>
      <c r="W1082" s="95"/>
      <c r="X1082" s="95"/>
      <c r="Y1082" s="95"/>
    </row>
    <row r="1083" spans="2:25" s="3" customFormat="1" hidden="1" x14ac:dyDescent="0.2">
      <c r="B1083" s="2"/>
      <c r="C1083" s="2"/>
      <c r="D1083" s="2"/>
      <c r="E1083" s="2"/>
      <c r="F1083" s="15"/>
      <c r="G1083" s="15"/>
      <c r="H1083" s="15"/>
      <c r="I1083" s="17"/>
      <c r="J1083" s="17"/>
      <c r="K1083" s="17"/>
      <c r="L1083" s="17"/>
      <c r="M1083" s="15"/>
      <c r="Q1083" s="95"/>
      <c r="R1083" s="95"/>
      <c r="S1083" s="95"/>
      <c r="T1083" s="95"/>
      <c r="U1083" s="95"/>
      <c r="V1083" s="95"/>
      <c r="W1083" s="95"/>
      <c r="X1083" s="95"/>
      <c r="Y1083" s="95"/>
    </row>
    <row r="1084" spans="2:25" s="3" customFormat="1" hidden="1" x14ac:dyDescent="0.2">
      <c r="B1084" s="2"/>
      <c r="C1084" s="2"/>
      <c r="D1084" s="2"/>
      <c r="E1084" s="2"/>
      <c r="F1084" s="15"/>
      <c r="G1084" s="15"/>
      <c r="H1084" s="15"/>
      <c r="I1084" s="17"/>
      <c r="J1084" s="17"/>
      <c r="K1084" s="17"/>
      <c r="L1084" s="17"/>
      <c r="M1084" s="15"/>
      <c r="Q1084" s="95"/>
      <c r="R1084" s="95"/>
      <c r="S1084" s="95"/>
      <c r="T1084" s="95"/>
      <c r="U1084" s="95"/>
      <c r="V1084" s="95"/>
      <c r="W1084" s="95"/>
      <c r="X1084" s="95"/>
      <c r="Y1084" s="95"/>
    </row>
    <row r="1085" spans="2:25" s="3" customFormat="1" hidden="1" x14ac:dyDescent="0.2">
      <c r="B1085" s="2"/>
      <c r="C1085" s="2"/>
      <c r="D1085" s="2"/>
      <c r="E1085" s="2"/>
      <c r="F1085" s="15"/>
      <c r="G1085" s="15"/>
      <c r="H1085" s="15"/>
      <c r="I1085" s="17"/>
      <c r="J1085" s="17"/>
      <c r="K1085" s="17"/>
      <c r="L1085" s="17"/>
      <c r="M1085" s="15"/>
      <c r="Q1085" s="95"/>
      <c r="R1085" s="95"/>
      <c r="S1085" s="95"/>
      <c r="T1085" s="95"/>
      <c r="U1085" s="95"/>
      <c r="V1085" s="95"/>
      <c r="W1085" s="95"/>
      <c r="X1085" s="95"/>
      <c r="Y1085" s="95"/>
    </row>
    <row r="1086" spans="2:25" s="3" customFormat="1" hidden="1" x14ac:dyDescent="0.2">
      <c r="B1086" s="2"/>
      <c r="C1086" s="2"/>
      <c r="D1086" s="2"/>
      <c r="E1086" s="2"/>
      <c r="F1086" s="15"/>
      <c r="G1086" s="15"/>
      <c r="H1086" s="15"/>
      <c r="I1086" s="17"/>
      <c r="J1086" s="17"/>
      <c r="K1086" s="17"/>
      <c r="L1086" s="17"/>
      <c r="M1086" s="15"/>
      <c r="Q1086" s="95"/>
      <c r="R1086" s="95"/>
      <c r="S1086" s="95"/>
      <c r="T1086" s="95"/>
      <c r="U1086" s="95"/>
      <c r="V1086" s="95"/>
      <c r="W1086" s="95"/>
      <c r="X1086" s="95"/>
      <c r="Y1086" s="95"/>
    </row>
    <row r="1087" spans="2:25" s="3" customFormat="1" hidden="1" x14ac:dyDescent="0.2">
      <c r="B1087" s="2"/>
      <c r="C1087" s="2"/>
      <c r="D1087" s="2"/>
      <c r="E1087" s="2"/>
      <c r="F1087" s="15"/>
      <c r="G1087" s="15"/>
      <c r="H1087" s="15"/>
      <c r="I1087" s="17"/>
      <c r="J1087" s="17"/>
      <c r="K1087" s="17"/>
      <c r="L1087" s="17"/>
      <c r="M1087" s="15"/>
      <c r="Q1087" s="95"/>
      <c r="R1087" s="95"/>
      <c r="S1087" s="95"/>
      <c r="T1087" s="95"/>
      <c r="U1087" s="95"/>
      <c r="V1087" s="95"/>
      <c r="W1087" s="95"/>
      <c r="X1087" s="95"/>
      <c r="Y1087" s="95"/>
    </row>
    <row r="1088" spans="2:25" s="3" customFormat="1" hidden="1" x14ac:dyDescent="0.2">
      <c r="B1088" s="2"/>
      <c r="C1088" s="2"/>
      <c r="D1088" s="2"/>
      <c r="E1088" s="2"/>
      <c r="F1088" s="15"/>
      <c r="G1088" s="15"/>
      <c r="H1088" s="15"/>
      <c r="I1088" s="17"/>
      <c r="J1088" s="17"/>
      <c r="K1088" s="17"/>
      <c r="L1088" s="17"/>
      <c r="M1088" s="15"/>
      <c r="Q1088" s="95"/>
      <c r="R1088" s="95"/>
      <c r="S1088" s="95"/>
      <c r="T1088" s="95"/>
      <c r="U1088" s="95"/>
      <c r="V1088" s="95"/>
      <c r="W1088" s="95"/>
      <c r="X1088" s="95"/>
      <c r="Y1088" s="95"/>
    </row>
    <row r="1089" spans="2:25" s="3" customFormat="1" hidden="1" x14ac:dyDescent="0.2">
      <c r="B1089" s="2"/>
      <c r="C1089" s="2"/>
      <c r="D1089" s="2"/>
      <c r="E1089" s="2"/>
      <c r="F1089" s="15"/>
      <c r="G1089" s="15"/>
      <c r="H1089" s="15"/>
      <c r="I1089" s="17"/>
      <c r="J1089" s="17"/>
      <c r="K1089" s="17"/>
      <c r="L1089" s="17"/>
      <c r="M1089" s="15"/>
      <c r="Q1089" s="95"/>
      <c r="R1089" s="95"/>
      <c r="S1089" s="95"/>
      <c r="T1089" s="95"/>
      <c r="U1089" s="95"/>
      <c r="V1089" s="95"/>
      <c r="W1089" s="95"/>
      <c r="X1089" s="95"/>
      <c r="Y1089" s="95"/>
    </row>
    <row r="1090" spans="2:25" s="3" customFormat="1" hidden="1" x14ac:dyDescent="0.2">
      <c r="B1090" s="2"/>
      <c r="C1090" s="2"/>
      <c r="D1090" s="2"/>
      <c r="E1090" s="2"/>
      <c r="F1090" s="15"/>
      <c r="G1090" s="15"/>
      <c r="H1090" s="15"/>
      <c r="I1090" s="17"/>
      <c r="J1090" s="17"/>
      <c r="K1090" s="17"/>
      <c r="L1090" s="17"/>
      <c r="M1090" s="15"/>
      <c r="Q1090" s="95"/>
      <c r="R1090" s="95"/>
      <c r="S1090" s="95"/>
      <c r="T1090" s="95"/>
      <c r="U1090" s="95"/>
      <c r="V1090" s="95"/>
      <c r="W1090" s="95"/>
      <c r="X1090" s="95"/>
      <c r="Y1090" s="95"/>
    </row>
    <row r="1091" spans="2:25" s="3" customFormat="1" hidden="1" x14ac:dyDescent="0.2">
      <c r="B1091" s="2"/>
      <c r="C1091" s="2"/>
      <c r="D1091" s="2"/>
      <c r="E1091" s="2"/>
      <c r="F1091" s="15"/>
      <c r="G1091" s="15"/>
      <c r="H1091" s="15"/>
      <c r="I1091" s="17"/>
      <c r="J1091" s="17"/>
      <c r="K1091" s="17"/>
      <c r="L1091" s="17"/>
      <c r="M1091" s="15"/>
      <c r="Q1091" s="95"/>
      <c r="R1091" s="95"/>
      <c r="S1091" s="95"/>
      <c r="T1091" s="95"/>
      <c r="U1091" s="95"/>
      <c r="V1091" s="95"/>
      <c r="W1091" s="95"/>
      <c r="X1091" s="95"/>
      <c r="Y1091" s="95"/>
    </row>
    <row r="1092" spans="2:25" s="3" customFormat="1" hidden="1" x14ac:dyDescent="0.2">
      <c r="B1092" s="2"/>
      <c r="C1092" s="2"/>
      <c r="D1092" s="2"/>
      <c r="E1092" s="2"/>
      <c r="F1092" s="15"/>
      <c r="G1092" s="15"/>
      <c r="H1092" s="15"/>
      <c r="I1092" s="17"/>
      <c r="J1092" s="17"/>
      <c r="K1092" s="17"/>
      <c r="L1092" s="17"/>
      <c r="M1092" s="15"/>
      <c r="Q1092" s="95"/>
      <c r="R1092" s="95"/>
      <c r="S1092" s="95"/>
      <c r="T1092" s="95"/>
      <c r="U1092" s="95"/>
      <c r="V1092" s="95"/>
      <c r="W1092" s="95"/>
      <c r="X1092" s="95"/>
      <c r="Y1092" s="95"/>
    </row>
    <row r="1093" spans="2:25" s="3" customFormat="1" hidden="1" x14ac:dyDescent="0.2">
      <c r="B1093" s="2"/>
      <c r="C1093" s="2"/>
      <c r="D1093" s="2"/>
      <c r="E1093" s="2"/>
      <c r="F1093" s="15"/>
      <c r="G1093" s="15"/>
      <c r="H1093" s="15"/>
      <c r="I1093" s="17"/>
      <c r="J1093" s="17"/>
      <c r="K1093" s="17"/>
      <c r="L1093" s="17"/>
      <c r="M1093" s="15"/>
      <c r="Q1093" s="95"/>
      <c r="R1093" s="95"/>
      <c r="S1093" s="95"/>
      <c r="T1093" s="95"/>
      <c r="U1093" s="95"/>
      <c r="V1093" s="95"/>
      <c r="W1093" s="95"/>
      <c r="X1093" s="95"/>
      <c r="Y1093" s="95"/>
    </row>
    <row r="1094" spans="2:25" s="3" customFormat="1" hidden="1" x14ac:dyDescent="0.2">
      <c r="B1094" s="2"/>
      <c r="C1094" s="2"/>
      <c r="D1094" s="2"/>
      <c r="E1094" s="2"/>
      <c r="F1094" s="15"/>
      <c r="G1094" s="15"/>
      <c r="H1094" s="15"/>
      <c r="I1094" s="17"/>
      <c r="J1094" s="17"/>
      <c r="K1094" s="17"/>
      <c r="L1094" s="17"/>
      <c r="M1094" s="15"/>
      <c r="Q1094" s="95"/>
      <c r="R1094" s="95"/>
      <c r="S1094" s="95"/>
      <c r="T1094" s="95"/>
      <c r="U1094" s="95"/>
      <c r="V1094" s="95"/>
      <c r="W1094" s="95"/>
      <c r="X1094" s="95"/>
      <c r="Y1094" s="95"/>
    </row>
    <row r="1095" spans="2:25" s="3" customFormat="1" hidden="1" x14ac:dyDescent="0.2">
      <c r="B1095" s="2"/>
      <c r="C1095" s="2"/>
      <c r="D1095" s="2"/>
      <c r="E1095" s="2"/>
      <c r="F1095" s="15"/>
      <c r="G1095" s="15"/>
      <c r="H1095" s="15"/>
      <c r="I1095" s="17"/>
      <c r="J1095" s="17"/>
      <c r="K1095" s="17"/>
      <c r="L1095" s="17"/>
      <c r="M1095" s="15"/>
      <c r="Q1095" s="95"/>
      <c r="R1095" s="95"/>
      <c r="S1095" s="95"/>
      <c r="T1095" s="95"/>
      <c r="U1095" s="95"/>
      <c r="V1095" s="95"/>
      <c r="W1095" s="95"/>
      <c r="X1095" s="95"/>
      <c r="Y1095" s="95"/>
    </row>
    <row r="1096" spans="2:25" s="3" customFormat="1" hidden="1" x14ac:dyDescent="0.2">
      <c r="B1096" s="2"/>
      <c r="C1096" s="2"/>
      <c r="D1096" s="2"/>
      <c r="E1096" s="2"/>
      <c r="F1096" s="15"/>
      <c r="G1096" s="15"/>
      <c r="H1096" s="15"/>
      <c r="I1096" s="17"/>
      <c r="J1096" s="17"/>
      <c r="K1096" s="17"/>
      <c r="L1096" s="17"/>
      <c r="M1096" s="15"/>
      <c r="Q1096" s="95"/>
      <c r="R1096" s="95"/>
      <c r="S1096" s="95"/>
      <c r="T1096" s="95"/>
      <c r="U1096" s="95"/>
      <c r="V1096" s="95"/>
      <c r="W1096" s="95"/>
      <c r="X1096" s="95"/>
      <c r="Y1096" s="95"/>
    </row>
    <row r="1097" spans="2:25" s="3" customFormat="1" hidden="1" x14ac:dyDescent="0.2">
      <c r="B1097" s="2"/>
      <c r="C1097" s="2"/>
      <c r="D1097" s="2"/>
      <c r="E1097" s="2"/>
      <c r="F1097" s="15"/>
      <c r="G1097" s="15"/>
      <c r="H1097" s="15"/>
      <c r="I1097" s="17"/>
      <c r="J1097" s="17"/>
      <c r="K1097" s="17"/>
      <c r="L1097" s="17"/>
      <c r="M1097" s="15"/>
      <c r="Q1097" s="95"/>
      <c r="R1097" s="95"/>
      <c r="S1097" s="95"/>
      <c r="T1097" s="95"/>
      <c r="U1097" s="95"/>
      <c r="V1097" s="95"/>
      <c r="W1097" s="95"/>
      <c r="X1097" s="95"/>
      <c r="Y1097" s="95"/>
    </row>
    <row r="1098" spans="2:25" s="3" customFormat="1" hidden="1" x14ac:dyDescent="0.2">
      <c r="B1098" s="2"/>
      <c r="C1098" s="2"/>
      <c r="D1098" s="2"/>
      <c r="E1098" s="2"/>
      <c r="F1098" s="15"/>
      <c r="G1098" s="15"/>
      <c r="H1098" s="15"/>
      <c r="I1098" s="17"/>
      <c r="J1098" s="17"/>
      <c r="K1098" s="17"/>
      <c r="L1098" s="17"/>
      <c r="M1098" s="15"/>
      <c r="Q1098" s="95"/>
      <c r="R1098" s="95"/>
      <c r="S1098" s="95"/>
      <c r="T1098" s="95"/>
      <c r="U1098" s="95"/>
      <c r="V1098" s="95"/>
      <c r="W1098" s="95"/>
      <c r="X1098" s="95"/>
      <c r="Y1098" s="95"/>
    </row>
    <row r="1099" spans="2:25" s="3" customFormat="1" hidden="1" x14ac:dyDescent="0.2">
      <c r="B1099" s="2"/>
      <c r="C1099" s="2"/>
      <c r="D1099" s="2"/>
      <c r="E1099" s="2"/>
      <c r="F1099" s="15"/>
      <c r="G1099" s="15"/>
      <c r="H1099" s="15"/>
      <c r="I1099" s="17"/>
      <c r="J1099" s="17"/>
      <c r="K1099" s="17"/>
      <c r="L1099" s="17"/>
      <c r="M1099" s="15"/>
      <c r="Q1099" s="95"/>
      <c r="R1099" s="95"/>
      <c r="S1099" s="95"/>
      <c r="T1099" s="95"/>
      <c r="U1099" s="95"/>
      <c r="V1099" s="95"/>
      <c r="W1099" s="95"/>
      <c r="X1099" s="95"/>
      <c r="Y1099" s="95"/>
    </row>
    <row r="1100" spans="2:25" s="3" customFormat="1" hidden="1" x14ac:dyDescent="0.2">
      <c r="B1100" s="2"/>
      <c r="C1100" s="2"/>
      <c r="D1100" s="2"/>
      <c r="E1100" s="2"/>
      <c r="F1100" s="15"/>
      <c r="G1100" s="15"/>
      <c r="H1100" s="15"/>
      <c r="I1100" s="17"/>
      <c r="J1100" s="17"/>
      <c r="K1100" s="17"/>
      <c r="L1100" s="17"/>
      <c r="M1100" s="15"/>
      <c r="Q1100" s="95"/>
      <c r="R1100" s="95"/>
      <c r="S1100" s="95"/>
      <c r="T1100" s="95"/>
      <c r="U1100" s="95"/>
      <c r="V1100" s="95"/>
      <c r="W1100" s="95"/>
      <c r="X1100" s="95"/>
      <c r="Y1100" s="95"/>
    </row>
    <row r="1101" spans="2:25" s="3" customFormat="1" hidden="1" x14ac:dyDescent="0.2">
      <c r="B1101" s="2"/>
      <c r="C1101" s="2"/>
      <c r="D1101" s="2"/>
      <c r="E1101" s="2"/>
      <c r="F1101" s="15"/>
      <c r="G1101" s="15"/>
      <c r="H1101" s="15"/>
      <c r="I1101" s="17"/>
      <c r="J1101" s="17"/>
      <c r="K1101" s="17"/>
      <c r="L1101" s="17"/>
      <c r="M1101" s="15"/>
      <c r="Q1101" s="95"/>
      <c r="R1101" s="95"/>
      <c r="S1101" s="95"/>
      <c r="T1101" s="95"/>
      <c r="U1101" s="95"/>
      <c r="V1101" s="95"/>
      <c r="W1101" s="95"/>
      <c r="X1101" s="95"/>
      <c r="Y1101" s="95"/>
    </row>
    <row r="1102" spans="2:25" s="3" customFormat="1" hidden="1" x14ac:dyDescent="0.2">
      <c r="B1102" s="2"/>
      <c r="C1102" s="2"/>
      <c r="D1102" s="2"/>
      <c r="E1102" s="2"/>
      <c r="F1102" s="15"/>
      <c r="G1102" s="15"/>
      <c r="H1102" s="15"/>
      <c r="I1102" s="17"/>
      <c r="J1102" s="17"/>
      <c r="K1102" s="17"/>
      <c r="L1102" s="17"/>
      <c r="M1102" s="15"/>
      <c r="Q1102" s="95"/>
      <c r="R1102" s="95"/>
      <c r="S1102" s="95"/>
      <c r="T1102" s="95"/>
      <c r="U1102" s="95"/>
      <c r="V1102" s="95"/>
      <c r="W1102" s="95"/>
      <c r="X1102" s="95"/>
      <c r="Y1102" s="95"/>
    </row>
    <row r="1103" spans="2:25" s="3" customFormat="1" hidden="1" x14ac:dyDescent="0.2">
      <c r="B1103" s="2"/>
      <c r="C1103" s="2"/>
      <c r="D1103" s="2"/>
      <c r="E1103" s="2"/>
      <c r="F1103" s="15"/>
      <c r="G1103" s="15"/>
      <c r="H1103" s="15"/>
      <c r="I1103" s="17"/>
      <c r="J1103" s="17"/>
      <c r="K1103" s="17"/>
      <c r="L1103" s="17"/>
      <c r="M1103" s="15"/>
      <c r="Q1103" s="95"/>
      <c r="R1103" s="95"/>
      <c r="S1103" s="95"/>
      <c r="T1103" s="95"/>
      <c r="U1103" s="95"/>
      <c r="V1103" s="95"/>
      <c r="W1103" s="95"/>
      <c r="X1103" s="95"/>
      <c r="Y1103" s="95"/>
    </row>
    <row r="1104" spans="2:25" s="3" customFormat="1" hidden="1" x14ac:dyDescent="0.2">
      <c r="B1104" s="2"/>
      <c r="C1104" s="2"/>
      <c r="D1104" s="2"/>
      <c r="E1104" s="2"/>
      <c r="F1104" s="15"/>
      <c r="G1104" s="15"/>
      <c r="H1104" s="15"/>
      <c r="I1104" s="17"/>
      <c r="J1104" s="17"/>
      <c r="K1104" s="17"/>
      <c r="L1104" s="17"/>
      <c r="M1104" s="15"/>
      <c r="Q1104" s="95"/>
      <c r="R1104" s="95"/>
      <c r="S1104" s="95"/>
      <c r="T1104" s="95"/>
      <c r="U1104" s="95"/>
      <c r="V1104" s="95"/>
      <c r="W1104" s="95"/>
      <c r="X1104" s="95"/>
      <c r="Y1104" s="95"/>
    </row>
    <row r="1105" spans="2:25" s="3" customFormat="1" hidden="1" x14ac:dyDescent="0.2">
      <c r="B1105" s="2"/>
      <c r="C1105" s="2"/>
      <c r="D1105" s="2"/>
      <c r="E1105" s="2"/>
      <c r="F1105" s="15"/>
      <c r="G1105" s="15"/>
      <c r="H1105" s="15"/>
      <c r="I1105" s="17"/>
      <c r="J1105" s="17"/>
      <c r="K1105" s="17"/>
      <c r="L1105" s="17"/>
      <c r="M1105" s="15"/>
      <c r="Q1105" s="95"/>
      <c r="R1105" s="95"/>
      <c r="S1105" s="95"/>
      <c r="T1105" s="95"/>
      <c r="U1105" s="95"/>
      <c r="V1105" s="95"/>
      <c r="W1105" s="95"/>
      <c r="X1105" s="95"/>
      <c r="Y1105" s="95"/>
    </row>
    <row r="1106" spans="2:25" s="3" customFormat="1" hidden="1" x14ac:dyDescent="0.2">
      <c r="B1106" s="2"/>
      <c r="C1106" s="2"/>
      <c r="D1106" s="2"/>
      <c r="E1106" s="2"/>
      <c r="F1106" s="15"/>
      <c r="G1106" s="15"/>
      <c r="H1106" s="15"/>
      <c r="I1106" s="17"/>
      <c r="J1106" s="17"/>
      <c r="K1106" s="17"/>
      <c r="L1106" s="17"/>
      <c r="M1106" s="15"/>
      <c r="Q1106" s="95"/>
      <c r="R1106" s="95"/>
      <c r="S1106" s="95"/>
      <c r="T1106" s="95"/>
      <c r="U1106" s="95"/>
      <c r="V1106" s="95"/>
      <c r="W1106" s="95"/>
      <c r="X1106" s="95"/>
      <c r="Y1106" s="95"/>
    </row>
    <row r="1107" spans="2:25" s="3" customFormat="1" hidden="1" x14ac:dyDescent="0.2">
      <c r="B1107" s="2"/>
      <c r="C1107" s="2"/>
      <c r="D1107" s="2"/>
      <c r="E1107" s="2"/>
      <c r="F1107" s="15"/>
      <c r="G1107" s="15"/>
      <c r="H1107" s="15"/>
      <c r="I1107" s="17"/>
      <c r="J1107" s="17"/>
      <c r="K1107" s="17"/>
      <c r="L1107" s="17"/>
      <c r="M1107" s="15"/>
      <c r="Q1107" s="95"/>
      <c r="R1107" s="95"/>
      <c r="S1107" s="95"/>
      <c r="T1107" s="95"/>
      <c r="U1107" s="95"/>
      <c r="V1107" s="95"/>
      <c r="W1107" s="95"/>
      <c r="X1107" s="95"/>
      <c r="Y1107" s="95"/>
    </row>
    <row r="1108" spans="2:25" s="3" customFormat="1" hidden="1" x14ac:dyDescent="0.2">
      <c r="B1108" s="2"/>
      <c r="C1108" s="2"/>
      <c r="D1108" s="2"/>
      <c r="E1108" s="2"/>
      <c r="F1108" s="15"/>
      <c r="G1108" s="15"/>
      <c r="H1108" s="15"/>
      <c r="I1108" s="17"/>
      <c r="J1108" s="17"/>
      <c r="K1108" s="17"/>
      <c r="L1108" s="17"/>
      <c r="M1108" s="15"/>
      <c r="Q1108" s="95"/>
      <c r="R1108" s="95"/>
      <c r="S1108" s="95"/>
      <c r="T1108" s="95"/>
      <c r="U1108" s="95"/>
      <c r="V1108" s="95"/>
      <c r="W1108" s="95"/>
      <c r="X1108" s="95"/>
      <c r="Y1108" s="95"/>
    </row>
    <row r="1109" spans="2:25" s="3" customFormat="1" hidden="1" x14ac:dyDescent="0.2">
      <c r="B1109" s="2"/>
      <c r="C1109" s="2"/>
      <c r="D1109" s="2"/>
      <c r="E1109" s="2"/>
      <c r="F1109" s="15"/>
      <c r="G1109" s="15"/>
      <c r="H1109" s="15"/>
      <c r="I1109" s="17"/>
      <c r="J1109" s="17"/>
      <c r="K1109" s="17"/>
      <c r="L1109" s="17"/>
      <c r="M1109" s="15"/>
      <c r="Q1109" s="95"/>
      <c r="R1109" s="95"/>
      <c r="S1109" s="95"/>
      <c r="T1109" s="95"/>
      <c r="U1109" s="95"/>
      <c r="V1109" s="95"/>
      <c r="W1109" s="95"/>
      <c r="X1109" s="95"/>
      <c r="Y1109" s="95"/>
    </row>
    <row r="1110" spans="2:25" s="3" customFormat="1" hidden="1" x14ac:dyDescent="0.2">
      <c r="B1110" s="2"/>
      <c r="C1110" s="2"/>
      <c r="D1110" s="2"/>
      <c r="E1110" s="2"/>
      <c r="F1110" s="15"/>
      <c r="G1110" s="15"/>
      <c r="H1110" s="15"/>
      <c r="I1110" s="17"/>
      <c r="J1110" s="17"/>
      <c r="K1110" s="17"/>
      <c r="L1110" s="17"/>
      <c r="M1110" s="15"/>
      <c r="Q1110" s="95"/>
      <c r="R1110" s="95"/>
      <c r="S1110" s="95"/>
      <c r="T1110" s="95"/>
      <c r="U1110" s="95"/>
      <c r="V1110" s="95"/>
      <c r="W1110" s="95"/>
      <c r="X1110" s="95"/>
      <c r="Y1110" s="95"/>
    </row>
    <row r="1111" spans="2:25" s="3" customFormat="1" hidden="1" x14ac:dyDescent="0.2">
      <c r="B1111" s="2"/>
      <c r="C1111" s="2"/>
      <c r="D1111" s="2"/>
      <c r="E1111" s="2"/>
      <c r="F1111" s="15"/>
      <c r="G1111" s="15"/>
      <c r="H1111" s="15"/>
      <c r="I1111" s="17"/>
      <c r="J1111" s="17"/>
      <c r="K1111" s="17"/>
      <c r="L1111" s="17"/>
      <c r="M1111" s="15"/>
      <c r="Q1111" s="95"/>
      <c r="R1111" s="95"/>
      <c r="S1111" s="95"/>
      <c r="T1111" s="95"/>
      <c r="U1111" s="95"/>
      <c r="V1111" s="95"/>
      <c r="W1111" s="95"/>
      <c r="X1111" s="95"/>
      <c r="Y1111" s="95"/>
    </row>
    <row r="1112" spans="2:25" s="3" customFormat="1" hidden="1" x14ac:dyDescent="0.2">
      <c r="B1112" s="2"/>
      <c r="C1112" s="2"/>
      <c r="D1112" s="2"/>
      <c r="E1112" s="2"/>
      <c r="F1112" s="15"/>
      <c r="G1112" s="15"/>
      <c r="H1112" s="15"/>
      <c r="I1112" s="17"/>
      <c r="J1112" s="17"/>
      <c r="K1112" s="17"/>
      <c r="L1112" s="17"/>
      <c r="M1112" s="15"/>
      <c r="Q1112" s="95"/>
      <c r="R1112" s="95"/>
      <c r="S1112" s="95"/>
      <c r="T1112" s="95"/>
      <c r="U1112" s="95"/>
      <c r="V1112" s="95"/>
      <c r="W1112" s="95"/>
      <c r="X1112" s="95"/>
      <c r="Y1112" s="95"/>
    </row>
    <row r="1113" spans="2:25" s="3" customFormat="1" hidden="1" x14ac:dyDescent="0.2">
      <c r="B1113" s="2"/>
      <c r="C1113" s="2"/>
      <c r="D1113" s="2"/>
      <c r="E1113" s="2"/>
      <c r="F1113" s="15"/>
      <c r="G1113" s="15"/>
      <c r="H1113" s="15"/>
      <c r="I1113" s="17"/>
      <c r="J1113" s="17"/>
      <c r="K1113" s="17"/>
      <c r="L1113" s="17"/>
      <c r="M1113" s="15"/>
      <c r="Q1113" s="95"/>
      <c r="R1113" s="95"/>
      <c r="S1113" s="95"/>
      <c r="T1113" s="95"/>
      <c r="U1113" s="95"/>
      <c r="V1113" s="95"/>
      <c r="W1113" s="95"/>
      <c r="X1113" s="95"/>
      <c r="Y1113" s="95"/>
    </row>
    <row r="1114" spans="2:25" s="3" customFormat="1" hidden="1" x14ac:dyDescent="0.2">
      <c r="B1114" s="2"/>
      <c r="C1114" s="2"/>
      <c r="D1114" s="2"/>
      <c r="E1114" s="2"/>
      <c r="F1114" s="15"/>
      <c r="G1114" s="15"/>
      <c r="H1114" s="15"/>
      <c r="I1114" s="17"/>
      <c r="J1114" s="17"/>
      <c r="K1114" s="17"/>
      <c r="L1114" s="17"/>
      <c r="M1114" s="15"/>
      <c r="Q1114" s="95"/>
      <c r="R1114" s="95"/>
      <c r="S1114" s="95"/>
      <c r="T1114" s="95"/>
      <c r="U1114" s="95"/>
      <c r="V1114" s="95"/>
      <c r="W1114" s="95"/>
      <c r="X1114" s="95"/>
      <c r="Y1114" s="95"/>
    </row>
    <row r="1115" spans="2:25" s="3" customFormat="1" hidden="1" x14ac:dyDescent="0.2">
      <c r="B1115" s="2"/>
      <c r="C1115" s="2"/>
      <c r="D1115" s="2"/>
      <c r="E1115" s="2"/>
      <c r="F1115" s="15"/>
      <c r="G1115" s="15"/>
      <c r="H1115" s="15"/>
      <c r="I1115" s="17"/>
      <c r="J1115" s="17"/>
      <c r="K1115" s="17"/>
      <c r="L1115" s="17"/>
      <c r="M1115" s="15"/>
      <c r="Q1115" s="95"/>
      <c r="R1115" s="95"/>
      <c r="S1115" s="95"/>
      <c r="T1115" s="95"/>
      <c r="U1115" s="95"/>
      <c r="V1115" s="95"/>
      <c r="W1115" s="95"/>
      <c r="X1115" s="95"/>
      <c r="Y1115" s="95"/>
    </row>
    <row r="1116" spans="2:25" s="3" customFormat="1" hidden="1" x14ac:dyDescent="0.2">
      <c r="B1116" s="2"/>
      <c r="C1116" s="2"/>
      <c r="D1116" s="2"/>
      <c r="E1116" s="2"/>
      <c r="F1116" s="15"/>
      <c r="G1116" s="15"/>
      <c r="H1116" s="15"/>
      <c r="I1116" s="17"/>
      <c r="J1116" s="17"/>
      <c r="K1116" s="17"/>
      <c r="L1116" s="17"/>
      <c r="M1116" s="15"/>
      <c r="Q1116" s="95"/>
      <c r="R1116" s="95"/>
      <c r="S1116" s="95"/>
      <c r="T1116" s="95"/>
      <c r="U1116" s="95"/>
      <c r="V1116" s="95"/>
      <c r="W1116" s="95"/>
      <c r="X1116" s="95"/>
      <c r="Y1116" s="95"/>
    </row>
    <row r="1117" spans="2:25" s="3" customFormat="1" hidden="1" x14ac:dyDescent="0.2">
      <c r="B1117" s="2"/>
      <c r="C1117" s="2"/>
      <c r="D1117" s="2"/>
      <c r="E1117" s="2"/>
      <c r="F1117" s="15"/>
      <c r="G1117" s="15"/>
      <c r="H1117" s="15"/>
      <c r="I1117" s="17"/>
      <c r="J1117" s="17"/>
      <c r="K1117" s="17"/>
      <c r="L1117" s="17"/>
      <c r="M1117" s="15"/>
      <c r="Q1117" s="95"/>
      <c r="R1117" s="95"/>
      <c r="S1117" s="95"/>
      <c r="T1117" s="95"/>
      <c r="U1117" s="95"/>
      <c r="V1117" s="95"/>
      <c r="W1117" s="95"/>
      <c r="X1117" s="95"/>
      <c r="Y1117" s="95"/>
    </row>
    <row r="1118" spans="2:25" s="3" customFormat="1" hidden="1" x14ac:dyDescent="0.2">
      <c r="B1118" s="2"/>
      <c r="C1118" s="2"/>
      <c r="D1118" s="2"/>
      <c r="E1118" s="2"/>
      <c r="F1118" s="15"/>
      <c r="G1118" s="15"/>
      <c r="H1118" s="15"/>
      <c r="I1118" s="17"/>
      <c r="J1118" s="17"/>
      <c r="K1118" s="17"/>
      <c r="L1118" s="17"/>
      <c r="M1118" s="15"/>
      <c r="Q1118" s="95"/>
      <c r="R1118" s="95"/>
      <c r="S1118" s="95"/>
      <c r="T1118" s="95"/>
      <c r="U1118" s="95"/>
      <c r="V1118" s="95"/>
      <c r="W1118" s="95"/>
      <c r="X1118" s="95"/>
      <c r="Y1118" s="95"/>
    </row>
    <row r="1119" spans="2:25" s="3" customFormat="1" hidden="1" x14ac:dyDescent="0.2">
      <c r="B1119" s="2"/>
      <c r="C1119" s="2"/>
      <c r="D1119" s="2"/>
      <c r="E1119" s="2"/>
      <c r="F1119" s="15"/>
      <c r="G1119" s="15"/>
      <c r="H1119" s="15"/>
      <c r="I1119" s="17"/>
      <c r="J1119" s="17"/>
      <c r="K1119" s="17"/>
      <c r="L1119" s="17"/>
      <c r="M1119" s="15"/>
      <c r="Q1119" s="95"/>
      <c r="R1119" s="95"/>
      <c r="S1119" s="95"/>
      <c r="T1119" s="95"/>
      <c r="U1119" s="95"/>
      <c r="V1119" s="95"/>
      <c r="W1119" s="95"/>
      <c r="X1119" s="95"/>
      <c r="Y1119" s="95"/>
    </row>
    <row r="1120" spans="2:25" s="3" customFormat="1" hidden="1" x14ac:dyDescent="0.2">
      <c r="B1120" s="2"/>
      <c r="C1120" s="2"/>
      <c r="D1120" s="2"/>
      <c r="E1120" s="2"/>
      <c r="F1120" s="15"/>
      <c r="G1120" s="15"/>
      <c r="H1120" s="15"/>
      <c r="I1120" s="17"/>
      <c r="J1120" s="17"/>
      <c r="K1120" s="17"/>
      <c r="L1120" s="17"/>
      <c r="M1120" s="15"/>
      <c r="Q1120" s="95"/>
      <c r="R1120" s="95"/>
      <c r="S1120" s="95"/>
      <c r="T1120" s="95"/>
      <c r="U1120" s="95"/>
      <c r="V1120" s="95"/>
      <c r="W1120" s="95"/>
      <c r="X1120" s="95"/>
      <c r="Y1120" s="95"/>
    </row>
    <row r="1121" spans="2:25" s="3" customFormat="1" hidden="1" x14ac:dyDescent="0.2">
      <c r="B1121" s="2"/>
      <c r="C1121" s="2"/>
      <c r="D1121" s="2"/>
      <c r="E1121" s="2"/>
      <c r="F1121" s="15"/>
      <c r="G1121" s="15"/>
      <c r="H1121" s="15"/>
      <c r="I1121" s="17"/>
      <c r="J1121" s="17"/>
      <c r="K1121" s="17"/>
      <c r="L1121" s="17"/>
      <c r="M1121" s="15"/>
      <c r="Q1121" s="95"/>
      <c r="R1121" s="95"/>
      <c r="S1121" s="95"/>
      <c r="T1121" s="95"/>
      <c r="U1121" s="95"/>
      <c r="V1121" s="95"/>
      <c r="W1121" s="95"/>
      <c r="X1121" s="95"/>
      <c r="Y1121" s="95"/>
    </row>
    <row r="1122" spans="2:25" s="3" customFormat="1" hidden="1" x14ac:dyDescent="0.2">
      <c r="B1122" s="2"/>
      <c r="C1122" s="2"/>
      <c r="D1122" s="2"/>
      <c r="E1122" s="2"/>
      <c r="F1122" s="15"/>
      <c r="G1122" s="15"/>
      <c r="H1122" s="15"/>
      <c r="I1122" s="17"/>
      <c r="J1122" s="17"/>
      <c r="K1122" s="17"/>
      <c r="L1122" s="17"/>
      <c r="M1122" s="15"/>
      <c r="Q1122" s="95"/>
      <c r="R1122" s="95"/>
      <c r="S1122" s="95"/>
      <c r="T1122" s="95"/>
      <c r="U1122" s="95"/>
      <c r="V1122" s="95"/>
      <c r="W1122" s="95"/>
      <c r="X1122" s="95"/>
      <c r="Y1122" s="95"/>
    </row>
    <row r="1123" spans="2:25" s="3" customFormat="1" hidden="1" x14ac:dyDescent="0.2">
      <c r="B1123" s="2"/>
      <c r="C1123" s="2"/>
      <c r="D1123" s="2"/>
      <c r="E1123" s="2"/>
      <c r="F1123" s="15"/>
      <c r="G1123" s="15"/>
      <c r="H1123" s="15"/>
      <c r="I1123" s="17"/>
      <c r="J1123" s="17"/>
      <c r="K1123" s="17"/>
      <c r="L1123" s="17"/>
      <c r="M1123" s="15"/>
      <c r="Q1123" s="95"/>
      <c r="R1123" s="95"/>
      <c r="S1123" s="95"/>
      <c r="T1123" s="95"/>
      <c r="U1123" s="95"/>
      <c r="V1123" s="95"/>
      <c r="W1123" s="95"/>
      <c r="X1123" s="95"/>
      <c r="Y1123" s="95"/>
    </row>
    <row r="1124" spans="2:25" s="3" customFormat="1" hidden="1" x14ac:dyDescent="0.2">
      <c r="B1124" s="2"/>
      <c r="C1124" s="2"/>
      <c r="D1124" s="2"/>
      <c r="E1124" s="2"/>
      <c r="F1124" s="15"/>
      <c r="G1124" s="15"/>
      <c r="H1124" s="15"/>
      <c r="I1124" s="17"/>
      <c r="J1124" s="17"/>
      <c r="K1124" s="17"/>
      <c r="L1124" s="17"/>
      <c r="M1124" s="15"/>
      <c r="Q1124" s="95"/>
      <c r="R1124" s="95"/>
      <c r="S1124" s="95"/>
      <c r="T1124" s="95"/>
      <c r="U1124" s="95"/>
      <c r="V1124" s="95"/>
      <c r="W1124" s="95"/>
      <c r="X1124" s="95"/>
      <c r="Y1124" s="95"/>
    </row>
    <row r="1125" spans="2:25" s="3" customFormat="1" hidden="1" x14ac:dyDescent="0.2">
      <c r="B1125" s="2"/>
      <c r="C1125" s="2"/>
      <c r="D1125" s="2"/>
      <c r="E1125" s="2"/>
      <c r="F1125" s="15"/>
      <c r="G1125" s="15"/>
      <c r="H1125" s="15"/>
      <c r="I1125" s="17"/>
      <c r="J1125" s="17"/>
      <c r="K1125" s="17"/>
      <c r="L1125" s="17"/>
      <c r="M1125" s="15"/>
      <c r="Q1125" s="95"/>
      <c r="R1125" s="95"/>
      <c r="S1125" s="95"/>
      <c r="T1125" s="95"/>
      <c r="U1125" s="95"/>
      <c r="V1125" s="95"/>
      <c r="W1125" s="95"/>
      <c r="X1125" s="95"/>
      <c r="Y1125" s="95"/>
    </row>
    <row r="1126" spans="2:25" s="3" customFormat="1" hidden="1" x14ac:dyDescent="0.2">
      <c r="B1126" s="2"/>
      <c r="C1126" s="2"/>
      <c r="D1126" s="2"/>
      <c r="E1126" s="2"/>
      <c r="F1126" s="15"/>
      <c r="G1126" s="15"/>
      <c r="H1126" s="15"/>
      <c r="I1126" s="17"/>
      <c r="J1126" s="17"/>
      <c r="K1126" s="17"/>
      <c r="L1126" s="17"/>
      <c r="M1126" s="15"/>
      <c r="Q1126" s="95"/>
      <c r="R1126" s="95"/>
      <c r="S1126" s="95"/>
      <c r="T1126" s="95"/>
      <c r="U1126" s="95"/>
      <c r="V1126" s="95"/>
      <c r="W1126" s="95"/>
      <c r="X1126" s="95"/>
      <c r="Y1126" s="95"/>
    </row>
    <row r="1127" spans="2:25" s="3" customFormat="1" hidden="1" x14ac:dyDescent="0.2">
      <c r="B1127" s="2"/>
      <c r="C1127" s="2"/>
      <c r="D1127" s="2"/>
      <c r="E1127" s="2"/>
      <c r="F1127" s="15"/>
      <c r="G1127" s="15"/>
      <c r="H1127" s="15"/>
      <c r="I1127" s="17"/>
      <c r="J1127" s="17"/>
      <c r="K1127" s="17"/>
      <c r="L1127" s="17"/>
      <c r="M1127" s="15"/>
      <c r="Q1127" s="95"/>
      <c r="R1127" s="95"/>
      <c r="S1127" s="95"/>
      <c r="T1127" s="95"/>
      <c r="U1127" s="95"/>
      <c r="V1127" s="95"/>
      <c r="W1127" s="95"/>
      <c r="X1127" s="95"/>
      <c r="Y1127" s="95"/>
    </row>
    <row r="1128" spans="2:25" s="3" customFormat="1" hidden="1" x14ac:dyDescent="0.2">
      <c r="B1128" s="2"/>
      <c r="C1128" s="2"/>
      <c r="D1128" s="2"/>
      <c r="E1128" s="2"/>
      <c r="F1128" s="15"/>
      <c r="G1128" s="15"/>
      <c r="H1128" s="15"/>
      <c r="I1128" s="17"/>
      <c r="J1128" s="17"/>
      <c r="K1128" s="17"/>
      <c r="L1128" s="17"/>
      <c r="M1128" s="15"/>
      <c r="Q1128" s="95"/>
      <c r="R1128" s="95"/>
      <c r="S1128" s="95"/>
      <c r="T1128" s="95"/>
      <c r="U1128" s="95"/>
      <c r="V1128" s="95"/>
      <c r="W1128" s="95"/>
      <c r="X1128" s="95"/>
      <c r="Y1128" s="95"/>
    </row>
    <row r="1129" spans="2:25" s="3" customFormat="1" hidden="1" x14ac:dyDescent="0.2">
      <c r="B1129" s="2"/>
      <c r="C1129" s="2"/>
      <c r="D1129" s="2"/>
      <c r="E1129" s="2"/>
      <c r="F1129" s="15"/>
      <c r="G1129" s="15"/>
      <c r="H1129" s="15"/>
      <c r="I1129" s="17"/>
      <c r="J1129" s="17"/>
      <c r="K1129" s="17"/>
      <c r="L1129" s="17"/>
      <c r="M1129" s="15"/>
      <c r="Q1129" s="95"/>
      <c r="R1129" s="95"/>
      <c r="S1129" s="95"/>
      <c r="T1129" s="95"/>
      <c r="U1129" s="95"/>
      <c r="V1129" s="95"/>
      <c r="W1129" s="95"/>
      <c r="X1129" s="95"/>
      <c r="Y1129" s="95"/>
    </row>
    <row r="1130" spans="2:25" s="3" customFormat="1" hidden="1" x14ac:dyDescent="0.2">
      <c r="B1130" s="2"/>
      <c r="C1130" s="2"/>
      <c r="D1130" s="2"/>
      <c r="E1130" s="2"/>
      <c r="F1130" s="15"/>
      <c r="G1130" s="15"/>
      <c r="H1130" s="15"/>
      <c r="I1130" s="17"/>
      <c r="J1130" s="17"/>
      <c r="K1130" s="17"/>
      <c r="L1130" s="17"/>
      <c r="M1130" s="15"/>
      <c r="Q1130" s="95"/>
      <c r="R1130" s="95"/>
      <c r="S1130" s="95"/>
      <c r="T1130" s="95"/>
      <c r="U1130" s="95"/>
      <c r="V1130" s="95"/>
      <c r="W1130" s="95"/>
      <c r="X1130" s="95"/>
      <c r="Y1130" s="95"/>
    </row>
    <row r="1131" spans="2:25" s="3" customFormat="1" hidden="1" x14ac:dyDescent="0.2">
      <c r="B1131" s="2"/>
      <c r="C1131" s="2"/>
      <c r="D1131" s="2"/>
      <c r="E1131" s="2"/>
      <c r="F1131" s="15"/>
      <c r="G1131" s="15"/>
      <c r="H1131" s="15"/>
      <c r="I1131" s="17"/>
      <c r="J1131" s="17"/>
      <c r="K1131" s="17"/>
      <c r="L1131" s="17"/>
      <c r="M1131" s="15"/>
      <c r="Q1131" s="95"/>
      <c r="R1131" s="95"/>
      <c r="S1131" s="95"/>
      <c r="T1131" s="95"/>
      <c r="U1131" s="95"/>
      <c r="V1131" s="95"/>
      <c r="W1131" s="95"/>
      <c r="X1131" s="95"/>
      <c r="Y1131" s="95"/>
    </row>
    <row r="1132" spans="2:25" s="3" customFormat="1" hidden="1" x14ac:dyDescent="0.2">
      <c r="B1132" s="2"/>
      <c r="C1132" s="2"/>
      <c r="D1132" s="2"/>
      <c r="E1132" s="2"/>
      <c r="F1132" s="15"/>
      <c r="G1132" s="15"/>
      <c r="H1132" s="15"/>
      <c r="I1132" s="17"/>
      <c r="J1132" s="17"/>
      <c r="K1132" s="17"/>
      <c r="L1132" s="17"/>
      <c r="M1132" s="15"/>
      <c r="Q1132" s="95"/>
      <c r="R1132" s="95"/>
      <c r="S1132" s="95"/>
      <c r="T1132" s="95"/>
      <c r="U1132" s="95"/>
      <c r="V1132" s="95"/>
      <c r="W1132" s="95"/>
      <c r="X1132" s="95"/>
      <c r="Y1132" s="95"/>
    </row>
    <row r="1133" spans="2:25" s="3" customFormat="1" hidden="1" x14ac:dyDescent="0.2">
      <c r="B1133" s="2"/>
      <c r="C1133" s="2"/>
      <c r="D1133" s="2"/>
      <c r="E1133" s="2"/>
      <c r="F1133" s="15"/>
      <c r="G1133" s="15"/>
      <c r="H1133" s="15"/>
      <c r="I1133" s="17"/>
      <c r="J1133" s="17"/>
      <c r="K1133" s="17"/>
      <c r="L1133" s="17"/>
      <c r="M1133" s="15"/>
      <c r="Q1133" s="95"/>
      <c r="R1133" s="95"/>
      <c r="S1133" s="95"/>
      <c r="T1133" s="95"/>
      <c r="U1133" s="95"/>
      <c r="V1133" s="95"/>
      <c r="W1133" s="95"/>
      <c r="X1133" s="95"/>
      <c r="Y1133" s="95"/>
    </row>
    <row r="1134" spans="2:25" s="3" customFormat="1" hidden="1" x14ac:dyDescent="0.2">
      <c r="B1134" s="2"/>
      <c r="C1134" s="2"/>
      <c r="D1134" s="2"/>
      <c r="E1134" s="2"/>
      <c r="F1134" s="15"/>
      <c r="G1134" s="15"/>
      <c r="H1134" s="15"/>
      <c r="I1134" s="17"/>
      <c r="J1134" s="17"/>
      <c r="K1134" s="17"/>
      <c r="L1134" s="17"/>
      <c r="M1134" s="15"/>
      <c r="Q1134" s="95"/>
      <c r="R1134" s="95"/>
      <c r="S1134" s="95"/>
      <c r="T1134" s="95"/>
      <c r="U1134" s="95"/>
      <c r="V1134" s="95"/>
      <c r="W1134" s="95"/>
      <c r="X1134" s="95"/>
      <c r="Y1134" s="95"/>
    </row>
    <row r="1135" spans="2:25" s="3" customFormat="1" hidden="1" x14ac:dyDescent="0.2">
      <c r="B1135" s="2"/>
      <c r="C1135" s="2"/>
      <c r="D1135" s="2"/>
      <c r="E1135" s="2"/>
      <c r="F1135" s="15"/>
      <c r="G1135" s="15"/>
      <c r="H1135" s="15"/>
      <c r="I1135" s="17"/>
      <c r="J1135" s="17"/>
      <c r="K1135" s="17"/>
      <c r="L1135" s="17"/>
      <c r="M1135" s="15"/>
      <c r="Q1135" s="95"/>
      <c r="R1135" s="95"/>
      <c r="S1135" s="95"/>
      <c r="T1135" s="95"/>
      <c r="U1135" s="95"/>
      <c r="V1135" s="95"/>
      <c r="W1135" s="95"/>
      <c r="X1135" s="95"/>
      <c r="Y1135" s="95"/>
    </row>
    <row r="1136" spans="2:25" s="3" customFormat="1" hidden="1" x14ac:dyDescent="0.2">
      <c r="B1136" s="2"/>
      <c r="C1136" s="2"/>
      <c r="D1136" s="2"/>
      <c r="E1136" s="2"/>
      <c r="F1136" s="15"/>
      <c r="G1136" s="15"/>
      <c r="H1136" s="15"/>
      <c r="I1136" s="17"/>
      <c r="J1136" s="17"/>
      <c r="K1136" s="17"/>
      <c r="L1136" s="17"/>
      <c r="M1136" s="15"/>
      <c r="Q1136" s="95"/>
      <c r="R1136" s="95"/>
      <c r="S1136" s="95"/>
      <c r="T1136" s="95"/>
      <c r="U1136" s="95"/>
      <c r="V1136" s="95"/>
      <c r="W1136" s="95"/>
      <c r="X1136" s="95"/>
      <c r="Y1136" s="95"/>
    </row>
    <row r="1137" spans="2:25" s="3" customFormat="1" hidden="1" x14ac:dyDescent="0.2">
      <c r="B1137" s="2"/>
      <c r="C1137" s="2"/>
      <c r="D1137" s="2"/>
      <c r="E1137" s="2"/>
      <c r="F1137" s="15"/>
      <c r="G1137" s="15"/>
      <c r="H1137" s="15"/>
      <c r="I1137" s="17"/>
      <c r="J1137" s="17"/>
      <c r="K1137" s="17"/>
      <c r="L1137" s="17"/>
      <c r="M1137" s="15"/>
      <c r="Q1137" s="95"/>
      <c r="R1137" s="95"/>
      <c r="S1137" s="95"/>
      <c r="T1137" s="95"/>
      <c r="U1137" s="95"/>
      <c r="V1137" s="95"/>
      <c r="W1137" s="95"/>
      <c r="X1137" s="95"/>
      <c r="Y1137" s="95"/>
    </row>
    <row r="1138" spans="2:25" s="3" customFormat="1" hidden="1" x14ac:dyDescent="0.2">
      <c r="B1138" s="2"/>
      <c r="C1138" s="2"/>
      <c r="D1138" s="2"/>
      <c r="E1138" s="2"/>
      <c r="F1138" s="15"/>
      <c r="G1138" s="15"/>
      <c r="H1138" s="15"/>
      <c r="I1138" s="17"/>
      <c r="J1138" s="17"/>
      <c r="K1138" s="17"/>
      <c r="L1138" s="17"/>
      <c r="M1138" s="15"/>
      <c r="Q1138" s="95"/>
      <c r="R1138" s="95"/>
      <c r="S1138" s="95"/>
      <c r="T1138" s="95"/>
      <c r="U1138" s="95"/>
      <c r="V1138" s="95"/>
      <c r="W1138" s="95"/>
      <c r="X1138" s="95"/>
      <c r="Y1138" s="95"/>
    </row>
    <row r="1139" spans="2:25" s="3" customFormat="1" hidden="1" x14ac:dyDescent="0.2">
      <c r="B1139" s="2"/>
      <c r="C1139" s="2"/>
      <c r="D1139" s="2"/>
      <c r="E1139" s="2"/>
      <c r="F1139" s="15"/>
      <c r="G1139" s="15"/>
      <c r="H1139" s="15"/>
      <c r="I1139" s="17"/>
      <c r="J1139" s="17"/>
      <c r="K1139" s="17"/>
      <c r="L1139" s="17"/>
      <c r="M1139" s="15"/>
      <c r="Q1139" s="95"/>
      <c r="R1139" s="95"/>
      <c r="S1139" s="95"/>
      <c r="T1139" s="95"/>
      <c r="U1139" s="95"/>
      <c r="V1139" s="95"/>
      <c r="W1139" s="95"/>
      <c r="X1139" s="95"/>
      <c r="Y1139" s="95"/>
    </row>
    <row r="1140" spans="2:25" s="3" customFormat="1" hidden="1" x14ac:dyDescent="0.2">
      <c r="B1140" s="2"/>
      <c r="C1140" s="2"/>
      <c r="D1140" s="2"/>
      <c r="E1140" s="2"/>
      <c r="F1140" s="15"/>
      <c r="G1140" s="15"/>
      <c r="H1140" s="15"/>
      <c r="I1140" s="17"/>
      <c r="J1140" s="17"/>
      <c r="K1140" s="17"/>
      <c r="L1140" s="17"/>
      <c r="M1140" s="15"/>
      <c r="Q1140" s="95"/>
      <c r="R1140" s="95"/>
      <c r="S1140" s="95"/>
      <c r="T1140" s="95"/>
      <c r="U1140" s="95"/>
      <c r="V1140" s="95"/>
      <c r="W1140" s="95"/>
      <c r="X1140" s="95"/>
      <c r="Y1140" s="95"/>
    </row>
    <row r="1141" spans="2:25" s="3" customFormat="1" hidden="1" x14ac:dyDescent="0.2">
      <c r="B1141" s="2"/>
      <c r="C1141" s="2"/>
      <c r="D1141" s="2"/>
      <c r="E1141" s="2"/>
      <c r="F1141" s="15"/>
      <c r="G1141" s="15"/>
      <c r="H1141" s="15"/>
      <c r="I1141" s="17"/>
      <c r="J1141" s="17"/>
      <c r="K1141" s="17"/>
      <c r="L1141" s="17"/>
      <c r="M1141" s="15"/>
      <c r="Q1141" s="95"/>
      <c r="R1141" s="95"/>
      <c r="S1141" s="95"/>
      <c r="T1141" s="95"/>
      <c r="U1141" s="95"/>
      <c r="V1141" s="95"/>
      <c r="W1141" s="95"/>
      <c r="X1141" s="95"/>
      <c r="Y1141" s="95"/>
    </row>
    <row r="1142" spans="2:25" s="3" customFormat="1" hidden="1" x14ac:dyDescent="0.2">
      <c r="B1142" s="2"/>
      <c r="C1142" s="2"/>
      <c r="D1142" s="2"/>
      <c r="E1142" s="2"/>
      <c r="F1142" s="15"/>
      <c r="G1142" s="15"/>
      <c r="H1142" s="15"/>
      <c r="I1142" s="17"/>
      <c r="J1142" s="17"/>
      <c r="K1142" s="17"/>
      <c r="L1142" s="17"/>
      <c r="M1142" s="15"/>
      <c r="Q1142" s="95"/>
      <c r="R1142" s="95"/>
      <c r="S1142" s="95"/>
      <c r="T1142" s="95"/>
      <c r="U1142" s="95"/>
      <c r="V1142" s="95"/>
      <c r="W1142" s="95"/>
      <c r="X1142" s="95"/>
      <c r="Y1142" s="95"/>
    </row>
    <row r="1143" spans="2:25" s="3" customFormat="1" hidden="1" x14ac:dyDescent="0.2">
      <c r="B1143" s="2"/>
      <c r="C1143" s="2"/>
      <c r="D1143" s="2"/>
      <c r="E1143" s="2"/>
      <c r="F1143" s="15"/>
      <c r="G1143" s="15"/>
      <c r="H1143" s="15"/>
      <c r="I1143" s="17"/>
      <c r="J1143" s="17"/>
      <c r="K1143" s="17"/>
      <c r="L1143" s="17"/>
      <c r="M1143" s="15"/>
      <c r="Q1143" s="95"/>
      <c r="R1143" s="95"/>
      <c r="S1143" s="95"/>
      <c r="T1143" s="95"/>
      <c r="U1143" s="95"/>
      <c r="V1143" s="95"/>
      <c r="W1143" s="95"/>
      <c r="X1143" s="95"/>
      <c r="Y1143" s="95"/>
    </row>
    <row r="1144" spans="2:25" s="3" customFormat="1" hidden="1" x14ac:dyDescent="0.2">
      <c r="B1144" s="2"/>
      <c r="C1144" s="2"/>
      <c r="D1144" s="2"/>
      <c r="E1144" s="2"/>
      <c r="F1144" s="15"/>
      <c r="G1144" s="15"/>
      <c r="H1144" s="15"/>
      <c r="I1144" s="17"/>
      <c r="J1144" s="17"/>
      <c r="K1144" s="17"/>
      <c r="L1144" s="17"/>
      <c r="M1144" s="15"/>
      <c r="Q1144" s="95"/>
      <c r="R1144" s="95"/>
      <c r="S1144" s="95"/>
      <c r="T1144" s="95"/>
      <c r="U1144" s="95"/>
      <c r="V1144" s="95"/>
      <c r="W1144" s="95"/>
      <c r="X1144" s="95"/>
      <c r="Y1144" s="95"/>
    </row>
    <row r="1145" spans="2:25" s="3" customFormat="1" hidden="1" x14ac:dyDescent="0.2">
      <c r="B1145" s="2"/>
      <c r="C1145" s="2"/>
      <c r="D1145" s="2"/>
      <c r="E1145" s="2"/>
      <c r="F1145" s="15"/>
      <c r="G1145" s="15"/>
      <c r="H1145" s="15"/>
      <c r="I1145" s="17"/>
      <c r="J1145" s="17"/>
      <c r="K1145" s="17"/>
      <c r="L1145" s="17"/>
      <c r="M1145" s="15"/>
      <c r="Q1145" s="95"/>
      <c r="R1145" s="95"/>
      <c r="S1145" s="95"/>
      <c r="T1145" s="95"/>
      <c r="U1145" s="95"/>
      <c r="V1145" s="95"/>
      <c r="W1145" s="95"/>
      <c r="X1145" s="95"/>
      <c r="Y1145" s="95"/>
    </row>
    <row r="1146" spans="2:25" s="3" customFormat="1" hidden="1" x14ac:dyDescent="0.2">
      <c r="B1146" s="2"/>
      <c r="C1146" s="2"/>
      <c r="D1146" s="2"/>
      <c r="E1146" s="2"/>
      <c r="F1146" s="15"/>
      <c r="G1146" s="15"/>
      <c r="H1146" s="15"/>
      <c r="I1146" s="17"/>
      <c r="J1146" s="17"/>
      <c r="K1146" s="17"/>
      <c r="L1146" s="17"/>
      <c r="M1146" s="15"/>
      <c r="Q1146" s="95"/>
      <c r="R1146" s="95"/>
      <c r="S1146" s="95"/>
      <c r="T1146" s="95"/>
      <c r="U1146" s="95"/>
      <c r="V1146" s="95"/>
      <c r="W1146" s="95"/>
      <c r="X1146" s="95"/>
      <c r="Y1146" s="95"/>
    </row>
    <row r="1147" spans="2:25" s="3" customFormat="1" hidden="1" x14ac:dyDescent="0.2">
      <c r="B1147" s="2"/>
      <c r="C1147" s="2"/>
      <c r="D1147" s="2"/>
      <c r="E1147" s="2"/>
      <c r="F1147" s="15"/>
      <c r="G1147" s="15"/>
      <c r="H1147" s="15"/>
      <c r="I1147" s="17"/>
      <c r="J1147" s="17"/>
      <c r="K1147" s="17"/>
      <c r="L1147" s="17"/>
      <c r="M1147" s="15"/>
      <c r="Q1147" s="95"/>
      <c r="R1147" s="95"/>
      <c r="S1147" s="95"/>
      <c r="T1147" s="95"/>
      <c r="U1147" s="95"/>
      <c r="V1147" s="95"/>
      <c r="W1147" s="95"/>
      <c r="X1147" s="95"/>
      <c r="Y1147" s="95"/>
    </row>
    <row r="1148" spans="2:25" s="3" customFormat="1" hidden="1" x14ac:dyDescent="0.2">
      <c r="B1148" s="2"/>
      <c r="C1148" s="2"/>
      <c r="D1148" s="2"/>
      <c r="E1148" s="2"/>
      <c r="F1148" s="15"/>
      <c r="G1148" s="15"/>
      <c r="H1148" s="15"/>
      <c r="I1148" s="17"/>
      <c r="J1148" s="17"/>
      <c r="K1148" s="17"/>
      <c r="L1148" s="17"/>
      <c r="M1148" s="15"/>
      <c r="Q1148" s="95"/>
      <c r="R1148" s="95"/>
      <c r="S1148" s="95"/>
      <c r="T1148" s="95"/>
      <c r="U1148" s="95"/>
      <c r="V1148" s="95"/>
      <c r="W1148" s="95"/>
      <c r="X1148" s="95"/>
      <c r="Y1148" s="95"/>
    </row>
    <row r="1149" spans="2:25" s="3" customFormat="1" hidden="1" x14ac:dyDescent="0.2">
      <c r="B1149" s="2"/>
      <c r="C1149" s="2"/>
      <c r="D1149" s="2"/>
      <c r="E1149" s="2"/>
      <c r="F1149" s="15"/>
      <c r="G1149" s="15"/>
      <c r="H1149" s="15"/>
      <c r="I1149" s="17"/>
      <c r="J1149" s="17"/>
      <c r="K1149" s="17"/>
      <c r="L1149" s="17"/>
      <c r="M1149" s="15"/>
      <c r="Q1149" s="95"/>
      <c r="R1149" s="95"/>
      <c r="S1149" s="95"/>
      <c r="T1149" s="95"/>
      <c r="U1149" s="95"/>
      <c r="V1149" s="95"/>
      <c r="W1149" s="95"/>
      <c r="X1149" s="95"/>
      <c r="Y1149" s="95"/>
    </row>
    <row r="1150" spans="2:25" s="3" customFormat="1" hidden="1" x14ac:dyDescent="0.2">
      <c r="B1150" s="2"/>
      <c r="C1150" s="2"/>
      <c r="D1150" s="2"/>
      <c r="E1150" s="2"/>
      <c r="F1150" s="15"/>
      <c r="G1150" s="15"/>
      <c r="H1150" s="15"/>
      <c r="I1150" s="17"/>
      <c r="J1150" s="17"/>
      <c r="K1150" s="17"/>
      <c r="L1150" s="17"/>
      <c r="M1150" s="15"/>
      <c r="Q1150" s="95"/>
      <c r="R1150" s="95"/>
      <c r="S1150" s="95"/>
      <c r="T1150" s="95"/>
      <c r="U1150" s="95"/>
      <c r="V1150" s="95"/>
      <c r="W1150" s="95"/>
      <c r="X1150" s="95"/>
      <c r="Y1150" s="95"/>
    </row>
    <row r="1151" spans="2:25" s="3" customFormat="1" hidden="1" x14ac:dyDescent="0.2">
      <c r="B1151" s="2"/>
      <c r="C1151" s="2"/>
      <c r="D1151" s="2"/>
      <c r="E1151" s="2"/>
      <c r="F1151" s="15"/>
      <c r="G1151" s="15"/>
      <c r="H1151" s="15"/>
      <c r="I1151" s="17"/>
      <c r="J1151" s="17"/>
      <c r="K1151" s="17"/>
      <c r="L1151" s="17"/>
      <c r="M1151" s="15"/>
      <c r="Q1151" s="95"/>
      <c r="R1151" s="95"/>
      <c r="S1151" s="95"/>
      <c r="T1151" s="95"/>
      <c r="U1151" s="95"/>
      <c r="V1151" s="95"/>
      <c r="W1151" s="95"/>
      <c r="X1151" s="95"/>
      <c r="Y1151" s="95"/>
    </row>
    <row r="1152" spans="2:25" s="3" customFormat="1" hidden="1" x14ac:dyDescent="0.2">
      <c r="B1152" s="2"/>
      <c r="C1152" s="2"/>
      <c r="D1152" s="2"/>
      <c r="E1152" s="2"/>
      <c r="F1152" s="15"/>
      <c r="G1152" s="15"/>
      <c r="H1152" s="15"/>
      <c r="I1152" s="17"/>
      <c r="J1152" s="17"/>
      <c r="K1152" s="17"/>
      <c r="L1152" s="17"/>
      <c r="M1152" s="15"/>
      <c r="Q1152" s="95"/>
      <c r="R1152" s="95"/>
      <c r="S1152" s="95"/>
      <c r="T1152" s="95"/>
      <c r="U1152" s="95"/>
      <c r="V1152" s="95"/>
      <c r="W1152" s="95"/>
      <c r="X1152" s="95"/>
      <c r="Y1152" s="95"/>
    </row>
    <row r="1153" spans="2:25" s="3" customFormat="1" hidden="1" x14ac:dyDescent="0.2">
      <c r="B1153" s="2"/>
      <c r="C1153" s="2"/>
      <c r="D1153" s="2"/>
      <c r="E1153" s="2"/>
      <c r="F1153" s="15"/>
      <c r="G1153" s="15"/>
      <c r="H1153" s="15"/>
      <c r="I1153" s="17"/>
      <c r="J1153" s="17"/>
      <c r="K1153" s="17"/>
      <c r="L1153" s="17"/>
      <c r="M1153" s="15"/>
      <c r="Q1153" s="95"/>
      <c r="R1153" s="95"/>
      <c r="S1153" s="95"/>
      <c r="T1153" s="95"/>
      <c r="U1153" s="95"/>
      <c r="V1153" s="95"/>
      <c r="W1153" s="95"/>
      <c r="X1153" s="95"/>
      <c r="Y1153" s="95"/>
    </row>
    <row r="1154" spans="2:25" s="3" customFormat="1" hidden="1" x14ac:dyDescent="0.2">
      <c r="B1154" s="2"/>
      <c r="C1154" s="2"/>
      <c r="D1154" s="2"/>
      <c r="E1154" s="2"/>
      <c r="F1154" s="15"/>
      <c r="G1154" s="15"/>
      <c r="H1154" s="15"/>
      <c r="I1154" s="17"/>
      <c r="J1154" s="17"/>
      <c r="K1154" s="17"/>
      <c r="L1154" s="17"/>
      <c r="M1154" s="15"/>
      <c r="Q1154" s="95"/>
      <c r="R1154" s="95"/>
      <c r="S1154" s="95"/>
      <c r="T1154" s="95"/>
      <c r="U1154" s="95"/>
      <c r="V1154" s="95"/>
      <c r="W1154" s="95"/>
      <c r="X1154" s="95"/>
      <c r="Y1154" s="95"/>
    </row>
    <row r="1155" spans="2:25" s="3" customFormat="1" hidden="1" x14ac:dyDescent="0.2">
      <c r="B1155" s="2"/>
      <c r="C1155" s="2"/>
      <c r="D1155" s="2"/>
      <c r="E1155" s="2"/>
      <c r="F1155" s="15"/>
      <c r="G1155" s="15"/>
      <c r="H1155" s="15"/>
      <c r="I1155" s="17"/>
      <c r="J1155" s="17"/>
      <c r="K1155" s="17"/>
      <c r="L1155" s="17"/>
      <c r="M1155" s="15"/>
      <c r="Q1155" s="95"/>
      <c r="R1155" s="95"/>
      <c r="S1155" s="95"/>
      <c r="T1155" s="95"/>
      <c r="U1155" s="95"/>
      <c r="V1155" s="95"/>
      <c r="W1155" s="95"/>
      <c r="X1155" s="95"/>
      <c r="Y1155" s="95"/>
    </row>
    <row r="1156" spans="2:25" s="3" customFormat="1" hidden="1" x14ac:dyDescent="0.2">
      <c r="B1156" s="2"/>
      <c r="C1156" s="2"/>
      <c r="D1156" s="2"/>
      <c r="E1156" s="2"/>
      <c r="F1156" s="15"/>
      <c r="G1156" s="15"/>
      <c r="H1156" s="15"/>
      <c r="I1156" s="17"/>
      <c r="J1156" s="17"/>
      <c r="K1156" s="17"/>
      <c r="L1156" s="17"/>
      <c r="M1156" s="15"/>
      <c r="Q1156" s="95"/>
      <c r="R1156" s="95"/>
      <c r="S1156" s="95"/>
      <c r="T1156" s="95"/>
      <c r="U1156" s="95"/>
      <c r="V1156" s="95"/>
      <c r="W1156" s="95"/>
      <c r="X1156" s="95"/>
      <c r="Y1156" s="95"/>
    </row>
    <row r="1157" spans="2:25" s="3" customFormat="1" hidden="1" x14ac:dyDescent="0.2">
      <c r="B1157" s="2"/>
      <c r="C1157" s="2"/>
      <c r="D1157" s="2"/>
      <c r="E1157" s="2"/>
      <c r="F1157" s="15"/>
      <c r="G1157" s="15"/>
      <c r="H1157" s="15"/>
      <c r="I1157" s="17"/>
      <c r="J1157" s="17"/>
      <c r="K1157" s="17"/>
      <c r="L1157" s="17"/>
      <c r="M1157" s="15"/>
      <c r="Q1157" s="95"/>
      <c r="R1157" s="95"/>
      <c r="S1157" s="95"/>
      <c r="T1157" s="95"/>
      <c r="U1157" s="95"/>
      <c r="V1157" s="95"/>
      <c r="W1157" s="95"/>
      <c r="X1157" s="95"/>
      <c r="Y1157" s="95"/>
    </row>
    <row r="1158" spans="2:25" s="3" customFormat="1" hidden="1" x14ac:dyDescent="0.2">
      <c r="B1158" s="2"/>
      <c r="C1158" s="2"/>
      <c r="D1158" s="2"/>
      <c r="E1158" s="2"/>
      <c r="F1158" s="15"/>
      <c r="G1158" s="15"/>
      <c r="H1158" s="15"/>
      <c r="I1158" s="17"/>
      <c r="J1158" s="17"/>
      <c r="K1158" s="17"/>
      <c r="L1158" s="17"/>
      <c r="M1158" s="15"/>
      <c r="Q1158" s="95"/>
      <c r="R1158" s="95"/>
      <c r="S1158" s="95"/>
      <c r="T1158" s="95"/>
      <c r="U1158" s="95"/>
      <c r="V1158" s="95"/>
      <c r="W1158" s="95"/>
      <c r="X1158" s="95"/>
      <c r="Y1158" s="95"/>
    </row>
    <row r="1159" spans="2:25" s="3" customFormat="1" hidden="1" x14ac:dyDescent="0.2">
      <c r="B1159" s="2"/>
      <c r="C1159" s="2"/>
      <c r="D1159" s="2"/>
      <c r="E1159" s="2"/>
      <c r="F1159" s="15"/>
      <c r="G1159" s="15"/>
      <c r="H1159" s="15"/>
      <c r="I1159" s="17"/>
      <c r="J1159" s="17"/>
      <c r="K1159" s="17"/>
      <c r="L1159" s="17"/>
      <c r="M1159" s="15"/>
      <c r="Q1159" s="95"/>
      <c r="R1159" s="95"/>
      <c r="S1159" s="95"/>
      <c r="T1159" s="95"/>
      <c r="U1159" s="95"/>
      <c r="V1159" s="95"/>
      <c r="W1159" s="95"/>
      <c r="X1159" s="95"/>
      <c r="Y1159" s="95"/>
    </row>
    <row r="1160" spans="2:25" s="3" customFormat="1" hidden="1" x14ac:dyDescent="0.2">
      <c r="B1160" s="2"/>
      <c r="C1160" s="2"/>
      <c r="D1160" s="2"/>
      <c r="E1160" s="2"/>
      <c r="F1160" s="15"/>
      <c r="G1160" s="15"/>
      <c r="H1160" s="15"/>
      <c r="I1160" s="17"/>
      <c r="J1160" s="17"/>
      <c r="K1160" s="17"/>
      <c r="L1160" s="17"/>
      <c r="M1160" s="15"/>
      <c r="Q1160" s="95"/>
      <c r="R1160" s="95"/>
      <c r="S1160" s="95"/>
      <c r="T1160" s="95"/>
      <c r="U1160" s="95"/>
      <c r="V1160" s="95"/>
      <c r="W1160" s="95"/>
      <c r="X1160" s="95"/>
      <c r="Y1160" s="95"/>
    </row>
    <row r="1161" spans="2:25" s="3" customFormat="1" hidden="1" x14ac:dyDescent="0.2">
      <c r="B1161" s="2"/>
      <c r="C1161" s="2"/>
      <c r="D1161" s="2"/>
      <c r="E1161" s="2"/>
      <c r="F1161" s="15"/>
      <c r="G1161" s="15"/>
      <c r="H1161" s="15"/>
      <c r="I1161" s="17"/>
      <c r="J1161" s="17"/>
      <c r="K1161" s="17"/>
      <c r="L1161" s="17"/>
      <c r="M1161" s="15"/>
      <c r="Q1161" s="95"/>
      <c r="R1161" s="95"/>
      <c r="S1161" s="95"/>
      <c r="T1161" s="95"/>
      <c r="U1161" s="95"/>
      <c r="V1161" s="95"/>
      <c r="W1161" s="95"/>
      <c r="X1161" s="95"/>
      <c r="Y1161" s="95"/>
    </row>
    <row r="1162" spans="2:25" s="3" customFormat="1" hidden="1" x14ac:dyDescent="0.2">
      <c r="B1162" s="2"/>
      <c r="C1162" s="2"/>
      <c r="D1162" s="2"/>
      <c r="E1162" s="2"/>
      <c r="F1162" s="15"/>
      <c r="G1162" s="15"/>
      <c r="H1162" s="15"/>
      <c r="I1162" s="17"/>
      <c r="J1162" s="17"/>
      <c r="K1162" s="17"/>
      <c r="L1162" s="17"/>
      <c r="M1162" s="15"/>
      <c r="Q1162" s="95"/>
      <c r="R1162" s="95"/>
      <c r="S1162" s="95"/>
      <c r="T1162" s="95"/>
      <c r="U1162" s="95"/>
      <c r="V1162" s="95"/>
      <c r="W1162" s="95"/>
      <c r="X1162" s="95"/>
      <c r="Y1162" s="95"/>
    </row>
    <row r="1163" spans="2:25" s="3" customFormat="1" hidden="1" x14ac:dyDescent="0.2">
      <c r="B1163" s="2"/>
      <c r="C1163" s="2"/>
      <c r="D1163" s="2"/>
      <c r="E1163" s="2"/>
      <c r="F1163" s="15"/>
      <c r="G1163" s="15"/>
      <c r="H1163" s="15"/>
      <c r="I1163" s="17"/>
      <c r="J1163" s="17"/>
      <c r="K1163" s="17"/>
      <c r="L1163" s="17"/>
      <c r="M1163" s="15"/>
      <c r="Q1163" s="95"/>
      <c r="R1163" s="95"/>
      <c r="S1163" s="95"/>
      <c r="T1163" s="95"/>
      <c r="U1163" s="95"/>
      <c r="V1163" s="95"/>
      <c r="W1163" s="95"/>
      <c r="X1163" s="95"/>
      <c r="Y1163" s="95"/>
    </row>
    <row r="1164" spans="2:25" s="3" customFormat="1" hidden="1" x14ac:dyDescent="0.2">
      <c r="B1164" s="2"/>
      <c r="C1164" s="2"/>
      <c r="D1164" s="2"/>
      <c r="E1164" s="2"/>
      <c r="F1164" s="15"/>
      <c r="G1164" s="15"/>
      <c r="H1164" s="15"/>
      <c r="I1164" s="17"/>
      <c r="J1164" s="17"/>
      <c r="K1164" s="17"/>
      <c r="L1164" s="17"/>
      <c r="M1164" s="15"/>
      <c r="Q1164" s="95"/>
      <c r="R1164" s="95"/>
      <c r="S1164" s="95"/>
      <c r="T1164" s="95"/>
      <c r="U1164" s="95"/>
      <c r="V1164" s="95"/>
      <c r="W1164" s="95"/>
      <c r="X1164" s="95"/>
      <c r="Y1164" s="95"/>
    </row>
    <row r="1165" spans="2:25" s="3" customFormat="1" hidden="1" x14ac:dyDescent="0.2">
      <c r="B1165" s="2"/>
      <c r="C1165" s="2"/>
      <c r="D1165" s="2"/>
      <c r="E1165" s="2"/>
      <c r="F1165" s="15"/>
      <c r="G1165" s="15"/>
      <c r="H1165" s="15"/>
      <c r="I1165" s="17"/>
      <c r="J1165" s="17"/>
      <c r="K1165" s="17"/>
      <c r="L1165" s="17"/>
      <c r="M1165" s="15"/>
      <c r="Q1165" s="95"/>
      <c r="R1165" s="95"/>
      <c r="S1165" s="95"/>
      <c r="T1165" s="95"/>
      <c r="U1165" s="95"/>
      <c r="V1165" s="95"/>
      <c r="W1165" s="95"/>
      <c r="X1165" s="95"/>
      <c r="Y1165" s="95"/>
    </row>
    <row r="1166" spans="2:25" s="3" customFormat="1" hidden="1" x14ac:dyDescent="0.2">
      <c r="B1166" s="2"/>
      <c r="C1166" s="2"/>
      <c r="D1166" s="2"/>
      <c r="E1166" s="2"/>
      <c r="F1166" s="15"/>
      <c r="G1166" s="15"/>
      <c r="H1166" s="15"/>
      <c r="I1166" s="17"/>
      <c r="J1166" s="17"/>
      <c r="K1166" s="17"/>
      <c r="L1166" s="17"/>
      <c r="M1166" s="15"/>
      <c r="Q1166" s="95"/>
      <c r="R1166" s="95"/>
      <c r="S1166" s="95"/>
      <c r="T1166" s="95"/>
      <c r="U1166" s="95"/>
      <c r="V1166" s="95"/>
      <c r="W1166" s="95"/>
      <c r="X1166" s="95"/>
      <c r="Y1166" s="95"/>
    </row>
    <row r="1167" spans="2:25" s="3" customFormat="1" hidden="1" x14ac:dyDescent="0.2">
      <c r="B1167" s="2"/>
      <c r="C1167" s="2"/>
      <c r="D1167" s="2"/>
      <c r="E1167" s="2"/>
      <c r="F1167" s="15"/>
      <c r="G1167" s="15"/>
      <c r="H1167" s="15"/>
      <c r="I1167" s="17"/>
      <c r="J1167" s="17"/>
      <c r="K1167" s="17"/>
      <c r="L1167" s="17"/>
      <c r="M1167" s="15"/>
      <c r="Q1167" s="95"/>
      <c r="R1167" s="95"/>
      <c r="S1167" s="95"/>
      <c r="T1167" s="95"/>
      <c r="U1167" s="95"/>
      <c r="V1167" s="95"/>
      <c r="W1167" s="95"/>
      <c r="X1167" s="95"/>
      <c r="Y1167" s="95"/>
    </row>
    <row r="1168" spans="2:25" s="3" customFormat="1" hidden="1" x14ac:dyDescent="0.2">
      <c r="B1168" s="2"/>
      <c r="C1168" s="2"/>
      <c r="D1168" s="2"/>
      <c r="E1168" s="2"/>
      <c r="F1168" s="15"/>
      <c r="G1168" s="15"/>
      <c r="H1168" s="15"/>
      <c r="I1168" s="17"/>
      <c r="J1168" s="17"/>
      <c r="K1168" s="17"/>
      <c r="L1168" s="17"/>
      <c r="M1168" s="15"/>
      <c r="Q1168" s="95"/>
      <c r="R1168" s="95"/>
      <c r="S1168" s="95"/>
      <c r="T1168" s="95"/>
      <c r="U1168" s="95"/>
      <c r="V1168" s="95"/>
      <c r="W1168" s="95"/>
      <c r="X1168" s="95"/>
      <c r="Y1168" s="95"/>
    </row>
    <row r="1169" spans="2:25" s="3" customFormat="1" hidden="1" x14ac:dyDescent="0.2">
      <c r="B1169" s="2"/>
      <c r="C1169" s="2"/>
      <c r="D1169" s="2"/>
      <c r="E1169" s="2"/>
      <c r="F1169" s="15"/>
      <c r="G1169" s="15"/>
      <c r="H1169" s="15"/>
      <c r="I1169" s="17"/>
      <c r="J1169" s="17"/>
      <c r="K1169" s="17"/>
      <c r="L1169" s="17"/>
      <c r="M1169" s="15"/>
      <c r="Q1169" s="95"/>
      <c r="R1169" s="95"/>
      <c r="S1169" s="95"/>
      <c r="T1169" s="95"/>
      <c r="U1169" s="95"/>
      <c r="V1169" s="95"/>
      <c r="W1169" s="95"/>
      <c r="X1169" s="95"/>
      <c r="Y1169" s="95"/>
    </row>
    <row r="1170" spans="2:25" s="3" customFormat="1" hidden="1" x14ac:dyDescent="0.2">
      <c r="B1170" s="2"/>
      <c r="C1170" s="2"/>
      <c r="D1170" s="2"/>
      <c r="E1170" s="2"/>
      <c r="F1170" s="15"/>
      <c r="G1170" s="15"/>
      <c r="H1170" s="15"/>
      <c r="I1170" s="17"/>
      <c r="J1170" s="17"/>
      <c r="K1170" s="17"/>
      <c r="L1170" s="17"/>
      <c r="M1170" s="15"/>
      <c r="Q1170" s="95"/>
      <c r="R1170" s="95"/>
      <c r="S1170" s="95"/>
      <c r="T1170" s="95"/>
      <c r="U1170" s="95"/>
      <c r="V1170" s="95"/>
      <c r="W1170" s="95"/>
      <c r="X1170" s="95"/>
      <c r="Y1170" s="95"/>
    </row>
    <row r="1171" spans="2:25" s="3" customFormat="1" hidden="1" x14ac:dyDescent="0.2">
      <c r="B1171" s="2"/>
      <c r="C1171" s="2"/>
      <c r="D1171" s="2"/>
      <c r="E1171" s="2"/>
      <c r="F1171" s="15"/>
      <c r="G1171" s="15"/>
      <c r="H1171" s="15"/>
      <c r="I1171" s="17"/>
      <c r="J1171" s="17"/>
      <c r="K1171" s="17"/>
      <c r="L1171" s="17"/>
      <c r="M1171" s="15"/>
      <c r="Q1171" s="95"/>
      <c r="R1171" s="95"/>
      <c r="S1171" s="95"/>
      <c r="T1171" s="95"/>
      <c r="U1171" s="95"/>
      <c r="V1171" s="95"/>
      <c r="W1171" s="95"/>
      <c r="X1171" s="95"/>
      <c r="Y1171" s="95"/>
    </row>
    <row r="1172" spans="2:25" s="3" customFormat="1" hidden="1" x14ac:dyDescent="0.2">
      <c r="B1172" s="2"/>
      <c r="C1172" s="2"/>
      <c r="D1172" s="2"/>
      <c r="E1172" s="2"/>
      <c r="F1172" s="15"/>
      <c r="G1172" s="15"/>
      <c r="H1172" s="15"/>
      <c r="I1172" s="17"/>
      <c r="J1172" s="17"/>
      <c r="K1172" s="17"/>
      <c r="L1172" s="17"/>
      <c r="M1172" s="15"/>
      <c r="Q1172" s="95"/>
      <c r="R1172" s="95"/>
      <c r="S1172" s="95"/>
      <c r="T1172" s="95"/>
      <c r="U1172" s="95"/>
      <c r="V1172" s="95"/>
      <c r="W1172" s="95"/>
      <c r="X1172" s="95"/>
      <c r="Y1172" s="95"/>
    </row>
    <row r="1173" spans="2:25" s="3" customFormat="1" hidden="1" x14ac:dyDescent="0.2">
      <c r="B1173" s="2"/>
      <c r="C1173" s="2"/>
      <c r="D1173" s="2"/>
      <c r="E1173" s="2"/>
      <c r="F1173" s="15"/>
      <c r="G1173" s="15"/>
      <c r="H1173" s="15"/>
      <c r="I1173" s="17"/>
      <c r="J1173" s="17"/>
      <c r="K1173" s="17"/>
      <c r="L1173" s="17"/>
      <c r="M1173" s="15"/>
      <c r="Q1173" s="95"/>
      <c r="R1173" s="95"/>
      <c r="S1173" s="95"/>
      <c r="T1173" s="95"/>
      <c r="U1173" s="95"/>
      <c r="V1173" s="95"/>
      <c r="W1173" s="95"/>
      <c r="X1173" s="95"/>
      <c r="Y1173" s="95"/>
    </row>
    <row r="1174" spans="2:25" s="3" customFormat="1" hidden="1" x14ac:dyDescent="0.2">
      <c r="B1174" s="2"/>
      <c r="C1174" s="2"/>
      <c r="D1174" s="2"/>
      <c r="E1174" s="2"/>
      <c r="F1174" s="15"/>
      <c r="G1174" s="15"/>
      <c r="H1174" s="15"/>
      <c r="I1174" s="17"/>
      <c r="J1174" s="17"/>
      <c r="K1174" s="17"/>
      <c r="L1174" s="17"/>
      <c r="M1174" s="15"/>
      <c r="Q1174" s="95"/>
      <c r="R1174" s="95"/>
      <c r="S1174" s="95"/>
      <c r="T1174" s="95"/>
      <c r="U1174" s="95"/>
      <c r="V1174" s="95"/>
      <c r="W1174" s="95"/>
      <c r="X1174" s="95"/>
      <c r="Y1174" s="95"/>
    </row>
    <row r="1175" spans="2:25" s="3" customFormat="1" hidden="1" x14ac:dyDescent="0.2">
      <c r="B1175" s="2"/>
      <c r="C1175" s="2"/>
      <c r="D1175" s="2"/>
      <c r="E1175" s="2"/>
      <c r="F1175" s="15"/>
      <c r="G1175" s="15"/>
      <c r="H1175" s="15"/>
      <c r="I1175" s="17"/>
      <c r="J1175" s="17"/>
      <c r="K1175" s="17"/>
      <c r="L1175" s="17"/>
      <c r="M1175" s="15"/>
      <c r="Q1175" s="95"/>
      <c r="R1175" s="95"/>
      <c r="S1175" s="95"/>
      <c r="T1175" s="95"/>
      <c r="U1175" s="95"/>
      <c r="V1175" s="95"/>
      <c r="W1175" s="95"/>
      <c r="X1175" s="95"/>
      <c r="Y1175" s="95"/>
    </row>
    <row r="1176" spans="2:25" s="3" customFormat="1" hidden="1" x14ac:dyDescent="0.2">
      <c r="B1176" s="2"/>
      <c r="C1176" s="2"/>
      <c r="D1176" s="2"/>
      <c r="E1176" s="2"/>
      <c r="F1176" s="15"/>
      <c r="G1176" s="15"/>
      <c r="H1176" s="15"/>
      <c r="I1176" s="17"/>
      <c r="J1176" s="17"/>
      <c r="K1176" s="17"/>
      <c r="L1176" s="17"/>
      <c r="M1176" s="15"/>
      <c r="Q1176" s="95"/>
      <c r="R1176" s="95"/>
      <c r="S1176" s="95"/>
      <c r="T1176" s="95"/>
      <c r="U1176" s="95"/>
      <c r="V1176" s="95"/>
      <c r="W1176" s="95"/>
      <c r="X1176" s="95"/>
      <c r="Y1176" s="95"/>
    </row>
    <row r="1177" spans="2:25" s="3" customFormat="1" hidden="1" x14ac:dyDescent="0.2">
      <c r="B1177" s="2"/>
      <c r="C1177" s="2"/>
      <c r="D1177" s="2"/>
      <c r="E1177" s="2"/>
      <c r="F1177" s="15"/>
      <c r="G1177" s="15"/>
      <c r="H1177" s="15"/>
      <c r="I1177" s="17"/>
      <c r="J1177" s="17"/>
      <c r="K1177" s="17"/>
      <c r="L1177" s="17"/>
      <c r="M1177" s="15"/>
      <c r="Q1177" s="95"/>
      <c r="R1177" s="95"/>
      <c r="S1177" s="95"/>
      <c r="T1177" s="95"/>
      <c r="U1177" s="95"/>
      <c r="V1177" s="95"/>
      <c r="W1177" s="95"/>
      <c r="X1177" s="95"/>
      <c r="Y1177" s="95"/>
    </row>
    <row r="1178" spans="2:25" s="3" customFormat="1" hidden="1" x14ac:dyDescent="0.2">
      <c r="B1178" s="2"/>
      <c r="C1178" s="2"/>
      <c r="D1178" s="2"/>
      <c r="E1178" s="2"/>
      <c r="F1178" s="15"/>
      <c r="G1178" s="15"/>
      <c r="H1178" s="15"/>
      <c r="I1178" s="17"/>
      <c r="J1178" s="17"/>
      <c r="K1178" s="17"/>
      <c r="L1178" s="17"/>
      <c r="M1178" s="15"/>
      <c r="Q1178" s="95"/>
      <c r="R1178" s="95"/>
      <c r="S1178" s="95"/>
      <c r="T1178" s="95"/>
      <c r="U1178" s="95"/>
      <c r="V1178" s="95"/>
      <c r="W1178" s="95"/>
      <c r="X1178" s="95"/>
      <c r="Y1178" s="95"/>
    </row>
    <row r="1179" spans="2:25" s="3" customFormat="1" hidden="1" x14ac:dyDescent="0.2">
      <c r="B1179" s="2"/>
      <c r="C1179" s="2"/>
      <c r="D1179" s="2"/>
      <c r="E1179" s="2"/>
      <c r="F1179" s="15"/>
      <c r="G1179" s="15"/>
      <c r="H1179" s="15"/>
      <c r="I1179" s="17"/>
      <c r="J1179" s="17"/>
      <c r="K1179" s="17"/>
      <c r="L1179" s="17"/>
      <c r="M1179" s="15"/>
      <c r="Q1179" s="95"/>
      <c r="R1179" s="95"/>
      <c r="S1179" s="95"/>
      <c r="T1179" s="95"/>
      <c r="U1179" s="95"/>
      <c r="V1179" s="95"/>
      <c r="W1179" s="95"/>
      <c r="X1179" s="95"/>
      <c r="Y1179" s="95"/>
    </row>
    <row r="1180" spans="2:25" s="3" customFormat="1" hidden="1" x14ac:dyDescent="0.2">
      <c r="B1180" s="2"/>
      <c r="C1180" s="2"/>
      <c r="D1180" s="2"/>
      <c r="E1180" s="2"/>
      <c r="F1180" s="15"/>
      <c r="G1180" s="15"/>
      <c r="H1180" s="15"/>
      <c r="I1180" s="17"/>
      <c r="J1180" s="17"/>
      <c r="K1180" s="17"/>
      <c r="L1180" s="17"/>
      <c r="M1180" s="15"/>
      <c r="Q1180" s="95"/>
      <c r="R1180" s="95"/>
      <c r="S1180" s="95"/>
      <c r="T1180" s="95"/>
      <c r="U1180" s="95"/>
      <c r="V1180" s="95"/>
      <c r="W1180" s="95"/>
      <c r="X1180" s="95"/>
      <c r="Y1180" s="95"/>
    </row>
    <row r="1181" spans="2:25" s="3" customFormat="1" hidden="1" x14ac:dyDescent="0.2">
      <c r="B1181" s="2"/>
      <c r="C1181" s="2"/>
      <c r="D1181" s="2"/>
      <c r="E1181" s="2"/>
      <c r="F1181" s="15"/>
      <c r="G1181" s="15"/>
      <c r="H1181" s="15"/>
      <c r="I1181" s="17"/>
      <c r="J1181" s="17"/>
      <c r="K1181" s="17"/>
      <c r="L1181" s="17"/>
      <c r="M1181" s="15"/>
      <c r="Q1181" s="95"/>
      <c r="R1181" s="95"/>
      <c r="S1181" s="95"/>
      <c r="T1181" s="95"/>
      <c r="U1181" s="95"/>
      <c r="V1181" s="95"/>
      <c r="W1181" s="95"/>
      <c r="X1181" s="95"/>
      <c r="Y1181" s="95"/>
    </row>
    <row r="1182" spans="2:25" s="3" customFormat="1" hidden="1" x14ac:dyDescent="0.2">
      <c r="B1182" s="2"/>
      <c r="C1182" s="2"/>
      <c r="D1182" s="2"/>
      <c r="E1182" s="2"/>
      <c r="F1182" s="15"/>
      <c r="G1182" s="15"/>
      <c r="H1182" s="15"/>
      <c r="I1182" s="17"/>
      <c r="J1182" s="17"/>
      <c r="K1182" s="17"/>
      <c r="L1182" s="17"/>
      <c r="M1182" s="15"/>
      <c r="Q1182" s="95"/>
      <c r="R1182" s="95"/>
      <c r="S1182" s="95"/>
      <c r="T1182" s="95"/>
      <c r="U1182" s="95"/>
      <c r="V1182" s="95"/>
      <c r="W1182" s="95"/>
      <c r="X1182" s="95"/>
      <c r="Y1182" s="95"/>
    </row>
    <row r="1183" spans="2:25" s="3" customFormat="1" hidden="1" x14ac:dyDescent="0.2">
      <c r="B1183" s="2"/>
      <c r="C1183" s="2"/>
      <c r="D1183" s="2"/>
      <c r="E1183" s="2"/>
      <c r="F1183" s="15"/>
      <c r="G1183" s="15"/>
      <c r="H1183" s="15"/>
      <c r="I1183" s="17"/>
      <c r="J1183" s="17"/>
      <c r="K1183" s="17"/>
      <c r="L1183" s="17"/>
      <c r="M1183" s="15"/>
      <c r="Q1183" s="95"/>
      <c r="R1183" s="95"/>
      <c r="S1183" s="95"/>
      <c r="T1183" s="95"/>
      <c r="U1183" s="95"/>
      <c r="V1183" s="95"/>
      <c r="W1183" s="95"/>
      <c r="X1183" s="95"/>
      <c r="Y1183" s="95"/>
    </row>
    <row r="1184" spans="2:25" s="3" customFormat="1" hidden="1" x14ac:dyDescent="0.2">
      <c r="B1184" s="2"/>
      <c r="C1184" s="2"/>
      <c r="D1184" s="2"/>
      <c r="E1184" s="2"/>
      <c r="F1184" s="15"/>
      <c r="G1184" s="15"/>
      <c r="H1184" s="15"/>
      <c r="I1184" s="17"/>
      <c r="J1184" s="17"/>
      <c r="K1184" s="17"/>
      <c r="L1184" s="17"/>
      <c r="M1184" s="15"/>
      <c r="Q1184" s="95"/>
      <c r="R1184" s="95"/>
      <c r="S1184" s="95"/>
      <c r="T1184" s="95"/>
      <c r="U1184" s="95"/>
      <c r="V1184" s="95"/>
      <c r="W1184" s="95"/>
      <c r="X1184" s="95"/>
      <c r="Y1184" s="95"/>
    </row>
    <row r="1185" spans="2:25" s="3" customFormat="1" hidden="1" x14ac:dyDescent="0.2">
      <c r="B1185" s="2"/>
      <c r="C1185" s="2"/>
      <c r="D1185" s="2"/>
      <c r="E1185" s="2"/>
      <c r="F1185" s="15"/>
      <c r="G1185" s="15"/>
      <c r="H1185" s="15"/>
      <c r="I1185" s="17"/>
      <c r="J1185" s="17"/>
      <c r="K1185" s="17"/>
      <c r="L1185" s="17"/>
      <c r="M1185" s="15"/>
      <c r="Q1185" s="95"/>
      <c r="R1185" s="95"/>
      <c r="S1185" s="95"/>
      <c r="T1185" s="95"/>
      <c r="U1185" s="95"/>
      <c r="V1185" s="95"/>
      <c r="W1185" s="95"/>
      <c r="X1185" s="95"/>
      <c r="Y1185" s="95"/>
    </row>
    <row r="1186" spans="2:25" s="3" customFormat="1" hidden="1" x14ac:dyDescent="0.2">
      <c r="B1186" s="2"/>
      <c r="C1186" s="2"/>
      <c r="D1186" s="2"/>
      <c r="E1186" s="2"/>
      <c r="F1186" s="15"/>
      <c r="G1186" s="15"/>
      <c r="H1186" s="15"/>
      <c r="I1186" s="17"/>
      <c r="J1186" s="17"/>
      <c r="K1186" s="17"/>
      <c r="L1186" s="17"/>
      <c r="M1186" s="15"/>
      <c r="Q1186" s="95"/>
      <c r="R1186" s="95"/>
      <c r="S1186" s="95"/>
      <c r="T1186" s="95"/>
      <c r="U1186" s="95"/>
      <c r="V1186" s="95"/>
      <c r="W1186" s="95"/>
      <c r="X1186" s="95"/>
      <c r="Y1186" s="95"/>
    </row>
    <row r="1187" spans="2:25" s="3" customFormat="1" hidden="1" x14ac:dyDescent="0.2">
      <c r="B1187" s="2"/>
      <c r="C1187" s="2"/>
      <c r="D1187" s="2"/>
      <c r="E1187" s="2"/>
      <c r="F1187" s="15"/>
      <c r="G1187" s="15"/>
      <c r="H1187" s="15"/>
      <c r="I1187" s="17"/>
      <c r="J1187" s="17"/>
      <c r="K1187" s="17"/>
      <c r="L1187" s="17"/>
      <c r="M1187" s="15"/>
      <c r="Q1187" s="95"/>
      <c r="R1187" s="95"/>
      <c r="S1187" s="95"/>
      <c r="T1187" s="95"/>
      <c r="U1187" s="95"/>
      <c r="V1187" s="95"/>
      <c r="W1187" s="95"/>
      <c r="X1187" s="95"/>
      <c r="Y1187" s="95"/>
    </row>
    <row r="1188" spans="2:25" s="3" customFormat="1" hidden="1" x14ac:dyDescent="0.2">
      <c r="B1188" s="2"/>
      <c r="C1188" s="2"/>
      <c r="D1188" s="2"/>
      <c r="E1188" s="2"/>
      <c r="F1188" s="15"/>
      <c r="G1188" s="15"/>
      <c r="H1188" s="15"/>
      <c r="I1188" s="17"/>
      <c r="J1188" s="17"/>
      <c r="K1188" s="17"/>
      <c r="L1188" s="17"/>
      <c r="M1188" s="15"/>
      <c r="Q1188" s="95"/>
      <c r="R1188" s="95"/>
      <c r="S1188" s="95"/>
      <c r="T1188" s="95"/>
      <c r="U1188" s="95"/>
      <c r="V1188" s="95"/>
      <c r="W1188" s="95"/>
      <c r="X1188" s="95"/>
      <c r="Y1188" s="95"/>
    </row>
    <row r="1189" spans="2:25" s="3" customFormat="1" hidden="1" x14ac:dyDescent="0.2">
      <c r="B1189" s="2"/>
      <c r="C1189" s="2"/>
      <c r="D1189" s="2"/>
      <c r="E1189" s="2"/>
      <c r="F1189" s="15"/>
      <c r="G1189" s="15"/>
      <c r="H1189" s="15"/>
      <c r="I1189" s="17"/>
      <c r="J1189" s="17"/>
      <c r="K1189" s="17"/>
      <c r="L1189" s="17"/>
      <c r="M1189" s="15"/>
      <c r="Q1189" s="95"/>
      <c r="R1189" s="95"/>
      <c r="S1189" s="95"/>
      <c r="T1189" s="95"/>
      <c r="U1189" s="95"/>
      <c r="V1189" s="95"/>
      <c r="W1189" s="95"/>
      <c r="X1189" s="95"/>
      <c r="Y1189" s="95"/>
    </row>
    <row r="1190" spans="2:25" s="3" customFormat="1" hidden="1" x14ac:dyDescent="0.2">
      <c r="B1190" s="2"/>
      <c r="C1190" s="2"/>
      <c r="D1190" s="2"/>
      <c r="E1190" s="2"/>
      <c r="F1190" s="15"/>
      <c r="G1190" s="15"/>
      <c r="H1190" s="15"/>
      <c r="I1190" s="17"/>
      <c r="J1190" s="17"/>
      <c r="K1190" s="17"/>
      <c r="L1190" s="17"/>
      <c r="M1190" s="15"/>
      <c r="Q1190" s="95"/>
      <c r="R1190" s="95"/>
      <c r="S1190" s="95"/>
      <c r="T1190" s="95"/>
      <c r="U1190" s="95"/>
      <c r="V1190" s="95"/>
      <c r="W1190" s="95"/>
      <c r="X1190" s="95"/>
      <c r="Y1190" s="95"/>
    </row>
    <row r="1191" spans="2:25" s="3" customFormat="1" hidden="1" x14ac:dyDescent="0.2">
      <c r="B1191" s="2"/>
      <c r="C1191" s="2"/>
      <c r="D1191" s="2"/>
      <c r="E1191" s="2"/>
      <c r="F1191" s="15"/>
      <c r="G1191" s="15"/>
      <c r="H1191" s="15"/>
      <c r="I1191" s="17"/>
      <c r="J1191" s="17"/>
      <c r="K1191" s="17"/>
      <c r="L1191" s="17"/>
      <c r="M1191" s="15"/>
      <c r="Q1191" s="95"/>
      <c r="R1191" s="95"/>
      <c r="S1191" s="95"/>
      <c r="T1191" s="95"/>
      <c r="U1191" s="95"/>
      <c r="V1191" s="95"/>
      <c r="W1191" s="95"/>
      <c r="X1191" s="95"/>
      <c r="Y1191" s="95"/>
    </row>
    <row r="1192" spans="2:25" s="3" customFormat="1" hidden="1" x14ac:dyDescent="0.2">
      <c r="B1192" s="2"/>
      <c r="C1192" s="2"/>
      <c r="D1192" s="2"/>
      <c r="E1192" s="2"/>
      <c r="F1192" s="15"/>
      <c r="G1192" s="15"/>
      <c r="H1192" s="15"/>
      <c r="I1192" s="17"/>
      <c r="J1192" s="17"/>
      <c r="K1192" s="17"/>
      <c r="L1192" s="17"/>
      <c r="M1192" s="15"/>
      <c r="Q1192" s="95"/>
      <c r="R1192" s="95"/>
      <c r="S1192" s="95"/>
      <c r="T1192" s="95"/>
      <c r="U1192" s="95"/>
      <c r="V1192" s="95"/>
      <c r="W1192" s="95"/>
      <c r="X1192" s="95"/>
      <c r="Y1192" s="95"/>
    </row>
    <row r="1193" spans="2:25" s="3" customFormat="1" hidden="1" x14ac:dyDescent="0.2">
      <c r="B1193" s="2"/>
      <c r="C1193" s="2"/>
      <c r="D1193" s="2"/>
      <c r="E1193" s="2"/>
      <c r="F1193" s="15"/>
      <c r="G1193" s="15"/>
      <c r="H1193" s="15"/>
      <c r="I1193" s="17"/>
      <c r="J1193" s="17"/>
      <c r="K1193" s="17"/>
      <c r="L1193" s="17"/>
      <c r="M1193" s="15"/>
      <c r="Q1193" s="95"/>
      <c r="R1193" s="95"/>
      <c r="S1193" s="95"/>
      <c r="T1193" s="95"/>
      <c r="U1193" s="95"/>
      <c r="V1193" s="95"/>
      <c r="W1193" s="95"/>
      <c r="X1193" s="95"/>
      <c r="Y1193" s="95"/>
    </row>
    <row r="1194" spans="2:25" s="3" customFormat="1" hidden="1" x14ac:dyDescent="0.2">
      <c r="B1194" s="2"/>
      <c r="C1194" s="2"/>
      <c r="D1194" s="2"/>
      <c r="E1194" s="2"/>
      <c r="F1194" s="15"/>
      <c r="G1194" s="15"/>
      <c r="H1194" s="15"/>
      <c r="I1194" s="17"/>
      <c r="J1194" s="17"/>
      <c r="K1194" s="17"/>
      <c r="L1194" s="17"/>
      <c r="M1194" s="15"/>
      <c r="Q1194" s="95"/>
      <c r="R1194" s="95"/>
      <c r="S1194" s="95"/>
      <c r="T1194" s="95"/>
      <c r="U1194" s="95"/>
      <c r="V1194" s="95"/>
      <c r="W1194" s="95"/>
      <c r="X1194" s="95"/>
      <c r="Y1194" s="95"/>
    </row>
    <row r="1195" spans="2:25" s="3" customFormat="1" hidden="1" x14ac:dyDescent="0.2">
      <c r="B1195" s="2"/>
      <c r="C1195" s="2"/>
      <c r="D1195" s="2"/>
      <c r="E1195" s="2"/>
      <c r="F1195" s="15"/>
      <c r="G1195" s="15"/>
      <c r="H1195" s="15"/>
      <c r="I1195" s="17"/>
      <c r="J1195" s="17"/>
      <c r="K1195" s="17"/>
      <c r="L1195" s="17"/>
      <c r="M1195" s="15"/>
      <c r="Q1195" s="95"/>
      <c r="R1195" s="95"/>
      <c r="S1195" s="95"/>
      <c r="T1195" s="95"/>
      <c r="U1195" s="95"/>
      <c r="V1195" s="95"/>
      <c r="W1195" s="95"/>
      <c r="X1195" s="95"/>
      <c r="Y1195" s="95"/>
    </row>
    <row r="1196" spans="2:25" s="3" customFormat="1" hidden="1" x14ac:dyDescent="0.2">
      <c r="B1196" s="2"/>
      <c r="C1196" s="2"/>
      <c r="D1196" s="2"/>
      <c r="E1196" s="2"/>
      <c r="F1196" s="15"/>
      <c r="G1196" s="15"/>
      <c r="H1196" s="15"/>
      <c r="I1196" s="17"/>
      <c r="J1196" s="17"/>
      <c r="K1196" s="17"/>
      <c r="L1196" s="17"/>
      <c r="M1196" s="15"/>
      <c r="Q1196" s="95"/>
      <c r="R1196" s="95"/>
      <c r="S1196" s="95"/>
      <c r="T1196" s="95"/>
      <c r="U1196" s="95"/>
      <c r="V1196" s="95"/>
      <c r="W1196" s="95"/>
      <c r="X1196" s="95"/>
      <c r="Y1196" s="95"/>
    </row>
    <row r="1197" spans="2:25" s="3" customFormat="1" hidden="1" x14ac:dyDescent="0.2">
      <c r="B1197" s="2"/>
      <c r="C1197" s="2"/>
      <c r="D1197" s="2"/>
      <c r="E1197" s="2"/>
      <c r="F1197" s="15"/>
      <c r="G1197" s="15"/>
      <c r="H1197" s="15"/>
      <c r="I1197" s="17"/>
      <c r="J1197" s="17"/>
      <c r="K1197" s="17"/>
      <c r="L1197" s="17"/>
      <c r="M1197" s="15"/>
      <c r="Q1197" s="95"/>
      <c r="R1197" s="95"/>
      <c r="S1197" s="95"/>
      <c r="T1197" s="95"/>
      <c r="U1197" s="95"/>
      <c r="V1197" s="95"/>
      <c r="W1197" s="95"/>
      <c r="X1197" s="95"/>
      <c r="Y1197" s="95"/>
    </row>
    <row r="1198" spans="2:25" s="3" customFormat="1" hidden="1" x14ac:dyDescent="0.2">
      <c r="B1198" s="2"/>
      <c r="C1198" s="2"/>
      <c r="D1198" s="2"/>
      <c r="E1198" s="2"/>
      <c r="F1198" s="15"/>
      <c r="G1198" s="15"/>
      <c r="H1198" s="15"/>
      <c r="I1198" s="17"/>
      <c r="J1198" s="17"/>
      <c r="K1198" s="17"/>
      <c r="L1198" s="17"/>
      <c r="M1198" s="15"/>
      <c r="Q1198" s="95"/>
      <c r="R1198" s="95"/>
      <c r="S1198" s="95"/>
      <c r="T1198" s="95"/>
      <c r="U1198" s="95"/>
      <c r="V1198" s="95"/>
      <c r="W1198" s="95"/>
      <c r="X1198" s="95"/>
      <c r="Y1198" s="95"/>
    </row>
    <row r="1199" spans="2:25" s="3" customFormat="1" hidden="1" x14ac:dyDescent="0.2">
      <c r="B1199" s="2"/>
      <c r="C1199" s="2"/>
      <c r="D1199" s="2"/>
      <c r="E1199" s="2"/>
      <c r="F1199" s="15"/>
      <c r="G1199" s="15"/>
      <c r="H1199" s="15"/>
      <c r="I1199" s="17"/>
      <c r="J1199" s="17"/>
      <c r="K1199" s="17"/>
      <c r="L1199" s="17"/>
      <c r="M1199" s="15"/>
      <c r="Q1199" s="95"/>
      <c r="R1199" s="95"/>
      <c r="S1199" s="95"/>
      <c r="T1199" s="95"/>
      <c r="U1199" s="95"/>
      <c r="V1199" s="95"/>
      <c r="W1199" s="95"/>
      <c r="X1199" s="95"/>
      <c r="Y1199" s="95"/>
    </row>
    <row r="1200" spans="2:25" s="3" customFormat="1" hidden="1" x14ac:dyDescent="0.2">
      <c r="B1200" s="2"/>
      <c r="C1200" s="2"/>
      <c r="D1200" s="2"/>
      <c r="E1200" s="2"/>
      <c r="F1200" s="15"/>
      <c r="G1200" s="15"/>
      <c r="H1200" s="15"/>
      <c r="I1200" s="17"/>
      <c r="J1200" s="17"/>
      <c r="K1200" s="17"/>
      <c r="L1200" s="17"/>
      <c r="M1200" s="15"/>
      <c r="Q1200" s="95"/>
      <c r="R1200" s="95"/>
      <c r="S1200" s="95"/>
      <c r="T1200" s="95"/>
      <c r="U1200" s="95"/>
      <c r="V1200" s="95"/>
      <c r="W1200" s="95"/>
      <c r="X1200" s="95"/>
      <c r="Y1200" s="95"/>
    </row>
    <row r="1201" spans="2:25" s="3" customFormat="1" hidden="1" x14ac:dyDescent="0.2">
      <c r="B1201" s="2"/>
      <c r="C1201" s="2"/>
      <c r="D1201" s="2"/>
      <c r="E1201" s="2"/>
      <c r="F1201" s="15"/>
      <c r="G1201" s="15"/>
      <c r="H1201" s="15"/>
      <c r="I1201" s="17"/>
      <c r="J1201" s="17"/>
      <c r="K1201" s="17"/>
      <c r="L1201" s="17"/>
      <c r="M1201" s="15"/>
      <c r="Q1201" s="95"/>
      <c r="R1201" s="95"/>
      <c r="S1201" s="95"/>
      <c r="T1201" s="95"/>
      <c r="U1201" s="95"/>
      <c r="V1201" s="95"/>
      <c r="W1201" s="95"/>
      <c r="X1201" s="95"/>
      <c r="Y1201" s="95"/>
    </row>
    <row r="1202" spans="2:25" s="3" customFormat="1" hidden="1" x14ac:dyDescent="0.2">
      <c r="B1202" s="2"/>
      <c r="C1202" s="2"/>
      <c r="D1202" s="2"/>
      <c r="E1202" s="2"/>
      <c r="F1202" s="15"/>
      <c r="G1202" s="15"/>
      <c r="H1202" s="15"/>
      <c r="I1202" s="17"/>
      <c r="J1202" s="17"/>
      <c r="K1202" s="17"/>
      <c r="L1202" s="17"/>
      <c r="M1202" s="15"/>
      <c r="Q1202" s="95"/>
      <c r="R1202" s="95"/>
      <c r="S1202" s="95"/>
      <c r="T1202" s="95"/>
      <c r="U1202" s="95"/>
      <c r="V1202" s="95"/>
      <c r="W1202" s="95"/>
      <c r="X1202" s="95"/>
      <c r="Y1202" s="95"/>
    </row>
    <row r="1203" spans="2:25" s="3" customFormat="1" hidden="1" x14ac:dyDescent="0.2">
      <c r="B1203" s="2"/>
      <c r="C1203" s="2"/>
      <c r="D1203" s="2"/>
      <c r="E1203" s="2"/>
      <c r="F1203" s="15"/>
      <c r="G1203" s="15"/>
      <c r="H1203" s="15"/>
      <c r="I1203" s="17"/>
      <c r="J1203" s="17"/>
      <c r="K1203" s="17"/>
      <c r="L1203" s="17"/>
      <c r="M1203" s="15"/>
      <c r="Q1203" s="95"/>
      <c r="R1203" s="95"/>
      <c r="S1203" s="95"/>
      <c r="T1203" s="95"/>
      <c r="U1203" s="95"/>
      <c r="V1203" s="95"/>
      <c r="W1203" s="95"/>
      <c r="X1203" s="95"/>
      <c r="Y1203" s="95"/>
    </row>
    <row r="1204" spans="2:25" s="3" customFormat="1" hidden="1" x14ac:dyDescent="0.2">
      <c r="B1204" s="2"/>
      <c r="C1204" s="2"/>
      <c r="D1204" s="2"/>
      <c r="E1204" s="2"/>
      <c r="F1204" s="15"/>
      <c r="G1204" s="15"/>
      <c r="H1204" s="15"/>
      <c r="I1204" s="17"/>
      <c r="J1204" s="17"/>
      <c r="K1204" s="17"/>
      <c r="L1204" s="17"/>
      <c r="M1204" s="15"/>
      <c r="Q1204" s="95"/>
      <c r="R1204" s="95"/>
      <c r="S1204" s="95"/>
      <c r="T1204" s="95"/>
      <c r="U1204" s="95"/>
      <c r="V1204" s="95"/>
      <c r="W1204" s="95"/>
      <c r="X1204" s="95"/>
      <c r="Y1204" s="95"/>
    </row>
    <row r="1205" spans="2:25" s="3" customFormat="1" hidden="1" x14ac:dyDescent="0.2">
      <c r="B1205" s="2"/>
      <c r="C1205" s="2"/>
      <c r="D1205" s="2"/>
      <c r="E1205" s="2"/>
      <c r="F1205" s="15"/>
      <c r="G1205" s="15"/>
      <c r="H1205" s="15"/>
      <c r="I1205" s="17"/>
      <c r="J1205" s="17"/>
      <c r="K1205" s="17"/>
      <c r="L1205" s="17"/>
      <c r="M1205" s="15"/>
      <c r="Q1205" s="95"/>
      <c r="R1205" s="95"/>
      <c r="S1205" s="95"/>
      <c r="T1205" s="95"/>
      <c r="U1205" s="95"/>
      <c r="V1205" s="95"/>
      <c r="W1205" s="95"/>
      <c r="X1205" s="95"/>
      <c r="Y1205" s="95"/>
    </row>
    <row r="1206" spans="2:25" s="3" customFormat="1" hidden="1" x14ac:dyDescent="0.2">
      <c r="B1206" s="2"/>
      <c r="C1206" s="2"/>
      <c r="D1206" s="2"/>
      <c r="E1206" s="2"/>
      <c r="F1206" s="15"/>
      <c r="G1206" s="15"/>
      <c r="H1206" s="15"/>
      <c r="I1206" s="17"/>
      <c r="J1206" s="17"/>
      <c r="K1206" s="17"/>
      <c r="L1206" s="17"/>
      <c r="M1206" s="15"/>
      <c r="Q1206" s="95"/>
      <c r="R1206" s="95"/>
      <c r="S1206" s="95"/>
      <c r="T1206" s="95"/>
      <c r="U1206" s="95"/>
      <c r="V1206" s="95"/>
      <c r="W1206" s="95"/>
      <c r="X1206" s="95"/>
      <c r="Y1206" s="95"/>
    </row>
    <row r="1207" spans="2:25" s="3" customFormat="1" hidden="1" x14ac:dyDescent="0.2">
      <c r="B1207" s="2"/>
      <c r="C1207" s="2"/>
      <c r="D1207" s="2"/>
      <c r="E1207" s="2"/>
      <c r="F1207" s="15"/>
      <c r="G1207" s="15"/>
      <c r="H1207" s="15"/>
      <c r="I1207" s="17"/>
      <c r="J1207" s="17"/>
      <c r="K1207" s="17"/>
      <c r="L1207" s="17"/>
      <c r="M1207" s="15"/>
      <c r="Q1207" s="95"/>
      <c r="R1207" s="95"/>
      <c r="S1207" s="95"/>
      <c r="T1207" s="95"/>
      <c r="U1207" s="95"/>
      <c r="V1207" s="95"/>
      <c r="W1207" s="95"/>
      <c r="X1207" s="95"/>
      <c r="Y1207" s="95"/>
    </row>
    <row r="1208" spans="2:25" s="3" customFormat="1" hidden="1" x14ac:dyDescent="0.2">
      <c r="B1208" s="2"/>
      <c r="C1208" s="2"/>
      <c r="D1208" s="2"/>
      <c r="E1208" s="2"/>
      <c r="F1208" s="15"/>
      <c r="G1208" s="15"/>
      <c r="H1208" s="15"/>
      <c r="I1208" s="17"/>
      <c r="J1208" s="17"/>
      <c r="K1208" s="17"/>
      <c r="L1208" s="17"/>
      <c r="M1208" s="15"/>
      <c r="Q1208" s="95"/>
      <c r="R1208" s="95"/>
      <c r="S1208" s="95"/>
      <c r="T1208" s="95"/>
      <c r="U1208" s="95"/>
      <c r="V1208" s="95"/>
      <c r="W1208" s="95"/>
      <c r="X1208" s="95"/>
      <c r="Y1208" s="95"/>
    </row>
    <row r="1209" spans="2:25" s="3" customFormat="1" hidden="1" x14ac:dyDescent="0.2">
      <c r="B1209" s="2"/>
      <c r="C1209" s="2"/>
      <c r="D1209" s="2"/>
      <c r="E1209" s="2"/>
      <c r="F1209" s="15"/>
      <c r="G1209" s="15"/>
      <c r="H1209" s="15"/>
      <c r="I1209" s="17"/>
      <c r="J1209" s="17"/>
      <c r="K1209" s="17"/>
      <c r="L1209" s="17"/>
      <c r="M1209" s="15"/>
      <c r="Q1209" s="95"/>
      <c r="R1209" s="95"/>
      <c r="S1209" s="95"/>
      <c r="T1209" s="95"/>
      <c r="U1209" s="95"/>
      <c r="V1209" s="95"/>
      <c r="W1209" s="95"/>
      <c r="X1209" s="95"/>
      <c r="Y1209" s="95"/>
    </row>
    <row r="1210" spans="2:25" s="3" customFormat="1" hidden="1" x14ac:dyDescent="0.2">
      <c r="B1210" s="2"/>
      <c r="C1210" s="2"/>
      <c r="D1210" s="2"/>
      <c r="E1210" s="2"/>
      <c r="F1210" s="15"/>
      <c r="G1210" s="15"/>
      <c r="H1210" s="15"/>
      <c r="I1210" s="17"/>
      <c r="J1210" s="17"/>
      <c r="K1210" s="17"/>
      <c r="L1210" s="17"/>
      <c r="M1210" s="15"/>
      <c r="Q1210" s="95"/>
      <c r="R1210" s="95"/>
      <c r="S1210" s="95"/>
      <c r="T1210" s="95"/>
      <c r="U1210" s="95"/>
      <c r="V1210" s="95"/>
      <c r="W1210" s="95"/>
      <c r="X1210" s="95"/>
      <c r="Y1210" s="95"/>
    </row>
    <row r="1211" spans="2:25" s="3" customFormat="1" hidden="1" x14ac:dyDescent="0.2">
      <c r="B1211" s="2"/>
      <c r="C1211" s="2"/>
      <c r="D1211" s="2"/>
      <c r="E1211" s="2"/>
      <c r="F1211" s="15"/>
      <c r="G1211" s="15"/>
      <c r="H1211" s="15"/>
      <c r="I1211" s="17"/>
      <c r="J1211" s="17"/>
      <c r="K1211" s="17"/>
      <c r="L1211" s="17"/>
      <c r="M1211" s="15"/>
      <c r="Q1211" s="95"/>
      <c r="R1211" s="95"/>
      <c r="S1211" s="95"/>
      <c r="T1211" s="95"/>
      <c r="U1211" s="95"/>
      <c r="V1211" s="95"/>
      <c r="W1211" s="95"/>
      <c r="X1211" s="95"/>
      <c r="Y1211" s="95"/>
    </row>
    <row r="1212" spans="2:25" s="3" customFormat="1" hidden="1" x14ac:dyDescent="0.2">
      <c r="B1212" s="2"/>
      <c r="C1212" s="2"/>
      <c r="D1212" s="2"/>
      <c r="E1212" s="2"/>
      <c r="F1212" s="15"/>
      <c r="G1212" s="15"/>
      <c r="H1212" s="15"/>
      <c r="I1212" s="17"/>
      <c r="J1212" s="17"/>
      <c r="K1212" s="17"/>
      <c r="L1212" s="17"/>
      <c r="M1212" s="15"/>
      <c r="Q1212" s="95"/>
      <c r="R1212" s="95"/>
      <c r="S1212" s="95"/>
      <c r="T1212" s="95"/>
      <c r="U1212" s="95"/>
      <c r="V1212" s="95"/>
      <c r="W1212" s="95"/>
      <c r="X1212" s="95"/>
      <c r="Y1212" s="95"/>
    </row>
    <row r="1213" spans="2:25" s="3" customFormat="1" hidden="1" x14ac:dyDescent="0.2">
      <c r="B1213" s="2"/>
      <c r="C1213" s="2"/>
      <c r="D1213" s="2"/>
      <c r="E1213" s="2"/>
      <c r="F1213" s="15"/>
      <c r="G1213" s="15"/>
      <c r="H1213" s="15"/>
      <c r="I1213" s="17"/>
      <c r="J1213" s="17"/>
      <c r="K1213" s="17"/>
      <c r="L1213" s="17"/>
      <c r="M1213" s="15"/>
      <c r="Q1213" s="95"/>
      <c r="R1213" s="95"/>
      <c r="S1213" s="95"/>
      <c r="T1213" s="95"/>
      <c r="U1213" s="95"/>
      <c r="V1213" s="95"/>
      <c r="W1213" s="95"/>
      <c r="X1213" s="95"/>
      <c r="Y1213" s="95"/>
    </row>
    <row r="1214" spans="2:25" s="3" customFormat="1" hidden="1" x14ac:dyDescent="0.2">
      <c r="B1214" s="2"/>
      <c r="C1214" s="2"/>
      <c r="D1214" s="2"/>
      <c r="E1214" s="2"/>
      <c r="F1214" s="15"/>
      <c r="G1214" s="15"/>
      <c r="H1214" s="15"/>
      <c r="I1214" s="17"/>
      <c r="J1214" s="17"/>
      <c r="K1214" s="17"/>
      <c r="L1214" s="17"/>
      <c r="M1214" s="15"/>
      <c r="Q1214" s="95"/>
      <c r="R1214" s="95"/>
      <c r="S1214" s="95"/>
      <c r="T1214" s="95"/>
      <c r="U1214" s="95"/>
      <c r="V1214" s="95"/>
      <c r="W1214" s="95"/>
      <c r="X1214" s="95"/>
      <c r="Y1214" s="95"/>
    </row>
    <row r="1215" spans="2:25" s="3" customFormat="1" hidden="1" x14ac:dyDescent="0.2">
      <c r="B1215" s="2"/>
      <c r="C1215" s="2"/>
      <c r="D1215" s="2"/>
      <c r="E1215" s="2"/>
      <c r="F1215" s="15"/>
      <c r="G1215" s="15"/>
      <c r="H1215" s="15"/>
      <c r="I1215" s="17"/>
      <c r="J1215" s="17"/>
      <c r="K1215" s="17"/>
      <c r="L1215" s="17"/>
      <c r="M1215" s="15"/>
      <c r="Q1215" s="95"/>
      <c r="R1215" s="95"/>
      <c r="S1215" s="95"/>
      <c r="T1215" s="95"/>
      <c r="U1215" s="95"/>
      <c r="V1215" s="95"/>
      <c r="W1215" s="95"/>
      <c r="X1215" s="95"/>
      <c r="Y1215" s="95"/>
    </row>
    <row r="1216" spans="2:25" s="3" customFormat="1" hidden="1" x14ac:dyDescent="0.2">
      <c r="B1216" s="2"/>
      <c r="C1216" s="2"/>
      <c r="D1216" s="2"/>
      <c r="E1216" s="2"/>
      <c r="F1216" s="15"/>
      <c r="G1216" s="15"/>
      <c r="H1216" s="15"/>
      <c r="I1216" s="17"/>
      <c r="J1216" s="17"/>
      <c r="K1216" s="17"/>
      <c r="L1216" s="17"/>
      <c r="M1216" s="15"/>
      <c r="Q1216" s="95"/>
      <c r="R1216" s="95"/>
      <c r="S1216" s="95"/>
      <c r="T1216" s="95"/>
      <c r="U1216" s="95"/>
      <c r="V1216" s="95"/>
      <c r="W1216" s="95"/>
      <c r="X1216" s="95"/>
      <c r="Y1216" s="95"/>
    </row>
    <row r="1217" spans="2:25" s="3" customFormat="1" hidden="1" x14ac:dyDescent="0.2">
      <c r="B1217" s="2"/>
      <c r="C1217" s="2"/>
      <c r="D1217" s="2"/>
      <c r="E1217" s="2"/>
      <c r="F1217" s="15"/>
      <c r="G1217" s="15"/>
      <c r="H1217" s="15"/>
      <c r="I1217" s="17"/>
      <c r="J1217" s="17"/>
      <c r="K1217" s="17"/>
      <c r="L1217" s="17"/>
      <c r="M1217" s="15"/>
      <c r="Q1217" s="95"/>
      <c r="R1217" s="95"/>
      <c r="S1217" s="95"/>
      <c r="T1217" s="95"/>
      <c r="U1217" s="95"/>
      <c r="V1217" s="95"/>
      <c r="W1217" s="95"/>
      <c r="X1217" s="95"/>
      <c r="Y1217" s="95"/>
    </row>
    <row r="1218" spans="2:25" s="3" customFormat="1" hidden="1" x14ac:dyDescent="0.2">
      <c r="B1218" s="2"/>
      <c r="C1218" s="2"/>
      <c r="D1218" s="2"/>
      <c r="E1218" s="2"/>
      <c r="F1218" s="15"/>
      <c r="G1218" s="15"/>
      <c r="H1218" s="15"/>
      <c r="I1218" s="17"/>
      <c r="J1218" s="17"/>
      <c r="K1218" s="17"/>
      <c r="L1218" s="17"/>
      <c r="M1218" s="15"/>
      <c r="Q1218" s="95"/>
      <c r="R1218" s="95"/>
      <c r="S1218" s="95"/>
      <c r="T1218" s="95"/>
      <c r="U1218" s="95"/>
      <c r="V1218" s="95"/>
      <c r="W1218" s="95"/>
      <c r="X1218" s="95"/>
      <c r="Y1218" s="95"/>
    </row>
    <row r="1219" spans="2:25" s="3" customFormat="1" hidden="1" x14ac:dyDescent="0.2">
      <c r="B1219" s="2"/>
      <c r="C1219" s="2"/>
      <c r="D1219" s="2"/>
      <c r="E1219" s="2"/>
      <c r="F1219" s="15"/>
      <c r="G1219" s="15"/>
      <c r="H1219" s="15"/>
      <c r="I1219" s="17"/>
      <c r="J1219" s="17"/>
      <c r="K1219" s="17"/>
      <c r="L1219" s="17"/>
      <c r="M1219" s="15"/>
      <c r="Q1219" s="95"/>
      <c r="R1219" s="95"/>
      <c r="S1219" s="95"/>
      <c r="T1219" s="95"/>
      <c r="U1219" s="95"/>
      <c r="V1219" s="95"/>
      <c r="W1219" s="95"/>
      <c r="X1219" s="95"/>
      <c r="Y1219" s="95"/>
    </row>
    <row r="1220" spans="2:25" s="3" customFormat="1" hidden="1" x14ac:dyDescent="0.2">
      <c r="B1220" s="2"/>
      <c r="C1220" s="2"/>
      <c r="D1220" s="2"/>
      <c r="E1220" s="2"/>
      <c r="F1220" s="15"/>
      <c r="G1220" s="15"/>
      <c r="H1220" s="15"/>
      <c r="I1220" s="17"/>
      <c r="J1220" s="17"/>
      <c r="K1220" s="17"/>
      <c r="L1220" s="17"/>
      <c r="M1220" s="15"/>
      <c r="Q1220" s="95"/>
      <c r="R1220" s="95"/>
      <c r="S1220" s="95"/>
      <c r="T1220" s="95"/>
      <c r="U1220" s="95"/>
      <c r="V1220" s="95"/>
      <c r="W1220" s="95"/>
      <c r="X1220" s="95"/>
      <c r="Y1220" s="95"/>
    </row>
    <row r="1221" spans="2:25" s="3" customFormat="1" hidden="1" x14ac:dyDescent="0.2">
      <c r="B1221" s="2"/>
      <c r="C1221" s="2"/>
      <c r="D1221" s="2"/>
      <c r="E1221" s="2"/>
      <c r="F1221" s="15"/>
      <c r="G1221" s="15"/>
      <c r="H1221" s="15"/>
      <c r="I1221" s="17"/>
      <c r="J1221" s="17"/>
      <c r="K1221" s="17"/>
      <c r="L1221" s="17"/>
      <c r="M1221" s="15"/>
      <c r="Q1221" s="95"/>
      <c r="R1221" s="95"/>
      <c r="S1221" s="95"/>
      <c r="T1221" s="95"/>
      <c r="U1221" s="95"/>
      <c r="V1221" s="95"/>
      <c r="W1221" s="95"/>
      <c r="X1221" s="95"/>
      <c r="Y1221" s="95"/>
    </row>
    <row r="1222" spans="2:25" s="3" customFormat="1" hidden="1" x14ac:dyDescent="0.2">
      <c r="B1222" s="2"/>
      <c r="C1222" s="2"/>
      <c r="D1222" s="2"/>
      <c r="E1222" s="2"/>
      <c r="F1222" s="15"/>
      <c r="G1222" s="15"/>
      <c r="H1222" s="15"/>
      <c r="I1222" s="17"/>
      <c r="J1222" s="17"/>
      <c r="K1222" s="17"/>
      <c r="L1222" s="17"/>
      <c r="M1222" s="15"/>
      <c r="Q1222" s="95"/>
      <c r="R1222" s="95"/>
      <c r="S1222" s="95"/>
      <c r="T1222" s="95"/>
      <c r="U1222" s="95"/>
      <c r="V1222" s="95"/>
      <c r="W1222" s="95"/>
      <c r="X1222" s="95"/>
      <c r="Y1222" s="95"/>
    </row>
    <row r="1223" spans="2:25" s="3" customFormat="1" hidden="1" x14ac:dyDescent="0.2">
      <c r="B1223" s="2"/>
      <c r="C1223" s="2"/>
      <c r="D1223" s="2"/>
      <c r="E1223" s="2"/>
      <c r="F1223" s="15"/>
      <c r="G1223" s="15"/>
      <c r="H1223" s="15"/>
      <c r="I1223" s="17"/>
      <c r="J1223" s="17"/>
      <c r="K1223" s="17"/>
      <c r="L1223" s="17"/>
      <c r="M1223" s="15"/>
      <c r="Q1223" s="95"/>
      <c r="R1223" s="95"/>
      <c r="S1223" s="95"/>
      <c r="T1223" s="95"/>
      <c r="U1223" s="95"/>
      <c r="V1223" s="95"/>
      <c r="W1223" s="95"/>
      <c r="X1223" s="95"/>
      <c r="Y1223" s="95"/>
    </row>
    <row r="1224" spans="2:25" s="3" customFormat="1" hidden="1" x14ac:dyDescent="0.2">
      <c r="B1224" s="2"/>
      <c r="C1224" s="2"/>
      <c r="D1224" s="2"/>
      <c r="E1224" s="2"/>
      <c r="F1224" s="15"/>
      <c r="G1224" s="15"/>
      <c r="H1224" s="15"/>
      <c r="I1224" s="17"/>
      <c r="J1224" s="17"/>
      <c r="K1224" s="17"/>
      <c r="L1224" s="17"/>
      <c r="M1224" s="15"/>
      <c r="Q1224" s="95"/>
      <c r="R1224" s="95"/>
      <c r="S1224" s="95"/>
      <c r="T1224" s="95"/>
      <c r="U1224" s="95"/>
      <c r="V1224" s="95"/>
      <c r="W1224" s="95"/>
      <c r="X1224" s="95"/>
      <c r="Y1224" s="95"/>
    </row>
    <row r="1225" spans="2:25" s="3" customFormat="1" hidden="1" x14ac:dyDescent="0.2">
      <c r="B1225" s="2"/>
      <c r="C1225" s="2"/>
      <c r="D1225" s="2"/>
      <c r="E1225" s="2"/>
      <c r="F1225" s="15"/>
      <c r="G1225" s="15"/>
      <c r="H1225" s="15"/>
      <c r="I1225" s="17"/>
      <c r="J1225" s="17"/>
      <c r="K1225" s="17"/>
      <c r="L1225" s="17"/>
      <c r="M1225" s="15"/>
      <c r="Q1225" s="95"/>
      <c r="R1225" s="95"/>
      <c r="S1225" s="95"/>
      <c r="T1225" s="95"/>
      <c r="U1225" s="95"/>
      <c r="V1225" s="95"/>
      <c r="W1225" s="95"/>
      <c r="X1225" s="95"/>
      <c r="Y1225" s="95"/>
    </row>
    <row r="1226" spans="2:25" s="3" customFormat="1" hidden="1" x14ac:dyDescent="0.2">
      <c r="B1226" s="2"/>
      <c r="C1226" s="2"/>
      <c r="D1226" s="2"/>
      <c r="E1226" s="2"/>
      <c r="F1226" s="15"/>
      <c r="G1226" s="15"/>
      <c r="H1226" s="15"/>
      <c r="I1226" s="17"/>
      <c r="J1226" s="17"/>
      <c r="K1226" s="17"/>
      <c r="L1226" s="17"/>
      <c r="M1226" s="15"/>
      <c r="Q1226" s="95"/>
      <c r="R1226" s="95"/>
      <c r="S1226" s="95"/>
      <c r="T1226" s="95"/>
      <c r="U1226" s="95"/>
      <c r="V1226" s="95"/>
      <c r="W1226" s="95"/>
      <c r="X1226" s="95"/>
      <c r="Y1226" s="95"/>
    </row>
    <row r="1227" spans="2:25" s="3" customFormat="1" hidden="1" x14ac:dyDescent="0.2">
      <c r="B1227" s="2"/>
      <c r="C1227" s="2"/>
      <c r="D1227" s="2"/>
      <c r="E1227" s="2"/>
      <c r="F1227" s="15"/>
      <c r="G1227" s="15"/>
      <c r="H1227" s="15"/>
      <c r="I1227" s="17"/>
      <c r="J1227" s="17"/>
      <c r="K1227" s="17"/>
      <c r="L1227" s="17"/>
      <c r="M1227" s="15"/>
      <c r="Q1227" s="95"/>
      <c r="R1227" s="95"/>
      <c r="S1227" s="95"/>
      <c r="T1227" s="95"/>
      <c r="U1227" s="95"/>
      <c r="V1227" s="95"/>
      <c r="W1227" s="95"/>
      <c r="X1227" s="95"/>
      <c r="Y1227" s="95"/>
    </row>
    <row r="1228" spans="2:25" s="3" customFormat="1" hidden="1" x14ac:dyDescent="0.2">
      <c r="B1228" s="2"/>
      <c r="C1228" s="2"/>
      <c r="D1228" s="2"/>
      <c r="E1228" s="2"/>
      <c r="F1228" s="15"/>
      <c r="G1228" s="15"/>
      <c r="H1228" s="15"/>
      <c r="I1228" s="17"/>
      <c r="J1228" s="17"/>
      <c r="K1228" s="17"/>
      <c r="L1228" s="17"/>
      <c r="M1228" s="15"/>
      <c r="Q1228" s="95"/>
      <c r="R1228" s="95"/>
      <c r="S1228" s="95"/>
      <c r="T1228" s="95"/>
      <c r="U1228" s="95"/>
      <c r="V1228" s="95"/>
      <c r="W1228" s="95"/>
      <c r="X1228" s="95"/>
      <c r="Y1228" s="95"/>
    </row>
    <row r="1229" spans="2:25" s="3" customFormat="1" hidden="1" x14ac:dyDescent="0.2">
      <c r="B1229" s="2"/>
      <c r="C1229" s="2"/>
      <c r="D1229" s="2"/>
      <c r="E1229" s="2"/>
      <c r="F1229" s="15"/>
      <c r="G1229" s="15"/>
      <c r="H1229" s="15"/>
      <c r="I1229" s="17"/>
      <c r="J1229" s="17"/>
      <c r="K1229" s="17"/>
      <c r="L1229" s="17"/>
      <c r="M1229" s="15"/>
      <c r="Q1229" s="95"/>
      <c r="R1229" s="95"/>
      <c r="S1229" s="95"/>
      <c r="T1229" s="95"/>
      <c r="U1229" s="95"/>
      <c r="V1229" s="95"/>
      <c r="W1229" s="95"/>
      <c r="X1229" s="95"/>
      <c r="Y1229" s="95"/>
    </row>
    <row r="1230" spans="2:25" s="3" customFormat="1" hidden="1" x14ac:dyDescent="0.2">
      <c r="B1230" s="2"/>
      <c r="C1230" s="2"/>
      <c r="D1230" s="2"/>
      <c r="E1230" s="2"/>
      <c r="F1230" s="15"/>
      <c r="G1230" s="15"/>
      <c r="H1230" s="15"/>
      <c r="I1230" s="17"/>
      <c r="J1230" s="17"/>
      <c r="K1230" s="17"/>
      <c r="L1230" s="17"/>
      <c r="M1230" s="15"/>
      <c r="Q1230" s="95"/>
      <c r="R1230" s="95"/>
      <c r="S1230" s="95"/>
      <c r="T1230" s="95"/>
      <c r="U1230" s="95"/>
      <c r="V1230" s="95"/>
      <c r="W1230" s="95"/>
      <c r="X1230" s="95"/>
      <c r="Y1230" s="95"/>
    </row>
    <row r="1231" spans="2:25" s="3" customFormat="1" hidden="1" x14ac:dyDescent="0.2">
      <c r="B1231" s="2"/>
      <c r="C1231" s="2"/>
      <c r="D1231" s="2"/>
      <c r="E1231" s="2"/>
      <c r="F1231" s="15"/>
      <c r="G1231" s="15"/>
      <c r="H1231" s="15"/>
      <c r="I1231" s="17"/>
      <c r="J1231" s="17"/>
      <c r="K1231" s="17"/>
      <c r="L1231" s="17"/>
      <c r="M1231" s="15"/>
      <c r="Q1231" s="95"/>
      <c r="R1231" s="95"/>
      <c r="S1231" s="95"/>
      <c r="T1231" s="95"/>
      <c r="U1231" s="95"/>
      <c r="V1231" s="95"/>
      <c r="W1231" s="95"/>
      <c r="X1231" s="95"/>
      <c r="Y1231" s="95"/>
    </row>
    <row r="1232" spans="2:25" s="3" customFormat="1" hidden="1" x14ac:dyDescent="0.2">
      <c r="B1232" s="2"/>
      <c r="C1232" s="2"/>
      <c r="D1232" s="2"/>
      <c r="E1232" s="2"/>
      <c r="F1232" s="15"/>
      <c r="G1232" s="15"/>
      <c r="H1232" s="15"/>
      <c r="I1232" s="17"/>
      <c r="J1232" s="17"/>
      <c r="K1232" s="17"/>
      <c r="L1232" s="17"/>
      <c r="M1232" s="15"/>
      <c r="Q1232" s="95"/>
      <c r="R1232" s="95"/>
      <c r="S1232" s="95"/>
      <c r="T1232" s="95"/>
      <c r="U1232" s="95"/>
      <c r="V1232" s="95"/>
      <c r="W1232" s="95"/>
      <c r="X1232" s="95"/>
      <c r="Y1232" s="95"/>
    </row>
    <row r="1233" spans="2:25" s="3" customFormat="1" hidden="1" x14ac:dyDescent="0.2">
      <c r="B1233" s="2"/>
      <c r="C1233" s="2"/>
      <c r="D1233" s="2"/>
      <c r="E1233" s="2"/>
      <c r="F1233" s="15"/>
      <c r="G1233" s="15"/>
      <c r="H1233" s="15"/>
      <c r="I1233" s="17"/>
      <c r="J1233" s="17"/>
      <c r="K1233" s="17"/>
      <c r="L1233" s="17"/>
      <c r="M1233" s="15"/>
      <c r="Q1233" s="95"/>
      <c r="R1233" s="95"/>
      <c r="S1233" s="95"/>
      <c r="T1233" s="95"/>
      <c r="U1233" s="95"/>
      <c r="V1233" s="95"/>
      <c r="W1233" s="95"/>
      <c r="X1233" s="95"/>
      <c r="Y1233" s="95"/>
    </row>
    <row r="1234" spans="2:25" s="3" customFormat="1" hidden="1" x14ac:dyDescent="0.2">
      <c r="B1234" s="2"/>
      <c r="C1234" s="2"/>
      <c r="D1234" s="2"/>
      <c r="E1234" s="2"/>
      <c r="F1234" s="15"/>
      <c r="G1234" s="15"/>
      <c r="H1234" s="15"/>
      <c r="I1234" s="17"/>
      <c r="J1234" s="17"/>
      <c r="K1234" s="17"/>
      <c r="L1234" s="17"/>
      <c r="M1234" s="15"/>
      <c r="Q1234" s="95"/>
      <c r="R1234" s="95"/>
      <c r="S1234" s="95"/>
      <c r="T1234" s="95"/>
      <c r="U1234" s="95"/>
      <c r="V1234" s="95"/>
      <c r="W1234" s="95"/>
      <c r="X1234" s="95"/>
      <c r="Y1234" s="95"/>
    </row>
    <row r="1235" spans="2:25" s="3" customFormat="1" hidden="1" x14ac:dyDescent="0.2">
      <c r="B1235" s="2"/>
      <c r="C1235" s="2"/>
      <c r="D1235" s="2"/>
      <c r="E1235" s="2"/>
      <c r="F1235" s="15"/>
      <c r="G1235" s="15"/>
      <c r="H1235" s="15"/>
      <c r="I1235" s="17"/>
      <c r="J1235" s="17"/>
      <c r="K1235" s="17"/>
      <c r="L1235" s="17"/>
      <c r="M1235" s="15"/>
      <c r="Q1235" s="95"/>
      <c r="R1235" s="95"/>
      <c r="S1235" s="95"/>
      <c r="T1235" s="95"/>
      <c r="U1235" s="95"/>
      <c r="V1235" s="95"/>
      <c r="W1235" s="95"/>
      <c r="X1235" s="95"/>
      <c r="Y1235" s="95"/>
    </row>
    <row r="1236" spans="2:25" s="3" customFormat="1" hidden="1" x14ac:dyDescent="0.2">
      <c r="B1236" s="2"/>
      <c r="C1236" s="2"/>
      <c r="D1236" s="2"/>
      <c r="E1236" s="2"/>
      <c r="F1236" s="15"/>
      <c r="G1236" s="15"/>
      <c r="H1236" s="15"/>
      <c r="I1236" s="17"/>
      <c r="J1236" s="17"/>
      <c r="K1236" s="17"/>
      <c r="L1236" s="17"/>
      <c r="M1236" s="15"/>
      <c r="Q1236" s="95"/>
      <c r="R1236" s="95"/>
      <c r="S1236" s="95"/>
      <c r="T1236" s="95"/>
      <c r="U1236" s="95"/>
      <c r="V1236" s="95"/>
      <c r="W1236" s="95"/>
      <c r="X1236" s="95"/>
      <c r="Y1236" s="95"/>
    </row>
    <row r="1237" spans="2:25" s="3" customFormat="1" hidden="1" x14ac:dyDescent="0.2">
      <c r="B1237" s="2"/>
      <c r="C1237" s="2"/>
      <c r="D1237" s="2"/>
      <c r="E1237" s="2"/>
      <c r="F1237" s="15"/>
      <c r="G1237" s="15"/>
      <c r="H1237" s="15"/>
      <c r="I1237" s="17"/>
      <c r="J1237" s="17"/>
      <c r="K1237" s="17"/>
      <c r="L1237" s="17"/>
      <c r="M1237" s="15"/>
      <c r="Q1237" s="95"/>
      <c r="R1237" s="95"/>
      <c r="S1237" s="95"/>
      <c r="T1237" s="95"/>
      <c r="U1237" s="95"/>
      <c r="V1237" s="95"/>
      <c r="W1237" s="95"/>
      <c r="X1237" s="95"/>
      <c r="Y1237" s="95"/>
    </row>
    <row r="1238" spans="2:25" s="3" customFormat="1" hidden="1" x14ac:dyDescent="0.2">
      <c r="B1238" s="2"/>
      <c r="C1238" s="2"/>
      <c r="D1238" s="2"/>
      <c r="E1238" s="2"/>
      <c r="F1238" s="15"/>
      <c r="G1238" s="15"/>
      <c r="H1238" s="15"/>
      <c r="I1238" s="17"/>
      <c r="J1238" s="17"/>
      <c r="K1238" s="17"/>
      <c r="L1238" s="17"/>
      <c r="M1238" s="15"/>
      <c r="Q1238" s="95"/>
      <c r="R1238" s="95"/>
      <c r="S1238" s="95"/>
      <c r="T1238" s="95"/>
      <c r="U1238" s="95"/>
      <c r="V1238" s="95"/>
      <c r="W1238" s="95"/>
      <c r="X1238" s="95"/>
      <c r="Y1238" s="95"/>
    </row>
    <row r="1239" spans="2:25" s="3" customFormat="1" hidden="1" x14ac:dyDescent="0.2">
      <c r="B1239" s="2"/>
      <c r="C1239" s="2"/>
      <c r="D1239" s="2"/>
      <c r="E1239" s="2"/>
      <c r="F1239" s="15"/>
      <c r="G1239" s="15"/>
      <c r="H1239" s="15"/>
      <c r="I1239" s="17"/>
      <c r="J1239" s="17"/>
      <c r="K1239" s="17"/>
      <c r="L1239" s="17"/>
      <c r="M1239" s="15"/>
      <c r="Q1239" s="95"/>
      <c r="R1239" s="95"/>
      <c r="S1239" s="95"/>
      <c r="T1239" s="95"/>
      <c r="U1239" s="95"/>
      <c r="V1239" s="95"/>
      <c r="W1239" s="95"/>
      <c r="X1239" s="95"/>
      <c r="Y1239" s="95"/>
    </row>
    <row r="1240" spans="2:25" s="3" customFormat="1" hidden="1" x14ac:dyDescent="0.2">
      <c r="B1240" s="2"/>
      <c r="C1240" s="2"/>
      <c r="D1240" s="2"/>
      <c r="E1240" s="2"/>
      <c r="F1240" s="15"/>
      <c r="G1240" s="15"/>
      <c r="H1240" s="15"/>
      <c r="I1240" s="17"/>
      <c r="J1240" s="17"/>
      <c r="K1240" s="17"/>
      <c r="L1240" s="17"/>
      <c r="M1240" s="15"/>
      <c r="Q1240" s="95"/>
      <c r="R1240" s="95"/>
      <c r="S1240" s="95"/>
      <c r="T1240" s="95"/>
      <c r="U1240" s="95"/>
      <c r="V1240" s="95"/>
      <c r="W1240" s="95"/>
      <c r="X1240" s="95"/>
      <c r="Y1240" s="95"/>
    </row>
    <row r="1241" spans="2:25" s="3" customFormat="1" hidden="1" x14ac:dyDescent="0.2">
      <c r="B1241" s="2"/>
      <c r="C1241" s="2"/>
      <c r="D1241" s="2"/>
      <c r="E1241" s="2"/>
      <c r="F1241" s="15"/>
      <c r="G1241" s="15"/>
      <c r="H1241" s="15"/>
      <c r="I1241" s="17"/>
      <c r="J1241" s="17"/>
      <c r="K1241" s="17"/>
      <c r="L1241" s="17"/>
      <c r="M1241" s="15"/>
      <c r="Q1241" s="95"/>
      <c r="R1241" s="95"/>
      <c r="S1241" s="95"/>
      <c r="T1241" s="95"/>
      <c r="U1241" s="95"/>
      <c r="V1241" s="95"/>
      <c r="W1241" s="95"/>
      <c r="X1241" s="95"/>
      <c r="Y1241" s="95"/>
    </row>
    <row r="1242" spans="2:25" s="3" customFormat="1" hidden="1" x14ac:dyDescent="0.2">
      <c r="B1242" s="2"/>
      <c r="C1242" s="2"/>
      <c r="D1242" s="2"/>
      <c r="E1242" s="2"/>
      <c r="F1242" s="15"/>
      <c r="G1242" s="15"/>
      <c r="H1242" s="15"/>
      <c r="I1242" s="17"/>
      <c r="J1242" s="17"/>
      <c r="K1242" s="17"/>
      <c r="L1242" s="17"/>
      <c r="M1242" s="15"/>
      <c r="Q1242" s="95"/>
      <c r="R1242" s="95"/>
      <c r="S1242" s="95"/>
      <c r="T1242" s="95"/>
      <c r="U1242" s="95"/>
      <c r="V1242" s="95"/>
      <c r="W1242" s="95"/>
      <c r="X1242" s="95"/>
      <c r="Y1242" s="95"/>
    </row>
    <row r="1243" spans="2:25" s="3" customFormat="1" hidden="1" x14ac:dyDescent="0.2">
      <c r="B1243" s="2"/>
      <c r="C1243" s="2"/>
      <c r="D1243" s="2"/>
      <c r="E1243" s="2"/>
      <c r="F1243" s="15"/>
      <c r="G1243" s="15"/>
      <c r="H1243" s="15"/>
      <c r="I1243" s="17"/>
      <c r="J1243" s="17"/>
      <c r="K1243" s="17"/>
      <c r="L1243" s="17"/>
      <c r="M1243" s="15"/>
      <c r="Q1243" s="95"/>
      <c r="R1243" s="95"/>
      <c r="S1243" s="95"/>
      <c r="T1243" s="95"/>
      <c r="U1243" s="95"/>
      <c r="V1243" s="95"/>
      <c r="W1243" s="95"/>
      <c r="X1243" s="95"/>
      <c r="Y1243" s="95"/>
    </row>
    <row r="1244" spans="2:25" s="3" customFormat="1" hidden="1" x14ac:dyDescent="0.2">
      <c r="B1244" s="2"/>
      <c r="C1244" s="2"/>
      <c r="D1244" s="2"/>
      <c r="E1244" s="2"/>
      <c r="F1244" s="15"/>
      <c r="G1244" s="15"/>
      <c r="H1244" s="15"/>
      <c r="I1244" s="17"/>
      <c r="J1244" s="17"/>
      <c r="K1244" s="17"/>
      <c r="L1244" s="17"/>
      <c r="M1244" s="15"/>
      <c r="Q1244" s="95"/>
      <c r="R1244" s="95"/>
      <c r="S1244" s="95"/>
      <c r="T1244" s="95"/>
      <c r="U1244" s="95"/>
      <c r="V1244" s="95"/>
      <c r="W1244" s="95"/>
      <c r="X1244" s="95"/>
      <c r="Y1244" s="95"/>
    </row>
    <row r="1245" spans="2:25" s="3" customFormat="1" hidden="1" x14ac:dyDescent="0.2">
      <c r="B1245" s="2"/>
      <c r="C1245" s="2"/>
      <c r="D1245" s="2"/>
      <c r="E1245" s="2"/>
      <c r="F1245" s="15"/>
      <c r="G1245" s="15"/>
      <c r="H1245" s="15"/>
      <c r="I1245" s="17"/>
      <c r="J1245" s="17"/>
      <c r="K1245" s="17"/>
      <c r="L1245" s="17"/>
      <c r="M1245" s="15"/>
      <c r="Q1245" s="95"/>
      <c r="R1245" s="95"/>
      <c r="S1245" s="95"/>
      <c r="T1245" s="95"/>
      <c r="U1245" s="95"/>
      <c r="V1245" s="95"/>
      <c r="W1245" s="95"/>
      <c r="X1245" s="95"/>
      <c r="Y1245" s="95"/>
    </row>
    <row r="1246" spans="2:25" s="3" customFormat="1" hidden="1" x14ac:dyDescent="0.2">
      <c r="B1246" s="2"/>
      <c r="C1246" s="2"/>
      <c r="D1246" s="2"/>
      <c r="E1246" s="2"/>
      <c r="F1246" s="15"/>
      <c r="G1246" s="15"/>
      <c r="H1246" s="15"/>
      <c r="I1246" s="17"/>
      <c r="J1246" s="17"/>
      <c r="K1246" s="17"/>
      <c r="L1246" s="17"/>
      <c r="M1246" s="15"/>
      <c r="Q1246" s="95"/>
      <c r="R1246" s="95"/>
      <c r="S1246" s="95"/>
      <c r="T1246" s="95"/>
      <c r="U1246" s="95"/>
      <c r="V1246" s="95"/>
      <c r="W1246" s="95"/>
      <c r="X1246" s="95"/>
      <c r="Y1246" s="95"/>
    </row>
    <row r="1247" spans="2:25" s="3" customFormat="1" hidden="1" x14ac:dyDescent="0.2">
      <c r="B1247" s="2"/>
      <c r="C1247" s="2"/>
      <c r="D1247" s="2"/>
      <c r="E1247" s="2"/>
      <c r="F1247" s="15"/>
      <c r="G1247" s="15"/>
      <c r="H1247" s="15"/>
      <c r="I1247" s="17"/>
      <c r="J1247" s="17"/>
      <c r="K1247" s="17"/>
      <c r="L1247" s="17"/>
      <c r="M1247" s="15"/>
      <c r="Q1247" s="95"/>
      <c r="R1247" s="95"/>
      <c r="S1247" s="95"/>
      <c r="T1247" s="95"/>
      <c r="U1247" s="95"/>
      <c r="V1247" s="95"/>
      <c r="W1247" s="95"/>
      <c r="X1247" s="95"/>
      <c r="Y1247" s="95"/>
    </row>
    <row r="1248" spans="2:25" s="3" customFormat="1" hidden="1" x14ac:dyDescent="0.2">
      <c r="B1248" s="2"/>
      <c r="C1248" s="2"/>
      <c r="D1248" s="2"/>
      <c r="E1248" s="2"/>
      <c r="F1248" s="15"/>
      <c r="G1248" s="15"/>
      <c r="H1248" s="15"/>
      <c r="I1248" s="17"/>
      <c r="J1248" s="17"/>
      <c r="K1248" s="17"/>
      <c r="L1248" s="17"/>
      <c r="M1248" s="15"/>
      <c r="Q1248" s="95"/>
      <c r="R1248" s="95"/>
      <c r="S1248" s="95"/>
      <c r="T1248" s="95"/>
      <c r="U1248" s="95"/>
      <c r="V1248" s="95"/>
      <c r="W1248" s="95"/>
      <c r="X1248" s="95"/>
      <c r="Y1248" s="95"/>
    </row>
    <row r="1249" spans="2:25" s="3" customFormat="1" hidden="1" x14ac:dyDescent="0.2">
      <c r="B1249" s="2"/>
      <c r="C1249" s="2"/>
      <c r="D1249" s="2"/>
      <c r="E1249" s="2"/>
      <c r="F1249" s="15"/>
      <c r="G1249" s="15"/>
      <c r="H1249" s="15"/>
      <c r="I1249" s="17"/>
      <c r="J1249" s="17"/>
      <c r="K1249" s="17"/>
      <c r="L1249" s="17"/>
      <c r="M1249" s="15"/>
      <c r="Q1249" s="95"/>
      <c r="R1249" s="95"/>
      <c r="S1249" s="95"/>
      <c r="T1249" s="95"/>
      <c r="U1249" s="95"/>
      <c r="V1249" s="95"/>
      <c r="W1249" s="95"/>
      <c r="X1249" s="95"/>
      <c r="Y1249" s="95"/>
    </row>
    <row r="1250" spans="2:25" s="3" customFormat="1" hidden="1" x14ac:dyDescent="0.2">
      <c r="B1250" s="2"/>
      <c r="C1250" s="2"/>
      <c r="D1250" s="2"/>
      <c r="E1250" s="2"/>
      <c r="F1250" s="15"/>
      <c r="G1250" s="15"/>
      <c r="H1250" s="15"/>
      <c r="I1250" s="17"/>
      <c r="J1250" s="17"/>
      <c r="K1250" s="17"/>
      <c r="L1250" s="17"/>
      <c r="M1250" s="15"/>
      <c r="Q1250" s="95"/>
      <c r="R1250" s="95"/>
      <c r="S1250" s="95"/>
      <c r="T1250" s="95"/>
      <c r="U1250" s="95"/>
      <c r="V1250" s="95"/>
      <c r="W1250" s="95"/>
      <c r="X1250" s="95"/>
      <c r="Y1250" s="95"/>
    </row>
    <row r="1251" spans="2:25" s="3" customFormat="1" hidden="1" x14ac:dyDescent="0.2">
      <c r="B1251" s="2"/>
      <c r="C1251" s="2"/>
      <c r="D1251" s="2"/>
      <c r="E1251" s="2"/>
      <c r="F1251" s="15"/>
      <c r="G1251" s="15"/>
      <c r="H1251" s="15"/>
      <c r="I1251" s="17"/>
      <c r="J1251" s="17"/>
      <c r="K1251" s="17"/>
      <c r="L1251" s="17"/>
      <c r="M1251" s="15"/>
      <c r="Q1251" s="95"/>
      <c r="R1251" s="95"/>
      <c r="S1251" s="95"/>
      <c r="T1251" s="95"/>
      <c r="U1251" s="95"/>
      <c r="V1251" s="95"/>
      <c r="W1251" s="95"/>
      <c r="X1251" s="95"/>
      <c r="Y1251" s="95"/>
    </row>
    <row r="1252" spans="2:25" s="3" customFormat="1" hidden="1" x14ac:dyDescent="0.2">
      <c r="B1252" s="2"/>
      <c r="C1252" s="2"/>
      <c r="D1252" s="2"/>
      <c r="E1252" s="2"/>
      <c r="F1252" s="15"/>
      <c r="G1252" s="15"/>
      <c r="H1252" s="15"/>
      <c r="I1252" s="17"/>
      <c r="J1252" s="17"/>
      <c r="K1252" s="17"/>
      <c r="L1252" s="17"/>
      <c r="M1252" s="15"/>
      <c r="Q1252" s="95"/>
      <c r="R1252" s="95"/>
      <c r="S1252" s="95"/>
      <c r="T1252" s="95"/>
      <c r="U1252" s="95"/>
      <c r="V1252" s="95"/>
      <c r="W1252" s="95"/>
      <c r="X1252" s="95"/>
      <c r="Y1252" s="95"/>
    </row>
    <row r="1253" spans="2:25" s="3" customFormat="1" hidden="1" x14ac:dyDescent="0.2">
      <c r="B1253" s="2"/>
      <c r="C1253" s="2"/>
      <c r="D1253" s="2"/>
      <c r="E1253" s="2"/>
      <c r="F1253" s="15"/>
      <c r="G1253" s="15"/>
      <c r="H1253" s="15"/>
      <c r="I1253" s="17"/>
      <c r="J1253" s="17"/>
      <c r="K1253" s="17"/>
      <c r="L1253" s="17"/>
      <c r="M1253" s="15"/>
      <c r="Q1253" s="95"/>
      <c r="R1253" s="95"/>
      <c r="S1253" s="95"/>
      <c r="T1253" s="95"/>
      <c r="U1253" s="95"/>
      <c r="V1253" s="95"/>
      <c r="W1253" s="95"/>
      <c r="X1253" s="95"/>
      <c r="Y1253" s="95"/>
    </row>
    <row r="1254" spans="2:25" s="3" customFormat="1" hidden="1" x14ac:dyDescent="0.2">
      <c r="B1254" s="2"/>
      <c r="C1254" s="2"/>
      <c r="D1254" s="2"/>
      <c r="E1254" s="2"/>
      <c r="F1254" s="15"/>
      <c r="G1254" s="15"/>
      <c r="H1254" s="15"/>
      <c r="I1254" s="17"/>
      <c r="J1254" s="17"/>
      <c r="K1254" s="17"/>
      <c r="L1254" s="17"/>
      <c r="M1254" s="15"/>
      <c r="Q1254" s="95"/>
      <c r="R1254" s="95"/>
      <c r="S1254" s="95"/>
      <c r="T1254" s="95"/>
      <c r="U1254" s="95"/>
      <c r="V1254" s="95"/>
      <c r="W1254" s="95"/>
      <c r="X1254" s="95"/>
      <c r="Y1254" s="95"/>
    </row>
    <row r="1255" spans="2:25" s="3" customFormat="1" hidden="1" x14ac:dyDescent="0.2">
      <c r="B1255" s="2"/>
      <c r="C1255" s="2"/>
      <c r="D1255" s="2"/>
      <c r="E1255" s="2"/>
      <c r="F1255" s="15"/>
      <c r="G1255" s="15"/>
      <c r="H1255" s="15"/>
      <c r="I1255" s="17"/>
      <c r="J1255" s="17"/>
      <c r="K1255" s="17"/>
      <c r="L1255" s="17"/>
      <c r="M1255" s="15"/>
      <c r="Q1255" s="95"/>
      <c r="R1255" s="95"/>
      <c r="S1255" s="95"/>
      <c r="T1255" s="95"/>
      <c r="U1255" s="95"/>
      <c r="V1255" s="95"/>
      <c r="W1255" s="95"/>
      <c r="X1255" s="95"/>
      <c r="Y1255" s="95"/>
    </row>
    <row r="1256" spans="2:25" s="3" customFormat="1" hidden="1" x14ac:dyDescent="0.2">
      <c r="B1256" s="2"/>
      <c r="C1256" s="2"/>
      <c r="D1256" s="2"/>
      <c r="E1256" s="2"/>
      <c r="F1256" s="15"/>
      <c r="G1256" s="15"/>
      <c r="H1256" s="15"/>
      <c r="I1256" s="17"/>
      <c r="J1256" s="17"/>
      <c r="K1256" s="17"/>
      <c r="L1256" s="17"/>
      <c r="M1256" s="15"/>
      <c r="Q1256" s="95"/>
      <c r="R1256" s="95"/>
      <c r="S1256" s="95"/>
      <c r="T1256" s="95"/>
      <c r="U1256" s="95"/>
      <c r="V1256" s="95"/>
      <c r="W1256" s="95"/>
      <c r="X1256" s="95"/>
      <c r="Y1256" s="95"/>
    </row>
    <row r="1257" spans="2:25" s="3" customFormat="1" hidden="1" x14ac:dyDescent="0.2">
      <c r="B1257" s="2"/>
      <c r="C1257" s="2"/>
      <c r="D1257" s="2"/>
      <c r="E1257" s="2"/>
      <c r="F1257" s="15"/>
      <c r="G1257" s="15"/>
      <c r="H1257" s="15"/>
      <c r="I1257" s="17"/>
      <c r="J1257" s="17"/>
      <c r="K1257" s="17"/>
      <c r="L1257" s="17"/>
      <c r="M1257" s="15"/>
      <c r="Q1257" s="95"/>
      <c r="R1257" s="95"/>
      <c r="S1257" s="95"/>
      <c r="T1257" s="95"/>
      <c r="U1257" s="95"/>
      <c r="V1257" s="95"/>
      <c r="W1257" s="95"/>
      <c r="X1257" s="95"/>
      <c r="Y1257" s="95"/>
    </row>
    <row r="1258" spans="2:25" s="3" customFormat="1" hidden="1" x14ac:dyDescent="0.2">
      <c r="B1258" s="2"/>
      <c r="C1258" s="2"/>
      <c r="D1258" s="2"/>
      <c r="E1258" s="2"/>
      <c r="F1258" s="15"/>
      <c r="G1258" s="15"/>
      <c r="H1258" s="15"/>
      <c r="I1258" s="17"/>
      <c r="J1258" s="17"/>
      <c r="K1258" s="17"/>
      <c r="L1258" s="17"/>
      <c r="M1258" s="15"/>
      <c r="Q1258" s="95"/>
      <c r="R1258" s="95"/>
      <c r="S1258" s="95"/>
      <c r="T1258" s="95"/>
      <c r="U1258" s="95"/>
      <c r="V1258" s="95"/>
      <c r="W1258" s="95"/>
      <c r="X1258" s="95"/>
      <c r="Y1258" s="95"/>
    </row>
    <row r="1259" spans="2:25" s="3" customFormat="1" hidden="1" x14ac:dyDescent="0.2">
      <c r="B1259" s="2"/>
      <c r="C1259" s="2"/>
      <c r="D1259" s="2"/>
      <c r="E1259" s="2"/>
      <c r="F1259" s="15"/>
      <c r="G1259" s="15"/>
      <c r="H1259" s="15"/>
      <c r="I1259" s="17"/>
      <c r="J1259" s="17"/>
      <c r="K1259" s="17"/>
      <c r="L1259" s="17"/>
      <c r="M1259" s="15"/>
      <c r="Q1259" s="95"/>
      <c r="R1259" s="95"/>
      <c r="S1259" s="95"/>
      <c r="T1259" s="95"/>
      <c r="U1259" s="95"/>
      <c r="V1259" s="95"/>
      <c r="W1259" s="95"/>
      <c r="X1259" s="95"/>
      <c r="Y1259" s="95"/>
    </row>
    <row r="1260" spans="2:25" s="3" customFormat="1" hidden="1" x14ac:dyDescent="0.2">
      <c r="B1260" s="2"/>
      <c r="C1260" s="2"/>
      <c r="D1260" s="2"/>
      <c r="E1260" s="2"/>
      <c r="F1260" s="15"/>
      <c r="G1260" s="15"/>
      <c r="H1260" s="15"/>
      <c r="I1260" s="17"/>
      <c r="J1260" s="17"/>
      <c r="K1260" s="17"/>
      <c r="L1260" s="17"/>
      <c r="M1260" s="15"/>
      <c r="Q1260" s="95"/>
      <c r="R1260" s="95"/>
      <c r="S1260" s="95"/>
      <c r="T1260" s="95"/>
      <c r="U1260" s="95"/>
      <c r="V1260" s="95"/>
      <c r="W1260" s="95"/>
      <c r="X1260" s="95"/>
      <c r="Y1260" s="95"/>
    </row>
    <row r="1261" spans="2:25" s="3" customFormat="1" hidden="1" x14ac:dyDescent="0.2">
      <c r="B1261" s="2"/>
      <c r="C1261" s="2"/>
      <c r="D1261" s="2"/>
      <c r="E1261" s="2"/>
      <c r="F1261" s="15"/>
      <c r="G1261" s="15"/>
      <c r="H1261" s="15"/>
      <c r="I1261" s="17"/>
      <c r="J1261" s="17"/>
      <c r="K1261" s="17"/>
      <c r="L1261" s="17"/>
      <c r="M1261" s="15"/>
      <c r="Q1261" s="95"/>
      <c r="R1261" s="95"/>
      <c r="S1261" s="95"/>
      <c r="T1261" s="95"/>
      <c r="U1261" s="95"/>
      <c r="V1261" s="95"/>
      <c r="W1261" s="95"/>
      <c r="X1261" s="95"/>
      <c r="Y1261" s="95"/>
    </row>
    <row r="1262" spans="2:25" s="3" customFormat="1" hidden="1" x14ac:dyDescent="0.2">
      <c r="B1262" s="2"/>
      <c r="C1262" s="2"/>
      <c r="D1262" s="2"/>
      <c r="E1262" s="2"/>
      <c r="F1262" s="15"/>
      <c r="G1262" s="15"/>
      <c r="H1262" s="15"/>
      <c r="I1262" s="17"/>
      <c r="J1262" s="17"/>
      <c r="K1262" s="17"/>
      <c r="L1262" s="17"/>
      <c r="M1262" s="15"/>
      <c r="Q1262" s="95"/>
      <c r="R1262" s="95"/>
      <c r="S1262" s="95"/>
      <c r="T1262" s="95"/>
      <c r="U1262" s="95"/>
      <c r="V1262" s="95"/>
      <c r="W1262" s="95"/>
      <c r="X1262" s="95"/>
      <c r="Y1262" s="95"/>
    </row>
    <row r="1263" spans="2:25" s="3" customFormat="1" hidden="1" x14ac:dyDescent="0.2">
      <c r="B1263" s="2"/>
      <c r="C1263" s="2"/>
      <c r="D1263" s="2"/>
      <c r="E1263" s="2"/>
      <c r="F1263" s="15"/>
      <c r="G1263" s="15"/>
      <c r="H1263" s="15"/>
      <c r="I1263" s="17"/>
      <c r="J1263" s="17"/>
      <c r="K1263" s="17"/>
      <c r="L1263" s="17"/>
      <c r="M1263" s="15"/>
      <c r="Q1263" s="95"/>
      <c r="R1263" s="95"/>
      <c r="S1263" s="95"/>
      <c r="T1263" s="95"/>
      <c r="U1263" s="95"/>
      <c r="V1263" s="95"/>
      <c r="W1263" s="95"/>
      <c r="X1263" s="95"/>
      <c r="Y1263" s="95"/>
    </row>
    <row r="1264" spans="2:25" s="3" customFormat="1" hidden="1" x14ac:dyDescent="0.2">
      <c r="B1264" s="2"/>
      <c r="C1264" s="2"/>
      <c r="D1264" s="2"/>
      <c r="E1264" s="2"/>
      <c r="F1264" s="15"/>
      <c r="G1264" s="15"/>
      <c r="H1264" s="15"/>
      <c r="I1264" s="17"/>
      <c r="J1264" s="17"/>
      <c r="K1264" s="17"/>
      <c r="L1264" s="17"/>
      <c r="M1264" s="15"/>
      <c r="Q1264" s="95"/>
      <c r="R1264" s="95"/>
      <c r="S1264" s="95"/>
      <c r="T1264" s="95"/>
      <c r="U1264" s="95"/>
      <c r="V1264" s="95"/>
      <c r="W1264" s="95"/>
      <c r="X1264" s="95"/>
      <c r="Y1264" s="95"/>
    </row>
    <row r="1265" spans="2:25" s="3" customFormat="1" hidden="1" x14ac:dyDescent="0.2">
      <c r="B1265" s="2"/>
      <c r="C1265" s="2"/>
      <c r="D1265" s="2"/>
      <c r="E1265" s="2"/>
      <c r="F1265" s="15"/>
      <c r="G1265" s="15"/>
      <c r="H1265" s="15"/>
      <c r="I1265" s="17"/>
      <c r="J1265" s="17"/>
      <c r="K1265" s="17"/>
      <c r="L1265" s="17"/>
      <c r="M1265" s="15"/>
      <c r="Q1265" s="95"/>
      <c r="R1265" s="95"/>
      <c r="S1265" s="95"/>
      <c r="T1265" s="95"/>
      <c r="U1265" s="95"/>
      <c r="V1265" s="95"/>
      <c r="W1265" s="95"/>
      <c r="X1265" s="95"/>
      <c r="Y1265" s="95"/>
    </row>
    <row r="1266" spans="2:25" s="3" customFormat="1" hidden="1" x14ac:dyDescent="0.2">
      <c r="B1266" s="2"/>
      <c r="C1266" s="2"/>
      <c r="D1266" s="2"/>
      <c r="E1266" s="2"/>
      <c r="F1266" s="15"/>
      <c r="G1266" s="15"/>
      <c r="H1266" s="15"/>
      <c r="I1266" s="17"/>
      <c r="J1266" s="17"/>
      <c r="K1266" s="17"/>
      <c r="L1266" s="17"/>
      <c r="M1266" s="15"/>
      <c r="Q1266" s="95"/>
      <c r="R1266" s="95"/>
      <c r="S1266" s="95"/>
      <c r="T1266" s="95"/>
      <c r="U1266" s="95"/>
      <c r="V1266" s="95"/>
      <c r="W1266" s="95"/>
      <c r="X1266" s="95"/>
      <c r="Y1266" s="95"/>
    </row>
    <row r="1267" spans="2:25" s="3" customFormat="1" hidden="1" x14ac:dyDescent="0.2">
      <c r="B1267" s="2"/>
      <c r="C1267" s="2"/>
      <c r="D1267" s="2"/>
      <c r="E1267" s="2"/>
      <c r="F1267" s="15"/>
      <c r="G1267" s="15"/>
      <c r="H1267" s="15"/>
      <c r="I1267" s="17"/>
      <c r="J1267" s="17"/>
      <c r="K1267" s="17"/>
      <c r="L1267" s="17"/>
      <c r="M1267" s="15"/>
      <c r="Q1267" s="95"/>
      <c r="R1267" s="95"/>
      <c r="S1267" s="95"/>
      <c r="T1267" s="95"/>
      <c r="U1267" s="95"/>
      <c r="V1267" s="95"/>
      <c r="W1267" s="95"/>
      <c r="X1267" s="95"/>
      <c r="Y1267" s="95"/>
    </row>
    <row r="1268" spans="2:25" s="3" customFormat="1" hidden="1" x14ac:dyDescent="0.2">
      <c r="B1268" s="2"/>
      <c r="C1268" s="2"/>
      <c r="D1268" s="2"/>
      <c r="E1268" s="2"/>
      <c r="F1268" s="15"/>
      <c r="G1268" s="15"/>
      <c r="H1268" s="15"/>
      <c r="I1268" s="17"/>
      <c r="J1268" s="17"/>
      <c r="K1268" s="17"/>
      <c r="L1268" s="17"/>
      <c r="M1268" s="15"/>
      <c r="Q1268" s="95"/>
      <c r="R1268" s="95"/>
      <c r="S1268" s="95"/>
      <c r="T1268" s="95"/>
      <c r="U1268" s="95"/>
      <c r="V1268" s="95"/>
      <c r="W1268" s="95"/>
      <c r="X1268" s="95"/>
      <c r="Y1268" s="95"/>
    </row>
    <row r="1269" spans="2:25" s="3" customFormat="1" hidden="1" x14ac:dyDescent="0.2">
      <c r="B1269" s="2"/>
      <c r="C1269" s="2"/>
      <c r="D1269" s="2"/>
      <c r="E1269" s="2"/>
      <c r="F1269" s="15"/>
      <c r="G1269" s="15"/>
      <c r="H1269" s="15"/>
      <c r="I1269" s="17"/>
      <c r="J1269" s="17"/>
      <c r="K1269" s="17"/>
      <c r="L1269" s="17"/>
      <c r="M1269" s="15"/>
      <c r="Q1269" s="95"/>
      <c r="R1269" s="95"/>
      <c r="S1269" s="95"/>
      <c r="T1269" s="95"/>
      <c r="U1269" s="95"/>
      <c r="V1269" s="95"/>
      <c r="W1269" s="95"/>
      <c r="X1269" s="95"/>
      <c r="Y1269" s="95"/>
    </row>
    <row r="1270" spans="2:25" s="3" customFormat="1" hidden="1" x14ac:dyDescent="0.2">
      <c r="B1270" s="2"/>
      <c r="C1270" s="2"/>
      <c r="D1270" s="2"/>
      <c r="E1270" s="2"/>
      <c r="F1270" s="15"/>
      <c r="G1270" s="15"/>
      <c r="H1270" s="15"/>
      <c r="I1270" s="17"/>
      <c r="J1270" s="17"/>
      <c r="K1270" s="17"/>
      <c r="L1270" s="17"/>
      <c r="M1270" s="15"/>
      <c r="Q1270" s="95"/>
      <c r="R1270" s="95"/>
      <c r="S1270" s="95"/>
      <c r="T1270" s="95"/>
      <c r="U1270" s="95"/>
      <c r="V1270" s="95"/>
      <c r="W1270" s="95"/>
      <c r="X1270" s="95"/>
      <c r="Y1270" s="95"/>
    </row>
    <row r="1271" spans="2:25" s="3" customFormat="1" hidden="1" x14ac:dyDescent="0.2">
      <c r="B1271" s="2"/>
      <c r="C1271" s="2"/>
      <c r="D1271" s="2"/>
      <c r="E1271" s="2"/>
      <c r="F1271" s="15"/>
      <c r="G1271" s="15"/>
      <c r="H1271" s="15"/>
      <c r="I1271" s="17"/>
      <c r="J1271" s="17"/>
      <c r="K1271" s="17"/>
      <c r="L1271" s="17"/>
      <c r="M1271" s="15"/>
      <c r="Q1271" s="95"/>
      <c r="R1271" s="95"/>
      <c r="S1271" s="95"/>
      <c r="T1271" s="95"/>
      <c r="U1271" s="95"/>
      <c r="V1271" s="95"/>
      <c r="W1271" s="95"/>
      <c r="X1271" s="95"/>
      <c r="Y1271" s="95"/>
    </row>
    <row r="1272" spans="2:25" s="3" customFormat="1" hidden="1" x14ac:dyDescent="0.2">
      <c r="B1272" s="2"/>
      <c r="C1272" s="2"/>
      <c r="D1272" s="2"/>
      <c r="E1272" s="2"/>
      <c r="F1272" s="15"/>
      <c r="G1272" s="15"/>
      <c r="H1272" s="15"/>
      <c r="I1272" s="17"/>
      <c r="J1272" s="17"/>
      <c r="K1272" s="17"/>
      <c r="L1272" s="17"/>
      <c r="M1272" s="15"/>
      <c r="Q1272" s="95"/>
      <c r="R1272" s="95"/>
      <c r="S1272" s="95"/>
      <c r="T1272" s="95"/>
      <c r="U1272" s="95"/>
      <c r="V1272" s="95"/>
      <c r="W1272" s="95"/>
      <c r="X1272" s="95"/>
      <c r="Y1272" s="95"/>
    </row>
    <row r="1273" spans="2:25" s="3" customFormat="1" hidden="1" x14ac:dyDescent="0.2">
      <c r="B1273" s="2"/>
      <c r="C1273" s="2"/>
      <c r="D1273" s="2"/>
      <c r="E1273" s="2"/>
      <c r="F1273" s="15"/>
      <c r="G1273" s="15"/>
      <c r="H1273" s="15"/>
      <c r="I1273" s="17"/>
      <c r="J1273" s="17"/>
      <c r="K1273" s="17"/>
      <c r="L1273" s="17"/>
      <c r="M1273" s="15"/>
      <c r="Q1273" s="95"/>
      <c r="R1273" s="95"/>
      <c r="S1273" s="95"/>
      <c r="T1273" s="95"/>
      <c r="U1273" s="95"/>
      <c r="V1273" s="95"/>
      <c r="W1273" s="95"/>
      <c r="X1273" s="95"/>
      <c r="Y1273" s="95"/>
    </row>
    <row r="1274" spans="2:25" s="3" customFormat="1" hidden="1" x14ac:dyDescent="0.2">
      <c r="B1274" s="2"/>
      <c r="C1274" s="2"/>
      <c r="D1274" s="2"/>
      <c r="E1274" s="2"/>
      <c r="F1274" s="15"/>
      <c r="G1274" s="15"/>
      <c r="H1274" s="15"/>
      <c r="I1274" s="17"/>
      <c r="J1274" s="17"/>
      <c r="K1274" s="17"/>
      <c r="L1274" s="17"/>
      <c r="M1274" s="15"/>
      <c r="Q1274" s="95"/>
      <c r="R1274" s="95"/>
      <c r="S1274" s="95"/>
      <c r="T1274" s="95"/>
      <c r="U1274" s="95"/>
      <c r="V1274" s="95"/>
      <c r="W1274" s="95"/>
      <c r="X1274" s="95"/>
      <c r="Y1274" s="95"/>
    </row>
    <row r="1275" spans="2:25" s="3" customFormat="1" hidden="1" x14ac:dyDescent="0.2">
      <c r="B1275" s="2"/>
      <c r="C1275" s="2"/>
      <c r="D1275" s="2"/>
      <c r="E1275" s="2"/>
      <c r="F1275" s="15"/>
      <c r="G1275" s="15"/>
      <c r="H1275" s="15"/>
      <c r="I1275" s="17"/>
      <c r="J1275" s="17"/>
      <c r="K1275" s="17"/>
      <c r="L1275" s="17"/>
      <c r="M1275" s="15"/>
      <c r="Q1275" s="95"/>
      <c r="R1275" s="95"/>
      <c r="S1275" s="95"/>
      <c r="T1275" s="95"/>
      <c r="U1275" s="95"/>
      <c r="V1275" s="95"/>
      <c r="W1275" s="95"/>
      <c r="X1275" s="95"/>
      <c r="Y1275" s="95"/>
    </row>
    <row r="1276" spans="2:25" s="3" customFormat="1" hidden="1" x14ac:dyDescent="0.2">
      <c r="B1276" s="2"/>
      <c r="C1276" s="2"/>
      <c r="D1276" s="2"/>
      <c r="E1276" s="2"/>
      <c r="F1276" s="15"/>
      <c r="G1276" s="15"/>
      <c r="H1276" s="15"/>
      <c r="I1276" s="17"/>
      <c r="J1276" s="17"/>
      <c r="K1276" s="17"/>
      <c r="L1276" s="17"/>
      <c r="M1276" s="15"/>
      <c r="Q1276" s="95"/>
      <c r="R1276" s="95"/>
      <c r="S1276" s="95"/>
      <c r="T1276" s="95"/>
      <c r="U1276" s="95"/>
      <c r="V1276" s="95"/>
      <c r="W1276" s="95"/>
      <c r="X1276" s="95"/>
      <c r="Y1276" s="95"/>
    </row>
    <row r="1277" spans="2:25" s="3" customFormat="1" hidden="1" x14ac:dyDescent="0.2">
      <c r="B1277" s="2"/>
      <c r="C1277" s="2"/>
      <c r="D1277" s="2"/>
      <c r="E1277" s="2"/>
      <c r="F1277" s="15"/>
      <c r="G1277" s="15"/>
      <c r="H1277" s="15"/>
      <c r="I1277" s="17"/>
      <c r="J1277" s="17"/>
      <c r="K1277" s="17"/>
      <c r="L1277" s="17"/>
      <c r="M1277" s="15"/>
      <c r="Q1277" s="95"/>
      <c r="R1277" s="95"/>
      <c r="S1277" s="95"/>
      <c r="T1277" s="95"/>
      <c r="U1277" s="95"/>
      <c r="V1277" s="95"/>
      <c r="W1277" s="95"/>
      <c r="X1277" s="95"/>
      <c r="Y1277" s="95"/>
    </row>
    <row r="1278" spans="2:25" s="3" customFormat="1" hidden="1" x14ac:dyDescent="0.2">
      <c r="B1278" s="2"/>
      <c r="C1278" s="2"/>
      <c r="D1278" s="2"/>
      <c r="E1278" s="2"/>
      <c r="F1278" s="15"/>
      <c r="G1278" s="15"/>
      <c r="H1278" s="15"/>
      <c r="I1278" s="17"/>
      <c r="J1278" s="17"/>
      <c r="K1278" s="17"/>
      <c r="L1278" s="17"/>
      <c r="M1278" s="15"/>
      <c r="Q1278" s="95"/>
      <c r="R1278" s="95"/>
      <c r="S1278" s="95"/>
      <c r="T1278" s="95"/>
      <c r="U1278" s="95"/>
      <c r="V1278" s="95"/>
      <c r="W1278" s="95"/>
      <c r="X1278" s="95"/>
      <c r="Y1278" s="95"/>
    </row>
    <row r="1279" spans="2:25" s="3" customFormat="1" hidden="1" x14ac:dyDescent="0.2">
      <c r="B1279" s="2"/>
      <c r="C1279" s="2"/>
      <c r="D1279" s="2"/>
      <c r="E1279" s="2"/>
      <c r="F1279" s="15"/>
      <c r="G1279" s="15"/>
      <c r="H1279" s="15"/>
      <c r="I1279" s="17"/>
      <c r="J1279" s="17"/>
      <c r="K1279" s="17"/>
      <c r="L1279" s="17"/>
      <c r="Q1279" s="95"/>
      <c r="R1279" s="95"/>
      <c r="S1279" s="95"/>
      <c r="T1279" s="95"/>
      <c r="U1279" s="95"/>
      <c r="V1279" s="95"/>
      <c r="W1279" s="95"/>
      <c r="X1279" s="95"/>
      <c r="Y1279" s="95"/>
    </row>
    <row r="1280" spans="2:25" s="3" customFormat="1" hidden="1" x14ac:dyDescent="0.2">
      <c r="B1280" s="2"/>
      <c r="C1280" s="2"/>
      <c r="D1280" s="2"/>
      <c r="E1280" s="2"/>
      <c r="F1280" s="15"/>
      <c r="G1280" s="15"/>
      <c r="H1280" s="15"/>
      <c r="I1280" s="17"/>
      <c r="J1280" s="17"/>
      <c r="K1280" s="17"/>
      <c r="L1280" s="17"/>
      <c r="M1280" s="2"/>
      <c r="Q1280" s="95"/>
      <c r="R1280" s="95"/>
      <c r="S1280" s="95"/>
      <c r="T1280" s="95"/>
      <c r="U1280" s="95"/>
      <c r="V1280" s="95"/>
      <c r="W1280" s="95"/>
      <c r="X1280" s="95"/>
      <c r="Y1280" s="95"/>
    </row>
    <row r="1281" spans="1:12" hidden="1" x14ac:dyDescent="0.2">
      <c r="A1281" s="3"/>
      <c r="F1281" s="15"/>
      <c r="G1281" s="15"/>
      <c r="H1281" s="15"/>
      <c r="I1281" s="17"/>
      <c r="J1281" s="17"/>
      <c r="K1281" s="17"/>
      <c r="L1281" s="17"/>
    </row>
    <row r="1282" spans="1:12" hidden="1" x14ac:dyDescent="0.2">
      <c r="A1282" s="3"/>
      <c r="F1282" s="15"/>
      <c r="G1282" s="15"/>
      <c r="H1282" s="15"/>
      <c r="I1282" s="17"/>
      <c r="J1282" s="17"/>
      <c r="K1282" s="17"/>
      <c r="L1282" s="17"/>
    </row>
    <row r="1283" spans="1:12" hidden="1" x14ac:dyDescent="0.2">
      <c r="A1283" s="3"/>
      <c r="F1283" s="15"/>
      <c r="G1283" s="15"/>
      <c r="H1283" s="15"/>
      <c r="I1283" s="17"/>
      <c r="J1283" s="17"/>
      <c r="K1283" s="17"/>
      <c r="L1283" s="17"/>
    </row>
    <row r="1284" spans="1:12" hidden="1" x14ac:dyDescent="0.2">
      <c r="A1284" s="3"/>
      <c r="F1284" s="15"/>
      <c r="G1284" s="15"/>
      <c r="H1284" s="15"/>
      <c r="I1284" s="17"/>
      <c r="J1284" s="17"/>
      <c r="K1284" s="17"/>
      <c r="L1284" s="17"/>
    </row>
    <row r="1285" spans="1:12" hidden="1" x14ac:dyDescent="0.2">
      <c r="A1285" s="3"/>
      <c r="F1285" s="15"/>
      <c r="G1285" s="15"/>
      <c r="H1285" s="15"/>
      <c r="I1285" s="17"/>
      <c r="J1285" s="17"/>
      <c r="K1285" s="17"/>
      <c r="L1285" s="17"/>
    </row>
    <row r="1286" spans="1:12" hidden="1" x14ac:dyDescent="0.2">
      <c r="A1286" s="3"/>
      <c r="F1286" s="15"/>
      <c r="G1286" s="15"/>
      <c r="H1286" s="15"/>
      <c r="I1286" s="17"/>
      <c r="J1286" s="17"/>
      <c r="K1286" s="17"/>
      <c r="L1286" s="17"/>
    </row>
    <row r="1287" spans="1:12" hidden="1" x14ac:dyDescent="0.2">
      <c r="A1287" s="3"/>
      <c r="F1287" s="15"/>
      <c r="G1287" s="15"/>
      <c r="H1287" s="15"/>
      <c r="I1287" s="17"/>
      <c r="J1287" s="17"/>
      <c r="K1287" s="17"/>
      <c r="L1287" s="17"/>
    </row>
    <row r="1288" spans="1:12" hidden="1" x14ac:dyDescent="0.2">
      <c r="A1288" s="3"/>
      <c r="F1288" s="15"/>
      <c r="G1288" s="15"/>
      <c r="H1288" s="15"/>
      <c r="I1288" s="17"/>
      <c r="J1288" s="17"/>
      <c r="K1288" s="17"/>
      <c r="L1288" s="17"/>
    </row>
    <row r="1289" spans="1:12" hidden="1" x14ac:dyDescent="0.2">
      <c r="A1289" s="3"/>
      <c r="F1289" s="15"/>
      <c r="G1289" s="15"/>
      <c r="H1289" s="15"/>
      <c r="I1289" s="17"/>
      <c r="J1289" s="17"/>
      <c r="K1289" s="17"/>
      <c r="L1289" s="17"/>
    </row>
    <row r="1290" spans="1:12" hidden="1" x14ac:dyDescent="0.2">
      <c r="A1290" s="3"/>
      <c r="F1290" s="15"/>
      <c r="G1290" s="15"/>
      <c r="H1290" s="15"/>
      <c r="I1290" s="17"/>
      <c r="J1290" s="17"/>
      <c r="K1290" s="17"/>
      <c r="L1290" s="17"/>
    </row>
    <row r="1291" spans="1:12" hidden="1" x14ac:dyDescent="0.2">
      <c r="A1291" s="3"/>
      <c r="F1291" s="15"/>
      <c r="G1291" s="15"/>
      <c r="H1291" s="15"/>
      <c r="I1291" s="17"/>
      <c r="J1291" s="17"/>
      <c r="K1291" s="17"/>
      <c r="L1291" s="17"/>
    </row>
    <row r="1292" spans="1:12" hidden="1" x14ac:dyDescent="0.2">
      <c r="A1292" s="3"/>
      <c r="F1292" s="15"/>
      <c r="G1292" s="15"/>
      <c r="H1292" s="15"/>
      <c r="I1292" s="17"/>
      <c r="J1292" s="17"/>
      <c r="K1292" s="17"/>
      <c r="L1292" s="17"/>
    </row>
    <row r="1293" spans="1:12" hidden="1" x14ac:dyDescent="0.2">
      <c r="A1293" s="3"/>
      <c r="F1293" s="15"/>
      <c r="G1293" s="15"/>
      <c r="H1293" s="15"/>
      <c r="I1293" s="17"/>
      <c r="J1293" s="17"/>
      <c r="K1293" s="17"/>
      <c r="L1293" s="17"/>
    </row>
    <row r="1294" spans="1:12" hidden="1" x14ac:dyDescent="0.2">
      <c r="A1294" s="3"/>
      <c r="F1294" s="15"/>
      <c r="G1294" s="15"/>
      <c r="H1294" s="15"/>
      <c r="I1294" s="17"/>
      <c r="J1294" s="17"/>
      <c r="K1294" s="17"/>
      <c r="L1294" s="17"/>
    </row>
    <row r="1295" spans="1:12" hidden="1" x14ac:dyDescent="0.2">
      <c r="A1295" s="3"/>
      <c r="F1295" s="15"/>
      <c r="G1295" s="15"/>
      <c r="H1295" s="15"/>
      <c r="I1295" s="17"/>
      <c r="J1295" s="17"/>
      <c r="K1295" s="17"/>
      <c r="L1295" s="17"/>
    </row>
    <row r="1296" spans="1:12" hidden="1" x14ac:dyDescent="0.2">
      <c r="A1296" s="3"/>
      <c r="F1296" s="15"/>
      <c r="G1296" s="15"/>
      <c r="H1296" s="15"/>
      <c r="I1296" s="17"/>
      <c r="J1296" s="17"/>
      <c r="K1296" s="17"/>
      <c r="L1296" s="17"/>
    </row>
    <row r="1297" spans="1:12" hidden="1" x14ac:dyDescent="0.2">
      <c r="A1297" s="3"/>
      <c r="F1297" s="15"/>
      <c r="G1297" s="15"/>
      <c r="H1297" s="15"/>
      <c r="I1297" s="17"/>
      <c r="J1297" s="17"/>
      <c r="K1297" s="17"/>
      <c r="L1297" s="17"/>
    </row>
    <row r="1298" spans="1:12" hidden="1" x14ac:dyDescent="0.2">
      <c r="A1298" s="3"/>
      <c r="F1298" s="15"/>
      <c r="G1298" s="15"/>
      <c r="H1298" s="15"/>
      <c r="I1298" s="17"/>
      <c r="J1298" s="17"/>
      <c r="K1298" s="17"/>
      <c r="L1298" s="17"/>
    </row>
    <row r="1299" spans="1:12" hidden="1" x14ac:dyDescent="0.2">
      <c r="F1299" s="15"/>
      <c r="G1299" s="15"/>
      <c r="H1299" s="15"/>
      <c r="I1299" s="17"/>
      <c r="J1299" s="17"/>
      <c r="K1299" s="17"/>
      <c r="L1299" s="17"/>
    </row>
    <row r="1300" spans="1:12" hidden="1" x14ac:dyDescent="0.2">
      <c r="F1300" s="15"/>
      <c r="G1300" s="15"/>
      <c r="H1300" s="15"/>
      <c r="I1300" s="17"/>
      <c r="J1300" s="17"/>
      <c r="K1300" s="17"/>
      <c r="L1300" s="17"/>
    </row>
    <row r="1301" spans="1:12" hidden="1" x14ac:dyDescent="0.2">
      <c r="F1301" s="15"/>
      <c r="G1301" s="15"/>
      <c r="H1301" s="15"/>
      <c r="I1301" s="17"/>
      <c r="J1301" s="17"/>
      <c r="K1301" s="17"/>
      <c r="L1301" s="17"/>
    </row>
    <row r="1302" spans="1:12" hidden="1" x14ac:dyDescent="0.2">
      <c r="F1302" s="15"/>
      <c r="G1302" s="15"/>
      <c r="H1302" s="15"/>
      <c r="I1302" s="17"/>
      <c r="J1302" s="17"/>
      <c r="K1302" s="17"/>
      <c r="L1302" s="17"/>
    </row>
    <row r="1303" spans="1:12" hidden="1" x14ac:dyDescent="0.2">
      <c r="F1303" s="15"/>
      <c r="G1303" s="15"/>
      <c r="H1303" s="15"/>
      <c r="I1303" s="17"/>
      <c r="J1303" s="17"/>
      <c r="K1303" s="17"/>
      <c r="L1303" s="17"/>
    </row>
    <row r="1304" spans="1:12" hidden="1" x14ac:dyDescent="0.2">
      <c r="F1304" s="15"/>
      <c r="G1304" s="15"/>
      <c r="H1304" s="15"/>
      <c r="I1304" s="17"/>
      <c r="J1304" s="17"/>
      <c r="K1304" s="17"/>
      <c r="L1304" s="17"/>
    </row>
    <row r="1305" spans="1:12" hidden="1" x14ac:dyDescent="0.2">
      <c r="F1305" s="15"/>
      <c r="G1305" s="15"/>
      <c r="H1305" s="15"/>
      <c r="I1305" s="17"/>
      <c r="J1305" s="17"/>
      <c r="K1305" s="17"/>
      <c r="L1305" s="17"/>
    </row>
    <row r="1306" spans="1:12" hidden="1" x14ac:dyDescent="0.2">
      <c r="F1306" s="15"/>
      <c r="G1306" s="15"/>
      <c r="H1306" s="15"/>
      <c r="I1306" s="17"/>
      <c r="J1306" s="17"/>
      <c r="K1306" s="17"/>
      <c r="L1306" s="17"/>
    </row>
    <row r="1307" spans="1:12" hidden="1" x14ac:dyDescent="0.2">
      <c r="F1307" s="15"/>
      <c r="G1307" s="15"/>
      <c r="H1307" s="15"/>
      <c r="I1307" s="17"/>
      <c r="J1307" s="17"/>
      <c r="K1307" s="17"/>
      <c r="L1307" s="17"/>
    </row>
    <row r="1308" spans="1:12" hidden="1" x14ac:dyDescent="0.2">
      <c r="F1308" s="15"/>
      <c r="G1308" s="15"/>
      <c r="H1308" s="15"/>
      <c r="I1308" s="17"/>
      <c r="J1308" s="17"/>
      <c r="K1308" s="17"/>
      <c r="L1308" s="17"/>
    </row>
    <row r="1309" spans="1:12" hidden="1" x14ac:dyDescent="0.2">
      <c r="F1309" s="15"/>
      <c r="G1309" s="15"/>
      <c r="H1309" s="15"/>
      <c r="I1309" s="17"/>
      <c r="J1309" s="17"/>
      <c r="K1309" s="17"/>
      <c r="L1309" s="17"/>
    </row>
    <row r="1310" spans="1:12" hidden="1" x14ac:dyDescent="0.2">
      <c r="F1310" s="15"/>
      <c r="G1310" s="15"/>
      <c r="H1310" s="15"/>
      <c r="I1310" s="17"/>
      <c r="J1310" s="17"/>
      <c r="K1310" s="17"/>
      <c r="L1310" s="17"/>
    </row>
    <row r="1311" spans="1:12" hidden="1" x14ac:dyDescent="0.2">
      <c r="F1311" s="15"/>
      <c r="G1311" s="15"/>
      <c r="H1311" s="15"/>
      <c r="I1311" s="17"/>
      <c r="J1311" s="17"/>
      <c r="K1311" s="17"/>
      <c r="L1311" s="17"/>
    </row>
    <row r="1312" spans="1:12" hidden="1" x14ac:dyDescent="0.2">
      <c r="F1312" s="15"/>
      <c r="G1312" s="15"/>
      <c r="H1312" s="15"/>
      <c r="I1312" s="17"/>
      <c r="J1312" s="17"/>
      <c r="K1312" s="17"/>
      <c r="L1312" s="17"/>
    </row>
    <row r="1313" spans="6:12" hidden="1" x14ac:dyDescent="0.2">
      <c r="F1313" s="15"/>
      <c r="G1313" s="15"/>
      <c r="H1313" s="15"/>
      <c r="I1313" s="17"/>
      <c r="J1313" s="17"/>
      <c r="K1313" s="17"/>
      <c r="L1313" s="17"/>
    </row>
    <row r="1314" spans="6:12" hidden="1" x14ac:dyDescent="0.2">
      <c r="F1314" s="15"/>
      <c r="G1314" s="15"/>
      <c r="H1314" s="15"/>
      <c r="I1314" s="17"/>
      <c r="J1314" s="17"/>
      <c r="K1314" s="17"/>
      <c r="L1314" s="17"/>
    </row>
    <row r="1315" spans="6:12" hidden="1" x14ac:dyDescent="0.2">
      <c r="F1315" s="15"/>
      <c r="G1315" s="15"/>
      <c r="H1315" s="15"/>
      <c r="I1315" s="17"/>
      <c r="J1315" s="17"/>
      <c r="K1315" s="17"/>
      <c r="L1315" s="17"/>
    </row>
    <row r="1316" spans="6:12" hidden="1" x14ac:dyDescent="0.2">
      <c r="F1316" s="15"/>
      <c r="G1316" s="15"/>
      <c r="H1316" s="15"/>
      <c r="I1316" s="17"/>
      <c r="J1316" s="17"/>
      <c r="K1316" s="17"/>
      <c r="L1316" s="17"/>
    </row>
    <row r="1317" spans="6:12" hidden="1" x14ac:dyDescent="0.2">
      <c r="F1317" s="15"/>
      <c r="G1317" s="15"/>
      <c r="H1317" s="15"/>
      <c r="I1317" s="17"/>
      <c r="J1317" s="17"/>
      <c r="K1317" s="17"/>
      <c r="L1317" s="17"/>
    </row>
    <row r="1318" spans="6:12" hidden="1" x14ac:dyDescent="0.2">
      <c r="F1318" s="15"/>
      <c r="G1318" s="15"/>
      <c r="H1318" s="15"/>
      <c r="I1318" s="17"/>
      <c r="J1318" s="17"/>
      <c r="K1318" s="17"/>
      <c r="L1318" s="17"/>
    </row>
    <row r="1319" spans="6:12" hidden="1" x14ac:dyDescent="0.2">
      <c r="F1319" s="15"/>
      <c r="G1319" s="15"/>
      <c r="H1319" s="15"/>
      <c r="I1319" s="17"/>
      <c r="J1319" s="17"/>
      <c r="K1319" s="17"/>
      <c r="L1319" s="17"/>
    </row>
    <row r="1320" spans="6:12" hidden="1" x14ac:dyDescent="0.2">
      <c r="F1320" s="15"/>
      <c r="G1320" s="15"/>
      <c r="H1320" s="15"/>
      <c r="I1320" s="17"/>
      <c r="J1320" s="17"/>
      <c r="K1320" s="17"/>
      <c r="L1320" s="17"/>
    </row>
    <row r="1321" spans="6:12" hidden="1" x14ac:dyDescent="0.2">
      <c r="F1321" s="15"/>
      <c r="G1321" s="15"/>
      <c r="H1321" s="15"/>
      <c r="I1321" s="17"/>
      <c r="J1321" s="17"/>
      <c r="K1321" s="17"/>
      <c r="L1321" s="17"/>
    </row>
    <row r="1322" spans="6:12" hidden="1" x14ac:dyDescent="0.2">
      <c r="F1322" s="15"/>
      <c r="G1322" s="15"/>
      <c r="H1322" s="15"/>
      <c r="I1322" s="17"/>
      <c r="J1322" s="17"/>
      <c r="K1322" s="17"/>
      <c r="L1322" s="17"/>
    </row>
    <row r="1323" spans="6:12" hidden="1" x14ac:dyDescent="0.2">
      <c r="F1323" s="15"/>
      <c r="G1323" s="15"/>
      <c r="H1323" s="15"/>
      <c r="I1323" s="17"/>
      <c r="J1323" s="17"/>
      <c r="K1323" s="17"/>
      <c r="L1323" s="17"/>
    </row>
    <row r="1324" spans="6:12" hidden="1" x14ac:dyDescent="0.2">
      <c r="F1324" s="15"/>
      <c r="G1324" s="15"/>
      <c r="H1324" s="15"/>
      <c r="I1324" s="17"/>
      <c r="J1324" s="17"/>
      <c r="K1324" s="17"/>
      <c r="L1324" s="17"/>
    </row>
    <row r="1325" spans="6:12" hidden="1" x14ac:dyDescent="0.2">
      <c r="F1325" s="15"/>
      <c r="G1325" s="15"/>
      <c r="H1325" s="15"/>
      <c r="I1325" s="17"/>
      <c r="J1325" s="17"/>
      <c r="K1325" s="17"/>
      <c r="L1325" s="17"/>
    </row>
    <row r="1326" spans="6:12" hidden="1" x14ac:dyDescent="0.2">
      <c r="F1326" s="15"/>
      <c r="G1326" s="15"/>
      <c r="H1326" s="15"/>
      <c r="I1326" s="17"/>
      <c r="J1326" s="17"/>
      <c r="K1326" s="17"/>
      <c r="L1326" s="17"/>
    </row>
    <row r="1327" spans="6:12" hidden="1" x14ac:dyDescent="0.2">
      <c r="F1327" s="15"/>
      <c r="G1327" s="15"/>
      <c r="H1327" s="15"/>
      <c r="I1327" s="17"/>
      <c r="J1327" s="17"/>
      <c r="K1327" s="17"/>
      <c r="L1327" s="17"/>
    </row>
    <row r="1328" spans="6:12" hidden="1" x14ac:dyDescent="0.2">
      <c r="F1328" s="15"/>
      <c r="G1328" s="15"/>
      <c r="H1328" s="15"/>
      <c r="I1328" s="17"/>
      <c r="J1328" s="17"/>
      <c r="K1328" s="17"/>
      <c r="L1328" s="17"/>
    </row>
    <row r="1329" spans="2:12" hidden="1" x14ac:dyDescent="0.2">
      <c r="F1329" s="15"/>
      <c r="G1329" s="15"/>
      <c r="H1329" s="15"/>
      <c r="I1329" s="17"/>
      <c r="J1329" s="17"/>
      <c r="K1329" s="17"/>
      <c r="L1329" s="17"/>
    </row>
    <row r="1330" spans="2:12" hidden="1" x14ac:dyDescent="0.2">
      <c r="F1330" s="15"/>
      <c r="G1330" s="15"/>
      <c r="H1330" s="15"/>
      <c r="I1330" s="17"/>
      <c r="J1330" s="17"/>
      <c r="K1330" s="17"/>
      <c r="L1330" s="17"/>
    </row>
    <row r="1331" spans="2:12" hidden="1" x14ac:dyDescent="0.2">
      <c r="F1331" s="15"/>
      <c r="G1331" s="15"/>
      <c r="H1331" s="15"/>
      <c r="I1331" s="17"/>
      <c r="J1331" s="17"/>
      <c r="K1331" s="17"/>
      <c r="L1331" s="17"/>
    </row>
    <row r="1332" spans="2:12" hidden="1" x14ac:dyDescent="0.2">
      <c r="F1332" s="15"/>
      <c r="G1332" s="15"/>
      <c r="H1332" s="15"/>
      <c r="I1332" s="17"/>
      <c r="J1332" s="17"/>
      <c r="K1332" s="17"/>
      <c r="L1332" s="17"/>
    </row>
    <row r="1333" spans="2:12" hidden="1" x14ac:dyDescent="0.2">
      <c r="F1333" s="15"/>
      <c r="G1333" s="15"/>
      <c r="H1333" s="15"/>
      <c r="I1333" s="17"/>
      <c r="J1333" s="17"/>
      <c r="K1333" s="17"/>
      <c r="L1333" s="17"/>
    </row>
    <row r="1334" spans="2:12" hidden="1" x14ac:dyDescent="0.2">
      <c r="F1334" s="15"/>
      <c r="G1334" s="15"/>
      <c r="H1334" s="15"/>
      <c r="I1334" s="17"/>
      <c r="J1334" s="17"/>
      <c r="K1334" s="17"/>
      <c r="L1334" s="17"/>
    </row>
    <row r="1335" spans="2:12" hidden="1" x14ac:dyDescent="0.2">
      <c r="F1335" s="15"/>
      <c r="G1335" s="15"/>
      <c r="H1335" s="15"/>
      <c r="I1335" s="17"/>
      <c r="J1335" s="17"/>
      <c r="K1335" s="17"/>
      <c r="L1335" s="17"/>
    </row>
    <row r="1336" spans="2:12" hidden="1" x14ac:dyDescent="0.2">
      <c r="F1336" s="15"/>
      <c r="G1336" s="15"/>
      <c r="H1336" s="15"/>
      <c r="I1336" s="17"/>
      <c r="J1336" s="17"/>
      <c r="K1336" s="17"/>
      <c r="L1336" s="17"/>
    </row>
    <row r="1337" spans="2:12" hidden="1" x14ac:dyDescent="0.2">
      <c r="B1337" s="3"/>
      <c r="C1337" s="3"/>
      <c r="D1337" s="3"/>
      <c r="E1337" s="3"/>
      <c r="F1337" s="15"/>
      <c r="G1337" s="15"/>
      <c r="H1337" s="15"/>
      <c r="I1337" s="17"/>
      <c r="J1337" s="17"/>
      <c r="K1337" s="17"/>
      <c r="L1337" s="17"/>
    </row>
    <row r="1338" spans="2:12" hidden="1" x14ac:dyDescent="0.2">
      <c r="B1338" s="3"/>
      <c r="C1338" s="3"/>
      <c r="D1338" s="3"/>
      <c r="E1338" s="3"/>
      <c r="F1338" s="15"/>
      <c r="G1338" s="15"/>
      <c r="H1338" s="15"/>
      <c r="I1338" s="17"/>
      <c r="J1338" s="17"/>
      <c r="K1338" s="17"/>
      <c r="L1338" s="17"/>
    </row>
    <row r="1339" spans="2:12" hidden="1" x14ac:dyDescent="0.2">
      <c r="B1339" s="3"/>
      <c r="C1339" s="3"/>
      <c r="D1339" s="3"/>
      <c r="E1339" s="3"/>
      <c r="F1339" s="15"/>
      <c r="G1339" s="15"/>
      <c r="H1339" s="15"/>
      <c r="I1339" s="17"/>
      <c r="J1339" s="17"/>
      <c r="K1339" s="17"/>
      <c r="L1339" s="17"/>
    </row>
    <row r="1340" spans="2:12" hidden="1" x14ac:dyDescent="0.2">
      <c r="B1340" s="3"/>
      <c r="C1340" s="3"/>
      <c r="D1340" s="3"/>
      <c r="E1340" s="3"/>
      <c r="F1340" s="3"/>
      <c r="G1340" s="3"/>
      <c r="H1340" s="3"/>
      <c r="I1340" s="3"/>
      <c r="J1340" s="3"/>
      <c r="K1340" s="3"/>
      <c r="L1340" s="3"/>
    </row>
  </sheetData>
  <mergeCells count="5">
    <mergeCell ref="N7:Q7"/>
    <mergeCell ref="D12:L12"/>
    <mergeCell ref="A124:K124"/>
    <mergeCell ref="D13:L13"/>
    <mergeCell ref="A7:B7"/>
  </mergeCells>
  <dataValidations count="3">
    <dataValidation type="list" allowBlank="1" showInputMessage="1" showErrorMessage="1" sqref="B9">
      <formula1>$P$8:$P$11</formula1>
    </dataValidation>
    <dataValidation type="list" allowBlank="1" showInputMessage="1" showErrorMessage="1" sqref="B8">
      <formula1>$O$8:$O$12</formula1>
    </dataValidation>
    <dataValidation type="list" allowBlank="1" showInputMessage="1" showErrorMessage="1" sqref="B10">
      <formula1>$N$8:$N$10</formula1>
    </dataValidation>
  </dataValidations>
  <pageMargins left="0.7" right="0.7" top="0.75" bottom="0.75" header="0.3" footer="0.3"/>
  <pageSetup orientation="portrait" r:id="rId1"/>
  <ignoredErrors>
    <ignoredError sqref="F17 G17:K1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367"/>
  <sheetViews>
    <sheetView zoomScaleNormal="100" workbookViewId="0">
      <pane ySplit="14" topLeftCell="A15" activePane="bottomLeft" state="frozen"/>
      <selection pane="bottomLeft"/>
    </sheetView>
  </sheetViews>
  <sheetFormatPr defaultColWidth="0" defaultRowHeight="14.25" zeroHeight="1" x14ac:dyDescent="0.2"/>
  <cols>
    <col min="1" max="1" width="11.7109375" style="2" customWidth="1"/>
    <col min="2" max="2" width="38.42578125" style="2" customWidth="1"/>
    <col min="3" max="3" width="11.7109375" style="2" customWidth="1"/>
    <col min="4" max="4" width="13.28515625" style="2" customWidth="1"/>
    <col min="5" max="5" width="12" style="2" customWidth="1"/>
    <col min="6" max="6" width="12.7109375" style="2" customWidth="1"/>
    <col min="7" max="7" width="11.85546875" style="2" customWidth="1"/>
    <col min="8" max="8" width="11.140625" style="2" customWidth="1"/>
    <col min="9" max="13" width="9.140625" style="3" customWidth="1"/>
    <col min="14" max="14" width="14.7109375" style="3" customWidth="1"/>
    <col min="15" max="20" width="9.140625" style="3" hidden="1" customWidth="1"/>
    <col min="21" max="70" width="0" style="3" hidden="1" customWidth="1"/>
    <col min="71" max="16384" width="9.140625" style="2" hidden="1"/>
  </cols>
  <sheetData>
    <row r="1" spans="1:70" ht="14.25" customHeight="1" x14ac:dyDescent="0.2">
      <c r="A1" s="41" t="s">
        <v>203</v>
      </c>
      <c r="C1" s="1"/>
      <c r="D1" s="1"/>
      <c r="E1" s="1"/>
      <c r="F1" s="1"/>
      <c r="G1" s="1"/>
    </row>
    <row r="2" spans="1:70" ht="14.25" customHeight="1" x14ac:dyDescent="0.2">
      <c r="A2" s="39" t="s">
        <v>233</v>
      </c>
      <c r="C2" s="1"/>
      <c r="D2" s="1"/>
      <c r="E2" s="1"/>
      <c r="F2" s="1"/>
      <c r="G2" s="1"/>
    </row>
    <row r="3" spans="1:70" x14ac:dyDescent="0.2">
      <c r="A3" s="40" t="s">
        <v>194</v>
      </c>
      <c r="C3" s="1"/>
      <c r="D3" s="1"/>
      <c r="E3" s="1"/>
      <c r="F3" s="1"/>
      <c r="G3" s="1"/>
    </row>
    <row r="4" spans="1:70" x14ac:dyDescent="0.2">
      <c r="A4" s="40" t="s">
        <v>222</v>
      </c>
      <c r="C4" s="1"/>
      <c r="D4" s="1"/>
      <c r="E4" s="1"/>
      <c r="F4" s="1"/>
      <c r="G4" s="1"/>
      <c r="S4" s="18"/>
    </row>
    <row r="5" spans="1:70" ht="9.75" customHeight="1" x14ac:dyDescent="0.2">
      <c r="S5" s="18"/>
    </row>
    <row r="6" spans="1:70" ht="13.5" customHeight="1" thickBot="1" x14ac:dyDescent="0.25">
      <c r="D6" s="1"/>
      <c r="E6" s="1"/>
      <c r="F6" s="1"/>
      <c r="G6" s="1"/>
      <c r="H6" s="3"/>
    </row>
    <row r="7" spans="1:70" ht="29.25" customHeight="1" thickBot="1" x14ac:dyDescent="0.25">
      <c r="A7" s="164" t="s">
        <v>18</v>
      </c>
      <c r="B7" s="165"/>
      <c r="C7" s="93"/>
      <c r="D7" s="94"/>
      <c r="E7" s="94"/>
      <c r="F7" s="94"/>
      <c r="G7" s="94"/>
      <c r="H7" s="95"/>
      <c r="I7" s="156" t="s">
        <v>188</v>
      </c>
      <c r="J7" s="156"/>
      <c r="K7" s="156"/>
      <c r="L7" s="156"/>
      <c r="M7" s="95"/>
      <c r="N7" s="95"/>
      <c r="O7" s="95"/>
      <c r="P7" s="95"/>
    </row>
    <row r="8" spans="1:70" ht="15" thickBot="1" x14ac:dyDescent="0.25">
      <c r="A8" s="19" t="s">
        <v>34</v>
      </c>
      <c r="B8" s="38" t="s">
        <v>192</v>
      </c>
      <c r="C8" s="93"/>
      <c r="D8" s="94"/>
      <c r="E8" s="94"/>
      <c r="F8" s="94"/>
      <c r="G8" s="94"/>
      <c r="H8" s="95"/>
      <c r="I8" s="129" t="s">
        <v>127</v>
      </c>
      <c r="J8" s="129" t="s">
        <v>37</v>
      </c>
      <c r="K8" s="129" t="s">
        <v>39</v>
      </c>
      <c r="L8" s="129">
        <v>1</v>
      </c>
      <c r="M8" s="95"/>
      <c r="N8" s="95"/>
      <c r="O8" s="95"/>
      <c r="P8" s="95"/>
    </row>
    <row r="9" spans="1:70" ht="24.75" thickBot="1" x14ac:dyDescent="0.25">
      <c r="A9" s="46" t="s">
        <v>35</v>
      </c>
      <c r="B9" s="47" t="s">
        <v>36</v>
      </c>
      <c r="D9" s="94"/>
      <c r="E9" s="94"/>
      <c r="F9" s="89"/>
      <c r="G9" s="89"/>
      <c r="H9" s="94"/>
      <c r="I9" s="129" t="s">
        <v>2</v>
      </c>
      <c r="J9" s="129" t="s">
        <v>38</v>
      </c>
      <c r="K9" s="129" t="s">
        <v>40</v>
      </c>
      <c r="L9" s="129">
        <v>3</v>
      </c>
      <c r="M9" s="95"/>
      <c r="N9" s="95"/>
      <c r="O9" s="95"/>
      <c r="P9" s="95"/>
    </row>
    <row r="10" spans="1:70" ht="15" thickBot="1" x14ac:dyDescent="0.25">
      <c r="A10" s="46" t="s">
        <v>216</v>
      </c>
      <c r="B10" s="47" t="s">
        <v>127</v>
      </c>
      <c r="C10" s="93"/>
      <c r="D10" s="94"/>
      <c r="E10" s="94"/>
      <c r="F10" s="89"/>
      <c r="G10" s="89"/>
      <c r="H10" s="89"/>
      <c r="I10" s="129" t="s">
        <v>1</v>
      </c>
      <c r="J10" s="129" t="s">
        <v>75</v>
      </c>
      <c r="K10" s="129" t="s">
        <v>36</v>
      </c>
      <c r="L10" s="129">
        <v>5</v>
      </c>
      <c r="M10" s="95"/>
      <c r="N10" s="95"/>
      <c r="O10" s="95"/>
      <c r="P10" s="95"/>
    </row>
    <row r="11" spans="1:70" x14ac:dyDescent="0.2">
      <c r="A11" s="7"/>
      <c r="B11" s="5"/>
      <c r="C11" s="96"/>
      <c r="D11" s="131">
        <v>19</v>
      </c>
      <c r="E11" s="131">
        <v>20</v>
      </c>
      <c r="F11" s="131">
        <v>21</v>
      </c>
      <c r="G11" s="131">
        <v>22</v>
      </c>
      <c r="H11" s="89"/>
      <c r="I11" s="129">
        <f>VLOOKUP(B9,K8:L11,2,0)</f>
        <v>5</v>
      </c>
      <c r="J11" s="129" t="s">
        <v>126</v>
      </c>
      <c r="K11" s="129" t="s">
        <v>41</v>
      </c>
      <c r="L11" s="129">
        <v>10</v>
      </c>
      <c r="M11" s="95"/>
      <c r="N11" s="95"/>
      <c r="O11" s="95"/>
      <c r="P11" s="95"/>
    </row>
    <row r="12" spans="1:70" x14ac:dyDescent="0.2">
      <c r="A12" s="45"/>
      <c r="B12" s="4"/>
      <c r="C12" s="4"/>
      <c r="D12" s="166" t="str">
        <f>B8</f>
        <v>2018/2019</v>
      </c>
      <c r="E12" s="167"/>
      <c r="F12" s="167"/>
      <c r="G12" s="168"/>
      <c r="H12" s="95"/>
      <c r="I12" s="130"/>
      <c r="J12" s="129" t="s">
        <v>192</v>
      </c>
      <c r="K12" s="130"/>
      <c r="L12" s="130"/>
      <c r="M12" s="95"/>
      <c r="N12" s="95"/>
      <c r="O12" s="95"/>
      <c r="P12" s="95"/>
    </row>
    <row r="13" spans="1:70" x14ac:dyDescent="0.2">
      <c r="A13" s="3"/>
      <c r="B13" s="4"/>
      <c r="C13" s="4"/>
      <c r="D13" s="166" t="str">
        <f>B9</f>
        <v>Five years after graduation</v>
      </c>
      <c r="E13" s="167"/>
      <c r="F13" s="167"/>
      <c r="G13" s="168"/>
      <c r="H13" s="95"/>
      <c r="I13" s="130"/>
      <c r="J13" s="130"/>
      <c r="K13" s="130"/>
      <c r="L13" s="130"/>
      <c r="M13" s="95"/>
      <c r="N13" s="95"/>
      <c r="O13" s="95"/>
      <c r="P13" s="95"/>
      <c r="R13" s="7"/>
      <c r="S13" s="6"/>
      <c r="BR13" s="2"/>
    </row>
    <row r="14" spans="1:70" s="7" customFormat="1" ht="51" customHeight="1" x14ac:dyDescent="0.2">
      <c r="A14" s="33" t="s">
        <v>122</v>
      </c>
      <c r="B14" s="33" t="s">
        <v>3</v>
      </c>
      <c r="C14" s="33" t="s">
        <v>217</v>
      </c>
      <c r="D14" s="31" t="s">
        <v>218</v>
      </c>
      <c r="E14" s="9" t="s">
        <v>219</v>
      </c>
      <c r="F14" s="9" t="s">
        <v>220</v>
      </c>
      <c r="G14" s="10" t="s">
        <v>221</v>
      </c>
      <c r="H14" s="99"/>
      <c r="I14" s="99"/>
      <c r="J14" s="99"/>
      <c r="K14" s="99"/>
      <c r="L14" s="99"/>
      <c r="M14" s="99"/>
      <c r="N14" s="99"/>
      <c r="O14" s="99"/>
      <c r="P14" s="99"/>
      <c r="Q14" s="6"/>
      <c r="R14" s="3"/>
      <c r="S14" s="3"/>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row>
    <row r="15" spans="1:70" x14ac:dyDescent="0.2">
      <c r="A15" s="35"/>
      <c r="B15" s="34"/>
      <c r="C15" s="79"/>
      <c r="D15" s="126"/>
      <c r="E15" s="71"/>
      <c r="F15" s="71"/>
      <c r="G15" s="43"/>
      <c r="H15" s="95"/>
      <c r="I15" s="95"/>
      <c r="J15" s="95"/>
      <c r="K15" s="95"/>
      <c r="L15" s="95"/>
      <c r="M15" s="95"/>
      <c r="N15" s="95"/>
      <c r="O15" s="95"/>
      <c r="P15" s="95"/>
      <c r="BR15" s="2"/>
    </row>
    <row r="16" spans="1:70" x14ac:dyDescent="0.2">
      <c r="A16" s="51" t="s">
        <v>0</v>
      </c>
      <c r="B16" s="20" t="s">
        <v>0</v>
      </c>
      <c r="C16" s="80" t="s">
        <v>21</v>
      </c>
      <c r="D16" s="50">
        <f>IFERROR(VLOOKUP($D$12&amp;$I$11&amp;$B$10&amp;$B16&amp;$C16,'1+2 Lookup'!$A$3:$V$10000,D$11,0),"-")</f>
        <v>4540</v>
      </c>
      <c r="E16" s="74">
        <f>IFERROR(VLOOKUP($D$12&amp;$I$11&amp;$B$10&amp;$B16&amp;$C16,'1+2 Lookup'!$A$3:$V$10000,E$11,0),"-")</f>
        <v>22300</v>
      </c>
      <c r="F16" s="74">
        <f>IFERROR(VLOOKUP($D$12&amp;$I$11&amp;$B$10&amp;$B16&amp;$C16,'1+2 Lookup'!$A$3:$V$10000,F$11,0),"-")</f>
        <v>31000</v>
      </c>
      <c r="G16" s="75">
        <f>IFERROR(VLOOKUP($D$12&amp;$I$11&amp;$B$10&amp;$B16&amp;$C16,'1+2 Lookup'!$A$3:$V$10000,G$11,0),"-")</f>
        <v>44200</v>
      </c>
      <c r="H16" s="95"/>
      <c r="I16" s="95"/>
      <c r="J16" s="95"/>
      <c r="K16" s="95"/>
      <c r="L16" s="95"/>
      <c r="M16" s="95"/>
      <c r="N16" s="95"/>
      <c r="O16" s="95"/>
      <c r="P16" s="95"/>
      <c r="BR16" s="2"/>
    </row>
    <row r="17" spans="1:70" x14ac:dyDescent="0.2">
      <c r="A17" s="51" t="s">
        <v>171</v>
      </c>
      <c r="B17" s="33"/>
      <c r="C17" s="80" t="s">
        <v>61</v>
      </c>
      <c r="D17" s="50">
        <f>IFERROR(VLOOKUP($D$12&amp;$I$11&amp;$B$10&amp;$B16&amp;$C17,'1+2 Lookup'!$A$3:$V$10000,D$11,0),"-")</f>
        <v>207420</v>
      </c>
      <c r="E17" s="74">
        <f>IFERROR(VLOOKUP($D$12&amp;$I$11&amp;$B$10&amp;$B16&amp;$C17,'1+2 Lookup'!$A$3:$V$10000,E$11,0),"-")</f>
        <v>19700</v>
      </c>
      <c r="F17" s="74">
        <f>IFERROR(VLOOKUP($D$12&amp;$I$11&amp;$B$10&amp;$B16&amp;$C17,'1+2 Lookup'!$A$3:$V$10000,F$11,0),"-")</f>
        <v>27400</v>
      </c>
      <c r="G17" s="75">
        <f>IFERROR(VLOOKUP($D$12&amp;$I$11&amp;$B$10&amp;$B16&amp;$C17,'1+2 Lookup'!$A$3:$V$10000,G$11,0),"-")</f>
        <v>36500</v>
      </c>
      <c r="H17" s="3"/>
      <c r="K17" s="78"/>
      <c r="BR17" s="2"/>
    </row>
    <row r="18" spans="1:70" x14ac:dyDescent="0.2">
      <c r="A18" s="51" t="s">
        <v>171</v>
      </c>
      <c r="B18" s="33"/>
      <c r="C18" s="80" t="s">
        <v>125</v>
      </c>
      <c r="D18" s="50">
        <f>IFERROR(VLOOKUP($D$12&amp;$I$11&amp;$B$10&amp;$B16&amp;$C18,'1+2 Lookup'!$A$3:$V$10000,D$11,0),"-")</f>
        <v>3840</v>
      </c>
      <c r="E18" s="74">
        <f>IFERROR(VLOOKUP($D$12&amp;$I$11&amp;$B$10&amp;$B16&amp;$C18,'1+2 Lookup'!$A$3:$V$10000,E$11,0),"-")</f>
        <v>21900</v>
      </c>
      <c r="F18" s="74">
        <f>IFERROR(VLOOKUP($D$12&amp;$I$11&amp;$B$10&amp;$B16&amp;$C18,'1+2 Lookup'!$A$3:$V$10000,F$11,0),"-")</f>
        <v>32800</v>
      </c>
      <c r="G18" s="75">
        <f>IFERROR(VLOOKUP($D$12&amp;$I$11&amp;$B$10&amp;$B16&amp;$C18,'1+2 Lookup'!$A$3:$V$10000,G$11,0),"-")</f>
        <v>47200</v>
      </c>
      <c r="H18" s="3"/>
      <c r="K18" s="78"/>
      <c r="BR18" s="2"/>
    </row>
    <row r="19" spans="1:70" x14ac:dyDescent="0.2">
      <c r="A19" s="51" t="s">
        <v>171</v>
      </c>
      <c r="B19" s="20"/>
      <c r="C19" s="81"/>
      <c r="D19" s="50"/>
      <c r="E19" s="74"/>
      <c r="F19" s="74"/>
      <c r="G19" s="75"/>
      <c r="H19" s="3"/>
      <c r="K19" s="78"/>
      <c r="BR19" s="2"/>
    </row>
    <row r="20" spans="1:70" x14ac:dyDescent="0.2">
      <c r="A20" s="51" t="s">
        <v>76</v>
      </c>
      <c r="B20" s="78" t="s">
        <v>77</v>
      </c>
      <c r="C20" s="80" t="s">
        <v>21</v>
      </c>
      <c r="D20" s="50">
        <f>IFERROR(VLOOKUP($D$12&amp;$I$11&amp;$B$10&amp;$B20&amp;$C20,'1+2 Lookup'!$A$3:$V$10000,D$11,0),"-")</f>
        <v>90</v>
      </c>
      <c r="E20" s="74">
        <f>IFERROR(VLOOKUP($D$12&amp;$I$11&amp;$B$10&amp;$B20&amp;$C20,'1+2 Lookup'!$A$3:$V$10000,E$11,0),"-")</f>
        <v>44100</v>
      </c>
      <c r="F20" s="74">
        <f>IFERROR(VLOOKUP($D$12&amp;$I$11&amp;$B$10&amp;$B20&amp;$C20,'1+2 Lookup'!$A$3:$V$10000,F$11,0),"-")</f>
        <v>52200</v>
      </c>
      <c r="G20" s="75">
        <f>IFERROR(VLOOKUP($D$12&amp;$I$11&amp;$B$10&amp;$B20&amp;$C20,'1+2 Lookup'!$A$3:$V$10000,G$11,0),"-")</f>
        <v>57700</v>
      </c>
      <c r="H20" s="3"/>
      <c r="K20" s="78"/>
      <c r="BR20" s="2"/>
    </row>
    <row r="21" spans="1:70" x14ac:dyDescent="0.2">
      <c r="A21" s="51" t="s">
        <v>171</v>
      </c>
      <c r="B21" s="78"/>
      <c r="C21" s="80" t="s">
        <v>61</v>
      </c>
      <c r="D21" s="50">
        <f>IFERROR(VLOOKUP($D$12&amp;$I$11&amp;$B$10&amp;$B20&amp;$C21,'1+2 Lookup'!$A$3:$V$10000,D$11,0),"-")</f>
        <v>5295</v>
      </c>
      <c r="E21" s="74">
        <f>IFERROR(VLOOKUP($D$12&amp;$I$11&amp;$B$10&amp;$B20&amp;$C21,'1+2 Lookup'!$A$3:$V$10000,E$11,0),"-")</f>
        <v>42000</v>
      </c>
      <c r="F21" s="74">
        <f>IFERROR(VLOOKUP($D$12&amp;$I$11&amp;$B$10&amp;$B20&amp;$C21,'1+2 Lookup'!$A$3:$V$10000,F$11,0),"-")</f>
        <v>49300</v>
      </c>
      <c r="G21" s="75">
        <f>IFERROR(VLOOKUP($D$12&amp;$I$11&amp;$B$10&amp;$B20&amp;$C21,'1+2 Lookup'!$A$3:$V$10000,G$11,0),"-")</f>
        <v>57300</v>
      </c>
      <c r="H21" s="11"/>
      <c r="I21" s="42"/>
      <c r="K21" s="78"/>
      <c r="BR21" s="2"/>
    </row>
    <row r="22" spans="1:70" x14ac:dyDescent="0.2">
      <c r="A22" s="51"/>
      <c r="B22" s="78"/>
      <c r="C22" s="80" t="s">
        <v>125</v>
      </c>
      <c r="D22" s="50">
        <f>IFERROR(VLOOKUP($D$12&amp;$I$11&amp;$B$10&amp;$B20&amp;$C22,'1+2 Lookup'!$A$3:$V$10000,D$11,0),"-")</f>
        <v>250</v>
      </c>
      <c r="E22" s="74">
        <f>IFERROR(VLOOKUP($D$12&amp;$I$11&amp;$B$10&amp;$B20&amp;$C22,'1+2 Lookup'!$A$3:$V$10000,E$11,0),"-")</f>
        <v>43800</v>
      </c>
      <c r="F22" s="74">
        <f>IFERROR(VLOOKUP($D$12&amp;$I$11&amp;$B$10&amp;$B20&amp;$C22,'1+2 Lookup'!$A$3:$V$10000,F$11,0),"-")</f>
        <v>50700</v>
      </c>
      <c r="G22" s="75">
        <f>IFERROR(VLOOKUP($D$12&amp;$I$11&amp;$B$10&amp;$B20&amp;$C22,'1+2 Lookup'!$A$3:$V$10000,G$11,0),"-")</f>
        <v>58800</v>
      </c>
      <c r="H22" s="3"/>
      <c r="K22" s="78"/>
      <c r="BR22" s="2"/>
    </row>
    <row r="23" spans="1:70" x14ac:dyDescent="0.2">
      <c r="A23" s="51" t="s">
        <v>171</v>
      </c>
      <c r="B23" s="78"/>
      <c r="C23" s="82"/>
      <c r="D23" s="50"/>
      <c r="E23" s="74"/>
      <c r="F23" s="74"/>
      <c r="G23" s="75"/>
      <c r="H23" s="3"/>
      <c r="I23" s="3" t="s">
        <v>4</v>
      </c>
      <c r="K23" s="78"/>
      <c r="BR23" s="2"/>
    </row>
    <row r="24" spans="1:70" x14ac:dyDescent="0.2">
      <c r="A24" s="51" t="s">
        <v>200</v>
      </c>
      <c r="B24" s="78" t="s">
        <v>78</v>
      </c>
      <c r="C24" s="80" t="s">
        <v>21</v>
      </c>
      <c r="D24" s="50">
        <f>IFERROR(VLOOKUP($D$12&amp;$I$11&amp;$B$10&amp;$B24&amp;$C24,'1+2 Lookup'!$A$3:$V$10000,D$11,0),"-")</f>
        <v>35</v>
      </c>
      <c r="E24" s="74">
        <f>IFERROR(VLOOKUP($D$12&amp;$I$11&amp;$B$10&amp;$B24&amp;$C24,'1+2 Lookup'!$A$3:$V$10000,E$11,0),"-")</f>
        <v>28800</v>
      </c>
      <c r="F24" s="74">
        <f>IFERROR(VLOOKUP($D$12&amp;$I$11&amp;$B$10&amp;$B24&amp;$C24,'1+2 Lookup'!$A$3:$V$10000,F$11,0),"-")</f>
        <v>37600</v>
      </c>
      <c r="G24" s="75">
        <f>IFERROR(VLOOKUP($D$12&amp;$I$11&amp;$B$10&amp;$B24&amp;$C24,'1+2 Lookup'!$A$3:$V$10000,G$11,0),"-")</f>
        <v>52200</v>
      </c>
      <c r="H24" s="3"/>
      <c r="K24" s="78"/>
      <c r="BR24" s="2"/>
    </row>
    <row r="25" spans="1:70" x14ac:dyDescent="0.2">
      <c r="A25" s="51" t="s">
        <v>171</v>
      </c>
      <c r="B25" s="78"/>
      <c r="C25" s="80" t="s">
        <v>61</v>
      </c>
      <c r="D25" s="50">
        <f>IFERROR(VLOOKUP($D$12&amp;$I$11&amp;$B$10&amp;$B24&amp;$C25,'1+2 Lookup'!$A$3:$V$10000,D$11,0),"-")</f>
        <v>1495</v>
      </c>
      <c r="E25" s="74">
        <f>IFERROR(VLOOKUP($D$12&amp;$I$11&amp;$B$10&amp;$B24&amp;$C25,'1+2 Lookup'!$A$3:$V$10000,E$11,0),"-")</f>
        <v>20200</v>
      </c>
      <c r="F25" s="74">
        <f>IFERROR(VLOOKUP($D$12&amp;$I$11&amp;$B$10&amp;$B24&amp;$C25,'1+2 Lookup'!$A$3:$V$10000,F$11,0),"-")</f>
        <v>32500</v>
      </c>
      <c r="G25" s="75">
        <f>IFERROR(VLOOKUP($D$12&amp;$I$11&amp;$B$10&amp;$B24&amp;$C25,'1+2 Lookup'!$A$3:$V$10000,G$11,0),"-")</f>
        <v>42000</v>
      </c>
      <c r="H25" s="3"/>
      <c r="J25" s="3" t="s">
        <v>4</v>
      </c>
      <c r="K25" s="78"/>
      <c r="BR25" s="2"/>
    </row>
    <row r="26" spans="1:70" x14ac:dyDescent="0.2">
      <c r="A26" s="51"/>
      <c r="B26" s="78"/>
      <c r="C26" s="80" t="s">
        <v>125</v>
      </c>
      <c r="D26" s="50">
        <f>IFERROR(VLOOKUP($D$12&amp;$I$11&amp;$B$10&amp;$B24&amp;$C26,'1+2 Lookup'!$A$3:$V$10000,D$11,0),"-")</f>
        <v>75</v>
      </c>
      <c r="E26" s="74">
        <f>IFERROR(VLOOKUP($D$12&amp;$I$11&amp;$B$10&amp;$B24&amp;$C26,'1+2 Lookup'!$A$3:$V$10000,E$11,0),"-")</f>
        <v>31000</v>
      </c>
      <c r="F26" s="74">
        <f>IFERROR(VLOOKUP($D$12&amp;$I$11&amp;$B$10&amp;$B24&amp;$C26,'1+2 Lookup'!$A$3:$V$10000,F$11,0),"-")</f>
        <v>39100</v>
      </c>
      <c r="G26" s="75">
        <f>IFERROR(VLOOKUP($D$12&amp;$I$11&amp;$B$10&amp;$B24&amp;$C26,'1+2 Lookup'!$A$3:$V$10000,G$11,0),"-")</f>
        <v>46000</v>
      </c>
      <c r="H26" s="3"/>
      <c r="K26" s="78"/>
      <c r="BR26" s="2"/>
    </row>
    <row r="27" spans="1:70" x14ac:dyDescent="0.2">
      <c r="A27" s="51" t="s">
        <v>171</v>
      </c>
      <c r="B27" s="78"/>
      <c r="C27" s="82"/>
      <c r="D27" s="50"/>
      <c r="E27" s="74"/>
      <c r="F27" s="74"/>
      <c r="G27" s="75"/>
      <c r="H27" s="3"/>
      <c r="K27" s="78"/>
      <c r="BR27" s="2"/>
    </row>
    <row r="28" spans="1:70" x14ac:dyDescent="0.2">
      <c r="A28" s="51" t="s">
        <v>172</v>
      </c>
      <c r="B28" s="78" t="s">
        <v>153</v>
      </c>
      <c r="C28" s="80" t="s">
        <v>21</v>
      </c>
      <c r="D28" s="50">
        <f>IFERROR(VLOOKUP($D$12&amp;$I$11&amp;$B$10&amp;$B28&amp;$C28,'1+2 Lookup'!$A$3:$V$10000,D$11,0),"-")</f>
        <v>55</v>
      </c>
      <c r="E28" s="74">
        <f>IFERROR(VLOOKUP($D$12&amp;$I$11&amp;$B$10&amp;$B28&amp;$C28,'1+2 Lookup'!$A$3:$V$10000,E$11,0),"-")</f>
        <v>24800</v>
      </c>
      <c r="F28" s="74">
        <f>IFERROR(VLOOKUP($D$12&amp;$I$11&amp;$B$10&amp;$B28&amp;$C28,'1+2 Lookup'!$A$3:$V$10000,F$11,0),"-")</f>
        <v>32500</v>
      </c>
      <c r="G28" s="75">
        <f>IFERROR(VLOOKUP($D$12&amp;$I$11&amp;$B$10&amp;$B28&amp;$C28,'1+2 Lookup'!$A$3:$V$10000,G$11,0),"-")</f>
        <v>38300</v>
      </c>
      <c r="H28" s="3"/>
      <c r="BR28" s="2"/>
    </row>
    <row r="29" spans="1:70" x14ac:dyDescent="0.2">
      <c r="A29" s="51" t="s">
        <v>171</v>
      </c>
      <c r="B29" s="78"/>
      <c r="C29" s="80" t="s">
        <v>61</v>
      </c>
      <c r="D29" s="50">
        <f>IFERROR(VLOOKUP($D$12&amp;$I$11&amp;$B$10&amp;$B28&amp;$C29,'1+2 Lookup'!$A$3:$V$10000,D$11,0),"-")</f>
        <v>9615</v>
      </c>
      <c r="E29" s="74">
        <f>IFERROR(VLOOKUP($D$12&amp;$I$11&amp;$B$10&amp;$B28&amp;$C29,'1+2 Lookup'!$A$3:$V$10000,E$11,0),"-")</f>
        <v>21900</v>
      </c>
      <c r="F29" s="74">
        <f>IFERROR(VLOOKUP($D$12&amp;$I$11&amp;$B$10&amp;$B28&amp;$C29,'1+2 Lookup'!$A$3:$V$10000,F$11,0),"-")</f>
        <v>28800</v>
      </c>
      <c r="G29" s="75">
        <f>IFERROR(VLOOKUP($D$12&amp;$I$11&amp;$B$10&amp;$B28&amp;$C29,'1+2 Lookup'!$A$3:$V$10000,G$11,0),"-")</f>
        <v>35000</v>
      </c>
      <c r="H29" s="3"/>
      <c r="BR29" s="2"/>
    </row>
    <row r="30" spans="1:70" x14ac:dyDescent="0.2">
      <c r="A30" s="51"/>
      <c r="B30" s="78"/>
      <c r="C30" s="80" t="s">
        <v>125</v>
      </c>
      <c r="D30" s="50">
        <f>IFERROR(VLOOKUP($D$12&amp;$I$11&amp;$B$10&amp;$B28&amp;$C30,'1+2 Lookup'!$A$3:$V$10000,D$11,0),"-")</f>
        <v>160</v>
      </c>
      <c r="E30" s="74">
        <f>IFERROR(VLOOKUP($D$12&amp;$I$11&amp;$B$10&amp;$B28&amp;$C30,'1+2 Lookup'!$A$3:$V$10000,E$11,0),"-")</f>
        <v>20400</v>
      </c>
      <c r="F30" s="74">
        <f>IFERROR(VLOOKUP($D$12&amp;$I$11&amp;$B$10&amp;$B28&amp;$C30,'1+2 Lookup'!$A$3:$V$10000,F$11,0),"-")</f>
        <v>28800</v>
      </c>
      <c r="G30" s="75">
        <f>IFERROR(VLOOKUP($D$12&amp;$I$11&amp;$B$10&amp;$B28&amp;$C30,'1+2 Lookup'!$A$3:$V$10000,G$11,0),"-")</f>
        <v>37200</v>
      </c>
      <c r="H30" s="3"/>
      <c r="BR30" s="2"/>
    </row>
    <row r="31" spans="1:70" x14ac:dyDescent="0.2">
      <c r="A31" s="51" t="s">
        <v>171</v>
      </c>
      <c r="B31" s="78"/>
      <c r="C31" s="82"/>
      <c r="D31" s="50"/>
      <c r="E31" s="74"/>
      <c r="F31" s="74"/>
      <c r="G31" s="75"/>
      <c r="H31" s="3"/>
      <c r="BR31" s="2"/>
    </row>
    <row r="32" spans="1:70" x14ac:dyDescent="0.2">
      <c r="A32" s="51" t="s">
        <v>175</v>
      </c>
      <c r="B32" s="78" t="s">
        <v>152</v>
      </c>
      <c r="C32" s="80" t="s">
        <v>21</v>
      </c>
      <c r="D32" s="50">
        <f>IFERROR(VLOOKUP($D$12&amp;$I$11&amp;$B$10&amp;$B32&amp;$C32,'1+2 Lookup'!$A$3:$V$10000,D$11,0),"-")</f>
        <v>40</v>
      </c>
      <c r="E32" s="74">
        <f>IFERROR(VLOOKUP($D$12&amp;$I$11&amp;$B$10&amp;$B32&amp;$C32,'1+2 Lookup'!$A$3:$V$10000,E$11,0),"-")</f>
        <v>27700</v>
      </c>
      <c r="F32" s="74">
        <f>IFERROR(VLOOKUP($D$12&amp;$I$11&amp;$B$10&amp;$B32&amp;$C32,'1+2 Lookup'!$A$3:$V$10000,F$11,0),"-")</f>
        <v>35800</v>
      </c>
      <c r="G32" s="75">
        <f>IFERROR(VLOOKUP($D$12&amp;$I$11&amp;$B$10&amp;$B32&amp;$C32,'1+2 Lookup'!$A$3:$V$10000,G$11,0),"-")</f>
        <v>40900</v>
      </c>
      <c r="H32" s="3"/>
      <c r="BR32" s="2"/>
    </row>
    <row r="33" spans="1:70" x14ac:dyDescent="0.2">
      <c r="A33" s="51" t="s">
        <v>171</v>
      </c>
      <c r="B33" s="78"/>
      <c r="C33" s="80" t="s">
        <v>61</v>
      </c>
      <c r="D33" s="50">
        <f>IFERROR(VLOOKUP($D$12&amp;$I$11&amp;$B$10&amp;$B32&amp;$C33,'1+2 Lookup'!$A$3:$V$10000,D$11,0),"-")</f>
        <v>1905</v>
      </c>
      <c r="E33" s="74">
        <f>IFERROR(VLOOKUP($D$12&amp;$I$11&amp;$B$10&amp;$B32&amp;$C33,'1+2 Lookup'!$A$3:$V$10000,E$11,0),"-")</f>
        <v>25900</v>
      </c>
      <c r="F33" s="74">
        <f>IFERROR(VLOOKUP($D$12&amp;$I$11&amp;$B$10&amp;$B32&amp;$C33,'1+2 Lookup'!$A$3:$V$10000,F$11,0),"-")</f>
        <v>32100</v>
      </c>
      <c r="G33" s="75">
        <f>IFERROR(VLOOKUP($D$12&amp;$I$11&amp;$B$10&amp;$B32&amp;$C33,'1+2 Lookup'!$A$3:$V$10000,G$11,0),"-")</f>
        <v>40900</v>
      </c>
      <c r="H33" s="3"/>
      <c r="BR33" s="2"/>
    </row>
    <row r="34" spans="1:70" x14ac:dyDescent="0.2">
      <c r="A34" s="51"/>
      <c r="B34" s="78"/>
      <c r="C34" s="80" t="s">
        <v>125</v>
      </c>
      <c r="D34" s="50">
        <f>IFERROR(VLOOKUP($D$12&amp;$I$11&amp;$B$10&amp;$B32&amp;$C34,'1+2 Lookup'!$A$3:$V$10000,D$11,0),"-")</f>
        <v>30</v>
      </c>
      <c r="E34" s="74">
        <f>IFERROR(VLOOKUP($D$12&amp;$I$11&amp;$B$10&amp;$B32&amp;$C34,'1+2 Lookup'!$A$3:$V$10000,E$11,0),"-")</f>
        <v>35000</v>
      </c>
      <c r="F34" s="74">
        <f>IFERROR(VLOOKUP($D$12&amp;$I$11&amp;$B$10&amp;$B32&amp;$C34,'1+2 Lookup'!$A$3:$V$10000,F$11,0),"-")</f>
        <v>44900</v>
      </c>
      <c r="G34" s="75">
        <f>IFERROR(VLOOKUP($D$12&amp;$I$11&amp;$B$10&amp;$B32&amp;$C34,'1+2 Lookup'!$A$3:$V$10000,G$11,0),"-")</f>
        <v>52600</v>
      </c>
      <c r="H34" s="3"/>
      <c r="BR34" s="2"/>
    </row>
    <row r="35" spans="1:70" s="3" customFormat="1" ht="14.25" customHeight="1" x14ac:dyDescent="0.2">
      <c r="A35" s="51" t="s">
        <v>171</v>
      </c>
      <c r="B35" s="78"/>
      <c r="C35" s="82"/>
      <c r="D35" s="50"/>
      <c r="E35" s="74"/>
      <c r="F35" s="74"/>
      <c r="G35" s="75"/>
      <c r="H35" s="12"/>
      <c r="I35" s="78"/>
      <c r="J35" s="12"/>
    </row>
    <row r="36" spans="1:70" s="3" customFormat="1" ht="14.25" customHeight="1" x14ac:dyDescent="0.2">
      <c r="A36" s="51" t="s">
        <v>173</v>
      </c>
      <c r="B36" s="78" t="s">
        <v>145</v>
      </c>
      <c r="C36" s="80" t="s">
        <v>21</v>
      </c>
      <c r="D36" s="50">
        <f>IFERROR(VLOOKUP($D$12&amp;$I$11&amp;$B$10&amp;$B36&amp;$C36,'1+2 Lookup'!$A$3:$V$10000,D$11,0),"-")</f>
        <v>110</v>
      </c>
      <c r="E36" s="74">
        <f>IFERROR(VLOOKUP($D$12&amp;$I$11&amp;$B$10&amp;$B36&amp;$C36,'1+2 Lookup'!$A$3:$V$10000,E$11,0),"-")</f>
        <v>19000</v>
      </c>
      <c r="F36" s="74">
        <f>IFERROR(VLOOKUP($D$12&amp;$I$11&amp;$B$10&amp;$B36&amp;$C36,'1+2 Lookup'!$A$3:$V$10000,F$11,0),"-")</f>
        <v>26300</v>
      </c>
      <c r="G36" s="75">
        <f>IFERROR(VLOOKUP($D$12&amp;$I$11&amp;$B$10&amp;$B36&amp;$C36,'1+2 Lookup'!$A$3:$V$10000,G$11,0),"-")</f>
        <v>32100</v>
      </c>
      <c r="H36" s="12"/>
      <c r="I36" s="78"/>
      <c r="J36" s="12"/>
    </row>
    <row r="37" spans="1:70" s="3" customFormat="1" ht="14.25" customHeight="1" x14ac:dyDescent="0.2">
      <c r="A37" s="51"/>
      <c r="B37" s="78"/>
      <c r="C37" s="80" t="s">
        <v>61</v>
      </c>
      <c r="D37" s="50">
        <f>IFERROR(VLOOKUP($D$12&amp;$I$11&amp;$B$10&amp;$B36&amp;$C37,'1+2 Lookup'!$A$3:$V$10000,D$11,0),"-")</f>
        <v>6425</v>
      </c>
      <c r="E37" s="74">
        <f>IFERROR(VLOOKUP($D$12&amp;$I$11&amp;$B$10&amp;$B36&amp;$C37,'1+2 Lookup'!$A$3:$V$10000,E$11,0),"-")</f>
        <v>19000</v>
      </c>
      <c r="F37" s="74">
        <f>IFERROR(VLOOKUP($D$12&amp;$I$11&amp;$B$10&amp;$B36&amp;$C37,'1+2 Lookup'!$A$3:$V$10000,F$11,0),"-")</f>
        <v>26300</v>
      </c>
      <c r="G37" s="75">
        <f>IFERROR(VLOOKUP($D$12&amp;$I$11&amp;$B$10&amp;$B36&amp;$C37,'1+2 Lookup'!$A$3:$V$10000,G$11,0),"-")</f>
        <v>32800</v>
      </c>
      <c r="H37" s="12"/>
      <c r="I37" s="78"/>
      <c r="J37" s="12"/>
    </row>
    <row r="38" spans="1:70" s="3" customFormat="1" ht="14.25" customHeight="1" x14ac:dyDescent="0.2">
      <c r="A38" s="51" t="s">
        <v>171</v>
      </c>
      <c r="B38" s="78"/>
      <c r="C38" s="80" t="s">
        <v>125</v>
      </c>
      <c r="D38" s="50">
        <f>IFERROR(VLOOKUP($D$12&amp;$I$11&amp;$B$10&amp;$B36&amp;$C38,'1+2 Lookup'!$A$3:$V$10000,D$11,0),"-")</f>
        <v>75</v>
      </c>
      <c r="E38" s="74">
        <f>IFERROR(VLOOKUP($D$12&amp;$I$11&amp;$B$10&amp;$B36&amp;$C38,'1+2 Lookup'!$A$3:$V$10000,E$11,0),"-")</f>
        <v>20400</v>
      </c>
      <c r="F38" s="74">
        <f>IFERROR(VLOOKUP($D$12&amp;$I$11&amp;$B$10&amp;$B36&amp;$C38,'1+2 Lookup'!$A$3:$V$10000,F$11,0),"-")</f>
        <v>30700</v>
      </c>
      <c r="G38" s="75">
        <f>IFERROR(VLOOKUP($D$12&amp;$I$11&amp;$B$10&amp;$B36&amp;$C38,'1+2 Lookup'!$A$3:$V$10000,G$11,0),"-")</f>
        <v>40200</v>
      </c>
      <c r="H38" s="12"/>
      <c r="I38" s="78"/>
      <c r="J38" s="12"/>
    </row>
    <row r="39" spans="1:70" s="3" customFormat="1" ht="14.25" customHeight="1" x14ac:dyDescent="0.2">
      <c r="A39" s="51" t="s">
        <v>171</v>
      </c>
      <c r="B39" s="78"/>
      <c r="C39" s="82"/>
      <c r="D39" s="50"/>
      <c r="E39" s="74"/>
      <c r="F39" s="74"/>
      <c r="G39" s="75"/>
      <c r="H39" s="12" t="s">
        <v>4</v>
      </c>
      <c r="I39" s="78"/>
      <c r="J39" s="12"/>
    </row>
    <row r="40" spans="1:70" s="3" customFormat="1" x14ac:dyDescent="0.2">
      <c r="A40" s="51" t="s">
        <v>79</v>
      </c>
      <c r="B40" s="78" t="s">
        <v>80</v>
      </c>
      <c r="C40" s="80" t="s">
        <v>21</v>
      </c>
      <c r="D40" s="50">
        <f>IFERROR(VLOOKUP($D$12&amp;$I$11&amp;$B$10&amp;$B40&amp;$C40,'1+2 Lookup'!$A$3:$V$10000,D$11,0),"-")</f>
        <v>90</v>
      </c>
      <c r="E40" s="74">
        <f>IFERROR(VLOOKUP($D$12&amp;$I$11&amp;$B$10&amp;$B40&amp;$C40,'1+2 Lookup'!$A$3:$V$10000,E$11,0),"-")</f>
        <v>22600</v>
      </c>
      <c r="F40" s="74">
        <f>IFERROR(VLOOKUP($D$12&amp;$I$11&amp;$B$10&amp;$B40&amp;$C40,'1+2 Lookup'!$A$3:$V$10000,F$11,0),"-")</f>
        <v>28800</v>
      </c>
      <c r="G40" s="75">
        <f>IFERROR(VLOOKUP($D$12&amp;$I$11&amp;$B$10&amp;$B40&amp;$C40,'1+2 Lookup'!$A$3:$V$10000,G$11,0),"-")</f>
        <v>37200</v>
      </c>
      <c r="H40" s="15"/>
      <c r="I40" s="78"/>
    </row>
    <row r="41" spans="1:70" s="3" customFormat="1" ht="14.25" customHeight="1" x14ac:dyDescent="0.2">
      <c r="A41" s="51"/>
      <c r="B41" s="78"/>
      <c r="C41" s="80" t="s">
        <v>61</v>
      </c>
      <c r="D41" s="50">
        <f>IFERROR(VLOOKUP($D$12&amp;$I$11&amp;$B$10&amp;$B40&amp;$C41,'1+2 Lookup'!$A$3:$V$10000,D$11,0),"-")</f>
        <v>5590</v>
      </c>
      <c r="E41" s="74">
        <f>IFERROR(VLOOKUP($D$12&amp;$I$11&amp;$B$10&amp;$B40&amp;$C41,'1+2 Lookup'!$A$3:$V$10000,E$11,0),"-")</f>
        <v>20100</v>
      </c>
      <c r="F41" s="74">
        <f>IFERROR(VLOOKUP($D$12&amp;$I$11&amp;$B$10&amp;$B40&amp;$C41,'1+2 Lookup'!$A$3:$V$10000,F$11,0),"-")</f>
        <v>26300</v>
      </c>
      <c r="G41" s="75">
        <f>IFERROR(VLOOKUP($D$12&amp;$I$11&amp;$B$10&amp;$B40&amp;$C41,'1+2 Lookup'!$A$3:$V$10000,G$11,0),"-")</f>
        <v>33600</v>
      </c>
      <c r="H41" s="15"/>
      <c r="I41" s="78"/>
    </row>
    <row r="42" spans="1:70" s="3" customFormat="1" ht="14.25" customHeight="1" x14ac:dyDescent="0.2">
      <c r="A42" s="51" t="s">
        <v>171</v>
      </c>
      <c r="B42" s="78"/>
      <c r="C42" s="80" t="s">
        <v>125</v>
      </c>
      <c r="D42" s="50">
        <f>IFERROR(VLOOKUP($D$12&amp;$I$11&amp;$B$10&amp;$B40&amp;$C42,'1+2 Lookup'!$A$3:$V$10000,D$11,0),"-")</f>
        <v>95</v>
      </c>
      <c r="E42" s="74">
        <f>IFERROR(VLOOKUP($D$12&amp;$I$11&amp;$B$10&amp;$B40&amp;$C42,'1+2 Lookup'!$A$3:$V$10000,E$11,0),"-")</f>
        <v>20400</v>
      </c>
      <c r="F42" s="74">
        <f>IFERROR(VLOOKUP($D$12&amp;$I$11&amp;$B$10&amp;$B40&amp;$C42,'1+2 Lookup'!$A$3:$V$10000,F$11,0),"-")</f>
        <v>30300</v>
      </c>
      <c r="G42" s="75">
        <f>IFERROR(VLOOKUP($D$12&amp;$I$11&amp;$B$10&amp;$B40&amp;$C42,'1+2 Lookup'!$A$3:$V$10000,G$11,0),"-")</f>
        <v>38000</v>
      </c>
      <c r="H42" s="14"/>
    </row>
    <row r="43" spans="1:70" s="3" customFormat="1" ht="14.25" customHeight="1" x14ac:dyDescent="0.2">
      <c r="A43" s="51" t="s">
        <v>171</v>
      </c>
      <c r="B43" s="78"/>
      <c r="C43" s="82"/>
      <c r="D43" s="50"/>
      <c r="E43" s="74"/>
      <c r="F43" s="74"/>
      <c r="G43" s="75"/>
      <c r="H43" s="60"/>
    </row>
    <row r="44" spans="1:70" s="3" customFormat="1" ht="14.25" customHeight="1" x14ac:dyDescent="0.2">
      <c r="A44" s="51" t="s">
        <v>81</v>
      </c>
      <c r="B44" s="78" t="s">
        <v>82</v>
      </c>
      <c r="C44" s="80" t="s">
        <v>21</v>
      </c>
      <c r="D44" s="50">
        <f>IFERROR(VLOOKUP($D$12&amp;$I$11&amp;$B$10&amp;$B44&amp;$C44,'1+2 Lookup'!$A$3:$V$10000,D$11,0),"-")</f>
        <v>45</v>
      </c>
      <c r="E44" s="74">
        <f>IFERROR(VLOOKUP($D$12&amp;$I$11&amp;$B$10&amp;$B44&amp;$C44,'1+2 Lookup'!$A$3:$V$10000,E$11,0),"-")</f>
        <v>18200</v>
      </c>
      <c r="F44" s="74">
        <f>IFERROR(VLOOKUP($D$12&amp;$I$11&amp;$B$10&amp;$B44&amp;$C44,'1+2 Lookup'!$A$3:$V$10000,F$11,0),"-")</f>
        <v>23400</v>
      </c>
      <c r="G44" s="75">
        <f>IFERROR(VLOOKUP($D$12&amp;$I$11&amp;$B$10&amp;$B44&amp;$C44,'1+2 Lookup'!$A$3:$V$10000,G$11,0),"-")</f>
        <v>31800</v>
      </c>
      <c r="H44" s="60"/>
    </row>
    <row r="45" spans="1:70" s="3" customFormat="1" ht="14.25" customHeight="1" x14ac:dyDescent="0.2">
      <c r="A45" s="51"/>
      <c r="B45" s="78"/>
      <c r="C45" s="80" t="s">
        <v>61</v>
      </c>
      <c r="D45" s="50">
        <f>IFERROR(VLOOKUP($D$12&amp;$I$11&amp;$B$10&amp;$B44&amp;$C45,'1+2 Lookup'!$A$3:$V$10000,D$11,0),"-")</f>
        <v>6625</v>
      </c>
      <c r="E45" s="74">
        <f>IFERROR(VLOOKUP($D$12&amp;$I$11&amp;$B$10&amp;$B44&amp;$C45,'1+2 Lookup'!$A$3:$V$10000,E$11,0),"-")</f>
        <v>19700</v>
      </c>
      <c r="F45" s="74">
        <f>IFERROR(VLOOKUP($D$12&amp;$I$11&amp;$B$10&amp;$B44&amp;$C45,'1+2 Lookup'!$A$3:$V$10000,F$11,0),"-")</f>
        <v>25200</v>
      </c>
      <c r="G45" s="75">
        <f>IFERROR(VLOOKUP($D$12&amp;$I$11&amp;$B$10&amp;$B44&amp;$C45,'1+2 Lookup'!$A$3:$V$10000,G$11,0),"-")</f>
        <v>31000</v>
      </c>
      <c r="H45" s="60"/>
    </row>
    <row r="46" spans="1:70" s="3" customFormat="1" ht="14.25" customHeight="1" x14ac:dyDescent="0.2">
      <c r="A46" s="51"/>
      <c r="B46" s="78"/>
      <c r="C46" s="80" t="s">
        <v>125</v>
      </c>
      <c r="D46" s="50">
        <f>IFERROR(VLOOKUP($D$12&amp;$I$11&amp;$B$10&amp;$B44&amp;$C46,'1+2 Lookup'!$A$3:$V$10000,D$11,0),"-")</f>
        <v>25</v>
      </c>
      <c r="E46" s="74">
        <f>IFERROR(VLOOKUP($D$12&amp;$I$11&amp;$B$10&amp;$B44&amp;$C46,'1+2 Lookup'!$A$3:$V$10000,E$11,0),"-")</f>
        <v>18700</v>
      </c>
      <c r="F46" s="74">
        <f>IFERROR(VLOOKUP($D$12&amp;$I$11&amp;$B$10&amp;$B44&amp;$C46,'1+2 Lookup'!$A$3:$V$10000,F$11,0),"-")</f>
        <v>21200</v>
      </c>
      <c r="G46" s="75">
        <f>IFERROR(VLOOKUP($D$12&amp;$I$11&amp;$B$10&amp;$B44&amp;$C46,'1+2 Lookup'!$A$3:$V$10000,G$11,0),"-")</f>
        <v>23800</v>
      </c>
      <c r="H46" s="60"/>
    </row>
    <row r="47" spans="1:70" s="3" customFormat="1" ht="14.25" customHeight="1" x14ac:dyDescent="0.2">
      <c r="A47" s="51" t="s">
        <v>171</v>
      </c>
      <c r="B47" s="78"/>
      <c r="C47" s="82"/>
      <c r="D47" s="50"/>
      <c r="E47" s="74"/>
      <c r="F47" s="74"/>
      <c r="G47" s="75"/>
      <c r="H47" s="60"/>
    </row>
    <row r="48" spans="1:70" s="3" customFormat="1" ht="14.25" customHeight="1" x14ac:dyDescent="0.2">
      <c r="A48" s="51" t="s">
        <v>83</v>
      </c>
      <c r="B48" s="78" t="s">
        <v>20</v>
      </c>
      <c r="C48" s="80" t="s">
        <v>21</v>
      </c>
      <c r="D48" s="50">
        <f>IFERROR(VLOOKUP($D$12&amp;$I$11&amp;$B$10&amp;$B48&amp;$C48,'1+2 Lookup'!$A$3:$V$10000,D$11,0),"-")</f>
        <v>130</v>
      </c>
      <c r="E48" s="74">
        <f>IFERROR(VLOOKUP($D$12&amp;$I$11&amp;$B$10&amp;$B48&amp;$C48,'1+2 Lookup'!$A$3:$V$10000,E$11,0),"-")</f>
        <v>20800</v>
      </c>
      <c r="F48" s="74">
        <f>IFERROR(VLOOKUP($D$12&amp;$I$11&amp;$B$10&amp;$B48&amp;$C48,'1+2 Lookup'!$A$3:$V$10000,F$11,0),"-")</f>
        <v>27400</v>
      </c>
      <c r="G48" s="75">
        <f>IFERROR(VLOOKUP($D$12&amp;$I$11&amp;$B$10&amp;$B48&amp;$C48,'1+2 Lookup'!$A$3:$V$10000,G$11,0),"-")</f>
        <v>35800</v>
      </c>
      <c r="H48" s="60"/>
    </row>
    <row r="49" spans="1:8" s="3" customFormat="1" ht="14.25" customHeight="1" x14ac:dyDescent="0.2">
      <c r="A49" s="51"/>
      <c r="B49" s="78"/>
      <c r="C49" s="80" t="s">
        <v>61</v>
      </c>
      <c r="D49" s="50">
        <f>IFERROR(VLOOKUP($D$12&amp;$I$11&amp;$B$10&amp;$B48&amp;$C49,'1+2 Lookup'!$A$3:$V$10000,D$11,0),"-")</f>
        <v>7810</v>
      </c>
      <c r="E49" s="74">
        <f>IFERROR(VLOOKUP($D$12&amp;$I$11&amp;$B$10&amp;$B48&amp;$C49,'1+2 Lookup'!$A$3:$V$10000,E$11,0),"-")</f>
        <v>18600</v>
      </c>
      <c r="F49" s="74">
        <f>IFERROR(VLOOKUP($D$12&amp;$I$11&amp;$B$10&amp;$B48&amp;$C49,'1+2 Lookup'!$A$3:$V$10000,F$11,0),"-")</f>
        <v>24500</v>
      </c>
      <c r="G49" s="75">
        <f>IFERROR(VLOOKUP($D$12&amp;$I$11&amp;$B$10&amp;$B48&amp;$C49,'1+2 Lookup'!$A$3:$V$10000,G$11,0),"-")</f>
        <v>30500</v>
      </c>
      <c r="H49" s="60"/>
    </row>
    <row r="50" spans="1:8" s="3" customFormat="1" ht="14.25" customHeight="1" x14ac:dyDescent="0.2">
      <c r="A50" s="51" t="s">
        <v>171</v>
      </c>
      <c r="B50" s="78"/>
      <c r="C50" s="80" t="s">
        <v>125</v>
      </c>
      <c r="D50" s="50">
        <f>IFERROR(VLOOKUP($D$12&amp;$I$11&amp;$B$10&amp;$B48&amp;$C50,'1+2 Lookup'!$A$3:$V$10000,D$11,0),"-")</f>
        <v>55</v>
      </c>
      <c r="E50" s="74">
        <f>IFERROR(VLOOKUP($D$12&amp;$I$11&amp;$B$10&amp;$B48&amp;$C50,'1+2 Lookup'!$A$3:$V$10000,E$11,0),"-")</f>
        <v>19700</v>
      </c>
      <c r="F50" s="74">
        <f>IFERROR(VLOOKUP($D$12&amp;$I$11&amp;$B$10&amp;$B48&amp;$C50,'1+2 Lookup'!$A$3:$V$10000,F$11,0),"-")</f>
        <v>29600</v>
      </c>
      <c r="G50" s="75">
        <f>IFERROR(VLOOKUP($D$12&amp;$I$11&amp;$B$10&amp;$B48&amp;$C50,'1+2 Lookup'!$A$3:$V$10000,G$11,0),"-")</f>
        <v>37600</v>
      </c>
      <c r="H50" s="60"/>
    </row>
    <row r="51" spans="1:8" s="3" customFormat="1" ht="14.25" customHeight="1" x14ac:dyDescent="0.2">
      <c r="A51" s="51" t="s">
        <v>171</v>
      </c>
      <c r="B51" s="78"/>
      <c r="C51" s="82"/>
      <c r="D51" s="50"/>
      <c r="E51" s="74"/>
      <c r="F51" s="74"/>
      <c r="G51" s="75"/>
      <c r="H51" s="60"/>
    </row>
    <row r="52" spans="1:8" s="3" customFormat="1" x14ac:dyDescent="0.2">
      <c r="A52" s="51" t="s">
        <v>84</v>
      </c>
      <c r="B52" s="78" t="s">
        <v>85</v>
      </c>
      <c r="C52" s="80" t="s">
        <v>21</v>
      </c>
      <c r="D52" s="50" t="str">
        <f>IFERROR(VLOOKUP($D$12&amp;$I$11&amp;$B$10&amp;$B52&amp;$C52,'1+2 Lookup'!$A$3:$V$10000,D$11,0),"-")</f>
        <v>c</v>
      </c>
      <c r="E52" s="74" t="str">
        <f>IFERROR(VLOOKUP($D$12&amp;$I$11&amp;$B$10&amp;$B52&amp;$C52,'1+2 Lookup'!$A$3:$V$10000,E$11,0),"-")</f>
        <v>c</v>
      </c>
      <c r="F52" s="74" t="str">
        <f>IFERROR(VLOOKUP($D$12&amp;$I$11&amp;$B$10&amp;$B52&amp;$C52,'1+2 Lookup'!$A$3:$V$10000,F$11,0),"-")</f>
        <v>c</v>
      </c>
      <c r="G52" s="75" t="str">
        <f>IFERROR(VLOOKUP($D$12&amp;$I$11&amp;$B$10&amp;$B52&amp;$C52,'1+2 Lookup'!$A$3:$V$10000,G$11,0),"-")</f>
        <v>c</v>
      </c>
      <c r="H52" s="32"/>
    </row>
    <row r="53" spans="1:8" s="3" customFormat="1" x14ac:dyDescent="0.2">
      <c r="A53" s="51" t="s">
        <v>171</v>
      </c>
      <c r="B53" s="78"/>
      <c r="C53" s="80" t="s">
        <v>61</v>
      </c>
      <c r="D53" s="50">
        <f>IFERROR(VLOOKUP($D$12&amp;$I$11&amp;$B$10&amp;$B52&amp;$C53,'1+2 Lookup'!$A$3:$V$10000,D$11,0),"-")</f>
        <v>435</v>
      </c>
      <c r="E53" s="74">
        <f>IFERROR(VLOOKUP($D$12&amp;$I$11&amp;$B$10&amp;$B52&amp;$C53,'1+2 Lookup'!$A$3:$V$10000,E$11,0),"-")</f>
        <v>23000</v>
      </c>
      <c r="F53" s="74">
        <f>IFERROR(VLOOKUP($D$12&amp;$I$11&amp;$B$10&amp;$B52&amp;$C53,'1+2 Lookup'!$A$3:$V$10000,F$11,0),"-")</f>
        <v>31800</v>
      </c>
      <c r="G53" s="75">
        <f>IFERROR(VLOOKUP($D$12&amp;$I$11&amp;$B$10&amp;$B52&amp;$C53,'1+2 Lookup'!$A$3:$V$10000,G$11,0),"-")</f>
        <v>40900</v>
      </c>
      <c r="H53" s="32"/>
    </row>
    <row r="54" spans="1:8" s="3" customFormat="1" x14ac:dyDescent="0.2">
      <c r="A54" s="51"/>
      <c r="B54" s="78"/>
      <c r="C54" s="80" t="s">
        <v>125</v>
      </c>
      <c r="D54" s="50" t="str">
        <f>IFERROR(VLOOKUP($D$12&amp;$I$11&amp;$B$10&amp;$B52&amp;$C54,'1+2 Lookup'!$A$3:$V$10000,D$11,0),"-")</f>
        <v>c</v>
      </c>
      <c r="E54" s="74" t="str">
        <f>IFERROR(VLOOKUP($D$12&amp;$I$11&amp;$B$10&amp;$B52&amp;$C54,'1+2 Lookup'!$A$3:$V$10000,E$11,0),"-")</f>
        <v>c</v>
      </c>
      <c r="F54" s="74" t="str">
        <f>IFERROR(VLOOKUP($D$12&amp;$I$11&amp;$B$10&amp;$B52&amp;$C54,'1+2 Lookup'!$A$3:$V$10000,F$11,0),"-")</f>
        <v>c</v>
      </c>
      <c r="G54" s="75" t="str">
        <f>IFERROR(VLOOKUP($D$12&amp;$I$11&amp;$B$10&amp;$B52&amp;$C54,'1+2 Lookup'!$A$3:$V$10000,G$11,0),"-")</f>
        <v>c</v>
      </c>
      <c r="H54" s="32"/>
    </row>
    <row r="55" spans="1:8" s="3" customFormat="1" x14ac:dyDescent="0.2">
      <c r="A55" s="51" t="s">
        <v>171</v>
      </c>
      <c r="B55" s="78"/>
      <c r="C55" s="82"/>
      <c r="D55" s="50"/>
      <c r="E55" s="74"/>
      <c r="F55" s="74"/>
      <c r="G55" s="75"/>
      <c r="H55" s="32"/>
    </row>
    <row r="56" spans="1:8" s="3" customFormat="1" x14ac:dyDescent="0.2">
      <c r="A56" s="51" t="s">
        <v>86</v>
      </c>
      <c r="B56" s="78" t="s">
        <v>87</v>
      </c>
      <c r="C56" s="80" t="s">
        <v>21</v>
      </c>
      <c r="D56" s="50">
        <f>IFERROR(VLOOKUP($D$12&amp;$I$11&amp;$B$10&amp;$B56&amp;$C56,'1+2 Lookup'!$A$3:$V$10000,D$11,0),"-")</f>
        <v>20</v>
      </c>
      <c r="E56" s="74">
        <f>IFERROR(VLOOKUP($D$12&amp;$I$11&amp;$B$10&amp;$B56&amp;$C56,'1+2 Lookup'!$A$3:$V$10000,E$11,0),"-")</f>
        <v>15700</v>
      </c>
      <c r="F56" s="74">
        <f>IFERROR(VLOOKUP($D$12&amp;$I$11&amp;$B$10&amp;$B56&amp;$C56,'1+2 Lookup'!$A$3:$V$10000,F$11,0),"-")</f>
        <v>24800</v>
      </c>
      <c r="G56" s="75">
        <f>IFERROR(VLOOKUP($D$12&amp;$I$11&amp;$B$10&amp;$B56&amp;$C56,'1+2 Lookup'!$A$3:$V$10000,G$11,0),"-")</f>
        <v>33200</v>
      </c>
      <c r="H56" s="32"/>
    </row>
    <row r="57" spans="1:8" s="3" customFormat="1" x14ac:dyDescent="0.2">
      <c r="A57" s="51" t="s">
        <v>171</v>
      </c>
      <c r="B57" s="78"/>
      <c r="C57" s="80" t="s">
        <v>61</v>
      </c>
      <c r="D57" s="50">
        <f>IFERROR(VLOOKUP($D$12&amp;$I$11&amp;$B$10&amp;$B56&amp;$C57,'1+2 Lookup'!$A$3:$V$10000,D$11,0),"-")</f>
        <v>1655</v>
      </c>
      <c r="E57" s="74">
        <f>IFERROR(VLOOKUP($D$12&amp;$I$11&amp;$B$10&amp;$B56&amp;$C57,'1+2 Lookup'!$A$3:$V$10000,E$11,0),"-")</f>
        <v>17200</v>
      </c>
      <c r="F57" s="74">
        <f>IFERROR(VLOOKUP($D$12&amp;$I$11&amp;$B$10&amp;$B56&amp;$C57,'1+2 Lookup'!$A$3:$V$10000,F$11,0),"-")</f>
        <v>23400</v>
      </c>
      <c r="G57" s="75">
        <f>IFERROR(VLOOKUP($D$12&amp;$I$11&amp;$B$10&amp;$B56&amp;$C57,'1+2 Lookup'!$A$3:$V$10000,G$11,0),"-")</f>
        <v>30300</v>
      </c>
      <c r="H57" s="32"/>
    </row>
    <row r="58" spans="1:8" s="3" customFormat="1" x14ac:dyDescent="0.2">
      <c r="A58" s="51"/>
      <c r="B58" s="78"/>
      <c r="C58" s="80" t="s">
        <v>125</v>
      </c>
      <c r="D58" s="50">
        <f>IFERROR(VLOOKUP($D$12&amp;$I$11&amp;$B$10&amp;$B56&amp;$C58,'1+2 Lookup'!$A$3:$V$10000,D$11,0),"-")</f>
        <v>15</v>
      </c>
      <c r="E58" s="74">
        <f>IFERROR(VLOOKUP($D$12&amp;$I$11&amp;$B$10&amp;$B56&amp;$C58,'1+2 Lookup'!$A$3:$V$10000,E$11,0),"-")</f>
        <v>14000</v>
      </c>
      <c r="F58" s="74">
        <f>IFERROR(VLOOKUP($D$12&amp;$I$11&amp;$B$10&amp;$B56&amp;$C58,'1+2 Lookup'!$A$3:$V$10000,F$11,0),"-")</f>
        <v>25600</v>
      </c>
      <c r="G58" s="75">
        <f>IFERROR(VLOOKUP($D$12&amp;$I$11&amp;$B$10&amp;$B56&amp;$C58,'1+2 Lookup'!$A$3:$V$10000,G$11,0),"-")</f>
        <v>31000</v>
      </c>
      <c r="H58" s="32"/>
    </row>
    <row r="59" spans="1:8" s="3" customFormat="1" x14ac:dyDescent="0.2">
      <c r="A59" s="51" t="s">
        <v>171</v>
      </c>
      <c r="B59" s="78"/>
      <c r="C59" s="82"/>
      <c r="D59" s="50"/>
      <c r="E59" s="74"/>
      <c r="F59" s="74"/>
      <c r="G59" s="75"/>
      <c r="H59" s="32"/>
    </row>
    <row r="60" spans="1:8" s="3" customFormat="1" x14ac:dyDescent="0.2">
      <c r="A60" s="51" t="s">
        <v>201</v>
      </c>
      <c r="B60" s="78" t="s">
        <v>88</v>
      </c>
      <c r="C60" s="80" t="s">
        <v>21</v>
      </c>
      <c r="D60" s="50">
        <f>IFERROR(VLOOKUP($D$12&amp;$I$11&amp;$B$10&amp;$B60&amp;$C60,'1+2 Lookup'!$A$3:$V$10000,D$11,0),"-")</f>
        <v>35</v>
      </c>
      <c r="E60" s="74">
        <f>IFERROR(VLOOKUP($D$12&amp;$I$11&amp;$B$10&amp;$B60&amp;$C60,'1+2 Lookup'!$A$3:$V$10000,E$11,0),"-")</f>
        <v>27700</v>
      </c>
      <c r="F60" s="74">
        <f>IFERROR(VLOOKUP($D$12&amp;$I$11&amp;$B$10&amp;$B60&amp;$C60,'1+2 Lookup'!$A$3:$V$10000,F$11,0),"-")</f>
        <v>35800</v>
      </c>
      <c r="G60" s="75">
        <f>IFERROR(VLOOKUP($D$12&amp;$I$11&amp;$B$10&amp;$B60&amp;$C60,'1+2 Lookup'!$A$3:$V$10000,G$11,0),"-")</f>
        <v>48500</v>
      </c>
      <c r="H60" s="32"/>
    </row>
    <row r="61" spans="1:8" s="3" customFormat="1" x14ac:dyDescent="0.2">
      <c r="A61" s="51" t="s">
        <v>171</v>
      </c>
      <c r="B61" s="78"/>
      <c r="C61" s="80" t="s">
        <v>61</v>
      </c>
      <c r="D61" s="50">
        <f>IFERROR(VLOOKUP($D$12&amp;$I$11&amp;$B$10&amp;$B60&amp;$C61,'1+2 Lookup'!$A$3:$V$10000,D$11,0),"-")</f>
        <v>1510</v>
      </c>
      <c r="E61" s="74">
        <f>IFERROR(VLOOKUP($D$12&amp;$I$11&amp;$B$10&amp;$B60&amp;$C61,'1+2 Lookup'!$A$3:$V$10000,E$11,0),"-")</f>
        <v>27400</v>
      </c>
      <c r="F61" s="74">
        <f>IFERROR(VLOOKUP($D$12&amp;$I$11&amp;$B$10&amp;$B60&amp;$C61,'1+2 Lookup'!$A$3:$V$10000,F$11,0),"-")</f>
        <v>34700</v>
      </c>
      <c r="G61" s="75">
        <f>IFERROR(VLOOKUP($D$12&amp;$I$11&amp;$B$10&amp;$B60&amp;$C61,'1+2 Lookup'!$A$3:$V$10000,G$11,0),"-")</f>
        <v>45300</v>
      </c>
      <c r="H61" s="32"/>
    </row>
    <row r="62" spans="1:8" s="3" customFormat="1" x14ac:dyDescent="0.2">
      <c r="A62" s="51"/>
      <c r="B62" s="78"/>
      <c r="C62" s="80" t="s">
        <v>125</v>
      </c>
      <c r="D62" s="50">
        <f>IFERROR(VLOOKUP($D$12&amp;$I$11&amp;$B$10&amp;$B60&amp;$C62,'1+2 Lookup'!$A$3:$V$10000,D$11,0),"-")</f>
        <v>20</v>
      </c>
      <c r="E62" s="74">
        <f>IFERROR(VLOOKUP($D$12&amp;$I$11&amp;$B$10&amp;$B60&amp;$C62,'1+2 Lookup'!$A$3:$V$10000,E$11,0),"-")</f>
        <v>32100</v>
      </c>
      <c r="F62" s="74">
        <f>IFERROR(VLOOKUP($D$12&amp;$I$11&amp;$B$10&amp;$B60&amp;$C62,'1+2 Lookup'!$A$3:$V$10000,F$11,0),"-")</f>
        <v>41600</v>
      </c>
      <c r="G62" s="75">
        <f>IFERROR(VLOOKUP($D$12&amp;$I$11&amp;$B$10&amp;$B60&amp;$C62,'1+2 Lookup'!$A$3:$V$10000,G$11,0),"-")</f>
        <v>62000</v>
      </c>
      <c r="H62" s="32"/>
    </row>
    <row r="63" spans="1:8" s="3" customFormat="1" x14ac:dyDescent="0.2">
      <c r="A63" s="51" t="s">
        <v>171</v>
      </c>
      <c r="B63" s="78"/>
      <c r="C63" s="82"/>
      <c r="D63" s="50"/>
      <c r="E63" s="74"/>
      <c r="F63" s="74"/>
      <c r="G63" s="75"/>
      <c r="H63" s="32"/>
    </row>
    <row r="64" spans="1:8" s="3" customFormat="1" x14ac:dyDescent="0.2">
      <c r="A64" s="51" t="s">
        <v>89</v>
      </c>
      <c r="B64" s="78" t="s">
        <v>90</v>
      </c>
      <c r="C64" s="80" t="s">
        <v>21</v>
      </c>
      <c r="D64" s="50">
        <f>IFERROR(VLOOKUP($D$12&amp;$I$11&amp;$B$10&amp;$B64&amp;$C64,'1+2 Lookup'!$A$3:$V$10000,D$11,0),"-")</f>
        <v>25</v>
      </c>
      <c r="E64" s="74">
        <f>IFERROR(VLOOKUP($D$12&amp;$I$11&amp;$B$10&amp;$B64&amp;$C64,'1+2 Lookup'!$A$3:$V$10000,E$11,0),"-")</f>
        <v>25600</v>
      </c>
      <c r="F64" s="74">
        <f>IFERROR(VLOOKUP($D$12&amp;$I$11&amp;$B$10&amp;$B64&amp;$C64,'1+2 Lookup'!$A$3:$V$10000,F$11,0),"-")</f>
        <v>33900</v>
      </c>
      <c r="G64" s="75">
        <f>IFERROR(VLOOKUP($D$12&amp;$I$11&amp;$B$10&amp;$B64&amp;$C64,'1+2 Lookup'!$A$3:$V$10000,G$11,0),"-")</f>
        <v>38000</v>
      </c>
      <c r="H64" s="32"/>
    </row>
    <row r="65" spans="1:9" s="3" customFormat="1" x14ac:dyDescent="0.2">
      <c r="A65" s="51" t="s">
        <v>171</v>
      </c>
      <c r="B65" s="78"/>
      <c r="C65" s="80" t="s">
        <v>61</v>
      </c>
      <c r="D65" s="50">
        <f>IFERROR(VLOOKUP($D$12&amp;$I$11&amp;$B$10&amp;$B64&amp;$C65,'1+2 Lookup'!$A$3:$V$10000,D$11,0),"-")</f>
        <v>1805</v>
      </c>
      <c r="E65" s="74">
        <f>IFERROR(VLOOKUP($D$12&amp;$I$11&amp;$B$10&amp;$B64&amp;$C65,'1+2 Lookup'!$A$3:$V$10000,E$11,0),"-")</f>
        <v>24500</v>
      </c>
      <c r="F65" s="74">
        <f>IFERROR(VLOOKUP($D$12&amp;$I$11&amp;$B$10&amp;$B64&amp;$C65,'1+2 Lookup'!$A$3:$V$10000,F$11,0),"-")</f>
        <v>30300</v>
      </c>
      <c r="G65" s="75">
        <f>IFERROR(VLOOKUP($D$12&amp;$I$11&amp;$B$10&amp;$B64&amp;$C65,'1+2 Lookup'!$A$3:$V$10000,G$11,0),"-")</f>
        <v>37600</v>
      </c>
      <c r="H65" s="32"/>
    </row>
    <row r="66" spans="1:9" s="3" customFormat="1" x14ac:dyDescent="0.2">
      <c r="A66" s="51"/>
      <c r="B66" s="78"/>
      <c r="C66" s="80" t="s">
        <v>125</v>
      </c>
      <c r="D66" s="50">
        <f>IFERROR(VLOOKUP($D$12&amp;$I$11&amp;$B$10&amp;$B64&amp;$C66,'1+2 Lookup'!$A$3:$V$10000,D$11,0),"-")</f>
        <v>20</v>
      </c>
      <c r="E66" s="74">
        <f>IFERROR(VLOOKUP($D$12&amp;$I$11&amp;$B$10&amp;$B64&amp;$C66,'1+2 Lookup'!$A$3:$V$10000,E$11,0),"-")</f>
        <v>23700</v>
      </c>
      <c r="F66" s="74">
        <f>IFERROR(VLOOKUP($D$12&amp;$I$11&amp;$B$10&amp;$B64&amp;$C66,'1+2 Lookup'!$A$3:$V$10000,F$11,0),"-")</f>
        <v>35000</v>
      </c>
      <c r="G66" s="75">
        <f>IFERROR(VLOOKUP($D$12&amp;$I$11&amp;$B$10&amp;$B64&amp;$C66,'1+2 Lookup'!$A$3:$V$10000,G$11,0),"-")</f>
        <v>43800</v>
      </c>
      <c r="H66" s="32"/>
    </row>
    <row r="67" spans="1:9" s="3" customFormat="1" x14ac:dyDescent="0.2">
      <c r="A67" s="51" t="s">
        <v>171</v>
      </c>
      <c r="B67" s="78"/>
      <c r="C67" s="82"/>
      <c r="D67" s="50"/>
      <c r="E67" s="74"/>
      <c r="F67" s="74"/>
      <c r="G67" s="75"/>
      <c r="H67" s="32"/>
    </row>
    <row r="68" spans="1:9" s="3" customFormat="1" x14ac:dyDescent="0.2">
      <c r="A68" s="51" t="s">
        <v>176</v>
      </c>
      <c r="B68" s="78" t="s">
        <v>147</v>
      </c>
      <c r="C68" s="80" t="s">
        <v>21</v>
      </c>
      <c r="D68" s="50">
        <f>IFERROR(VLOOKUP($D$12&amp;$I$11&amp;$B$10&amp;$B68&amp;$C68,'1+2 Lookup'!$A$3:$V$10000,D$11,0),"-")</f>
        <v>15</v>
      </c>
      <c r="E68" s="74">
        <f>IFERROR(VLOOKUP($D$12&amp;$I$11&amp;$B$10&amp;$B68&amp;$C68,'1+2 Lookup'!$A$3:$V$10000,E$11,0),"-")</f>
        <v>24100</v>
      </c>
      <c r="F68" s="74">
        <f>IFERROR(VLOOKUP($D$12&amp;$I$11&amp;$B$10&amp;$B68&amp;$C68,'1+2 Lookup'!$A$3:$V$10000,F$11,0),"-")</f>
        <v>25900</v>
      </c>
      <c r="G68" s="75">
        <f>IFERROR(VLOOKUP($D$12&amp;$I$11&amp;$B$10&amp;$B68&amp;$C68,'1+2 Lookup'!$A$3:$V$10000,G$11,0),"-")</f>
        <v>36900</v>
      </c>
      <c r="H68" s="32"/>
    </row>
    <row r="69" spans="1:9" s="3" customFormat="1" x14ac:dyDescent="0.2">
      <c r="A69" s="51" t="s">
        <v>171</v>
      </c>
      <c r="B69" s="78"/>
      <c r="C69" s="80" t="s">
        <v>61</v>
      </c>
      <c r="D69" s="50">
        <f>IFERROR(VLOOKUP($D$12&amp;$I$11&amp;$B$10&amp;$B68&amp;$C69,'1+2 Lookup'!$A$3:$V$10000,D$11,0),"-")</f>
        <v>1275</v>
      </c>
      <c r="E69" s="74">
        <f>IFERROR(VLOOKUP($D$12&amp;$I$11&amp;$B$10&amp;$B68&amp;$C69,'1+2 Lookup'!$A$3:$V$10000,E$11,0),"-")</f>
        <v>19000</v>
      </c>
      <c r="F69" s="74">
        <f>IFERROR(VLOOKUP($D$12&amp;$I$11&amp;$B$10&amp;$B68&amp;$C69,'1+2 Lookup'!$A$3:$V$10000,F$11,0),"-")</f>
        <v>24800</v>
      </c>
      <c r="G69" s="75">
        <f>IFERROR(VLOOKUP($D$12&amp;$I$11&amp;$B$10&amp;$B68&amp;$C69,'1+2 Lookup'!$A$3:$V$10000,G$11,0),"-")</f>
        <v>30700</v>
      </c>
      <c r="H69" s="32"/>
    </row>
    <row r="70" spans="1:9" s="3" customFormat="1" x14ac:dyDescent="0.2">
      <c r="A70" s="51"/>
      <c r="B70" s="78"/>
      <c r="C70" s="80" t="s">
        <v>125</v>
      </c>
      <c r="D70" s="50" t="str">
        <f>IFERROR(VLOOKUP($D$12&amp;$I$11&amp;$B$10&amp;$B68&amp;$C70,'1+2 Lookup'!$A$3:$V$10000,D$11,0),"-")</f>
        <v>c</v>
      </c>
      <c r="E70" s="74" t="str">
        <f>IFERROR(VLOOKUP($D$12&amp;$I$11&amp;$B$10&amp;$B68&amp;$C70,'1+2 Lookup'!$A$3:$V$10000,E$11,0),"-")</f>
        <v>c</v>
      </c>
      <c r="F70" s="74" t="str">
        <f>IFERROR(VLOOKUP($D$12&amp;$I$11&amp;$B$10&amp;$B68&amp;$C70,'1+2 Lookup'!$A$3:$V$10000,F$11,0),"-")</f>
        <v>c</v>
      </c>
      <c r="G70" s="75" t="str">
        <f>IFERROR(VLOOKUP($D$12&amp;$I$11&amp;$B$10&amp;$B68&amp;$C70,'1+2 Lookup'!$A$3:$V$10000,G$11,0),"-")</f>
        <v>c</v>
      </c>
      <c r="H70" s="32"/>
    </row>
    <row r="71" spans="1:9" s="3" customFormat="1" x14ac:dyDescent="0.2">
      <c r="A71" s="51" t="s">
        <v>171</v>
      </c>
      <c r="B71" s="78"/>
      <c r="C71" s="82"/>
      <c r="D71" s="50"/>
      <c r="E71" s="74"/>
      <c r="F71" s="74"/>
      <c r="G71" s="75"/>
      <c r="H71" s="32"/>
    </row>
    <row r="72" spans="1:9" s="3" customFormat="1" x14ac:dyDescent="0.2">
      <c r="A72" s="51" t="s">
        <v>91</v>
      </c>
      <c r="B72" s="78" t="s">
        <v>5</v>
      </c>
      <c r="C72" s="80" t="s">
        <v>21</v>
      </c>
      <c r="D72" s="50">
        <f>IFERROR(VLOOKUP($D$12&amp;$I$11&amp;$B$10&amp;$B72&amp;$C72,'1+2 Lookup'!$A$3:$V$10000,D$11,0),"-")</f>
        <v>70</v>
      </c>
      <c r="E72" s="74">
        <f>IFERROR(VLOOKUP($D$12&amp;$I$11&amp;$B$10&amp;$B72&amp;$C72,'1+2 Lookup'!$A$3:$V$10000,E$11,0),"-")</f>
        <v>31800</v>
      </c>
      <c r="F72" s="74">
        <f>IFERROR(VLOOKUP($D$12&amp;$I$11&amp;$B$10&amp;$B72&amp;$C72,'1+2 Lookup'!$A$3:$V$10000,F$11,0),"-")</f>
        <v>45600</v>
      </c>
      <c r="G72" s="75">
        <f>IFERROR(VLOOKUP($D$12&amp;$I$11&amp;$B$10&amp;$B72&amp;$C72,'1+2 Lookup'!$A$3:$V$10000,G$11,0),"-")</f>
        <v>63900</v>
      </c>
      <c r="H72" s="32"/>
    </row>
    <row r="73" spans="1:9" s="3" customFormat="1" x14ac:dyDescent="0.2">
      <c r="A73" s="51"/>
      <c r="B73" s="78"/>
      <c r="C73" s="80" t="s">
        <v>61</v>
      </c>
      <c r="D73" s="50">
        <f>IFERROR(VLOOKUP($D$12&amp;$I$11&amp;$B$10&amp;$B72&amp;$C73,'1+2 Lookup'!$A$3:$V$10000,D$11,0),"-")</f>
        <v>4520</v>
      </c>
      <c r="E73" s="74">
        <f>IFERROR(VLOOKUP($D$12&amp;$I$11&amp;$B$10&amp;$B72&amp;$C73,'1+2 Lookup'!$A$3:$V$10000,E$11,0),"-")</f>
        <v>26600</v>
      </c>
      <c r="F73" s="74">
        <f>IFERROR(VLOOKUP($D$12&amp;$I$11&amp;$B$10&amp;$B72&amp;$C73,'1+2 Lookup'!$A$3:$V$10000,F$11,0),"-")</f>
        <v>34700</v>
      </c>
      <c r="G73" s="75">
        <f>IFERROR(VLOOKUP($D$12&amp;$I$11&amp;$B$10&amp;$B72&amp;$C73,'1+2 Lookup'!$A$3:$V$10000,G$11,0),"-")</f>
        <v>47100</v>
      </c>
      <c r="H73" s="32"/>
    </row>
    <row r="74" spans="1:9" s="3" customFormat="1" x14ac:dyDescent="0.2">
      <c r="A74" s="51" t="s">
        <v>171</v>
      </c>
      <c r="B74" s="78"/>
      <c r="C74" s="80" t="s">
        <v>125</v>
      </c>
      <c r="D74" s="50">
        <f>IFERROR(VLOOKUP($D$12&amp;$I$11&amp;$B$10&amp;$B72&amp;$C74,'1+2 Lookup'!$A$3:$V$10000,D$11,0),"-")</f>
        <v>100</v>
      </c>
      <c r="E74" s="74">
        <f>IFERROR(VLOOKUP($D$12&amp;$I$11&amp;$B$10&amp;$B72&amp;$C74,'1+2 Lookup'!$A$3:$V$10000,E$11,0),"-")</f>
        <v>33200</v>
      </c>
      <c r="F74" s="74">
        <f>IFERROR(VLOOKUP($D$12&amp;$I$11&amp;$B$10&amp;$B72&amp;$C74,'1+2 Lookup'!$A$3:$V$10000,F$11,0),"-")</f>
        <v>48200</v>
      </c>
      <c r="G74" s="75">
        <f>IFERROR(VLOOKUP($D$12&amp;$I$11&amp;$B$10&amp;$B72&amp;$C74,'1+2 Lookup'!$A$3:$V$10000,G$11,0),"-")</f>
        <v>72600</v>
      </c>
      <c r="H74" s="32"/>
    </row>
    <row r="75" spans="1:9" s="3" customFormat="1" x14ac:dyDescent="0.2">
      <c r="A75" s="51" t="s">
        <v>171</v>
      </c>
      <c r="B75" s="78"/>
      <c r="C75" s="82"/>
      <c r="D75" s="50"/>
      <c r="E75" s="74"/>
      <c r="F75" s="74"/>
      <c r="G75" s="75"/>
      <c r="H75" s="32"/>
      <c r="I75" s="78"/>
    </row>
    <row r="76" spans="1:9" s="3" customFormat="1" x14ac:dyDescent="0.2">
      <c r="A76" s="51" t="s">
        <v>92</v>
      </c>
      <c r="B76" s="78" t="s">
        <v>93</v>
      </c>
      <c r="C76" s="80" t="s">
        <v>21</v>
      </c>
      <c r="D76" s="50">
        <f>IFERROR(VLOOKUP($D$12&amp;$I$11&amp;$B$10&amp;$B76&amp;$C76,'1+2 Lookup'!$A$3:$V$10000,D$11,0),"-")</f>
        <v>335</v>
      </c>
      <c r="E76" s="74">
        <f>IFERROR(VLOOKUP($D$12&amp;$I$11&amp;$B$10&amp;$B76&amp;$C76,'1+2 Lookup'!$A$3:$V$10000,E$11,0),"-")</f>
        <v>29200</v>
      </c>
      <c r="F76" s="74">
        <f>IFERROR(VLOOKUP($D$12&amp;$I$11&amp;$B$10&amp;$B76&amp;$C76,'1+2 Lookup'!$A$3:$V$10000,F$11,0),"-")</f>
        <v>38300</v>
      </c>
      <c r="G76" s="75">
        <f>IFERROR(VLOOKUP($D$12&amp;$I$11&amp;$B$10&amp;$B76&amp;$C76,'1+2 Lookup'!$A$3:$V$10000,G$11,0),"-")</f>
        <v>49700</v>
      </c>
      <c r="H76" s="32"/>
      <c r="I76" s="78"/>
    </row>
    <row r="77" spans="1:9" s="3" customFormat="1" x14ac:dyDescent="0.2">
      <c r="A77" s="51"/>
      <c r="B77" s="78"/>
      <c r="C77" s="80" t="s">
        <v>61</v>
      </c>
      <c r="D77" s="50">
        <f>IFERROR(VLOOKUP($D$12&amp;$I$11&amp;$B$10&amp;$B76&amp;$C77,'1+2 Lookup'!$A$3:$V$10000,D$11,0),"-")</f>
        <v>8755</v>
      </c>
      <c r="E77" s="74">
        <f>IFERROR(VLOOKUP($D$12&amp;$I$11&amp;$B$10&amp;$B76&amp;$C77,'1+2 Lookup'!$A$3:$V$10000,E$11,0),"-")</f>
        <v>27700</v>
      </c>
      <c r="F77" s="74">
        <f>IFERROR(VLOOKUP($D$12&amp;$I$11&amp;$B$10&amp;$B76&amp;$C77,'1+2 Lookup'!$A$3:$V$10000,F$11,0),"-")</f>
        <v>36500</v>
      </c>
      <c r="G77" s="75">
        <f>IFERROR(VLOOKUP($D$12&amp;$I$11&amp;$B$10&amp;$B76&amp;$C77,'1+2 Lookup'!$A$3:$V$10000,G$11,0),"-")</f>
        <v>46000</v>
      </c>
      <c r="H77" s="32"/>
      <c r="I77" s="78"/>
    </row>
    <row r="78" spans="1:9" s="3" customFormat="1" x14ac:dyDescent="0.2">
      <c r="A78" s="51" t="s">
        <v>171</v>
      </c>
      <c r="B78" s="78"/>
      <c r="C78" s="80" t="s">
        <v>125</v>
      </c>
      <c r="D78" s="50">
        <f>IFERROR(VLOOKUP($D$12&amp;$I$11&amp;$B$10&amp;$B76&amp;$C78,'1+2 Lookup'!$A$3:$V$10000,D$11,0),"-")</f>
        <v>490</v>
      </c>
      <c r="E78" s="74">
        <f>IFERROR(VLOOKUP($D$12&amp;$I$11&amp;$B$10&amp;$B76&amp;$C78,'1+2 Lookup'!$A$3:$V$10000,E$11,0),"-")</f>
        <v>27700</v>
      </c>
      <c r="F78" s="74">
        <f>IFERROR(VLOOKUP($D$12&amp;$I$11&amp;$B$10&amp;$B76&amp;$C78,'1+2 Lookup'!$A$3:$V$10000,F$11,0),"-")</f>
        <v>36100</v>
      </c>
      <c r="G78" s="75">
        <f>IFERROR(VLOOKUP($D$12&amp;$I$11&amp;$B$10&amp;$B76&amp;$C78,'1+2 Lookup'!$A$3:$V$10000,G$11,0),"-")</f>
        <v>48200</v>
      </c>
      <c r="H78" s="32"/>
      <c r="I78" s="78"/>
    </row>
    <row r="79" spans="1:9" s="3" customFormat="1" x14ac:dyDescent="0.2">
      <c r="A79" s="51" t="s">
        <v>171</v>
      </c>
      <c r="B79" s="78"/>
      <c r="C79" s="82"/>
      <c r="D79" s="50"/>
      <c r="E79" s="74"/>
      <c r="F79" s="74"/>
      <c r="G79" s="75"/>
      <c r="H79" s="32"/>
      <c r="I79" s="78"/>
    </row>
    <row r="80" spans="1:9" s="3" customFormat="1" x14ac:dyDescent="0.2">
      <c r="A80" s="51" t="s">
        <v>177</v>
      </c>
      <c r="B80" s="78" t="s">
        <v>150</v>
      </c>
      <c r="C80" s="80" t="s">
        <v>21</v>
      </c>
      <c r="D80" s="50">
        <f>IFERROR(VLOOKUP($D$12&amp;$I$11&amp;$B$10&amp;$B80&amp;$C80,'1+2 Lookup'!$A$3:$V$10000,D$11,0),"-")</f>
        <v>30</v>
      </c>
      <c r="E80" s="74">
        <f>IFERROR(VLOOKUP($D$12&amp;$I$11&amp;$B$10&amp;$B80&amp;$C80,'1+2 Lookup'!$A$3:$V$10000,E$11,0),"-")</f>
        <v>21200</v>
      </c>
      <c r="F80" s="74">
        <f>IFERROR(VLOOKUP($D$12&amp;$I$11&amp;$B$10&amp;$B80&amp;$C80,'1+2 Lookup'!$A$3:$V$10000,F$11,0),"-")</f>
        <v>31400</v>
      </c>
      <c r="G80" s="75">
        <f>IFERROR(VLOOKUP($D$12&amp;$I$11&amp;$B$10&amp;$B80&amp;$C80,'1+2 Lookup'!$A$3:$V$10000,G$11,0),"-")</f>
        <v>43400</v>
      </c>
      <c r="H80" s="32"/>
      <c r="I80" s="78"/>
    </row>
    <row r="81" spans="1:9" s="3" customFormat="1" x14ac:dyDescent="0.2">
      <c r="A81" s="51" t="s">
        <v>171</v>
      </c>
      <c r="B81" s="78"/>
      <c r="C81" s="80" t="s">
        <v>61</v>
      </c>
      <c r="D81" s="50">
        <f>IFERROR(VLOOKUP($D$12&amp;$I$11&amp;$B$10&amp;$B80&amp;$C81,'1+2 Lookup'!$A$3:$V$10000,D$11,0),"-")</f>
        <v>1225</v>
      </c>
      <c r="E81" s="74">
        <f>IFERROR(VLOOKUP($D$12&amp;$I$11&amp;$B$10&amp;$B80&amp;$C81,'1+2 Lookup'!$A$3:$V$10000,E$11,0),"-")</f>
        <v>19100</v>
      </c>
      <c r="F81" s="74">
        <f>IFERROR(VLOOKUP($D$12&amp;$I$11&amp;$B$10&amp;$B80&amp;$C81,'1+2 Lookup'!$A$3:$V$10000,F$11,0),"-")</f>
        <v>27000</v>
      </c>
      <c r="G81" s="75">
        <f>IFERROR(VLOOKUP($D$12&amp;$I$11&amp;$B$10&amp;$B80&amp;$C81,'1+2 Lookup'!$A$3:$V$10000,G$11,0),"-")</f>
        <v>36500</v>
      </c>
      <c r="H81" s="32"/>
      <c r="I81" s="78"/>
    </row>
    <row r="82" spans="1:9" s="3" customFormat="1" x14ac:dyDescent="0.2">
      <c r="A82" s="51"/>
      <c r="B82" s="78"/>
      <c r="C82" s="80" t="s">
        <v>125</v>
      </c>
      <c r="D82" s="50">
        <f>IFERROR(VLOOKUP($D$12&amp;$I$11&amp;$B$10&amp;$B80&amp;$C82,'1+2 Lookup'!$A$3:$V$10000,D$11,0),"-")</f>
        <v>25</v>
      </c>
      <c r="E82" s="74">
        <f>IFERROR(VLOOKUP($D$12&amp;$I$11&amp;$B$10&amp;$B80&amp;$C82,'1+2 Lookup'!$A$3:$V$10000,E$11,0),"-")</f>
        <v>19300</v>
      </c>
      <c r="F82" s="74">
        <f>IFERROR(VLOOKUP($D$12&amp;$I$11&amp;$B$10&amp;$B80&amp;$C82,'1+2 Lookup'!$A$3:$V$10000,F$11,0),"-")</f>
        <v>31400</v>
      </c>
      <c r="G82" s="75">
        <f>IFERROR(VLOOKUP($D$12&amp;$I$11&amp;$B$10&amp;$B80&amp;$C82,'1+2 Lookup'!$A$3:$V$10000,G$11,0),"-")</f>
        <v>40200</v>
      </c>
      <c r="H82" s="32"/>
      <c r="I82" s="78"/>
    </row>
    <row r="83" spans="1:9" s="3" customFormat="1" x14ac:dyDescent="0.2">
      <c r="A83" s="51" t="s">
        <v>171</v>
      </c>
      <c r="B83" s="78"/>
      <c r="C83" s="82"/>
      <c r="D83" s="50"/>
      <c r="E83" s="74"/>
      <c r="F83" s="74"/>
      <c r="G83" s="75"/>
      <c r="H83" s="32"/>
    </row>
    <row r="84" spans="1:9" s="3" customFormat="1" x14ac:dyDescent="0.2">
      <c r="A84" s="51" t="s">
        <v>94</v>
      </c>
      <c r="B84" s="78" t="s">
        <v>95</v>
      </c>
      <c r="C84" s="80" t="s">
        <v>21</v>
      </c>
      <c r="D84" s="50">
        <f>IFERROR(VLOOKUP($D$12&amp;$I$11&amp;$B$10&amp;$B84&amp;$C84,'1+2 Lookup'!$A$3:$V$10000,D$11,0),"-")</f>
        <v>250</v>
      </c>
      <c r="E84" s="74">
        <f>IFERROR(VLOOKUP($D$12&amp;$I$11&amp;$B$10&amp;$B84&amp;$C84,'1+2 Lookup'!$A$3:$V$10000,E$11,0),"-")</f>
        <v>27700</v>
      </c>
      <c r="F84" s="74">
        <f>IFERROR(VLOOKUP($D$12&amp;$I$11&amp;$B$10&amp;$B84&amp;$C84,'1+2 Lookup'!$A$3:$V$10000,F$11,0),"-")</f>
        <v>40900</v>
      </c>
      <c r="G84" s="75">
        <f>IFERROR(VLOOKUP($D$12&amp;$I$11&amp;$B$10&amp;$B84&amp;$C84,'1+2 Lookup'!$A$3:$V$10000,G$11,0),"-")</f>
        <v>61700</v>
      </c>
      <c r="H84" s="32"/>
    </row>
    <row r="85" spans="1:9" s="3" customFormat="1" x14ac:dyDescent="0.2">
      <c r="A85" s="51" t="s">
        <v>171</v>
      </c>
      <c r="B85" s="78"/>
      <c r="C85" s="80" t="s">
        <v>61</v>
      </c>
      <c r="D85" s="50">
        <f>IFERROR(VLOOKUP($D$12&amp;$I$11&amp;$B$10&amp;$B84&amp;$C85,'1+2 Lookup'!$A$3:$V$10000,D$11,0),"-")</f>
        <v>8165</v>
      </c>
      <c r="E85" s="74">
        <f>IFERROR(VLOOKUP($D$12&amp;$I$11&amp;$B$10&amp;$B84&amp;$C85,'1+2 Lookup'!$A$3:$V$10000,E$11,0),"-")</f>
        <v>21900</v>
      </c>
      <c r="F85" s="74">
        <f>IFERROR(VLOOKUP($D$12&amp;$I$11&amp;$B$10&amp;$B84&amp;$C85,'1+2 Lookup'!$A$3:$V$10000,F$11,0),"-")</f>
        <v>30700</v>
      </c>
      <c r="G85" s="75">
        <f>IFERROR(VLOOKUP($D$12&amp;$I$11&amp;$B$10&amp;$B84&amp;$C85,'1+2 Lookup'!$A$3:$V$10000,G$11,0),"-")</f>
        <v>41600</v>
      </c>
      <c r="H85" s="32"/>
    </row>
    <row r="86" spans="1:9" s="3" customFormat="1" x14ac:dyDescent="0.2">
      <c r="A86" s="51"/>
      <c r="B86" s="78"/>
      <c r="C86" s="80" t="s">
        <v>125</v>
      </c>
      <c r="D86" s="50">
        <f>IFERROR(VLOOKUP($D$12&amp;$I$11&amp;$B$10&amp;$B84&amp;$C86,'1+2 Lookup'!$A$3:$V$10000,D$11,0),"-")</f>
        <v>265</v>
      </c>
      <c r="E86" s="74">
        <f>IFERROR(VLOOKUP($D$12&amp;$I$11&amp;$B$10&amp;$B84&amp;$C86,'1+2 Lookup'!$A$3:$V$10000,E$11,0),"-")</f>
        <v>21200</v>
      </c>
      <c r="F86" s="74">
        <f>IFERROR(VLOOKUP($D$12&amp;$I$11&amp;$B$10&amp;$B84&amp;$C86,'1+2 Lookup'!$A$3:$V$10000,F$11,0),"-")</f>
        <v>32500</v>
      </c>
      <c r="G86" s="75">
        <f>IFERROR(VLOOKUP($D$12&amp;$I$11&amp;$B$10&amp;$B84&amp;$C86,'1+2 Lookup'!$A$3:$V$10000,G$11,0),"-")</f>
        <v>50000</v>
      </c>
      <c r="H86" s="32"/>
    </row>
    <row r="87" spans="1:9" s="3" customFormat="1" x14ac:dyDescent="0.2">
      <c r="A87" s="51" t="s">
        <v>171</v>
      </c>
      <c r="B87" s="78"/>
      <c r="C87" s="82"/>
      <c r="D87" s="50"/>
      <c r="E87" s="74"/>
      <c r="F87" s="74"/>
      <c r="G87" s="75"/>
      <c r="H87" s="32"/>
    </row>
    <row r="88" spans="1:9" s="3" customFormat="1" x14ac:dyDescent="0.2">
      <c r="A88" s="51" t="s">
        <v>96</v>
      </c>
      <c r="B88" s="78" t="s">
        <v>97</v>
      </c>
      <c r="C88" s="80" t="s">
        <v>21</v>
      </c>
      <c r="D88" s="50">
        <f>IFERROR(VLOOKUP($D$12&amp;$I$11&amp;$B$10&amp;$B88&amp;$C88,'1+2 Lookup'!$A$3:$V$10000,D$11,0),"-")</f>
        <v>155</v>
      </c>
      <c r="E88" s="74">
        <f>IFERROR(VLOOKUP($D$12&amp;$I$11&amp;$B$10&amp;$B88&amp;$C88,'1+2 Lookup'!$A$3:$V$10000,E$11,0),"-")</f>
        <v>24500</v>
      </c>
      <c r="F88" s="74">
        <f>IFERROR(VLOOKUP($D$12&amp;$I$11&amp;$B$10&amp;$B88&amp;$C88,'1+2 Lookup'!$A$3:$V$10000,F$11,0),"-")</f>
        <v>28500</v>
      </c>
      <c r="G88" s="75">
        <f>IFERROR(VLOOKUP($D$12&amp;$I$11&amp;$B$10&amp;$B88&amp;$C88,'1+2 Lookup'!$A$3:$V$10000,G$11,0),"-")</f>
        <v>33900</v>
      </c>
      <c r="H88" s="32"/>
    </row>
    <row r="89" spans="1:9" s="3" customFormat="1" x14ac:dyDescent="0.2">
      <c r="A89" s="51"/>
      <c r="B89" s="78"/>
      <c r="C89" s="80" t="s">
        <v>61</v>
      </c>
      <c r="D89" s="50">
        <f>IFERROR(VLOOKUP($D$12&amp;$I$11&amp;$B$10&amp;$B88&amp;$C89,'1+2 Lookup'!$A$3:$V$10000,D$11,0),"-")</f>
        <v>4770</v>
      </c>
      <c r="E89" s="74">
        <f>IFERROR(VLOOKUP($D$12&amp;$I$11&amp;$B$10&amp;$B88&amp;$C89,'1+2 Lookup'!$A$3:$V$10000,E$11,0),"-")</f>
        <v>25900</v>
      </c>
      <c r="F89" s="74">
        <f>IFERROR(VLOOKUP($D$12&amp;$I$11&amp;$B$10&amp;$B88&amp;$C89,'1+2 Lookup'!$A$3:$V$10000,F$11,0),"-")</f>
        <v>35000</v>
      </c>
      <c r="G89" s="75">
        <f>IFERROR(VLOOKUP($D$12&amp;$I$11&amp;$B$10&amp;$B88&amp;$C89,'1+2 Lookup'!$A$3:$V$10000,G$11,0),"-")</f>
        <v>48200</v>
      </c>
      <c r="H89" s="32"/>
    </row>
    <row r="90" spans="1:9" s="3" customFormat="1" x14ac:dyDescent="0.2">
      <c r="A90" s="51" t="s">
        <v>171</v>
      </c>
      <c r="B90" s="78"/>
      <c r="C90" s="80" t="s">
        <v>125</v>
      </c>
      <c r="D90" s="50">
        <f>IFERROR(VLOOKUP($D$12&amp;$I$11&amp;$B$10&amp;$B88&amp;$C90,'1+2 Lookup'!$A$3:$V$10000,D$11,0),"-")</f>
        <v>70</v>
      </c>
      <c r="E90" s="74">
        <f>IFERROR(VLOOKUP($D$12&amp;$I$11&amp;$B$10&amp;$B88&amp;$C90,'1+2 Lookup'!$A$3:$V$10000,E$11,0),"-")</f>
        <v>20400</v>
      </c>
      <c r="F90" s="74">
        <f>IFERROR(VLOOKUP($D$12&amp;$I$11&amp;$B$10&amp;$B88&amp;$C90,'1+2 Lookup'!$A$3:$V$10000,F$11,0),"-")</f>
        <v>27700</v>
      </c>
      <c r="G90" s="75">
        <f>IFERROR(VLOOKUP($D$12&amp;$I$11&amp;$B$10&amp;$B88&amp;$C90,'1+2 Lookup'!$A$3:$V$10000,G$11,0),"-")</f>
        <v>36900</v>
      </c>
      <c r="H90" s="32"/>
    </row>
    <row r="91" spans="1:9" s="3" customFormat="1" x14ac:dyDescent="0.2">
      <c r="A91" s="51" t="s">
        <v>171</v>
      </c>
      <c r="B91" s="78"/>
      <c r="C91" s="82"/>
      <c r="D91" s="50"/>
      <c r="E91" s="74"/>
      <c r="F91" s="74"/>
      <c r="G91" s="75"/>
      <c r="H91" s="32"/>
    </row>
    <row r="92" spans="1:9" s="3" customFormat="1" x14ac:dyDescent="0.2">
      <c r="A92" s="51" t="s">
        <v>98</v>
      </c>
      <c r="B92" s="78" t="s">
        <v>99</v>
      </c>
      <c r="C92" s="80" t="s">
        <v>21</v>
      </c>
      <c r="D92" s="50">
        <f>IFERROR(VLOOKUP($D$12&amp;$I$11&amp;$B$10&amp;$B92&amp;$C92,'1+2 Lookup'!$A$3:$V$10000,D$11,0),"-")</f>
        <v>110</v>
      </c>
      <c r="E92" s="74">
        <f>IFERROR(VLOOKUP($D$12&amp;$I$11&amp;$B$10&amp;$B92&amp;$C92,'1+2 Lookup'!$A$3:$V$10000,E$11,0),"-")</f>
        <v>22300</v>
      </c>
      <c r="F92" s="74">
        <f>IFERROR(VLOOKUP($D$12&amp;$I$11&amp;$B$10&amp;$B92&amp;$C92,'1+2 Lookup'!$A$3:$V$10000,F$11,0),"-")</f>
        <v>28500</v>
      </c>
      <c r="G92" s="75">
        <f>IFERROR(VLOOKUP($D$12&amp;$I$11&amp;$B$10&amp;$B92&amp;$C92,'1+2 Lookup'!$A$3:$V$10000,G$11,0),"-")</f>
        <v>34700</v>
      </c>
      <c r="H92" s="32"/>
    </row>
    <row r="93" spans="1:9" s="3" customFormat="1" x14ac:dyDescent="0.2">
      <c r="A93" s="51" t="s">
        <v>171</v>
      </c>
      <c r="B93" s="78"/>
      <c r="C93" s="80" t="s">
        <v>61</v>
      </c>
      <c r="D93" s="50">
        <f>IFERROR(VLOOKUP($D$12&amp;$I$11&amp;$B$10&amp;$B92&amp;$C93,'1+2 Lookup'!$A$3:$V$10000,D$11,0),"-")</f>
        <v>7530</v>
      </c>
      <c r="E93" s="74">
        <f>IFERROR(VLOOKUP($D$12&amp;$I$11&amp;$B$10&amp;$B92&amp;$C93,'1+2 Lookup'!$A$3:$V$10000,E$11,0),"-")</f>
        <v>18600</v>
      </c>
      <c r="F93" s="74">
        <f>IFERROR(VLOOKUP($D$12&amp;$I$11&amp;$B$10&amp;$B92&amp;$C93,'1+2 Lookup'!$A$3:$V$10000,F$11,0),"-")</f>
        <v>24500</v>
      </c>
      <c r="G93" s="75">
        <f>IFERROR(VLOOKUP($D$12&amp;$I$11&amp;$B$10&amp;$B92&amp;$C93,'1+2 Lookup'!$A$3:$V$10000,G$11,0),"-")</f>
        <v>31000</v>
      </c>
      <c r="H93" s="32"/>
    </row>
    <row r="94" spans="1:9" s="3" customFormat="1" x14ac:dyDescent="0.2">
      <c r="A94" s="51"/>
      <c r="B94" s="78"/>
      <c r="C94" s="80" t="s">
        <v>125</v>
      </c>
      <c r="D94" s="50">
        <f>IFERROR(VLOOKUP($D$12&amp;$I$11&amp;$B$10&amp;$B92&amp;$C94,'1+2 Lookup'!$A$3:$V$10000,D$11,0),"-")</f>
        <v>60</v>
      </c>
      <c r="E94" s="74">
        <f>IFERROR(VLOOKUP($D$12&amp;$I$11&amp;$B$10&amp;$B92&amp;$C94,'1+2 Lookup'!$A$3:$V$10000,E$11,0),"-")</f>
        <v>18600</v>
      </c>
      <c r="F94" s="74">
        <f>IFERROR(VLOOKUP($D$12&amp;$I$11&amp;$B$10&amp;$B92&amp;$C94,'1+2 Lookup'!$A$3:$V$10000,F$11,0),"-")</f>
        <v>30700</v>
      </c>
      <c r="G94" s="75">
        <f>IFERROR(VLOOKUP($D$12&amp;$I$11&amp;$B$10&amp;$B92&amp;$C94,'1+2 Lookup'!$A$3:$V$10000,G$11,0),"-")</f>
        <v>36100</v>
      </c>
      <c r="H94" s="32"/>
    </row>
    <row r="95" spans="1:9" s="3" customFormat="1" x14ac:dyDescent="0.2">
      <c r="A95" s="51" t="s">
        <v>171</v>
      </c>
      <c r="B95" s="78"/>
      <c r="C95" s="82"/>
      <c r="D95" s="50"/>
      <c r="E95" s="74"/>
      <c r="F95" s="74"/>
      <c r="G95" s="75"/>
      <c r="H95" s="32"/>
    </row>
    <row r="96" spans="1:9" s="3" customFormat="1" x14ac:dyDescent="0.2">
      <c r="A96" s="51" t="s">
        <v>100</v>
      </c>
      <c r="B96" s="78" t="s">
        <v>8</v>
      </c>
      <c r="C96" s="80" t="s">
        <v>21</v>
      </c>
      <c r="D96" s="50">
        <f>IFERROR(VLOOKUP($D$12&amp;$I$11&amp;$B$10&amp;$B96&amp;$C96,'1+2 Lookup'!$A$3:$V$10000,D$11,0),"-")</f>
        <v>210</v>
      </c>
      <c r="E96" s="74">
        <f>IFERROR(VLOOKUP($D$12&amp;$I$11&amp;$B$10&amp;$B96&amp;$C96,'1+2 Lookup'!$A$3:$V$10000,E$11,0),"-")</f>
        <v>30300</v>
      </c>
      <c r="F96" s="74">
        <f>IFERROR(VLOOKUP($D$12&amp;$I$11&amp;$B$10&amp;$B96&amp;$C96,'1+2 Lookup'!$A$3:$V$10000,F$11,0),"-")</f>
        <v>47800</v>
      </c>
      <c r="G96" s="75">
        <f>IFERROR(VLOOKUP($D$12&amp;$I$11&amp;$B$10&amp;$B96&amp;$C96,'1+2 Lookup'!$A$3:$V$10000,G$11,0),"-")</f>
        <v>70400</v>
      </c>
      <c r="H96" s="32"/>
    </row>
    <row r="97" spans="1:9" s="3" customFormat="1" x14ac:dyDescent="0.2">
      <c r="A97" s="51" t="s">
        <v>171</v>
      </c>
      <c r="B97" s="78"/>
      <c r="C97" s="80" t="s">
        <v>61</v>
      </c>
      <c r="D97" s="50">
        <f>IFERROR(VLOOKUP($D$12&amp;$I$11&amp;$B$10&amp;$B96&amp;$C97,'1+2 Lookup'!$A$3:$V$10000,D$11,0),"-")</f>
        <v>3835</v>
      </c>
      <c r="E97" s="74">
        <f>IFERROR(VLOOKUP($D$12&amp;$I$11&amp;$B$10&amp;$B96&amp;$C97,'1+2 Lookup'!$A$3:$V$10000,E$11,0),"-")</f>
        <v>29900</v>
      </c>
      <c r="F97" s="74">
        <f>IFERROR(VLOOKUP($D$12&amp;$I$11&amp;$B$10&amp;$B96&amp;$C97,'1+2 Lookup'!$A$3:$V$10000,F$11,0),"-")</f>
        <v>42700</v>
      </c>
      <c r="G97" s="75">
        <f>IFERROR(VLOOKUP($D$12&amp;$I$11&amp;$B$10&amp;$B96&amp;$C97,'1+2 Lookup'!$A$3:$V$10000,G$11,0),"-")</f>
        <v>57300</v>
      </c>
      <c r="H97" s="32"/>
    </row>
    <row r="98" spans="1:9" s="3" customFormat="1" x14ac:dyDescent="0.2">
      <c r="A98" s="51"/>
      <c r="B98" s="78"/>
      <c r="C98" s="80" t="s">
        <v>125</v>
      </c>
      <c r="D98" s="50">
        <f>IFERROR(VLOOKUP($D$12&amp;$I$11&amp;$B$10&amp;$B96&amp;$C98,'1+2 Lookup'!$A$3:$V$10000,D$11,0),"-")</f>
        <v>205</v>
      </c>
      <c r="E98" s="74">
        <f>IFERROR(VLOOKUP($D$12&amp;$I$11&amp;$B$10&amp;$B96&amp;$C98,'1+2 Lookup'!$A$3:$V$10000,E$11,0),"-")</f>
        <v>32500</v>
      </c>
      <c r="F98" s="74">
        <f>IFERROR(VLOOKUP($D$12&amp;$I$11&amp;$B$10&amp;$B96&amp;$C98,'1+2 Lookup'!$A$3:$V$10000,F$11,0),"-")</f>
        <v>48200</v>
      </c>
      <c r="G98" s="75">
        <f>IFERROR(VLOOKUP($D$12&amp;$I$11&amp;$B$10&amp;$B96&amp;$C98,'1+2 Lookup'!$A$3:$V$10000,G$11,0),"-")</f>
        <v>76600</v>
      </c>
      <c r="H98" s="32"/>
    </row>
    <row r="99" spans="1:9" s="3" customFormat="1" x14ac:dyDescent="0.2">
      <c r="A99" s="51" t="s">
        <v>171</v>
      </c>
      <c r="B99" s="78"/>
      <c r="C99" s="82"/>
      <c r="D99" s="50"/>
      <c r="E99" s="74"/>
      <c r="F99" s="74"/>
      <c r="G99" s="75"/>
      <c r="H99" s="32"/>
    </row>
    <row r="100" spans="1:9" s="3" customFormat="1" x14ac:dyDescent="0.2">
      <c r="A100" s="51" t="s">
        <v>101</v>
      </c>
      <c r="B100" s="78" t="s">
        <v>102</v>
      </c>
      <c r="C100" s="80" t="s">
        <v>21</v>
      </c>
      <c r="D100" s="50">
        <f>IFERROR(VLOOKUP($D$12&amp;$I$11&amp;$B$10&amp;$B100&amp;$C100,'1+2 Lookup'!$A$3:$V$10000,D$11,0),"-")</f>
        <v>180</v>
      </c>
      <c r="E100" s="74">
        <f>IFERROR(VLOOKUP($D$12&amp;$I$11&amp;$B$10&amp;$B100&amp;$C100,'1+2 Lookup'!$A$3:$V$10000,E$11,0),"-")</f>
        <v>25100</v>
      </c>
      <c r="F100" s="74">
        <f>IFERROR(VLOOKUP($D$12&amp;$I$11&amp;$B$10&amp;$B100&amp;$C100,'1+2 Lookup'!$A$3:$V$10000,F$11,0),"-")</f>
        <v>32500</v>
      </c>
      <c r="G100" s="75">
        <f>IFERROR(VLOOKUP($D$12&amp;$I$11&amp;$B$10&amp;$B100&amp;$C100,'1+2 Lookup'!$A$3:$V$10000,G$11,0),"-")</f>
        <v>44900</v>
      </c>
      <c r="H100" s="32"/>
    </row>
    <row r="101" spans="1:9" s="3" customFormat="1" x14ac:dyDescent="0.2">
      <c r="A101" s="51" t="s">
        <v>171</v>
      </c>
      <c r="B101" s="78"/>
      <c r="C101" s="80" t="s">
        <v>61</v>
      </c>
      <c r="D101" s="50">
        <f>IFERROR(VLOOKUP($D$12&amp;$I$11&amp;$B$10&amp;$B100&amp;$C101,'1+2 Lookup'!$A$3:$V$10000,D$11,0),"-")</f>
        <v>3280</v>
      </c>
      <c r="E101" s="74">
        <f>IFERROR(VLOOKUP($D$12&amp;$I$11&amp;$B$10&amp;$B100&amp;$C101,'1+2 Lookup'!$A$3:$V$10000,E$11,0),"-")</f>
        <v>23700</v>
      </c>
      <c r="F101" s="74">
        <f>IFERROR(VLOOKUP($D$12&amp;$I$11&amp;$B$10&amp;$B100&amp;$C101,'1+2 Lookup'!$A$3:$V$10000,F$11,0),"-")</f>
        <v>31000</v>
      </c>
      <c r="G101" s="75">
        <f>IFERROR(VLOOKUP($D$12&amp;$I$11&amp;$B$10&amp;$B100&amp;$C101,'1+2 Lookup'!$A$3:$V$10000,G$11,0),"-")</f>
        <v>42000</v>
      </c>
      <c r="H101" s="32"/>
    </row>
    <row r="102" spans="1:9" s="3" customFormat="1" x14ac:dyDescent="0.2">
      <c r="A102" s="51"/>
      <c r="B102" s="78"/>
      <c r="C102" s="80" t="s">
        <v>125</v>
      </c>
      <c r="D102" s="50">
        <f>IFERROR(VLOOKUP($D$12&amp;$I$11&amp;$B$10&amp;$B100&amp;$C102,'1+2 Lookup'!$A$3:$V$10000,D$11,0),"-")</f>
        <v>85</v>
      </c>
      <c r="E102" s="74">
        <f>IFERROR(VLOOKUP($D$12&amp;$I$11&amp;$B$10&amp;$B100&amp;$C102,'1+2 Lookup'!$A$3:$V$10000,E$11,0),"-")</f>
        <v>27000</v>
      </c>
      <c r="F102" s="74">
        <f>IFERROR(VLOOKUP($D$12&amp;$I$11&amp;$B$10&amp;$B100&amp;$C102,'1+2 Lookup'!$A$3:$V$10000,F$11,0),"-")</f>
        <v>35400</v>
      </c>
      <c r="G102" s="75">
        <f>IFERROR(VLOOKUP($D$12&amp;$I$11&amp;$B$10&amp;$B100&amp;$C102,'1+2 Lookup'!$A$3:$V$10000,G$11,0),"-")</f>
        <v>54400</v>
      </c>
      <c r="H102" s="32"/>
    </row>
    <row r="103" spans="1:9" s="3" customFormat="1" x14ac:dyDescent="0.2">
      <c r="A103" s="51" t="s">
        <v>171</v>
      </c>
      <c r="B103" s="78"/>
      <c r="C103" s="80"/>
      <c r="D103" s="50"/>
      <c r="E103" s="74"/>
      <c r="F103" s="74"/>
      <c r="G103" s="75"/>
      <c r="H103" s="32"/>
    </row>
    <row r="104" spans="1:9" s="3" customFormat="1" x14ac:dyDescent="0.2">
      <c r="A104" s="51" t="s">
        <v>103</v>
      </c>
      <c r="B104" s="78" t="s">
        <v>104</v>
      </c>
      <c r="C104" s="80" t="s">
        <v>21</v>
      </c>
      <c r="D104" s="50">
        <f>IFERROR(VLOOKUP($D$12&amp;$I$11&amp;$B$10&amp;$B104&amp;$C104,'1+2 Lookup'!$A$3:$V$10000,D$11,0),"-")</f>
        <v>15</v>
      </c>
      <c r="E104" s="74">
        <f>IFERROR(VLOOKUP($D$12&amp;$I$11&amp;$B$10&amp;$B104&amp;$C104,'1+2 Lookup'!$A$3:$V$10000,E$11,0),"-")</f>
        <v>19700</v>
      </c>
      <c r="F104" s="74">
        <f>IFERROR(VLOOKUP($D$12&amp;$I$11&amp;$B$10&amp;$B104&amp;$C104,'1+2 Lookup'!$A$3:$V$10000,F$11,0),"-")</f>
        <v>24800</v>
      </c>
      <c r="G104" s="75">
        <f>IFERROR(VLOOKUP($D$12&amp;$I$11&amp;$B$10&amp;$B104&amp;$C104,'1+2 Lookup'!$A$3:$V$10000,G$11,0),"-")</f>
        <v>31000</v>
      </c>
      <c r="H104" s="32"/>
    </row>
    <row r="105" spans="1:9" s="3" customFormat="1" x14ac:dyDescent="0.2">
      <c r="A105" s="51"/>
      <c r="B105" s="78"/>
      <c r="C105" s="80" t="s">
        <v>61</v>
      </c>
      <c r="D105" s="50">
        <f>IFERROR(VLOOKUP($D$12&amp;$I$11&amp;$B$10&amp;$B104&amp;$C105,'1+2 Lookup'!$A$3:$V$10000,D$11,0),"-")</f>
        <v>5440</v>
      </c>
      <c r="E105" s="74">
        <f>IFERROR(VLOOKUP($D$12&amp;$I$11&amp;$B$10&amp;$B104&amp;$C105,'1+2 Lookup'!$A$3:$V$10000,E$11,0),"-")</f>
        <v>16800</v>
      </c>
      <c r="F105" s="74">
        <f>IFERROR(VLOOKUP($D$12&amp;$I$11&amp;$B$10&amp;$B104&amp;$C105,'1+2 Lookup'!$A$3:$V$10000,F$11,0),"-")</f>
        <v>24500</v>
      </c>
      <c r="G105" s="75">
        <f>IFERROR(VLOOKUP($D$12&amp;$I$11&amp;$B$10&amp;$B104&amp;$C105,'1+2 Lookup'!$A$3:$V$10000,G$11,0),"-")</f>
        <v>31800</v>
      </c>
      <c r="H105" s="32"/>
    </row>
    <row r="106" spans="1:9" s="3" customFormat="1" ht="14.25" customHeight="1" x14ac:dyDescent="0.2">
      <c r="A106" s="51" t="s">
        <v>171</v>
      </c>
      <c r="B106" s="78"/>
      <c r="C106" s="80" t="s">
        <v>125</v>
      </c>
      <c r="D106" s="50">
        <f>IFERROR(VLOOKUP($D$12&amp;$I$11&amp;$B$10&amp;$B104&amp;$C106,'1+2 Lookup'!$A$3:$V$10000,D$11,0),"-")</f>
        <v>30</v>
      </c>
      <c r="E106" s="74">
        <f>IFERROR(VLOOKUP($D$12&amp;$I$11&amp;$B$10&amp;$B104&amp;$C106,'1+2 Lookup'!$A$3:$V$10000,E$11,0),"-")</f>
        <v>17500</v>
      </c>
      <c r="F106" s="74">
        <f>IFERROR(VLOOKUP($D$12&amp;$I$11&amp;$B$10&amp;$B104&amp;$C106,'1+2 Lookup'!$A$3:$V$10000,F$11,0),"-")</f>
        <v>23000</v>
      </c>
      <c r="G106" s="75">
        <f>IFERROR(VLOOKUP($D$12&amp;$I$11&amp;$B$10&amp;$B104&amp;$C106,'1+2 Lookup'!$A$3:$V$10000,G$11,0),"-")</f>
        <v>33200</v>
      </c>
      <c r="H106" s="32"/>
    </row>
    <row r="107" spans="1:9" s="3" customFormat="1" ht="14.25" customHeight="1" x14ac:dyDescent="0.2">
      <c r="A107" s="51" t="s">
        <v>171</v>
      </c>
      <c r="B107" s="78"/>
      <c r="C107" s="82"/>
      <c r="D107" s="50"/>
      <c r="E107" s="74"/>
      <c r="F107" s="74"/>
      <c r="G107" s="75"/>
      <c r="H107" s="32"/>
    </row>
    <row r="108" spans="1:9" s="3" customFormat="1" ht="14.25" customHeight="1" x14ac:dyDescent="0.2">
      <c r="A108" s="51" t="s">
        <v>105</v>
      </c>
      <c r="B108" s="78" t="s">
        <v>7</v>
      </c>
      <c r="C108" s="80" t="s">
        <v>21</v>
      </c>
      <c r="D108" s="50">
        <f>IFERROR(VLOOKUP($D$12&amp;$I$11&amp;$B$10&amp;$B108&amp;$C108,'1+2 Lookup'!$A$3:$V$10000,D$11,0),"-")</f>
        <v>250</v>
      </c>
      <c r="E108" s="74">
        <f>IFERROR(VLOOKUP($D$12&amp;$I$11&amp;$B$10&amp;$B108&amp;$C108,'1+2 Lookup'!$A$3:$V$10000,E$11,0),"-")</f>
        <v>24500</v>
      </c>
      <c r="F108" s="74">
        <f>IFERROR(VLOOKUP($D$12&amp;$I$11&amp;$B$10&amp;$B108&amp;$C108,'1+2 Lookup'!$A$3:$V$10000,F$11,0),"-")</f>
        <v>35000</v>
      </c>
      <c r="G108" s="75">
        <f>IFERROR(VLOOKUP($D$12&amp;$I$11&amp;$B$10&amp;$B108&amp;$C108,'1+2 Lookup'!$A$3:$V$10000,G$11,0),"-")</f>
        <v>59900</v>
      </c>
      <c r="H108" s="32"/>
    </row>
    <row r="109" spans="1:9" s="3" customFormat="1" ht="14.25" customHeight="1" x14ac:dyDescent="0.2">
      <c r="A109" s="51" t="s">
        <v>171</v>
      </c>
      <c r="B109" s="78"/>
      <c r="C109" s="80" t="s">
        <v>61</v>
      </c>
      <c r="D109" s="50">
        <f>IFERROR(VLOOKUP($D$12&amp;$I$11&amp;$B$10&amp;$B108&amp;$C109,'1+2 Lookup'!$A$3:$V$10000,D$11,0),"-")</f>
        <v>8280</v>
      </c>
      <c r="E109" s="74">
        <f>IFERROR(VLOOKUP($D$12&amp;$I$11&amp;$B$10&amp;$B108&amp;$C109,'1+2 Lookup'!$A$3:$V$10000,E$11,0),"-")</f>
        <v>20800</v>
      </c>
      <c r="F109" s="74">
        <f>IFERROR(VLOOKUP($D$12&amp;$I$11&amp;$B$10&amp;$B108&amp;$C109,'1+2 Lookup'!$A$3:$V$10000,F$11,0),"-")</f>
        <v>27700</v>
      </c>
      <c r="G109" s="75">
        <f>IFERROR(VLOOKUP($D$12&amp;$I$11&amp;$B$10&amp;$B108&amp;$C109,'1+2 Lookup'!$A$3:$V$10000,G$11,0),"-")</f>
        <v>38300</v>
      </c>
      <c r="H109" s="32"/>
    </row>
    <row r="110" spans="1:9" s="3" customFormat="1" ht="14.25" customHeight="1" x14ac:dyDescent="0.2">
      <c r="A110" s="51"/>
      <c r="B110" s="78"/>
      <c r="C110" s="80" t="s">
        <v>125</v>
      </c>
      <c r="D110" s="50">
        <f>IFERROR(VLOOKUP($D$12&amp;$I$11&amp;$B$10&amp;$B108&amp;$C110,'1+2 Lookup'!$A$3:$V$10000,D$11,0),"-")</f>
        <v>235</v>
      </c>
      <c r="E110" s="74">
        <f>IFERROR(VLOOKUP($D$12&amp;$I$11&amp;$B$10&amp;$B108&amp;$C110,'1+2 Lookup'!$A$3:$V$10000,E$11,0),"-")</f>
        <v>25200</v>
      </c>
      <c r="F110" s="74">
        <f>IFERROR(VLOOKUP($D$12&amp;$I$11&amp;$B$10&amp;$B108&amp;$C110,'1+2 Lookup'!$A$3:$V$10000,F$11,0),"-")</f>
        <v>36500</v>
      </c>
      <c r="G110" s="75">
        <f>IFERROR(VLOOKUP($D$12&amp;$I$11&amp;$B$10&amp;$B108&amp;$C110,'1+2 Lookup'!$A$3:$V$10000,G$11,0),"-")</f>
        <v>64600</v>
      </c>
      <c r="H110" s="32"/>
    </row>
    <row r="111" spans="1:9" s="3" customFormat="1" ht="14.25" customHeight="1" x14ac:dyDescent="0.2">
      <c r="A111" s="51" t="s">
        <v>171</v>
      </c>
      <c r="B111" s="78"/>
      <c r="C111" s="82"/>
      <c r="D111" s="50"/>
      <c r="E111" s="74"/>
      <c r="F111" s="74"/>
      <c r="G111" s="75"/>
      <c r="H111" s="32"/>
    </row>
    <row r="112" spans="1:9" s="3" customFormat="1" ht="14.25" customHeight="1" x14ac:dyDescent="0.2">
      <c r="A112" s="51" t="s">
        <v>106</v>
      </c>
      <c r="B112" s="78" t="s">
        <v>107</v>
      </c>
      <c r="C112" s="80" t="s">
        <v>21</v>
      </c>
      <c r="D112" s="50">
        <f>IFERROR(VLOOKUP($D$12&amp;$I$11&amp;$B$10&amp;$B112&amp;$C112,'1+2 Lookup'!$A$3:$V$10000,D$11,0),"-")</f>
        <v>1050</v>
      </c>
      <c r="E112" s="74">
        <f>IFERROR(VLOOKUP($D$12&amp;$I$11&amp;$B$10&amp;$B112&amp;$C112,'1+2 Lookup'!$A$3:$V$10000,E$11,0),"-")</f>
        <v>22600</v>
      </c>
      <c r="F112" s="74">
        <f>IFERROR(VLOOKUP($D$12&amp;$I$11&amp;$B$10&amp;$B112&amp;$C112,'1+2 Lookup'!$A$3:$V$10000,F$11,0),"-")</f>
        <v>31800</v>
      </c>
      <c r="G112" s="75">
        <f>IFERROR(VLOOKUP($D$12&amp;$I$11&amp;$B$10&amp;$B112&amp;$C112,'1+2 Lookup'!$A$3:$V$10000,G$11,0),"-")</f>
        <v>45300</v>
      </c>
      <c r="H112" s="32"/>
      <c r="I112" s="78"/>
    </row>
    <row r="113" spans="1:9" s="3" customFormat="1" ht="14.25" customHeight="1" x14ac:dyDescent="0.2">
      <c r="A113" s="51" t="s">
        <v>171</v>
      </c>
      <c r="B113" s="78"/>
      <c r="C113" s="80" t="s">
        <v>61</v>
      </c>
      <c r="D113" s="50">
        <f>IFERROR(VLOOKUP($D$12&amp;$I$11&amp;$B$10&amp;$B112&amp;$C113,'1+2 Lookup'!$A$3:$V$10000,D$11,0),"-")</f>
        <v>25425</v>
      </c>
      <c r="E113" s="74">
        <f>IFERROR(VLOOKUP($D$12&amp;$I$11&amp;$B$10&amp;$B112&amp;$C113,'1+2 Lookup'!$A$3:$V$10000,E$11,0),"-")</f>
        <v>21200</v>
      </c>
      <c r="F113" s="74">
        <f>IFERROR(VLOOKUP($D$12&amp;$I$11&amp;$B$10&amp;$B112&amp;$C113,'1+2 Lookup'!$A$3:$V$10000,F$11,0),"-")</f>
        <v>28800</v>
      </c>
      <c r="G113" s="75">
        <f>IFERROR(VLOOKUP($D$12&amp;$I$11&amp;$B$10&amp;$B112&amp;$C113,'1+2 Lookup'!$A$3:$V$10000,G$11,0),"-")</f>
        <v>39400</v>
      </c>
      <c r="H113" s="32"/>
      <c r="I113" s="78"/>
    </row>
    <row r="114" spans="1:9" s="3" customFormat="1" ht="14.25" customHeight="1" x14ac:dyDescent="0.2">
      <c r="A114" s="51"/>
      <c r="B114" s="78"/>
      <c r="C114" s="80" t="s">
        <v>125</v>
      </c>
      <c r="D114" s="50">
        <f>IFERROR(VLOOKUP($D$12&amp;$I$11&amp;$B$10&amp;$B112&amp;$C114,'1+2 Lookup'!$A$3:$V$10000,D$11,0),"-")</f>
        <v>850</v>
      </c>
      <c r="E114" s="74">
        <f>IFERROR(VLOOKUP($D$12&amp;$I$11&amp;$B$10&amp;$B112&amp;$C114,'1+2 Lookup'!$A$3:$V$10000,E$11,0),"-")</f>
        <v>18600</v>
      </c>
      <c r="F114" s="74">
        <f>IFERROR(VLOOKUP($D$12&amp;$I$11&amp;$B$10&amp;$B112&amp;$C114,'1+2 Lookup'!$A$3:$V$10000,F$11,0),"-")</f>
        <v>28800</v>
      </c>
      <c r="G114" s="75">
        <f>IFERROR(VLOOKUP($D$12&amp;$I$11&amp;$B$10&amp;$B112&amp;$C114,'1+2 Lookup'!$A$3:$V$10000,G$11,0),"-")</f>
        <v>43400</v>
      </c>
      <c r="H114" s="32"/>
      <c r="I114" s="78"/>
    </row>
    <row r="115" spans="1:9" s="3" customFormat="1" ht="14.25" customHeight="1" x14ac:dyDescent="0.2">
      <c r="A115" s="51" t="s">
        <v>171</v>
      </c>
      <c r="B115" s="78"/>
      <c r="C115" s="82"/>
      <c r="D115" s="50"/>
      <c r="E115" s="74"/>
      <c r="F115" s="74"/>
      <c r="G115" s="75"/>
      <c r="H115" s="32"/>
      <c r="I115" s="78"/>
    </row>
    <row r="116" spans="1:9" s="3" customFormat="1" ht="14.25" customHeight="1" x14ac:dyDescent="0.2">
      <c r="A116" s="51" t="s">
        <v>108</v>
      </c>
      <c r="B116" s="78" t="s">
        <v>109</v>
      </c>
      <c r="C116" s="80" t="s">
        <v>21</v>
      </c>
      <c r="D116" s="50">
        <f>IFERROR(VLOOKUP($D$12&amp;$I$11&amp;$B$10&amp;$B116&amp;$C116,'1+2 Lookup'!$A$3:$V$10000,D$11,0),"-")</f>
        <v>90</v>
      </c>
      <c r="E116" s="74">
        <f>IFERROR(VLOOKUP($D$12&amp;$I$11&amp;$B$10&amp;$B116&amp;$C116,'1+2 Lookup'!$A$3:$V$10000,E$11,0),"-")</f>
        <v>18200</v>
      </c>
      <c r="F116" s="74">
        <f>IFERROR(VLOOKUP($D$12&amp;$I$11&amp;$B$10&amp;$B116&amp;$C116,'1+2 Lookup'!$A$3:$V$10000,F$11,0),"-")</f>
        <v>24800</v>
      </c>
      <c r="G116" s="75">
        <f>IFERROR(VLOOKUP($D$12&amp;$I$11&amp;$B$10&amp;$B116&amp;$C116,'1+2 Lookup'!$A$3:$V$10000,G$11,0),"-")</f>
        <v>31000</v>
      </c>
      <c r="H116" s="32"/>
      <c r="I116" s="78"/>
    </row>
    <row r="117" spans="1:9" s="3" customFormat="1" ht="14.25" customHeight="1" x14ac:dyDescent="0.2">
      <c r="A117" s="51" t="s">
        <v>171</v>
      </c>
      <c r="B117" s="78"/>
      <c r="C117" s="80" t="s">
        <v>61</v>
      </c>
      <c r="D117" s="50">
        <f>IFERROR(VLOOKUP($D$12&amp;$I$11&amp;$B$10&amp;$B116&amp;$C117,'1+2 Lookup'!$A$3:$V$10000,D$11,0),"-")</f>
        <v>8875</v>
      </c>
      <c r="E117" s="74">
        <f>IFERROR(VLOOKUP($D$12&amp;$I$11&amp;$B$10&amp;$B116&amp;$C117,'1+2 Lookup'!$A$3:$V$10000,E$11,0),"-")</f>
        <v>18600</v>
      </c>
      <c r="F117" s="74">
        <f>IFERROR(VLOOKUP($D$12&amp;$I$11&amp;$B$10&amp;$B116&amp;$C117,'1+2 Lookup'!$A$3:$V$10000,F$11,0),"-")</f>
        <v>25200</v>
      </c>
      <c r="G117" s="75">
        <f>IFERROR(VLOOKUP($D$12&amp;$I$11&amp;$B$10&amp;$B116&amp;$C117,'1+2 Lookup'!$A$3:$V$10000,G$11,0),"-")</f>
        <v>31400</v>
      </c>
      <c r="H117" s="32"/>
      <c r="I117" s="78"/>
    </row>
    <row r="118" spans="1:9" s="3" customFormat="1" ht="14.25" customHeight="1" x14ac:dyDescent="0.2">
      <c r="A118" s="51"/>
      <c r="B118" s="78"/>
      <c r="C118" s="80" t="s">
        <v>125</v>
      </c>
      <c r="D118" s="50">
        <f>IFERROR(VLOOKUP($D$12&amp;$I$11&amp;$B$10&amp;$B116&amp;$C118,'1+2 Lookup'!$A$3:$V$10000,D$11,0),"-")</f>
        <v>65</v>
      </c>
      <c r="E118" s="74">
        <f>IFERROR(VLOOKUP($D$12&amp;$I$11&amp;$B$10&amp;$B116&amp;$C118,'1+2 Lookup'!$A$3:$V$10000,E$11,0),"-")</f>
        <v>16800</v>
      </c>
      <c r="F118" s="74">
        <f>IFERROR(VLOOKUP($D$12&amp;$I$11&amp;$B$10&amp;$B116&amp;$C118,'1+2 Lookup'!$A$3:$V$10000,F$11,0),"-")</f>
        <v>24500</v>
      </c>
      <c r="G118" s="75">
        <f>IFERROR(VLOOKUP($D$12&amp;$I$11&amp;$B$10&amp;$B116&amp;$C118,'1+2 Lookup'!$A$3:$V$10000,G$11,0),"-")</f>
        <v>32100</v>
      </c>
      <c r="H118" s="32"/>
      <c r="I118" s="78"/>
    </row>
    <row r="119" spans="1:9" s="3" customFormat="1" ht="14.25" customHeight="1" x14ac:dyDescent="0.2">
      <c r="A119" s="51" t="s">
        <v>171</v>
      </c>
      <c r="B119" s="78"/>
      <c r="C119" s="82"/>
      <c r="D119" s="50"/>
      <c r="E119" s="74"/>
      <c r="F119" s="74"/>
      <c r="G119" s="75"/>
      <c r="H119" s="32"/>
      <c r="I119" s="78"/>
    </row>
    <row r="120" spans="1:9" s="3" customFormat="1" ht="14.25" customHeight="1" x14ac:dyDescent="0.2">
      <c r="A120" s="51" t="s">
        <v>110</v>
      </c>
      <c r="B120" s="78" t="s">
        <v>111</v>
      </c>
      <c r="C120" s="80" t="s">
        <v>21</v>
      </c>
      <c r="D120" s="50" t="str">
        <f>IFERROR(VLOOKUP($D$12&amp;$I$11&amp;$B$10&amp;$B120&amp;$C120,'1+2 Lookup'!$A$3:$V$10000,D$11,0),"-")</f>
        <v>NA</v>
      </c>
      <c r="E120" s="74" t="str">
        <f>IFERROR(VLOOKUP($D$12&amp;$I$11&amp;$B$10&amp;$B120&amp;$C120,'1+2 Lookup'!$A$3:$V$10000,E$11,0),"-")</f>
        <v>NA</v>
      </c>
      <c r="F120" s="74" t="str">
        <f>IFERROR(VLOOKUP($D$12&amp;$I$11&amp;$B$10&amp;$B120&amp;$C120,'1+2 Lookup'!$A$3:$V$10000,F$11,0),"-")</f>
        <v>NA</v>
      </c>
      <c r="G120" s="75" t="str">
        <f>IFERROR(VLOOKUP($D$12&amp;$I$11&amp;$B$10&amp;$B120&amp;$C120,'1+2 Lookup'!$A$3:$V$10000,G$11,0),"-")</f>
        <v>NA</v>
      </c>
      <c r="H120" s="32"/>
      <c r="I120" s="78"/>
    </row>
    <row r="121" spans="1:9" s="3" customFormat="1" ht="14.25" customHeight="1" x14ac:dyDescent="0.2">
      <c r="A121" s="51" t="s">
        <v>171</v>
      </c>
      <c r="B121" s="78"/>
      <c r="C121" s="80" t="s">
        <v>61</v>
      </c>
      <c r="D121" s="50">
        <f>IFERROR(VLOOKUP($D$12&amp;$I$11&amp;$B$10&amp;$B120&amp;$C121,'1+2 Lookup'!$A$3:$V$10000,D$11,0),"-")</f>
        <v>10</v>
      </c>
      <c r="E121" s="74">
        <f>IFERROR(VLOOKUP($D$12&amp;$I$11&amp;$B$10&amp;$B120&amp;$C121,'1+2 Lookup'!$A$3:$V$10000,E$11,0),"-")</f>
        <v>12800</v>
      </c>
      <c r="F121" s="74">
        <f>IFERROR(VLOOKUP($D$12&amp;$I$11&amp;$B$10&amp;$B120&amp;$C121,'1+2 Lookup'!$A$3:$V$10000,F$11,0),"-")</f>
        <v>24500</v>
      </c>
      <c r="G121" s="75">
        <f>IFERROR(VLOOKUP($D$12&amp;$I$11&amp;$B$10&amp;$B120&amp;$C121,'1+2 Lookup'!$A$3:$V$10000,G$11,0),"-")</f>
        <v>29200</v>
      </c>
      <c r="H121" s="32"/>
      <c r="I121" s="78"/>
    </row>
    <row r="122" spans="1:9" s="3" customFormat="1" ht="14.25" customHeight="1" x14ac:dyDescent="0.2">
      <c r="A122" s="51"/>
      <c r="B122" s="78"/>
      <c r="C122" s="80" t="s">
        <v>125</v>
      </c>
      <c r="D122" s="50" t="str">
        <f>IFERROR(VLOOKUP($D$12&amp;$I$11&amp;$B$10&amp;$B120&amp;$C122,'1+2 Lookup'!$A$3:$V$10000,D$11,0),"-")</f>
        <v>NA</v>
      </c>
      <c r="E122" s="74" t="str">
        <f>IFERROR(VLOOKUP($D$12&amp;$I$11&amp;$B$10&amp;$B120&amp;$C122,'1+2 Lookup'!$A$3:$V$10000,E$11,0),"-")</f>
        <v>NA</v>
      </c>
      <c r="F122" s="74" t="str">
        <f>IFERROR(VLOOKUP($D$12&amp;$I$11&amp;$B$10&amp;$B120&amp;$C122,'1+2 Lookup'!$A$3:$V$10000,F$11,0),"-")</f>
        <v>NA</v>
      </c>
      <c r="G122" s="75" t="str">
        <f>IFERROR(VLOOKUP($D$12&amp;$I$11&amp;$B$10&amp;$B120&amp;$C122,'1+2 Lookup'!$A$3:$V$10000,G$11,0),"-")</f>
        <v>NA</v>
      </c>
      <c r="H122" s="32"/>
    </row>
    <row r="123" spans="1:9" s="3" customFormat="1" x14ac:dyDescent="0.2">
      <c r="A123" s="51" t="s">
        <v>171</v>
      </c>
      <c r="B123" s="78"/>
      <c r="C123" s="82"/>
      <c r="D123" s="50"/>
      <c r="E123" s="74"/>
      <c r="F123" s="74"/>
      <c r="G123" s="75"/>
      <c r="H123" s="15"/>
    </row>
    <row r="124" spans="1:9" s="3" customFormat="1" x14ac:dyDescent="0.2">
      <c r="A124" s="51" t="s">
        <v>178</v>
      </c>
      <c r="B124" s="78" t="s">
        <v>149</v>
      </c>
      <c r="C124" s="80" t="s">
        <v>21</v>
      </c>
      <c r="D124" s="50">
        <f>IFERROR(VLOOKUP($D$12&amp;$I$11&amp;$B$10&amp;$B124&amp;$C124,'1+2 Lookup'!$A$3:$V$10000,D$11,0),"-")</f>
        <v>155</v>
      </c>
      <c r="E124" s="74">
        <f>IFERROR(VLOOKUP($D$12&amp;$I$11&amp;$B$10&amp;$B124&amp;$C124,'1+2 Lookup'!$A$3:$V$10000,E$11,0),"-")</f>
        <v>19700</v>
      </c>
      <c r="F124" s="74">
        <f>IFERROR(VLOOKUP($D$12&amp;$I$11&amp;$B$10&amp;$B124&amp;$C124,'1+2 Lookup'!$A$3:$V$10000,F$11,0),"-")</f>
        <v>29600</v>
      </c>
      <c r="G124" s="75">
        <f>IFERROR(VLOOKUP($D$12&amp;$I$11&amp;$B$10&amp;$B124&amp;$C124,'1+2 Lookup'!$A$3:$V$10000,G$11,0),"-")</f>
        <v>42700</v>
      </c>
      <c r="H124" s="15"/>
    </row>
    <row r="125" spans="1:9" s="3" customFormat="1" x14ac:dyDescent="0.2">
      <c r="A125" s="51" t="s">
        <v>171</v>
      </c>
      <c r="B125" s="20"/>
      <c r="C125" s="80" t="s">
        <v>61</v>
      </c>
      <c r="D125" s="50">
        <f>IFERROR(VLOOKUP($D$12&amp;$I$11&amp;$B$10&amp;$B124&amp;$C125,'1+2 Lookup'!$A$3:$V$10000,D$11,0),"-")</f>
        <v>3785</v>
      </c>
      <c r="E125" s="74">
        <f>IFERROR(VLOOKUP($D$12&amp;$I$11&amp;$B$10&amp;$B124&amp;$C125,'1+2 Lookup'!$A$3:$V$10000,E$11,0),"-")</f>
        <v>22500</v>
      </c>
      <c r="F125" s="74">
        <f>IFERROR(VLOOKUP($D$12&amp;$I$11&amp;$B$10&amp;$B124&amp;$C125,'1+2 Lookup'!$A$3:$V$10000,F$11,0),"-")</f>
        <v>29200</v>
      </c>
      <c r="G125" s="75">
        <f>IFERROR(VLOOKUP($D$12&amp;$I$11&amp;$B$10&amp;$B124&amp;$C125,'1+2 Lookup'!$A$3:$V$10000,G$11,0),"-")</f>
        <v>38700</v>
      </c>
      <c r="H125" s="15"/>
    </row>
    <row r="126" spans="1:9" s="3" customFormat="1" x14ac:dyDescent="0.2">
      <c r="A126" s="51"/>
      <c r="B126" s="20"/>
      <c r="C126" s="80" t="s">
        <v>125</v>
      </c>
      <c r="D126" s="50">
        <f>IFERROR(VLOOKUP($D$12&amp;$I$11&amp;$B$10&amp;$B124&amp;$C126,'1+2 Lookup'!$A$3:$V$10000,D$11,0),"-")</f>
        <v>45</v>
      </c>
      <c r="E126" s="74">
        <f>IFERROR(VLOOKUP($D$12&amp;$I$11&amp;$B$10&amp;$B124&amp;$C126,'1+2 Lookup'!$A$3:$V$10000,E$11,0),"-")</f>
        <v>24500</v>
      </c>
      <c r="F126" s="74">
        <f>IFERROR(VLOOKUP($D$12&amp;$I$11&amp;$B$10&amp;$B124&amp;$C126,'1+2 Lookup'!$A$3:$V$10000,F$11,0),"-")</f>
        <v>33300</v>
      </c>
      <c r="G126" s="75">
        <f>IFERROR(VLOOKUP($D$12&amp;$I$11&amp;$B$10&amp;$B124&amp;$C126,'1+2 Lookup'!$A$3:$V$10000,G$11,0),"-")</f>
        <v>46700</v>
      </c>
      <c r="H126" s="15"/>
    </row>
    <row r="127" spans="1:9" s="3" customFormat="1" x14ac:dyDescent="0.2">
      <c r="A127" s="51" t="s">
        <v>171</v>
      </c>
      <c r="C127" s="82"/>
      <c r="D127" s="50"/>
      <c r="E127" s="74"/>
      <c r="F127" s="74"/>
      <c r="G127" s="75"/>
      <c r="H127" s="15"/>
    </row>
    <row r="128" spans="1:9" s="3" customFormat="1" x14ac:dyDescent="0.2">
      <c r="A128" s="51" t="s">
        <v>112</v>
      </c>
      <c r="B128" s="78" t="s">
        <v>113</v>
      </c>
      <c r="C128" s="80" t="s">
        <v>21</v>
      </c>
      <c r="D128" s="50">
        <f>IFERROR(VLOOKUP($D$12&amp;$I$11&amp;$B$10&amp;$B128&amp;$C128,'1+2 Lookup'!$A$3:$V$10000,D$11,0),"-")</f>
        <v>90</v>
      </c>
      <c r="E128" s="74">
        <f>IFERROR(VLOOKUP($D$12&amp;$I$11&amp;$B$10&amp;$B128&amp;$C128,'1+2 Lookup'!$A$3:$V$10000,E$11,0),"-")</f>
        <v>20100</v>
      </c>
      <c r="F128" s="74">
        <f>IFERROR(VLOOKUP($D$12&amp;$I$11&amp;$B$10&amp;$B128&amp;$C128,'1+2 Lookup'!$A$3:$V$10000,F$11,0),"-")</f>
        <v>27000</v>
      </c>
      <c r="G128" s="75">
        <f>IFERROR(VLOOKUP($D$12&amp;$I$11&amp;$B$10&amp;$B128&amp;$C128,'1+2 Lookup'!$A$3:$V$10000,G$11,0),"-")</f>
        <v>35800</v>
      </c>
      <c r="H128" s="15"/>
    </row>
    <row r="129" spans="1:9" s="3" customFormat="1" x14ac:dyDescent="0.2">
      <c r="A129" s="51" t="s">
        <v>171</v>
      </c>
      <c r="B129" s="20"/>
      <c r="C129" s="80" t="s">
        <v>61</v>
      </c>
      <c r="D129" s="50">
        <f>IFERROR(VLOOKUP($D$12&amp;$I$11&amp;$B$10&amp;$B128&amp;$C129,'1+2 Lookup'!$A$3:$V$10000,D$11,0),"-")</f>
        <v>7865</v>
      </c>
      <c r="E129" s="74">
        <f>IFERROR(VLOOKUP($D$12&amp;$I$11&amp;$B$10&amp;$B128&amp;$C129,'1+2 Lookup'!$A$3:$V$10000,E$11,0),"-")</f>
        <v>20800</v>
      </c>
      <c r="F129" s="74">
        <f>IFERROR(VLOOKUP($D$12&amp;$I$11&amp;$B$10&amp;$B128&amp;$C129,'1+2 Lookup'!$A$3:$V$10000,F$11,0),"-")</f>
        <v>27700</v>
      </c>
      <c r="G129" s="75">
        <f>IFERROR(VLOOKUP($D$12&amp;$I$11&amp;$B$10&amp;$B128&amp;$C129,'1+2 Lookup'!$A$3:$V$10000,G$11,0),"-")</f>
        <v>36100</v>
      </c>
      <c r="H129" s="15"/>
    </row>
    <row r="130" spans="1:9" s="3" customFormat="1" x14ac:dyDescent="0.2">
      <c r="A130" s="51"/>
      <c r="B130" s="20"/>
      <c r="C130" s="80" t="s">
        <v>125</v>
      </c>
      <c r="D130" s="50">
        <f>IFERROR(VLOOKUP($D$12&amp;$I$11&amp;$B$10&amp;$B128&amp;$C130,'1+2 Lookup'!$A$3:$V$10000,D$11,0),"-")</f>
        <v>50</v>
      </c>
      <c r="E130" s="74">
        <f>IFERROR(VLOOKUP($D$12&amp;$I$11&amp;$B$10&amp;$B128&amp;$C130,'1+2 Lookup'!$A$3:$V$10000,E$11,0),"-")</f>
        <v>21500</v>
      </c>
      <c r="F130" s="74">
        <f>IFERROR(VLOOKUP($D$12&amp;$I$11&amp;$B$10&amp;$B128&amp;$C130,'1+2 Lookup'!$A$3:$V$10000,F$11,0),"-")</f>
        <v>33600</v>
      </c>
      <c r="G130" s="75">
        <f>IFERROR(VLOOKUP($D$12&amp;$I$11&amp;$B$10&amp;$B128&amp;$C130,'1+2 Lookup'!$A$3:$V$10000,G$11,0),"-")</f>
        <v>44200</v>
      </c>
      <c r="H130" s="15"/>
    </row>
    <row r="131" spans="1:9" s="3" customFormat="1" x14ac:dyDescent="0.2">
      <c r="A131" s="51" t="s">
        <v>171</v>
      </c>
      <c r="C131" s="82"/>
      <c r="D131" s="50"/>
      <c r="E131" s="74"/>
      <c r="F131" s="74"/>
      <c r="G131" s="75"/>
      <c r="H131" s="15"/>
    </row>
    <row r="132" spans="1:9" s="3" customFormat="1" x14ac:dyDescent="0.2">
      <c r="A132" s="51" t="s">
        <v>114</v>
      </c>
      <c r="B132" s="78" t="s">
        <v>115</v>
      </c>
      <c r="C132" s="80" t="s">
        <v>21</v>
      </c>
      <c r="D132" s="50">
        <f>IFERROR(VLOOKUP($D$12&amp;$I$11&amp;$B$10&amp;$B132&amp;$C132,'1+2 Lookup'!$A$3:$V$10000,D$11,0),"-")</f>
        <v>30</v>
      </c>
      <c r="E132" s="74">
        <f>IFERROR(VLOOKUP($D$12&amp;$I$11&amp;$B$10&amp;$B132&amp;$C132,'1+2 Lookup'!$A$3:$V$10000,E$11,0),"-")</f>
        <v>21200</v>
      </c>
      <c r="F132" s="74">
        <f>IFERROR(VLOOKUP($D$12&amp;$I$11&amp;$B$10&amp;$B132&amp;$C132,'1+2 Lookup'!$A$3:$V$10000,F$11,0),"-")</f>
        <v>33200</v>
      </c>
      <c r="G132" s="75">
        <f>IFERROR(VLOOKUP($D$12&amp;$I$11&amp;$B$10&amp;$B132&amp;$C132,'1+2 Lookup'!$A$3:$V$10000,G$11,0),"-")</f>
        <v>49600</v>
      </c>
      <c r="H132" s="15"/>
    </row>
    <row r="133" spans="1:9" s="3" customFormat="1" x14ac:dyDescent="0.2">
      <c r="A133" s="51"/>
      <c r="B133" s="78"/>
      <c r="C133" s="80" t="s">
        <v>61</v>
      </c>
      <c r="D133" s="50">
        <f>IFERROR(VLOOKUP($D$12&amp;$I$11&amp;$B$10&amp;$B132&amp;$C133,'1+2 Lookup'!$A$3:$V$10000,D$11,0),"-")</f>
        <v>2275</v>
      </c>
      <c r="E133" s="74">
        <f>IFERROR(VLOOKUP($D$12&amp;$I$11&amp;$B$10&amp;$B132&amp;$C133,'1+2 Lookup'!$A$3:$V$10000,E$11,0),"-")</f>
        <v>20100</v>
      </c>
      <c r="F133" s="74">
        <f>IFERROR(VLOOKUP($D$12&amp;$I$11&amp;$B$10&amp;$B132&amp;$C133,'1+2 Lookup'!$A$3:$V$10000,F$11,0),"-")</f>
        <v>27700</v>
      </c>
      <c r="G133" s="75">
        <f>IFERROR(VLOOKUP($D$12&amp;$I$11&amp;$B$10&amp;$B132&amp;$C133,'1+2 Lookup'!$A$3:$V$10000,G$11,0),"-")</f>
        <v>36500</v>
      </c>
      <c r="H133" s="15"/>
    </row>
    <row r="134" spans="1:9" s="3" customFormat="1" x14ac:dyDescent="0.2">
      <c r="A134" s="51" t="s">
        <v>171</v>
      </c>
      <c r="C134" s="80" t="s">
        <v>125</v>
      </c>
      <c r="D134" s="50">
        <f>IFERROR(VLOOKUP($D$12&amp;$I$11&amp;$B$10&amp;$B132&amp;$C134,'1+2 Lookup'!$A$3:$V$10000,D$11,0),"-")</f>
        <v>25</v>
      </c>
      <c r="E134" s="74">
        <f>IFERROR(VLOOKUP($D$12&amp;$I$11&amp;$B$10&amp;$B132&amp;$C134,'1+2 Lookup'!$A$3:$V$10000,E$11,0),"-")</f>
        <v>24800</v>
      </c>
      <c r="F134" s="74">
        <f>IFERROR(VLOOKUP($D$12&amp;$I$11&amp;$B$10&amp;$B132&amp;$C134,'1+2 Lookup'!$A$3:$V$10000,F$11,0),"-")</f>
        <v>31400</v>
      </c>
      <c r="G134" s="75">
        <f>IFERROR(VLOOKUP($D$12&amp;$I$11&amp;$B$10&amp;$B132&amp;$C134,'1+2 Lookup'!$A$3:$V$10000,G$11,0),"-")</f>
        <v>58400</v>
      </c>
      <c r="H134" s="15"/>
    </row>
    <row r="135" spans="1:9" s="3" customFormat="1" x14ac:dyDescent="0.2">
      <c r="A135" s="51" t="s">
        <v>171</v>
      </c>
      <c r="C135" s="82"/>
      <c r="D135" s="50"/>
      <c r="E135" s="74"/>
      <c r="F135" s="74"/>
      <c r="G135" s="75"/>
      <c r="H135" s="15"/>
    </row>
    <row r="136" spans="1:9" s="3" customFormat="1" x14ac:dyDescent="0.2">
      <c r="A136" s="51" t="s">
        <v>117</v>
      </c>
      <c r="B136" s="78" t="s">
        <v>118</v>
      </c>
      <c r="C136" s="80" t="s">
        <v>21</v>
      </c>
      <c r="D136" s="50">
        <f>IFERROR(VLOOKUP($D$12&amp;$I$11&amp;$B$10&amp;$B136&amp;$C136,'1+2 Lookup'!$A$3:$V$10000,D$11,0),"-")</f>
        <v>20</v>
      </c>
      <c r="E136" s="74">
        <f>IFERROR(VLOOKUP($D$12&amp;$I$11&amp;$B$10&amp;$B136&amp;$C136,'1+2 Lookup'!$A$3:$V$10000,E$11,0),"-")</f>
        <v>25600</v>
      </c>
      <c r="F136" s="74">
        <f>IFERROR(VLOOKUP($D$12&amp;$I$11&amp;$B$10&amp;$B136&amp;$C136,'1+2 Lookup'!$A$3:$V$10000,F$11,0),"-")</f>
        <v>28500</v>
      </c>
      <c r="G136" s="75">
        <f>IFERROR(VLOOKUP($D$12&amp;$I$11&amp;$B$10&amp;$B136&amp;$C136,'1+2 Lookup'!$A$3:$V$10000,G$11,0),"-")</f>
        <v>31400</v>
      </c>
      <c r="H136" s="15"/>
    </row>
    <row r="137" spans="1:9" s="3" customFormat="1" x14ac:dyDescent="0.2">
      <c r="A137" s="51" t="s">
        <v>171</v>
      </c>
      <c r="B137" s="20"/>
      <c r="C137" s="80" t="s">
        <v>61</v>
      </c>
      <c r="D137" s="50">
        <f>IFERROR(VLOOKUP($D$12&amp;$I$11&amp;$B$10&amp;$B136&amp;$C137,'1+2 Lookup'!$A$3:$V$10000,D$11,0),"-")</f>
        <v>12185</v>
      </c>
      <c r="E137" s="74">
        <f>IFERROR(VLOOKUP($D$12&amp;$I$11&amp;$B$10&amp;$B136&amp;$C137,'1+2 Lookup'!$A$3:$V$10000,E$11,0),"-")</f>
        <v>16400</v>
      </c>
      <c r="F137" s="74">
        <f>IFERROR(VLOOKUP($D$12&amp;$I$11&amp;$B$10&amp;$B136&amp;$C137,'1+2 Lookup'!$A$3:$V$10000,F$11,0),"-")</f>
        <v>24100</v>
      </c>
      <c r="G137" s="75">
        <f>IFERROR(VLOOKUP($D$12&amp;$I$11&amp;$B$10&amp;$B136&amp;$C137,'1+2 Lookup'!$A$3:$V$10000,G$11,0),"-")</f>
        <v>30300</v>
      </c>
      <c r="H137" s="15"/>
    </row>
    <row r="138" spans="1:9" s="3" customFormat="1" x14ac:dyDescent="0.2">
      <c r="A138" s="51"/>
      <c r="B138" s="20"/>
      <c r="C138" s="80" t="s">
        <v>125</v>
      </c>
      <c r="D138" s="50">
        <f>IFERROR(VLOOKUP($D$12&amp;$I$11&amp;$B$10&amp;$B136&amp;$C138,'1+2 Lookup'!$A$3:$V$10000,D$11,0),"-")</f>
        <v>40</v>
      </c>
      <c r="E138" s="74">
        <f>IFERROR(VLOOKUP($D$12&amp;$I$11&amp;$B$10&amp;$B136&amp;$C138,'1+2 Lookup'!$A$3:$V$10000,E$11,0),"-")</f>
        <v>17500</v>
      </c>
      <c r="F138" s="74">
        <f>IFERROR(VLOOKUP($D$12&amp;$I$11&amp;$B$10&amp;$B136&amp;$C138,'1+2 Lookup'!$A$3:$V$10000,F$11,0),"-")</f>
        <v>22300</v>
      </c>
      <c r="G138" s="75">
        <f>IFERROR(VLOOKUP($D$12&amp;$I$11&amp;$B$10&amp;$B136&amp;$C138,'1+2 Lookup'!$A$3:$V$10000,G$11,0),"-")</f>
        <v>28100</v>
      </c>
      <c r="H138" s="15"/>
    </row>
    <row r="139" spans="1:9" s="3" customFormat="1" x14ac:dyDescent="0.2">
      <c r="A139" s="51" t="s">
        <v>171</v>
      </c>
      <c r="C139" s="82"/>
      <c r="D139" s="50"/>
      <c r="E139" s="74"/>
      <c r="F139" s="74"/>
      <c r="G139" s="75"/>
      <c r="H139" s="15"/>
    </row>
    <row r="140" spans="1:9" s="3" customFormat="1" x14ac:dyDescent="0.2">
      <c r="A140" s="51" t="s">
        <v>119</v>
      </c>
      <c r="B140" s="78" t="s">
        <v>120</v>
      </c>
      <c r="C140" s="80" t="s">
        <v>21</v>
      </c>
      <c r="D140" s="50">
        <f>IFERROR(VLOOKUP($D$12&amp;$I$11&amp;$B$10&amp;$B140&amp;$C140,'1+2 Lookup'!$A$3:$V$10000,D$11,0),"-")</f>
        <v>20</v>
      </c>
      <c r="E140" s="74">
        <f>IFERROR(VLOOKUP($D$12&amp;$I$11&amp;$B$10&amp;$B140&amp;$C140,'1+2 Lookup'!$A$3:$V$10000,E$11,0),"-")</f>
        <v>18600</v>
      </c>
      <c r="F140" s="74">
        <f>IFERROR(VLOOKUP($D$12&amp;$I$11&amp;$B$10&amp;$B140&amp;$C140,'1+2 Lookup'!$A$3:$V$10000,F$11,0),"-")</f>
        <v>24100</v>
      </c>
      <c r="G140" s="75">
        <f>IFERROR(VLOOKUP($D$12&amp;$I$11&amp;$B$10&amp;$B140&amp;$C140,'1+2 Lookup'!$A$3:$V$10000,G$11,0),"-")</f>
        <v>31400</v>
      </c>
      <c r="H140" s="15"/>
      <c r="I140" s="3" t="s">
        <v>4</v>
      </c>
    </row>
    <row r="141" spans="1:9" s="3" customFormat="1" x14ac:dyDescent="0.2">
      <c r="A141" s="51" t="s">
        <v>171</v>
      </c>
      <c r="B141" s="20"/>
      <c r="C141" s="80" t="s">
        <v>61</v>
      </c>
      <c r="D141" s="50">
        <f>IFERROR(VLOOKUP($D$12&amp;$I$11&amp;$B$10&amp;$B140&amp;$C141,'1+2 Lookup'!$A$3:$V$10000,D$11,0),"-")</f>
        <v>3225</v>
      </c>
      <c r="E141" s="74">
        <f>IFERROR(VLOOKUP($D$12&amp;$I$11&amp;$B$10&amp;$B140&amp;$C141,'1+2 Lookup'!$A$3:$V$10000,E$11,0),"-")</f>
        <v>14200</v>
      </c>
      <c r="F141" s="74">
        <f>IFERROR(VLOOKUP($D$12&amp;$I$11&amp;$B$10&amp;$B140&amp;$C141,'1+2 Lookup'!$A$3:$V$10000,F$11,0),"-")</f>
        <v>24100</v>
      </c>
      <c r="G141" s="75">
        <f>IFERROR(VLOOKUP($D$12&amp;$I$11&amp;$B$10&amp;$B140&amp;$C141,'1+2 Lookup'!$A$3:$V$10000,G$11,0),"-")</f>
        <v>33900</v>
      </c>
      <c r="H141" s="15"/>
    </row>
    <row r="142" spans="1:9" s="3" customFormat="1" x14ac:dyDescent="0.2">
      <c r="A142" s="51"/>
      <c r="B142" s="20"/>
      <c r="C142" s="80" t="s">
        <v>125</v>
      </c>
      <c r="D142" s="50" t="str">
        <f>IFERROR(VLOOKUP($D$12&amp;$I$11&amp;$B$10&amp;$B140&amp;$C142,'1+2 Lookup'!$A$3:$V$10000,D$11,0),"-")</f>
        <v>c</v>
      </c>
      <c r="E142" s="74" t="str">
        <f>IFERROR(VLOOKUP($D$12&amp;$I$11&amp;$B$10&amp;$B140&amp;$C142,'1+2 Lookup'!$A$3:$V$10000,E$11,0),"-")</f>
        <v>c</v>
      </c>
      <c r="F142" s="74" t="str">
        <f>IFERROR(VLOOKUP($D$12&amp;$I$11&amp;$B$10&amp;$B140&amp;$C142,'1+2 Lookup'!$A$3:$V$10000,F$11,0),"-")</f>
        <v>c</v>
      </c>
      <c r="G142" s="75" t="str">
        <f>IFERROR(VLOOKUP($D$12&amp;$I$11&amp;$B$10&amp;$B140&amp;$C142,'1+2 Lookup'!$A$3:$V$10000,G$11,0),"-")</f>
        <v>c</v>
      </c>
      <c r="H142" s="15"/>
    </row>
    <row r="143" spans="1:9" s="3" customFormat="1" x14ac:dyDescent="0.2">
      <c r="A143" s="51" t="s">
        <v>171</v>
      </c>
      <c r="C143" s="82"/>
      <c r="D143" s="50"/>
      <c r="E143" s="74"/>
      <c r="F143" s="74"/>
      <c r="G143" s="75"/>
      <c r="H143" s="15"/>
    </row>
    <row r="144" spans="1:9" s="3" customFormat="1" x14ac:dyDescent="0.2">
      <c r="A144" s="51" t="s">
        <v>179</v>
      </c>
      <c r="B144" s="78" t="s">
        <v>151</v>
      </c>
      <c r="C144" s="80" t="s">
        <v>21</v>
      </c>
      <c r="D144" s="50">
        <f>IFERROR(VLOOKUP($D$12&amp;$I$11&amp;$B$10&amp;$B144&amp;$C144,'1+2 Lookup'!$A$3:$V$10000,D$11,0),"-")</f>
        <v>205</v>
      </c>
      <c r="E144" s="74">
        <f>IFERROR(VLOOKUP($D$12&amp;$I$11&amp;$B$10&amp;$B144&amp;$C144,'1+2 Lookup'!$A$3:$V$10000,E$11,0),"-")</f>
        <v>21200</v>
      </c>
      <c r="F144" s="74">
        <f>IFERROR(VLOOKUP($D$12&amp;$I$11&amp;$B$10&amp;$B144&amp;$C144,'1+2 Lookup'!$A$3:$V$10000,F$11,0),"-")</f>
        <v>27400</v>
      </c>
      <c r="G144" s="75">
        <f>IFERROR(VLOOKUP($D$12&amp;$I$11&amp;$B$10&amp;$B144&amp;$C144,'1+2 Lookup'!$A$3:$V$10000,G$11,0),"-")</f>
        <v>36900</v>
      </c>
      <c r="H144" s="15"/>
    </row>
    <row r="145" spans="1:11" s="3" customFormat="1" x14ac:dyDescent="0.2">
      <c r="A145" s="51"/>
      <c r="B145" s="78"/>
      <c r="C145" s="80" t="s">
        <v>61</v>
      </c>
      <c r="D145" s="50">
        <f>IFERROR(VLOOKUP($D$12&amp;$I$11&amp;$B$10&amp;$B144&amp;$C145,'1+2 Lookup'!$A$3:$V$10000,D$11,0),"-")</f>
        <v>6795</v>
      </c>
      <c r="E145" s="74">
        <f>IFERROR(VLOOKUP($D$12&amp;$I$11&amp;$B$10&amp;$B144&amp;$C145,'1+2 Lookup'!$A$3:$V$10000,E$11,0),"-")</f>
        <v>18200</v>
      </c>
      <c r="F145" s="74">
        <f>IFERROR(VLOOKUP($D$12&amp;$I$11&amp;$B$10&amp;$B144&amp;$C145,'1+2 Lookup'!$A$3:$V$10000,F$11,0),"-")</f>
        <v>24100</v>
      </c>
      <c r="G145" s="75">
        <f>IFERROR(VLOOKUP($D$12&amp;$I$11&amp;$B$10&amp;$B144&amp;$C145,'1+2 Lookup'!$A$3:$V$10000,G$11,0),"-")</f>
        <v>30700</v>
      </c>
      <c r="H145" s="15"/>
    </row>
    <row r="146" spans="1:11" s="3" customFormat="1" x14ac:dyDescent="0.2">
      <c r="A146" s="51" t="s">
        <v>171</v>
      </c>
      <c r="B146" s="78"/>
      <c r="C146" s="80" t="s">
        <v>125</v>
      </c>
      <c r="D146" s="50">
        <f>IFERROR(VLOOKUP($D$12&amp;$I$11&amp;$B$10&amp;$B144&amp;$C146,'1+2 Lookup'!$A$3:$V$10000,D$11,0),"-")</f>
        <v>60</v>
      </c>
      <c r="E146" s="74">
        <f>IFERROR(VLOOKUP($D$12&amp;$I$11&amp;$B$10&amp;$B144&amp;$C146,'1+2 Lookup'!$A$3:$V$10000,E$11,0),"-")</f>
        <v>19000</v>
      </c>
      <c r="F146" s="74">
        <f>IFERROR(VLOOKUP($D$12&amp;$I$11&amp;$B$10&amp;$B144&amp;$C146,'1+2 Lookup'!$A$3:$V$10000,F$11,0),"-")</f>
        <v>25600</v>
      </c>
      <c r="G146" s="75">
        <f>IFERROR(VLOOKUP($D$12&amp;$I$11&amp;$B$10&amp;$B144&amp;$C146,'1+2 Lookup'!$A$3:$V$10000,G$11,0),"-")</f>
        <v>33200</v>
      </c>
      <c r="H146" s="15"/>
    </row>
    <row r="147" spans="1:11" s="3" customFormat="1" x14ac:dyDescent="0.2">
      <c r="A147" s="51" t="s">
        <v>171</v>
      </c>
      <c r="B147" s="78"/>
      <c r="C147" s="80"/>
      <c r="D147" s="50"/>
      <c r="E147" s="74"/>
      <c r="F147" s="74"/>
      <c r="G147" s="75"/>
      <c r="H147" s="15"/>
    </row>
    <row r="148" spans="1:11" s="3" customFormat="1" x14ac:dyDescent="0.2">
      <c r="A148" s="51" t="s">
        <v>174</v>
      </c>
      <c r="B148" s="78" t="s">
        <v>116</v>
      </c>
      <c r="C148" s="80" t="s">
        <v>21</v>
      </c>
      <c r="D148" s="50">
        <f>IFERROR(VLOOKUP($D$12&amp;$I$11&amp;$B$10&amp;$B148&amp;$C148,'1+2 Lookup'!$A$3:$V$10000,D$11,0),"-")</f>
        <v>365</v>
      </c>
      <c r="E148" s="74">
        <f>IFERROR(VLOOKUP($D$12&amp;$I$11&amp;$B$10&amp;$B148&amp;$C148,'1+2 Lookup'!$A$3:$V$10000,E$11,0),"-")</f>
        <v>16400</v>
      </c>
      <c r="F148" s="74">
        <f>IFERROR(VLOOKUP($D$12&amp;$I$11&amp;$B$10&amp;$B148&amp;$C148,'1+2 Lookup'!$A$3:$V$10000,F$11,0),"-")</f>
        <v>24800</v>
      </c>
      <c r="G148" s="75">
        <f>IFERROR(VLOOKUP($D$12&amp;$I$11&amp;$B$10&amp;$B148&amp;$C148,'1+2 Lookup'!$A$3:$V$10000,G$11,0),"-")</f>
        <v>33100</v>
      </c>
      <c r="H148" s="15" t="s">
        <v>4</v>
      </c>
    </row>
    <row r="149" spans="1:11" s="3" customFormat="1" x14ac:dyDescent="0.2">
      <c r="A149" s="51"/>
      <c r="B149" s="78"/>
      <c r="C149" s="80" t="s">
        <v>61</v>
      </c>
      <c r="D149" s="50">
        <f>IFERROR(VLOOKUP($D$12&amp;$I$11&amp;$B$10&amp;$B148&amp;$C149,'1+2 Lookup'!$A$3:$V$10000,D$11,0),"-")</f>
        <v>15920</v>
      </c>
      <c r="E149" s="74">
        <f>IFERROR(VLOOKUP($D$12&amp;$I$11&amp;$B$10&amp;$B148&amp;$C149,'1+2 Lookup'!$A$3:$V$10000,E$11,0),"-")</f>
        <v>15700</v>
      </c>
      <c r="F149" s="74">
        <f>IFERROR(VLOOKUP($D$12&amp;$I$11&amp;$B$10&amp;$B148&amp;$C149,'1+2 Lookup'!$A$3:$V$10000,F$11,0),"-")</f>
        <v>22300</v>
      </c>
      <c r="G149" s="75">
        <f>IFERROR(VLOOKUP($D$12&amp;$I$11&amp;$B$10&amp;$B148&amp;$C149,'1+2 Lookup'!$A$3:$V$10000,G$11,0),"-")</f>
        <v>28800</v>
      </c>
      <c r="H149" s="15"/>
    </row>
    <row r="150" spans="1:11" s="3" customFormat="1" ht="14.25" customHeight="1" x14ac:dyDescent="0.2">
      <c r="A150" s="51" t="s">
        <v>171</v>
      </c>
      <c r="B150" s="78"/>
      <c r="C150" s="80" t="s">
        <v>125</v>
      </c>
      <c r="D150" s="50">
        <f>IFERROR(VLOOKUP($D$12&amp;$I$11&amp;$B$10&amp;$B148&amp;$C150,'1+2 Lookup'!$A$3:$V$10000,D$11,0),"-")</f>
        <v>180</v>
      </c>
      <c r="E150" s="74">
        <f>IFERROR(VLOOKUP($D$12&amp;$I$11&amp;$B$10&amp;$B148&amp;$C150,'1+2 Lookup'!$A$3:$V$10000,E$11,0),"-")</f>
        <v>13500</v>
      </c>
      <c r="F150" s="74">
        <f>IFERROR(VLOOKUP($D$12&amp;$I$11&amp;$B$10&amp;$B148&amp;$C150,'1+2 Lookup'!$A$3:$V$10000,F$11,0),"-")</f>
        <v>24100</v>
      </c>
      <c r="G150" s="75">
        <f>IFERROR(VLOOKUP($D$12&amp;$I$11&amp;$B$10&amp;$B148&amp;$C150,'1+2 Lookup'!$A$3:$V$10000,G$11,0),"-")</f>
        <v>32800</v>
      </c>
      <c r="H150" s="15"/>
    </row>
    <row r="151" spans="1:11" s="3" customFormat="1" ht="14.25" customHeight="1" x14ac:dyDescent="0.2">
      <c r="A151" s="51" t="s">
        <v>171</v>
      </c>
      <c r="B151" s="78"/>
      <c r="C151" s="80"/>
      <c r="D151" s="50"/>
      <c r="E151" s="74"/>
      <c r="F151" s="74"/>
      <c r="G151" s="75"/>
      <c r="H151" s="15"/>
    </row>
    <row r="152" spans="1:11" s="3" customFormat="1" ht="14.25" customHeight="1" x14ac:dyDescent="0.2">
      <c r="A152" s="51" t="s">
        <v>180</v>
      </c>
      <c r="B152" s="78" t="s">
        <v>154</v>
      </c>
      <c r="C152" s="80" t="s">
        <v>21</v>
      </c>
      <c r="D152" s="50">
        <f>IFERROR(VLOOKUP($D$12&amp;$I$11&amp;$B$10&amp;$B152&amp;$C152,'1+2 Lookup'!$A$3:$V$10000,D$11,0),"-")</f>
        <v>150</v>
      </c>
      <c r="E152" s="74">
        <f>IFERROR(VLOOKUP($D$12&amp;$I$11&amp;$B$10&amp;$B152&amp;$C152,'1+2 Lookup'!$A$3:$V$10000,E$11,0),"-")</f>
        <v>10600</v>
      </c>
      <c r="F152" s="74">
        <f>IFERROR(VLOOKUP($D$12&amp;$I$11&amp;$B$10&amp;$B152&amp;$C152,'1+2 Lookup'!$A$3:$V$10000,F$11,0),"-")</f>
        <v>18600</v>
      </c>
      <c r="G152" s="75">
        <f>IFERROR(VLOOKUP($D$12&amp;$I$11&amp;$B$10&amp;$B152&amp;$C152,'1+2 Lookup'!$A$3:$V$10000,G$11,0),"-")</f>
        <v>27700</v>
      </c>
      <c r="H152" s="15"/>
    </row>
    <row r="153" spans="1:11" s="3" customFormat="1" ht="14.25" customHeight="1" x14ac:dyDescent="0.2">
      <c r="A153" s="51" t="s">
        <v>171</v>
      </c>
      <c r="B153" s="78"/>
      <c r="C153" s="80" t="s">
        <v>61</v>
      </c>
      <c r="D153" s="50">
        <f>IFERROR(VLOOKUP($D$12&amp;$I$11&amp;$B$10&amp;$B152&amp;$C153,'1+2 Lookup'!$A$3:$V$10000,D$11,0),"-")</f>
        <v>8340</v>
      </c>
      <c r="E153" s="74">
        <f>IFERROR(VLOOKUP($D$12&amp;$I$11&amp;$B$10&amp;$B152&amp;$C153,'1+2 Lookup'!$A$3:$V$10000,E$11,0),"-")</f>
        <v>14600</v>
      </c>
      <c r="F153" s="74">
        <f>IFERROR(VLOOKUP($D$12&amp;$I$11&amp;$B$10&amp;$B152&amp;$C153,'1+2 Lookup'!$A$3:$V$10000,F$11,0),"-")</f>
        <v>21200</v>
      </c>
      <c r="G153" s="75">
        <f>IFERROR(VLOOKUP($D$12&amp;$I$11&amp;$B$10&amp;$B152&amp;$C153,'1+2 Lookup'!$A$3:$V$10000,G$11,0),"-")</f>
        <v>27700</v>
      </c>
      <c r="H153" s="15"/>
    </row>
    <row r="154" spans="1:11" s="3" customFormat="1" ht="14.25" customHeight="1" x14ac:dyDescent="0.2">
      <c r="A154" s="51"/>
      <c r="B154" s="78"/>
      <c r="C154" s="80" t="s">
        <v>125</v>
      </c>
      <c r="D154" s="50">
        <f>IFERROR(VLOOKUP($D$12&amp;$I$11&amp;$B$10&amp;$B152&amp;$C154,'1+2 Lookup'!$A$3:$V$10000,D$11,0),"-")</f>
        <v>65</v>
      </c>
      <c r="E154" s="74">
        <f>IFERROR(VLOOKUP($D$12&amp;$I$11&amp;$B$10&amp;$B152&amp;$C154,'1+2 Lookup'!$A$3:$V$10000,E$11,0),"-")</f>
        <v>12800</v>
      </c>
      <c r="F154" s="74">
        <f>IFERROR(VLOOKUP($D$12&amp;$I$11&amp;$B$10&amp;$B152&amp;$C154,'1+2 Lookup'!$A$3:$V$10000,F$11,0),"-")</f>
        <v>20800</v>
      </c>
      <c r="G154" s="75">
        <f>IFERROR(VLOOKUP($D$12&amp;$I$11&amp;$B$10&amp;$B152&amp;$C154,'1+2 Lookup'!$A$3:$V$10000,G$11,0),"-")</f>
        <v>29200</v>
      </c>
      <c r="H154" s="15"/>
    </row>
    <row r="155" spans="1:11" s="3" customFormat="1" ht="14.25" customHeight="1" x14ac:dyDescent="0.2">
      <c r="A155" s="51" t="s">
        <v>171</v>
      </c>
      <c r="B155" s="78"/>
      <c r="C155" s="80"/>
      <c r="D155" s="50"/>
      <c r="E155" s="74"/>
      <c r="F155" s="74"/>
      <c r="G155" s="75"/>
      <c r="H155" s="15"/>
    </row>
    <row r="156" spans="1:11" s="3" customFormat="1" ht="14.25" customHeight="1" x14ac:dyDescent="0.2">
      <c r="A156" s="51" t="s">
        <v>181</v>
      </c>
      <c r="B156" s="78" t="s">
        <v>148</v>
      </c>
      <c r="C156" s="80" t="s">
        <v>21</v>
      </c>
      <c r="D156" s="50">
        <f>IFERROR(VLOOKUP($D$12&amp;$I$11&amp;$B$10&amp;$B156&amp;$C156,'1+2 Lookup'!$A$3:$V$10000,D$11,0),"-")</f>
        <v>65</v>
      </c>
      <c r="E156" s="74">
        <f>IFERROR(VLOOKUP($D$12&amp;$I$11&amp;$B$10&amp;$B156&amp;$C156,'1+2 Lookup'!$A$3:$V$10000,E$11,0),"-")</f>
        <v>23000</v>
      </c>
      <c r="F156" s="74">
        <f>IFERROR(VLOOKUP($D$12&amp;$I$11&amp;$B$10&amp;$B156&amp;$C156,'1+2 Lookup'!$A$3:$V$10000,F$11,0),"-")</f>
        <v>30700</v>
      </c>
      <c r="G156" s="75">
        <f>IFERROR(VLOOKUP($D$12&amp;$I$11&amp;$B$10&amp;$B156&amp;$C156,'1+2 Lookup'!$A$3:$V$10000,G$11,0),"-")</f>
        <v>39800</v>
      </c>
      <c r="H156" s="15"/>
    </row>
    <row r="157" spans="1:11" s="3" customFormat="1" ht="14.25" customHeight="1" x14ac:dyDescent="0.2">
      <c r="A157" s="51" t="s">
        <v>171</v>
      </c>
      <c r="B157" s="20"/>
      <c r="C157" s="80" t="s">
        <v>61</v>
      </c>
      <c r="D157" s="50">
        <f>IFERROR(VLOOKUP($D$12&amp;$I$11&amp;$B$10&amp;$B156&amp;$C157,'1+2 Lookup'!$A$3:$V$10000,D$11,0),"-")</f>
        <v>5480</v>
      </c>
      <c r="E157" s="74">
        <f>IFERROR(VLOOKUP($D$12&amp;$I$11&amp;$B$10&amp;$B156&amp;$C157,'1+2 Lookup'!$A$3:$V$10000,E$11,0),"-")</f>
        <v>22600</v>
      </c>
      <c r="F157" s="74">
        <f>IFERROR(VLOOKUP($D$12&amp;$I$11&amp;$B$10&amp;$B156&amp;$C157,'1+2 Lookup'!$A$3:$V$10000,F$11,0),"-")</f>
        <v>29600</v>
      </c>
      <c r="G157" s="75">
        <f>IFERROR(VLOOKUP($D$12&amp;$I$11&amp;$B$10&amp;$B156&amp;$C157,'1+2 Lookup'!$A$3:$V$10000,G$11,0),"-")</f>
        <v>38000</v>
      </c>
      <c r="H157" s="15"/>
    </row>
    <row r="158" spans="1:11" s="3" customFormat="1" ht="14.25" customHeight="1" x14ac:dyDescent="0.2">
      <c r="A158" s="83" t="s">
        <v>171</v>
      </c>
      <c r="B158" s="9"/>
      <c r="C158" s="10" t="s">
        <v>125</v>
      </c>
      <c r="D158" s="73">
        <f>IFERROR(VLOOKUP($D$12&amp;$I$11&amp;$B$10&amp;$B156&amp;$C158,'1+2 Lookup'!$A$3:$V$10000,D$11,0),"-")</f>
        <v>60</v>
      </c>
      <c r="E158" s="127">
        <f>IFERROR(VLOOKUP($D$12&amp;$I$11&amp;$B$10&amp;$B156&amp;$C158,'1+2 Lookup'!$A$3:$V$10000,E$11,0),"-")</f>
        <v>27700</v>
      </c>
      <c r="F158" s="127">
        <f>IFERROR(VLOOKUP($D$12&amp;$I$11&amp;$B$10&amp;$B156&amp;$C158,'1+2 Lookup'!$A$3:$V$10000,F$11,0),"-")</f>
        <v>33900</v>
      </c>
      <c r="G158" s="92">
        <f>IFERROR(VLOOKUP($D$12&amp;$I$11&amp;$B$10&amp;$B156&amp;$C158,'1+2 Lookup'!$A$3:$V$10000,G$11,0),"-")</f>
        <v>42700</v>
      </c>
      <c r="H158" s="15"/>
    </row>
    <row r="159" spans="1:11" s="3" customFormat="1" x14ac:dyDescent="0.2">
      <c r="A159" s="160" t="s">
        <v>19</v>
      </c>
      <c r="B159" s="160"/>
      <c r="C159" s="160"/>
      <c r="D159" s="160"/>
      <c r="E159" s="160"/>
      <c r="F159" s="160"/>
      <c r="G159" s="160"/>
      <c r="H159" s="160"/>
      <c r="I159" s="160"/>
      <c r="J159" s="160"/>
      <c r="K159" s="160"/>
    </row>
    <row r="160" spans="1:11" s="3" customFormat="1" x14ac:dyDescent="0.2">
      <c r="B160" s="62"/>
      <c r="C160" s="1"/>
      <c r="D160" s="14"/>
      <c r="E160" s="13"/>
      <c r="F160" s="13"/>
      <c r="G160" s="16"/>
      <c r="H160" s="15"/>
    </row>
    <row r="161" spans="1:8" s="3" customFormat="1" x14ac:dyDescent="0.2">
      <c r="A161" s="62" t="s">
        <v>229</v>
      </c>
      <c r="B161" s="62"/>
      <c r="C161" s="32"/>
      <c r="D161" s="32"/>
      <c r="E161" s="32"/>
      <c r="F161" s="32"/>
      <c r="G161" s="32"/>
      <c r="H161" s="15"/>
    </row>
    <row r="162" spans="1:8" s="3" customFormat="1" x14ac:dyDescent="0.2">
      <c r="A162" s="62" t="s">
        <v>231</v>
      </c>
      <c r="B162" s="62"/>
      <c r="C162" s="32"/>
      <c r="D162" s="32"/>
      <c r="E162" s="32"/>
      <c r="F162" s="32"/>
      <c r="G162" s="32"/>
      <c r="H162" s="15"/>
    </row>
    <row r="163" spans="1:8" s="3" customFormat="1" x14ac:dyDescent="0.2">
      <c r="A163" s="145" t="s">
        <v>235</v>
      </c>
      <c r="B163" s="134"/>
      <c r="C163" s="134"/>
      <c r="D163" s="134"/>
      <c r="E163" s="134"/>
      <c r="F163" s="134"/>
      <c r="G163" s="134"/>
      <c r="H163" s="15"/>
    </row>
    <row r="164" spans="1:8" s="3" customFormat="1" x14ac:dyDescent="0.2">
      <c r="A164" s="144" t="s">
        <v>234</v>
      </c>
      <c r="B164" s="1"/>
      <c r="C164" s="1"/>
      <c r="D164" s="14"/>
      <c r="E164" s="13"/>
      <c r="F164" s="13"/>
      <c r="G164" s="16"/>
      <c r="H164" s="15"/>
    </row>
    <row r="165" spans="1:8" s="3" customFormat="1" x14ac:dyDescent="0.2">
      <c r="A165" s="32"/>
      <c r="B165" s="32"/>
      <c r="C165" s="32"/>
      <c r="D165" s="32"/>
      <c r="E165" s="32"/>
      <c r="F165" s="32"/>
      <c r="G165" s="32"/>
      <c r="H165" s="15"/>
    </row>
    <row r="166" spans="1:8" s="3" customFormat="1" hidden="1" x14ac:dyDescent="0.2">
      <c r="A166" s="62"/>
      <c r="B166" s="62"/>
      <c r="C166" s="62"/>
      <c r="D166" s="32"/>
      <c r="E166" s="32"/>
      <c r="G166" s="32"/>
      <c r="H166" s="15"/>
    </row>
    <row r="167" spans="1:8" s="3" customFormat="1" hidden="1" x14ac:dyDescent="0.2">
      <c r="H167" s="15"/>
    </row>
    <row r="168" spans="1:8" s="3" customFormat="1" hidden="1" x14ac:dyDescent="0.2">
      <c r="B168" s="32"/>
      <c r="C168" s="32"/>
      <c r="D168" s="14"/>
      <c r="E168" s="13"/>
      <c r="F168" s="13"/>
      <c r="G168" s="13"/>
      <c r="H168" s="15"/>
    </row>
    <row r="169" spans="1:8" s="3" customFormat="1" hidden="1" x14ac:dyDescent="0.2">
      <c r="G169" s="13"/>
      <c r="H169" s="15"/>
    </row>
    <row r="170" spans="1:8" s="3" customFormat="1" hidden="1" x14ac:dyDescent="0.2">
      <c r="G170" s="13"/>
      <c r="H170" s="15"/>
    </row>
    <row r="171" spans="1:8" s="3" customFormat="1" hidden="1" x14ac:dyDescent="0.2">
      <c r="G171" s="13"/>
      <c r="H171" s="15"/>
    </row>
    <row r="172" spans="1:8" s="3" customFormat="1" hidden="1" x14ac:dyDescent="0.2">
      <c r="G172" s="15"/>
      <c r="H172" s="15"/>
    </row>
    <row r="173" spans="1:8" s="3" customFormat="1" hidden="1" x14ac:dyDescent="0.2">
      <c r="G173" s="15"/>
      <c r="H173" s="15"/>
    </row>
    <row r="174" spans="1:8" s="3" customFormat="1" hidden="1" x14ac:dyDescent="0.2">
      <c r="G174" s="15"/>
      <c r="H174" s="15"/>
    </row>
    <row r="175" spans="1:8" s="3" customFormat="1" hidden="1" x14ac:dyDescent="0.2">
      <c r="G175" s="15"/>
      <c r="H175" s="15"/>
    </row>
    <row r="176" spans="1:8" s="3" customFormat="1" hidden="1" x14ac:dyDescent="0.2">
      <c r="G176" s="15"/>
      <c r="H176" s="15"/>
    </row>
    <row r="177" spans="2:8" s="3" customFormat="1" hidden="1" x14ac:dyDescent="0.2">
      <c r="G177" s="15"/>
      <c r="H177" s="15"/>
    </row>
    <row r="178" spans="2:8" s="3" customFormat="1" hidden="1" x14ac:dyDescent="0.2">
      <c r="B178" s="2"/>
      <c r="C178" s="2"/>
      <c r="D178" s="17"/>
      <c r="E178" s="15"/>
      <c r="F178" s="15"/>
      <c r="G178" s="15"/>
      <c r="H178" s="15"/>
    </row>
    <row r="179" spans="2:8" s="3" customFormat="1" hidden="1" x14ac:dyDescent="0.2">
      <c r="B179" s="2"/>
      <c r="C179" s="2"/>
      <c r="D179" s="17"/>
      <c r="E179" s="15"/>
      <c r="F179" s="15"/>
      <c r="G179" s="15"/>
      <c r="H179" s="15"/>
    </row>
    <row r="180" spans="2:8" s="3" customFormat="1" hidden="1" x14ac:dyDescent="0.2">
      <c r="B180" s="2"/>
      <c r="C180" s="2"/>
      <c r="D180" s="17"/>
      <c r="E180" s="15"/>
      <c r="F180" s="15"/>
      <c r="G180" s="15"/>
      <c r="H180" s="15"/>
    </row>
    <row r="181" spans="2:8" s="3" customFormat="1" hidden="1" x14ac:dyDescent="0.2">
      <c r="B181" s="2"/>
      <c r="C181" s="2"/>
      <c r="D181" s="17"/>
      <c r="E181" s="15"/>
      <c r="F181" s="15"/>
      <c r="G181" s="15"/>
      <c r="H181" s="15"/>
    </row>
    <row r="182" spans="2:8" s="3" customFormat="1" hidden="1" x14ac:dyDescent="0.2">
      <c r="B182" s="2"/>
      <c r="C182" s="2"/>
      <c r="D182" s="17"/>
      <c r="E182" s="15"/>
      <c r="F182" s="15"/>
      <c r="G182" s="15"/>
      <c r="H182" s="15"/>
    </row>
    <row r="183" spans="2:8" s="3" customFormat="1" hidden="1" x14ac:dyDescent="0.2">
      <c r="B183" s="2"/>
      <c r="C183" s="2"/>
      <c r="D183" s="17"/>
      <c r="E183" s="15"/>
      <c r="F183" s="15"/>
      <c r="G183" s="15"/>
      <c r="H183" s="15"/>
    </row>
    <row r="184" spans="2:8" s="3" customFormat="1" hidden="1" x14ac:dyDescent="0.2">
      <c r="B184" s="2"/>
      <c r="C184" s="2"/>
      <c r="D184" s="17"/>
      <c r="E184" s="15"/>
      <c r="F184" s="15"/>
      <c r="G184" s="15"/>
      <c r="H184" s="15"/>
    </row>
    <row r="185" spans="2:8" s="3" customFormat="1" hidden="1" x14ac:dyDescent="0.2">
      <c r="B185" s="2"/>
      <c r="C185" s="2"/>
      <c r="D185" s="17"/>
      <c r="E185" s="15"/>
      <c r="F185" s="15"/>
      <c r="G185" s="15"/>
      <c r="H185" s="15"/>
    </row>
    <row r="186" spans="2:8" s="3" customFormat="1" hidden="1" x14ac:dyDescent="0.2">
      <c r="B186" s="2"/>
      <c r="C186" s="2"/>
      <c r="D186" s="17"/>
      <c r="E186" s="15"/>
      <c r="F186" s="15"/>
      <c r="G186" s="15"/>
      <c r="H186" s="15"/>
    </row>
    <row r="187" spans="2:8" s="3" customFormat="1" hidden="1" x14ac:dyDescent="0.2">
      <c r="B187" s="2"/>
      <c r="C187" s="2"/>
      <c r="D187" s="17"/>
      <c r="E187" s="15"/>
      <c r="F187" s="15"/>
      <c r="G187" s="15"/>
      <c r="H187" s="15"/>
    </row>
    <row r="188" spans="2:8" s="3" customFormat="1" hidden="1" x14ac:dyDescent="0.2">
      <c r="B188" s="2"/>
      <c r="C188" s="2"/>
      <c r="D188" s="17"/>
      <c r="E188" s="15"/>
      <c r="F188" s="15"/>
      <c r="G188" s="15"/>
      <c r="H188" s="15"/>
    </row>
    <row r="189" spans="2:8" s="3" customFormat="1" hidden="1" x14ac:dyDescent="0.2">
      <c r="B189" s="2"/>
      <c r="C189" s="2"/>
      <c r="D189" s="17"/>
      <c r="E189" s="15"/>
      <c r="F189" s="15"/>
      <c r="G189" s="15"/>
      <c r="H189" s="15"/>
    </row>
    <row r="190" spans="2:8" s="3" customFormat="1" hidden="1" x14ac:dyDescent="0.2">
      <c r="B190" s="2"/>
      <c r="C190" s="2"/>
      <c r="D190" s="17"/>
      <c r="E190" s="15"/>
      <c r="F190" s="15"/>
      <c r="G190" s="15"/>
      <c r="H190" s="15"/>
    </row>
    <row r="191" spans="2:8" s="3" customFormat="1" hidden="1" x14ac:dyDescent="0.2">
      <c r="B191" s="2"/>
      <c r="C191" s="2"/>
      <c r="D191" s="17"/>
      <c r="E191" s="15"/>
      <c r="F191" s="15"/>
      <c r="G191" s="15"/>
      <c r="H191" s="15"/>
    </row>
    <row r="192" spans="2:8" s="3" customFormat="1" hidden="1" x14ac:dyDescent="0.2">
      <c r="B192" s="2"/>
      <c r="C192" s="2"/>
      <c r="D192" s="17"/>
      <c r="E192" s="15"/>
      <c r="F192" s="15"/>
      <c r="G192" s="15"/>
      <c r="H192" s="15"/>
    </row>
    <row r="193" spans="2:8" s="3" customFormat="1" hidden="1" x14ac:dyDescent="0.2">
      <c r="B193" s="2"/>
      <c r="C193" s="2"/>
      <c r="D193" s="17"/>
      <c r="E193" s="15"/>
      <c r="F193" s="15"/>
      <c r="G193" s="15"/>
      <c r="H193" s="15"/>
    </row>
    <row r="194" spans="2:8" s="3" customFormat="1" hidden="1" x14ac:dyDescent="0.2">
      <c r="B194" s="2"/>
      <c r="C194" s="2"/>
      <c r="D194" s="17"/>
      <c r="E194" s="15"/>
      <c r="F194" s="15"/>
      <c r="G194" s="15"/>
      <c r="H194" s="15"/>
    </row>
    <row r="195" spans="2:8" s="3" customFormat="1" hidden="1" x14ac:dyDescent="0.2">
      <c r="B195" s="2"/>
      <c r="C195" s="2"/>
      <c r="D195" s="17"/>
      <c r="E195" s="15"/>
      <c r="F195" s="15"/>
      <c r="G195" s="15"/>
      <c r="H195" s="15"/>
    </row>
    <row r="196" spans="2:8" s="3" customFormat="1" hidden="1" x14ac:dyDescent="0.2">
      <c r="B196" s="2"/>
      <c r="C196" s="2"/>
      <c r="D196" s="17"/>
      <c r="E196" s="15"/>
      <c r="F196" s="15"/>
      <c r="G196" s="15"/>
      <c r="H196" s="15"/>
    </row>
    <row r="197" spans="2:8" s="3" customFormat="1" hidden="1" x14ac:dyDescent="0.2">
      <c r="B197" s="2"/>
      <c r="C197" s="2"/>
      <c r="D197" s="17"/>
      <c r="E197" s="15"/>
      <c r="F197" s="15"/>
      <c r="G197" s="15"/>
      <c r="H197" s="15"/>
    </row>
    <row r="198" spans="2:8" s="3" customFormat="1" hidden="1" x14ac:dyDescent="0.2">
      <c r="B198" s="2"/>
      <c r="C198" s="2"/>
      <c r="D198" s="17"/>
      <c r="E198" s="15"/>
      <c r="F198" s="15"/>
      <c r="G198" s="15"/>
      <c r="H198" s="15"/>
    </row>
    <row r="199" spans="2:8" s="3" customFormat="1" hidden="1" x14ac:dyDescent="0.2">
      <c r="B199" s="2"/>
      <c r="C199" s="2"/>
      <c r="D199" s="17"/>
      <c r="E199" s="15"/>
      <c r="F199" s="15"/>
      <c r="G199" s="15"/>
      <c r="H199" s="15"/>
    </row>
    <row r="200" spans="2:8" s="3" customFormat="1" hidden="1" x14ac:dyDescent="0.2">
      <c r="B200" s="2"/>
      <c r="C200" s="2"/>
      <c r="D200" s="17"/>
      <c r="E200" s="15"/>
      <c r="F200" s="15"/>
      <c r="G200" s="15"/>
      <c r="H200" s="15"/>
    </row>
    <row r="201" spans="2:8" s="3" customFormat="1" hidden="1" x14ac:dyDescent="0.2">
      <c r="B201" s="2"/>
      <c r="C201" s="2"/>
      <c r="D201" s="17"/>
      <c r="E201" s="15"/>
      <c r="F201" s="15"/>
      <c r="G201" s="15"/>
      <c r="H201" s="15"/>
    </row>
    <row r="202" spans="2:8" s="3" customFormat="1" hidden="1" x14ac:dyDescent="0.2">
      <c r="B202" s="2"/>
      <c r="C202" s="2"/>
      <c r="D202" s="17"/>
      <c r="E202" s="15"/>
      <c r="F202" s="15"/>
      <c r="G202" s="15"/>
      <c r="H202" s="15"/>
    </row>
    <row r="203" spans="2:8" s="3" customFormat="1" hidden="1" x14ac:dyDescent="0.2">
      <c r="B203" s="2"/>
      <c r="C203" s="2"/>
      <c r="D203" s="17"/>
      <c r="E203" s="15"/>
      <c r="F203" s="15"/>
      <c r="G203" s="15"/>
      <c r="H203" s="15"/>
    </row>
    <row r="204" spans="2:8" s="3" customFormat="1" hidden="1" x14ac:dyDescent="0.2">
      <c r="B204" s="2"/>
      <c r="C204" s="2"/>
      <c r="D204" s="17"/>
      <c r="E204" s="15"/>
      <c r="F204" s="15"/>
      <c r="G204" s="15"/>
      <c r="H204" s="15"/>
    </row>
    <row r="205" spans="2:8" s="3" customFormat="1" hidden="1" x14ac:dyDescent="0.2">
      <c r="B205" s="2"/>
      <c r="C205" s="2"/>
      <c r="D205" s="17"/>
      <c r="E205" s="15"/>
      <c r="F205" s="15"/>
      <c r="G205" s="15"/>
      <c r="H205" s="15"/>
    </row>
    <row r="206" spans="2:8" s="3" customFormat="1" hidden="1" x14ac:dyDescent="0.2">
      <c r="B206" s="2"/>
      <c r="C206" s="2"/>
      <c r="D206" s="17"/>
      <c r="E206" s="15"/>
      <c r="F206" s="15"/>
      <c r="G206" s="15"/>
      <c r="H206" s="15"/>
    </row>
    <row r="207" spans="2:8" s="3" customFormat="1" hidden="1" x14ac:dyDescent="0.2">
      <c r="B207" s="2"/>
      <c r="C207" s="2"/>
      <c r="D207" s="17"/>
      <c r="E207" s="15"/>
      <c r="F207" s="15"/>
      <c r="G207" s="15"/>
      <c r="H207" s="15"/>
    </row>
    <row r="208" spans="2:8" s="3" customFormat="1" hidden="1" x14ac:dyDescent="0.2">
      <c r="B208" s="2"/>
      <c r="C208" s="2"/>
      <c r="D208" s="17"/>
      <c r="E208" s="15"/>
      <c r="F208" s="15"/>
      <c r="G208" s="15"/>
      <c r="H208" s="15"/>
    </row>
    <row r="209" spans="2:8" s="3" customFormat="1" hidden="1" x14ac:dyDescent="0.2">
      <c r="B209" s="2"/>
      <c r="C209" s="2"/>
      <c r="D209" s="17"/>
      <c r="E209" s="15"/>
      <c r="F209" s="15"/>
      <c r="G209" s="15"/>
      <c r="H209" s="15"/>
    </row>
    <row r="210" spans="2:8" s="3" customFormat="1" hidden="1" x14ac:dyDescent="0.2">
      <c r="B210" s="2"/>
      <c r="C210" s="2"/>
      <c r="D210" s="17"/>
      <c r="E210" s="15"/>
      <c r="F210" s="15"/>
      <c r="G210" s="15"/>
      <c r="H210" s="15"/>
    </row>
    <row r="211" spans="2:8" s="3" customFormat="1" hidden="1" x14ac:dyDescent="0.2">
      <c r="B211" s="2"/>
      <c r="C211" s="2"/>
      <c r="D211" s="17"/>
      <c r="E211" s="15"/>
      <c r="F211" s="15"/>
      <c r="G211" s="15"/>
      <c r="H211" s="15"/>
    </row>
    <row r="212" spans="2:8" s="3" customFormat="1" hidden="1" x14ac:dyDescent="0.2">
      <c r="B212" s="2"/>
      <c r="C212" s="2"/>
      <c r="D212" s="17"/>
      <c r="E212" s="15"/>
      <c r="F212" s="15"/>
      <c r="G212" s="15"/>
      <c r="H212" s="15"/>
    </row>
    <row r="213" spans="2:8" s="3" customFormat="1" hidden="1" x14ac:dyDescent="0.2">
      <c r="B213" s="2"/>
      <c r="C213" s="2"/>
      <c r="D213" s="17"/>
      <c r="E213" s="15"/>
      <c r="F213" s="15"/>
      <c r="G213" s="15"/>
      <c r="H213" s="15"/>
    </row>
    <row r="214" spans="2:8" s="3" customFormat="1" hidden="1" x14ac:dyDescent="0.2">
      <c r="B214" s="2"/>
      <c r="C214" s="2"/>
      <c r="D214" s="17"/>
      <c r="E214" s="15"/>
      <c r="F214" s="15"/>
      <c r="G214" s="15"/>
      <c r="H214" s="15"/>
    </row>
    <row r="215" spans="2:8" s="3" customFormat="1" hidden="1" x14ac:dyDescent="0.2">
      <c r="B215" s="2"/>
      <c r="C215" s="2"/>
      <c r="D215" s="17"/>
      <c r="E215" s="15"/>
      <c r="F215" s="15"/>
      <c r="G215" s="15"/>
      <c r="H215" s="15"/>
    </row>
    <row r="216" spans="2:8" s="3" customFormat="1" hidden="1" x14ac:dyDescent="0.2">
      <c r="B216" s="2"/>
      <c r="C216" s="2"/>
      <c r="D216" s="17"/>
      <c r="E216" s="15"/>
      <c r="F216" s="15"/>
      <c r="G216" s="15"/>
      <c r="H216" s="15"/>
    </row>
    <row r="217" spans="2:8" s="3" customFormat="1" hidden="1" x14ac:dyDescent="0.2">
      <c r="B217" s="2"/>
      <c r="C217" s="2"/>
      <c r="D217" s="17"/>
      <c r="E217" s="15"/>
      <c r="F217" s="15"/>
      <c r="G217" s="15"/>
      <c r="H217" s="15"/>
    </row>
    <row r="218" spans="2:8" s="3" customFormat="1" hidden="1" x14ac:dyDescent="0.2">
      <c r="B218" s="2"/>
      <c r="C218" s="2"/>
      <c r="D218" s="17"/>
      <c r="E218" s="15"/>
      <c r="F218" s="15"/>
      <c r="G218" s="15"/>
      <c r="H218" s="15"/>
    </row>
    <row r="219" spans="2:8" s="3" customFormat="1" hidden="1" x14ac:dyDescent="0.2">
      <c r="B219" s="2"/>
      <c r="C219" s="2"/>
      <c r="D219" s="17"/>
      <c r="E219" s="15"/>
      <c r="F219" s="15"/>
      <c r="G219" s="15"/>
      <c r="H219" s="15"/>
    </row>
    <row r="220" spans="2:8" s="3" customFormat="1" hidden="1" x14ac:dyDescent="0.2">
      <c r="B220" s="2"/>
      <c r="C220" s="2"/>
      <c r="D220" s="17"/>
      <c r="E220" s="15"/>
      <c r="F220" s="15"/>
      <c r="G220" s="15"/>
      <c r="H220" s="15"/>
    </row>
    <row r="221" spans="2:8" s="3" customFormat="1" hidden="1" x14ac:dyDescent="0.2">
      <c r="B221" s="2"/>
      <c r="C221" s="2"/>
      <c r="D221" s="17"/>
      <c r="E221" s="15"/>
      <c r="F221" s="15"/>
      <c r="G221" s="15"/>
      <c r="H221" s="15"/>
    </row>
    <row r="222" spans="2:8" s="3" customFormat="1" hidden="1" x14ac:dyDescent="0.2">
      <c r="B222" s="2"/>
      <c r="C222" s="2"/>
      <c r="D222" s="17"/>
      <c r="E222" s="15"/>
      <c r="F222" s="15"/>
      <c r="G222" s="15"/>
      <c r="H222" s="15"/>
    </row>
    <row r="223" spans="2:8" s="3" customFormat="1" hidden="1" x14ac:dyDescent="0.2">
      <c r="B223" s="2"/>
      <c r="C223" s="2"/>
      <c r="D223" s="17"/>
      <c r="E223" s="15"/>
      <c r="F223" s="15"/>
      <c r="G223" s="15"/>
      <c r="H223" s="15"/>
    </row>
    <row r="224" spans="2:8" s="3" customFormat="1" hidden="1" x14ac:dyDescent="0.2">
      <c r="B224" s="2"/>
      <c r="C224" s="2"/>
      <c r="D224" s="17"/>
      <c r="E224" s="15"/>
      <c r="F224" s="15"/>
      <c r="G224" s="15"/>
      <c r="H224" s="15"/>
    </row>
    <row r="225" spans="2:8" s="3" customFormat="1" hidden="1" x14ac:dyDescent="0.2">
      <c r="B225" s="2"/>
      <c r="C225" s="2"/>
      <c r="D225" s="17"/>
      <c r="E225" s="15"/>
      <c r="F225" s="15"/>
      <c r="G225" s="15"/>
      <c r="H225" s="15"/>
    </row>
    <row r="226" spans="2:8" s="3" customFormat="1" hidden="1" x14ac:dyDescent="0.2">
      <c r="B226" s="2"/>
      <c r="C226" s="2"/>
      <c r="D226" s="17"/>
      <c r="E226" s="15"/>
      <c r="F226" s="15"/>
      <c r="G226" s="15"/>
      <c r="H226" s="15"/>
    </row>
    <row r="227" spans="2:8" s="3" customFormat="1" hidden="1" x14ac:dyDescent="0.2">
      <c r="B227" s="2"/>
      <c r="C227" s="2"/>
      <c r="D227" s="17"/>
      <c r="E227" s="15"/>
      <c r="F227" s="15"/>
      <c r="G227" s="15"/>
      <c r="H227" s="15"/>
    </row>
    <row r="228" spans="2:8" s="3" customFormat="1" hidden="1" x14ac:dyDescent="0.2">
      <c r="B228" s="2"/>
      <c r="C228" s="2"/>
      <c r="D228" s="17"/>
      <c r="E228" s="15"/>
      <c r="F228" s="15"/>
      <c r="G228" s="15"/>
      <c r="H228" s="15"/>
    </row>
    <row r="229" spans="2:8" s="3" customFormat="1" hidden="1" x14ac:dyDescent="0.2">
      <c r="B229" s="2"/>
      <c r="C229" s="2"/>
      <c r="D229" s="17"/>
      <c r="E229" s="15"/>
      <c r="F229" s="15"/>
      <c r="G229" s="15"/>
      <c r="H229" s="15"/>
    </row>
    <row r="230" spans="2:8" s="3" customFormat="1" hidden="1" x14ac:dyDescent="0.2">
      <c r="B230" s="2"/>
      <c r="C230" s="2"/>
      <c r="D230" s="17"/>
      <c r="E230" s="15"/>
      <c r="F230" s="15"/>
      <c r="G230" s="15"/>
      <c r="H230" s="15"/>
    </row>
    <row r="231" spans="2:8" s="3" customFormat="1" hidden="1" x14ac:dyDescent="0.2">
      <c r="B231" s="2"/>
      <c r="C231" s="2"/>
      <c r="D231" s="17"/>
      <c r="E231" s="15"/>
      <c r="F231" s="15"/>
      <c r="G231" s="15"/>
      <c r="H231" s="15"/>
    </row>
    <row r="232" spans="2:8" s="3" customFormat="1" hidden="1" x14ac:dyDescent="0.2">
      <c r="B232" s="2"/>
      <c r="C232" s="2"/>
      <c r="D232" s="17"/>
      <c r="E232" s="15"/>
      <c r="F232" s="15"/>
      <c r="G232" s="15"/>
      <c r="H232" s="15"/>
    </row>
    <row r="233" spans="2:8" s="3" customFormat="1" hidden="1" x14ac:dyDescent="0.2">
      <c r="B233" s="2"/>
      <c r="C233" s="2"/>
      <c r="D233" s="17"/>
      <c r="E233" s="15"/>
      <c r="F233" s="15"/>
      <c r="G233" s="15"/>
      <c r="H233" s="15"/>
    </row>
    <row r="234" spans="2:8" s="3" customFormat="1" hidden="1" x14ac:dyDescent="0.2">
      <c r="B234" s="2"/>
      <c r="C234" s="2"/>
      <c r="D234" s="17"/>
      <c r="E234" s="15"/>
      <c r="F234" s="15"/>
      <c r="G234" s="15"/>
      <c r="H234" s="15"/>
    </row>
    <row r="235" spans="2:8" s="3" customFormat="1" hidden="1" x14ac:dyDescent="0.2">
      <c r="B235" s="2"/>
      <c r="C235" s="2"/>
      <c r="D235" s="17"/>
      <c r="E235" s="15"/>
      <c r="F235" s="15"/>
      <c r="G235" s="15"/>
      <c r="H235" s="15"/>
    </row>
    <row r="236" spans="2:8" s="3" customFormat="1" hidden="1" x14ac:dyDescent="0.2">
      <c r="B236" s="2"/>
      <c r="C236" s="2"/>
      <c r="D236" s="17"/>
      <c r="E236" s="15"/>
      <c r="F236" s="15"/>
      <c r="G236" s="15"/>
      <c r="H236" s="15"/>
    </row>
    <row r="237" spans="2:8" s="3" customFormat="1" hidden="1" x14ac:dyDescent="0.2">
      <c r="B237" s="2"/>
      <c r="C237" s="2"/>
      <c r="D237" s="17"/>
      <c r="E237" s="15"/>
      <c r="F237" s="15"/>
      <c r="G237" s="15"/>
      <c r="H237" s="15"/>
    </row>
    <row r="238" spans="2:8" s="3" customFormat="1" hidden="1" x14ac:dyDescent="0.2">
      <c r="B238" s="2"/>
      <c r="C238" s="2"/>
      <c r="D238" s="17"/>
      <c r="E238" s="15"/>
      <c r="F238" s="15"/>
      <c r="G238" s="15"/>
      <c r="H238" s="15"/>
    </row>
    <row r="239" spans="2:8" s="3" customFormat="1" hidden="1" x14ac:dyDescent="0.2">
      <c r="B239" s="2"/>
      <c r="C239" s="2"/>
      <c r="D239" s="17"/>
      <c r="E239" s="15"/>
      <c r="F239" s="15"/>
      <c r="G239" s="15"/>
      <c r="H239" s="15"/>
    </row>
    <row r="240" spans="2:8" s="3" customFormat="1" hidden="1" x14ac:dyDescent="0.2">
      <c r="B240" s="2"/>
      <c r="C240" s="2"/>
      <c r="D240" s="17"/>
      <c r="E240" s="15"/>
      <c r="F240" s="15"/>
      <c r="G240" s="15"/>
      <c r="H240" s="15"/>
    </row>
    <row r="241" spans="2:8" s="3" customFormat="1" hidden="1" x14ac:dyDescent="0.2">
      <c r="B241" s="2"/>
      <c r="C241" s="2"/>
      <c r="D241" s="17"/>
      <c r="E241" s="15"/>
      <c r="F241" s="15"/>
      <c r="G241" s="15"/>
      <c r="H241" s="15"/>
    </row>
    <row r="242" spans="2:8" s="3" customFormat="1" hidden="1" x14ac:dyDescent="0.2">
      <c r="B242" s="2"/>
      <c r="C242" s="2"/>
      <c r="D242" s="17"/>
      <c r="E242" s="15"/>
      <c r="F242" s="15"/>
      <c r="G242" s="15"/>
      <c r="H242" s="15"/>
    </row>
    <row r="243" spans="2:8" s="3" customFormat="1" hidden="1" x14ac:dyDescent="0.2">
      <c r="B243" s="2"/>
      <c r="C243" s="2"/>
      <c r="D243" s="17"/>
      <c r="E243" s="15"/>
      <c r="F243" s="15"/>
      <c r="G243" s="15"/>
      <c r="H243" s="15"/>
    </row>
    <row r="244" spans="2:8" s="3" customFormat="1" hidden="1" x14ac:dyDescent="0.2">
      <c r="B244" s="2"/>
      <c r="C244" s="2"/>
      <c r="D244" s="17"/>
      <c r="E244" s="15"/>
      <c r="F244" s="15"/>
      <c r="G244" s="15"/>
      <c r="H244" s="15"/>
    </row>
    <row r="245" spans="2:8" s="3" customFormat="1" hidden="1" x14ac:dyDescent="0.2">
      <c r="B245" s="2"/>
      <c r="C245" s="2"/>
      <c r="D245" s="17"/>
      <c r="E245" s="15"/>
      <c r="F245" s="15"/>
      <c r="G245" s="15"/>
      <c r="H245" s="15"/>
    </row>
    <row r="246" spans="2:8" s="3" customFormat="1" hidden="1" x14ac:dyDescent="0.2">
      <c r="B246" s="2"/>
      <c r="C246" s="2"/>
      <c r="D246" s="17"/>
      <c r="E246" s="15"/>
      <c r="F246" s="15"/>
      <c r="G246" s="15"/>
      <c r="H246" s="15"/>
    </row>
    <row r="247" spans="2:8" s="3" customFormat="1" hidden="1" x14ac:dyDescent="0.2">
      <c r="B247" s="2"/>
      <c r="C247" s="2"/>
      <c r="D247" s="17"/>
      <c r="E247" s="15"/>
      <c r="F247" s="15"/>
      <c r="G247" s="15"/>
      <c r="H247" s="15"/>
    </row>
    <row r="248" spans="2:8" s="3" customFormat="1" hidden="1" x14ac:dyDescent="0.2">
      <c r="B248" s="2"/>
      <c r="C248" s="2"/>
      <c r="D248" s="17"/>
      <c r="E248" s="15"/>
      <c r="F248" s="15"/>
      <c r="G248" s="15"/>
      <c r="H248" s="15"/>
    </row>
    <row r="249" spans="2:8" s="3" customFormat="1" hidden="1" x14ac:dyDescent="0.2">
      <c r="B249" s="2"/>
      <c r="C249" s="2"/>
      <c r="D249" s="17"/>
      <c r="E249" s="15"/>
      <c r="F249" s="15"/>
      <c r="G249" s="15"/>
      <c r="H249" s="15"/>
    </row>
    <row r="250" spans="2:8" s="3" customFormat="1" hidden="1" x14ac:dyDescent="0.2">
      <c r="B250" s="2"/>
      <c r="C250" s="2"/>
      <c r="D250" s="17"/>
      <c r="E250" s="15"/>
      <c r="F250" s="15"/>
      <c r="G250" s="15"/>
      <c r="H250" s="15"/>
    </row>
    <row r="251" spans="2:8" s="3" customFormat="1" hidden="1" x14ac:dyDescent="0.2">
      <c r="B251" s="2"/>
      <c r="C251" s="2"/>
      <c r="D251" s="17"/>
      <c r="E251" s="15"/>
      <c r="F251" s="15"/>
      <c r="G251" s="15"/>
      <c r="H251" s="15"/>
    </row>
    <row r="252" spans="2:8" s="3" customFormat="1" hidden="1" x14ac:dyDescent="0.2">
      <c r="B252" s="2"/>
      <c r="C252" s="2"/>
      <c r="D252" s="17"/>
      <c r="E252" s="15"/>
      <c r="F252" s="15"/>
      <c r="G252" s="15"/>
      <c r="H252" s="15"/>
    </row>
    <row r="253" spans="2:8" s="3" customFormat="1" hidden="1" x14ac:dyDescent="0.2">
      <c r="B253" s="2"/>
      <c r="C253" s="2"/>
      <c r="D253" s="17"/>
      <c r="E253" s="15"/>
      <c r="F253" s="15"/>
      <c r="G253" s="15"/>
      <c r="H253" s="15"/>
    </row>
    <row r="254" spans="2:8" s="3" customFormat="1" hidden="1" x14ac:dyDescent="0.2">
      <c r="B254" s="2"/>
      <c r="C254" s="2"/>
      <c r="D254" s="17"/>
      <c r="E254" s="15"/>
      <c r="F254" s="15"/>
      <c r="G254" s="15"/>
      <c r="H254" s="15"/>
    </row>
    <row r="255" spans="2:8" s="3" customFormat="1" hidden="1" x14ac:dyDescent="0.2">
      <c r="B255" s="2"/>
      <c r="C255" s="2"/>
      <c r="D255" s="17"/>
      <c r="E255" s="15"/>
      <c r="F255" s="15"/>
      <c r="G255" s="15"/>
      <c r="H255" s="15"/>
    </row>
    <row r="256" spans="2:8" s="3" customFormat="1" hidden="1" x14ac:dyDescent="0.2">
      <c r="B256" s="2"/>
      <c r="C256" s="2"/>
      <c r="D256" s="17"/>
      <c r="E256" s="15"/>
      <c r="F256" s="15"/>
      <c r="G256" s="15"/>
      <c r="H256" s="15"/>
    </row>
    <row r="257" spans="2:8" s="3" customFormat="1" hidden="1" x14ac:dyDescent="0.2">
      <c r="B257" s="2"/>
      <c r="C257" s="2"/>
      <c r="D257" s="17"/>
      <c r="E257" s="15"/>
      <c r="F257" s="15"/>
      <c r="G257" s="15"/>
      <c r="H257" s="15"/>
    </row>
    <row r="258" spans="2:8" s="3" customFormat="1" hidden="1" x14ac:dyDescent="0.2">
      <c r="B258" s="2"/>
      <c r="C258" s="2"/>
      <c r="D258" s="17"/>
      <c r="E258" s="15"/>
      <c r="F258" s="15"/>
      <c r="G258" s="15"/>
      <c r="H258" s="15"/>
    </row>
    <row r="259" spans="2:8" s="3" customFormat="1" hidden="1" x14ac:dyDescent="0.2">
      <c r="B259" s="2"/>
      <c r="C259" s="2"/>
      <c r="D259" s="17"/>
      <c r="E259" s="15"/>
      <c r="F259" s="15"/>
      <c r="G259" s="15"/>
      <c r="H259" s="15"/>
    </row>
    <row r="260" spans="2:8" s="3" customFormat="1" hidden="1" x14ac:dyDescent="0.2">
      <c r="B260" s="2"/>
      <c r="C260" s="2"/>
      <c r="D260" s="17"/>
      <c r="E260" s="15"/>
      <c r="F260" s="15"/>
      <c r="G260" s="15"/>
      <c r="H260" s="15"/>
    </row>
    <row r="261" spans="2:8" s="3" customFormat="1" hidden="1" x14ac:dyDescent="0.2">
      <c r="B261" s="2"/>
      <c r="C261" s="2"/>
      <c r="D261" s="17"/>
      <c r="E261" s="15"/>
      <c r="F261" s="15"/>
      <c r="G261" s="15"/>
      <c r="H261" s="15"/>
    </row>
    <row r="262" spans="2:8" s="3" customFormat="1" hidden="1" x14ac:dyDescent="0.2">
      <c r="B262" s="2"/>
      <c r="C262" s="2"/>
      <c r="D262" s="17"/>
      <c r="E262" s="15"/>
      <c r="F262" s="15"/>
      <c r="G262" s="15"/>
      <c r="H262" s="15"/>
    </row>
    <row r="263" spans="2:8" s="3" customFormat="1" hidden="1" x14ac:dyDescent="0.2">
      <c r="B263" s="2"/>
      <c r="C263" s="2"/>
      <c r="D263" s="17"/>
      <c r="E263" s="15"/>
      <c r="F263" s="15"/>
      <c r="G263" s="15"/>
      <c r="H263" s="15"/>
    </row>
    <row r="264" spans="2:8" s="3" customFormat="1" hidden="1" x14ac:dyDescent="0.2">
      <c r="B264" s="2"/>
      <c r="C264" s="2"/>
      <c r="D264" s="17"/>
      <c r="E264" s="15"/>
      <c r="F264" s="15"/>
      <c r="G264" s="15"/>
      <c r="H264" s="15"/>
    </row>
    <row r="265" spans="2:8" s="3" customFormat="1" hidden="1" x14ac:dyDescent="0.2">
      <c r="B265" s="2"/>
      <c r="C265" s="2"/>
      <c r="D265" s="17"/>
      <c r="E265" s="15"/>
      <c r="F265" s="15"/>
      <c r="G265" s="15"/>
      <c r="H265" s="15"/>
    </row>
    <row r="266" spans="2:8" s="3" customFormat="1" hidden="1" x14ac:dyDescent="0.2">
      <c r="B266" s="2"/>
      <c r="C266" s="2"/>
      <c r="D266" s="17"/>
      <c r="E266" s="15"/>
      <c r="F266" s="15"/>
      <c r="G266" s="15"/>
      <c r="H266" s="15"/>
    </row>
    <row r="267" spans="2:8" s="3" customFormat="1" hidden="1" x14ac:dyDescent="0.2">
      <c r="B267" s="2"/>
      <c r="C267" s="2"/>
      <c r="D267" s="17"/>
      <c r="E267" s="15"/>
      <c r="F267" s="15"/>
      <c r="G267" s="15"/>
      <c r="H267" s="15"/>
    </row>
    <row r="268" spans="2:8" s="3" customFormat="1" hidden="1" x14ac:dyDescent="0.2">
      <c r="B268" s="2"/>
      <c r="C268" s="2"/>
      <c r="D268" s="17"/>
      <c r="E268" s="15"/>
      <c r="F268" s="15"/>
      <c r="G268" s="15"/>
      <c r="H268" s="15"/>
    </row>
    <row r="269" spans="2:8" s="3" customFormat="1" hidden="1" x14ac:dyDescent="0.2">
      <c r="B269" s="2"/>
      <c r="C269" s="2"/>
      <c r="D269" s="17"/>
      <c r="E269" s="15"/>
      <c r="F269" s="15"/>
      <c r="G269" s="15"/>
      <c r="H269" s="15"/>
    </row>
    <row r="270" spans="2:8" s="3" customFormat="1" hidden="1" x14ac:dyDescent="0.2">
      <c r="B270" s="2"/>
      <c r="C270" s="2"/>
      <c r="D270" s="17"/>
      <c r="E270" s="15"/>
      <c r="F270" s="15"/>
      <c r="G270" s="15"/>
      <c r="H270" s="15"/>
    </row>
    <row r="271" spans="2:8" s="3" customFormat="1" hidden="1" x14ac:dyDescent="0.2">
      <c r="B271" s="2"/>
      <c r="C271" s="2"/>
      <c r="D271" s="17"/>
      <c r="E271" s="15"/>
      <c r="F271" s="15"/>
      <c r="G271" s="15"/>
      <c r="H271" s="15"/>
    </row>
    <row r="272" spans="2:8" s="3" customFormat="1" hidden="1" x14ac:dyDescent="0.2">
      <c r="B272" s="2"/>
      <c r="C272" s="2"/>
      <c r="D272" s="17"/>
      <c r="E272" s="15"/>
      <c r="F272" s="15"/>
      <c r="G272" s="15"/>
      <c r="H272" s="15"/>
    </row>
    <row r="273" spans="2:8" s="3" customFormat="1" hidden="1" x14ac:dyDescent="0.2">
      <c r="B273" s="2"/>
      <c r="C273" s="2"/>
      <c r="D273" s="17"/>
      <c r="E273" s="15"/>
      <c r="F273" s="15"/>
      <c r="G273" s="15"/>
      <c r="H273" s="15"/>
    </row>
    <row r="274" spans="2:8" s="3" customFormat="1" hidden="1" x14ac:dyDescent="0.2">
      <c r="B274" s="2"/>
      <c r="C274" s="2"/>
      <c r="D274" s="17"/>
      <c r="E274" s="15"/>
      <c r="F274" s="15"/>
      <c r="G274" s="15"/>
      <c r="H274" s="15"/>
    </row>
    <row r="275" spans="2:8" s="3" customFormat="1" hidden="1" x14ac:dyDescent="0.2">
      <c r="B275" s="2"/>
      <c r="C275" s="2"/>
      <c r="D275" s="17"/>
      <c r="E275" s="15"/>
      <c r="F275" s="15"/>
      <c r="G275" s="15"/>
      <c r="H275" s="15"/>
    </row>
    <row r="276" spans="2:8" s="3" customFormat="1" hidden="1" x14ac:dyDescent="0.2">
      <c r="B276" s="2"/>
      <c r="C276" s="2"/>
      <c r="D276" s="17"/>
      <c r="E276" s="15"/>
      <c r="F276" s="15"/>
      <c r="G276" s="15"/>
      <c r="H276" s="15"/>
    </row>
    <row r="277" spans="2:8" s="3" customFormat="1" hidden="1" x14ac:dyDescent="0.2">
      <c r="B277" s="2"/>
      <c r="C277" s="2"/>
      <c r="D277" s="17"/>
      <c r="E277" s="15"/>
      <c r="F277" s="15"/>
      <c r="G277" s="15"/>
      <c r="H277" s="15"/>
    </row>
    <row r="278" spans="2:8" s="3" customFormat="1" hidden="1" x14ac:dyDescent="0.2">
      <c r="B278" s="2"/>
      <c r="C278" s="2"/>
      <c r="D278" s="17"/>
      <c r="E278" s="15"/>
      <c r="F278" s="15"/>
      <c r="G278" s="15"/>
      <c r="H278" s="15"/>
    </row>
    <row r="279" spans="2:8" s="3" customFormat="1" hidden="1" x14ac:dyDescent="0.2">
      <c r="B279" s="2"/>
      <c r="C279" s="2"/>
      <c r="D279" s="17"/>
      <c r="E279" s="15"/>
      <c r="F279" s="15"/>
      <c r="G279" s="15"/>
      <c r="H279" s="15"/>
    </row>
    <row r="280" spans="2:8" s="3" customFormat="1" hidden="1" x14ac:dyDescent="0.2">
      <c r="B280" s="2"/>
      <c r="C280" s="2"/>
      <c r="D280" s="17"/>
      <c r="E280" s="15"/>
      <c r="F280" s="15"/>
      <c r="G280" s="15"/>
      <c r="H280" s="15"/>
    </row>
    <row r="281" spans="2:8" s="3" customFormat="1" hidden="1" x14ac:dyDescent="0.2">
      <c r="B281" s="2"/>
      <c r="C281" s="2"/>
      <c r="D281" s="17"/>
      <c r="E281" s="15"/>
      <c r="F281" s="15"/>
      <c r="G281" s="15"/>
      <c r="H281" s="15"/>
    </row>
    <row r="282" spans="2:8" s="3" customFormat="1" hidden="1" x14ac:dyDescent="0.2">
      <c r="B282" s="2"/>
      <c r="C282" s="2"/>
      <c r="D282" s="17"/>
      <c r="E282" s="15"/>
      <c r="F282" s="15"/>
      <c r="G282" s="15"/>
      <c r="H282" s="15"/>
    </row>
    <row r="283" spans="2:8" s="3" customFormat="1" hidden="1" x14ac:dyDescent="0.2">
      <c r="B283" s="2"/>
      <c r="C283" s="2"/>
      <c r="D283" s="17"/>
      <c r="E283" s="15"/>
      <c r="F283" s="15"/>
      <c r="G283" s="15"/>
      <c r="H283" s="15"/>
    </row>
    <row r="284" spans="2:8" s="3" customFormat="1" hidden="1" x14ac:dyDescent="0.2">
      <c r="B284" s="2"/>
      <c r="C284" s="2"/>
      <c r="D284" s="17"/>
      <c r="E284" s="15"/>
      <c r="F284" s="15"/>
      <c r="G284" s="15"/>
      <c r="H284" s="15"/>
    </row>
    <row r="285" spans="2:8" s="3" customFormat="1" hidden="1" x14ac:dyDescent="0.2">
      <c r="B285" s="2"/>
      <c r="C285" s="2"/>
      <c r="D285" s="17"/>
      <c r="E285" s="15"/>
      <c r="F285" s="15"/>
      <c r="G285" s="15"/>
      <c r="H285" s="15"/>
    </row>
    <row r="286" spans="2:8" s="3" customFormat="1" hidden="1" x14ac:dyDescent="0.2">
      <c r="B286" s="2"/>
      <c r="C286" s="2"/>
      <c r="D286" s="17"/>
      <c r="E286" s="15"/>
      <c r="F286" s="15"/>
      <c r="G286" s="15"/>
      <c r="H286" s="15"/>
    </row>
    <row r="287" spans="2:8" s="3" customFormat="1" hidden="1" x14ac:dyDescent="0.2">
      <c r="B287" s="2"/>
      <c r="C287" s="2"/>
      <c r="D287" s="17"/>
      <c r="E287" s="15"/>
      <c r="F287" s="15"/>
      <c r="G287" s="15"/>
      <c r="H287" s="15"/>
    </row>
    <row r="288" spans="2:8" s="3" customFormat="1" hidden="1" x14ac:dyDescent="0.2">
      <c r="B288" s="2"/>
      <c r="C288" s="2"/>
      <c r="D288" s="17"/>
      <c r="E288" s="15"/>
      <c r="F288" s="15"/>
      <c r="G288" s="15"/>
      <c r="H288" s="15"/>
    </row>
    <row r="289" spans="2:8" s="3" customFormat="1" hidden="1" x14ac:dyDescent="0.2">
      <c r="B289" s="2"/>
      <c r="C289" s="2"/>
      <c r="D289" s="17"/>
      <c r="E289" s="15"/>
      <c r="F289" s="15"/>
      <c r="G289" s="15"/>
      <c r="H289" s="15"/>
    </row>
    <row r="290" spans="2:8" s="3" customFormat="1" hidden="1" x14ac:dyDescent="0.2">
      <c r="B290" s="2"/>
      <c r="C290" s="2"/>
      <c r="D290" s="17"/>
      <c r="E290" s="15"/>
      <c r="F290" s="15"/>
      <c r="G290" s="15"/>
      <c r="H290" s="15"/>
    </row>
    <row r="291" spans="2:8" s="3" customFormat="1" hidden="1" x14ac:dyDescent="0.2">
      <c r="B291" s="2"/>
      <c r="C291" s="2"/>
      <c r="D291" s="17"/>
      <c r="E291" s="15"/>
      <c r="F291" s="15"/>
      <c r="G291" s="15"/>
      <c r="H291" s="15"/>
    </row>
    <row r="292" spans="2:8" s="3" customFormat="1" hidden="1" x14ac:dyDescent="0.2">
      <c r="B292" s="2"/>
      <c r="C292" s="2"/>
      <c r="D292" s="17"/>
      <c r="E292" s="15"/>
      <c r="F292" s="15"/>
      <c r="G292" s="15"/>
      <c r="H292" s="15"/>
    </row>
    <row r="293" spans="2:8" s="3" customFormat="1" hidden="1" x14ac:dyDescent="0.2">
      <c r="B293" s="2"/>
      <c r="C293" s="2"/>
      <c r="D293" s="17"/>
      <c r="E293" s="15"/>
      <c r="F293" s="15"/>
      <c r="G293" s="15"/>
      <c r="H293" s="15"/>
    </row>
    <row r="294" spans="2:8" s="3" customFormat="1" hidden="1" x14ac:dyDescent="0.2">
      <c r="B294" s="2"/>
      <c r="C294" s="2"/>
      <c r="D294" s="17"/>
      <c r="E294" s="15"/>
      <c r="F294" s="15"/>
      <c r="G294" s="15"/>
      <c r="H294" s="15"/>
    </row>
    <row r="295" spans="2:8" s="3" customFormat="1" hidden="1" x14ac:dyDescent="0.2">
      <c r="B295" s="2"/>
      <c r="C295" s="2"/>
      <c r="D295" s="17"/>
      <c r="E295" s="15"/>
      <c r="F295" s="15"/>
      <c r="G295" s="15"/>
      <c r="H295" s="15"/>
    </row>
    <row r="296" spans="2:8" s="3" customFormat="1" hidden="1" x14ac:dyDescent="0.2">
      <c r="B296" s="2"/>
      <c r="C296" s="2"/>
      <c r="D296" s="17"/>
      <c r="E296" s="15"/>
      <c r="F296" s="15"/>
      <c r="G296" s="15"/>
      <c r="H296" s="15"/>
    </row>
    <row r="297" spans="2:8" s="3" customFormat="1" hidden="1" x14ac:dyDescent="0.2">
      <c r="B297" s="2"/>
      <c r="C297" s="2"/>
      <c r="D297" s="17"/>
      <c r="E297" s="15"/>
      <c r="F297" s="15"/>
      <c r="G297" s="15"/>
      <c r="H297" s="15"/>
    </row>
    <row r="298" spans="2:8" s="3" customFormat="1" hidden="1" x14ac:dyDescent="0.2">
      <c r="B298" s="2"/>
      <c r="C298" s="2"/>
      <c r="D298" s="17"/>
      <c r="E298" s="15"/>
      <c r="F298" s="15"/>
      <c r="G298" s="15"/>
      <c r="H298" s="15"/>
    </row>
    <row r="299" spans="2:8" s="3" customFormat="1" hidden="1" x14ac:dyDescent="0.2">
      <c r="B299" s="2"/>
      <c r="C299" s="2"/>
      <c r="D299" s="17"/>
      <c r="E299" s="15"/>
      <c r="F299" s="15"/>
      <c r="G299" s="15"/>
      <c r="H299" s="15"/>
    </row>
    <row r="300" spans="2:8" s="3" customFormat="1" hidden="1" x14ac:dyDescent="0.2">
      <c r="B300" s="2"/>
      <c r="C300" s="2"/>
      <c r="D300" s="17"/>
      <c r="E300" s="15"/>
      <c r="F300" s="15"/>
      <c r="G300" s="15"/>
      <c r="H300" s="15"/>
    </row>
    <row r="301" spans="2:8" s="3" customFormat="1" hidden="1" x14ac:dyDescent="0.2">
      <c r="B301" s="2"/>
      <c r="C301" s="2"/>
      <c r="D301" s="17"/>
      <c r="E301" s="15"/>
      <c r="F301" s="15"/>
      <c r="G301" s="15"/>
      <c r="H301" s="15"/>
    </row>
    <row r="302" spans="2:8" s="3" customFormat="1" hidden="1" x14ac:dyDescent="0.2">
      <c r="B302" s="2"/>
      <c r="C302" s="2"/>
      <c r="D302" s="17"/>
      <c r="E302" s="15"/>
      <c r="F302" s="15"/>
      <c r="G302" s="15"/>
      <c r="H302" s="15"/>
    </row>
    <row r="303" spans="2:8" s="3" customFormat="1" hidden="1" x14ac:dyDescent="0.2">
      <c r="B303" s="2"/>
      <c r="C303" s="2"/>
      <c r="D303" s="17"/>
      <c r="E303" s="15"/>
      <c r="F303" s="15"/>
      <c r="G303" s="15"/>
      <c r="H303" s="15"/>
    </row>
    <row r="304" spans="2:8" s="3" customFormat="1" hidden="1" x14ac:dyDescent="0.2">
      <c r="B304" s="2"/>
      <c r="C304" s="2"/>
      <c r="D304" s="17"/>
      <c r="E304" s="15"/>
      <c r="F304" s="15"/>
      <c r="G304" s="15"/>
      <c r="H304" s="15"/>
    </row>
    <row r="305" spans="2:8" s="3" customFormat="1" hidden="1" x14ac:dyDescent="0.2">
      <c r="B305" s="2"/>
      <c r="C305" s="2"/>
      <c r="D305" s="17"/>
      <c r="E305" s="15"/>
      <c r="F305" s="15"/>
      <c r="G305" s="15"/>
      <c r="H305" s="15"/>
    </row>
    <row r="306" spans="2:8" s="3" customFormat="1" hidden="1" x14ac:dyDescent="0.2">
      <c r="B306" s="2"/>
      <c r="C306" s="2"/>
      <c r="D306" s="17"/>
      <c r="E306" s="15"/>
      <c r="F306" s="15"/>
      <c r="G306" s="15"/>
      <c r="H306" s="15"/>
    </row>
    <row r="307" spans="2:8" s="3" customFormat="1" hidden="1" x14ac:dyDescent="0.2">
      <c r="B307" s="2"/>
      <c r="C307" s="2"/>
      <c r="D307" s="17"/>
      <c r="E307" s="15"/>
      <c r="F307" s="15"/>
      <c r="G307" s="15"/>
      <c r="H307" s="15"/>
    </row>
    <row r="308" spans="2:8" s="3" customFormat="1" hidden="1" x14ac:dyDescent="0.2">
      <c r="B308" s="2"/>
      <c r="C308" s="2"/>
      <c r="D308" s="17"/>
      <c r="E308" s="15"/>
      <c r="F308" s="15"/>
      <c r="G308" s="15"/>
      <c r="H308" s="15"/>
    </row>
    <row r="309" spans="2:8" s="3" customFormat="1" hidden="1" x14ac:dyDescent="0.2">
      <c r="B309" s="2"/>
      <c r="C309" s="2"/>
      <c r="D309" s="17"/>
      <c r="E309" s="15"/>
      <c r="F309" s="15"/>
      <c r="G309" s="15"/>
      <c r="H309" s="15"/>
    </row>
    <row r="310" spans="2:8" s="3" customFormat="1" hidden="1" x14ac:dyDescent="0.2">
      <c r="B310" s="2"/>
      <c r="C310" s="2"/>
      <c r="D310" s="17"/>
      <c r="E310" s="15"/>
      <c r="F310" s="15"/>
      <c r="G310" s="15"/>
      <c r="H310" s="15"/>
    </row>
    <row r="311" spans="2:8" s="3" customFormat="1" hidden="1" x14ac:dyDescent="0.2">
      <c r="B311" s="2"/>
      <c r="C311" s="2"/>
      <c r="D311" s="17"/>
      <c r="E311" s="15"/>
      <c r="F311" s="15"/>
      <c r="G311" s="15"/>
      <c r="H311" s="15"/>
    </row>
    <row r="312" spans="2:8" s="3" customFormat="1" hidden="1" x14ac:dyDescent="0.2">
      <c r="B312" s="2"/>
      <c r="C312" s="2"/>
      <c r="D312" s="17"/>
      <c r="E312" s="15"/>
      <c r="F312" s="15"/>
      <c r="G312" s="15"/>
      <c r="H312" s="15"/>
    </row>
    <row r="313" spans="2:8" s="3" customFormat="1" hidden="1" x14ac:dyDescent="0.2">
      <c r="B313" s="2"/>
      <c r="C313" s="2"/>
      <c r="D313" s="17"/>
      <c r="E313" s="15"/>
      <c r="F313" s="15"/>
      <c r="G313" s="15"/>
      <c r="H313" s="15"/>
    </row>
    <row r="314" spans="2:8" s="3" customFormat="1" hidden="1" x14ac:dyDescent="0.2">
      <c r="B314" s="2"/>
      <c r="C314" s="2"/>
      <c r="D314" s="17"/>
      <c r="E314" s="15"/>
      <c r="F314" s="15"/>
      <c r="G314" s="15"/>
      <c r="H314" s="15"/>
    </row>
    <row r="315" spans="2:8" s="3" customFormat="1" hidden="1" x14ac:dyDescent="0.2">
      <c r="B315" s="2"/>
      <c r="C315" s="2"/>
      <c r="D315" s="17"/>
      <c r="E315" s="15"/>
      <c r="F315" s="15"/>
      <c r="G315" s="15"/>
      <c r="H315" s="15"/>
    </row>
    <row r="316" spans="2:8" s="3" customFormat="1" hidden="1" x14ac:dyDescent="0.2">
      <c r="B316" s="2"/>
      <c r="C316" s="2"/>
      <c r="D316" s="17"/>
      <c r="E316" s="15"/>
      <c r="F316" s="15"/>
      <c r="G316" s="15"/>
      <c r="H316" s="15"/>
    </row>
    <row r="317" spans="2:8" s="3" customFormat="1" hidden="1" x14ac:dyDescent="0.2">
      <c r="B317" s="2"/>
      <c r="C317" s="2"/>
      <c r="D317" s="17"/>
      <c r="E317" s="15"/>
      <c r="F317" s="15"/>
      <c r="G317" s="15"/>
      <c r="H317" s="15"/>
    </row>
    <row r="318" spans="2:8" s="3" customFormat="1" hidden="1" x14ac:dyDescent="0.2">
      <c r="B318" s="2"/>
      <c r="C318" s="2"/>
      <c r="D318" s="17"/>
      <c r="E318" s="15"/>
      <c r="F318" s="15"/>
      <c r="G318" s="15"/>
      <c r="H318" s="15"/>
    </row>
    <row r="319" spans="2:8" s="3" customFormat="1" hidden="1" x14ac:dyDescent="0.2">
      <c r="B319" s="2"/>
      <c r="C319" s="2"/>
      <c r="D319" s="17"/>
      <c r="E319" s="15"/>
      <c r="F319" s="15"/>
      <c r="G319" s="15"/>
      <c r="H319" s="15"/>
    </row>
    <row r="320" spans="2:8" s="3" customFormat="1" hidden="1" x14ac:dyDescent="0.2">
      <c r="B320" s="2"/>
      <c r="C320" s="2"/>
      <c r="D320" s="17"/>
      <c r="E320" s="15"/>
      <c r="F320" s="15"/>
      <c r="G320" s="15"/>
      <c r="H320" s="15"/>
    </row>
    <row r="321" spans="2:8" s="3" customFormat="1" hidden="1" x14ac:dyDescent="0.2">
      <c r="B321" s="2"/>
      <c r="C321" s="2"/>
      <c r="D321" s="17"/>
      <c r="E321" s="15"/>
      <c r="F321" s="15"/>
      <c r="G321" s="15"/>
      <c r="H321" s="15"/>
    </row>
    <row r="322" spans="2:8" s="3" customFormat="1" hidden="1" x14ac:dyDescent="0.2">
      <c r="B322" s="2"/>
      <c r="C322" s="2"/>
      <c r="D322" s="17"/>
      <c r="E322" s="15"/>
      <c r="F322" s="15"/>
      <c r="G322" s="15"/>
      <c r="H322" s="15"/>
    </row>
    <row r="323" spans="2:8" s="3" customFormat="1" hidden="1" x14ac:dyDescent="0.2">
      <c r="B323" s="2"/>
      <c r="C323" s="2"/>
      <c r="D323" s="17"/>
      <c r="E323" s="15"/>
      <c r="F323" s="15"/>
      <c r="G323" s="15"/>
      <c r="H323" s="15"/>
    </row>
    <row r="324" spans="2:8" s="3" customFormat="1" hidden="1" x14ac:dyDescent="0.2">
      <c r="B324" s="2"/>
      <c r="C324" s="2"/>
      <c r="D324" s="17"/>
      <c r="E324" s="15"/>
      <c r="F324" s="15"/>
      <c r="G324" s="15"/>
      <c r="H324" s="15"/>
    </row>
    <row r="325" spans="2:8" s="3" customFormat="1" hidden="1" x14ac:dyDescent="0.2">
      <c r="B325" s="2"/>
      <c r="C325" s="2"/>
      <c r="D325" s="17"/>
      <c r="E325" s="15"/>
      <c r="F325" s="15"/>
      <c r="G325" s="15"/>
      <c r="H325" s="15"/>
    </row>
    <row r="326" spans="2:8" s="3" customFormat="1" hidden="1" x14ac:dyDescent="0.2">
      <c r="B326" s="2"/>
      <c r="C326" s="2"/>
      <c r="D326" s="17"/>
      <c r="E326" s="15"/>
      <c r="F326" s="15"/>
      <c r="G326" s="15"/>
      <c r="H326" s="15"/>
    </row>
    <row r="327" spans="2:8" s="3" customFormat="1" hidden="1" x14ac:dyDescent="0.2">
      <c r="B327" s="2"/>
      <c r="C327" s="2"/>
      <c r="D327" s="17"/>
      <c r="E327" s="15"/>
      <c r="F327" s="15"/>
      <c r="G327" s="15"/>
      <c r="H327" s="15"/>
    </row>
    <row r="328" spans="2:8" s="3" customFormat="1" hidden="1" x14ac:dyDescent="0.2">
      <c r="B328" s="2"/>
      <c r="C328" s="2"/>
      <c r="D328" s="17"/>
      <c r="E328" s="15"/>
      <c r="F328" s="15"/>
      <c r="G328" s="15"/>
      <c r="H328" s="15"/>
    </row>
    <row r="329" spans="2:8" s="3" customFormat="1" hidden="1" x14ac:dyDescent="0.2">
      <c r="B329" s="2"/>
      <c r="C329" s="2"/>
      <c r="D329" s="17"/>
      <c r="E329" s="15"/>
      <c r="F329" s="15"/>
      <c r="G329" s="15"/>
      <c r="H329" s="15"/>
    </row>
    <row r="330" spans="2:8" s="3" customFormat="1" hidden="1" x14ac:dyDescent="0.2">
      <c r="B330" s="2"/>
      <c r="C330" s="2"/>
      <c r="D330" s="17"/>
      <c r="E330" s="15"/>
      <c r="F330" s="15"/>
      <c r="G330" s="15"/>
      <c r="H330" s="15"/>
    </row>
    <row r="331" spans="2:8" s="3" customFormat="1" hidden="1" x14ac:dyDescent="0.2">
      <c r="B331" s="2"/>
      <c r="C331" s="2"/>
      <c r="D331" s="17"/>
      <c r="E331" s="15"/>
      <c r="F331" s="15"/>
      <c r="G331" s="15"/>
      <c r="H331" s="15"/>
    </row>
    <row r="332" spans="2:8" s="3" customFormat="1" hidden="1" x14ac:dyDescent="0.2">
      <c r="B332" s="2"/>
      <c r="C332" s="2"/>
      <c r="D332" s="17"/>
      <c r="E332" s="15"/>
      <c r="F332" s="15"/>
      <c r="G332" s="15"/>
      <c r="H332" s="15"/>
    </row>
    <row r="333" spans="2:8" s="3" customFormat="1" hidden="1" x14ac:dyDescent="0.2">
      <c r="B333" s="2"/>
      <c r="C333" s="2"/>
      <c r="D333" s="17"/>
      <c r="E333" s="15"/>
      <c r="F333" s="15"/>
      <c r="G333" s="15"/>
      <c r="H333" s="15"/>
    </row>
    <row r="334" spans="2:8" s="3" customFormat="1" hidden="1" x14ac:dyDescent="0.2">
      <c r="B334" s="2"/>
      <c r="C334" s="2"/>
      <c r="D334" s="17"/>
      <c r="E334" s="15"/>
      <c r="F334" s="15"/>
      <c r="G334" s="15"/>
      <c r="H334" s="15"/>
    </row>
    <row r="335" spans="2:8" s="3" customFormat="1" hidden="1" x14ac:dyDescent="0.2">
      <c r="B335" s="2"/>
      <c r="C335" s="2"/>
      <c r="D335" s="17"/>
      <c r="E335" s="15"/>
      <c r="F335" s="15"/>
      <c r="G335" s="15"/>
      <c r="H335" s="15"/>
    </row>
    <row r="336" spans="2:8" s="3" customFormat="1" hidden="1" x14ac:dyDescent="0.2">
      <c r="B336" s="2"/>
      <c r="C336" s="2"/>
      <c r="D336" s="17"/>
      <c r="E336" s="15"/>
      <c r="F336" s="15"/>
      <c r="G336" s="15"/>
      <c r="H336" s="15"/>
    </row>
    <row r="337" spans="2:8" s="3" customFormat="1" hidden="1" x14ac:dyDescent="0.2">
      <c r="B337" s="2"/>
      <c r="C337" s="2"/>
      <c r="D337" s="17"/>
      <c r="E337" s="15"/>
      <c r="F337" s="15"/>
      <c r="G337" s="15"/>
      <c r="H337" s="15"/>
    </row>
    <row r="338" spans="2:8" s="3" customFormat="1" hidden="1" x14ac:dyDescent="0.2">
      <c r="B338" s="2"/>
      <c r="C338" s="2"/>
      <c r="D338" s="17"/>
      <c r="E338" s="15"/>
      <c r="F338" s="15"/>
      <c r="G338" s="15"/>
      <c r="H338" s="15"/>
    </row>
    <row r="339" spans="2:8" s="3" customFormat="1" hidden="1" x14ac:dyDescent="0.2">
      <c r="B339" s="2"/>
      <c r="C339" s="2"/>
      <c r="D339" s="17"/>
      <c r="E339" s="15"/>
      <c r="F339" s="15"/>
      <c r="G339" s="15"/>
      <c r="H339" s="15"/>
    </row>
    <row r="340" spans="2:8" s="3" customFormat="1" hidden="1" x14ac:dyDescent="0.2">
      <c r="B340" s="2"/>
      <c r="C340" s="2"/>
      <c r="D340" s="17"/>
      <c r="E340" s="15"/>
      <c r="F340" s="15"/>
      <c r="G340" s="15"/>
      <c r="H340" s="15"/>
    </row>
    <row r="341" spans="2:8" s="3" customFormat="1" hidden="1" x14ac:dyDescent="0.2">
      <c r="B341" s="2"/>
      <c r="C341" s="2"/>
      <c r="D341" s="17"/>
      <c r="E341" s="15"/>
      <c r="F341" s="15"/>
      <c r="G341" s="15"/>
      <c r="H341" s="15"/>
    </row>
    <row r="342" spans="2:8" s="3" customFormat="1" hidden="1" x14ac:dyDescent="0.2">
      <c r="B342" s="2"/>
      <c r="C342" s="2"/>
      <c r="D342" s="17"/>
      <c r="E342" s="15"/>
      <c r="F342" s="15"/>
      <c r="G342" s="15"/>
      <c r="H342" s="15"/>
    </row>
    <row r="343" spans="2:8" s="3" customFormat="1" hidden="1" x14ac:dyDescent="0.2">
      <c r="B343" s="2"/>
      <c r="C343" s="2"/>
      <c r="D343" s="17"/>
      <c r="E343" s="15"/>
      <c r="F343" s="15"/>
      <c r="G343" s="15"/>
      <c r="H343" s="15"/>
    </row>
    <row r="344" spans="2:8" s="3" customFormat="1" hidden="1" x14ac:dyDescent="0.2">
      <c r="B344" s="2"/>
      <c r="C344" s="2"/>
      <c r="D344" s="17"/>
      <c r="E344" s="15"/>
      <c r="F344" s="15"/>
      <c r="G344" s="15"/>
      <c r="H344" s="15"/>
    </row>
    <row r="345" spans="2:8" s="3" customFormat="1" hidden="1" x14ac:dyDescent="0.2">
      <c r="B345" s="2"/>
      <c r="C345" s="2"/>
      <c r="D345" s="17"/>
      <c r="E345" s="15"/>
      <c r="F345" s="15"/>
      <c r="G345" s="15"/>
      <c r="H345" s="15"/>
    </row>
    <row r="346" spans="2:8" s="3" customFormat="1" hidden="1" x14ac:dyDescent="0.2">
      <c r="B346" s="2"/>
      <c r="C346" s="2"/>
      <c r="D346" s="17"/>
      <c r="E346" s="15"/>
      <c r="F346" s="15"/>
      <c r="G346" s="15"/>
      <c r="H346" s="15"/>
    </row>
    <row r="347" spans="2:8" s="3" customFormat="1" hidden="1" x14ac:dyDescent="0.2">
      <c r="B347" s="2"/>
      <c r="C347" s="2"/>
      <c r="D347" s="17"/>
      <c r="E347" s="15"/>
      <c r="F347" s="15"/>
      <c r="G347" s="15"/>
      <c r="H347" s="15"/>
    </row>
    <row r="348" spans="2:8" s="3" customFormat="1" hidden="1" x14ac:dyDescent="0.2">
      <c r="B348" s="2"/>
      <c r="C348" s="2"/>
      <c r="D348" s="17"/>
      <c r="E348" s="15"/>
      <c r="F348" s="15"/>
      <c r="G348" s="15"/>
      <c r="H348" s="15"/>
    </row>
    <row r="349" spans="2:8" s="3" customFormat="1" hidden="1" x14ac:dyDescent="0.2">
      <c r="B349" s="2"/>
      <c r="C349" s="2"/>
      <c r="D349" s="17"/>
      <c r="E349" s="15"/>
      <c r="F349" s="15"/>
      <c r="G349" s="15"/>
      <c r="H349" s="15"/>
    </row>
    <row r="350" spans="2:8" s="3" customFormat="1" hidden="1" x14ac:dyDescent="0.2">
      <c r="B350" s="2"/>
      <c r="C350" s="2"/>
      <c r="D350" s="17"/>
      <c r="E350" s="15"/>
      <c r="F350" s="15"/>
      <c r="G350" s="15"/>
      <c r="H350" s="15"/>
    </row>
    <row r="351" spans="2:8" s="3" customFormat="1" hidden="1" x14ac:dyDescent="0.2">
      <c r="B351" s="2"/>
      <c r="C351" s="2"/>
      <c r="D351" s="17"/>
      <c r="E351" s="15"/>
      <c r="F351" s="15"/>
      <c r="G351" s="15"/>
      <c r="H351" s="15"/>
    </row>
    <row r="352" spans="2:8" s="3" customFormat="1" hidden="1" x14ac:dyDescent="0.2">
      <c r="B352" s="2"/>
      <c r="C352" s="2"/>
      <c r="D352" s="17"/>
      <c r="E352" s="15"/>
      <c r="F352" s="15"/>
      <c r="G352" s="15"/>
      <c r="H352" s="15"/>
    </row>
    <row r="353" spans="2:8" s="3" customFormat="1" hidden="1" x14ac:dyDescent="0.2">
      <c r="B353" s="2"/>
      <c r="C353" s="2"/>
      <c r="D353" s="17"/>
      <c r="E353" s="15"/>
      <c r="F353" s="15"/>
      <c r="G353" s="15"/>
      <c r="H353" s="15"/>
    </row>
    <row r="354" spans="2:8" s="3" customFormat="1" hidden="1" x14ac:dyDescent="0.2">
      <c r="B354" s="2"/>
      <c r="C354" s="2"/>
      <c r="D354" s="17"/>
      <c r="E354" s="15"/>
      <c r="F354" s="15"/>
      <c r="G354" s="15"/>
      <c r="H354" s="15"/>
    </row>
    <row r="355" spans="2:8" s="3" customFormat="1" hidden="1" x14ac:dyDescent="0.2">
      <c r="B355" s="2"/>
      <c r="C355" s="2"/>
      <c r="D355" s="17"/>
      <c r="E355" s="15"/>
      <c r="F355" s="15"/>
      <c r="G355" s="15"/>
      <c r="H355" s="15"/>
    </row>
    <row r="356" spans="2:8" s="3" customFormat="1" hidden="1" x14ac:dyDescent="0.2">
      <c r="B356" s="2"/>
      <c r="C356" s="2"/>
      <c r="D356" s="17"/>
      <c r="E356" s="15"/>
      <c r="F356" s="15"/>
      <c r="G356" s="15"/>
      <c r="H356" s="15"/>
    </row>
    <row r="357" spans="2:8" s="3" customFormat="1" hidden="1" x14ac:dyDescent="0.2">
      <c r="B357" s="2"/>
      <c r="C357" s="2"/>
      <c r="D357" s="17"/>
      <c r="E357" s="15"/>
      <c r="F357" s="15"/>
      <c r="G357" s="15"/>
      <c r="H357" s="15"/>
    </row>
    <row r="358" spans="2:8" s="3" customFormat="1" hidden="1" x14ac:dyDescent="0.2">
      <c r="B358" s="2"/>
      <c r="C358" s="2"/>
      <c r="D358" s="17"/>
      <c r="E358" s="15"/>
      <c r="F358" s="15"/>
      <c r="G358" s="15"/>
      <c r="H358" s="15"/>
    </row>
    <row r="359" spans="2:8" s="3" customFormat="1" hidden="1" x14ac:dyDescent="0.2">
      <c r="B359" s="2"/>
      <c r="C359" s="2"/>
      <c r="D359" s="17"/>
      <c r="E359" s="15"/>
      <c r="F359" s="15"/>
      <c r="G359" s="15"/>
      <c r="H359" s="15"/>
    </row>
    <row r="360" spans="2:8" s="3" customFormat="1" hidden="1" x14ac:dyDescent="0.2">
      <c r="B360" s="2"/>
      <c r="C360" s="2"/>
      <c r="D360" s="17"/>
      <c r="E360" s="15"/>
      <c r="F360" s="15"/>
      <c r="G360" s="15"/>
      <c r="H360" s="15"/>
    </row>
    <row r="361" spans="2:8" s="3" customFormat="1" hidden="1" x14ac:dyDescent="0.2">
      <c r="B361" s="2"/>
      <c r="C361" s="2"/>
      <c r="D361" s="17"/>
      <c r="E361" s="15"/>
      <c r="F361" s="15"/>
      <c r="G361" s="15"/>
      <c r="H361" s="15"/>
    </row>
    <row r="362" spans="2:8" s="3" customFormat="1" hidden="1" x14ac:dyDescent="0.2">
      <c r="B362" s="2"/>
      <c r="C362" s="2"/>
      <c r="D362" s="17"/>
      <c r="E362" s="15"/>
      <c r="F362" s="15"/>
      <c r="G362" s="15"/>
      <c r="H362" s="15"/>
    </row>
    <row r="363" spans="2:8" s="3" customFormat="1" hidden="1" x14ac:dyDescent="0.2">
      <c r="B363" s="2"/>
      <c r="C363" s="2"/>
      <c r="D363" s="17"/>
      <c r="E363" s="15"/>
      <c r="F363" s="15"/>
      <c r="G363" s="15"/>
      <c r="H363" s="15"/>
    </row>
    <row r="364" spans="2:8" s="3" customFormat="1" hidden="1" x14ac:dyDescent="0.2">
      <c r="B364" s="2"/>
      <c r="C364" s="2"/>
      <c r="D364" s="17"/>
      <c r="E364" s="15"/>
      <c r="F364" s="15"/>
      <c r="G364" s="15"/>
      <c r="H364" s="15"/>
    </row>
    <row r="365" spans="2:8" s="3" customFormat="1" hidden="1" x14ac:dyDescent="0.2">
      <c r="B365" s="2"/>
      <c r="C365" s="2"/>
      <c r="D365" s="17"/>
      <c r="E365" s="15"/>
      <c r="F365" s="15"/>
      <c r="G365" s="15"/>
      <c r="H365" s="15"/>
    </row>
    <row r="366" spans="2:8" s="3" customFormat="1" hidden="1" x14ac:dyDescent="0.2">
      <c r="B366" s="2"/>
      <c r="C366" s="2"/>
      <c r="D366" s="17"/>
      <c r="E366" s="15"/>
      <c r="F366" s="15"/>
      <c r="G366" s="15"/>
      <c r="H366" s="15"/>
    </row>
    <row r="367" spans="2:8" s="3" customFormat="1" hidden="1" x14ac:dyDescent="0.2">
      <c r="B367" s="2"/>
      <c r="C367" s="2"/>
      <c r="D367" s="17"/>
      <c r="E367" s="15"/>
      <c r="F367" s="15"/>
      <c r="G367" s="15"/>
      <c r="H367" s="15"/>
    </row>
    <row r="368" spans="2:8" s="3" customFormat="1" hidden="1" x14ac:dyDescent="0.2">
      <c r="B368" s="2"/>
      <c r="C368" s="2"/>
      <c r="D368" s="17"/>
      <c r="E368" s="15"/>
      <c r="F368" s="15"/>
      <c r="G368" s="15"/>
      <c r="H368" s="15"/>
    </row>
    <row r="369" spans="2:8" s="3" customFormat="1" hidden="1" x14ac:dyDescent="0.2">
      <c r="B369" s="2"/>
      <c r="C369" s="2"/>
      <c r="D369" s="17"/>
      <c r="E369" s="15"/>
      <c r="F369" s="15"/>
      <c r="G369" s="15"/>
      <c r="H369" s="15"/>
    </row>
    <row r="370" spans="2:8" s="3" customFormat="1" hidden="1" x14ac:dyDescent="0.2">
      <c r="B370" s="2"/>
      <c r="C370" s="2"/>
      <c r="D370" s="17"/>
      <c r="E370" s="15"/>
      <c r="F370" s="15"/>
      <c r="G370" s="15"/>
      <c r="H370" s="15"/>
    </row>
    <row r="371" spans="2:8" s="3" customFormat="1" hidden="1" x14ac:dyDescent="0.2">
      <c r="B371" s="2"/>
      <c r="C371" s="2"/>
      <c r="D371" s="17"/>
      <c r="E371" s="15"/>
      <c r="F371" s="15"/>
      <c r="G371" s="15"/>
      <c r="H371" s="15"/>
    </row>
    <row r="372" spans="2:8" s="3" customFormat="1" hidden="1" x14ac:dyDescent="0.2">
      <c r="B372" s="2"/>
      <c r="C372" s="2"/>
      <c r="D372" s="17"/>
      <c r="E372" s="15"/>
      <c r="F372" s="15"/>
      <c r="G372" s="15"/>
      <c r="H372" s="15"/>
    </row>
    <row r="373" spans="2:8" s="3" customFormat="1" hidden="1" x14ac:dyDescent="0.2">
      <c r="B373" s="2"/>
      <c r="C373" s="2"/>
      <c r="D373" s="17"/>
      <c r="E373" s="15"/>
      <c r="F373" s="15"/>
      <c r="G373" s="15"/>
      <c r="H373" s="15"/>
    </row>
    <row r="374" spans="2:8" s="3" customFormat="1" hidden="1" x14ac:dyDescent="0.2">
      <c r="B374" s="2"/>
      <c r="C374" s="2"/>
      <c r="D374" s="17"/>
      <c r="E374" s="15"/>
      <c r="F374" s="15"/>
      <c r="G374" s="15"/>
      <c r="H374" s="15"/>
    </row>
    <row r="375" spans="2:8" s="3" customFormat="1" hidden="1" x14ac:dyDescent="0.2">
      <c r="B375" s="2"/>
      <c r="C375" s="2"/>
      <c r="D375" s="17"/>
      <c r="E375" s="15"/>
      <c r="F375" s="15"/>
      <c r="G375" s="15"/>
      <c r="H375" s="15"/>
    </row>
    <row r="376" spans="2:8" s="3" customFormat="1" hidden="1" x14ac:dyDescent="0.2">
      <c r="B376" s="2"/>
      <c r="C376" s="2"/>
      <c r="D376" s="17"/>
      <c r="E376" s="15"/>
      <c r="F376" s="15"/>
      <c r="G376" s="15"/>
      <c r="H376" s="15"/>
    </row>
    <row r="377" spans="2:8" s="3" customFormat="1" hidden="1" x14ac:dyDescent="0.2">
      <c r="B377" s="2"/>
      <c r="C377" s="2"/>
      <c r="D377" s="17"/>
      <c r="E377" s="15"/>
      <c r="F377" s="15"/>
      <c r="G377" s="15"/>
      <c r="H377" s="15"/>
    </row>
    <row r="378" spans="2:8" s="3" customFormat="1" hidden="1" x14ac:dyDescent="0.2">
      <c r="B378" s="2"/>
      <c r="C378" s="2"/>
      <c r="D378" s="17"/>
      <c r="E378" s="15"/>
      <c r="F378" s="15"/>
      <c r="G378" s="15"/>
      <c r="H378" s="15"/>
    </row>
    <row r="379" spans="2:8" s="3" customFormat="1" hidden="1" x14ac:dyDescent="0.2">
      <c r="B379" s="2"/>
      <c r="C379" s="2"/>
      <c r="D379" s="17"/>
      <c r="E379" s="15"/>
      <c r="F379" s="15"/>
      <c r="G379" s="15"/>
      <c r="H379" s="15"/>
    </row>
    <row r="380" spans="2:8" s="3" customFormat="1" hidden="1" x14ac:dyDescent="0.2">
      <c r="B380" s="2"/>
      <c r="C380" s="2"/>
      <c r="D380" s="17"/>
      <c r="E380" s="15"/>
      <c r="F380" s="15"/>
      <c r="G380" s="15"/>
      <c r="H380" s="15"/>
    </row>
    <row r="381" spans="2:8" s="3" customFormat="1" hidden="1" x14ac:dyDescent="0.2">
      <c r="B381" s="2"/>
      <c r="C381" s="2"/>
      <c r="D381" s="17"/>
      <c r="E381" s="15"/>
      <c r="F381" s="15"/>
      <c r="G381" s="15"/>
      <c r="H381" s="15"/>
    </row>
    <row r="382" spans="2:8" s="3" customFormat="1" hidden="1" x14ac:dyDescent="0.2">
      <c r="B382" s="2"/>
      <c r="C382" s="2"/>
      <c r="D382" s="17"/>
      <c r="E382" s="15"/>
      <c r="F382" s="15"/>
      <c r="G382" s="15"/>
      <c r="H382" s="15"/>
    </row>
    <row r="383" spans="2:8" s="3" customFormat="1" hidden="1" x14ac:dyDescent="0.2">
      <c r="B383" s="2"/>
      <c r="C383" s="2"/>
      <c r="D383" s="17"/>
      <c r="E383" s="15"/>
      <c r="F383" s="15"/>
      <c r="G383" s="15"/>
      <c r="H383" s="15"/>
    </row>
    <row r="384" spans="2:8" s="3" customFormat="1" hidden="1" x14ac:dyDescent="0.2">
      <c r="B384" s="2"/>
      <c r="C384" s="2"/>
      <c r="D384" s="17"/>
      <c r="E384" s="15"/>
      <c r="F384" s="15"/>
      <c r="G384" s="15"/>
      <c r="H384" s="15"/>
    </row>
    <row r="385" spans="2:8" s="3" customFormat="1" hidden="1" x14ac:dyDescent="0.2">
      <c r="B385" s="2"/>
      <c r="C385" s="2"/>
      <c r="D385" s="17"/>
      <c r="E385" s="15"/>
      <c r="F385" s="15"/>
      <c r="G385" s="15"/>
      <c r="H385" s="15"/>
    </row>
    <row r="386" spans="2:8" s="3" customFormat="1" hidden="1" x14ac:dyDescent="0.2">
      <c r="B386" s="2"/>
      <c r="C386" s="2"/>
      <c r="D386" s="17"/>
      <c r="E386" s="15"/>
      <c r="F386" s="15"/>
      <c r="G386" s="15"/>
      <c r="H386" s="15"/>
    </row>
    <row r="387" spans="2:8" s="3" customFormat="1" hidden="1" x14ac:dyDescent="0.2">
      <c r="B387" s="2"/>
      <c r="C387" s="2"/>
      <c r="D387" s="17"/>
      <c r="E387" s="15"/>
      <c r="F387" s="15"/>
      <c r="G387" s="15"/>
      <c r="H387" s="15"/>
    </row>
    <row r="388" spans="2:8" s="3" customFormat="1" hidden="1" x14ac:dyDescent="0.2">
      <c r="B388" s="2"/>
      <c r="C388" s="2"/>
      <c r="D388" s="17"/>
      <c r="E388" s="15"/>
      <c r="F388" s="15"/>
      <c r="G388" s="15"/>
      <c r="H388" s="15"/>
    </row>
    <row r="389" spans="2:8" s="3" customFormat="1" hidden="1" x14ac:dyDescent="0.2">
      <c r="B389" s="2"/>
      <c r="C389" s="2"/>
      <c r="D389" s="17"/>
      <c r="E389" s="15"/>
      <c r="F389" s="15"/>
      <c r="G389" s="15"/>
      <c r="H389" s="15"/>
    </row>
    <row r="390" spans="2:8" s="3" customFormat="1" hidden="1" x14ac:dyDescent="0.2">
      <c r="B390" s="2"/>
      <c r="C390" s="2"/>
      <c r="D390" s="17"/>
      <c r="E390" s="15"/>
      <c r="F390" s="15"/>
      <c r="G390" s="15"/>
      <c r="H390" s="15"/>
    </row>
    <row r="391" spans="2:8" s="3" customFormat="1" hidden="1" x14ac:dyDescent="0.2">
      <c r="B391" s="2"/>
      <c r="C391" s="2"/>
      <c r="D391" s="17"/>
      <c r="E391" s="15"/>
      <c r="F391" s="15"/>
      <c r="G391" s="15"/>
      <c r="H391" s="15"/>
    </row>
    <row r="392" spans="2:8" s="3" customFormat="1" hidden="1" x14ac:dyDescent="0.2">
      <c r="B392" s="2"/>
      <c r="C392" s="2"/>
      <c r="D392" s="17"/>
      <c r="E392" s="15"/>
      <c r="F392" s="15"/>
      <c r="G392" s="15"/>
      <c r="H392" s="15"/>
    </row>
    <row r="393" spans="2:8" s="3" customFormat="1" hidden="1" x14ac:dyDescent="0.2">
      <c r="B393" s="2"/>
      <c r="C393" s="2"/>
      <c r="D393" s="17"/>
      <c r="E393" s="15"/>
      <c r="F393" s="15"/>
      <c r="G393" s="15"/>
      <c r="H393" s="15"/>
    </row>
    <row r="394" spans="2:8" s="3" customFormat="1" hidden="1" x14ac:dyDescent="0.2">
      <c r="B394" s="2"/>
      <c r="C394" s="2"/>
      <c r="D394" s="17"/>
      <c r="E394" s="15"/>
      <c r="F394" s="15"/>
      <c r="G394" s="15"/>
      <c r="H394" s="15"/>
    </row>
    <row r="395" spans="2:8" s="3" customFormat="1" hidden="1" x14ac:dyDescent="0.2">
      <c r="B395" s="2"/>
      <c r="C395" s="2"/>
      <c r="D395" s="17"/>
      <c r="E395" s="15"/>
      <c r="F395" s="15"/>
      <c r="G395" s="15"/>
      <c r="H395" s="15"/>
    </row>
    <row r="396" spans="2:8" s="3" customFormat="1" hidden="1" x14ac:dyDescent="0.2">
      <c r="B396" s="2"/>
      <c r="C396" s="2"/>
      <c r="D396" s="17"/>
      <c r="E396" s="15"/>
      <c r="F396" s="15"/>
      <c r="G396" s="15"/>
      <c r="H396" s="15"/>
    </row>
    <row r="397" spans="2:8" s="3" customFormat="1" hidden="1" x14ac:dyDescent="0.2">
      <c r="B397" s="2"/>
      <c r="C397" s="2"/>
      <c r="D397" s="17"/>
      <c r="E397" s="15"/>
      <c r="F397" s="15"/>
      <c r="G397" s="15"/>
      <c r="H397" s="15"/>
    </row>
    <row r="398" spans="2:8" s="3" customFormat="1" hidden="1" x14ac:dyDescent="0.2">
      <c r="B398" s="2"/>
      <c r="C398" s="2"/>
      <c r="D398" s="17"/>
      <c r="E398" s="15"/>
      <c r="F398" s="15"/>
      <c r="G398" s="15"/>
      <c r="H398" s="15"/>
    </row>
    <row r="399" spans="2:8" s="3" customFormat="1" hidden="1" x14ac:dyDescent="0.2">
      <c r="B399" s="2"/>
      <c r="C399" s="2"/>
      <c r="D399" s="17"/>
      <c r="E399" s="15"/>
      <c r="F399" s="15"/>
      <c r="G399" s="15"/>
      <c r="H399" s="15"/>
    </row>
    <row r="400" spans="2:8" s="3" customFormat="1" hidden="1" x14ac:dyDescent="0.2">
      <c r="B400" s="2"/>
      <c r="C400" s="2"/>
      <c r="D400" s="17"/>
      <c r="E400" s="15"/>
      <c r="F400" s="15"/>
      <c r="G400" s="15"/>
      <c r="H400" s="15"/>
    </row>
    <row r="401" spans="2:8" s="3" customFormat="1" hidden="1" x14ac:dyDescent="0.2">
      <c r="B401" s="2"/>
      <c r="C401" s="2"/>
      <c r="D401" s="17"/>
      <c r="E401" s="15"/>
      <c r="F401" s="15"/>
      <c r="G401" s="15"/>
      <c r="H401" s="15"/>
    </row>
    <row r="402" spans="2:8" s="3" customFormat="1" hidden="1" x14ac:dyDescent="0.2">
      <c r="B402" s="2"/>
      <c r="C402" s="2"/>
      <c r="D402" s="17"/>
      <c r="E402" s="15"/>
      <c r="F402" s="15"/>
      <c r="G402" s="15"/>
      <c r="H402" s="15"/>
    </row>
    <row r="403" spans="2:8" s="3" customFormat="1" hidden="1" x14ac:dyDescent="0.2">
      <c r="B403" s="2"/>
      <c r="C403" s="2"/>
      <c r="D403" s="17"/>
      <c r="E403" s="15"/>
      <c r="F403" s="15"/>
      <c r="G403" s="15"/>
      <c r="H403" s="15"/>
    </row>
    <row r="404" spans="2:8" s="3" customFormat="1" hidden="1" x14ac:dyDescent="0.2">
      <c r="B404" s="2"/>
      <c r="C404" s="2"/>
      <c r="D404" s="17"/>
      <c r="E404" s="15"/>
      <c r="F404" s="15"/>
      <c r="G404" s="15"/>
      <c r="H404" s="15"/>
    </row>
    <row r="405" spans="2:8" s="3" customFormat="1" hidden="1" x14ac:dyDescent="0.2">
      <c r="B405" s="2"/>
      <c r="C405" s="2"/>
      <c r="D405" s="17"/>
      <c r="E405" s="15"/>
      <c r="F405" s="15"/>
      <c r="G405" s="15"/>
      <c r="H405" s="15"/>
    </row>
    <row r="406" spans="2:8" s="3" customFormat="1" hidden="1" x14ac:dyDescent="0.2">
      <c r="B406" s="2"/>
      <c r="C406" s="2"/>
      <c r="D406" s="17"/>
      <c r="E406" s="15"/>
      <c r="F406" s="15"/>
      <c r="G406" s="15"/>
      <c r="H406" s="15"/>
    </row>
    <row r="407" spans="2:8" s="3" customFormat="1" hidden="1" x14ac:dyDescent="0.2">
      <c r="B407" s="2"/>
      <c r="C407" s="2"/>
      <c r="D407" s="17"/>
      <c r="E407" s="15"/>
      <c r="F407" s="15"/>
      <c r="G407" s="15"/>
      <c r="H407" s="15"/>
    </row>
    <row r="408" spans="2:8" s="3" customFormat="1" hidden="1" x14ac:dyDescent="0.2">
      <c r="B408" s="2"/>
      <c r="C408" s="2"/>
      <c r="D408" s="17"/>
      <c r="E408" s="15"/>
      <c r="F408" s="15"/>
      <c r="G408" s="15"/>
      <c r="H408" s="15"/>
    </row>
    <row r="409" spans="2:8" s="3" customFormat="1" hidden="1" x14ac:dyDescent="0.2">
      <c r="B409" s="2"/>
      <c r="C409" s="2"/>
      <c r="D409" s="17"/>
      <c r="E409" s="15"/>
      <c r="F409" s="15"/>
      <c r="G409" s="15"/>
      <c r="H409" s="15"/>
    </row>
    <row r="410" spans="2:8" s="3" customFormat="1" hidden="1" x14ac:dyDescent="0.2">
      <c r="B410" s="2"/>
      <c r="C410" s="2"/>
      <c r="D410" s="17"/>
      <c r="E410" s="15"/>
      <c r="F410" s="15"/>
      <c r="G410" s="15"/>
      <c r="H410" s="15"/>
    </row>
    <row r="411" spans="2:8" s="3" customFormat="1" hidden="1" x14ac:dyDescent="0.2">
      <c r="B411" s="2"/>
      <c r="C411" s="2"/>
      <c r="D411" s="17"/>
      <c r="E411" s="15"/>
      <c r="F411" s="15"/>
      <c r="G411" s="15"/>
      <c r="H411" s="15"/>
    </row>
    <row r="412" spans="2:8" s="3" customFormat="1" hidden="1" x14ac:dyDescent="0.2">
      <c r="B412" s="2"/>
      <c r="C412" s="2"/>
      <c r="D412" s="17"/>
      <c r="E412" s="15"/>
      <c r="F412" s="15"/>
      <c r="G412" s="15"/>
      <c r="H412" s="15"/>
    </row>
    <row r="413" spans="2:8" s="3" customFormat="1" hidden="1" x14ac:dyDescent="0.2">
      <c r="B413" s="2"/>
      <c r="C413" s="2"/>
      <c r="D413" s="17"/>
      <c r="E413" s="15"/>
      <c r="F413" s="15"/>
      <c r="G413" s="15"/>
      <c r="H413" s="15"/>
    </row>
    <row r="414" spans="2:8" s="3" customFormat="1" hidden="1" x14ac:dyDescent="0.2">
      <c r="B414" s="2"/>
      <c r="C414" s="2"/>
      <c r="D414" s="17"/>
      <c r="E414" s="15"/>
      <c r="F414" s="15"/>
      <c r="G414" s="15"/>
      <c r="H414" s="15"/>
    </row>
    <row r="415" spans="2:8" s="3" customFormat="1" hidden="1" x14ac:dyDescent="0.2">
      <c r="B415" s="2"/>
      <c r="C415" s="2"/>
      <c r="D415" s="17"/>
      <c r="E415" s="15"/>
      <c r="F415" s="15"/>
      <c r="G415" s="15"/>
      <c r="H415" s="15"/>
    </row>
    <row r="416" spans="2:8" s="3" customFormat="1" hidden="1" x14ac:dyDescent="0.2">
      <c r="B416" s="2"/>
      <c r="C416" s="2"/>
      <c r="D416" s="17"/>
      <c r="E416" s="15"/>
      <c r="F416" s="15"/>
      <c r="G416" s="15"/>
      <c r="H416" s="15"/>
    </row>
    <row r="417" spans="2:8" s="3" customFormat="1" hidden="1" x14ac:dyDescent="0.2">
      <c r="B417" s="2"/>
      <c r="C417" s="2"/>
      <c r="D417" s="17"/>
      <c r="E417" s="15"/>
      <c r="F417" s="15"/>
      <c r="G417" s="15"/>
      <c r="H417" s="15"/>
    </row>
    <row r="418" spans="2:8" s="3" customFormat="1" hidden="1" x14ac:dyDescent="0.2">
      <c r="B418" s="2"/>
      <c r="C418" s="2"/>
      <c r="D418" s="17"/>
      <c r="E418" s="15"/>
      <c r="F418" s="15"/>
      <c r="G418" s="15"/>
      <c r="H418" s="15"/>
    </row>
    <row r="419" spans="2:8" s="3" customFormat="1" hidden="1" x14ac:dyDescent="0.2">
      <c r="B419" s="2"/>
      <c r="C419" s="2"/>
      <c r="D419" s="17"/>
      <c r="E419" s="15"/>
      <c r="F419" s="15"/>
      <c r="G419" s="15"/>
      <c r="H419" s="15"/>
    </row>
    <row r="420" spans="2:8" s="3" customFormat="1" hidden="1" x14ac:dyDescent="0.2">
      <c r="B420" s="2"/>
      <c r="C420" s="2"/>
      <c r="D420" s="17"/>
      <c r="E420" s="15"/>
      <c r="F420" s="15"/>
      <c r="G420" s="15"/>
      <c r="H420" s="15"/>
    </row>
    <row r="421" spans="2:8" s="3" customFormat="1" hidden="1" x14ac:dyDescent="0.2">
      <c r="B421" s="2"/>
      <c r="C421" s="2"/>
      <c r="D421" s="17"/>
      <c r="E421" s="15"/>
      <c r="F421" s="15"/>
      <c r="G421" s="15"/>
      <c r="H421" s="15"/>
    </row>
    <row r="422" spans="2:8" s="3" customFormat="1" hidden="1" x14ac:dyDescent="0.2">
      <c r="B422" s="2"/>
      <c r="C422" s="2"/>
      <c r="D422" s="17"/>
      <c r="E422" s="15"/>
      <c r="F422" s="15"/>
      <c r="G422" s="15"/>
      <c r="H422" s="15"/>
    </row>
    <row r="423" spans="2:8" s="3" customFormat="1" hidden="1" x14ac:dyDescent="0.2">
      <c r="B423" s="2"/>
      <c r="C423" s="2"/>
      <c r="D423" s="17"/>
      <c r="E423" s="15"/>
      <c r="F423" s="15"/>
      <c r="G423" s="15"/>
      <c r="H423" s="15"/>
    </row>
    <row r="424" spans="2:8" s="3" customFormat="1" hidden="1" x14ac:dyDescent="0.2">
      <c r="B424" s="2"/>
      <c r="C424" s="2"/>
      <c r="D424" s="17"/>
      <c r="E424" s="15"/>
      <c r="F424" s="15"/>
      <c r="G424" s="15"/>
      <c r="H424" s="15"/>
    </row>
    <row r="425" spans="2:8" s="3" customFormat="1" hidden="1" x14ac:dyDescent="0.2">
      <c r="B425" s="2"/>
      <c r="C425" s="2"/>
      <c r="D425" s="17"/>
      <c r="E425" s="15"/>
      <c r="F425" s="15"/>
      <c r="G425" s="15"/>
      <c r="H425" s="15"/>
    </row>
    <row r="426" spans="2:8" s="3" customFormat="1" hidden="1" x14ac:dyDescent="0.2">
      <c r="B426" s="2"/>
      <c r="C426" s="2"/>
      <c r="D426" s="17"/>
      <c r="E426" s="15"/>
      <c r="F426" s="15"/>
      <c r="G426" s="15"/>
      <c r="H426" s="15"/>
    </row>
    <row r="427" spans="2:8" s="3" customFormat="1" hidden="1" x14ac:dyDescent="0.2">
      <c r="B427" s="2"/>
      <c r="C427" s="2"/>
      <c r="D427" s="17"/>
      <c r="E427" s="15"/>
      <c r="F427" s="15"/>
      <c r="G427" s="15"/>
      <c r="H427" s="15"/>
    </row>
    <row r="428" spans="2:8" s="3" customFormat="1" hidden="1" x14ac:dyDescent="0.2">
      <c r="B428" s="2"/>
      <c r="C428" s="2"/>
      <c r="D428" s="17"/>
      <c r="E428" s="15"/>
      <c r="F428" s="15"/>
      <c r="G428" s="15"/>
      <c r="H428" s="15"/>
    </row>
    <row r="429" spans="2:8" s="3" customFormat="1" hidden="1" x14ac:dyDescent="0.2">
      <c r="B429" s="2"/>
      <c r="C429" s="2"/>
      <c r="D429" s="17"/>
      <c r="E429" s="15"/>
      <c r="F429" s="15"/>
      <c r="G429" s="15"/>
      <c r="H429" s="15"/>
    </row>
    <row r="430" spans="2:8" s="3" customFormat="1" hidden="1" x14ac:dyDescent="0.2">
      <c r="B430" s="2"/>
      <c r="C430" s="2"/>
      <c r="D430" s="17"/>
      <c r="E430" s="15"/>
      <c r="F430" s="15"/>
      <c r="G430" s="15"/>
      <c r="H430" s="15"/>
    </row>
    <row r="431" spans="2:8" s="3" customFormat="1" hidden="1" x14ac:dyDescent="0.2">
      <c r="B431" s="2"/>
      <c r="C431" s="2"/>
      <c r="D431" s="17"/>
      <c r="E431" s="15"/>
      <c r="F431" s="15"/>
      <c r="G431" s="15"/>
      <c r="H431" s="15"/>
    </row>
    <row r="432" spans="2:8" s="3" customFormat="1" hidden="1" x14ac:dyDescent="0.2">
      <c r="B432" s="2"/>
      <c r="C432" s="2"/>
      <c r="D432" s="17"/>
      <c r="E432" s="15"/>
      <c r="F432" s="15"/>
      <c r="G432" s="15"/>
      <c r="H432" s="15"/>
    </row>
    <row r="433" spans="2:8" s="3" customFormat="1" hidden="1" x14ac:dyDescent="0.2">
      <c r="B433" s="2"/>
      <c r="C433" s="2"/>
      <c r="D433" s="17"/>
      <c r="E433" s="15"/>
      <c r="F433" s="15"/>
      <c r="G433" s="15"/>
      <c r="H433" s="15"/>
    </row>
    <row r="434" spans="2:8" s="3" customFormat="1" hidden="1" x14ac:dyDescent="0.2">
      <c r="B434" s="2"/>
      <c r="C434" s="2"/>
      <c r="D434" s="17"/>
      <c r="E434" s="15"/>
      <c r="F434" s="15"/>
      <c r="G434" s="15"/>
      <c r="H434" s="15"/>
    </row>
    <row r="435" spans="2:8" s="3" customFormat="1" hidden="1" x14ac:dyDescent="0.2">
      <c r="B435" s="2"/>
      <c r="C435" s="2"/>
      <c r="D435" s="17"/>
      <c r="E435" s="15"/>
      <c r="F435" s="15"/>
      <c r="G435" s="15"/>
      <c r="H435" s="15"/>
    </row>
    <row r="436" spans="2:8" s="3" customFormat="1" hidden="1" x14ac:dyDescent="0.2">
      <c r="B436" s="2"/>
      <c r="C436" s="2"/>
      <c r="D436" s="17"/>
      <c r="E436" s="15"/>
      <c r="F436" s="15"/>
      <c r="G436" s="15"/>
      <c r="H436" s="15"/>
    </row>
    <row r="437" spans="2:8" s="3" customFormat="1" hidden="1" x14ac:dyDescent="0.2">
      <c r="B437" s="2"/>
      <c r="C437" s="2"/>
      <c r="D437" s="17"/>
      <c r="E437" s="15"/>
      <c r="F437" s="15"/>
      <c r="G437" s="15"/>
      <c r="H437" s="15"/>
    </row>
    <row r="438" spans="2:8" s="3" customFormat="1" hidden="1" x14ac:dyDescent="0.2">
      <c r="B438" s="2"/>
      <c r="C438" s="2"/>
      <c r="D438" s="17"/>
      <c r="E438" s="15"/>
      <c r="F438" s="15"/>
      <c r="G438" s="15"/>
      <c r="H438" s="15"/>
    </row>
    <row r="439" spans="2:8" s="3" customFormat="1" hidden="1" x14ac:dyDescent="0.2">
      <c r="B439" s="2"/>
      <c r="C439" s="2"/>
      <c r="D439" s="17"/>
      <c r="E439" s="15"/>
      <c r="F439" s="15"/>
      <c r="G439" s="15"/>
      <c r="H439" s="15"/>
    </row>
    <row r="440" spans="2:8" s="3" customFormat="1" hidden="1" x14ac:dyDescent="0.2">
      <c r="B440" s="2"/>
      <c r="C440" s="2"/>
      <c r="D440" s="17"/>
      <c r="E440" s="15"/>
      <c r="F440" s="15"/>
      <c r="G440" s="15"/>
      <c r="H440" s="15"/>
    </row>
    <row r="441" spans="2:8" s="3" customFormat="1" hidden="1" x14ac:dyDescent="0.2">
      <c r="B441" s="2"/>
      <c r="C441" s="2"/>
      <c r="D441" s="17"/>
      <c r="E441" s="15"/>
      <c r="F441" s="15"/>
      <c r="G441" s="15"/>
      <c r="H441" s="15"/>
    </row>
    <row r="442" spans="2:8" s="3" customFormat="1" hidden="1" x14ac:dyDescent="0.2">
      <c r="B442" s="2"/>
      <c r="C442" s="2"/>
      <c r="D442" s="17"/>
      <c r="E442" s="15"/>
      <c r="F442" s="15"/>
      <c r="G442" s="15"/>
      <c r="H442" s="15"/>
    </row>
    <row r="443" spans="2:8" s="3" customFormat="1" hidden="1" x14ac:dyDescent="0.2">
      <c r="B443" s="2"/>
      <c r="C443" s="2"/>
      <c r="D443" s="17"/>
      <c r="E443" s="15"/>
      <c r="F443" s="15"/>
      <c r="G443" s="15"/>
      <c r="H443" s="15"/>
    </row>
    <row r="444" spans="2:8" s="3" customFormat="1" hidden="1" x14ac:dyDescent="0.2">
      <c r="B444" s="2"/>
      <c r="C444" s="2"/>
      <c r="D444" s="17"/>
      <c r="E444" s="15"/>
      <c r="F444" s="15"/>
      <c r="G444" s="15"/>
      <c r="H444" s="15"/>
    </row>
    <row r="445" spans="2:8" s="3" customFormat="1" hidden="1" x14ac:dyDescent="0.2">
      <c r="B445" s="2"/>
      <c r="C445" s="2"/>
      <c r="D445" s="17"/>
      <c r="E445" s="15"/>
      <c r="F445" s="15"/>
      <c r="G445" s="15"/>
      <c r="H445" s="15"/>
    </row>
    <row r="446" spans="2:8" s="3" customFormat="1" hidden="1" x14ac:dyDescent="0.2">
      <c r="B446" s="2"/>
      <c r="C446" s="2"/>
      <c r="D446" s="17"/>
      <c r="E446" s="15"/>
      <c r="F446" s="15"/>
      <c r="G446" s="15"/>
      <c r="H446" s="15"/>
    </row>
    <row r="447" spans="2:8" s="3" customFormat="1" hidden="1" x14ac:dyDescent="0.2">
      <c r="B447" s="2"/>
      <c r="C447" s="2"/>
      <c r="D447" s="17"/>
      <c r="E447" s="15"/>
      <c r="F447" s="15"/>
      <c r="G447" s="15"/>
      <c r="H447" s="15"/>
    </row>
    <row r="448" spans="2:8" s="3" customFormat="1" hidden="1" x14ac:dyDescent="0.2">
      <c r="B448" s="2"/>
      <c r="C448" s="2"/>
      <c r="D448" s="17"/>
      <c r="E448" s="15"/>
      <c r="F448" s="15"/>
      <c r="G448" s="15"/>
      <c r="H448" s="15"/>
    </row>
    <row r="449" spans="2:8" s="3" customFormat="1" hidden="1" x14ac:dyDescent="0.2">
      <c r="B449" s="2"/>
      <c r="C449" s="2"/>
      <c r="D449" s="17"/>
      <c r="E449" s="15"/>
      <c r="F449" s="15"/>
      <c r="G449" s="15"/>
      <c r="H449" s="15"/>
    </row>
    <row r="450" spans="2:8" s="3" customFormat="1" hidden="1" x14ac:dyDescent="0.2">
      <c r="B450" s="2"/>
      <c r="C450" s="2"/>
      <c r="D450" s="17"/>
      <c r="E450" s="15"/>
      <c r="F450" s="15"/>
      <c r="G450" s="15"/>
      <c r="H450" s="15"/>
    </row>
    <row r="451" spans="2:8" s="3" customFormat="1" hidden="1" x14ac:dyDescent="0.2">
      <c r="B451" s="2"/>
      <c r="C451" s="2"/>
      <c r="D451" s="17"/>
      <c r="E451" s="15"/>
      <c r="F451" s="15"/>
      <c r="G451" s="15"/>
      <c r="H451" s="15"/>
    </row>
    <row r="452" spans="2:8" s="3" customFormat="1" hidden="1" x14ac:dyDescent="0.2">
      <c r="B452" s="2"/>
      <c r="C452" s="2"/>
      <c r="D452" s="17"/>
      <c r="E452" s="15"/>
      <c r="F452" s="15"/>
      <c r="G452" s="15"/>
      <c r="H452" s="15"/>
    </row>
    <row r="453" spans="2:8" s="3" customFormat="1" hidden="1" x14ac:dyDescent="0.2">
      <c r="B453" s="2"/>
      <c r="C453" s="2"/>
      <c r="D453" s="17"/>
      <c r="E453" s="15"/>
      <c r="F453" s="15"/>
      <c r="G453" s="15"/>
      <c r="H453" s="15"/>
    </row>
    <row r="454" spans="2:8" s="3" customFormat="1" hidden="1" x14ac:dyDescent="0.2">
      <c r="B454" s="2"/>
      <c r="C454" s="2"/>
      <c r="D454" s="17"/>
      <c r="E454" s="15"/>
      <c r="F454" s="15"/>
      <c r="G454" s="15"/>
      <c r="H454" s="15"/>
    </row>
    <row r="455" spans="2:8" s="3" customFormat="1" hidden="1" x14ac:dyDescent="0.2">
      <c r="B455" s="2"/>
      <c r="C455" s="2"/>
      <c r="D455" s="17"/>
      <c r="E455" s="15"/>
      <c r="F455" s="15"/>
      <c r="G455" s="15"/>
      <c r="H455" s="15"/>
    </row>
    <row r="456" spans="2:8" s="3" customFormat="1" hidden="1" x14ac:dyDescent="0.2">
      <c r="B456" s="2"/>
      <c r="C456" s="2"/>
      <c r="D456" s="17"/>
      <c r="E456" s="15"/>
      <c r="F456" s="15"/>
      <c r="G456" s="15"/>
      <c r="H456" s="15"/>
    </row>
    <row r="457" spans="2:8" s="3" customFormat="1" hidden="1" x14ac:dyDescent="0.2">
      <c r="B457" s="2"/>
      <c r="C457" s="2"/>
      <c r="D457" s="17"/>
      <c r="E457" s="15"/>
      <c r="F457" s="15"/>
      <c r="G457" s="15"/>
      <c r="H457" s="15"/>
    </row>
    <row r="458" spans="2:8" s="3" customFormat="1" hidden="1" x14ac:dyDescent="0.2">
      <c r="B458" s="2"/>
      <c r="C458" s="2"/>
      <c r="D458" s="17"/>
      <c r="E458" s="15"/>
      <c r="F458" s="15"/>
      <c r="G458" s="15"/>
      <c r="H458" s="15"/>
    </row>
    <row r="459" spans="2:8" s="3" customFormat="1" hidden="1" x14ac:dyDescent="0.2">
      <c r="B459" s="2"/>
      <c r="C459" s="2"/>
      <c r="D459" s="17"/>
      <c r="E459" s="15"/>
      <c r="F459" s="15"/>
      <c r="G459" s="15"/>
      <c r="H459" s="15"/>
    </row>
    <row r="460" spans="2:8" s="3" customFormat="1" hidden="1" x14ac:dyDescent="0.2">
      <c r="B460" s="2"/>
      <c r="C460" s="2"/>
      <c r="D460" s="17"/>
      <c r="E460" s="15"/>
      <c r="F460" s="15"/>
      <c r="G460" s="15"/>
      <c r="H460" s="15"/>
    </row>
    <row r="461" spans="2:8" s="3" customFormat="1" hidden="1" x14ac:dyDescent="0.2">
      <c r="B461" s="2"/>
      <c r="C461" s="2"/>
      <c r="D461" s="17"/>
      <c r="E461" s="15"/>
      <c r="F461" s="15"/>
      <c r="G461" s="15"/>
      <c r="H461" s="15"/>
    </row>
    <row r="462" spans="2:8" s="3" customFormat="1" hidden="1" x14ac:dyDescent="0.2">
      <c r="B462" s="2"/>
      <c r="C462" s="2"/>
      <c r="D462" s="17"/>
      <c r="E462" s="15"/>
      <c r="F462" s="15"/>
      <c r="G462" s="15"/>
      <c r="H462" s="15"/>
    </row>
    <row r="463" spans="2:8" s="3" customFormat="1" hidden="1" x14ac:dyDescent="0.2">
      <c r="B463" s="2"/>
      <c r="C463" s="2"/>
      <c r="D463" s="17"/>
      <c r="E463" s="15"/>
      <c r="F463" s="15"/>
      <c r="G463" s="15"/>
      <c r="H463" s="15"/>
    </row>
    <row r="464" spans="2:8" s="3" customFormat="1" hidden="1" x14ac:dyDescent="0.2">
      <c r="B464" s="2"/>
      <c r="C464" s="2"/>
      <c r="D464" s="17"/>
      <c r="E464" s="15"/>
      <c r="F464" s="15"/>
      <c r="G464" s="15"/>
      <c r="H464" s="15"/>
    </row>
    <row r="465" spans="2:8" s="3" customFormat="1" hidden="1" x14ac:dyDescent="0.2">
      <c r="B465" s="2"/>
      <c r="C465" s="2"/>
      <c r="D465" s="17"/>
      <c r="E465" s="15"/>
      <c r="F465" s="15"/>
      <c r="G465" s="15"/>
      <c r="H465" s="15"/>
    </row>
    <row r="466" spans="2:8" s="3" customFormat="1" hidden="1" x14ac:dyDescent="0.2">
      <c r="B466" s="2"/>
      <c r="C466" s="2"/>
      <c r="D466" s="17"/>
      <c r="E466" s="15"/>
      <c r="F466" s="15"/>
      <c r="G466" s="15"/>
      <c r="H466" s="15"/>
    </row>
    <row r="467" spans="2:8" s="3" customFormat="1" hidden="1" x14ac:dyDescent="0.2">
      <c r="B467" s="2"/>
      <c r="C467" s="2"/>
      <c r="D467" s="17"/>
      <c r="E467" s="15"/>
      <c r="F467" s="15"/>
      <c r="G467" s="15"/>
      <c r="H467" s="15"/>
    </row>
    <row r="468" spans="2:8" s="3" customFormat="1" hidden="1" x14ac:dyDescent="0.2">
      <c r="B468" s="2"/>
      <c r="C468" s="2"/>
      <c r="D468" s="17"/>
      <c r="E468" s="15"/>
      <c r="F468" s="15"/>
      <c r="G468" s="15"/>
      <c r="H468" s="15"/>
    </row>
    <row r="469" spans="2:8" s="3" customFormat="1" hidden="1" x14ac:dyDescent="0.2">
      <c r="B469" s="2"/>
      <c r="C469" s="2"/>
      <c r="D469" s="17"/>
      <c r="E469" s="15"/>
      <c r="F469" s="15"/>
      <c r="G469" s="15"/>
      <c r="H469" s="15"/>
    </row>
    <row r="470" spans="2:8" s="3" customFormat="1" hidden="1" x14ac:dyDescent="0.2">
      <c r="B470" s="2"/>
      <c r="C470" s="2"/>
      <c r="D470" s="17"/>
      <c r="E470" s="15"/>
      <c r="F470" s="15"/>
      <c r="G470" s="15"/>
      <c r="H470" s="15"/>
    </row>
    <row r="471" spans="2:8" s="3" customFormat="1" hidden="1" x14ac:dyDescent="0.2">
      <c r="B471" s="2"/>
      <c r="C471" s="2"/>
      <c r="D471" s="17"/>
      <c r="E471" s="15"/>
      <c r="F471" s="15"/>
      <c r="G471" s="15"/>
      <c r="H471" s="15"/>
    </row>
    <row r="472" spans="2:8" s="3" customFormat="1" hidden="1" x14ac:dyDescent="0.2">
      <c r="B472" s="2"/>
      <c r="C472" s="2"/>
      <c r="D472" s="17"/>
      <c r="E472" s="15"/>
      <c r="F472" s="15"/>
      <c r="G472" s="15"/>
      <c r="H472" s="15"/>
    </row>
    <row r="473" spans="2:8" s="3" customFormat="1" hidden="1" x14ac:dyDescent="0.2">
      <c r="B473" s="2"/>
      <c r="C473" s="2"/>
      <c r="D473" s="17"/>
      <c r="E473" s="15"/>
      <c r="F473" s="15"/>
      <c r="G473" s="15"/>
      <c r="H473" s="15"/>
    </row>
    <row r="474" spans="2:8" s="3" customFormat="1" hidden="1" x14ac:dyDescent="0.2">
      <c r="B474" s="2"/>
      <c r="C474" s="2"/>
      <c r="D474" s="17"/>
      <c r="E474" s="15"/>
      <c r="F474" s="15"/>
      <c r="G474" s="15"/>
      <c r="H474" s="15"/>
    </row>
    <row r="475" spans="2:8" s="3" customFormat="1" hidden="1" x14ac:dyDescent="0.2">
      <c r="B475" s="2"/>
      <c r="C475" s="2"/>
      <c r="D475" s="17"/>
      <c r="E475" s="15"/>
      <c r="F475" s="15"/>
      <c r="G475" s="15"/>
      <c r="H475" s="15"/>
    </row>
    <row r="476" spans="2:8" s="3" customFormat="1" hidden="1" x14ac:dyDescent="0.2">
      <c r="B476" s="2"/>
      <c r="C476" s="2"/>
      <c r="D476" s="17"/>
      <c r="E476" s="15"/>
      <c r="F476" s="15"/>
      <c r="G476" s="15"/>
      <c r="H476" s="15"/>
    </row>
    <row r="477" spans="2:8" s="3" customFormat="1" hidden="1" x14ac:dyDescent="0.2">
      <c r="B477" s="2"/>
      <c r="C477" s="2"/>
      <c r="D477" s="17"/>
      <c r="E477" s="15"/>
      <c r="F477" s="15"/>
      <c r="G477" s="15"/>
      <c r="H477" s="15"/>
    </row>
    <row r="478" spans="2:8" s="3" customFormat="1" hidden="1" x14ac:dyDescent="0.2">
      <c r="B478" s="2"/>
      <c r="C478" s="2"/>
      <c r="D478" s="17"/>
      <c r="E478" s="15"/>
      <c r="F478" s="15"/>
      <c r="G478" s="15"/>
      <c r="H478" s="15"/>
    </row>
    <row r="479" spans="2:8" s="3" customFormat="1" hidden="1" x14ac:dyDescent="0.2">
      <c r="B479" s="2"/>
      <c r="C479" s="2"/>
      <c r="D479" s="17"/>
      <c r="E479" s="15"/>
      <c r="F479" s="15"/>
      <c r="G479" s="15"/>
      <c r="H479" s="15"/>
    </row>
    <row r="480" spans="2:8" s="3" customFormat="1" hidden="1" x14ac:dyDescent="0.2">
      <c r="B480" s="2"/>
      <c r="C480" s="2"/>
      <c r="D480" s="17"/>
      <c r="E480" s="15"/>
      <c r="F480" s="15"/>
      <c r="G480" s="15"/>
      <c r="H480" s="15"/>
    </row>
    <row r="481" spans="2:8" s="3" customFormat="1" hidden="1" x14ac:dyDescent="0.2">
      <c r="B481" s="2"/>
      <c r="C481" s="2"/>
      <c r="D481" s="17"/>
      <c r="E481" s="15"/>
      <c r="F481" s="15"/>
      <c r="G481" s="15"/>
      <c r="H481" s="15"/>
    </row>
    <row r="482" spans="2:8" s="3" customFormat="1" hidden="1" x14ac:dyDescent="0.2">
      <c r="B482" s="2"/>
      <c r="C482" s="2"/>
      <c r="D482" s="17"/>
      <c r="E482" s="15"/>
      <c r="F482" s="15"/>
      <c r="G482" s="15"/>
      <c r="H482" s="15"/>
    </row>
    <row r="483" spans="2:8" s="3" customFormat="1" hidden="1" x14ac:dyDescent="0.2">
      <c r="B483" s="2"/>
      <c r="C483" s="2"/>
      <c r="D483" s="17"/>
      <c r="E483" s="15"/>
      <c r="F483" s="15"/>
      <c r="G483" s="15"/>
      <c r="H483" s="15"/>
    </row>
    <row r="484" spans="2:8" s="3" customFormat="1" hidden="1" x14ac:dyDescent="0.2">
      <c r="B484" s="2"/>
      <c r="C484" s="2"/>
      <c r="D484" s="17"/>
      <c r="E484" s="15"/>
      <c r="F484" s="15"/>
      <c r="G484" s="15"/>
      <c r="H484" s="15"/>
    </row>
    <row r="485" spans="2:8" s="3" customFormat="1" hidden="1" x14ac:dyDescent="0.2">
      <c r="B485" s="2"/>
      <c r="C485" s="2"/>
      <c r="D485" s="17"/>
      <c r="E485" s="15"/>
      <c r="F485" s="15"/>
      <c r="G485" s="15"/>
      <c r="H485" s="15"/>
    </row>
    <row r="486" spans="2:8" s="3" customFormat="1" hidden="1" x14ac:dyDescent="0.2">
      <c r="B486" s="2"/>
      <c r="C486" s="2"/>
      <c r="D486" s="17"/>
      <c r="E486" s="15"/>
      <c r="F486" s="15"/>
      <c r="G486" s="15"/>
      <c r="H486" s="15"/>
    </row>
    <row r="487" spans="2:8" s="3" customFormat="1" hidden="1" x14ac:dyDescent="0.2">
      <c r="B487" s="2"/>
      <c r="C487" s="2"/>
      <c r="D487" s="17"/>
      <c r="E487" s="15"/>
      <c r="F487" s="15"/>
      <c r="G487" s="15"/>
      <c r="H487" s="15"/>
    </row>
    <row r="488" spans="2:8" s="3" customFormat="1" hidden="1" x14ac:dyDescent="0.2">
      <c r="B488" s="2"/>
      <c r="C488" s="2"/>
      <c r="D488" s="17"/>
      <c r="E488" s="15"/>
      <c r="F488" s="15"/>
      <c r="G488" s="15"/>
      <c r="H488" s="15"/>
    </row>
    <row r="489" spans="2:8" s="3" customFormat="1" hidden="1" x14ac:dyDescent="0.2">
      <c r="B489" s="2"/>
      <c r="C489" s="2"/>
      <c r="D489" s="17"/>
      <c r="E489" s="15"/>
      <c r="F489" s="15"/>
      <c r="G489" s="15"/>
      <c r="H489" s="15"/>
    </row>
    <row r="490" spans="2:8" s="3" customFormat="1" hidden="1" x14ac:dyDescent="0.2">
      <c r="B490" s="2"/>
      <c r="C490" s="2"/>
      <c r="D490" s="17"/>
      <c r="E490" s="15"/>
      <c r="F490" s="15"/>
      <c r="G490" s="15"/>
      <c r="H490" s="15"/>
    </row>
    <row r="491" spans="2:8" s="3" customFormat="1" hidden="1" x14ac:dyDescent="0.2">
      <c r="B491" s="2"/>
      <c r="C491" s="2"/>
      <c r="D491" s="17"/>
      <c r="E491" s="15"/>
      <c r="F491" s="15"/>
      <c r="G491" s="15"/>
      <c r="H491" s="15"/>
    </row>
    <row r="492" spans="2:8" s="3" customFormat="1" hidden="1" x14ac:dyDescent="0.2">
      <c r="B492" s="2"/>
      <c r="C492" s="2"/>
      <c r="D492" s="17"/>
      <c r="E492" s="15"/>
      <c r="F492" s="15"/>
      <c r="G492" s="15"/>
      <c r="H492" s="15"/>
    </row>
    <row r="493" spans="2:8" s="3" customFormat="1" hidden="1" x14ac:dyDescent="0.2">
      <c r="B493" s="2"/>
      <c r="C493" s="2"/>
      <c r="D493" s="17"/>
      <c r="E493" s="15"/>
      <c r="F493" s="15"/>
      <c r="G493" s="15"/>
      <c r="H493" s="15"/>
    </row>
    <row r="494" spans="2:8" s="3" customFormat="1" hidden="1" x14ac:dyDescent="0.2">
      <c r="B494" s="2"/>
      <c r="C494" s="2"/>
      <c r="D494" s="17"/>
      <c r="E494" s="15"/>
      <c r="F494" s="15"/>
      <c r="G494" s="15"/>
      <c r="H494" s="15"/>
    </row>
    <row r="495" spans="2:8" s="3" customFormat="1" hidden="1" x14ac:dyDescent="0.2">
      <c r="B495" s="2"/>
      <c r="C495" s="2"/>
      <c r="D495" s="17"/>
      <c r="E495" s="15"/>
      <c r="F495" s="15"/>
      <c r="G495" s="15"/>
      <c r="H495" s="15"/>
    </row>
    <row r="496" spans="2:8" s="3" customFormat="1" hidden="1" x14ac:dyDescent="0.2">
      <c r="B496" s="2"/>
      <c r="C496" s="2"/>
      <c r="D496" s="17"/>
      <c r="E496" s="15"/>
      <c r="F496" s="15"/>
      <c r="G496" s="15"/>
      <c r="H496" s="15"/>
    </row>
    <row r="497" spans="2:8" s="3" customFormat="1" hidden="1" x14ac:dyDescent="0.2">
      <c r="B497" s="2"/>
      <c r="C497" s="2"/>
      <c r="D497" s="17"/>
      <c r="E497" s="15"/>
      <c r="F497" s="15"/>
      <c r="G497" s="15"/>
      <c r="H497" s="15"/>
    </row>
    <row r="498" spans="2:8" s="3" customFormat="1" hidden="1" x14ac:dyDescent="0.2">
      <c r="B498" s="2"/>
      <c r="C498" s="2"/>
      <c r="D498" s="17"/>
      <c r="E498" s="15"/>
      <c r="F498" s="15"/>
      <c r="G498" s="15"/>
      <c r="H498" s="15"/>
    </row>
    <row r="499" spans="2:8" s="3" customFormat="1" hidden="1" x14ac:dyDescent="0.2">
      <c r="B499" s="2"/>
      <c r="C499" s="2"/>
      <c r="D499" s="17"/>
      <c r="E499" s="15"/>
      <c r="F499" s="15"/>
      <c r="G499" s="15"/>
      <c r="H499" s="15"/>
    </row>
    <row r="500" spans="2:8" s="3" customFormat="1" hidden="1" x14ac:dyDescent="0.2">
      <c r="B500" s="2"/>
      <c r="C500" s="2"/>
      <c r="D500" s="17"/>
      <c r="E500" s="15"/>
      <c r="F500" s="15"/>
      <c r="G500" s="15"/>
      <c r="H500" s="15"/>
    </row>
    <row r="501" spans="2:8" s="3" customFormat="1" hidden="1" x14ac:dyDescent="0.2">
      <c r="B501" s="2"/>
      <c r="C501" s="2"/>
      <c r="D501" s="17"/>
      <c r="E501" s="15"/>
      <c r="F501" s="15"/>
      <c r="G501" s="15"/>
      <c r="H501" s="15"/>
    </row>
    <row r="502" spans="2:8" s="3" customFormat="1" hidden="1" x14ac:dyDescent="0.2">
      <c r="B502" s="2"/>
      <c r="C502" s="2"/>
      <c r="D502" s="17"/>
      <c r="E502" s="15"/>
      <c r="F502" s="15"/>
      <c r="G502" s="15"/>
      <c r="H502" s="15"/>
    </row>
    <row r="503" spans="2:8" s="3" customFormat="1" hidden="1" x14ac:dyDescent="0.2">
      <c r="B503" s="2"/>
      <c r="C503" s="2"/>
      <c r="D503" s="17"/>
      <c r="E503" s="15"/>
      <c r="F503" s="15"/>
      <c r="G503" s="15"/>
      <c r="H503" s="15"/>
    </row>
    <row r="504" spans="2:8" s="3" customFormat="1" hidden="1" x14ac:dyDescent="0.2">
      <c r="B504" s="2"/>
      <c r="C504" s="2"/>
      <c r="D504" s="17"/>
      <c r="E504" s="15"/>
      <c r="F504" s="15"/>
      <c r="G504" s="15"/>
      <c r="H504" s="15"/>
    </row>
    <row r="505" spans="2:8" s="3" customFormat="1" hidden="1" x14ac:dyDescent="0.2">
      <c r="B505" s="2"/>
      <c r="C505" s="2"/>
      <c r="D505" s="17"/>
      <c r="E505" s="15"/>
      <c r="F505" s="15"/>
      <c r="G505" s="15"/>
      <c r="H505" s="15"/>
    </row>
    <row r="506" spans="2:8" s="3" customFormat="1" hidden="1" x14ac:dyDescent="0.2">
      <c r="B506" s="2"/>
      <c r="C506" s="2"/>
      <c r="D506" s="17"/>
      <c r="E506" s="15"/>
      <c r="F506" s="15"/>
      <c r="G506" s="15"/>
      <c r="H506" s="15"/>
    </row>
    <row r="507" spans="2:8" s="3" customFormat="1" hidden="1" x14ac:dyDescent="0.2">
      <c r="B507" s="2"/>
      <c r="C507" s="2"/>
      <c r="D507" s="17"/>
      <c r="E507" s="15"/>
      <c r="F507" s="15"/>
      <c r="G507" s="15"/>
      <c r="H507" s="15"/>
    </row>
    <row r="508" spans="2:8" s="3" customFormat="1" hidden="1" x14ac:dyDescent="0.2">
      <c r="B508" s="2"/>
      <c r="C508" s="2"/>
      <c r="D508" s="17"/>
      <c r="E508" s="15"/>
      <c r="F508" s="15"/>
      <c r="G508" s="15"/>
      <c r="H508" s="15"/>
    </row>
    <row r="509" spans="2:8" s="3" customFormat="1" hidden="1" x14ac:dyDescent="0.2">
      <c r="B509" s="2"/>
      <c r="C509" s="2"/>
      <c r="D509" s="17"/>
      <c r="E509" s="15"/>
      <c r="F509" s="15"/>
      <c r="G509" s="15"/>
      <c r="H509" s="15"/>
    </row>
    <row r="510" spans="2:8" s="3" customFormat="1" hidden="1" x14ac:dyDescent="0.2">
      <c r="B510" s="2"/>
      <c r="C510" s="2"/>
      <c r="D510" s="17"/>
      <c r="E510" s="15"/>
      <c r="F510" s="15"/>
      <c r="G510" s="15"/>
      <c r="H510" s="15"/>
    </row>
    <row r="511" spans="2:8" s="3" customFormat="1" hidden="1" x14ac:dyDescent="0.2">
      <c r="B511" s="2"/>
      <c r="C511" s="2"/>
      <c r="D511" s="17"/>
      <c r="E511" s="15"/>
      <c r="F511" s="15"/>
      <c r="G511" s="15"/>
      <c r="H511" s="15"/>
    </row>
    <row r="512" spans="2:8" s="3" customFormat="1" hidden="1" x14ac:dyDescent="0.2">
      <c r="B512" s="2"/>
      <c r="C512" s="2"/>
      <c r="D512" s="17"/>
      <c r="E512" s="15"/>
      <c r="F512" s="15"/>
      <c r="G512" s="15"/>
      <c r="H512" s="15"/>
    </row>
    <row r="513" spans="2:8" s="3" customFormat="1" hidden="1" x14ac:dyDescent="0.2">
      <c r="B513" s="2"/>
      <c r="C513" s="2"/>
      <c r="D513" s="17"/>
      <c r="E513" s="15"/>
      <c r="F513" s="15"/>
      <c r="G513" s="15"/>
      <c r="H513" s="15"/>
    </row>
    <row r="514" spans="2:8" s="3" customFormat="1" hidden="1" x14ac:dyDescent="0.2">
      <c r="B514" s="2"/>
      <c r="C514" s="2"/>
      <c r="D514" s="17"/>
      <c r="E514" s="15"/>
      <c r="F514" s="15"/>
      <c r="G514" s="15"/>
      <c r="H514" s="15"/>
    </row>
    <row r="515" spans="2:8" s="3" customFormat="1" hidden="1" x14ac:dyDescent="0.2">
      <c r="B515" s="2"/>
      <c r="C515" s="2"/>
      <c r="D515" s="17"/>
      <c r="E515" s="15"/>
      <c r="F515" s="15"/>
      <c r="G515" s="15"/>
      <c r="H515" s="15"/>
    </row>
    <row r="516" spans="2:8" s="3" customFormat="1" hidden="1" x14ac:dyDescent="0.2">
      <c r="B516" s="2"/>
      <c r="C516" s="2"/>
      <c r="D516" s="17"/>
      <c r="E516" s="15"/>
      <c r="F516" s="15"/>
      <c r="G516" s="15"/>
      <c r="H516" s="15"/>
    </row>
    <row r="517" spans="2:8" s="3" customFormat="1" hidden="1" x14ac:dyDescent="0.2">
      <c r="B517" s="2"/>
      <c r="C517" s="2"/>
      <c r="D517" s="17"/>
      <c r="E517" s="15"/>
      <c r="F517" s="15"/>
      <c r="G517" s="15"/>
      <c r="H517" s="15"/>
    </row>
    <row r="518" spans="2:8" s="3" customFormat="1" hidden="1" x14ac:dyDescent="0.2">
      <c r="B518" s="2"/>
      <c r="C518" s="2"/>
      <c r="D518" s="17"/>
      <c r="E518" s="15"/>
      <c r="F518" s="15"/>
      <c r="G518" s="15"/>
      <c r="H518" s="15"/>
    </row>
    <row r="519" spans="2:8" s="3" customFormat="1" hidden="1" x14ac:dyDescent="0.2">
      <c r="B519" s="2"/>
      <c r="C519" s="2"/>
      <c r="D519" s="17"/>
      <c r="E519" s="15"/>
      <c r="F519" s="15"/>
      <c r="G519" s="15"/>
      <c r="H519" s="15"/>
    </row>
    <row r="520" spans="2:8" s="3" customFormat="1" hidden="1" x14ac:dyDescent="0.2">
      <c r="B520" s="2"/>
      <c r="C520" s="2"/>
      <c r="D520" s="17"/>
      <c r="E520" s="15"/>
      <c r="F520" s="15"/>
      <c r="G520" s="15"/>
      <c r="H520" s="15"/>
    </row>
    <row r="521" spans="2:8" s="3" customFormat="1" hidden="1" x14ac:dyDescent="0.2">
      <c r="B521" s="2"/>
      <c r="C521" s="2"/>
      <c r="D521" s="17"/>
      <c r="E521" s="15"/>
      <c r="F521" s="15"/>
      <c r="G521" s="15"/>
      <c r="H521" s="15"/>
    </row>
    <row r="522" spans="2:8" s="3" customFormat="1" hidden="1" x14ac:dyDescent="0.2">
      <c r="B522" s="2"/>
      <c r="C522" s="2"/>
      <c r="D522" s="17"/>
      <c r="E522" s="15"/>
      <c r="F522" s="15"/>
      <c r="G522" s="15"/>
      <c r="H522" s="15"/>
    </row>
    <row r="523" spans="2:8" s="3" customFormat="1" hidden="1" x14ac:dyDescent="0.2">
      <c r="B523" s="2"/>
      <c r="C523" s="2"/>
      <c r="D523" s="17"/>
      <c r="E523" s="15"/>
      <c r="F523" s="15"/>
      <c r="G523" s="15"/>
      <c r="H523" s="15"/>
    </row>
    <row r="524" spans="2:8" s="3" customFormat="1" hidden="1" x14ac:dyDescent="0.2">
      <c r="B524" s="2"/>
      <c r="C524" s="2"/>
      <c r="D524" s="17"/>
      <c r="E524" s="15"/>
      <c r="F524" s="15"/>
      <c r="G524" s="15"/>
      <c r="H524" s="15"/>
    </row>
    <row r="525" spans="2:8" s="3" customFormat="1" hidden="1" x14ac:dyDescent="0.2">
      <c r="B525" s="2"/>
      <c r="C525" s="2"/>
      <c r="D525" s="17"/>
      <c r="E525" s="15"/>
      <c r="F525" s="15"/>
      <c r="G525" s="15"/>
      <c r="H525" s="15"/>
    </row>
    <row r="526" spans="2:8" s="3" customFormat="1" hidden="1" x14ac:dyDescent="0.2">
      <c r="B526" s="2"/>
      <c r="C526" s="2"/>
      <c r="D526" s="17"/>
      <c r="E526" s="15"/>
      <c r="F526" s="15"/>
      <c r="G526" s="15"/>
      <c r="H526" s="15"/>
    </row>
    <row r="527" spans="2:8" s="3" customFormat="1" hidden="1" x14ac:dyDescent="0.2">
      <c r="B527" s="2"/>
      <c r="C527" s="2"/>
      <c r="D527" s="17"/>
      <c r="E527" s="15"/>
      <c r="F527" s="15"/>
      <c r="G527" s="15"/>
      <c r="H527" s="15"/>
    </row>
    <row r="528" spans="2:8" s="3" customFormat="1" hidden="1" x14ac:dyDescent="0.2">
      <c r="B528" s="2"/>
      <c r="C528" s="2"/>
      <c r="D528" s="17"/>
      <c r="E528" s="15"/>
      <c r="F528" s="15"/>
      <c r="G528" s="15"/>
      <c r="H528" s="15"/>
    </row>
    <row r="529" spans="2:8" s="3" customFormat="1" hidden="1" x14ac:dyDescent="0.2">
      <c r="B529" s="2"/>
      <c r="C529" s="2"/>
      <c r="D529" s="17"/>
      <c r="E529" s="15"/>
      <c r="F529" s="15"/>
      <c r="G529" s="15"/>
      <c r="H529" s="15"/>
    </row>
    <row r="530" spans="2:8" s="3" customFormat="1" hidden="1" x14ac:dyDescent="0.2">
      <c r="B530" s="2"/>
      <c r="C530" s="2"/>
      <c r="D530" s="17"/>
      <c r="E530" s="15"/>
      <c r="F530" s="15"/>
      <c r="G530" s="15"/>
      <c r="H530" s="15"/>
    </row>
    <row r="531" spans="2:8" s="3" customFormat="1" hidden="1" x14ac:dyDescent="0.2">
      <c r="B531" s="2"/>
      <c r="C531" s="2"/>
      <c r="D531" s="17"/>
      <c r="E531" s="15"/>
      <c r="F531" s="15"/>
      <c r="G531" s="15"/>
      <c r="H531" s="15"/>
    </row>
    <row r="532" spans="2:8" s="3" customFormat="1" hidden="1" x14ac:dyDescent="0.2">
      <c r="B532" s="2"/>
      <c r="C532" s="2"/>
      <c r="D532" s="17"/>
      <c r="E532" s="15"/>
      <c r="F532" s="15"/>
      <c r="G532" s="15"/>
      <c r="H532" s="15"/>
    </row>
    <row r="533" spans="2:8" s="3" customFormat="1" hidden="1" x14ac:dyDescent="0.2">
      <c r="B533" s="2"/>
      <c r="C533" s="2"/>
      <c r="D533" s="17"/>
      <c r="E533" s="15"/>
      <c r="F533" s="15"/>
      <c r="G533" s="15"/>
      <c r="H533" s="15"/>
    </row>
    <row r="534" spans="2:8" s="3" customFormat="1" hidden="1" x14ac:dyDescent="0.2">
      <c r="B534" s="2"/>
      <c r="C534" s="2"/>
      <c r="D534" s="17"/>
      <c r="E534" s="15"/>
      <c r="F534" s="15"/>
      <c r="G534" s="15"/>
      <c r="H534" s="15"/>
    </row>
    <row r="535" spans="2:8" s="3" customFormat="1" hidden="1" x14ac:dyDescent="0.2">
      <c r="B535" s="2"/>
      <c r="C535" s="2"/>
      <c r="D535" s="17"/>
      <c r="E535" s="15"/>
      <c r="F535" s="15"/>
      <c r="G535" s="15"/>
      <c r="H535" s="15"/>
    </row>
    <row r="536" spans="2:8" s="3" customFormat="1" hidden="1" x14ac:dyDescent="0.2">
      <c r="B536" s="2"/>
      <c r="C536" s="2"/>
      <c r="D536" s="17"/>
      <c r="E536" s="15"/>
      <c r="F536" s="15"/>
      <c r="G536" s="15"/>
      <c r="H536" s="15"/>
    </row>
    <row r="537" spans="2:8" s="3" customFormat="1" hidden="1" x14ac:dyDescent="0.2">
      <c r="B537" s="2"/>
      <c r="C537" s="2"/>
      <c r="D537" s="17"/>
      <c r="E537" s="15"/>
      <c r="F537" s="15"/>
      <c r="G537" s="15"/>
      <c r="H537" s="15"/>
    </row>
    <row r="538" spans="2:8" s="3" customFormat="1" hidden="1" x14ac:dyDescent="0.2">
      <c r="B538" s="2"/>
      <c r="C538" s="2"/>
      <c r="D538" s="17"/>
      <c r="E538" s="15"/>
      <c r="F538" s="15"/>
      <c r="G538" s="15"/>
      <c r="H538" s="15"/>
    </row>
    <row r="539" spans="2:8" s="3" customFormat="1" hidden="1" x14ac:dyDescent="0.2">
      <c r="B539" s="2"/>
      <c r="C539" s="2"/>
      <c r="D539" s="17"/>
      <c r="E539" s="15"/>
      <c r="F539" s="15"/>
      <c r="G539" s="15"/>
      <c r="H539" s="15"/>
    </row>
    <row r="540" spans="2:8" s="3" customFormat="1" hidden="1" x14ac:dyDescent="0.2">
      <c r="B540" s="2"/>
      <c r="C540" s="2"/>
      <c r="D540" s="17"/>
      <c r="E540" s="15"/>
      <c r="F540" s="15"/>
      <c r="G540" s="15"/>
      <c r="H540" s="15"/>
    </row>
    <row r="541" spans="2:8" s="3" customFormat="1" hidden="1" x14ac:dyDescent="0.2">
      <c r="B541" s="2"/>
      <c r="C541" s="2"/>
      <c r="D541" s="17"/>
      <c r="E541" s="15"/>
      <c r="F541" s="15"/>
      <c r="G541" s="15"/>
      <c r="H541" s="15"/>
    </row>
    <row r="542" spans="2:8" s="3" customFormat="1" hidden="1" x14ac:dyDescent="0.2">
      <c r="B542" s="2"/>
      <c r="C542" s="2"/>
      <c r="D542" s="17"/>
      <c r="E542" s="15"/>
      <c r="F542" s="15"/>
      <c r="G542" s="15"/>
      <c r="H542" s="15"/>
    </row>
    <row r="543" spans="2:8" s="3" customFormat="1" hidden="1" x14ac:dyDescent="0.2">
      <c r="B543" s="2"/>
      <c r="C543" s="2"/>
      <c r="D543" s="17"/>
      <c r="E543" s="15"/>
      <c r="F543" s="15"/>
      <c r="G543" s="15"/>
      <c r="H543" s="15"/>
    </row>
    <row r="544" spans="2:8" s="3" customFormat="1" hidden="1" x14ac:dyDescent="0.2">
      <c r="B544" s="2"/>
      <c r="C544" s="2"/>
      <c r="D544" s="17"/>
      <c r="E544" s="15"/>
      <c r="F544" s="15"/>
      <c r="G544" s="15"/>
      <c r="H544" s="15"/>
    </row>
    <row r="545" spans="2:8" s="3" customFormat="1" hidden="1" x14ac:dyDescent="0.2">
      <c r="B545" s="2"/>
      <c r="C545" s="2"/>
      <c r="D545" s="17"/>
      <c r="E545" s="15"/>
      <c r="F545" s="15"/>
      <c r="G545" s="15"/>
      <c r="H545" s="15"/>
    </row>
    <row r="546" spans="2:8" s="3" customFormat="1" hidden="1" x14ac:dyDescent="0.2">
      <c r="B546" s="2"/>
      <c r="C546" s="2"/>
      <c r="D546" s="17"/>
      <c r="E546" s="15"/>
      <c r="F546" s="15"/>
      <c r="G546" s="15"/>
      <c r="H546" s="15"/>
    </row>
    <row r="547" spans="2:8" s="3" customFormat="1" hidden="1" x14ac:dyDescent="0.2">
      <c r="B547" s="2"/>
      <c r="C547" s="2"/>
      <c r="D547" s="17"/>
      <c r="E547" s="15"/>
      <c r="F547" s="15"/>
      <c r="G547" s="15"/>
      <c r="H547" s="15"/>
    </row>
    <row r="548" spans="2:8" s="3" customFormat="1" hidden="1" x14ac:dyDescent="0.2">
      <c r="B548" s="2"/>
      <c r="C548" s="2"/>
      <c r="D548" s="17"/>
      <c r="E548" s="15"/>
      <c r="F548" s="15"/>
      <c r="G548" s="15"/>
      <c r="H548" s="15"/>
    </row>
    <row r="549" spans="2:8" s="3" customFormat="1" hidden="1" x14ac:dyDescent="0.2">
      <c r="B549" s="2"/>
      <c r="C549" s="2"/>
      <c r="D549" s="17"/>
      <c r="E549" s="15"/>
      <c r="F549" s="15"/>
      <c r="G549" s="15"/>
      <c r="H549" s="15"/>
    </row>
    <row r="550" spans="2:8" s="3" customFormat="1" hidden="1" x14ac:dyDescent="0.2">
      <c r="B550" s="2"/>
      <c r="C550" s="2"/>
      <c r="D550" s="17"/>
      <c r="E550" s="15"/>
      <c r="F550" s="15"/>
      <c r="G550" s="15"/>
      <c r="H550" s="15"/>
    </row>
    <row r="551" spans="2:8" s="3" customFormat="1" hidden="1" x14ac:dyDescent="0.2">
      <c r="B551" s="2"/>
      <c r="C551" s="2"/>
      <c r="D551" s="17"/>
      <c r="E551" s="15"/>
      <c r="F551" s="15"/>
      <c r="G551" s="15"/>
      <c r="H551" s="15"/>
    </row>
    <row r="552" spans="2:8" s="3" customFormat="1" hidden="1" x14ac:dyDescent="0.2">
      <c r="B552" s="2"/>
      <c r="C552" s="2"/>
      <c r="D552" s="17"/>
      <c r="E552" s="15"/>
      <c r="F552" s="15"/>
      <c r="G552" s="15"/>
      <c r="H552" s="15"/>
    </row>
    <row r="553" spans="2:8" s="3" customFormat="1" hidden="1" x14ac:dyDescent="0.2">
      <c r="B553" s="2"/>
      <c r="C553" s="2"/>
      <c r="D553" s="17"/>
      <c r="E553" s="15"/>
      <c r="F553" s="15"/>
      <c r="G553" s="15"/>
      <c r="H553" s="15"/>
    </row>
    <row r="554" spans="2:8" s="3" customFormat="1" hidden="1" x14ac:dyDescent="0.2">
      <c r="B554" s="2"/>
      <c r="C554" s="2"/>
      <c r="D554" s="17"/>
      <c r="E554" s="15"/>
      <c r="F554" s="15"/>
      <c r="G554" s="15"/>
      <c r="H554" s="15"/>
    </row>
    <row r="555" spans="2:8" s="3" customFormat="1" hidden="1" x14ac:dyDescent="0.2">
      <c r="B555" s="2"/>
      <c r="C555" s="2"/>
      <c r="D555" s="17"/>
      <c r="E555" s="15"/>
      <c r="F555" s="15"/>
      <c r="G555" s="15"/>
      <c r="H555" s="15"/>
    </row>
    <row r="556" spans="2:8" s="3" customFormat="1" hidden="1" x14ac:dyDescent="0.2">
      <c r="B556" s="2"/>
      <c r="C556" s="2"/>
      <c r="D556" s="17"/>
      <c r="E556" s="15"/>
      <c r="F556" s="15"/>
      <c r="G556" s="15"/>
      <c r="H556" s="15"/>
    </row>
    <row r="557" spans="2:8" s="3" customFormat="1" hidden="1" x14ac:dyDescent="0.2">
      <c r="B557" s="2"/>
      <c r="C557" s="2"/>
      <c r="D557" s="17"/>
      <c r="E557" s="15"/>
      <c r="F557" s="15"/>
      <c r="G557" s="15"/>
      <c r="H557" s="15"/>
    </row>
    <row r="558" spans="2:8" s="3" customFormat="1" hidden="1" x14ac:dyDescent="0.2">
      <c r="B558" s="2"/>
      <c r="C558" s="2"/>
      <c r="D558" s="17"/>
      <c r="E558" s="15"/>
      <c r="F558" s="15"/>
      <c r="G558" s="15"/>
      <c r="H558" s="15"/>
    </row>
    <row r="559" spans="2:8" s="3" customFormat="1" hidden="1" x14ac:dyDescent="0.2">
      <c r="B559" s="2"/>
      <c r="C559" s="2"/>
      <c r="D559" s="17"/>
      <c r="E559" s="15"/>
      <c r="F559" s="15"/>
      <c r="G559" s="15"/>
      <c r="H559" s="15"/>
    </row>
    <row r="560" spans="2:8" s="3" customFormat="1" hidden="1" x14ac:dyDescent="0.2">
      <c r="B560" s="2"/>
      <c r="C560" s="2"/>
      <c r="D560" s="17"/>
      <c r="E560" s="15"/>
      <c r="F560" s="15"/>
      <c r="G560" s="15"/>
      <c r="H560" s="15"/>
    </row>
    <row r="561" spans="2:8" s="3" customFormat="1" hidden="1" x14ac:dyDescent="0.2">
      <c r="B561" s="2"/>
      <c r="C561" s="2"/>
      <c r="D561" s="17"/>
      <c r="E561" s="15"/>
      <c r="F561" s="15"/>
      <c r="G561" s="15"/>
      <c r="H561" s="15"/>
    </row>
    <row r="562" spans="2:8" s="3" customFormat="1" hidden="1" x14ac:dyDescent="0.2">
      <c r="B562" s="2"/>
      <c r="C562" s="2"/>
      <c r="D562" s="17"/>
      <c r="E562" s="15"/>
      <c r="F562" s="15"/>
      <c r="G562" s="15"/>
      <c r="H562" s="15"/>
    </row>
    <row r="563" spans="2:8" s="3" customFormat="1" hidden="1" x14ac:dyDescent="0.2">
      <c r="B563" s="2"/>
      <c r="C563" s="2"/>
      <c r="D563" s="17"/>
      <c r="E563" s="15"/>
      <c r="F563" s="15"/>
      <c r="G563" s="15"/>
      <c r="H563" s="15"/>
    </row>
    <row r="564" spans="2:8" s="3" customFormat="1" hidden="1" x14ac:dyDescent="0.2">
      <c r="B564" s="2"/>
      <c r="C564" s="2"/>
      <c r="D564" s="17"/>
      <c r="E564" s="15"/>
      <c r="F564" s="15"/>
      <c r="G564" s="15"/>
      <c r="H564" s="15"/>
    </row>
    <row r="565" spans="2:8" s="3" customFormat="1" hidden="1" x14ac:dyDescent="0.2">
      <c r="B565" s="2"/>
      <c r="C565" s="2"/>
      <c r="D565" s="17"/>
      <c r="E565" s="15"/>
      <c r="F565" s="15"/>
      <c r="G565" s="15"/>
      <c r="H565" s="15"/>
    </row>
    <row r="566" spans="2:8" s="3" customFormat="1" hidden="1" x14ac:dyDescent="0.2">
      <c r="B566" s="2"/>
      <c r="C566" s="2"/>
      <c r="D566" s="17"/>
      <c r="E566" s="15"/>
      <c r="F566" s="15"/>
      <c r="G566" s="15"/>
      <c r="H566" s="15"/>
    </row>
    <row r="567" spans="2:8" s="3" customFormat="1" hidden="1" x14ac:dyDescent="0.2">
      <c r="B567" s="2"/>
      <c r="C567" s="2"/>
      <c r="D567" s="17"/>
      <c r="E567" s="15"/>
      <c r="F567" s="15"/>
      <c r="G567" s="15"/>
      <c r="H567" s="15"/>
    </row>
    <row r="568" spans="2:8" s="3" customFormat="1" hidden="1" x14ac:dyDescent="0.2">
      <c r="B568" s="2"/>
      <c r="C568" s="2"/>
      <c r="D568" s="17"/>
      <c r="E568" s="15"/>
      <c r="F568" s="15"/>
      <c r="G568" s="15"/>
      <c r="H568" s="15"/>
    </row>
    <row r="569" spans="2:8" s="3" customFormat="1" hidden="1" x14ac:dyDescent="0.2">
      <c r="B569" s="2"/>
      <c r="C569" s="2"/>
      <c r="D569" s="17"/>
      <c r="E569" s="15"/>
      <c r="F569" s="15"/>
      <c r="G569" s="15"/>
      <c r="H569" s="15"/>
    </row>
    <row r="570" spans="2:8" s="3" customFormat="1" hidden="1" x14ac:dyDescent="0.2">
      <c r="B570" s="2"/>
      <c r="C570" s="2"/>
      <c r="D570" s="17"/>
      <c r="E570" s="15"/>
      <c r="F570" s="15"/>
      <c r="G570" s="15"/>
      <c r="H570" s="15"/>
    </row>
    <row r="571" spans="2:8" s="3" customFormat="1" hidden="1" x14ac:dyDescent="0.2">
      <c r="B571" s="2"/>
      <c r="C571" s="2"/>
      <c r="D571" s="17"/>
      <c r="E571" s="15"/>
      <c r="F571" s="15"/>
      <c r="G571" s="15"/>
      <c r="H571" s="15"/>
    </row>
    <row r="572" spans="2:8" s="3" customFormat="1" hidden="1" x14ac:dyDescent="0.2">
      <c r="B572" s="2"/>
      <c r="C572" s="2"/>
      <c r="D572" s="17"/>
      <c r="E572" s="15"/>
      <c r="F572" s="15"/>
      <c r="G572" s="15"/>
      <c r="H572" s="15"/>
    </row>
    <row r="573" spans="2:8" s="3" customFormat="1" hidden="1" x14ac:dyDescent="0.2">
      <c r="B573" s="2"/>
      <c r="C573" s="2"/>
      <c r="D573" s="17"/>
      <c r="E573" s="15"/>
      <c r="F573" s="15"/>
      <c r="G573" s="15"/>
      <c r="H573" s="15"/>
    </row>
    <row r="574" spans="2:8" s="3" customFormat="1" hidden="1" x14ac:dyDescent="0.2">
      <c r="B574" s="2"/>
      <c r="C574" s="2"/>
      <c r="D574" s="17"/>
      <c r="E574" s="15"/>
      <c r="F574" s="15"/>
      <c r="G574" s="15"/>
      <c r="H574" s="15"/>
    </row>
    <row r="575" spans="2:8" s="3" customFormat="1" hidden="1" x14ac:dyDescent="0.2">
      <c r="B575" s="2"/>
      <c r="C575" s="2"/>
      <c r="D575" s="17"/>
      <c r="E575" s="15"/>
      <c r="F575" s="15"/>
      <c r="G575" s="15"/>
      <c r="H575" s="15"/>
    </row>
    <row r="576" spans="2:8" s="3" customFormat="1" hidden="1" x14ac:dyDescent="0.2">
      <c r="B576" s="2"/>
      <c r="C576" s="2"/>
      <c r="D576" s="17"/>
      <c r="E576" s="15"/>
      <c r="F576" s="15"/>
      <c r="G576" s="15"/>
      <c r="H576" s="15"/>
    </row>
    <row r="577" spans="2:8" s="3" customFormat="1" hidden="1" x14ac:dyDescent="0.2">
      <c r="B577" s="2"/>
      <c r="C577" s="2"/>
      <c r="D577" s="17"/>
      <c r="E577" s="15"/>
      <c r="F577" s="15"/>
      <c r="G577" s="15"/>
      <c r="H577" s="15"/>
    </row>
    <row r="578" spans="2:8" s="3" customFormat="1" hidden="1" x14ac:dyDescent="0.2">
      <c r="B578" s="2"/>
      <c r="C578" s="2"/>
      <c r="D578" s="17"/>
      <c r="E578" s="15"/>
      <c r="F578" s="15"/>
      <c r="G578" s="15"/>
      <c r="H578" s="15"/>
    </row>
    <row r="579" spans="2:8" s="3" customFormat="1" hidden="1" x14ac:dyDescent="0.2">
      <c r="B579" s="2"/>
      <c r="C579" s="2"/>
      <c r="D579" s="17"/>
      <c r="E579" s="15"/>
      <c r="F579" s="15"/>
      <c r="G579" s="15"/>
      <c r="H579" s="15"/>
    </row>
    <row r="580" spans="2:8" s="3" customFormat="1" hidden="1" x14ac:dyDescent="0.2">
      <c r="B580" s="2"/>
      <c r="C580" s="2"/>
      <c r="D580" s="17"/>
      <c r="E580" s="15"/>
      <c r="F580" s="15"/>
      <c r="G580" s="15"/>
      <c r="H580" s="15"/>
    </row>
    <row r="581" spans="2:8" s="3" customFormat="1" hidden="1" x14ac:dyDescent="0.2">
      <c r="B581" s="2"/>
      <c r="C581" s="2"/>
      <c r="D581" s="17"/>
      <c r="E581" s="15"/>
      <c r="F581" s="15"/>
      <c r="G581" s="15"/>
      <c r="H581" s="15"/>
    </row>
    <row r="582" spans="2:8" s="3" customFormat="1" hidden="1" x14ac:dyDescent="0.2">
      <c r="B582" s="2"/>
      <c r="C582" s="2"/>
      <c r="D582" s="17"/>
      <c r="E582" s="15"/>
      <c r="F582" s="15"/>
      <c r="G582" s="15"/>
      <c r="H582" s="15"/>
    </row>
    <row r="583" spans="2:8" s="3" customFormat="1" hidden="1" x14ac:dyDescent="0.2">
      <c r="B583" s="2"/>
      <c r="C583" s="2"/>
      <c r="D583" s="17"/>
      <c r="E583" s="15"/>
      <c r="F583" s="15"/>
      <c r="G583" s="15"/>
      <c r="H583" s="15"/>
    </row>
    <row r="584" spans="2:8" s="3" customFormat="1" hidden="1" x14ac:dyDescent="0.2">
      <c r="B584" s="2"/>
      <c r="C584" s="2"/>
      <c r="D584" s="17"/>
      <c r="E584" s="15"/>
      <c r="F584" s="15"/>
      <c r="G584" s="15"/>
      <c r="H584" s="15"/>
    </row>
    <row r="585" spans="2:8" s="3" customFormat="1" hidden="1" x14ac:dyDescent="0.2">
      <c r="B585" s="2"/>
      <c r="C585" s="2"/>
      <c r="D585" s="17"/>
      <c r="E585" s="15"/>
      <c r="F585" s="15"/>
      <c r="G585" s="15"/>
      <c r="H585" s="15"/>
    </row>
    <row r="586" spans="2:8" s="3" customFormat="1" hidden="1" x14ac:dyDescent="0.2">
      <c r="B586" s="2"/>
      <c r="C586" s="2"/>
      <c r="D586" s="17"/>
      <c r="E586" s="15"/>
      <c r="F586" s="15"/>
      <c r="G586" s="15"/>
      <c r="H586" s="15"/>
    </row>
    <row r="587" spans="2:8" s="3" customFormat="1" hidden="1" x14ac:dyDescent="0.2">
      <c r="B587" s="2"/>
      <c r="C587" s="2"/>
      <c r="D587" s="17"/>
      <c r="E587" s="15"/>
      <c r="F587" s="15"/>
      <c r="G587" s="15"/>
      <c r="H587" s="15"/>
    </row>
    <row r="588" spans="2:8" s="3" customFormat="1" hidden="1" x14ac:dyDescent="0.2">
      <c r="B588" s="2"/>
      <c r="C588" s="2"/>
      <c r="D588" s="17"/>
      <c r="E588" s="15"/>
      <c r="F588" s="15"/>
      <c r="G588" s="15"/>
      <c r="H588" s="15"/>
    </row>
    <row r="589" spans="2:8" s="3" customFormat="1" hidden="1" x14ac:dyDescent="0.2">
      <c r="B589" s="2"/>
      <c r="C589" s="2"/>
      <c r="D589" s="17"/>
      <c r="E589" s="15"/>
      <c r="F589" s="15"/>
      <c r="G589" s="15"/>
      <c r="H589" s="15"/>
    </row>
    <row r="590" spans="2:8" s="3" customFormat="1" hidden="1" x14ac:dyDescent="0.2">
      <c r="B590" s="2"/>
      <c r="C590" s="2"/>
      <c r="D590" s="17"/>
      <c r="E590" s="15"/>
      <c r="F590" s="15"/>
      <c r="G590" s="15"/>
      <c r="H590" s="15"/>
    </row>
    <row r="591" spans="2:8" s="3" customFormat="1" hidden="1" x14ac:dyDescent="0.2">
      <c r="B591" s="2"/>
      <c r="C591" s="2"/>
      <c r="D591" s="17"/>
      <c r="E591" s="15"/>
      <c r="F591" s="15"/>
      <c r="G591" s="15"/>
      <c r="H591" s="15"/>
    </row>
    <row r="592" spans="2:8" s="3" customFormat="1" hidden="1" x14ac:dyDescent="0.2">
      <c r="B592" s="2"/>
      <c r="C592" s="2"/>
      <c r="D592" s="17"/>
      <c r="E592" s="15"/>
      <c r="F592" s="15"/>
      <c r="G592" s="15"/>
      <c r="H592" s="15"/>
    </row>
    <row r="593" spans="2:8" s="3" customFormat="1" hidden="1" x14ac:dyDescent="0.2">
      <c r="B593" s="2"/>
      <c r="C593" s="2"/>
      <c r="D593" s="17"/>
      <c r="E593" s="15"/>
      <c r="F593" s="15"/>
      <c r="G593" s="15"/>
      <c r="H593" s="15"/>
    </row>
    <row r="594" spans="2:8" s="3" customFormat="1" hidden="1" x14ac:dyDescent="0.2">
      <c r="B594" s="2"/>
      <c r="C594" s="2"/>
      <c r="D594" s="17"/>
      <c r="E594" s="15"/>
      <c r="F594" s="15"/>
      <c r="G594" s="15"/>
      <c r="H594" s="15"/>
    </row>
    <row r="595" spans="2:8" s="3" customFormat="1" hidden="1" x14ac:dyDescent="0.2">
      <c r="B595" s="2"/>
      <c r="C595" s="2"/>
      <c r="D595" s="17"/>
      <c r="E595" s="15"/>
      <c r="F595" s="15"/>
      <c r="G595" s="15"/>
      <c r="H595" s="15"/>
    </row>
    <row r="596" spans="2:8" s="3" customFormat="1" hidden="1" x14ac:dyDescent="0.2">
      <c r="B596" s="2"/>
      <c r="C596" s="2"/>
      <c r="D596" s="17"/>
      <c r="E596" s="15"/>
      <c r="F596" s="15"/>
      <c r="G596" s="15"/>
      <c r="H596" s="15"/>
    </row>
    <row r="597" spans="2:8" s="3" customFormat="1" hidden="1" x14ac:dyDescent="0.2">
      <c r="B597" s="2"/>
      <c r="C597" s="2"/>
      <c r="D597" s="17"/>
      <c r="E597" s="15"/>
      <c r="F597" s="15"/>
      <c r="G597" s="15"/>
      <c r="H597" s="15"/>
    </row>
    <row r="598" spans="2:8" s="3" customFormat="1" hidden="1" x14ac:dyDescent="0.2">
      <c r="B598" s="2"/>
      <c r="C598" s="2"/>
      <c r="D598" s="17"/>
      <c r="E598" s="15"/>
      <c r="F598" s="15"/>
      <c r="G598" s="15"/>
      <c r="H598" s="15"/>
    </row>
    <row r="599" spans="2:8" s="3" customFormat="1" hidden="1" x14ac:dyDescent="0.2">
      <c r="B599" s="2"/>
      <c r="C599" s="2"/>
      <c r="D599" s="17"/>
      <c r="E599" s="15"/>
      <c r="F599" s="15"/>
      <c r="G599" s="15"/>
      <c r="H599" s="15"/>
    </row>
    <row r="600" spans="2:8" s="3" customFormat="1" hidden="1" x14ac:dyDescent="0.2">
      <c r="B600" s="2"/>
      <c r="C600" s="2"/>
      <c r="D600" s="17"/>
      <c r="E600" s="15"/>
      <c r="F600" s="15"/>
      <c r="G600" s="15"/>
      <c r="H600" s="15"/>
    </row>
    <row r="601" spans="2:8" s="3" customFormat="1" hidden="1" x14ac:dyDescent="0.2">
      <c r="B601" s="2"/>
      <c r="C601" s="2"/>
      <c r="D601" s="17"/>
      <c r="E601" s="15"/>
      <c r="F601" s="15"/>
      <c r="G601" s="15"/>
      <c r="H601" s="15"/>
    </row>
    <row r="602" spans="2:8" s="3" customFormat="1" hidden="1" x14ac:dyDescent="0.2">
      <c r="B602" s="2"/>
      <c r="C602" s="2"/>
      <c r="D602" s="17"/>
      <c r="E602" s="15"/>
      <c r="F602" s="15"/>
      <c r="G602" s="15"/>
      <c r="H602" s="15"/>
    </row>
    <row r="603" spans="2:8" s="3" customFormat="1" hidden="1" x14ac:dyDescent="0.2">
      <c r="B603" s="2"/>
      <c r="C603" s="2"/>
      <c r="D603" s="17"/>
      <c r="E603" s="15"/>
      <c r="F603" s="15"/>
      <c r="G603" s="15"/>
      <c r="H603" s="15"/>
    </row>
    <row r="604" spans="2:8" s="3" customFormat="1" hidden="1" x14ac:dyDescent="0.2">
      <c r="B604" s="2"/>
      <c r="C604" s="2"/>
      <c r="D604" s="17"/>
      <c r="E604" s="15"/>
      <c r="F604" s="15"/>
      <c r="G604" s="15"/>
      <c r="H604" s="15"/>
    </row>
    <row r="605" spans="2:8" s="3" customFormat="1" hidden="1" x14ac:dyDescent="0.2">
      <c r="B605" s="2"/>
      <c r="C605" s="2"/>
      <c r="D605" s="17"/>
      <c r="E605" s="15"/>
      <c r="F605" s="15"/>
      <c r="G605" s="15"/>
      <c r="H605" s="15"/>
    </row>
    <row r="606" spans="2:8" s="3" customFormat="1" hidden="1" x14ac:dyDescent="0.2">
      <c r="B606" s="2"/>
      <c r="C606" s="2"/>
      <c r="D606" s="17"/>
      <c r="E606" s="15"/>
      <c r="F606" s="15"/>
      <c r="G606" s="15"/>
      <c r="H606" s="15"/>
    </row>
    <row r="607" spans="2:8" s="3" customFormat="1" hidden="1" x14ac:dyDescent="0.2">
      <c r="B607" s="2"/>
      <c r="C607" s="2"/>
      <c r="D607" s="17"/>
      <c r="E607" s="15"/>
      <c r="F607" s="15"/>
      <c r="G607" s="15"/>
      <c r="H607" s="15"/>
    </row>
    <row r="608" spans="2:8" s="3" customFormat="1" hidden="1" x14ac:dyDescent="0.2">
      <c r="B608" s="2"/>
      <c r="C608" s="2"/>
      <c r="D608" s="17"/>
      <c r="E608" s="15"/>
      <c r="F608" s="15"/>
      <c r="G608" s="15"/>
      <c r="H608" s="15"/>
    </row>
    <row r="609" spans="2:8" s="3" customFormat="1" hidden="1" x14ac:dyDescent="0.2">
      <c r="B609" s="2"/>
      <c r="C609" s="2"/>
      <c r="D609" s="17"/>
      <c r="E609" s="15"/>
      <c r="F609" s="15"/>
      <c r="G609" s="15"/>
      <c r="H609" s="15"/>
    </row>
    <row r="610" spans="2:8" s="3" customFormat="1" hidden="1" x14ac:dyDescent="0.2">
      <c r="B610" s="2"/>
      <c r="C610" s="2"/>
      <c r="D610" s="17"/>
      <c r="E610" s="15"/>
      <c r="F610" s="15"/>
      <c r="G610" s="15"/>
      <c r="H610" s="15"/>
    </row>
    <row r="611" spans="2:8" s="3" customFormat="1" hidden="1" x14ac:dyDescent="0.2">
      <c r="B611" s="2"/>
      <c r="C611" s="2"/>
      <c r="D611" s="17"/>
      <c r="E611" s="15"/>
      <c r="F611" s="15"/>
      <c r="G611" s="15"/>
      <c r="H611" s="15"/>
    </row>
    <row r="612" spans="2:8" s="3" customFormat="1" hidden="1" x14ac:dyDescent="0.2">
      <c r="B612" s="2"/>
      <c r="C612" s="2"/>
      <c r="D612" s="17"/>
      <c r="E612" s="15"/>
      <c r="F612" s="15"/>
      <c r="G612" s="15"/>
      <c r="H612" s="15"/>
    </row>
    <row r="613" spans="2:8" s="3" customFormat="1" hidden="1" x14ac:dyDescent="0.2">
      <c r="B613" s="2"/>
      <c r="C613" s="2"/>
      <c r="D613" s="17"/>
      <c r="E613" s="15"/>
      <c r="F613" s="15"/>
      <c r="G613" s="15"/>
      <c r="H613" s="15"/>
    </row>
    <row r="614" spans="2:8" s="3" customFormat="1" hidden="1" x14ac:dyDescent="0.2">
      <c r="B614" s="2"/>
      <c r="C614" s="2"/>
      <c r="D614" s="17"/>
      <c r="E614" s="15"/>
      <c r="F614" s="15"/>
      <c r="G614" s="15"/>
      <c r="H614" s="15"/>
    </row>
    <row r="615" spans="2:8" s="3" customFormat="1" hidden="1" x14ac:dyDescent="0.2">
      <c r="B615" s="2"/>
      <c r="C615" s="2"/>
      <c r="D615" s="17"/>
      <c r="E615" s="15"/>
      <c r="F615" s="15"/>
      <c r="G615" s="15"/>
      <c r="H615" s="15"/>
    </row>
    <row r="616" spans="2:8" s="3" customFormat="1" hidden="1" x14ac:dyDescent="0.2">
      <c r="B616" s="2"/>
      <c r="C616" s="2"/>
      <c r="D616" s="17"/>
      <c r="E616" s="15"/>
      <c r="F616" s="15"/>
      <c r="G616" s="15"/>
      <c r="H616" s="15"/>
    </row>
    <row r="617" spans="2:8" s="3" customFormat="1" hidden="1" x14ac:dyDescent="0.2">
      <c r="B617" s="2"/>
      <c r="C617" s="2"/>
      <c r="D617" s="17"/>
      <c r="E617" s="15"/>
      <c r="F617" s="15"/>
      <c r="G617" s="15"/>
      <c r="H617" s="15"/>
    </row>
    <row r="618" spans="2:8" s="3" customFormat="1" hidden="1" x14ac:dyDescent="0.2">
      <c r="B618" s="2"/>
      <c r="C618" s="2"/>
      <c r="D618" s="17"/>
      <c r="E618" s="15"/>
      <c r="F618" s="15"/>
      <c r="G618" s="15"/>
      <c r="H618" s="15"/>
    </row>
    <row r="619" spans="2:8" s="3" customFormat="1" hidden="1" x14ac:dyDescent="0.2">
      <c r="B619" s="2"/>
      <c r="C619" s="2"/>
      <c r="D619" s="17"/>
      <c r="E619" s="15"/>
      <c r="F619" s="15"/>
      <c r="G619" s="15"/>
      <c r="H619" s="15"/>
    </row>
    <row r="620" spans="2:8" s="3" customFormat="1" hidden="1" x14ac:dyDescent="0.2">
      <c r="B620" s="2"/>
      <c r="C620" s="2"/>
      <c r="D620" s="17"/>
      <c r="E620" s="15"/>
      <c r="F620" s="15"/>
      <c r="G620" s="15"/>
      <c r="H620" s="15"/>
    </row>
    <row r="621" spans="2:8" s="3" customFormat="1" hidden="1" x14ac:dyDescent="0.2">
      <c r="B621" s="2"/>
      <c r="C621" s="2"/>
      <c r="D621" s="17"/>
      <c r="E621" s="15"/>
      <c r="F621" s="15"/>
      <c r="G621" s="15"/>
      <c r="H621" s="15"/>
    </row>
    <row r="622" spans="2:8" s="3" customFormat="1" hidden="1" x14ac:dyDescent="0.2">
      <c r="B622" s="2"/>
      <c r="C622" s="2"/>
      <c r="D622" s="17"/>
      <c r="E622" s="15"/>
      <c r="F622" s="15"/>
      <c r="G622" s="15"/>
      <c r="H622" s="15"/>
    </row>
    <row r="623" spans="2:8" s="3" customFormat="1" hidden="1" x14ac:dyDescent="0.2">
      <c r="B623" s="2"/>
      <c r="C623" s="2"/>
      <c r="D623" s="17"/>
      <c r="E623" s="15"/>
      <c r="F623" s="15"/>
      <c r="G623" s="15"/>
      <c r="H623" s="15"/>
    </row>
    <row r="624" spans="2:8" s="3" customFormat="1" hidden="1" x14ac:dyDescent="0.2">
      <c r="B624" s="2"/>
      <c r="C624" s="2"/>
      <c r="D624" s="17"/>
      <c r="E624" s="15"/>
      <c r="F624" s="15"/>
      <c r="G624" s="15"/>
      <c r="H624" s="15"/>
    </row>
    <row r="625" spans="2:8" s="3" customFormat="1" hidden="1" x14ac:dyDescent="0.2">
      <c r="B625" s="2"/>
      <c r="C625" s="2"/>
      <c r="D625" s="17"/>
      <c r="E625" s="15"/>
      <c r="F625" s="15"/>
      <c r="G625" s="15"/>
      <c r="H625" s="15"/>
    </row>
    <row r="626" spans="2:8" s="3" customFormat="1" hidden="1" x14ac:dyDescent="0.2">
      <c r="B626" s="2"/>
      <c r="C626" s="2"/>
      <c r="D626" s="17"/>
      <c r="E626" s="15"/>
      <c r="F626" s="15"/>
      <c r="G626" s="15"/>
      <c r="H626" s="15"/>
    </row>
    <row r="627" spans="2:8" s="3" customFormat="1" hidden="1" x14ac:dyDescent="0.2">
      <c r="B627" s="2"/>
      <c r="C627" s="2"/>
      <c r="D627" s="17"/>
      <c r="E627" s="15"/>
      <c r="F627" s="15"/>
      <c r="G627" s="15"/>
      <c r="H627" s="15"/>
    </row>
    <row r="628" spans="2:8" s="3" customFormat="1" hidden="1" x14ac:dyDescent="0.2">
      <c r="B628" s="2"/>
      <c r="C628" s="2"/>
      <c r="D628" s="17"/>
      <c r="E628" s="15"/>
      <c r="F628" s="15"/>
      <c r="G628" s="15"/>
      <c r="H628" s="15"/>
    </row>
    <row r="629" spans="2:8" s="3" customFormat="1" hidden="1" x14ac:dyDescent="0.2">
      <c r="B629" s="2"/>
      <c r="C629" s="2"/>
      <c r="D629" s="17"/>
      <c r="E629" s="15"/>
      <c r="F629" s="15"/>
      <c r="G629" s="15"/>
      <c r="H629" s="15"/>
    </row>
    <row r="630" spans="2:8" s="3" customFormat="1" hidden="1" x14ac:dyDescent="0.2">
      <c r="B630" s="2"/>
      <c r="C630" s="2"/>
      <c r="D630" s="17"/>
      <c r="E630" s="15"/>
      <c r="F630" s="15"/>
      <c r="G630" s="15"/>
      <c r="H630" s="15"/>
    </row>
    <row r="631" spans="2:8" s="3" customFormat="1" hidden="1" x14ac:dyDescent="0.2">
      <c r="B631" s="2"/>
      <c r="C631" s="2"/>
      <c r="D631" s="17"/>
      <c r="E631" s="15"/>
      <c r="F631" s="15"/>
      <c r="G631" s="15"/>
      <c r="H631" s="15"/>
    </row>
    <row r="632" spans="2:8" s="3" customFormat="1" hidden="1" x14ac:dyDescent="0.2">
      <c r="B632" s="2"/>
      <c r="C632" s="2"/>
      <c r="D632" s="17"/>
      <c r="E632" s="15"/>
      <c r="F632" s="15"/>
      <c r="G632" s="15"/>
      <c r="H632" s="15"/>
    </row>
    <row r="633" spans="2:8" s="3" customFormat="1" hidden="1" x14ac:dyDescent="0.2">
      <c r="B633" s="2"/>
      <c r="C633" s="2"/>
      <c r="D633" s="17"/>
      <c r="E633" s="15"/>
      <c r="F633" s="15"/>
      <c r="G633" s="15"/>
      <c r="H633" s="15"/>
    </row>
    <row r="634" spans="2:8" s="3" customFormat="1" hidden="1" x14ac:dyDescent="0.2">
      <c r="B634" s="2"/>
      <c r="C634" s="2"/>
      <c r="D634" s="17"/>
      <c r="E634" s="15"/>
      <c r="F634" s="15"/>
      <c r="G634" s="15"/>
      <c r="H634" s="15"/>
    </row>
    <row r="635" spans="2:8" s="3" customFormat="1" hidden="1" x14ac:dyDescent="0.2">
      <c r="B635" s="2"/>
      <c r="C635" s="2"/>
      <c r="D635" s="17"/>
      <c r="E635" s="15"/>
      <c r="F635" s="15"/>
      <c r="G635" s="15"/>
      <c r="H635" s="15"/>
    </row>
    <row r="636" spans="2:8" s="3" customFormat="1" hidden="1" x14ac:dyDescent="0.2">
      <c r="B636" s="2"/>
      <c r="C636" s="2"/>
      <c r="D636" s="17"/>
      <c r="E636" s="15"/>
      <c r="F636" s="15"/>
      <c r="G636" s="15"/>
      <c r="H636" s="15"/>
    </row>
    <row r="637" spans="2:8" s="3" customFormat="1" hidden="1" x14ac:dyDescent="0.2">
      <c r="B637" s="2"/>
      <c r="C637" s="2"/>
      <c r="D637" s="17"/>
      <c r="E637" s="15"/>
      <c r="F637" s="15"/>
      <c r="G637" s="15"/>
      <c r="H637" s="15"/>
    </row>
    <row r="638" spans="2:8" s="3" customFormat="1" hidden="1" x14ac:dyDescent="0.2">
      <c r="B638" s="2"/>
      <c r="C638" s="2"/>
      <c r="D638" s="17"/>
      <c r="E638" s="15"/>
      <c r="F638" s="15"/>
      <c r="G638" s="15"/>
      <c r="H638" s="15"/>
    </row>
    <row r="639" spans="2:8" s="3" customFormat="1" hidden="1" x14ac:dyDescent="0.2">
      <c r="B639" s="2"/>
      <c r="C639" s="2"/>
      <c r="D639" s="17"/>
      <c r="E639" s="15"/>
      <c r="F639" s="15"/>
      <c r="G639" s="15"/>
      <c r="H639" s="15"/>
    </row>
    <row r="640" spans="2:8" s="3" customFormat="1" hidden="1" x14ac:dyDescent="0.2">
      <c r="B640" s="2"/>
      <c r="C640" s="2"/>
      <c r="D640" s="17"/>
      <c r="E640" s="15"/>
      <c r="F640" s="15"/>
      <c r="G640" s="15"/>
      <c r="H640" s="15"/>
    </row>
    <row r="641" spans="2:8" s="3" customFormat="1" hidden="1" x14ac:dyDescent="0.2">
      <c r="B641" s="2"/>
      <c r="C641" s="2"/>
      <c r="D641" s="17"/>
      <c r="E641" s="15"/>
      <c r="F641" s="15"/>
      <c r="G641" s="15"/>
      <c r="H641" s="15"/>
    </row>
    <row r="642" spans="2:8" s="3" customFormat="1" hidden="1" x14ac:dyDescent="0.2">
      <c r="B642" s="2"/>
      <c r="C642" s="2"/>
      <c r="D642" s="17"/>
      <c r="E642" s="15"/>
      <c r="F642" s="15"/>
      <c r="G642" s="15"/>
      <c r="H642" s="15"/>
    </row>
    <row r="643" spans="2:8" s="3" customFormat="1" hidden="1" x14ac:dyDescent="0.2">
      <c r="B643" s="2"/>
      <c r="C643" s="2"/>
      <c r="D643" s="17"/>
      <c r="E643" s="15"/>
      <c r="F643" s="15"/>
      <c r="G643" s="15"/>
      <c r="H643" s="15"/>
    </row>
    <row r="644" spans="2:8" s="3" customFormat="1" hidden="1" x14ac:dyDescent="0.2">
      <c r="B644" s="2"/>
      <c r="C644" s="2"/>
      <c r="D644" s="17"/>
      <c r="E644" s="15"/>
      <c r="F644" s="15"/>
      <c r="G644" s="15"/>
      <c r="H644" s="15"/>
    </row>
    <row r="645" spans="2:8" s="3" customFormat="1" hidden="1" x14ac:dyDescent="0.2">
      <c r="B645" s="2"/>
      <c r="C645" s="2"/>
      <c r="D645" s="17"/>
      <c r="E645" s="15"/>
      <c r="F645" s="15"/>
      <c r="G645" s="15"/>
      <c r="H645" s="15"/>
    </row>
    <row r="646" spans="2:8" s="3" customFormat="1" hidden="1" x14ac:dyDescent="0.2">
      <c r="B646" s="2"/>
      <c r="C646" s="2"/>
      <c r="D646" s="17"/>
      <c r="E646" s="15"/>
      <c r="F646" s="15"/>
      <c r="G646" s="15"/>
      <c r="H646" s="15"/>
    </row>
    <row r="647" spans="2:8" s="3" customFormat="1" hidden="1" x14ac:dyDescent="0.2">
      <c r="B647" s="2"/>
      <c r="C647" s="2"/>
      <c r="D647" s="17"/>
      <c r="E647" s="15"/>
      <c r="F647" s="15"/>
      <c r="G647" s="15"/>
      <c r="H647" s="15"/>
    </row>
    <row r="648" spans="2:8" s="3" customFormat="1" hidden="1" x14ac:dyDescent="0.2">
      <c r="B648" s="2"/>
      <c r="C648" s="2"/>
      <c r="D648" s="17"/>
      <c r="E648" s="15"/>
      <c r="F648" s="15"/>
      <c r="G648" s="15"/>
      <c r="H648" s="15"/>
    </row>
    <row r="649" spans="2:8" s="3" customFormat="1" hidden="1" x14ac:dyDescent="0.2">
      <c r="B649" s="2"/>
      <c r="C649" s="2"/>
      <c r="D649" s="17"/>
      <c r="E649" s="15"/>
      <c r="F649" s="15"/>
      <c r="G649" s="15"/>
      <c r="H649" s="15"/>
    </row>
    <row r="650" spans="2:8" s="3" customFormat="1" hidden="1" x14ac:dyDescent="0.2">
      <c r="B650" s="2"/>
      <c r="C650" s="2"/>
      <c r="D650" s="17"/>
      <c r="E650" s="15"/>
      <c r="F650" s="15"/>
      <c r="G650" s="15"/>
      <c r="H650" s="15"/>
    </row>
    <row r="651" spans="2:8" s="3" customFormat="1" hidden="1" x14ac:dyDescent="0.2">
      <c r="B651" s="2"/>
      <c r="C651" s="2"/>
      <c r="D651" s="17"/>
      <c r="E651" s="15"/>
      <c r="F651" s="15"/>
      <c r="G651" s="15"/>
      <c r="H651" s="15"/>
    </row>
    <row r="652" spans="2:8" s="3" customFormat="1" hidden="1" x14ac:dyDescent="0.2">
      <c r="B652" s="2"/>
      <c r="C652" s="2"/>
      <c r="D652" s="17"/>
      <c r="E652" s="15"/>
      <c r="F652" s="15"/>
      <c r="G652" s="15"/>
      <c r="H652" s="15"/>
    </row>
    <row r="653" spans="2:8" s="3" customFormat="1" hidden="1" x14ac:dyDescent="0.2">
      <c r="B653" s="2"/>
      <c r="C653" s="2"/>
      <c r="D653" s="17"/>
      <c r="E653" s="15"/>
      <c r="F653" s="15"/>
      <c r="G653" s="15"/>
      <c r="H653" s="15"/>
    </row>
    <row r="654" spans="2:8" s="3" customFormat="1" hidden="1" x14ac:dyDescent="0.2">
      <c r="B654" s="2"/>
      <c r="C654" s="2"/>
      <c r="D654" s="17"/>
      <c r="E654" s="15"/>
      <c r="F654" s="15"/>
      <c r="G654" s="15"/>
      <c r="H654" s="15"/>
    </row>
    <row r="655" spans="2:8" s="3" customFormat="1" hidden="1" x14ac:dyDescent="0.2">
      <c r="B655" s="2"/>
      <c r="C655" s="2"/>
      <c r="D655" s="17"/>
      <c r="E655" s="15"/>
      <c r="F655" s="15"/>
      <c r="G655" s="15"/>
      <c r="H655" s="15"/>
    </row>
    <row r="656" spans="2:8" s="3" customFormat="1" hidden="1" x14ac:dyDescent="0.2">
      <c r="B656" s="2"/>
      <c r="C656" s="2"/>
      <c r="D656" s="17"/>
      <c r="E656" s="15"/>
      <c r="F656" s="15"/>
      <c r="G656" s="15"/>
      <c r="H656" s="15"/>
    </row>
    <row r="657" spans="2:8" s="3" customFormat="1" hidden="1" x14ac:dyDescent="0.2">
      <c r="B657" s="2"/>
      <c r="C657" s="2"/>
      <c r="D657" s="17"/>
      <c r="E657" s="15"/>
      <c r="F657" s="15"/>
      <c r="G657" s="15"/>
      <c r="H657" s="15"/>
    </row>
    <row r="658" spans="2:8" s="3" customFormat="1" hidden="1" x14ac:dyDescent="0.2">
      <c r="B658" s="2"/>
      <c r="C658" s="2"/>
      <c r="D658" s="17"/>
      <c r="E658" s="15"/>
      <c r="F658" s="15"/>
      <c r="G658" s="15"/>
      <c r="H658" s="15"/>
    </row>
    <row r="659" spans="2:8" s="3" customFormat="1" hidden="1" x14ac:dyDescent="0.2">
      <c r="B659" s="2"/>
      <c r="C659" s="2"/>
      <c r="D659" s="17"/>
      <c r="E659" s="15"/>
      <c r="F659" s="15"/>
      <c r="G659" s="15"/>
      <c r="H659" s="15"/>
    </row>
    <row r="660" spans="2:8" s="3" customFormat="1" hidden="1" x14ac:dyDescent="0.2">
      <c r="B660" s="2"/>
      <c r="C660" s="2"/>
      <c r="D660" s="17"/>
      <c r="E660" s="15"/>
      <c r="F660" s="15"/>
      <c r="G660" s="15"/>
      <c r="H660" s="15"/>
    </row>
    <row r="661" spans="2:8" s="3" customFormat="1" hidden="1" x14ac:dyDescent="0.2">
      <c r="B661" s="2"/>
      <c r="C661" s="2"/>
      <c r="D661" s="17"/>
      <c r="E661" s="15"/>
      <c r="F661" s="15"/>
      <c r="G661" s="15"/>
      <c r="H661" s="15"/>
    </row>
    <row r="662" spans="2:8" s="3" customFormat="1" hidden="1" x14ac:dyDescent="0.2">
      <c r="B662" s="2"/>
      <c r="C662" s="2"/>
      <c r="D662" s="17"/>
      <c r="E662" s="15"/>
      <c r="F662" s="15"/>
      <c r="G662" s="15"/>
      <c r="H662" s="15"/>
    </row>
    <row r="663" spans="2:8" s="3" customFormat="1" hidden="1" x14ac:dyDescent="0.2">
      <c r="B663" s="2"/>
      <c r="C663" s="2"/>
      <c r="D663" s="17"/>
      <c r="E663" s="15"/>
      <c r="F663" s="15"/>
      <c r="G663" s="15"/>
      <c r="H663" s="15"/>
    </row>
    <row r="664" spans="2:8" s="3" customFormat="1" hidden="1" x14ac:dyDescent="0.2">
      <c r="B664" s="2"/>
      <c r="C664" s="2"/>
      <c r="D664" s="17"/>
      <c r="E664" s="15"/>
      <c r="F664" s="15"/>
      <c r="G664" s="15"/>
      <c r="H664" s="15"/>
    </row>
    <row r="665" spans="2:8" s="3" customFormat="1" hidden="1" x14ac:dyDescent="0.2">
      <c r="B665" s="2"/>
      <c r="C665" s="2"/>
      <c r="D665" s="17"/>
      <c r="E665" s="15"/>
      <c r="F665" s="15"/>
      <c r="G665" s="15"/>
      <c r="H665" s="15"/>
    </row>
    <row r="666" spans="2:8" s="3" customFormat="1" hidden="1" x14ac:dyDescent="0.2">
      <c r="B666" s="2"/>
      <c r="C666" s="2"/>
      <c r="D666" s="17"/>
      <c r="E666" s="15"/>
      <c r="F666" s="15"/>
      <c r="G666" s="15"/>
      <c r="H666" s="15"/>
    </row>
    <row r="667" spans="2:8" s="3" customFormat="1" hidden="1" x14ac:dyDescent="0.2">
      <c r="B667" s="2"/>
      <c r="C667" s="2"/>
      <c r="D667" s="17"/>
      <c r="E667" s="15"/>
      <c r="F667" s="15"/>
      <c r="G667" s="15"/>
      <c r="H667" s="15"/>
    </row>
    <row r="668" spans="2:8" s="3" customFormat="1" hidden="1" x14ac:dyDescent="0.2">
      <c r="B668" s="2"/>
      <c r="C668" s="2"/>
      <c r="D668" s="17"/>
      <c r="E668" s="15"/>
      <c r="F668" s="15"/>
      <c r="G668" s="15"/>
      <c r="H668" s="15"/>
    </row>
    <row r="669" spans="2:8" s="3" customFormat="1" hidden="1" x14ac:dyDescent="0.2">
      <c r="B669" s="2"/>
      <c r="C669" s="2"/>
      <c r="D669" s="17"/>
      <c r="E669" s="15"/>
      <c r="F669" s="15"/>
      <c r="G669" s="15"/>
      <c r="H669" s="15"/>
    </row>
    <row r="670" spans="2:8" s="3" customFormat="1" hidden="1" x14ac:dyDescent="0.2">
      <c r="B670" s="2"/>
      <c r="C670" s="2"/>
      <c r="D670" s="17"/>
      <c r="E670" s="15"/>
      <c r="F670" s="15"/>
      <c r="G670" s="15"/>
      <c r="H670" s="15"/>
    </row>
    <row r="671" spans="2:8" s="3" customFormat="1" hidden="1" x14ac:dyDescent="0.2">
      <c r="B671" s="2"/>
      <c r="C671" s="2"/>
      <c r="D671" s="17"/>
      <c r="E671" s="15"/>
      <c r="F671" s="15"/>
      <c r="G671" s="15"/>
      <c r="H671" s="15"/>
    </row>
    <row r="672" spans="2:8" s="3" customFormat="1" hidden="1" x14ac:dyDescent="0.2">
      <c r="B672" s="2"/>
      <c r="C672" s="2"/>
      <c r="D672" s="17"/>
      <c r="E672" s="15"/>
      <c r="F672" s="15"/>
      <c r="G672" s="15"/>
      <c r="H672" s="15"/>
    </row>
    <row r="673" spans="2:8" s="3" customFormat="1" hidden="1" x14ac:dyDescent="0.2">
      <c r="B673" s="2"/>
      <c r="C673" s="2"/>
      <c r="D673" s="17"/>
      <c r="E673" s="15"/>
      <c r="F673" s="15"/>
      <c r="G673" s="15"/>
      <c r="H673" s="15"/>
    </row>
    <row r="674" spans="2:8" s="3" customFormat="1" hidden="1" x14ac:dyDescent="0.2">
      <c r="B674" s="2"/>
      <c r="C674" s="2"/>
      <c r="D674" s="17"/>
      <c r="E674" s="15"/>
      <c r="F674" s="15"/>
      <c r="G674" s="15"/>
      <c r="H674" s="15"/>
    </row>
    <row r="675" spans="2:8" s="3" customFormat="1" hidden="1" x14ac:dyDescent="0.2">
      <c r="B675" s="2"/>
      <c r="C675" s="2"/>
      <c r="D675" s="17"/>
      <c r="E675" s="15"/>
      <c r="F675" s="15"/>
      <c r="G675" s="15"/>
      <c r="H675" s="15"/>
    </row>
    <row r="676" spans="2:8" s="3" customFormat="1" hidden="1" x14ac:dyDescent="0.2">
      <c r="B676" s="2"/>
      <c r="C676" s="2"/>
      <c r="D676" s="17"/>
      <c r="E676" s="15"/>
      <c r="F676" s="15"/>
      <c r="G676" s="15"/>
      <c r="H676" s="15"/>
    </row>
    <row r="677" spans="2:8" s="3" customFormat="1" hidden="1" x14ac:dyDescent="0.2">
      <c r="B677" s="2"/>
      <c r="C677" s="2"/>
      <c r="D677" s="17"/>
      <c r="E677" s="15"/>
      <c r="F677" s="15"/>
      <c r="G677" s="15"/>
      <c r="H677" s="15"/>
    </row>
    <row r="678" spans="2:8" s="3" customFormat="1" hidden="1" x14ac:dyDescent="0.2">
      <c r="B678" s="2"/>
      <c r="C678" s="2"/>
      <c r="D678" s="17"/>
      <c r="E678" s="15"/>
      <c r="F678" s="15"/>
      <c r="G678" s="15"/>
      <c r="H678" s="15"/>
    </row>
    <row r="679" spans="2:8" s="3" customFormat="1" hidden="1" x14ac:dyDescent="0.2">
      <c r="B679" s="2"/>
      <c r="C679" s="2"/>
      <c r="D679" s="17"/>
      <c r="E679" s="15"/>
      <c r="F679" s="15"/>
      <c r="G679" s="15"/>
      <c r="H679" s="15"/>
    </row>
    <row r="680" spans="2:8" s="3" customFormat="1" hidden="1" x14ac:dyDescent="0.2">
      <c r="B680" s="2"/>
      <c r="C680" s="2"/>
      <c r="D680" s="17"/>
      <c r="E680" s="15"/>
      <c r="F680" s="15"/>
      <c r="G680" s="15"/>
      <c r="H680" s="15"/>
    </row>
    <row r="681" spans="2:8" s="3" customFormat="1" hidden="1" x14ac:dyDescent="0.2">
      <c r="B681" s="2"/>
      <c r="C681" s="2"/>
      <c r="D681" s="17"/>
      <c r="E681" s="15"/>
      <c r="F681" s="15"/>
      <c r="G681" s="15"/>
      <c r="H681" s="15"/>
    </row>
    <row r="682" spans="2:8" s="3" customFormat="1" hidden="1" x14ac:dyDescent="0.2">
      <c r="B682" s="2"/>
      <c r="C682" s="2"/>
      <c r="D682" s="17"/>
      <c r="E682" s="15"/>
      <c r="F682" s="15"/>
      <c r="G682" s="15"/>
      <c r="H682" s="15"/>
    </row>
    <row r="683" spans="2:8" s="3" customFormat="1" hidden="1" x14ac:dyDescent="0.2">
      <c r="B683" s="2"/>
      <c r="C683" s="2"/>
      <c r="D683" s="17"/>
      <c r="E683" s="15"/>
      <c r="F683" s="15"/>
      <c r="G683" s="15"/>
      <c r="H683" s="15"/>
    </row>
    <row r="684" spans="2:8" s="3" customFormat="1" hidden="1" x14ac:dyDescent="0.2">
      <c r="B684" s="2"/>
      <c r="C684" s="2"/>
      <c r="D684" s="17"/>
      <c r="E684" s="15"/>
      <c r="F684" s="15"/>
      <c r="G684" s="15"/>
      <c r="H684" s="15"/>
    </row>
    <row r="685" spans="2:8" s="3" customFormat="1" hidden="1" x14ac:dyDescent="0.2">
      <c r="B685" s="2"/>
      <c r="C685" s="2"/>
      <c r="D685" s="17"/>
      <c r="E685" s="15"/>
      <c r="F685" s="15"/>
      <c r="G685" s="15"/>
      <c r="H685" s="15"/>
    </row>
    <row r="686" spans="2:8" s="3" customFormat="1" hidden="1" x14ac:dyDescent="0.2">
      <c r="B686" s="2"/>
      <c r="C686" s="2"/>
      <c r="D686" s="17"/>
      <c r="E686" s="15"/>
      <c r="F686" s="15"/>
      <c r="G686" s="15"/>
      <c r="H686" s="15"/>
    </row>
    <row r="687" spans="2:8" s="3" customFormat="1" hidden="1" x14ac:dyDescent="0.2">
      <c r="B687" s="2"/>
      <c r="C687" s="2"/>
      <c r="D687" s="17"/>
      <c r="E687" s="15"/>
      <c r="F687" s="15"/>
      <c r="G687" s="15"/>
      <c r="H687" s="15"/>
    </row>
    <row r="688" spans="2:8" s="3" customFormat="1" hidden="1" x14ac:dyDescent="0.2">
      <c r="B688" s="2"/>
      <c r="C688" s="2"/>
      <c r="D688" s="17"/>
      <c r="E688" s="15"/>
      <c r="F688" s="15"/>
      <c r="G688" s="15"/>
      <c r="H688" s="15"/>
    </row>
    <row r="689" spans="2:8" s="3" customFormat="1" hidden="1" x14ac:dyDescent="0.2">
      <c r="B689" s="2"/>
      <c r="C689" s="2"/>
      <c r="D689" s="17"/>
      <c r="E689" s="15"/>
      <c r="F689" s="15"/>
      <c r="G689" s="15"/>
      <c r="H689" s="15"/>
    </row>
    <row r="690" spans="2:8" s="3" customFormat="1" hidden="1" x14ac:dyDescent="0.2">
      <c r="B690" s="2"/>
      <c r="C690" s="2"/>
      <c r="D690" s="17"/>
      <c r="E690" s="15"/>
      <c r="F690" s="15"/>
      <c r="G690" s="15"/>
      <c r="H690" s="15"/>
    </row>
    <row r="691" spans="2:8" s="3" customFormat="1" hidden="1" x14ac:dyDescent="0.2">
      <c r="B691" s="2"/>
      <c r="C691" s="2"/>
      <c r="D691" s="17"/>
      <c r="E691" s="15"/>
      <c r="F691" s="15"/>
      <c r="G691" s="15"/>
      <c r="H691" s="15"/>
    </row>
    <row r="692" spans="2:8" s="3" customFormat="1" hidden="1" x14ac:dyDescent="0.2">
      <c r="B692" s="2"/>
      <c r="C692" s="2"/>
      <c r="D692" s="17"/>
      <c r="E692" s="15"/>
      <c r="F692" s="15"/>
      <c r="G692" s="15"/>
      <c r="H692" s="15"/>
    </row>
    <row r="693" spans="2:8" s="3" customFormat="1" hidden="1" x14ac:dyDescent="0.2">
      <c r="B693" s="2"/>
      <c r="C693" s="2"/>
      <c r="D693" s="17"/>
      <c r="E693" s="15"/>
      <c r="F693" s="15"/>
      <c r="G693" s="15"/>
      <c r="H693" s="15"/>
    </row>
    <row r="694" spans="2:8" s="3" customFormat="1" hidden="1" x14ac:dyDescent="0.2">
      <c r="B694" s="2"/>
      <c r="C694" s="2"/>
      <c r="D694" s="17"/>
      <c r="E694" s="15"/>
      <c r="F694" s="15"/>
      <c r="G694" s="15"/>
      <c r="H694" s="15"/>
    </row>
    <row r="695" spans="2:8" s="3" customFormat="1" hidden="1" x14ac:dyDescent="0.2">
      <c r="B695" s="2"/>
      <c r="C695" s="2"/>
      <c r="D695" s="17"/>
      <c r="E695" s="15"/>
      <c r="F695" s="15"/>
      <c r="G695" s="15"/>
      <c r="H695" s="15"/>
    </row>
    <row r="696" spans="2:8" s="3" customFormat="1" hidden="1" x14ac:dyDescent="0.2">
      <c r="B696" s="2"/>
      <c r="C696" s="2"/>
      <c r="D696" s="17"/>
      <c r="E696" s="15"/>
      <c r="F696" s="15"/>
      <c r="G696" s="15"/>
      <c r="H696" s="15"/>
    </row>
    <row r="697" spans="2:8" s="3" customFormat="1" hidden="1" x14ac:dyDescent="0.2">
      <c r="B697" s="2"/>
      <c r="C697" s="2"/>
      <c r="D697" s="17"/>
      <c r="E697" s="15"/>
      <c r="F697" s="15"/>
      <c r="G697" s="15"/>
      <c r="H697" s="15"/>
    </row>
    <row r="698" spans="2:8" s="3" customFormat="1" hidden="1" x14ac:dyDescent="0.2">
      <c r="B698" s="2"/>
      <c r="C698" s="2"/>
      <c r="D698" s="17"/>
      <c r="E698" s="15"/>
      <c r="F698" s="15"/>
      <c r="G698" s="15"/>
      <c r="H698" s="15"/>
    </row>
    <row r="699" spans="2:8" s="3" customFormat="1" hidden="1" x14ac:dyDescent="0.2">
      <c r="B699" s="2"/>
      <c r="C699" s="2"/>
      <c r="D699" s="17"/>
      <c r="E699" s="15"/>
      <c r="F699" s="15"/>
      <c r="G699" s="15"/>
      <c r="H699" s="15"/>
    </row>
    <row r="700" spans="2:8" s="3" customFormat="1" hidden="1" x14ac:dyDescent="0.2">
      <c r="B700" s="2"/>
      <c r="C700" s="2"/>
      <c r="D700" s="17"/>
      <c r="E700" s="15"/>
      <c r="F700" s="15"/>
      <c r="G700" s="15"/>
      <c r="H700" s="15"/>
    </row>
    <row r="701" spans="2:8" s="3" customFormat="1" hidden="1" x14ac:dyDescent="0.2">
      <c r="B701" s="2"/>
      <c r="C701" s="2"/>
      <c r="D701" s="17"/>
      <c r="E701" s="15"/>
      <c r="F701" s="15"/>
      <c r="G701" s="15"/>
      <c r="H701" s="15"/>
    </row>
    <row r="702" spans="2:8" s="3" customFormat="1" hidden="1" x14ac:dyDescent="0.2">
      <c r="B702" s="2"/>
      <c r="C702" s="2"/>
      <c r="D702" s="17"/>
      <c r="E702" s="15"/>
      <c r="F702" s="15"/>
      <c r="G702" s="15"/>
      <c r="H702" s="15"/>
    </row>
    <row r="703" spans="2:8" s="3" customFormat="1" hidden="1" x14ac:dyDescent="0.2">
      <c r="B703" s="2"/>
      <c r="C703" s="2"/>
      <c r="D703" s="17"/>
      <c r="E703" s="15"/>
      <c r="F703" s="15"/>
      <c r="G703" s="15"/>
      <c r="H703" s="15"/>
    </row>
    <row r="704" spans="2:8" s="3" customFormat="1" hidden="1" x14ac:dyDescent="0.2">
      <c r="B704" s="2"/>
      <c r="C704" s="2"/>
      <c r="D704" s="17"/>
      <c r="E704" s="15"/>
      <c r="F704" s="15"/>
      <c r="G704" s="15"/>
      <c r="H704" s="15"/>
    </row>
    <row r="705" spans="2:8" s="3" customFormat="1" hidden="1" x14ac:dyDescent="0.2">
      <c r="B705" s="2"/>
      <c r="C705" s="2"/>
      <c r="D705" s="17"/>
      <c r="E705" s="15"/>
      <c r="F705" s="15"/>
      <c r="G705" s="15"/>
      <c r="H705" s="15"/>
    </row>
    <row r="706" spans="2:8" s="3" customFormat="1" hidden="1" x14ac:dyDescent="0.2">
      <c r="B706" s="2"/>
      <c r="C706" s="2"/>
      <c r="D706" s="17"/>
      <c r="E706" s="15"/>
      <c r="F706" s="15"/>
      <c r="G706" s="15"/>
      <c r="H706" s="15"/>
    </row>
    <row r="707" spans="2:8" s="3" customFormat="1" hidden="1" x14ac:dyDescent="0.2">
      <c r="B707" s="2"/>
      <c r="C707" s="2"/>
      <c r="D707" s="17"/>
      <c r="E707" s="15"/>
      <c r="F707" s="15"/>
      <c r="G707" s="15"/>
      <c r="H707" s="15"/>
    </row>
    <row r="708" spans="2:8" s="3" customFormat="1" hidden="1" x14ac:dyDescent="0.2">
      <c r="B708" s="2"/>
      <c r="C708" s="2"/>
      <c r="D708" s="17"/>
      <c r="E708" s="15"/>
      <c r="F708" s="15"/>
      <c r="G708" s="15"/>
      <c r="H708" s="15"/>
    </row>
    <row r="709" spans="2:8" s="3" customFormat="1" hidden="1" x14ac:dyDescent="0.2">
      <c r="B709" s="2"/>
      <c r="C709" s="2"/>
      <c r="D709" s="17"/>
      <c r="E709" s="15"/>
      <c r="F709" s="15"/>
      <c r="G709" s="15"/>
      <c r="H709" s="15"/>
    </row>
    <row r="710" spans="2:8" s="3" customFormat="1" hidden="1" x14ac:dyDescent="0.2">
      <c r="B710" s="2"/>
      <c r="C710" s="2"/>
      <c r="D710" s="17"/>
      <c r="E710" s="15"/>
      <c r="F710" s="15"/>
      <c r="G710" s="15"/>
      <c r="H710" s="15"/>
    </row>
    <row r="711" spans="2:8" s="3" customFormat="1" hidden="1" x14ac:dyDescent="0.2">
      <c r="B711" s="2"/>
      <c r="C711" s="2"/>
      <c r="D711" s="17"/>
      <c r="E711" s="15"/>
      <c r="F711" s="15"/>
      <c r="G711" s="15"/>
      <c r="H711" s="15"/>
    </row>
    <row r="712" spans="2:8" s="3" customFormat="1" hidden="1" x14ac:dyDescent="0.2">
      <c r="B712" s="2"/>
      <c r="C712" s="2"/>
      <c r="D712" s="17"/>
      <c r="E712" s="15"/>
      <c r="F712" s="15"/>
      <c r="G712" s="15"/>
      <c r="H712" s="15"/>
    </row>
    <row r="713" spans="2:8" s="3" customFormat="1" hidden="1" x14ac:dyDescent="0.2">
      <c r="B713" s="2"/>
      <c r="C713" s="2"/>
      <c r="D713" s="17"/>
      <c r="E713" s="15"/>
      <c r="F713" s="15"/>
      <c r="G713" s="15"/>
      <c r="H713" s="15"/>
    </row>
    <row r="714" spans="2:8" s="3" customFormat="1" hidden="1" x14ac:dyDescent="0.2">
      <c r="B714" s="2"/>
      <c r="C714" s="2"/>
      <c r="D714" s="17"/>
      <c r="E714" s="15"/>
      <c r="F714" s="15"/>
      <c r="G714" s="15"/>
      <c r="H714" s="15"/>
    </row>
    <row r="715" spans="2:8" s="3" customFormat="1" hidden="1" x14ac:dyDescent="0.2">
      <c r="B715" s="2"/>
      <c r="C715" s="2"/>
      <c r="D715" s="17"/>
      <c r="E715" s="15"/>
      <c r="F715" s="15"/>
      <c r="G715" s="15"/>
      <c r="H715" s="15"/>
    </row>
    <row r="716" spans="2:8" s="3" customFormat="1" hidden="1" x14ac:dyDescent="0.2">
      <c r="B716" s="2"/>
      <c r="C716" s="2"/>
      <c r="D716" s="17"/>
      <c r="E716" s="15"/>
      <c r="F716" s="15"/>
      <c r="G716" s="15"/>
      <c r="H716" s="15"/>
    </row>
    <row r="717" spans="2:8" s="3" customFormat="1" hidden="1" x14ac:dyDescent="0.2">
      <c r="B717" s="2"/>
      <c r="C717" s="2"/>
      <c r="D717" s="17"/>
      <c r="E717" s="15"/>
      <c r="F717" s="15"/>
      <c r="G717" s="15"/>
      <c r="H717" s="15"/>
    </row>
    <row r="718" spans="2:8" s="3" customFormat="1" hidden="1" x14ac:dyDescent="0.2">
      <c r="B718" s="2"/>
      <c r="C718" s="2"/>
      <c r="D718" s="17"/>
      <c r="E718" s="15"/>
      <c r="F718" s="15"/>
      <c r="G718" s="15"/>
      <c r="H718" s="15"/>
    </row>
    <row r="719" spans="2:8" s="3" customFormat="1" hidden="1" x14ac:dyDescent="0.2">
      <c r="B719" s="2"/>
      <c r="C719" s="2"/>
      <c r="D719" s="17"/>
      <c r="E719" s="15"/>
      <c r="F719" s="15"/>
      <c r="G719" s="15"/>
      <c r="H719" s="15"/>
    </row>
    <row r="720" spans="2:8" s="3" customFormat="1" hidden="1" x14ac:dyDescent="0.2">
      <c r="B720" s="2"/>
      <c r="C720" s="2"/>
      <c r="D720" s="17"/>
      <c r="E720" s="15"/>
      <c r="F720" s="15"/>
      <c r="G720" s="15"/>
      <c r="H720" s="15"/>
    </row>
    <row r="721" spans="2:8" s="3" customFormat="1" hidden="1" x14ac:dyDescent="0.2">
      <c r="B721" s="2"/>
      <c r="C721" s="2"/>
      <c r="D721" s="17"/>
      <c r="E721" s="15"/>
      <c r="F721" s="15"/>
      <c r="G721" s="15"/>
      <c r="H721" s="15"/>
    </row>
    <row r="722" spans="2:8" s="3" customFormat="1" hidden="1" x14ac:dyDescent="0.2">
      <c r="B722" s="2"/>
      <c r="C722" s="2"/>
      <c r="D722" s="17"/>
      <c r="E722" s="15"/>
      <c r="F722" s="15"/>
      <c r="G722" s="15"/>
      <c r="H722" s="15"/>
    </row>
    <row r="723" spans="2:8" s="3" customFormat="1" hidden="1" x14ac:dyDescent="0.2">
      <c r="B723" s="2"/>
      <c r="C723" s="2"/>
      <c r="D723" s="17"/>
      <c r="E723" s="15"/>
      <c r="F723" s="15"/>
      <c r="G723" s="15"/>
      <c r="H723" s="15"/>
    </row>
    <row r="724" spans="2:8" s="3" customFormat="1" hidden="1" x14ac:dyDescent="0.2">
      <c r="B724" s="2"/>
      <c r="C724" s="2"/>
      <c r="D724" s="17"/>
      <c r="E724" s="15"/>
      <c r="F724" s="15"/>
      <c r="G724" s="15"/>
      <c r="H724" s="15"/>
    </row>
    <row r="725" spans="2:8" s="3" customFormat="1" hidden="1" x14ac:dyDescent="0.2">
      <c r="B725" s="2"/>
      <c r="C725" s="2"/>
      <c r="D725" s="17"/>
      <c r="E725" s="15"/>
      <c r="F725" s="15"/>
      <c r="G725" s="15"/>
      <c r="H725" s="15"/>
    </row>
    <row r="726" spans="2:8" s="3" customFormat="1" hidden="1" x14ac:dyDescent="0.2">
      <c r="B726" s="2"/>
      <c r="C726" s="2"/>
      <c r="D726" s="17"/>
      <c r="E726" s="15"/>
      <c r="F726" s="15"/>
      <c r="G726" s="15"/>
      <c r="H726" s="15"/>
    </row>
    <row r="727" spans="2:8" s="3" customFormat="1" hidden="1" x14ac:dyDescent="0.2">
      <c r="B727" s="2"/>
      <c r="C727" s="2"/>
      <c r="D727" s="17"/>
      <c r="E727" s="15"/>
      <c r="F727" s="15"/>
      <c r="G727" s="15"/>
      <c r="H727" s="15"/>
    </row>
    <row r="728" spans="2:8" s="3" customFormat="1" hidden="1" x14ac:dyDescent="0.2">
      <c r="B728" s="2"/>
      <c r="C728" s="2"/>
      <c r="D728" s="17"/>
      <c r="E728" s="15"/>
      <c r="F728" s="15"/>
      <c r="G728" s="15"/>
      <c r="H728" s="15"/>
    </row>
    <row r="729" spans="2:8" s="3" customFormat="1" hidden="1" x14ac:dyDescent="0.2">
      <c r="B729" s="2"/>
      <c r="C729" s="2"/>
      <c r="D729" s="17"/>
      <c r="E729" s="15"/>
      <c r="F729" s="15"/>
      <c r="G729" s="15"/>
      <c r="H729" s="15"/>
    </row>
    <row r="730" spans="2:8" s="3" customFormat="1" hidden="1" x14ac:dyDescent="0.2">
      <c r="B730" s="2"/>
      <c r="C730" s="2"/>
      <c r="D730" s="17"/>
      <c r="E730" s="15"/>
      <c r="F730" s="15"/>
      <c r="G730" s="15"/>
      <c r="H730" s="15"/>
    </row>
    <row r="731" spans="2:8" s="3" customFormat="1" hidden="1" x14ac:dyDescent="0.2">
      <c r="B731" s="2"/>
      <c r="C731" s="2"/>
      <c r="D731" s="17"/>
      <c r="E731" s="15"/>
      <c r="F731" s="15"/>
      <c r="G731" s="15"/>
      <c r="H731" s="15"/>
    </row>
    <row r="732" spans="2:8" s="3" customFormat="1" hidden="1" x14ac:dyDescent="0.2">
      <c r="B732" s="2"/>
      <c r="C732" s="2"/>
      <c r="D732" s="17"/>
      <c r="E732" s="15"/>
      <c r="F732" s="15"/>
      <c r="G732" s="15"/>
      <c r="H732" s="15"/>
    </row>
    <row r="733" spans="2:8" s="3" customFormat="1" hidden="1" x14ac:dyDescent="0.2">
      <c r="B733" s="2"/>
      <c r="C733" s="2"/>
      <c r="D733" s="17"/>
      <c r="E733" s="15"/>
      <c r="F733" s="15"/>
      <c r="G733" s="15"/>
      <c r="H733" s="15"/>
    </row>
    <row r="734" spans="2:8" s="3" customFormat="1" hidden="1" x14ac:dyDescent="0.2">
      <c r="B734" s="2"/>
      <c r="C734" s="2"/>
      <c r="D734" s="17"/>
      <c r="E734" s="15"/>
      <c r="F734" s="15"/>
      <c r="G734" s="15"/>
      <c r="H734" s="15"/>
    </row>
    <row r="735" spans="2:8" s="3" customFormat="1" hidden="1" x14ac:dyDescent="0.2">
      <c r="B735" s="2"/>
      <c r="C735" s="2"/>
      <c r="D735" s="17"/>
      <c r="E735" s="15"/>
      <c r="F735" s="15"/>
      <c r="G735" s="15"/>
      <c r="H735" s="15"/>
    </row>
    <row r="736" spans="2:8" s="3" customFormat="1" hidden="1" x14ac:dyDescent="0.2">
      <c r="B736" s="2"/>
      <c r="C736" s="2"/>
      <c r="D736" s="17"/>
      <c r="E736" s="15"/>
      <c r="F736" s="15"/>
      <c r="G736" s="15"/>
      <c r="H736" s="15"/>
    </row>
    <row r="737" spans="2:8" s="3" customFormat="1" hidden="1" x14ac:dyDescent="0.2">
      <c r="B737" s="2"/>
      <c r="C737" s="2"/>
      <c r="D737" s="17"/>
      <c r="E737" s="15"/>
      <c r="F737" s="15"/>
      <c r="G737" s="15"/>
      <c r="H737" s="15"/>
    </row>
    <row r="738" spans="2:8" s="3" customFormat="1" hidden="1" x14ac:dyDescent="0.2">
      <c r="B738" s="2"/>
      <c r="C738" s="2"/>
      <c r="D738" s="17"/>
      <c r="E738" s="15"/>
      <c r="F738" s="15"/>
      <c r="G738" s="15"/>
      <c r="H738" s="15"/>
    </row>
    <row r="739" spans="2:8" s="3" customFormat="1" hidden="1" x14ac:dyDescent="0.2">
      <c r="B739" s="2"/>
      <c r="C739" s="2"/>
      <c r="D739" s="17"/>
      <c r="E739" s="15"/>
      <c r="F739" s="15"/>
      <c r="G739" s="15"/>
      <c r="H739" s="15"/>
    </row>
    <row r="740" spans="2:8" s="3" customFormat="1" hidden="1" x14ac:dyDescent="0.2">
      <c r="B740" s="2"/>
      <c r="C740" s="2"/>
      <c r="D740" s="17"/>
      <c r="E740" s="15"/>
      <c r="F740" s="15"/>
      <c r="G740" s="15"/>
      <c r="H740" s="15"/>
    </row>
    <row r="741" spans="2:8" s="3" customFormat="1" hidden="1" x14ac:dyDescent="0.2">
      <c r="B741" s="2"/>
      <c r="C741" s="2"/>
      <c r="D741" s="17"/>
      <c r="E741" s="15"/>
      <c r="F741" s="15"/>
      <c r="G741" s="15"/>
      <c r="H741" s="15"/>
    </row>
    <row r="742" spans="2:8" s="3" customFormat="1" hidden="1" x14ac:dyDescent="0.2">
      <c r="B742" s="2"/>
      <c r="C742" s="2"/>
      <c r="D742" s="17"/>
      <c r="E742" s="15"/>
      <c r="F742" s="15"/>
      <c r="G742" s="15"/>
      <c r="H742" s="15"/>
    </row>
    <row r="743" spans="2:8" s="3" customFormat="1" hidden="1" x14ac:dyDescent="0.2">
      <c r="B743" s="2"/>
      <c r="C743" s="2"/>
      <c r="D743" s="17"/>
      <c r="E743" s="15"/>
      <c r="F743" s="15"/>
      <c r="G743" s="15"/>
      <c r="H743" s="15"/>
    </row>
    <row r="744" spans="2:8" s="3" customFormat="1" hidden="1" x14ac:dyDescent="0.2">
      <c r="B744" s="2"/>
      <c r="C744" s="2"/>
      <c r="D744" s="17"/>
      <c r="E744" s="15"/>
      <c r="F744" s="15"/>
      <c r="G744" s="15"/>
      <c r="H744" s="15"/>
    </row>
    <row r="745" spans="2:8" s="3" customFormat="1" hidden="1" x14ac:dyDescent="0.2">
      <c r="B745" s="2"/>
      <c r="C745" s="2"/>
      <c r="D745" s="17"/>
      <c r="E745" s="15"/>
      <c r="F745" s="15"/>
      <c r="G745" s="15"/>
      <c r="H745" s="15"/>
    </row>
    <row r="746" spans="2:8" s="3" customFormat="1" hidden="1" x14ac:dyDescent="0.2">
      <c r="B746" s="2"/>
      <c r="C746" s="2"/>
      <c r="D746" s="17"/>
      <c r="E746" s="15"/>
      <c r="F746" s="15"/>
      <c r="G746" s="15"/>
      <c r="H746" s="15"/>
    </row>
    <row r="747" spans="2:8" s="3" customFormat="1" hidden="1" x14ac:dyDescent="0.2">
      <c r="B747" s="2"/>
      <c r="C747" s="2"/>
      <c r="D747" s="17"/>
      <c r="E747" s="15"/>
      <c r="F747" s="15"/>
      <c r="G747" s="15"/>
      <c r="H747" s="15"/>
    </row>
    <row r="748" spans="2:8" s="3" customFormat="1" hidden="1" x14ac:dyDescent="0.2">
      <c r="B748" s="2"/>
      <c r="C748" s="2"/>
      <c r="D748" s="17"/>
      <c r="E748" s="15"/>
      <c r="F748" s="15"/>
      <c r="G748" s="15"/>
      <c r="H748" s="15"/>
    </row>
    <row r="749" spans="2:8" s="3" customFormat="1" hidden="1" x14ac:dyDescent="0.2">
      <c r="B749" s="2"/>
      <c r="C749" s="2"/>
      <c r="D749" s="17"/>
      <c r="E749" s="15"/>
      <c r="F749" s="15"/>
      <c r="G749" s="15"/>
      <c r="H749" s="15"/>
    </row>
    <row r="750" spans="2:8" s="3" customFormat="1" hidden="1" x14ac:dyDescent="0.2">
      <c r="B750" s="2"/>
      <c r="C750" s="2"/>
      <c r="D750" s="17"/>
      <c r="E750" s="15"/>
      <c r="F750" s="15"/>
      <c r="G750" s="15"/>
      <c r="H750" s="15"/>
    </row>
    <row r="751" spans="2:8" s="3" customFormat="1" hidden="1" x14ac:dyDescent="0.2">
      <c r="B751" s="2"/>
      <c r="C751" s="2"/>
      <c r="D751" s="17"/>
      <c r="E751" s="15"/>
      <c r="F751" s="15"/>
      <c r="G751" s="15"/>
      <c r="H751" s="15"/>
    </row>
    <row r="752" spans="2:8" s="3" customFormat="1" hidden="1" x14ac:dyDescent="0.2">
      <c r="B752" s="2"/>
      <c r="C752" s="2"/>
      <c r="D752" s="17"/>
      <c r="E752" s="15"/>
      <c r="F752" s="15"/>
      <c r="G752" s="15"/>
      <c r="H752" s="15"/>
    </row>
    <row r="753" spans="2:8" s="3" customFormat="1" hidden="1" x14ac:dyDescent="0.2">
      <c r="B753" s="2"/>
      <c r="C753" s="2"/>
      <c r="D753" s="17"/>
      <c r="E753" s="15"/>
      <c r="F753" s="15"/>
      <c r="G753" s="15"/>
      <c r="H753" s="15"/>
    </row>
    <row r="754" spans="2:8" s="3" customFormat="1" hidden="1" x14ac:dyDescent="0.2">
      <c r="B754" s="2"/>
      <c r="C754" s="2"/>
      <c r="D754" s="17"/>
      <c r="E754" s="15"/>
      <c r="F754" s="15"/>
      <c r="G754" s="15"/>
      <c r="H754" s="15"/>
    </row>
    <row r="755" spans="2:8" s="3" customFormat="1" hidden="1" x14ac:dyDescent="0.2">
      <c r="B755" s="2"/>
      <c r="C755" s="2"/>
      <c r="D755" s="17"/>
      <c r="E755" s="15"/>
      <c r="F755" s="15"/>
      <c r="G755" s="15"/>
      <c r="H755" s="15"/>
    </row>
    <row r="756" spans="2:8" s="3" customFormat="1" hidden="1" x14ac:dyDescent="0.2">
      <c r="B756" s="2"/>
      <c r="C756" s="2"/>
      <c r="D756" s="17"/>
      <c r="E756" s="15"/>
      <c r="F756" s="15"/>
      <c r="G756" s="15"/>
      <c r="H756" s="15"/>
    </row>
    <row r="757" spans="2:8" s="3" customFormat="1" hidden="1" x14ac:dyDescent="0.2">
      <c r="B757" s="2"/>
      <c r="C757" s="2"/>
      <c r="D757" s="17"/>
      <c r="E757" s="15"/>
      <c r="F757" s="15"/>
      <c r="G757" s="15"/>
      <c r="H757" s="15"/>
    </row>
    <row r="758" spans="2:8" s="3" customFormat="1" hidden="1" x14ac:dyDescent="0.2">
      <c r="B758" s="2"/>
      <c r="C758" s="2"/>
      <c r="D758" s="17"/>
      <c r="E758" s="15"/>
      <c r="F758" s="15"/>
      <c r="G758" s="15"/>
      <c r="H758" s="15"/>
    </row>
    <row r="759" spans="2:8" s="3" customFormat="1" hidden="1" x14ac:dyDescent="0.2">
      <c r="B759" s="2"/>
      <c r="C759" s="2"/>
      <c r="D759" s="17"/>
      <c r="E759" s="15"/>
      <c r="F759" s="15"/>
      <c r="G759" s="15"/>
      <c r="H759" s="15"/>
    </row>
    <row r="760" spans="2:8" s="3" customFormat="1" hidden="1" x14ac:dyDescent="0.2">
      <c r="B760" s="2"/>
      <c r="C760" s="2"/>
      <c r="D760" s="17"/>
      <c r="E760" s="15"/>
      <c r="F760" s="15"/>
      <c r="G760" s="15"/>
      <c r="H760" s="15"/>
    </row>
    <row r="761" spans="2:8" s="3" customFormat="1" hidden="1" x14ac:dyDescent="0.2">
      <c r="B761" s="2"/>
      <c r="C761" s="2"/>
      <c r="D761" s="17"/>
      <c r="E761" s="15"/>
      <c r="F761" s="15"/>
      <c r="G761" s="15"/>
      <c r="H761" s="15"/>
    </row>
    <row r="762" spans="2:8" s="3" customFormat="1" hidden="1" x14ac:dyDescent="0.2">
      <c r="B762" s="2"/>
      <c r="C762" s="2"/>
      <c r="D762" s="17"/>
      <c r="E762" s="15"/>
      <c r="F762" s="15"/>
      <c r="G762" s="15"/>
      <c r="H762" s="15"/>
    </row>
    <row r="763" spans="2:8" s="3" customFormat="1" hidden="1" x14ac:dyDescent="0.2">
      <c r="B763" s="2"/>
      <c r="C763" s="2"/>
      <c r="D763" s="17"/>
      <c r="E763" s="15"/>
      <c r="F763" s="15"/>
      <c r="G763" s="15"/>
      <c r="H763" s="15"/>
    </row>
    <row r="764" spans="2:8" s="3" customFormat="1" hidden="1" x14ac:dyDescent="0.2">
      <c r="B764" s="2"/>
      <c r="C764" s="2"/>
      <c r="D764" s="17"/>
      <c r="E764" s="15"/>
      <c r="F764" s="15"/>
      <c r="G764" s="15"/>
      <c r="H764" s="15"/>
    </row>
    <row r="765" spans="2:8" s="3" customFormat="1" hidden="1" x14ac:dyDescent="0.2">
      <c r="B765" s="2"/>
      <c r="C765" s="2"/>
      <c r="D765" s="17"/>
      <c r="E765" s="15"/>
      <c r="F765" s="15"/>
      <c r="G765" s="15"/>
      <c r="H765" s="15"/>
    </row>
    <row r="766" spans="2:8" s="3" customFormat="1" hidden="1" x14ac:dyDescent="0.2">
      <c r="B766" s="2"/>
      <c r="C766" s="2"/>
      <c r="D766" s="17"/>
      <c r="E766" s="15"/>
      <c r="F766" s="15"/>
      <c r="G766" s="15"/>
      <c r="H766" s="15"/>
    </row>
    <row r="767" spans="2:8" s="3" customFormat="1" hidden="1" x14ac:dyDescent="0.2">
      <c r="B767" s="2"/>
      <c r="C767" s="2"/>
      <c r="D767" s="17"/>
      <c r="E767" s="15"/>
      <c r="F767" s="15"/>
      <c r="G767" s="15"/>
      <c r="H767" s="15"/>
    </row>
    <row r="768" spans="2:8" s="3" customFormat="1" hidden="1" x14ac:dyDescent="0.2">
      <c r="B768" s="2"/>
      <c r="C768" s="2"/>
      <c r="D768" s="17"/>
      <c r="E768" s="15"/>
      <c r="F768" s="15"/>
      <c r="G768" s="15"/>
      <c r="H768" s="15"/>
    </row>
    <row r="769" spans="2:8" s="3" customFormat="1" hidden="1" x14ac:dyDescent="0.2">
      <c r="B769" s="2"/>
      <c r="C769" s="2"/>
      <c r="D769" s="17"/>
      <c r="E769" s="15"/>
      <c r="F769" s="15"/>
      <c r="G769" s="15"/>
      <c r="H769" s="15"/>
    </row>
    <row r="770" spans="2:8" s="3" customFormat="1" hidden="1" x14ac:dyDescent="0.2">
      <c r="B770" s="2"/>
      <c r="C770" s="2"/>
      <c r="D770" s="17"/>
      <c r="E770" s="15"/>
      <c r="F770" s="15"/>
      <c r="G770" s="15"/>
      <c r="H770" s="15"/>
    </row>
    <row r="771" spans="2:8" s="3" customFormat="1" hidden="1" x14ac:dyDescent="0.2">
      <c r="B771" s="2"/>
      <c r="C771" s="2"/>
      <c r="D771" s="17"/>
      <c r="E771" s="15"/>
      <c r="F771" s="15"/>
      <c r="G771" s="15"/>
      <c r="H771" s="15"/>
    </row>
    <row r="772" spans="2:8" s="3" customFormat="1" hidden="1" x14ac:dyDescent="0.2">
      <c r="B772" s="2"/>
      <c r="C772" s="2"/>
      <c r="D772" s="17"/>
      <c r="E772" s="15"/>
      <c r="F772" s="15"/>
      <c r="G772" s="15"/>
      <c r="H772" s="15"/>
    </row>
    <row r="773" spans="2:8" s="3" customFormat="1" hidden="1" x14ac:dyDescent="0.2">
      <c r="B773" s="2"/>
      <c r="C773" s="2"/>
      <c r="D773" s="17"/>
      <c r="E773" s="15"/>
      <c r="F773" s="15"/>
      <c r="G773" s="15"/>
      <c r="H773" s="15"/>
    </row>
    <row r="774" spans="2:8" s="3" customFormat="1" hidden="1" x14ac:dyDescent="0.2">
      <c r="B774" s="2"/>
      <c r="C774" s="2"/>
      <c r="D774" s="17"/>
      <c r="E774" s="15"/>
      <c r="F774" s="15"/>
      <c r="G774" s="15"/>
      <c r="H774" s="15"/>
    </row>
    <row r="775" spans="2:8" s="3" customFormat="1" hidden="1" x14ac:dyDescent="0.2">
      <c r="B775" s="2"/>
      <c r="C775" s="2"/>
      <c r="D775" s="17"/>
      <c r="E775" s="15"/>
      <c r="F775" s="15"/>
      <c r="G775" s="15"/>
      <c r="H775" s="15"/>
    </row>
    <row r="776" spans="2:8" s="3" customFormat="1" hidden="1" x14ac:dyDescent="0.2">
      <c r="B776" s="2"/>
      <c r="C776" s="2"/>
      <c r="D776" s="17"/>
      <c r="E776" s="15"/>
      <c r="F776" s="15"/>
      <c r="G776" s="15"/>
      <c r="H776" s="15"/>
    </row>
    <row r="777" spans="2:8" s="3" customFormat="1" hidden="1" x14ac:dyDescent="0.2">
      <c r="B777" s="2"/>
      <c r="C777" s="2"/>
      <c r="D777" s="17"/>
      <c r="E777" s="15"/>
      <c r="F777" s="15"/>
      <c r="G777" s="15"/>
      <c r="H777" s="15"/>
    </row>
    <row r="778" spans="2:8" s="3" customFormat="1" hidden="1" x14ac:dyDescent="0.2">
      <c r="B778" s="2"/>
      <c r="C778" s="2"/>
      <c r="D778" s="17"/>
      <c r="E778" s="15"/>
      <c r="F778" s="15"/>
      <c r="G778" s="15"/>
      <c r="H778" s="15"/>
    </row>
    <row r="779" spans="2:8" s="3" customFormat="1" hidden="1" x14ac:dyDescent="0.2">
      <c r="B779" s="2"/>
      <c r="C779" s="2"/>
      <c r="D779" s="17"/>
      <c r="E779" s="15"/>
      <c r="F779" s="15"/>
      <c r="G779" s="15"/>
      <c r="H779" s="15"/>
    </row>
    <row r="780" spans="2:8" s="3" customFormat="1" hidden="1" x14ac:dyDescent="0.2">
      <c r="B780" s="2"/>
      <c r="C780" s="2"/>
      <c r="D780" s="17"/>
      <c r="E780" s="15"/>
      <c r="F780" s="15"/>
      <c r="G780" s="15"/>
      <c r="H780" s="15"/>
    </row>
    <row r="781" spans="2:8" s="3" customFormat="1" hidden="1" x14ac:dyDescent="0.2">
      <c r="B781" s="2"/>
      <c r="C781" s="2"/>
      <c r="D781" s="17"/>
      <c r="E781" s="15"/>
      <c r="F781" s="15"/>
      <c r="G781" s="15"/>
      <c r="H781" s="15"/>
    </row>
    <row r="782" spans="2:8" s="3" customFormat="1" hidden="1" x14ac:dyDescent="0.2">
      <c r="B782" s="2"/>
      <c r="C782" s="2"/>
      <c r="D782" s="17"/>
      <c r="E782" s="15"/>
      <c r="F782" s="15"/>
      <c r="G782" s="15"/>
      <c r="H782" s="15"/>
    </row>
    <row r="783" spans="2:8" s="3" customFormat="1" hidden="1" x14ac:dyDescent="0.2">
      <c r="B783" s="2"/>
      <c r="C783" s="2"/>
      <c r="D783" s="17"/>
      <c r="E783" s="15"/>
      <c r="F783" s="15"/>
      <c r="G783" s="15"/>
      <c r="H783" s="15"/>
    </row>
    <row r="784" spans="2:8" s="3" customFormat="1" hidden="1" x14ac:dyDescent="0.2">
      <c r="B784" s="2"/>
      <c r="C784" s="2"/>
      <c r="D784" s="17"/>
      <c r="E784" s="15"/>
      <c r="F784" s="15"/>
      <c r="G784" s="15"/>
      <c r="H784" s="15"/>
    </row>
    <row r="785" spans="2:8" s="3" customFormat="1" hidden="1" x14ac:dyDescent="0.2">
      <c r="B785" s="2"/>
      <c r="C785" s="2"/>
      <c r="D785" s="17"/>
      <c r="E785" s="15"/>
      <c r="F785" s="15"/>
      <c r="G785" s="15"/>
      <c r="H785" s="15"/>
    </row>
    <row r="786" spans="2:8" s="3" customFormat="1" hidden="1" x14ac:dyDescent="0.2">
      <c r="B786" s="2"/>
      <c r="C786" s="2"/>
      <c r="D786" s="17"/>
      <c r="E786" s="15"/>
      <c r="F786" s="15"/>
      <c r="G786" s="15"/>
      <c r="H786" s="15"/>
    </row>
    <row r="787" spans="2:8" s="3" customFormat="1" hidden="1" x14ac:dyDescent="0.2">
      <c r="B787" s="2"/>
      <c r="C787" s="2"/>
      <c r="D787" s="17"/>
      <c r="E787" s="15"/>
      <c r="F787" s="15"/>
      <c r="G787" s="15"/>
      <c r="H787" s="15"/>
    </row>
    <row r="788" spans="2:8" s="3" customFormat="1" hidden="1" x14ac:dyDescent="0.2">
      <c r="B788" s="2"/>
      <c r="C788" s="2"/>
      <c r="D788" s="17"/>
      <c r="E788" s="15"/>
      <c r="F788" s="15"/>
      <c r="G788" s="15"/>
      <c r="H788" s="15"/>
    </row>
    <row r="789" spans="2:8" s="3" customFormat="1" hidden="1" x14ac:dyDescent="0.2">
      <c r="B789" s="2"/>
      <c r="C789" s="2"/>
      <c r="D789" s="17"/>
      <c r="E789" s="15"/>
      <c r="F789" s="15"/>
      <c r="G789" s="15"/>
      <c r="H789" s="15"/>
    </row>
    <row r="790" spans="2:8" s="3" customFormat="1" hidden="1" x14ac:dyDescent="0.2">
      <c r="B790" s="2"/>
      <c r="C790" s="2"/>
      <c r="D790" s="17"/>
      <c r="E790" s="15"/>
      <c r="F790" s="15"/>
      <c r="G790" s="15"/>
      <c r="H790" s="15"/>
    </row>
    <row r="791" spans="2:8" s="3" customFormat="1" hidden="1" x14ac:dyDescent="0.2">
      <c r="B791" s="2"/>
      <c r="C791" s="2"/>
      <c r="D791" s="17"/>
      <c r="E791" s="15"/>
      <c r="F791" s="15"/>
      <c r="G791" s="15"/>
      <c r="H791" s="15"/>
    </row>
    <row r="792" spans="2:8" s="3" customFormat="1" hidden="1" x14ac:dyDescent="0.2">
      <c r="B792" s="2"/>
      <c r="C792" s="2"/>
      <c r="D792" s="17"/>
      <c r="E792" s="15"/>
      <c r="F792" s="15"/>
      <c r="G792" s="15"/>
      <c r="H792" s="15"/>
    </row>
    <row r="793" spans="2:8" s="3" customFormat="1" hidden="1" x14ac:dyDescent="0.2">
      <c r="B793" s="2"/>
      <c r="C793" s="2"/>
      <c r="D793" s="17"/>
      <c r="E793" s="15"/>
      <c r="F793" s="15"/>
      <c r="G793" s="15"/>
      <c r="H793" s="15"/>
    </row>
    <row r="794" spans="2:8" s="3" customFormat="1" hidden="1" x14ac:dyDescent="0.2">
      <c r="B794" s="2"/>
      <c r="C794" s="2"/>
      <c r="D794" s="17"/>
      <c r="E794" s="15"/>
      <c r="F794" s="15"/>
      <c r="G794" s="15"/>
      <c r="H794" s="15"/>
    </row>
    <row r="795" spans="2:8" s="3" customFormat="1" hidden="1" x14ac:dyDescent="0.2">
      <c r="B795" s="2"/>
      <c r="C795" s="2"/>
      <c r="D795" s="17"/>
      <c r="E795" s="15"/>
      <c r="F795" s="15"/>
      <c r="G795" s="15"/>
      <c r="H795" s="15"/>
    </row>
    <row r="796" spans="2:8" s="3" customFormat="1" hidden="1" x14ac:dyDescent="0.2">
      <c r="B796" s="2"/>
      <c r="C796" s="2"/>
      <c r="D796" s="17"/>
      <c r="E796" s="15"/>
      <c r="F796" s="15"/>
      <c r="G796" s="15"/>
      <c r="H796" s="15"/>
    </row>
    <row r="797" spans="2:8" s="3" customFormat="1" hidden="1" x14ac:dyDescent="0.2">
      <c r="B797" s="2"/>
      <c r="C797" s="2"/>
      <c r="D797" s="17"/>
      <c r="E797" s="15"/>
      <c r="F797" s="15"/>
      <c r="G797" s="15"/>
      <c r="H797" s="15"/>
    </row>
    <row r="798" spans="2:8" s="3" customFormat="1" hidden="1" x14ac:dyDescent="0.2">
      <c r="B798" s="2"/>
      <c r="C798" s="2"/>
      <c r="D798" s="17"/>
      <c r="E798" s="15"/>
      <c r="F798" s="15"/>
      <c r="G798" s="15"/>
      <c r="H798" s="15"/>
    </row>
    <row r="799" spans="2:8" s="3" customFormat="1" hidden="1" x14ac:dyDescent="0.2">
      <c r="B799" s="2"/>
      <c r="C799" s="2"/>
      <c r="D799" s="17"/>
      <c r="E799" s="15"/>
      <c r="F799" s="15"/>
      <c r="G799" s="15"/>
      <c r="H799" s="15"/>
    </row>
    <row r="800" spans="2:8" s="3" customFormat="1" hidden="1" x14ac:dyDescent="0.2">
      <c r="B800" s="2"/>
      <c r="C800" s="2"/>
      <c r="D800" s="17"/>
      <c r="E800" s="15"/>
      <c r="F800" s="15"/>
      <c r="G800" s="15"/>
      <c r="H800" s="15"/>
    </row>
    <row r="801" spans="2:8" s="3" customFormat="1" hidden="1" x14ac:dyDescent="0.2">
      <c r="B801" s="2"/>
      <c r="C801" s="2"/>
      <c r="D801" s="17"/>
      <c r="E801" s="15"/>
      <c r="F801" s="15"/>
      <c r="G801" s="15"/>
      <c r="H801" s="15"/>
    </row>
    <row r="802" spans="2:8" s="3" customFormat="1" hidden="1" x14ac:dyDescent="0.2">
      <c r="B802" s="2"/>
      <c r="C802" s="2"/>
      <c r="D802" s="17"/>
      <c r="E802" s="15"/>
      <c r="F802" s="15"/>
      <c r="G802" s="15"/>
      <c r="H802" s="15"/>
    </row>
    <row r="803" spans="2:8" s="3" customFormat="1" hidden="1" x14ac:dyDescent="0.2">
      <c r="B803" s="2"/>
      <c r="C803" s="2"/>
      <c r="D803" s="17"/>
      <c r="E803" s="15"/>
      <c r="F803" s="15"/>
      <c r="G803" s="15"/>
      <c r="H803" s="15"/>
    </row>
    <row r="804" spans="2:8" s="3" customFormat="1" hidden="1" x14ac:dyDescent="0.2">
      <c r="B804" s="2"/>
      <c r="C804" s="2"/>
      <c r="D804" s="17"/>
      <c r="E804" s="15"/>
      <c r="F804" s="15"/>
      <c r="G804" s="15"/>
      <c r="H804" s="15"/>
    </row>
    <row r="805" spans="2:8" s="3" customFormat="1" hidden="1" x14ac:dyDescent="0.2">
      <c r="B805" s="2"/>
      <c r="C805" s="2"/>
      <c r="D805" s="17"/>
      <c r="E805" s="15"/>
      <c r="F805" s="15"/>
      <c r="G805" s="15"/>
      <c r="H805" s="15"/>
    </row>
    <row r="806" spans="2:8" s="3" customFormat="1" hidden="1" x14ac:dyDescent="0.2">
      <c r="B806" s="2"/>
      <c r="C806" s="2"/>
      <c r="D806" s="17"/>
      <c r="E806" s="15"/>
      <c r="F806" s="15"/>
      <c r="G806" s="15"/>
      <c r="H806" s="15"/>
    </row>
    <row r="807" spans="2:8" s="3" customFormat="1" hidden="1" x14ac:dyDescent="0.2">
      <c r="B807" s="2"/>
      <c r="C807" s="2"/>
      <c r="D807" s="17"/>
      <c r="E807" s="15"/>
      <c r="F807" s="15"/>
      <c r="G807" s="15"/>
      <c r="H807" s="15"/>
    </row>
    <row r="808" spans="2:8" s="3" customFormat="1" hidden="1" x14ac:dyDescent="0.2">
      <c r="B808" s="2"/>
      <c r="C808" s="2"/>
      <c r="D808" s="17"/>
      <c r="E808" s="15"/>
      <c r="F808" s="15"/>
      <c r="G808" s="15"/>
      <c r="H808" s="15"/>
    </row>
    <row r="809" spans="2:8" s="3" customFormat="1" hidden="1" x14ac:dyDescent="0.2">
      <c r="B809" s="2"/>
      <c r="C809" s="2"/>
      <c r="D809" s="17"/>
      <c r="E809" s="15"/>
      <c r="F809" s="15"/>
      <c r="G809" s="15"/>
      <c r="H809" s="15"/>
    </row>
    <row r="810" spans="2:8" s="3" customFormat="1" hidden="1" x14ac:dyDescent="0.2">
      <c r="B810" s="2"/>
      <c r="C810" s="2"/>
      <c r="D810" s="17"/>
      <c r="E810" s="15"/>
      <c r="F810" s="15"/>
      <c r="G810" s="15"/>
      <c r="H810" s="15"/>
    </row>
    <row r="811" spans="2:8" s="3" customFormat="1" hidden="1" x14ac:dyDescent="0.2">
      <c r="B811" s="2"/>
      <c r="C811" s="2"/>
      <c r="D811" s="17"/>
      <c r="E811" s="15"/>
      <c r="F811" s="15"/>
      <c r="G811" s="15"/>
      <c r="H811" s="15"/>
    </row>
    <row r="812" spans="2:8" s="3" customFormat="1" hidden="1" x14ac:dyDescent="0.2">
      <c r="B812" s="2"/>
      <c r="C812" s="2"/>
      <c r="D812" s="17"/>
      <c r="E812" s="15"/>
      <c r="F812" s="15"/>
      <c r="G812" s="15"/>
      <c r="H812" s="15"/>
    </row>
    <row r="813" spans="2:8" s="3" customFormat="1" hidden="1" x14ac:dyDescent="0.2">
      <c r="B813" s="2"/>
      <c r="C813" s="2"/>
      <c r="D813" s="17"/>
      <c r="E813" s="15"/>
      <c r="F813" s="15"/>
      <c r="G813" s="15"/>
      <c r="H813" s="15"/>
    </row>
    <row r="814" spans="2:8" s="3" customFormat="1" hidden="1" x14ac:dyDescent="0.2">
      <c r="B814" s="2"/>
      <c r="C814" s="2"/>
      <c r="D814" s="17"/>
      <c r="E814" s="15"/>
      <c r="F814" s="15"/>
      <c r="G814" s="15"/>
      <c r="H814" s="15"/>
    </row>
    <row r="815" spans="2:8" s="3" customFormat="1" hidden="1" x14ac:dyDescent="0.2">
      <c r="B815" s="2"/>
      <c r="C815" s="2"/>
      <c r="D815" s="17"/>
      <c r="E815" s="15"/>
      <c r="F815" s="15"/>
      <c r="G815" s="15"/>
      <c r="H815" s="15"/>
    </row>
    <row r="816" spans="2:8" s="3" customFormat="1" hidden="1" x14ac:dyDescent="0.2">
      <c r="B816" s="2"/>
      <c r="C816" s="2"/>
      <c r="D816" s="17"/>
      <c r="E816" s="15"/>
      <c r="F816" s="15"/>
      <c r="G816" s="15"/>
      <c r="H816" s="15"/>
    </row>
    <row r="817" spans="2:8" s="3" customFormat="1" hidden="1" x14ac:dyDescent="0.2">
      <c r="B817" s="2"/>
      <c r="C817" s="2"/>
      <c r="D817" s="17"/>
      <c r="E817" s="15"/>
      <c r="F817" s="15"/>
      <c r="G817" s="15"/>
      <c r="H817" s="15"/>
    </row>
    <row r="818" spans="2:8" s="3" customFormat="1" hidden="1" x14ac:dyDescent="0.2">
      <c r="B818" s="2"/>
      <c r="C818" s="2"/>
      <c r="D818" s="17"/>
      <c r="E818" s="15"/>
      <c r="F818" s="15"/>
      <c r="G818" s="15"/>
      <c r="H818" s="15"/>
    </row>
    <row r="819" spans="2:8" s="3" customFormat="1" hidden="1" x14ac:dyDescent="0.2">
      <c r="B819" s="2"/>
      <c r="C819" s="2"/>
      <c r="D819" s="17"/>
      <c r="E819" s="15"/>
      <c r="F819" s="15"/>
      <c r="G819" s="15"/>
      <c r="H819" s="15"/>
    </row>
    <row r="820" spans="2:8" s="3" customFormat="1" hidden="1" x14ac:dyDescent="0.2">
      <c r="B820" s="2"/>
      <c r="C820" s="2"/>
      <c r="D820" s="17"/>
      <c r="E820" s="15"/>
      <c r="F820" s="15"/>
      <c r="G820" s="15"/>
      <c r="H820" s="15"/>
    </row>
    <row r="821" spans="2:8" s="3" customFormat="1" hidden="1" x14ac:dyDescent="0.2">
      <c r="B821" s="2"/>
      <c r="C821" s="2"/>
      <c r="D821" s="17"/>
      <c r="E821" s="15"/>
      <c r="F821" s="15"/>
      <c r="G821" s="15"/>
      <c r="H821" s="15"/>
    </row>
    <row r="822" spans="2:8" s="3" customFormat="1" hidden="1" x14ac:dyDescent="0.2">
      <c r="B822" s="2"/>
      <c r="C822" s="2"/>
      <c r="D822" s="17"/>
      <c r="E822" s="15"/>
      <c r="F822" s="15"/>
      <c r="G822" s="15"/>
      <c r="H822" s="15"/>
    </row>
    <row r="823" spans="2:8" s="3" customFormat="1" hidden="1" x14ac:dyDescent="0.2">
      <c r="B823" s="2"/>
      <c r="C823" s="2"/>
      <c r="D823" s="17"/>
      <c r="E823" s="15"/>
      <c r="F823" s="15"/>
      <c r="G823" s="15"/>
      <c r="H823" s="15"/>
    </row>
    <row r="824" spans="2:8" s="3" customFormat="1" hidden="1" x14ac:dyDescent="0.2">
      <c r="B824" s="2"/>
      <c r="C824" s="2"/>
      <c r="D824" s="17"/>
      <c r="E824" s="15"/>
      <c r="F824" s="15"/>
      <c r="G824" s="15"/>
      <c r="H824" s="15"/>
    </row>
    <row r="825" spans="2:8" s="3" customFormat="1" hidden="1" x14ac:dyDescent="0.2">
      <c r="B825" s="2"/>
      <c r="C825" s="2"/>
      <c r="D825" s="17"/>
      <c r="E825" s="15"/>
      <c r="F825" s="15"/>
      <c r="G825" s="15"/>
      <c r="H825" s="15"/>
    </row>
    <row r="826" spans="2:8" s="3" customFormat="1" hidden="1" x14ac:dyDescent="0.2">
      <c r="B826" s="2"/>
      <c r="C826" s="2"/>
      <c r="D826" s="17"/>
      <c r="E826" s="15"/>
      <c r="F826" s="15"/>
      <c r="G826" s="15"/>
      <c r="H826" s="15"/>
    </row>
    <row r="827" spans="2:8" s="3" customFormat="1" hidden="1" x14ac:dyDescent="0.2">
      <c r="B827" s="2"/>
      <c r="C827" s="2"/>
      <c r="D827" s="17"/>
      <c r="E827" s="15"/>
      <c r="F827" s="15"/>
      <c r="G827" s="15"/>
      <c r="H827" s="15"/>
    </row>
    <row r="828" spans="2:8" s="3" customFormat="1" hidden="1" x14ac:dyDescent="0.2">
      <c r="B828" s="2"/>
      <c r="C828" s="2"/>
      <c r="D828" s="17"/>
      <c r="E828" s="15"/>
      <c r="F828" s="15"/>
      <c r="G828" s="15"/>
      <c r="H828" s="15"/>
    </row>
    <row r="829" spans="2:8" s="3" customFormat="1" hidden="1" x14ac:dyDescent="0.2">
      <c r="B829" s="2"/>
      <c r="C829" s="2"/>
      <c r="D829" s="17"/>
      <c r="E829" s="15"/>
      <c r="F829" s="15"/>
      <c r="G829" s="15"/>
      <c r="H829" s="15"/>
    </row>
    <row r="830" spans="2:8" s="3" customFormat="1" hidden="1" x14ac:dyDescent="0.2">
      <c r="B830" s="2"/>
      <c r="C830" s="2"/>
      <c r="D830" s="17"/>
      <c r="E830" s="15"/>
      <c r="F830" s="15"/>
      <c r="G830" s="15"/>
      <c r="H830" s="15"/>
    </row>
    <row r="831" spans="2:8" s="3" customFormat="1" hidden="1" x14ac:dyDescent="0.2">
      <c r="B831" s="2"/>
      <c r="C831" s="2"/>
      <c r="D831" s="17"/>
      <c r="E831" s="15"/>
      <c r="F831" s="15"/>
      <c r="G831" s="15"/>
      <c r="H831" s="15"/>
    </row>
    <row r="832" spans="2:8" s="3" customFormat="1" hidden="1" x14ac:dyDescent="0.2">
      <c r="B832" s="2"/>
      <c r="C832" s="2"/>
      <c r="D832" s="17"/>
      <c r="E832" s="15"/>
      <c r="F832" s="15"/>
      <c r="G832" s="15"/>
      <c r="H832" s="15"/>
    </row>
    <row r="833" spans="2:8" s="3" customFormat="1" hidden="1" x14ac:dyDescent="0.2">
      <c r="B833" s="2"/>
      <c r="C833" s="2"/>
      <c r="D833" s="17"/>
      <c r="E833" s="15"/>
      <c r="F833" s="15"/>
      <c r="G833" s="15"/>
      <c r="H833" s="15"/>
    </row>
    <row r="834" spans="2:8" s="3" customFormat="1" hidden="1" x14ac:dyDescent="0.2">
      <c r="B834" s="2"/>
      <c r="C834" s="2"/>
      <c r="D834" s="17"/>
      <c r="E834" s="15"/>
      <c r="F834" s="15"/>
      <c r="G834" s="15"/>
      <c r="H834" s="15"/>
    </row>
    <row r="835" spans="2:8" s="3" customFormat="1" hidden="1" x14ac:dyDescent="0.2">
      <c r="B835" s="2"/>
      <c r="C835" s="2"/>
      <c r="D835" s="17"/>
      <c r="E835" s="15"/>
      <c r="F835" s="15"/>
      <c r="G835" s="15"/>
      <c r="H835" s="15"/>
    </row>
    <row r="836" spans="2:8" s="3" customFormat="1" hidden="1" x14ac:dyDescent="0.2">
      <c r="B836" s="2"/>
      <c r="C836" s="2"/>
      <c r="D836" s="17"/>
      <c r="E836" s="15"/>
      <c r="F836" s="15"/>
      <c r="G836" s="15"/>
      <c r="H836" s="15"/>
    </row>
    <row r="837" spans="2:8" s="3" customFormat="1" hidden="1" x14ac:dyDescent="0.2">
      <c r="B837" s="2"/>
      <c r="C837" s="2"/>
      <c r="D837" s="17"/>
      <c r="E837" s="15"/>
      <c r="F837" s="15"/>
      <c r="G837" s="15"/>
      <c r="H837" s="15"/>
    </row>
    <row r="838" spans="2:8" s="3" customFormat="1" hidden="1" x14ac:dyDescent="0.2">
      <c r="B838" s="2"/>
      <c r="C838" s="2"/>
      <c r="D838" s="17"/>
      <c r="E838" s="15"/>
      <c r="F838" s="15"/>
      <c r="G838" s="15"/>
      <c r="H838" s="15"/>
    </row>
    <row r="839" spans="2:8" s="3" customFormat="1" hidden="1" x14ac:dyDescent="0.2">
      <c r="B839" s="2"/>
      <c r="C839" s="2"/>
      <c r="D839" s="17"/>
      <c r="E839" s="15"/>
      <c r="F839" s="15"/>
      <c r="G839" s="15"/>
      <c r="H839" s="15"/>
    </row>
    <row r="840" spans="2:8" s="3" customFormat="1" hidden="1" x14ac:dyDescent="0.2">
      <c r="B840" s="2"/>
      <c r="C840" s="2"/>
      <c r="D840" s="17"/>
      <c r="E840" s="15"/>
      <c r="F840" s="15"/>
      <c r="G840" s="15"/>
      <c r="H840" s="15"/>
    </row>
    <row r="841" spans="2:8" s="3" customFormat="1" hidden="1" x14ac:dyDescent="0.2">
      <c r="B841" s="2"/>
      <c r="C841" s="2"/>
      <c r="D841" s="17"/>
      <c r="E841" s="15"/>
      <c r="F841" s="15"/>
      <c r="G841" s="15"/>
      <c r="H841" s="15"/>
    </row>
    <row r="842" spans="2:8" s="3" customFormat="1" hidden="1" x14ac:dyDescent="0.2">
      <c r="B842" s="2"/>
      <c r="C842" s="2"/>
      <c r="D842" s="17"/>
      <c r="E842" s="15"/>
      <c r="F842" s="15"/>
      <c r="G842" s="15"/>
      <c r="H842" s="15"/>
    </row>
    <row r="843" spans="2:8" s="3" customFormat="1" hidden="1" x14ac:dyDescent="0.2">
      <c r="B843" s="2"/>
      <c r="C843" s="2"/>
      <c r="D843" s="17"/>
      <c r="E843" s="15"/>
      <c r="F843" s="15"/>
      <c r="G843" s="15"/>
      <c r="H843" s="15"/>
    </row>
    <row r="844" spans="2:8" s="3" customFormat="1" hidden="1" x14ac:dyDescent="0.2">
      <c r="B844" s="2"/>
      <c r="C844" s="2"/>
      <c r="D844" s="17"/>
      <c r="E844" s="15"/>
      <c r="F844" s="15"/>
      <c r="G844" s="15"/>
      <c r="H844" s="15"/>
    </row>
    <row r="845" spans="2:8" s="3" customFormat="1" hidden="1" x14ac:dyDescent="0.2">
      <c r="B845" s="2"/>
      <c r="C845" s="2"/>
      <c r="D845" s="17"/>
      <c r="E845" s="15"/>
      <c r="F845" s="15"/>
      <c r="G845" s="15"/>
      <c r="H845" s="15"/>
    </row>
    <row r="846" spans="2:8" s="3" customFormat="1" hidden="1" x14ac:dyDescent="0.2">
      <c r="B846" s="2"/>
      <c r="C846" s="2"/>
      <c r="D846" s="17"/>
      <c r="E846" s="15"/>
      <c r="F846" s="15"/>
      <c r="G846" s="15"/>
      <c r="H846" s="15"/>
    </row>
    <row r="847" spans="2:8" s="3" customFormat="1" hidden="1" x14ac:dyDescent="0.2">
      <c r="B847" s="2"/>
      <c r="C847" s="2"/>
      <c r="D847" s="17"/>
      <c r="E847" s="15"/>
      <c r="F847" s="15"/>
      <c r="G847" s="15"/>
      <c r="H847" s="15"/>
    </row>
    <row r="848" spans="2:8" s="3" customFormat="1" hidden="1" x14ac:dyDescent="0.2">
      <c r="B848" s="2"/>
      <c r="C848" s="2"/>
      <c r="D848" s="17"/>
      <c r="E848" s="15"/>
      <c r="F848" s="15"/>
      <c r="G848" s="15"/>
      <c r="H848" s="15"/>
    </row>
    <row r="849" spans="2:8" s="3" customFormat="1" hidden="1" x14ac:dyDescent="0.2">
      <c r="B849" s="2"/>
      <c r="C849" s="2"/>
      <c r="D849" s="17"/>
      <c r="E849" s="15"/>
      <c r="F849" s="15"/>
      <c r="G849" s="15"/>
      <c r="H849" s="15"/>
    </row>
    <row r="850" spans="2:8" s="3" customFormat="1" hidden="1" x14ac:dyDescent="0.2">
      <c r="B850" s="2"/>
      <c r="C850" s="2"/>
      <c r="D850" s="17"/>
      <c r="E850" s="15"/>
      <c r="F850" s="15"/>
      <c r="G850" s="15"/>
      <c r="H850" s="15"/>
    </row>
    <row r="851" spans="2:8" s="3" customFormat="1" hidden="1" x14ac:dyDescent="0.2">
      <c r="B851" s="2"/>
      <c r="C851" s="2"/>
      <c r="D851" s="17"/>
      <c r="E851" s="15"/>
      <c r="F851" s="15"/>
      <c r="G851" s="15"/>
      <c r="H851" s="15"/>
    </row>
    <row r="852" spans="2:8" s="3" customFormat="1" hidden="1" x14ac:dyDescent="0.2">
      <c r="B852" s="2"/>
      <c r="C852" s="2"/>
      <c r="D852" s="17"/>
      <c r="E852" s="15"/>
      <c r="F852" s="15"/>
      <c r="G852" s="15"/>
      <c r="H852" s="15"/>
    </row>
    <row r="853" spans="2:8" s="3" customFormat="1" hidden="1" x14ac:dyDescent="0.2">
      <c r="B853" s="2"/>
      <c r="C853" s="2"/>
      <c r="D853" s="17"/>
      <c r="E853" s="15"/>
      <c r="F853" s="15"/>
      <c r="G853" s="15"/>
      <c r="H853" s="15"/>
    </row>
    <row r="854" spans="2:8" s="3" customFormat="1" hidden="1" x14ac:dyDescent="0.2">
      <c r="B854" s="2"/>
      <c r="C854" s="2"/>
      <c r="D854" s="17"/>
      <c r="E854" s="15"/>
      <c r="F854" s="15"/>
      <c r="G854" s="15"/>
      <c r="H854" s="15"/>
    </row>
    <row r="855" spans="2:8" s="3" customFormat="1" hidden="1" x14ac:dyDescent="0.2">
      <c r="B855" s="2"/>
      <c r="C855" s="2"/>
      <c r="D855" s="17"/>
      <c r="E855" s="15"/>
      <c r="F855" s="15"/>
      <c r="G855" s="15"/>
      <c r="H855" s="15"/>
    </row>
    <row r="856" spans="2:8" s="3" customFormat="1" hidden="1" x14ac:dyDescent="0.2">
      <c r="B856" s="2"/>
      <c r="C856" s="2"/>
      <c r="D856" s="17"/>
      <c r="E856" s="15"/>
      <c r="F856" s="15"/>
      <c r="G856" s="15"/>
      <c r="H856" s="15"/>
    </row>
    <row r="857" spans="2:8" s="3" customFormat="1" hidden="1" x14ac:dyDescent="0.2">
      <c r="B857" s="2"/>
      <c r="C857" s="2"/>
      <c r="D857" s="17"/>
      <c r="E857" s="15"/>
      <c r="F857" s="15"/>
      <c r="G857" s="15"/>
      <c r="H857" s="15"/>
    </row>
    <row r="858" spans="2:8" s="3" customFormat="1" hidden="1" x14ac:dyDescent="0.2">
      <c r="B858" s="2"/>
      <c r="C858" s="2"/>
      <c r="D858" s="17"/>
      <c r="E858" s="15"/>
      <c r="F858" s="15"/>
      <c r="G858" s="15"/>
      <c r="H858" s="15"/>
    </row>
    <row r="859" spans="2:8" s="3" customFormat="1" hidden="1" x14ac:dyDescent="0.2">
      <c r="B859" s="2"/>
      <c r="C859" s="2"/>
      <c r="D859" s="17"/>
      <c r="E859" s="15"/>
      <c r="F859" s="15"/>
      <c r="G859" s="15"/>
      <c r="H859" s="15"/>
    </row>
    <row r="860" spans="2:8" s="3" customFormat="1" hidden="1" x14ac:dyDescent="0.2">
      <c r="B860" s="2"/>
      <c r="C860" s="2"/>
      <c r="D860" s="17"/>
      <c r="E860" s="15"/>
      <c r="F860" s="15"/>
      <c r="G860" s="15"/>
      <c r="H860" s="15"/>
    </row>
    <row r="861" spans="2:8" s="3" customFormat="1" hidden="1" x14ac:dyDescent="0.2">
      <c r="B861" s="2"/>
      <c r="C861" s="2"/>
      <c r="D861" s="17"/>
      <c r="E861" s="15"/>
      <c r="F861" s="15"/>
      <c r="G861" s="15"/>
      <c r="H861" s="15"/>
    </row>
    <row r="862" spans="2:8" s="3" customFormat="1" hidden="1" x14ac:dyDescent="0.2">
      <c r="B862" s="2"/>
      <c r="C862" s="2"/>
      <c r="D862" s="17"/>
      <c r="E862" s="15"/>
      <c r="F862" s="15"/>
      <c r="G862" s="15"/>
      <c r="H862" s="15"/>
    </row>
    <row r="863" spans="2:8" s="3" customFormat="1" hidden="1" x14ac:dyDescent="0.2">
      <c r="B863" s="2"/>
      <c r="C863" s="2"/>
      <c r="D863" s="17"/>
      <c r="E863" s="15"/>
      <c r="F863" s="15"/>
      <c r="G863" s="15"/>
      <c r="H863" s="15"/>
    </row>
    <row r="864" spans="2:8" s="3" customFormat="1" hidden="1" x14ac:dyDescent="0.2">
      <c r="B864" s="2"/>
      <c r="C864" s="2"/>
      <c r="D864" s="17"/>
      <c r="E864" s="15"/>
      <c r="F864" s="15"/>
      <c r="G864" s="15"/>
      <c r="H864" s="15"/>
    </row>
    <row r="865" spans="2:8" s="3" customFormat="1" hidden="1" x14ac:dyDescent="0.2">
      <c r="B865" s="2"/>
      <c r="C865" s="2"/>
      <c r="D865" s="17"/>
      <c r="E865" s="15"/>
      <c r="F865" s="15"/>
      <c r="G865" s="15"/>
      <c r="H865" s="15"/>
    </row>
    <row r="866" spans="2:8" s="3" customFormat="1" hidden="1" x14ac:dyDescent="0.2">
      <c r="B866" s="2"/>
      <c r="C866" s="2"/>
      <c r="D866" s="17"/>
      <c r="E866" s="15"/>
      <c r="F866" s="15"/>
      <c r="G866" s="15"/>
      <c r="H866" s="15"/>
    </row>
    <row r="867" spans="2:8" s="3" customFormat="1" hidden="1" x14ac:dyDescent="0.2">
      <c r="B867" s="2"/>
      <c r="C867" s="2"/>
      <c r="D867" s="17"/>
      <c r="E867" s="15"/>
      <c r="F867" s="15"/>
      <c r="G867" s="15"/>
      <c r="H867" s="15"/>
    </row>
    <row r="868" spans="2:8" s="3" customFormat="1" hidden="1" x14ac:dyDescent="0.2">
      <c r="B868" s="2"/>
      <c r="C868" s="2"/>
      <c r="D868" s="17"/>
      <c r="E868" s="15"/>
      <c r="F868" s="15"/>
      <c r="G868" s="15"/>
      <c r="H868" s="15"/>
    </row>
    <row r="869" spans="2:8" s="3" customFormat="1" hidden="1" x14ac:dyDescent="0.2">
      <c r="B869" s="2"/>
      <c r="C869" s="2"/>
      <c r="D869" s="17"/>
      <c r="E869" s="15"/>
      <c r="F869" s="15"/>
      <c r="G869" s="15"/>
      <c r="H869" s="15"/>
    </row>
    <row r="870" spans="2:8" s="3" customFormat="1" hidden="1" x14ac:dyDescent="0.2">
      <c r="B870" s="2"/>
      <c r="C870" s="2"/>
      <c r="D870" s="17"/>
      <c r="E870" s="15"/>
      <c r="F870" s="15"/>
      <c r="G870" s="15"/>
      <c r="H870" s="15"/>
    </row>
    <row r="871" spans="2:8" s="3" customFormat="1" hidden="1" x14ac:dyDescent="0.2">
      <c r="B871" s="2"/>
      <c r="C871" s="2"/>
      <c r="D871" s="17"/>
      <c r="E871" s="15"/>
      <c r="F871" s="15"/>
      <c r="G871" s="15"/>
      <c r="H871" s="15"/>
    </row>
    <row r="872" spans="2:8" s="3" customFormat="1" hidden="1" x14ac:dyDescent="0.2">
      <c r="B872" s="2"/>
      <c r="C872" s="2"/>
      <c r="D872" s="17"/>
      <c r="E872" s="15"/>
      <c r="F872" s="15"/>
      <c r="G872" s="15"/>
      <c r="H872" s="15"/>
    </row>
    <row r="873" spans="2:8" s="3" customFormat="1" hidden="1" x14ac:dyDescent="0.2">
      <c r="B873" s="2"/>
      <c r="C873" s="2"/>
      <c r="D873" s="17"/>
      <c r="E873" s="15"/>
      <c r="F873" s="15"/>
      <c r="G873" s="15"/>
      <c r="H873" s="15"/>
    </row>
    <row r="874" spans="2:8" s="3" customFormat="1" hidden="1" x14ac:dyDescent="0.2">
      <c r="B874" s="2"/>
      <c r="C874" s="2"/>
      <c r="D874" s="17"/>
      <c r="E874" s="15"/>
      <c r="F874" s="15"/>
      <c r="G874" s="15"/>
      <c r="H874" s="15"/>
    </row>
    <row r="875" spans="2:8" s="3" customFormat="1" hidden="1" x14ac:dyDescent="0.2">
      <c r="B875" s="2"/>
      <c r="C875" s="2"/>
      <c r="D875" s="17"/>
      <c r="E875" s="15"/>
      <c r="F875" s="15"/>
      <c r="G875" s="15"/>
      <c r="H875" s="15"/>
    </row>
    <row r="876" spans="2:8" s="3" customFormat="1" hidden="1" x14ac:dyDescent="0.2">
      <c r="B876" s="2"/>
      <c r="C876" s="2"/>
      <c r="D876" s="17"/>
      <c r="E876" s="15"/>
      <c r="F876" s="15"/>
      <c r="G876" s="15"/>
      <c r="H876" s="15"/>
    </row>
    <row r="877" spans="2:8" s="3" customFormat="1" hidden="1" x14ac:dyDescent="0.2">
      <c r="B877" s="2"/>
      <c r="C877" s="2"/>
      <c r="D877" s="17"/>
      <c r="E877" s="15"/>
      <c r="F877" s="15"/>
      <c r="G877" s="15"/>
      <c r="H877" s="15"/>
    </row>
    <row r="878" spans="2:8" s="3" customFormat="1" hidden="1" x14ac:dyDescent="0.2">
      <c r="B878" s="2"/>
      <c r="C878" s="2"/>
      <c r="D878" s="17"/>
      <c r="E878" s="15"/>
      <c r="F878" s="15"/>
      <c r="G878" s="15"/>
      <c r="H878" s="15"/>
    </row>
    <row r="879" spans="2:8" s="3" customFormat="1" hidden="1" x14ac:dyDescent="0.2">
      <c r="B879" s="2"/>
      <c r="C879" s="2"/>
      <c r="D879" s="17"/>
      <c r="E879" s="15"/>
      <c r="F879" s="15"/>
      <c r="G879" s="15"/>
      <c r="H879" s="15"/>
    </row>
    <row r="880" spans="2:8" s="3" customFormat="1" hidden="1" x14ac:dyDescent="0.2">
      <c r="B880" s="2"/>
      <c r="C880" s="2"/>
      <c r="D880" s="17"/>
      <c r="E880" s="15"/>
      <c r="F880" s="15"/>
      <c r="G880" s="15"/>
      <c r="H880" s="15"/>
    </row>
    <row r="881" spans="2:8" s="3" customFormat="1" hidden="1" x14ac:dyDescent="0.2">
      <c r="B881" s="2"/>
      <c r="C881" s="2"/>
      <c r="D881" s="17"/>
      <c r="E881" s="15"/>
      <c r="F881" s="15"/>
      <c r="G881" s="15"/>
      <c r="H881" s="15"/>
    </row>
    <row r="882" spans="2:8" s="3" customFormat="1" hidden="1" x14ac:dyDescent="0.2">
      <c r="B882" s="2"/>
      <c r="C882" s="2"/>
      <c r="D882" s="17"/>
      <c r="E882" s="15"/>
      <c r="F882" s="15"/>
      <c r="G882" s="15"/>
      <c r="H882" s="15"/>
    </row>
    <row r="883" spans="2:8" s="3" customFormat="1" hidden="1" x14ac:dyDescent="0.2">
      <c r="B883" s="2"/>
      <c r="C883" s="2"/>
      <c r="D883" s="17"/>
      <c r="E883" s="15"/>
      <c r="F883" s="15"/>
      <c r="G883" s="15"/>
      <c r="H883" s="15"/>
    </row>
    <row r="884" spans="2:8" s="3" customFormat="1" hidden="1" x14ac:dyDescent="0.2">
      <c r="B884" s="2"/>
      <c r="C884" s="2"/>
      <c r="D884" s="17"/>
      <c r="E884" s="15"/>
      <c r="F884" s="15"/>
      <c r="G884" s="15"/>
      <c r="H884" s="15"/>
    </row>
    <row r="885" spans="2:8" s="3" customFormat="1" hidden="1" x14ac:dyDescent="0.2">
      <c r="B885" s="2"/>
      <c r="C885" s="2"/>
      <c r="D885" s="17"/>
      <c r="E885" s="15"/>
      <c r="F885" s="15"/>
      <c r="G885" s="15"/>
      <c r="H885" s="15"/>
    </row>
    <row r="886" spans="2:8" s="3" customFormat="1" hidden="1" x14ac:dyDescent="0.2">
      <c r="B886" s="2"/>
      <c r="C886" s="2"/>
      <c r="D886" s="17"/>
      <c r="E886" s="15"/>
      <c r="F886" s="15"/>
      <c r="G886" s="15"/>
      <c r="H886" s="15"/>
    </row>
    <row r="887" spans="2:8" s="3" customFormat="1" hidden="1" x14ac:dyDescent="0.2">
      <c r="B887" s="2"/>
      <c r="C887" s="2"/>
      <c r="D887" s="17"/>
      <c r="E887" s="15"/>
      <c r="F887" s="15"/>
      <c r="G887" s="15"/>
      <c r="H887" s="15"/>
    </row>
    <row r="888" spans="2:8" s="3" customFormat="1" hidden="1" x14ac:dyDescent="0.2">
      <c r="B888" s="2"/>
      <c r="C888" s="2"/>
      <c r="D888" s="17"/>
      <c r="E888" s="15"/>
      <c r="F888" s="15"/>
      <c r="G888" s="15"/>
      <c r="H888" s="15"/>
    </row>
    <row r="889" spans="2:8" s="3" customFormat="1" hidden="1" x14ac:dyDescent="0.2">
      <c r="B889" s="2"/>
      <c r="C889" s="2"/>
      <c r="D889" s="17"/>
      <c r="E889" s="15"/>
      <c r="F889" s="15"/>
      <c r="G889" s="15"/>
      <c r="H889" s="15"/>
    </row>
    <row r="890" spans="2:8" s="3" customFormat="1" hidden="1" x14ac:dyDescent="0.2">
      <c r="B890" s="2"/>
      <c r="C890" s="2"/>
      <c r="D890" s="17"/>
      <c r="E890" s="15"/>
      <c r="F890" s="15"/>
      <c r="G890" s="15"/>
      <c r="H890" s="15"/>
    </row>
    <row r="891" spans="2:8" s="3" customFormat="1" hidden="1" x14ac:dyDescent="0.2">
      <c r="B891" s="2"/>
      <c r="C891" s="2"/>
      <c r="D891" s="17"/>
      <c r="E891" s="15"/>
      <c r="F891" s="15"/>
      <c r="G891" s="15"/>
      <c r="H891" s="15"/>
    </row>
    <row r="892" spans="2:8" s="3" customFormat="1" hidden="1" x14ac:dyDescent="0.2">
      <c r="B892" s="2"/>
      <c r="C892" s="2"/>
      <c r="D892" s="17"/>
      <c r="E892" s="15"/>
      <c r="F892" s="15"/>
      <c r="G892" s="15"/>
      <c r="H892" s="15"/>
    </row>
    <row r="893" spans="2:8" s="3" customFormat="1" hidden="1" x14ac:dyDescent="0.2">
      <c r="B893" s="2"/>
      <c r="C893" s="2"/>
      <c r="D893" s="17"/>
      <c r="E893" s="15"/>
      <c r="F893" s="15"/>
      <c r="G893" s="15"/>
      <c r="H893" s="15"/>
    </row>
    <row r="894" spans="2:8" s="3" customFormat="1" hidden="1" x14ac:dyDescent="0.2">
      <c r="B894" s="2"/>
      <c r="C894" s="2"/>
      <c r="D894" s="17"/>
      <c r="E894" s="15"/>
      <c r="F894" s="15"/>
      <c r="G894" s="15"/>
      <c r="H894" s="15"/>
    </row>
    <row r="895" spans="2:8" s="3" customFormat="1" hidden="1" x14ac:dyDescent="0.2">
      <c r="B895" s="2"/>
      <c r="C895" s="2"/>
      <c r="D895" s="17"/>
      <c r="E895" s="15"/>
      <c r="F895" s="15"/>
      <c r="G895" s="15"/>
      <c r="H895" s="15"/>
    </row>
    <row r="896" spans="2:8" s="3" customFormat="1" hidden="1" x14ac:dyDescent="0.2">
      <c r="B896" s="2"/>
      <c r="C896" s="2"/>
      <c r="D896" s="17"/>
      <c r="E896" s="15"/>
      <c r="F896" s="15"/>
      <c r="G896" s="15"/>
      <c r="H896" s="15"/>
    </row>
    <row r="897" spans="2:8" s="3" customFormat="1" hidden="1" x14ac:dyDescent="0.2">
      <c r="B897" s="2"/>
      <c r="C897" s="2"/>
      <c r="D897" s="17"/>
      <c r="E897" s="15"/>
      <c r="F897" s="15"/>
      <c r="G897" s="15"/>
      <c r="H897" s="15"/>
    </row>
    <row r="898" spans="2:8" s="3" customFormat="1" hidden="1" x14ac:dyDescent="0.2">
      <c r="B898" s="2"/>
      <c r="C898" s="2"/>
      <c r="D898" s="17"/>
      <c r="E898" s="15"/>
      <c r="F898" s="15"/>
      <c r="G898" s="15"/>
      <c r="H898" s="15"/>
    </row>
    <row r="899" spans="2:8" s="3" customFormat="1" hidden="1" x14ac:dyDescent="0.2">
      <c r="B899" s="2"/>
      <c r="C899" s="2"/>
      <c r="D899" s="17"/>
      <c r="E899" s="15"/>
      <c r="F899" s="15"/>
      <c r="G899" s="15"/>
      <c r="H899" s="15"/>
    </row>
    <row r="900" spans="2:8" s="3" customFormat="1" hidden="1" x14ac:dyDescent="0.2">
      <c r="B900" s="2"/>
      <c r="C900" s="2"/>
      <c r="D900" s="17"/>
      <c r="E900" s="15"/>
      <c r="F900" s="15"/>
      <c r="G900" s="15"/>
      <c r="H900" s="15"/>
    </row>
    <row r="901" spans="2:8" s="3" customFormat="1" hidden="1" x14ac:dyDescent="0.2">
      <c r="B901" s="2"/>
      <c r="C901" s="2"/>
      <c r="D901" s="17"/>
      <c r="E901" s="15"/>
      <c r="F901" s="15"/>
      <c r="G901" s="15"/>
      <c r="H901" s="15"/>
    </row>
    <row r="902" spans="2:8" s="3" customFormat="1" hidden="1" x14ac:dyDescent="0.2">
      <c r="B902" s="2"/>
      <c r="C902" s="2"/>
      <c r="D902" s="17"/>
      <c r="E902" s="15"/>
      <c r="F902" s="15"/>
      <c r="G902" s="15"/>
      <c r="H902" s="15"/>
    </row>
    <row r="903" spans="2:8" s="3" customFormat="1" hidden="1" x14ac:dyDescent="0.2">
      <c r="B903" s="2"/>
      <c r="C903" s="2"/>
      <c r="D903" s="17"/>
      <c r="E903" s="15"/>
      <c r="F903" s="15"/>
      <c r="G903" s="15"/>
      <c r="H903" s="15"/>
    </row>
    <row r="904" spans="2:8" s="3" customFormat="1" hidden="1" x14ac:dyDescent="0.2">
      <c r="B904" s="2"/>
      <c r="C904" s="2"/>
      <c r="D904" s="17"/>
      <c r="E904" s="15"/>
      <c r="F904" s="15"/>
      <c r="G904" s="15"/>
      <c r="H904" s="15"/>
    </row>
    <row r="905" spans="2:8" s="3" customFormat="1" hidden="1" x14ac:dyDescent="0.2">
      <c r="B905" s="2"/>
      <c r="C905" s="2"/>
      <c r="D905" s="17"/>
      <c r="E905" s="15"/>
      <c r="F905" s="15"/>
      <c r="G905" s="15"/>
      <c r="H905" s="15"/>
    </row>
    <row r="906" spans="2:8" s="3" customFormat="1" hidden="1" x14ac:dyDescent="0.2">
      <c r="B906" s="2"/>
      <c r="C906" s="2"/>
      <c r="D906" s="17"/>
      <c r="E906" s="15"/>
      <c r="F906" s="15"/>
      <c r="G906" s="15"/>
      <c r="H906" s="15"/>
    </row>
    <row r="907" spans="2:8" s="3" customFormat="1" hidden="1" x14ac:dyDescent="0.2">
      <c r="B907" s="2"/>
      <c r="C907" s="2"/>
      <c r="D907" s="17"/>
      <c r="E907" s="15"/>
      <c r="F907" s="15"/>
      <c r="G907" s="15"/>
      <c r="H907" s="15"/>
    </row>
    <row r="908" spans="2:8" s="3" customFormat="1" hidden="1" x14ac:dyDescent="0.2">
      <c r="B908" s="2"/>
      <c r="C908" s="2"/>
      <c r="D908" s="17"/>
      <c r="E908" s="15"/>
      <c r="F908" s="15"/>
      <c r="G908" s="15"/>
      <c r="H908" s="15"/>
    </row>
    <row r="909" spans="2:8" s="3" customFormat="1" hidden="1" x14ac:dyDescent="0.2">
      <c r="B909" s="2"/>
      <c r="C909" s="2"/>
      <c r="D909" s="17"/>
      <c r="E909" s="15"/>
      <c r="F909" s="15"/>
      <c r="G909" s="15"/>
      <c r="H909" s="15"/>
    </row>
    <row r="910" spans="2:8" s="3" customFormat="1" hidden="1" x14ac:dyDescent="0.2">
      <c r="B910" s="2"/>
      <c r="C910" s="2"/>
      <c r="D910" s="17"/>
      <c r="E910" s="15"/>
      <c r="F910" s="15"/>
      <c r="G910" s="15"/>
      <c r="H910" s="15"/>
    </row>
    <row r="911" spans="2:8" s="3" customFormat="1" hidden="1" x14ac:dyDescent="0.2">
      <c r="B911" s="2"/>
      <c r="C911" s="2"/>
      <c r="D911" s="17"/>
      <c r="E911" s="15"/>
      <c r="F911" s="15"/>
      <c r="G911" s="15"/>
      <c r="H911" s="15"/>
    </row>
    <row r="912" spans="2:8" s="3" customFormat="1" hidden="1" x14ac:dyDescent="0.2">
      <c r="B912" s="2"/>
      <c r="C912" s="2"/>
      <c r="D912" s="17"/>
      <c r="E912" s="15"/>
      <c r="F912" s="15"/>
      <c r="G912" s="15"/>
      <c r="H912" s="15"/>
    </row>
    <row r="913" spans="2:8" s="3" customFormat="1" hidden="1" x14ac:dyDescent="0.2">
      <c r="B913" s="2"/>
      <c r="C913" s="2"/>
      <c r="D913" s="17"/>
      <c r="E913" s="15"/>
      <c r="F913" s="15"/>
      <c r="G913" s="15"/>
      <c r="H913" s="15"/>
    </row>
    <row r="914" spans="2:8" s="3" customFormat="1" hidden="1" x14ac:dyDescent="0.2">
      <c r="B914" s="2"/>
      <c r="C914" s="2"/>
      <c r="D914" s="17"/>
      <c r="E914" s="15"/>
      <c r="F914" s="15"/>
      <c r="G914" s="15"/>
      <c r="H914" s="15"/>
    </row>
    <row r="915" spans="2:8" s="3" customFormat="1" hidden="1" x14ac:dyDescent="0.2">
      <c r="B915" s="2"/>
      <c r="C915" s="2"/>
      <c r="D915" s="17"/>
      <c r="E915" s="15"/>
      <c r="F915" s="15"/>
      <c r="G915" s="15"/>
      <c r="H915" s="15"/>
    </row>
    <row r="916" spans="2:8" s="3" customFormat="1" hidden="1" x14ac:dyDescent="0.2">
      <c r="B916" s="2"/>
      <c r="C916" s="2"/>
      <c r="D916" s="17"/>
      <c r="E916" s="15"/>
      <c r="F916" s="15"/>
      <c r="G916" s="15"/>
      <c r="H916" s="15"/>
    </row>
    <row r="917" spans="2:8" s="3" customFormat="1" hidden="1" x14ac:dyDescent="0.2">
      <c r="B917" s="2"/>
      <c r="C917" s="2"/>
      <c r="D917" s="17"/>
      <c r="E917" s="15"/>
      <c r="F917" s="15"/>
      <c r="G917" s="15"/>
      <c r="H917" s="15"/>
    </row>
    <row r="918" spans="2:8" s="3" customFormat="1" hidden="1" x14ac:dyDescent="0.2">
      <c r="B918" s="2"/>
      <c r="C918" s="2"/>
      <c r="D918" s="17"/>
      <c r="E918" s="15"/>
      <c r="F918" s="15"/>
      <c r="G918" s="15"/>
      <c r="H918" s="15"/>
    </row>
    <row r="919" spans="2:8" s="3" customFormat="1" hidden="1" x14ac:dyDescent="0.2">
      <c r="B919" s="2"/>
      <c r="C919" s="2"/>
      <c r="D919" s="17"/>
      <c r="E919" s="15"/>
      <c r="F919" s="15"/>
      <c r="G919" s="15"/>
      <c r="H919" s="15"/>
    </row>
    <row r="920" spans="2:8" s="3" customFormat="1" hidden="1" x14ac:dyDescent="0.2">
      <c r="B920" s="2"/>
      <c r="C920" s="2"/>
      <c r="D920" s="17"/>
      <c r="E920" s="15"/>
      <c r="F920" s="15"/>
      <c r="G920" s="15"/>
      <c r="H920" s="15"/>
    </row>
    <row r="921" spans="2:8" s="3" customFormat="1" hidden="1" x14ac:dyDescent="0.2">
      <c r="B921" s="2"/>
      <c r="C921" s="2"/>
      <c r="D921" s="17"/>
      <c r="E921" s="15"/>
      <c r="F921" s="15"/>
      <c r="G921" s="15"/>
      <c r="H921" s="15"/>
    </row>
    <row r="922" spans="2:8" s="3" customFormat="1" hidden="1" x14ac:dyDescent="0.2">
      <c r="B922" s="2"/>
      <c r="C922" s="2"/>
      <c r="D922" s="17"/>
      <c r="E922" s="15"/>
      <c r="F922" s="15"/>
      <c r="G922" s="15"/>
      <c r="H922" s="15"/>
    </row>
    <row r="923" spans="2:8" s="3" customFormat="1" hidden="1" x14ac:dyDescent="0.2">
      <c r="B923" s="2"/>
      <c r="C923" s="2"/>
      <c r="D923" s="17"/>
      <c r="E923" s="15"/>
      <c r="F923" s="15"/>
      <c r="G923" s="15"/>
      <c r="H923" s="15"/>
    </row>
    <row r="924" spans="2:8" s="3" customFormat="1" hidden="1" x14ac:dyDescent="0.2">
      <c r="B924" s="2"/>
      <c r="C924" s="2"/>
      <c r="D924" s="17"/>
      <c r="E924" s="15"/>
      <c r="F924" s="15"/>
      <c r="G924" s="15"/>
      <c r="H924" s="15"/>
    </row>
    <row r="925" spans="2:8" s="3" customFormat="1" hidden="1" x14ac:dyDescent="0.2">
      <c r="B925" s="2"/>
      <c r="C925" s="2"/>
      <c r="D925" s="17"/>
      <c r="E925" s="15"/>
      <c r="F925" s="15"/>
      <c r="G925" s="15"/>
      <c r="H925" s="15"/>
    </row>
    <row r="926" spans="2:8" s="3" customFormat="1" hidden="1" x14ac:dyDescent="0.2">
      <c r="B926" s="2"/>
      <c r="C926" s="2"/>
      <c r="D926" s="17"/>
      <c r="E926" s="15"/>
      <c r="F926" s="15"/>
      <c r="G926" s="15"/>
      <c r="H926" s="15"/>
    </row>
    <row r="927" spans="2:8" s="3" customFormat="1" hidden="1" x14ac:dyDescent="0.2">
      <c r="B927" s="2"/>
      <c r="C927" s="2"/>
      <c r="D927" s="17"/>
      <c r="E927" s="15"/>
      <c r="F927" s="15"/>
      <c r="G927" s="15"/>
      <c r="H927" s="15"/>
    </row>
    <row r="928" spans="2:8" s="3" customFormat="1" hidden="1" x14ac:dyDescent="0.2">
      <c r="B928" s="2"/>
      <c r="C928" s="2"/>
      <c r="D928" s="17"/>
      <c r="E928" s="15"/>
      <c r="F928" s="15"/>
      <c r="G928" s="15"/>
      <c r="H928" s="15"/>
    </row>
    <row r="929" spans="2:8" s="3" customFormat="1" hidden="1" x14ac:dyDescent="0.2">
      <c r="B929" s="2"/>
      <c r="C929" s="2"/>
      <c r="D929" s="17"/>
      <c r="E929" s="15"/>
      <c r="F929" s="15"/>
      <c r="G929" s="15"/>
      <c r="H929" s="15"/>
    </row>
    <row r="930" spans="2:8" s="3" customFormat="1" hidden="1" x14ac:dyDescent="0.2">
      <c r="B930" s="2"/>
      <c r="C930" s="2"/>
      <c r="D930" s="17"/>
      <c r="E930" s="15"/>
      <c r="F930" s="15"/>
      <c r="G930" s="15"/>
      <c r="H930" s="15"/>
    </row>
    <row r="931" spans="2:8" s="3" customFormat="1" hidden="1" x14ac:dyDescent="0.2">
      <c r="B931" s="2"/>
      <c r="C931" s="2"/>
      <c r="D931" s="17"/>
      <c r="E931" s="15"/>
      <c r="F931" s="15"/>
      <c r="G931" s="15"/>
      <c r="H931" s="15"/>
    </row>
    <row r="932" spans="2:8" s="3" customFormat="1" hidden="1" x14ac:dyDescent="0.2">
      <c r="B932" s="2"/>
      <c r="C932" s="2"/>
      <c r="D932" s="17"/>
      <c r="E932" s="15"/>
      <c r="F932" s="15"/>
      <c r="G932" s="15"/>
      <c r="H932" s="15"/>
    </row>
    <row r="933" spans="2:8" s="3" customFormat="1" hidden="1" x14ac:dyDescent="0.2">
      <c r="B933" s="2"/>
      <c r="C933" s="2"/>
      <c r="D933" s="17"/>
      <c r="E933" s="15"/>
      <c r="F933" s="15"/>
      <c r="G933" s="15"/>
      <c r="H933" s="15"/>
    </row>
    <row r="934" spans="2:8" s="3" customFormat="1" hidden="1" x14ac:dyDescent="0.2">
      <c r="B934" s="2"/>
      <c r="C934" s="2"/>
      <c r="D934" s="17"/>
      <c r="E934" s="15"/>
      <c r="F934" s="15"/>
      <c r="G934" s="15"/>
      <c r="H934" s="15"/>
    </row>
    <row r="935" spans="2:8" s="3" customFormat="1" hidden="1" x14ac:dyDescent="0.2">
      <c r="B935" s="2"/>
      <c r="C935" s="2"/>
      <c r="D935" s="17"/>
      <c r="E935" s="15"/>
      <c r="F935" s="15"/>
      <c r="G935" s="15"/>
      <c r="H935" s="15"/>
    </row>
    <row r="936" spans="2:8" s="3" customFormat="1" hidden="1" x14ac:dyDescent="0.2">
      <c r="B936" s="2"/>
      <c r="C936" s="2"/>
      <c r="D936" s="17"/>
      <c r="E936" s="15"/>
      <c r="F936" s="15"/>
      <c r="G936" s="15"/>
      <c r="H936" s="15"/>
    </row>
    <row r="937" spans="2:8" s="3" customFormat="1" hidden="1" x14ac:dyDescent="0.2">
      <c r="B937" s="2"/>
      <c r="C937" s="2"/>
      <c r="D937" s="17"/>
      <c r="E937" s="15"/>
      <c r="F937" s="15"/>
      <c r="G937" s="15"/>
      <c r="H937" s="15"/>
    </row>
    <row r="938" spans="2:8" s="3" customFormat="1" hidden="1" x14ac:dyDescent="0.2">
      <c r="B938" s="2"/>
      <c r="C938" s="2"/>
      <c r="D938" s="17"/>
      <c r="E938" s="15"/>
      <c r="F938" s="15"/>
      <c r="G938" s="15"/>
      <c r="H938" s="15"/>
    </row>
    <row r="939" spans="2:8" s="3" customFormat="1" hidden="1" x14ac:dyDescent="0.2">
      <c r="B939" s="2"/>
      <c r="C939" s="2"/>
      <c r="D939" s="17"/>
      <c r="E939" s="15"/>
      <c r="F939" s="15"/>
      <c r="G939" s="15"/>
      <c r="H939" s="15"/>
    </row>
    <row r="940" spans="2:8" s="3" customFormat="1" hidden="1" x14ac:dyDescent="0.2">
      <c r="B940" s="2"/>
      <c r="C940" s="2"/>
      <c r="D940" s="17"/>
      <c r="E940" s="15"/>
      <c r="F940" s="15"/>
      <c r="G940" s="15"/>
      <c r="H940" s="15"/>
    </row>
    <row r="941" spans="2:8" s="3" customFormat="1" hidden="1" x14ac:dyDescent="0.2">
      <c r="B941" s="2"/>
      <c r="C941" s="2"/>
      <c r="D941" s="17"/>
      <c r="E941" s="15"/>
      <c r="F941" s="15"/>
      <c r="G941" s="15"/>
      <c r="H941" s="15"/>
    </row>
    <row r="942" spans="2:8" s="3" customFormat="1" hidden="1" x14ac:dyDescent="0.2">
      <c r="B942" s="2"/>
      <c r="C942" s="2"/>
      <c r="D942" s="17"/>
      <c r="E942" s="15"/>
      <c r="F942" s="15"/>
      <c r="G942" s="15"/>
      <c r="H942" s="15"/>
    </row>
    <row r="943" spans="2:8" s="3" customFormat="1" hidden="1" x14ac:dyDescent="0.2">
      <c r="B943" s="2"/>
      <c r="C943" s="2"/>
      <c r="D943" s="17"/>
      <c r="E943" s="15"/>
      <c r="F943" s="15"/>
      <c r="G943" s="15"/>
      <c r="H943" s="15"/>
    </row>
    <row r="944" spans="2:8" s="3" customFormat="1" hidden="1" x14ac:dyDescent="0.2">
      <c r="B944" s="2"/>
      <c r="C944" s="2"/>
      <c r="D944" s="17"/>
      <c r="E944" s="15"/>
      <c r="F944" s="15"/>
      <c r="G944" s="15"/>
      <c r="H944" s="15"/>
    </row>
    <row r="945" spans="2:8" s="3" customFormat="1" hidden="1" x14ac:dyDescent="0.2">
      <c r="B945" s="2"/>
      <c r="C945" s="2"/>
      <c r="D945" s="17"/>
      <c r="E945" s="15"/>
      <c r="F945" s="15"/>
      <c r="G945" s="15"/>
      <c r="H945" s="15"/>
    </row>
    <row r="946" spans="2:8" s="3" customFormat="1" hidden="1" x14ac:dyDescent="0.2">
      <c r="B946" s="2"/>
      <c r="C946" s="2"/>
      <c r="D946" s="17"/>
      <c r="E946" s="15"/>
      <c r="F946" s="15"/>
      <c r="G946" s="15"/>
      <c r="H946" s="15"/>
    </row>
    <row r="947" spans="2:8" s="3" customFormat="1" hidden="1" x14ac:dyDescent="0.2">
      <c r="B947" s="2"/>
      <c r="C947" s="2"/>
      <c r="D947" s="17"/>
      <c r="E947" s="15"/>
      <c r="F947" s="15"/>
      <c r="G947" s="15"/>
      <c r="H947" s="15"/>
    </row>
    <row r="948" spans="2:8" s="3" customFormat="1" hidden="1" x14ac:dyDescent="0.2">
      <c r="B948" s="2"/>
      <c r="C948" s="2"/>
      <c r="D948" s="17"/>
      <c r="E948" s="15"/>
      <c r="F948" s="15"/>
      <c r="G948" s="15"/>
      <c r="H948" s="15"/>
    </row>
    <row r="949" spans="2:8" s="3" customFormat="1" hidden="1" x14ac:dyDescent="0.2">
      <c r="B949" s="2"/>
      <c r="C949" s="2"/>
      <c r="D949" s="17"/>
      <c r="E949" s="15"/>
      <c r="F949" s="15"/>
      <c r="G949" s="15"/>
      <c r="H949" s="15"/>
    </row>
    <row r="950" spans="2:8" s="3" customFormat="1" hidden="1" x14ac:dyDescent="0.2">
      <c r="B950" s="2"/>
      <c r="C950" s="2"/>
      <c r="D950" s="17"/>
      <c r="E950" s="15"/>
      <c r="F950" s="15"/>
      <c r="G950" s="15"/>
      <c r="H950" s="15"/>
    </row>
    <row r="951" spans="2:8" s="3" customFormat="1" hidden="1" x14ac:dyDescent="0.2">
      <c r="B951" s="2"/>
      <c r="C951" s="2"/>
      <c r="D951" s="17"/>
      <c r="E951" s="15"/>
      <c r="F951" s="15"/>
      <c r="G951" s="15"/>
      <c r="H951" s="15"/>
    </row>
    <row r="952" spans="2:8" s="3" customFormat="1" hidden="1" x14ac:dyDescent="0.2">
      <c r="B952" s="2"/>
      <c r="C952" s="2"/>
      <c r="D952" s="17"/>
      <c r="E952" s="15"/>
      <c r="F952" s="15"/>
      <c r="G952" s="15"/>
      <c r="H952" s="15"/>
    </row>
    <row r="953" spans="2:8" s="3" customFormat="1" hidden="1" x14ac:dyDescent="0.2">
      <c r="B953" s="2"/>
      <c r="C953" s="2"/>
      <c r="D953" s="17"/>
      <c r="E953" s="15"/>
      <c r="F953" s="15"/>
      <c r="G953" s="15"/>
      <c r="H953" s="15"/>
    </row>
    <row r="954" spans="2:8" s="3" customFormat="1" hidden="1" x14ac:dyDescent="0.2">
      <c r="B954" s="2"/>
      <c r="C954" s="2"/>
      <c r="D954" s="17"/>
      <c r="E954" s="15"/>
      <c r="F954" s="15"/>
      <c r="G954" s="15"/>
      <c r="H954" s="15"/>
    </row>
    <row r="955" spans="2:8" s="3" customFormat="1" hidden="1" x14ac:dyDescent="0.2">
      <c r="B955" s="2"/>
      <c r="C955" s="2"/>
      <c r="D955" s="17"/>
      <c r="E955" s="15"/>
      <c r="F955" s="15"/>
      <c r="G955" s="15"/>
      <c r="H955" s="15"/>
    </row>
    <row r="956" spans="2:8" s="3" customFormat="1" hidden="1" x14ac:dyDescent="0.2">
      <c r="B956" s="2"/>
      <c r="C956" s="2"/>
      <c r="D956" s="17"/>
      <c r="E956" s="15"/>
      <c r="F956" s="15"/>
      <c r="G956" s="15"/>
      <c r="H956" s="15"/>
    </row>
    <row r="957" spans="2:8" s="3" customFormat="1" hidden="1" x14ac:dyDescent="0.2">
      <c r="B957" s="2"/>
      <c r="C957" s="2"/>
      <c r="D957" s="17"/>
      <c r="E957" s="15"/>
      <c r="F957" s="15"/>
      <c r="G957" s="15"/>
      <c r="H957" s="15"/>
    </row>
    <row r="958" spans="2:8" s="3" customFormat="1" hidden="1" x14ac:dyDescent="0.2">
      <c r="B958" s="2"/>
      <c r="C958" s="2"/>
      <c r="D958" s="17"/>
      <c r="E958" s="15"/>
      <c r="F958" s="15"/>
      <c r="G958" s="15"/>
      <c r="H958" s="15"/>
    </row>
    <row r="959" spans="2:8" s="3" customFormat="1" hidden="1" x14ac:dyDescent="0.2">
      <c r="B959" s="2"/>
      <c r="C959" s="2"/>
      <c r="D959" s="17"/>
      <c r="E959" s="15"/>
      <c r="F959" s="15"/>
      <c r="G959" s="15"/>
      <c r="H959" s="15"/>
    </row>
    <row r="960" spans="2:8" s="3" customFormat="1" hidden="1" x14ac:dyDescent="0.2">
      <c r="B960" s="2"/>
      <c r="C960" s="2"/>
      <c r="D960" s="17"/>
      <c r="E960" s="15"/>
      <c r="F960" s="15"/>
      <c r="G960" s="15"/>
      <c r="H960" s="15"/>
    </row>
    <row r="961" spans="2:8" s="3" customFormat="1" hidden="1" x14ac:dyDescent="0.2">
      <c r="B961" s="2"/>
      <c r="C961" s="2"/>
      <c r="D961" s="17"/>
      <c r="E961" s="15"/>
      <c r="F961" s="15"/>
      <c r="G961" s="15"/>
      <c r="H961" s="15"/>
    </row>
    <row r="962" spans="2:8" s="3" customFormat="1" hidden="1" x14ac:dyDescent="0.2">
      <c r="B962" s="2"/>
      <c r="C962" s="2"/>
      <c r="D962" s="17"/>
      <c r="E962" s="15"/>
      <c r="F962" s="15"/>
      <c r="G962" s="15"/>
      <c r="H962" s="15"/>
    </row>
    <row r="963" spans="2:8" s="3" customFormat="1" hidden="1" x14ac:dyDescent="0.2">
      <c r="B963" s="2"/>
      <c r="C963" s="2"/>
      <c r="D963" s="17"/>
      <c r="E963" s="15"/>
      <c r="F963" s="15"/>
      <c r="G963" s="15"/>
      <c r="H963" s="15"/>
    </row>
    <row r="964" spans="2:8" s="3" customFormat="1" hidden="1" x14ac:dyDescent="0.2">
      <c r="B964" s="2"/>
      <c r="C964" s="2"/>
      <c r="D964" s="17"/>
      <c r="E964" s="15"/>
      <c r="F964" s="15"/>
      <c r="G964" s="15"/>
      <c r="H964" s="15"/>
    </row>
    <row r="965" spans="2:8" s="3" customFormat="1" hidden="1" x14ac:dyDescent="0.2">
      <c r="B965" s="2"/>
      <c r="C965" s="2"/>
      <c r="D965" s="17"/>
      <c r="E965" s="15"/>
      <c r="F965" s="15"/>
      <c r="G965" s="15"/>
      <c r="H965" s="15"/>
    </row>
    <row r="966" spans="2:8" s="3" customFormat="1" hidden="1" x14ac:dyDescent="0.2">
      <c r="B966" s="2"/>
      <c r="C966" s="2"/>
      <c r="D966" s="17"/>
      <c r="E966" s="15"/>
      <c r="F966" s="15"/>
      <c r="G966" s="15"/>
      <c r="H966" s="15"/>
    </row>
    <row r="967" spans="2:8" s="3" customFormat="1" hidden="1" x14ac:dyDescent="0.2">
      <c r="B967" s="2"/>
      <c r="C967" s="2"/>
      <c r="D967" s="17"/>
      <c r="E967" s="15"/>
      <c r="F967" s="15"/>
      <c r="G967" s="15"/>
      <c r="H967" s="15"/>
    </row>
    <row r="968" spans="2:8" s="3" customFormat="1" hidden="1" x14ac:dyDescent="0.2">
      <c r="B968" s="2"/>
      <c r="C968" s="2"/>
      <c r="D968" s="17"/>
      <c r="E968" s="15"/>
      <c r="F968" s="15"/>
      <c r="G968" s="15"/>
      <c r="H968" s="15"/>
    </row>
    <row r="969" spans="2:8" s="3" customFormat="1" hidden="1" x14ac:dyDescent="0.2">
      <c r="B969" s="2"/>
      <c r="C969" s="2"/>
      <c r="D969" s="17"/>
      <c r="E969" s="15"/>
      <c r="F969" s="15"/>
      <c r="G969" s="15"/>
      <c r="H969" s="15"/>
    </row>
    <row r="970" spans="2:8" s="3" customFormat="1" hidden="1" x14ac:dyDescent="0.2">
      <c r="B970" s="2"/>
      <c r="C970" s="2"/>
      <c r="D970" s="17"/>
      <c r="E970" s="15"/>
      <c r="F970" s="15"/>
      <c r="G970" s="15"/>
      <c r="H970" s="15"/>
    </row>
    <row r="971" spans="2:8" s="3" customFormat="1" hidden="1" x14ac:dyDescent="0.2">
      <c r="B971" s="2"/>
      <c r="C971" s="2"/>
      <c r="D971" s="17"/>
      <c r="E971" s="15"/>
      <c r="F971" s="15"/>
      <c r="G971" s="15"/>
      <c r="H971" s="15"/>
    </row>
    <row r="972" spans="2:8" s="3" customFormat="1" hidden="1" x14ac:dyDescent="0.2">
      <c r="B972" s="2"/>
      <c r="C972" s="2"/>
      <c r="D972" s="17"/>
      <c r="E972" s="15"/>
      <c r="F972" s="15"/>
      <c r="G972" s="15"/>
      <c r="H972" s="15"/>
    </row>
    <row r="973" spans="2:8" s="3" customFormat="1" hidden="1" x14ac:dyDescent="0.2">
      <c r="B973" s="2"/>
      <c r="C973" s="2"/>
      <c r="D973" s="17"/>
      <c r="E973" s="15"/>
      <c r="F973" s="15"/>
      <c r="G973" s="15"/>
      <c r="H973" s="15"/>
    </row>
    <row r="974" spans="2:8" s="3" customFormat="1" hidden="1" x14ac:dyDescent="0.2">
      <c r="B974" s="2"/>
      <c r="C974" s="2"/>
      <c r="D974" s="17"/>
      <c r="E974" s="15"/>
      <c r="F974" s="15"/>
      <c r="G974" s="15"/>
      <c r="H974" s="15"/>
    </row>
    <row r="975" spans="2:8" s="3" customFormat="1" hidden="1" x14ac:dyDescent="0.2">
      <c r="B975" s="2"/>
      <c r="C975" s="2"/>
      <c r="D975" s="17"/>
      <c r="E975" s="15"/>
      <c r="F975" s="15"/>
      <c r="G975" s="15"/>
      <c r="H975" s="15"/>
    </row>
    <row r="976" spans="2:8" s="3" customFormat="1" hidden="1" x14ac:dyDescent="0.2">
      <c r="B976" s="2"/>
      <c r="C976" s="2"/>
      <c r="D976" s="17"/>
      <c r="E976" s="15"/>
      <c r="F976" s="15"/>
      <c r="G976" s="15"/>
      <c r="H976" s="15"/>
    </row>
    <row r="977" spans="2:8" s="3" customFormat="1" hidden="1" x14ac:dyDescent="0.2">
      <c r="B977" s="2"/>
      <c r="C977" s="2"/>
      <c r="D977" s="17"/>
      <c r="E977" s="15"/>
      <c r="F977" s="15"/>
      <c r="G977" s="15"/>
      <c r="H977" s="15"/>
    </row>
    <row r="978" spans="2:8" s="3" customFormat="1" hidden="1" x14ac:dyDescent="0.2">
      <c r="B978" s="2"/>
      <c r="C978" s="2"/>
      <c r="D978" s="17"/>
      <c r="E978" s="15"/>
      <c r="F978" s="15"/>
      <c r="G978" s="15"/>
      <c r="H978" s="15"/>
    </row>
    <row r="979" spans="2:8" s="3" customFormat="1" hidden="1" x14ac:dyDescent="0.2">
      <c r="B979" s="2"/>
      <c r="C979" s="2"/>
      <c r="D979" s="17"/>
      <c r="E979" s="15"/>
      <c r="F979" s="15"/>
      <c r="G979" s="15"/>
      <c r="H979" s="15"/>
    </row>
    <row r="980" spans="2:8" s="3" customFormat="1" hidden="1" x14ac:dyDescent="0.2">
      <c r="B980" s="2"/>
      <c r="C980" s="2"/>
      <c r="D980" s="17"/>
      <c r="E980" s="15"/>
      <c r="F980" s="15"/>
      <c r="G980" s="15"/>
      <c r="H980" s="15"/>
    </row>
    <row r="981" spans="2:8" s="3" customFormat="1" hidden="1" x14ac:dyDescent="0.2">
      <c r="B981" s="2"/>
      <c r="C981" s="2"/>
      <c r="D981" s="17"/>
      <c r="E981" s="15"/>
      <c r="F981" s="15"/>
      <c r="G981" s="15"/>
      <c r="H981" s="15"/>
    </row>
    <row r="982" spans="2:8" s="3" customFormat="1" hidden="1" x14ac:dyDescent="0.2">
      <c r="B982" s="2"/>
      <c r="C982" s="2"/>
      <c r="D982" s="17"/>
      <c r="E982" s="15"/>
      <c r="F982" s="15"/>
      <c r="G982" s="15"/>
      <c r="H982" s="15"/>
    </row>
    <row r="983" spans="2:8" s="3" customFormat="1" hidden="1" x14ac:dyDescent="0.2">
      <c r="B983" s="2"/>
      <c r="C983" s="2"/>
      <c r="D983" s="17"/>
      <c r="E983" s="15"/>
      <c r="F983" s="15"/>
      <c r="G983" s="15"/>
      <c r="H983" s="15"/>
    </row>
    <row r="984" spans="2:8" s="3" customFormat="1" hidden="1" x14ac:dyDescent="0.2">
      <c r="B984" s="2"/>
      <c r="C984" s="2"/>
      <c r="D984" s="17"/>
      <c r="E984" s="15"/>
      <c r="F984" s="15"/>
      <c r="G984" s="15"/>
      <c r="H984" s="15"/>
    </row>
    <row r="985" spans="2:8" s="3" customFormat="1" hidden="1" x14ac:dyDescent="0.2">
      <c r="B985" s="2"/>
      <c r="C985" s="2"/>
      <c r="D985" s="17"/>
      <c r="E985" s="15"/>
      <c r="F985" s="15"/>
      <c r="G985" s="15"/>
      <c r="H985" s="15"/>
    </row>
    <row r="986" spans="2:8" s="3" customFormat="1" hidden="1" x14ac:dyDescent="0.2">
      <c r="B986" s="2"/>
      <c r="C986" s="2"/>
      <c r="D986" s="17"/>
      <c r="E986" s="15"/>
      <c r="F986" s="15"/>
      <c r="G986" s="15"/>
      <c r="H986" s="15"/>
    </row>
    <row r="987" spans="2:8" s="3" customFormat="1" hidden="1" x14ac:dyDescent="0.2">
      <c r="B987" s="2"/>
      <c r="C987" s="2"/>
      <c r="D987" s="17"/>
      <c r="E987" s="15"/>
      <c r="F987" s="15"/>
      <c r="G987" s="15"/>
      <c r="H987" s="15"/>
    </row>
    <row r="988" spans="2:8" s="3" customFormat="1" hidden="1" x14ac:dyDescent="0.2">
      <c r="B988" s="2"/>
      <c r="C988" s="2"/>
      <c r="D988" s="17"/>
      <c r="E988" s="15"/>
      <c r="F988" s="15"/>
      <c r="G988" s="15"/>
      <c r="H988" s="15"/>
    </row>
    <row r="989" spans="2:8" s="3" customFormat="1" hidden="1" x14ac:dyDescent="0.2">
      <c r="B989" s="2"/>
      <c r="C989" s="2"/>
      <c r="D989" s="17"/>
      <c r="E989" s="15"/>
      <c r="F989" s="15"/>
      <c r="G989" s="15"/>
      <c r="H989" s="15"/>
    </row>
    <row r="990" spans="2:8" s="3" customFormat="1" hidden="1" x14ac:dyDescent="0.2">
      <c r="B990" s="2"/>
      <c r="C990" s="2"/>
      <c r="D990" s="17"/>
      <c r="E990" s="15"/>
      <c r="F990" s="15"/>
      <c r="G990" s="15"/>
      <c r="H990" s="15"/>
    </row>
    <row r="991" spans="2:8" s="3" customFormat="1" hidden="1" x14ac:dyDescent="0.2">
      <c r="B991" s="2"/>
      <c r="C991" s="2"/>
      <c r="D991" s="17"/>
      <c r="E991" s="15"/>
      <c r="F991" s="15"/>
      <c r="G991" s="15"/>
      <c r="H991" s="15"/>
    </row>
    <row r="992" spans="2:8" s="3" customFormat="1" hidden="1" x14ac:dyDescent="0.2">
      <c r="B992" s="2"/>
      <c r="C992" s="2"/>
      <c r="D992" s="17"/>
      <c r="E992" s="15"/>
      <c r="F992" s="15"/>
      <c r="G992" s="15"/>
      <c r="H992" s="15"/>
    </row>
    <row r="993" spans="2:8" s="3" customFormat="1" hidden="1" x14ac:dyDescent="0.2">
      <c r="B993" s="2"/>
      <c r="C993" s="2"/>
      <c r="D993" s="17"/>
      <c r="E993" s="15"/>
      <c r="F993" s="15"/>
      <c r="G993" s="15"/>
      <c r="H993" s="15"/>
    </row>
    <row r="994" spans="2:8" s="3" customFormat="1" hidden="1" x14ac:dyDescent="0.2">
      <c r="B994" s="2"/>
      <c r="C994" s="2"/>
      <c r="D994" s="17"/>
      <c r="E994" s="15"/>
      <c r="F994" s="15"/>
      <c r="G994" s="15"/>
      <c r="H994" s="15"/>
    </row>
    <row r="995" spans="2:8" s="3" customFormat="1" hidden="1" x14ac:dyDescent="0.2">
      <c r="B995" s="2"/>
      <c r="C995" s="2"/>
      <c r="D995" s="17"/>
      <c r="E995" s="15"/>
      <c r="F995" s="15"/>
      <c r="G995" s="15"/>
      <c r="H995" s="15"/>
    </row>
    <row r="996" spans="2:8" s="3" customFormat="1" hidden="1" x14ac:dyDescent="0.2">
      <c r="B996" s="2"/>
      <c r="C996" s="2"/>
      <c r="D996" s="17"/>
      <c r="E996" s="15"/>
      <c r="F996" s="15"/>
      <c r="G996" s="15"/>
      <c r="H996" s="15"/>
    </row>
    <row r="997" spans="2:8" s="3" customFormat="1" hidden="1" x14ac:dyDescent="0.2">
      <c r="B997" s="2"/>
      <c r="C997" s="2"/>
      <c r="D997" s="17"/>
      <c r="E997" s="15"/>
      <c r="F997" s="15"/>
      <c r="G997" s="15"/>
      <c r="H997" s="15"/>
    </row>
    <row r="998" spans="2:8" s="3" customFormat="1" hidden="1" x14ac:dyDescent="0.2">
      <c r="B998" s="2"/>
      <c r="C998" s="2"/>
      <c r="D998" s="17"/>
      <c r="E998" s="15"/>
      <c r="F998" s="15"/>
      <c r="G998" s="15"/>
      <c r="H998" s="15"/>
    </row>
    <row r="999" spans="2:8" s="3" customFormat="1" hidden="1" x14ac:dyDescent="0.2">
      <c r="B999" s="2"/>
      <c r="C999" s="2"/>
      <c r="D999" s="17"/>
      <c r="E999" s="15"/>
      <c r="F999" s="15"/>
      <c r="G999" s="15"/>
      <c r="H999" s="15"/>
    </row>
    <row r="1000" spans="2:8" s="3" customFormat="1" hidden="1" x14ac:dyDescent="0.2">
      <c r="B1000" s="2"/>
      <c r="C1000" s="2"/>
      <c r="D1000" s="17"/>
      <c r="E1000" s="15"/>
      <c r="F1000" s="15"/>
      <c r="G1000" s="15"/>
      <c r="H1000" s="15"/>
    </row>
    <row r="1001" spans="2:8" s="3" customFormat="1" hidden="1" x14ac:dyDescent="0.2">
      <c r="B1001" s="2"/>
      <c r="C1001" s="2"/>
      <c r="D1001" s="17"/>
      <c r="E1001" s="15"/>
      <c r="F1001" s="15"/>
      <c r="G1001" s="15"/>
      <c r="H1001" s="15"/>
    </row>
    <row r="1002" spans="2:8" s="3" customFormat="1" hidden="1" x14ac:dyDescent="0.2">
      <c r="B1002" s="2"/>
      <c r="C1002" s="2"/>
      <c r="D1002" s="17"/>
      <c r="E1002" s="15"/>
      <c r="F1002" s="15"/>
      <c r="G1002" s="15"/>
      <c r="H1002" s="15"/>
    </row>
    <row r="1003" spans="2:8" s="3" customFormat="1" hidden="1" x14ac:dyDescent="0.2">
      <c r="B1003" s="2"/>
      <c r="C1003" s="2"/>
      <c r="D1003" s="17"/>
      <c r="E1003" s="15"/>
      <c r="F1003" s="15"/>
      <c r="G1003" s="15"/>
      <c r="H1003" s="15"/>
    </row>
    <row r="1004" spans="2:8" s="3" customFormat="1" hidden="1" x14ac:dyDescent="0.2">
      <c r="B1004" s="2"/>
      <c r="C1004" s="2"/>
      <c r="D1004" s="17"/>
      <c r="E1004" s="15"/>
      <c r="F1004" s="15"/>
      <c r="G1004" s="15"/>
      <c r="H1004" s="15"/>
    </row>
    <row r="1005" spans="2:8" s="3" customFormat="1" hidden="1" x14ac:dyDescent="0.2">
      <c r="B1005" s="2"/>
      <c r="C1005" s="2"/>
      <c r="D1005" s="17"/>
      <c r="E1005" s="15"/>
      <c r="F1005" s="15"/>
      <c r="G1005" s="15"/>
      <c r="H1005" s="15"/>
    </row>
    <row r="1006" spans="2:8" s="3" customFormat="1" hidden="1" x14ac:dyDescent="0.2">
      <c r="B1006" s="2"/>
      <c r="C1006" s="2"/>
      <c r="D1006" s="17"/>
      <c r="E1006" s="15"/>
      <c r="F1006" s="15"/>
      <c r="G1006" s="15"/>
      <c r="H1006" s="15"/>
    </row>
    <row r="1007" spans="2:8" s="3" customFormat="1" hidden="1" x14ac:dyDescent="0.2">
      <c r="B1007" s="2"/>
      <c r="C1007" s="2"/>
      <c r="D1007" s="17"/>
      <c r="E1007" s="15"/>
      <c r="F1007" s="15"/>
      <c r="G1007" s="15"/>
      <c r="H1007" s="15"/>
    </row>
    <row r="1008" spans="2:8" s="3" customFormat="1" hidden="1" x14ac:dyDescent="0.2">
      <c r="B1008" s="2"/>
      <c r="C1008" s="2"/>
      <c r="D1008" s="17"/>
      <c r="E1008" s="15"/>
      <c r="F1008" s="15"/>
      <c r="G1008" s="15"/>
      <c r="H1008" s="15"/>
    </row>
    <row r="1009" spans="2:8" s="3" customFormat="1" hidden="1" x14ac:dyDescent="0.2">
      <c r="B1009" s="2"/>
      <c r="C1009" s="2"/>
      <c r="D1009" s="17"/>
      <c r="E1009" s="15"/>
      <c r="F1009" s="15"/>
      <c r="G1009" s="15"/>
      <c r="H1009" s="15"/>
    </row>
    <row r="1010" spans="2:8" s="3" customFormat="1" hidden="1" x14ac:dyDescent="0.2">
      <c r="B1010" s="2"/>
      <c r="C1010" s="2"/>
      <c r="D1010" s="17"/>
      <c r="E1010" s="15"/>
      <c r="F1010" s="15"/>
      <c r="G1010" s="15"/>
      <c r="H1010" s="15"/>
    </row>
    <row r="1011" spans="2:8" s="3" customFormat="1" hidden="1" x14ac:dyDescent="0.2">
      <c r="B1011" s="2"/>
      <c r="C1011" s="2"/>
      <c r="D1011" s="17"/>
      <c r="E1011" s="15"/>
      <c r="F1011" s="15"/>
      <c r="G1011" s="15"/>
      <c r="H1011" s="15"/>
    </row>
    <row r="1012" spans="2:8" s="3" customFormat="1" hidden="1" x14ac:dyDescent="0.2">
      <c r="B1012" s="2"/>
      <c r="C1012" s="2"/>
      <c r="D1012" s="17"/>
      <c r="E1012" s="15"/>
      <c r="F1012" s="15"/>
      <c r="G1012" s="15"/>
      <c r="H1012" s="15"/>
    </row>
    <row r="1013" spans="2:8" s="3" customFormat="1" hidden="1" x14ac:dyDescent="0.2">
      <c r="B1013" s="2"/>
      <c r="C1013" s="2"/>
      <c r="D1013" s="17"/>
      <c r="E1013" s="15"/>
      <c r="F1013" s="15"/>
      <c r="G1013" s="15"/>
      <c r="H1013" s="15"/>
    </row>
    <row r="1014" spans="2:8" s="3" customFormat="1" hidden="1" x14ac:dyDescent="0.2">
      <c r="B1014" s="2"/>
      <c r="C1014" s="2"/>
      <c r="D1014" s="17"/>
      <c r="E1014" s="15"/>
      <c r="F1014" s="15"/>
      <c r="G1014" s="15"/>
      <c r="H1014" s="15"/>
    </row>
    <row r="1015" spans="2:8" s="3" customFormat="1" hidden="1" x14ac:dyDescent="0.2">
      <c r="B1015" s="2"/>
      <c r="C1015" s="2"/>
      <c r="D1015" s="17"/>
      <c r="E1015" s="15"/>
      <c r="F1015" s="15"/>
      <c r="G1015" s="15"/>
      <c r="H1015" s="15"/>
    </row>
    <row r="1016" spans="2:8" s="3" customFormat="1" hidden="1" x14ac:dyDescent="0.2">
      <c r="B1016" s="2"/>
      <c r="C1016" s="2"/>
      <c r="D1016" s="17"/>
      <c r="E1016" s="15"/>
      <c r="F1016" s="15"/>
      <c r="G1016" s="15"/>
      <c r="H1016" s="15"/>
    </row>
    <row r="1017" spans="2:8" s="3" customFormat="1" hidden="1" x14ac:dyDescent="0.2">
      <c r="B1017" s="2"/>
      <c r="C1017" s="2"/>
      <c r="D1017" s="17"/>
      <c r="E1017" s="15"/>
      <c r="F1017" s="15"/>
      <c r="G1017" s="15"/>
      <c r="H1017" s="15"/>
    </row>
    <row r="1018" spans="2:8" s="3" customFormat="1" hidden="1" x14ac:dyDescent="0.2">
      <c r="B1018" s="2"/>
      <c r="C1018" s="2"/>
      <c r="D1018" s="17"/>
      <c r="E1018" s="15"/>
      <c r="F1018" s="15"/>
      <c r="G1018" s="15"/>
      <c r="H1018" s="15"/>
    </row>
    <row r="1019" spans="2:8" s="3" customFormat="1" hidden="1" x14ac:dyDescent="0.2">
      <c r="B1019" s="2"/>
      <c r="C1019" s="2"/>
      <c r="D1019" s="17"/>
      <c r="E1019" s="15"/>
      <c r="F1019" s="15"/>
      <c r="G1019" s="15"/>
      <c r="H1019" s="15"/>
    </row>
    <row r="1020" spans="2:8" s="3" customFormat="1" hidden="1" x14ac:dyDescent="0.2">
      <c r="B1020" s="2"/>
      <c r="C1020" s="2"/>
      <c r="D1020" s="17"/>
      <c r="E1020" s="15"/>
      <c r="F1020" s="15"/>
      <c r="G1020" s="15"/>
      <c r="H1020" s="15"/>
    </row>
    <row r="1021" spans="2:8" s="3" customFormat="1" hidden="1" x14ac:dyDescent="0.2">
      <c r="B1021" s="2"/>
      <c r="C1021" s="2"/>
      <c r="D1021" s="17"/>
      <c r="E1021" s="15"/>
      <c r="F1021" s="15"/>
      <c r="G1021" s="15"/>
      <c r="H1021" s="15"/>
    </row>
    <row r="1022" spans="2:8" s="3" customFormat="1" hidden="1" x14ac:dyDescent="0.2">
      <c r="B1022" s="2"/>
      <c r="C1022" s="2"/>
      <c r="D1022" s="17"/>
      <c r="E1022" s="15"/>
      <c r="F1022" s="15"/>
      <c r="G1022" s="15"/>
      <c r="H1022" s="15"/>
    </row>
    <row r="1023" spans="2:8" s="3" customFormat="1" hidden="1" x14ac:dyDescent="0.2">
      <c r="B1023" s="2"/>
      <c r="C1023" s="2"/>
      <c r="D1023" s="17"/>
      <c r="E1023" s="15"/>
      <c r="F1023" s="15"/>
      <c r="G1023" s="15"/>
      <c r="H1023" s="15"/>
    </row>
    <row r="1024" spans="2:8" s="3" customFormat="1" hidden="1" x14ac:dyDescent="0.2">
      <c r="B1024" s="2"/>
      <c r="C1024" s="2"/>
      <c r="D1024" s="17"/>
      <c r="E1024" s="15"/>
      <c r="F1024" s="15"/>
      <c r="G1024" s="15"/>
      <c r="H1024" s="15"/>
    </row>
    <row r="1025" spans="2:8" s="3" customFormat="1" hidden="1" x14ac:dyDescent="0.2">
      <c r="B1025" s="2"/>
      <c r="C1025" s="2"/>
      <c r="D1025" s="17"/>
      <c r="E1025" s="15"/>
      <c r="F1025" s="15"/>
      <c r="G1025" s="15"/>
      <c r="H1025" s="15"/>
    </row>
    <row r="1026" spans="2:8" s="3" customFormat="1" hidden="1" x14ac:dyDescent="0.2">
      <c r="B1026" s="2"/>
      <c r="C1026" s="2"/>
      <c r="D1026" s="17"/>
      <c r="E1026" s="15"/>
      <c r="F1026" s="15"/>
      <c r="G1026" s="15"/>
      <c r="H1026" s="15"/>
    </row>
    <row r="1027" spans="2:8" s="3" customFormat="1" hidden="1" x14ac:dyDescent="0.2">
      <c r="B1027" s="2"/>
      <c r="C1027" s="2"/>
      <c r="D1027" s="17"/>
      <c r="E1027" s="15"/>
      <c r="F1027" s="15"/>
      <c r="G1027" s="15"/>
      <c r="H1027" s="15"/>
    </row>
    <row r="1028" spans="2:8" s="3" customFormat="1" hidden="1" x14ac:dyDescent="0.2">
      <c r="B1028" s="2"/>
      <c r="C1028" s="2"/>
      <c r="D1028" s="17"/>
      <c r="E1028" s="15"/>
      <c r="F1028" s="15"/>
      <c r="G1028" s="15"/>
      <c r="H1028" s="15"/>
    </row>
    <row r="1029" spans="2:8" s="3" customFormat="1" hidden="1" x14ac:dyDescent="0.2">
      <c r="B1029" s="2"/>
      <c r="C1029" s="2"/>
      <c r="D1029" s="17"/>
      <c r="E1029" s="15"/>
      <c r="F1029" s="15"/>
      <c r="G1029" s="15"/>
      <c r="H1029" s="15"/>
    </row>
    <row r="1030" spans="2:8" s="3" customFormat="1" hidden="1" x14ac:dyDescent="0.2">
      <c r="B1030" s="2"/>
      <c r="C1030" s="2"/>
      <c r="D1030" s="17"/>
      <c r="E1030" s="15"/>
      <c r="F1030" s="15"/>
      <c r="G1030" s="15"/>
      <c r="H1030" s="15"/>
    </row>
    <row r="1031" spans="2:8" s="3" customFormat="1" hidden="1" x14ac:dyDescent="0.2">
      <c r="B1031" s="2"/>
      <c r="C1031" s="2"/>
      <c r="D1031" s="17"/>
      <c r="E1031" s="15"/>
      <c r="F1031" s="15"/>
      <c r="G1031" s="15"/>
      <c r="H1031" s="15"/>
    </row>
    <row r="1032" spans="2:8" s="3" customFormat="1" hidden="1" x14ac:dyDescent="0.2">
      <c r="B1032" s="2"/>
      <c r="C1032" s="2"/>
      <c r="D1032" s="17"/>
      <c r="E1032" s="15"/>
      <c r="F1032" s="15"/>
      <c r="G1032" s="15"/>
      <c r="H1032" s="15"/>
    </row>
    <row r="1033" spans="2:8" s="3" customFormat="1" hidden="1" x14ac:dyDescent="0.2">
      <c r="B1033" s="2"/>
      <c r="C1033" s="2"/>
      <c r="D1033" s="17"/>
      <c r="E1033" s="15"/>
      <c r="F1033" s="15"/>
      <c r="G1033" s="15"/>
      <c r="H1033" s="15"/>
    </row>
    <row r="1034" spans="2:8" s="3" customFormat="1" hidden="1" x14ac:dyDescent="0.2">
      <c r="B1034" s="2"/>
      <c r="C1034" s="2"/>
      <c r="D1034" s="17"/>
      <c r="E1034" s="15"/>
      <c r="F1034" s="15"/>
      <c r="G1034" s="15"/>
      <c r="H1034" s="15"/>
    </row>
    <row r="1035" spans="2:8" s="3" customFormat="1" hidden="1" x14ac:dyDescent="0.2">
      <c r="B1035" s="2"/>
      <c r="C1035" s="2"/>
      <c r="D1035" s="17"/>
      <c r="E1035" s="15"/>
      <c r="F1035" s="15"/>
      <c r="G1035" s="15"/>
      <c r="H1035" s="15"/>
    </row>
    <row r="1036" spans="2:8" s="3" customFormat="1" hidden="1" x14ac:dyDescent="0.2">
      <c r="B1036" s="2"/>
      <c r="C1036" s="2"/>
      <c r="D1036" s="17"/>
      <c r="E1036" s="15"/>
      <c r="F1036" s="15"/>
      <c r="G1036" s="15"/>
      <c r="H1036" s="15"/>
    </row>
    <row r="1037" spans="2:8" s="3" customFormat="1" hidden="1" x14ac:dyDescent="0.2">
      <c r="B1037" s="2"/>
      <c r="C1037" s="2"/>
      <c r="D1037" s="17"/>
      <c r="E1037" s="15"/>
      <c r="F1037" s="15"/>
      <c r="G1037" s="15"/>
      <c r="H1037" s="15"/>
    </row>
    <row r="1038" spans="2:8" s="3" customFormat="1" hidden="1" x14ac:dyDescent="0.2">
      <c r="B1038" s="2"/>
      <c r="C1038" s="2"/>
      <c r="D1038" s="17"/>
      <c r="E1038" s="15"/>
      <c r="F1038" s="15"/>
      <c r="G1038" s="15"/>
      <c r="H1038" s="15"/>
    </row>
    <row r="1039" spans="2:8" s="3" customFormat="1" hidden="1" x14ac:dyDescent="0.2">
      <c r="B1039" s="2"/>
      <c r="C1039" s="2"/>
      <c r="D1039" s="17"/>
      <c r="E1039" s="15"/>
      <c r="F1039" s="15"/>
      <c r="G1039" s="15"/>
      <c r="H1039" s="15"/>
    </row>
    <row r="1040" spans="2:8" s="3" customFormat="1" hidden="1" x14ac:dyDescent="0.2">
      <c r="B1040" s="2"/>
      <c r="C1040" s="2"/>
      <c r="D1040" s="17"/>
      <c r="E1040" s="15"/>
      <c r="F1040" s="15"/>
      <c r="G1040" s="15"/>
      <c r="H1040" s="15"/>
    </row>
    <row r="1041" spans="2:8" s="3" customFormat="1" hidden="1" x14ac:dyDescent="0.2">
      <c r="B1041" s="2"/>
      <c r="C1041" s="2"/>
      <c r="D1041" s="17"/>
      <c r="E1041" s="15"/>
      <c r="F1041" s="15"/>
      <c r="G1041" s="15"/>
      <c r="H1041" s="15"/>
    </row>
    <row r="1042" spans="2:8" s="3" customFormat="1" hidden="1" x14ac:dyDescent="0.2">
      <c r="B1042" s="2"/>
      <c r="C1042" s="2"/>
      <c r="D1042" s="17"/>
      <c r="E1042" s="15"/>
      <c r="F1042" s="15"/>
      <c r="G1042" s="15"/>
      <c r="H1042" s="15"/>
    </row>
    <row r="1043" spans="2:8" s="3" customFormat="1" hidden="1" x14ac:dyDescent="0.2">
      <c r="B1043" s="2"/>
      <c r="C1043" s="2"/>
      <c r="D1043" s="17"/>
      <c r="E1043" s="15"/>
      <c r="F1043" s="15"/>
      <c r="G1043" s="15"/>
      <c r="H1043" s="15"/>
    </row>
    <row r="1044" spans="2:8" s="3" customFormat="1" hidden="1" x14ac:dyDescent="0.2">
      <c r="B1044" s="2"/>
      <c r="C1044" s="2"/>
      <c r="D1044" s="17"/>
      <c r="E1044" s="15"/>
      <c r="F1044" s="15"/>
      <c r="G1044" s="15"/>
      <c r="H1044" s="15"/>
    </row>
    <row r="1045" spans="2:8" s="3" customFormat="1" hidden="1" x14ac:dyDescent="0.2">
      <c r="B1045" s="2"/>
      <c r="C1045" s="2"/>
      <c r="D1045" s="17"/>
      <c r="E1045" s="15"/>
      <c r="F1045" s="15"/>
      <c r="G1045" s="15"/>
      <c r="H1045" s="15"/>
    </row>
    <row r="1046" spans="2:8" s="3" customFormat="1" hidden="1" x14ac:dyDescent="0.2">
      <c r="B1046" s="2"/>
      <c r="C1046" s="2"/>
      <c r="D1046" s="17"/>
      <c r="E1046" s="15"/>
      <c r="F1046" s="15"/>
      <c r="G1046" s="15"/>
      <c r="H1046" s="15"/>
    </row>
    <row r="1047" spans="2:8" s="3" customFormat="1" hidden="1" x14ac:dyDescent="0.2">
      <c r="B1047" s="2"/>
      <c r="C1047" s="2"/>
      <c r="D1047" s="17"/>
      <c r="E1047" s="15"/>
      <c r="F1047" s="15"/>
      <c r="G1047" s="15"/>
      <c r="H1047" s="15"/>
    </row>
    <row r="1048" spans="2:8" s="3" customFormat="1" hidden="1" x14ac:dyDescent="0.2">
      <c r="B1048" s="2"/>
      <c r="C1048" s="2"/>
      <c r="D1048" s="17"/>
      <c r="E1048" s="15"/>
      <c r="F1048" s="15"/>
      <c r="G1048" s="15"/>
      <c r="H1048" s="15"/>
    </row>
    <row r="1049" spans="2:8" s="3" customFormat="1" hidden="1" x14ac:dyDescent="0.2">
      <c r="B1049" s="2"/>
      <c r="C1049" s="2"/>
      <c r="D1049" s="17"/>
      <c r="E1049" s="15"/>
      <c r="F1049" s="15"/>
      <c r="G1049" s="15"/>
      <c r="H1049" s="15"/>
    </row>
    <row r="1050" spans="2:8" s="3" customFormat="1" hidden="1" x14ac:dyDescent="0.2">
      <c r="B1050" s="2"/>
      <c r="C1050" s="2"/>
      <c r="D1050" s="17"/>
      <c r="E1050" s="15"/>
      <c r="F1050" s="15"/>
      <c r="G1050" s="15"/>
      <c r="H1050" s="15"/>
    </row>
    <row r="1051" spans="2:8" s="3" customFormat="1" hidden="1" x14ac:dyDescent="0.2">
      <c r="B1051" s="2"/>
      <c r="C1051" s="2"/>
      <c r="D1051" s="17"/>
      <c r="E1051" s="15"/>
      <c r="F1051" s="15"/>
      <c r="G1051" s="15"/>
      <c r="H1051" s="15"/>
    </row>
    <row r="1052" spans="2:8" s="3" customFormat="1" hidden="1" x14ac:dyDescent="0.2">
      <c r="B1052" s="2"/>
      <c r="C1052" s="2"/>
      <c r="D1052" s="17"/>
      <c r="E1052" s="15"/>
      <c r="F1052" s="15"/>
      <c r="G1052" s="15"/>
      <c r="H1052" s="15"/>
    </row>
    <row r="1053" spans="2:8" s="3" customFormat="1" hidden="1" x14ac:dyDescent="0.2">
      <c r="B1053" s="2"/>
      <c r="C1053" s="2"/>
      <c r="D1053" s="17"/>
      <c r="E1053" s="15"/>
      <c r="F1053" s="15"/>
      <c r="G1053" s="15"/>
      <c r="H1053" s="15"/>
    </row>
    <row r="1054" spans="2:8" s="3" customFormat="1" hidden="1" x14ac:dyDescent="0.2">
      <c r="B1054" s="2"/>
      <c r="C1054" s="2"/>
      <c r="D1054" s="17"/>
      <c r="E1054" s="15"/>
      <c r="F1054" s="15"/>
      <c r="G1054" s="15"/>
      <c r="H1054" s="15"/>
    </row>
    <row r="1055" spans="2:8" s="3" customFormat="1" hidden="1" x14ac:dyDescent="0.2">
      <c r="B1055" s="2"/>
      <c r="C1055" s="2"/>
      <c r="D1055" s="17"/>
      <c r="E1055" s="15"/>
      <c r="F1055" s="15"/>
      <c r="G1055" s="15"/>
      <c r="H1055" s="15"/>
    </row>
    <row r="1056" spans="2:8" s="3" customFormat="1" hidden="1" x14ac:dyDescent="0.2">
      <c r="B1056" s="2"/>
      <c r="C1056" s="2"/>
      <c r="D1056" s="17"/>
      <c r="E1056" s="15"/>
      <c r="F1056" s="15"/>
      <c r="G1056" s="15"/>
      <c r="H1056" s="15"/>
    </row>
    <row r="1057" spans="2:8" s="3" customFormat="1" hidden="1" x14ac:dyDescent="0.2">
      <c r="B1057" s="2"/>
      <c r="C1057" s="2"/>
      <c r="D1057" s="17"/>
      <c r="E1057" s="15"/>
      <c r="F1057" s="15"/>
      <c r="G1057" s="15"/>
      <c r="H1057" s="15"/>
    </row>
    <row r="1058" spans="2:8" s="3" customFormat="1" hidden="1" x14ac:dyDescent="0.2">
      <c r="B1058" s="2"/>
      <c r="C1058" s="2"/>
      <c r="D1058" s="17"/>
      <c r="E1058" s="15"/>
      <c r="F1058" s="15"/>
      <c r="G1058" s="15"/>
      <c r="H1058" s="15"/>
    </row>
    <row r="1059" spans="2:8" s="3" customFormat="1" hidden="1" x14ac:dyDescent="0.2">
      <c r="B1059" s="2"/>
      <c r="C1059" s="2"/>
      <c r="D1059" s="17"/>
      <c r="E1059" s="15"/>
      <c r="F1059" s="15"/>
      <c r="G1059" s="15"/>
      <c r="H1059" s="15"/>
    </row>
    <row r="1060" spans="2:8" s="3" customFormat="1" hidden="1" x14ac:dyDescent="0.2">
      <c r="B1060" s="2"/>
      <c r="C1060" s="2"/>
      <c r="D1060" s="17"/>
      <c r="E1060" s="15"/>
      <c r="F1060" s="15"/>
      <c r="G1060" s="15"/>
      <c r="H1060" s="15"/>
    </row>
    <row r="1061" spans="2:8" s="3" customFormat="1" hidden="1" x14ac:dyDescent="0.2">
      <c r="B1061" s="2"/>
      <c r="C1061" s="2"/>
      <c r="D1061" s="17"/>
      <c r="E1061" s="15"/>
      <c r="F1061" s="15"/>
      <c r="G1061" s="15"/>
      <c r="H1061" s="15"/>
    </row>
    <row r="1062" spans="2:8" s="3" customFormat="1" hidden="1" x14ac:dyDescent="0.2">
      <c r="B1062" s="2"/>
      <c r="C1062" s="2"/>
      <c r="D1062" s="17"/>
      <c r="E1062" s="15"/>
      <c r="F1062" s="15"/>
      <c r="G1062" s="15"/>
      <c r="H1062" s="15"/>
    </row>
    <row r="1063" spans="2:8" s="3" customFormat="1" hidden="1" x14ac:dyDescent="0.2">
      <c r="B1063" s="2"/>
      <c r="C1063" s="2"/>
      <c r="D1063" s="17"/>
      <c r="E1063" s="15"/>
      <c r="F1063" s="15"/>
      <c r="G1063" s="15"/>
      <c r="H1063" s="15"/>
    </row>
    <row r="1064" spans="2:8" s="3" customFormat="1" hidden="1" x14ac:dyDescent="0.2">
      <c r="B1064" s="2"/>
      <c r="C1064" s="2"/>
      <c r="D1064" s="17"/>
      <c r="E1064" s="15"/>
      <c r="F1064" s="15"/>
      <c r="G1064" s="15"/>
      <c r="H1064" s="15"/>
    </row>
    <row r="1065" spans="2:8" s="3" customFormat="1" hidden="1" x14ac:dyDescent="0.2">
      <c r="B1065" s="2"/>
      <c r="C1065" s="2"/>
      <c r="D1065" s="17"/>
      <c r="E1065" s="15"/>
      <c r="F1065" s="15"/>
      <c r="G1065" s="15"/>
      <c r="H1065" s="15"/>
    </row>
    <row r="1066" spans="2:8" s="3" customFormat="1" hidden="1" x14ac:dyDescent="0.2">
      <c r="B1066" s="2"/>
      <c r="C1066" s="2"/>
      <c r="D1066" s="17"/>
      <c r="E1066" s="15"/>
      <c r="F1066" s="15"/>
      <c r="G1066" s="15"/>
      <c r="H1066" s="15"/>
    </row>
    <row r="1067" spans="2:8" s="3" customFormat="1" hidden="1" x14ac:dyDescent="0.2">
      <c r="B1067" s="2"/>
      <c r="C1067" s="2"/>
      <c r="D1067" s="17"/>
      <c r="E1067" s="15"/>
      <c r="F1067" s="15"/>
      <c r="G1067" s="15"/>
      <c r="H1067" s="15"/>
    </row>
    <row r="1068" spans="2:8" s="3" customFormat="1" hidden="1" x14ac:dyDescent="0.2">
      <c r="B1068" s="2"/>
      <c r="C1068" s="2"/>
      <c r="D1068" s="17"/>
      <c r="E1068" s="15"/>
      <c r="F1068" s="15"/>
      <c r="G1068" s="15"/>
      <c r="H1068" s="15"/>
    </row>
    <row r="1069" spans="2:8" s="3" customFormat="1" hidden="1" x14ac:dyDescent="0.2">
      <c r="B1069" s="2"/>
      <c r="C1069" s="2"/>
      <c r="D1069" s="17"/>
      <c r="E1069" s="15"/>
      <c r="F1069" s="15"/>
      <c r="G1069" s="15"/>
      <c r="H1069" s="15"/>
    </row>
    <row r="1070" spans="2:8" s="3" customFormat="1" hidden="1" x14ac:dyDescent="0.2">
      <c r="B1070" s="2"/>
      <c r="C1070" s="2"/>
      <c r="D1070" s="17"/>
      <c r="E1070" s="15"/>
      <c r="F1070" s="15"/>
      <c r="G1070" s="15"/>
      <c r="H1070" s="15"/>
    </row>
    <row r="1071" spans="2:8" s="3" customFormat="1" hidden="1" x14ac:dyDescent="0.2">
      <c r="B1071" s="2"/>
      <c r="C1071" s="2"/>
      <c r="D1071" s="17"/>
      <c r="E1071" s="15"/>
      <c r="F1071" s="15"/>
      <c r="G1071" s="15"/>
      <c r="H1071" s="15"/>
    </row>
    <row r="1072" spans="2:8" s="3" customFormat="1" hidden="1" x14ac:dyDescent="0.2">
      <c r="B1072" s="2"/>
      <c r="C1072" s="2"/>
      <c r="D1072" s="17"/>
      <c r="E1072" s="15"/>
      <c r="F1072" s="15"/>
      <c r="G1072" s="15"/>
      <c r="H1072" s="15"/>
    </row>
    <row r="1073" spans="2:8" s="3" customFormat="1" hidden="1" x14ac:dyDescent="0.2">
      <c r="B1073" s="2"/>
      <c r="C1073" s="2"/>
      <c r="D1073" s="17"/>
      <c r="E1073" s="15"/>
      <c r="F1073" s="15"/>
      <c r="G1073" s="15"/>
      <c r="H1073" s="15"/>
    </row>
    <row r="1074" spans="2:8" s="3" customFormat="1" hidden="1" x14ac:dyDescent="0.2">
      <c r="B1074" s="2"/>
      <c r="C1074" s="2"/>
      <c r="D1074" s="17"/>
      <c r="E1074" s="15"/>
      <c r="F1074" s="15"/>
      <c r="G1074" s="15"/>
      <c r="H1074" s="15"/>
    </row>
    <row r="1075" spans="2:8" s="3" customFormat="1" hidden="1" x14ac:dyDescent="0.2">
      <c r="B1075" s="2"/>
      <c r="C1075" s="2"/>
      <c r="D1075" s="17"/>
      <c r="E1075" s="15"/>
      <c r="F1075" s="15"/>
      <c r="G1075" s="15"/>
      <c r="H1075" s="15"/>
    </row>
    <row r="1076" spans="2:8" s="3" customFormat="1" hidden="1" x14ac:dyDescent="0.2">
      <c r="B1076" s="2"/>
      <c r="C1076" s="2"/>
      <c r="D1076" s="17"/>
      <c r="E1076" s="15"/>
      <c r="F1076" s="15"/>
      <c r="G1076" s="15"/>
      <c r="H1076" s="15"/>
    </row>
    <row r="1077" spans="2:8" s="3" customFormat="1" hidden="1" x14ac:dyDescent="0.2">
      <c r="B1077" s="2"/>
      <c r="C1077" s="2"/>
      <c r="D1077" s="17"/>
      <c r="E1077" s="15"/>
      <c r="F1077" s="15"/>
      <c r="G1077" s="15"/>
      <c r="H1077" s="15"/>
    </row>
    <row r="1078" spans="2:8" s="3" customFormat="1" hidden="1" x14ac:dyDescent="0.2">
      <c r="B1078" s="2"/>
      <c r="C1078" s="2"/>
      <c r="D1078" s="17"/>
      <c r="E1078" s="15"/>
      <c r="F1078" s="15"/>
      <c r="G1078" s="15"/>
      <c r="H1078" s="15"/>
    </row>
    <row r="1079" spans="2:8" s="3" customFormat="1" hidden="1" x14ac:dyDescent="0.2">
      <c r="B1079" s="2"/>
      <c r="C1079" s="2"/>
      <c r="D1079" s="17"/>
      <c r="E1079" s="15"/>
      <c r="F1079" s="15"/>
      <c r="G1079" s="15"/>
      <c r="H1079" s="15"/>
    </row>
    <row r="1080" spans="2:8" s="3" customFormat="1" hidden="1" x14ac:dyDescent="0.2">
      <c r="B1080" s="2"/>
      <c r="C1080" s="2"/>
      <c r="D1080" s="17"/>
      <c r="E1080" s="15"/>
      <c r="F1080" s="15"/>
      <c r="G1080" s="15"/>
      <c r="H1080" s="15"/>
    </row>
    <row r="1081" spans="2:8" s="3" customFormat="1" hidden="1" x14ac:dyDescent="0.2">
      <c r="B1081" s="2"/>
      <c r="C1081" s="2"/>
      <c r="D1081" s="17"/>
      <c r="E1081" s="15"/>
      <c r="F1081" s="15"/>
      <c r="G1081" s="15"/>
      <c r="H1081" s="15"/>
    </row>
    <row r="1082" spans="2:8" s="3" customFormat="1" hidden="1" x14ac:dyDescent="0.2">
      <c r="B1082" s="2"/>
      <c r="C1082" s="2"/>
      <c r="D1082" s="17"/>
      <c r="E1082" s="15"/>
      <c r="F1082" s="15"/>
      <c r="G1082" s="15"/>
      <c r="H1082" s="15"/>
    </row>
    <row r="1083" spans="2:8" s="3" customFormat="1" hidden="1" x14ac:dyDescent="0.2">
      <c r="B1083" s="2"/>
      <c r="C1083" s="2"/>
      <c r="D1083" s="17"/>
      <c r="E1083" s="15"/>
      <c r="F1083" s="15"/>
      <c r="G1083" s="15"/>
      <c r="H1083" s="15"/>
    </row>
    <row r="1084" spans="2:8" s="3" customFormat="1" hidden="1" x14ac:dyDescent="0.2">
      <c r="B1084" s="2"/>
      <c r="C1084" s="2"/>
      <c r="D1084" s="17"/>
      <c r="E1084" s="15"/>
      <c r="F1084" s="15"/>
      <c r="G1084" s="15"/>
      <c r="H1084" s="15"/>
    </row>
    <row r="1085" spans="2:8" s="3" customFormat="1" hidden="1" x14ac:dyDescent="0.2">
      <c r="B1085" s="2"/>
      <c r="C1085" s="2"/>
      <c r="D1085" s="17"/>
      <c r="E1085" s="15"/>
      <c r="F1085" s="15"/>
      <c r="G1085" s="15"/>
      <c r="H1085" s="15"/>
    </row>
    <row r="1086" spans="2:8" s="3" customFormat="1" hidden="1" x14ac:dyDescent="0.2">
      <c r="B1086" s="2"/>
      <c r="C1086" s="2"/>
      <c r="D1086" s="17"/>
      <c r="E1086" s="15"/>
      <c r="F1086" s="15"/>
      <c r="G1086" s="15"/>
      <c r="H1086" s="15"/>
    </row>
    <row r="1087" spans="2:8" s="3" customFormat="1" hidden="1" x14ac:dyDescent="0.2">
      <c r="B1087" s="2"/>
      <c r="C1087" s="2"/>
      <c r="D1087" s="17"/>
      <c r="E1087" s="15"/>
      <c r="F1087" s="15"/>
      <c r="G1087" s="15"/>
      <c r="H1087" s="15"/>
    </row>
    <row r="1088" spans="2:8" s="3" customFormat="1" hidden="1" x14ac:dyDescent="0.2">
      <c r="B1088" s="2"/>
      <c r="C1088" s="2"/>
      <c r="D1088" s="17"/>
      <c r="E1088" s="15"/>
      <c r="F1088" s="15"/>
      <c r="G1088" s="15"/>
      <c r="H1088" s="15"/>
    </row>
    <row r="1089" spans="2:8" s="3" customFormat="1" hidden="1" x14ac:dyDescent="0.2">
      <c r="B1089" s="2"/>
      <c r="C1089" s="2"/>
      <c r="D1089" s="17"/>
      <c r="E1089" s="15"/>
      <c r="F1089" s="15"/>
      <c r="G1089" s="15"/>
      <c r="H1089" s="15"/>
    </row>
    <row r="1090" spans="2:8" s="3" customFormat="1" hidden="1" x14ac:dyDescent="0.2">
      <c r="B1090" s="2"/>
      <c r="C1090" s="2"/>
      <c r="D1090" s="17"/>
      <c r="E1090" s="15"/>
      <c r="F1090" s="15"/>
      <c r="G1090" s="15"/>
      <c r="H1090" s="15"/>
    </row>
    <row r="1091" spans="2:8" s="3" customFormat="1" hidden="1" x14ac:dyDescent="0.2">
      <c r="B1091" s="2"/>
      <c r="C1091" s="2"/>
      <c r="D1091" s="17"/>
      <c r="E1091" s="15"/>
      <c r="F1091" s="15"/>
      <c r="G1091" s="15"/>
      <c r="H1091" s="15"/>
    </row>
    <row r="1092" spans="2:8" s="3" customFormat="1" hidden="1" x14ac:dyDescent="0.2">
      <c r="B1092" s="2"/>
      <c r="C1092" s="2"/>
      <c r="D1092" s="17"/>
      <c r="E1092" s="15"/>
      <c r="F1092" s="15"/>
      <c r="G1092" s="15"/>
      <c r="H1092" s="15"/>
    </row>
    <row r="1093" spans="2:8" s="3" customFormat="1" hidden="1" x14ac:dyDescent="0.2">
      <c r="B1093" s="2"/>
      <c r="C1093" s="2"/>
      <c r="D1093" s="17"/>
      <c r="E1093" s="15"/>
      <c r="F1093" s="15"/>
      <c r="G1093" s="15"/>
      <c r="H1093" s="15"/>
    </row>
    <row r="1094" spans="2:8" s="3" customFormat="1" hidden="1" x14ac:dyDescent="0.2">
      <c r="B1094" s="2"/>
      <c r="C1094" s="2"/>
      <c r="D1094" s="17"/>
      <c r="E1094" s="15"/>
      <c r="F1094" s="15"/>
      <c r="G1094" s="15"/>
      <c r="H1094" s="15"/>
    </row>
    <row r="1095" spans="2:8" s="3" customFormat="1" hidden="1" x14ac:dyDescent="0.2">
      <c r="B1095" s="2"/>
      <c r="C1095" s="2"/>
      <c r="D1095" s="17"/>
      <c r="E1095" s="15"/>
      <c r="F1095" s="15"/>
      <c r="G1095" s="15"/>
      <c r="H1095" s="15"/>
    </row>
    <row r="1096" spans="2:8" s="3" customFormat="1" hidden="1" x14ac:dyDescent="0.2">
      <c r="B1096" s="2"/>
      <c r="C1096" s="2"/>
      <c r="D1096" s="17"/>
      <c r="E1096" s="15"/>
      <c r="F1096" s="15"/>
      <c r="G1096" s="15"/>
      <c r="H1096" s="15"/>
    </row>
    <row r="1097" spans="2:8" s="3" customFormat="1" hidden="1" x14ac:dyDescent="0.2">
      <c r="B1097" s="2"/>
      <c r="C1097" s="2"/>
      <c r="D1097" s="17"/>
      <c r="E1097" s="15"/>
      <c r="F1097" s="15"/>
      <c r="G1097" s="15"/>
      <c r="H1097" s="15"/>
    </row>
    <row r="1098" spans="2:8" s="3" customFormat="1" hidden="1" x14ac:dyDescent="0.2">
      <c r="B1098" s="2"/>
      <c r="C1098" s="2"/>
      <c r="D1098" s="17"/>
      <c r="E1098" s="15"/>
      <c r="F1098" s="15"/>
      <c r="G1098" s="15"/>
      <c r="H1098" s="15"/>
    </row>
    <row r="1099" spans="2:8" s="3" customFormat="1" hidden="1" x14ac:dyDescent="0.2">
      <c r="B1099" s="2"/>
      <c r="C1099" s="2"/>
      <c r="D1099" s="17"/>
      <c r="E1099" s="15"/>
      <c r="F1099" s="15"/>
      <c r="G1099" s="15"/>
      <c r="H1099" s="15"/>
    </row>
    <row r="1100" spans="2:8" s="3" customFormat="1" hidden="1" x14ac:dyDescent="0.2">
      <c r="B1100" s="2"/>
      <c r="C1100" s="2"/>
      <c r="D1100" s="17"/>
      <c r="E1100" s="15"/>
      <c r="F1100" s="15"/>
      <c r="G1100" s="15"/>
      <c r="H1100" s="15"/>
    </row>
    <row r="1101" spans="2:8" s="3" customFormat="1" hidden="1" x14ac:dyDescent="0.2">
      <c r="B1101" s="2"/>
      <c r="C1101" s="2"/>
      <c r="D1101" s="17"/>
      <c r="E1101" s="15"/>
      <c r="F1101" s="15"/>
      <c r="G1101" s="15"/>
      <c r="H1101" s="15"/>
    </row>
    <row r="1102" spans="2:8" s="3" customFormat="1" hidden="1" x14ac:dyDescent="0.2">
      <c r="B1102" s="2"/>
      <c r="C1102" s="2"/>
      <c r="D1102" s="17"/>
      <c r="E1102" s="15"/>
      <c r="F1102" s="15"/>
      <c r="G1102" s="15"/>
      <c r="H1102" s="15"/>
    </row>
    <row r="1103" spans="2:8" s="3" customFormat="1" hidden="1" x14ac:dyDescent="0.2">
      <c r="B1103" s="2"/>
      <c r="C1103" s="2"/>
      <c r="D1103" s="17"/>
      <c r="E1103" s="15"/>
      <c r="F1103" s="15"/>
      <c r="G1103" s="15"/>
      <c r="H1103" s="15"/>
    </row>
    <row r="1104" spans="2:8" s="3" customFormat="1" hidden="1" x14ac:dyDescent="0.2">
      <c r="B1104" s="2"/>
      <c r="C1104" s="2"/>
      <c r="D1104" s="17"/>
      <c r="E1104" s="15"/>
      <c r="F1104" s="15"/>
      <c r="G1104" s="15"/>
      <c r="H1104" s="15"/>
    </row>
    <row r="1105" spans="2:8" s="3" customFormat="1" hidden="1" x14ac:dyDescent="0.2">
      <c r="B1105" s="2"/>
      <c r="C1105" s="2"/>
      <c r="D1105" s="17"/>
      <c r="E1105" s="15"/>
      <c r="F1105" s="15"/>
      <c r="G1105" s="15"/>
      <c r="H1105" s="15"/>
    </row>
    <row r="1106" spans="2:8" s="3" customFormat="1" hidden="1" x14ac:dyDescent="0.2">
      <c r="B1106" s="2"/>
      <c r="C1106" s="2"/>
      <c r="D1106" s="17"/>
      <c r="E1106" s="15"/>
      <c r="F1106" s="15"/>
      <c r="G1106" s="15"/>
      <c r="H1106" s="15"/>
    </row>
    <row r="1107" spans="2:8" s="3" customFormat="1" hidden="1" x14ac:dyDescent="0.2">
      <c r="B1107" s="2"/>
      <c r="C1107" s="2"/>
      <c r="D1107" s="17"/>
      <c r="E1107" s="15"/>
      <c r="F1107" s="15"/>
      <c r="G1107" s="15"/>
      <c r="H1107" s="15"/>
    </row>
    <row r="1108" spans="2:8" s="3" customFormat="1" hidden="1" x14ac:dyDescent="0.2">
      <c r="B1108" s="2"/>
      <c r="C1108" s="2"/>
      <c r="D1108" s="17"/>
      <c r="E1108" s="15"/>
      <c r="F1108" s="15"/>
      <c r="G1108" s="15"/>
      <c r="H1108" s="15"/>
    </row>
    <row r="1109" spans="2:8" s="3" customFormat="1" hidden="1" x14ac:dyDescent="0.2">
      <c r="B1109" s="2"/>
      <c r="C1109" s="2"/>
      <c r="D1109" s="17"/>
      <c r="E1109" s="15"/>
      <c r="F1109" s="15"/>
      <c r="G1109" s="15"/>
      <c r="H1109" s="15"/>
    </row>
    <row r="1110" spans="2:8" s="3" customFormat="1" hidden="1" x14ac:dyDescent="0.2">
      <c r="B1110" s="2"/>
      <c r="C1110" s="2"/>
      <c r="D1110" s="17"/>
      <c r="E1110" s="15"/>
      <c r="F1110" s="15"/>
      <c r="G1110" s="15"/>
      <c r="H1110" s="15"/>
    </row>
    <row r="1111" spans="2:8" s="3" customFormat="1" hidden="1" x14ac:dyDescent="0.2">
      <c r="B1111" s="2"/>
      <c r="C1111" s="2"/>
      <c r="D1111" s="17"/>
      <c r="E1111" s="15"/>
      <c r="F1111" s="15"/>
      <c r="G1111" s="15"/>
      <c r="H1111" s="15"/>
    </row>
    <row r="1112" spans="2:8" s="3" customFormat="1" hidden="1" x14ac:dyDescent="0.2">
      <c r="B1112" s="2"/>
      <c r="C1112" s="2"/>
      <c r="D1112" s="17"/>
      <c r="E1112" s="15"/>
      <c r="F1112" s="15"/>
      <c r="G1112" s="15"/>
      <c r="H1112" s="15"/>
    </row>
    <row r="1113" spans="2:8" s="3" customFormat="1" hidden="1" x14ac:dyDescent="0.2">
      <c r="B1113" s="2"/>
      <c r="C1113" s="2"/>
      <c r="D1113" s="17"/>
      <c r="E1113" s="15"/>
      <c r="F1113" s="15"/>
      <c r="G1113" s="15"/>
      <c r="H1113" s="15"/>
    </row>
    <row r="1114" spans="2:8" s="3" customFormat="1" hidden="1" x14ac:dyDescent="0.2">
      <c r="B1114" s="2"/>
      <c r="C1114" s="2"/>
      <c r="D1114" s="17"/>
      <c r="E1114" s="15"/>
      <c r="F1114" s="15"/>
      <c r="G1114" s="15"/>
      <c r="H1114" s="15"/>
    </row>
    <row r="1115" spans="2:8" s="3" customFormat="1" hidden="1" x14ac:dyDescent="0.2">
      <c r="B1115" s="2"/>
      <c r="C1115" s="2"/>
      <c r="D1115" s="17"/>
      <c r="E1115" s="15"/>
      <c r="F1115" s="15"/>
      <c r="G1115" s="15"/>
      <c r="H1115" s="15"/>
    </row>
    <row r="1116" spans="2:8" s="3" customFormat="1" hidden="1" x14ac:dyDescent="0.2">
      <c r="B1116" s="2"/>
      <c r="C1116" s="2"/>
      <c r="D1116" s="17"/>
      <c r="E1116" s="15"/>
      <c r="F1116" s="15"/>
      <c r="G1116" s="15"/>
      <c r="H1116" s="15"/>
    </row>
    <row r="1117" spans="2:8" s="3" customFormat="1" hidden="1" x14ac:dyDescent="0.2">
      <c r="B1117" s="2"/>
      <c r="C1117" s="2"/>
      <c r="D1117" s="17"/>
      <c r="E1117" s="15"/>
      <c r="F1117" s="15"/>
      <c r="G1117" s="15"/>
      <c r="H1117" s="15"/>
    </row>
    <row r="1118" spans="2:8" s="3" customFormat="1" hidden="1" x14ac:dyDescent="0.2">
      <c r="B1118" s="2"/>
      <c r="C1118" s="2"/>
      <c r="D1118" s="17"/>
      <c r="E1118" s="15"/>
      <c r="F1118" s="15"/>
      <c r="G1118" s="15"/>
      <c r="H1118" s="15"/>
    </row>
    <row r="1119" spans="2:8" s="3" customFormat="1" hidden="1" x14ac:dyDescent="0.2">
      <c r="B1119" s="2"/>
      <c r="C1119" s="2"/>
      <c r="D1119" s="17"/>
      <c r="E1119" s="15"/>
      <c r="F1119" s="15"/>
      <c r="G1119" s="15"/>
      <c r="H1119" s="15"/>
    </row>
    <row r="1120" spans="2:8" s="3" customFormat="1" hidden="1" x14ac:dyDescent="0.2">
      <c r="B1120" s="2"/>
      <c r="C1120" s="2"/>
      <c r="D1120" s="17"/>
      <c r="E1120" s="15"/>
      <c r="F1120" s="15"/>
      <c r="G1120" s="15"/>
      <c r="H1120" s="15"/>
    </row>
    <row r="1121" spans="2:8" s="3" customFormat="1" hidden="1" x14ac:dyDescent="0.2">
      <c r="B1121" s="2"/>
      <c r="C1121" s="2"/>
      <c r="D1121" s="17"/>
      <c r="E1121" s="15"/>
      <c r="F1121" s="15"/>
      <c r="G1121" s="15"/>
      <c r="H1121" s="15"/>
    </row>
    <row r="1122" spans="2:8" s="3" customFormat="1" hidden="1" x14ac:dyDescent="0.2">
      <c r="B1122" s="2"/>
      <c r="C1122" s="2"/>
      <c r="D1122" s="17"/>
      <c r="E1122" s="15"/>
      <c r="F1122" s="15"/>
      <c r="G1122" s="15"/>
      <c r="H1122" s="15"/>
    </row>
    <row r="1123" spans="2:8" s="3" customFormat="1" hidden="1" x14ac:dyDescent="0.2">
      <c r="B1123" s="2"/>
      <c r="C1123" s="2"/>
      <c r="D1123" s="17"/>
      <c r="E1123" s="15"/>
      <c r="F1123" s="15"/>
      <c r="G1123" s="15"/>
      <c r="H1123" s="15"/>
    </row>
    <row r="1124" spans="2:8" s="3" customFormat="1" hidden="1" x14ac:dyDescent="0.2">
      <c r="B1124" s="2"/>
      <c r="C1124" s="2"/>
      <c r="D1124" s="17"/>
      <c r="E1124" s="15"/>
      <c r="F1124" s="15"/>
      <c r="G1124" s="15"/>
      <c r="H1124" s="15"/>
    </row>
    <row r="1125" spans="2:8" s="3" customFormat="1" hidden="1" x14ac:dyDescent="0.2">
      <c r="B1125" s="2"/>
      <c r="C1125" s="2"/>
      <c r="D1125" s="17"/>
      <c r="E1125" s="15"/>
      <c r="F1125" s="15"/>
      <c r="G1125" s="15"/>
      <c r="H1125" s="15"/>
    </row>
    <row r="1126" spans="2:8" s="3" customFormat="1" hidden="1" x14ac:dyDescent="0.2">
      <c r="B1126" s="2"/>
      <c r="C1126" s="2"/>
      <c r="D1126" s="17"/>
      <c r="E1126" s="15"/>
      <c r="F1126" s="15"/>
      <c r="G1126" s="15"/>
      <c r="H1126" s="15"/>
    </row>
    <row r="1127" spans="2:8" s="3" customFormat="1" hidden="1" x14ac:dyDescent="0.2">
      <c r="B1127" s="2"/>
      <c r="C1127" s="2"/>
      <c r="D1127" s="17"/>
      <c r="E1127" s="15"/>
      <c r="F1127" s="15"/>
      <c r="G1127" s="15"/>
      <c r="H1127" s="15"/>
    </row>
    <row r="1128" spans="2:8" s="3" customFormat="1" hidden="1" x14ac:dyDescent="0.2">
      <c r="B1128" s="2"/>
      <c r="C1128" s="2"/>
      <c r="D1128" s="17"/>
      <c r="E1128" s="15"/>
      <c r="F1128" s="15"/>
      <c r="G1128" s="15"/>
      <c r="H1128" s="15"/>
    </row>
    <row r="1129" spans="2:8" s="3" customFormat="1" hidden="1" x14ac:dyDescent="0.2">
      <c r="B1129" s="2"/>
      <c r="C1129" s="2"/>
      <c r="D1129" s="17"/>
      <c r="E1129" s="15"/>
      <c r="F1129" s="15"/>
      <c r="G1129" s="15"/>
      <c r="H1129" s="15"/>
    </row>
    <row r="1130" spans="2:8" s="3" customFormat="1" hidden="1" x14ac:dyDescent="0.2">
      <c r="B1130" s="2"/>
      <c r="C1130" s="2"/>
      <c r="D1130" s="17"/>
      <c r="E1130" s="15"/>
      <c r="F1130" s="15"/>
      <c r="G1130" s="15"/>
      <c r="H1130" s="15"/>
    </row>
    <row r="1131" spans="2:8" s="3" customFormat="1" hidden="1" x14ac:dyDescent="0.2">
      <c r="B1131" s="2"/>
      <c r="C1131" s="2"/>
      <c r="D1131" s="17"/>
      <c r="E1131" s="15"/>
      <c r="F1131" s="15"/>
      <c r="G1131" s="15"/>
      <c r="H1131" s="15"/>
    </row>
    <row r="1132" spans="2:8" s="3" customFormat="1" hidden="1" x14ac:dyDescent="0.2">
      <c r="B1132" s="2"/>
      <c r="C1132" s="2"/>
      <c r="D1132" s="17"/>
      <c r="E1132" s="15"/>
      <c r="F1132" s="15"/>
      <c r="G1132" s="15"/>
      <c r="H1132" s="15"/>
    </row>
    <row r="1133" spans="2:8" s="3" customFormat="1" hidden="1" x14ac:dyDescent="0.2">
      <c r="B1133" s="2"/>
      <c r="C1133" s="2"/>
      <c r="D1133" s="17"/>
      <c r="E1133" s="15"/>
      <c r="F1133" s="15"/>
      <c r="G1133" s="15"/>
      <c r="H1133" s="15"/>
    </row>
    <row r="1134" spans="2:8" s="3" customFormat="1" hidden="1" x14ac:dyDescent="0.2">
      <c r="B1134" s="2"/>
      <c r="C1134" s="2"/>
      <c r="D1134" s="17"/>
      <c r="E1134" s="15"/>
      <c r="F1134" s="15"/>
      <c r="G1134" s="15"/>
      <c r="H1134" s="15"/>
    </row>
    <row r="1135" spans="2:8" s="3" customFormat="1" hidden="1" x14ac:dyDescent="0.2">
      <c r="B1135" s="2"/>
      <c r="C1135" s="2"/>
      <c r="D1135" s="17"/>
      <c r="E1135" s="15"/>
      <c r="F1135" s="15"/>
      <c r="G1135" s="15"/>
      <c r="H1135" s="15"/>
    </row>
    <row r="1136" spans="2:8" s="3" customFormat="1" hidden="1" x14ac:dyDescent="0.2">
      <c r="B1136" s="2"/>
      <c r="C1136" s="2"/>
      <c r="D1136" s="17"/>
      <c r="E1136" s="15"/>
      <c r="F1136" s="15"/>
      <c r="G1136" s="15"/>
      <c r="H1136" s="15"/>
    </row>
    <row r="1137" spans="2:8" s="3" customFormat="1" hidden="1" x14ac:dyDescent="0.2">
      <c r="B1137" s="2"/>
      <c r="C1137" s="2"/>
      <c r="D1137" s="17"/>
      <c r="E1137" s="15"/>
      <c r="F1137" s="15"/>
      <c r="G1137" s="15"/>
      <c r="H1137" s="15"/>
    </row>
    <row r="1138" spans="2:8" s="3" customFormat="1" hidden="1" x14ac:dyDescent="0.2">
      <c r="B1138" s="2"/>
      <c r="C1138" s="2"/>
      <c r="D1138" s="17"/>
      <c r="E1138" s="15"/>
      <c r="F1138" s="15"/>
      <c r="G1138" s="15"/>
      <c r="H1138" s="15"/>
    </row>
    <row r="1139" spans="2:8" s="3" customFormat="1" hidden="1" x14ac:dyDescent="0.2">
      <c r="B1139" s="2"/>
      <c r="C1139" s="2"/>
      <c r="D1139" s="17"/>
      <c r="E1139" s="15"/>
      <c r="F1139" s="15"/>
      <c r="G1139" s="15"/>
      <c r="H1139" s="15"/>
    </row>
    <row r="1140" spans="2:8" s="3" customFormat="1" hidden="1" x14ac:dyDescent="0.2">
      <c r="B1140" s="2"/>
      <c r="C1140" s="2"/>
      <c r="D1140" s="17"/>
      <c r="E1140" s="15"/>
      <c r="F1140" s="15"/>
      <c r="G1140" s="15"/>
      <c r="H1140" s="15"/>
    </row>
    <row r="1141" spans="2:8" s="3" customFormat="1" hidden="1" x14ac:dyDescent="0.2">
      <c r="B1141" s="2"/>
      <c r="C1141" s="2"/>
      <c r="D1141" s="17"/>
      <c r="E1141" s="15"/>
      <c r="F1141" s="15"/>
      <c r="G1141" s="15"/>
      <c r="H1141" s="15"/>
    </row>
    <row r="1142" spans="2:8" s="3" customFormat="1" hidden="1" x14ac:dyDescent="0.2">
      <c r="B1142" s="2"/>
      <c r="C1142" s="2"/>
      <c r="D1142" s="17"/>
      <c r="E1142" s="15"/>
      <c r="F1142" s="15"/>
      <c r="G1142" s="15"/>
      <c r="H1142" s="15"/>
    </row>
    <row r="1143" spans="2:8" s="3" customFormat="1" hidden="1" x14ac:dyDescent="0.2">
      <c r="B1143" s="2"/>
      <c r="C1143" s="2"/>
      <c r="D1143" s="17"/>
      <c r="E1143" s="15"/>
      <c r="F1143" s="15"/>
      <c r="G1143" s="15"/>
      <c r="H1143" s="15"/>
    </row>
    <row r="1144" spans="2:8" s="3" customFormat="1" hidden="1" x14ac:dyDescent="0.2">
      <c r="B1144" s="2"/>
      <c r="C1144" s="2"/>
      <c r="D1144" s="17"/>
      <c r="E1144" s="15"/>
      <c r="F1144" s="15"/>
      <c r="G1144" s="15"/>
      <c r="H1144" s="15"/>
    </row>
    <row r="1145" spans="2:8" s="3" customFormat="1" hidden="1" x14ac:dyDescent="0.2">
      <c r="B1145" s="2"/>
      <c r="C1145" s="2"/>
      <c r="D1145" s="17"/>
      <c r="E1145" s="15"/>
      <c r="F1145" s="15"/>
      <c r="G1145" s="15"/>
      <c r="H1145" s="15"/>
    </row>
    <row r="1146" spans="2:8" s="3" customFormat="1" hidden="1" x14ac:dyDescent="0.2">
      <c r="B1146" s="2"/>
      <c r="C1146" s="2"/>
      <c r="D1146" s="17"/>
      <c r="E1146" s="15"/>
      <c r="F1146" s="15"/>
      <c r="G1146" s="15"/>
      <c r="H1146" s="15"/>
    </row>
    <row r="1147" spans="2:8" s="3" customFormat="1" hidden="1" x14ac:dyDescent="0.2">
      <c r="B1147" s="2"/>
      <c r="C1147" s="2"/>
      <c r="D1147" s="17"/>
      <c r="E1147" s="15"/>
      <c r="F1147" s="15"/>
      <c r="G1147" s="15"/>
      <c r="H1147" s="15"/>
    </row>
    <row r="1148" spans="2:8" s="3" customFormat="1" hidden="1" x14ac:dyDescent="0.2">
      <c r="B1148" s="2"/>
      <c r="C1148" s="2"/>
      <c r="D1148" s="17"/>
      <c r="E1148" s="15"/>
      <c r="F1148" s="15"/>
      <c r="G1148" s="15"/>
      <c r="H1148" s="15"/>
    </row>
    <row r="1149" spans="2:8" s="3" customFormat="1" hidden="1" x14ac:dyDescent="0.2">
      <c r="B1149" s="2"/>
      <c r="C1149" s="2"/>
      <c r="D1149" s="17"/>
      <c r="E1149" s="15"/>
      <c r="F1149" s="15"/>
      <c r="G1149" s="15"/>
      <c r="H1149" s="15"/>
    </row>
    <row r="1150" spans="2:8" s="3" customFormat="1" hidden="1" x14ac:dyDescent="0.2">
      <c r="B1150" s="2"/>
      <c r="C1150" s="2"/>
      <c r="D1150" s="17"/>
      <c r="E1150" s="15"/>
      <c r="F1150" s="15"/>
      <c r="G1150" s="15"/>
      <c r="H1150" s="15"/>
    </row>
    <row r="1151" spans="2:8" s="3" customFormat="1" hidden="1" x14ac:dyDescent="0.2">
      <c r="B1151" s="2"/>
      <c r="C1151" s="2"/>
      <c r="D1151" s="17"/>
      <c r="E1151" s="15"/>
      <c r="F1151" s="15"/>
      <c r="G1151" s="15"/>
      <c r="H1151" s="15"/>
    </row>
    <row r="1152" spans="2:8" s="3" customFormat="1" hidden="1" x14ac:dyDescent="0.2">
      <c r="B1152" s="2"/>
      <c r="C1152" s="2"/>
      <c r="D1152" s="17"/>
      <c r="E1152" s="15"/>
      <c r="F1152" s="15"/>
      <c r="G1152" s="15"/>
      <c r="H1152" s="15"/>
    </row>
    <row r="1153" spans="2:8" s="3" customFormat="1" hidden="1" x14ac:dyDescent="0.2">
      <c r="B1153" s="2"/>
      <c r="C1153" s="2"/>
      <c r="D1153" s="17"/>
      <c r="E1153" s="15"/>
      <c r="F1153" s="15"/>
      <c r="G1153" s="15"/>
      <c r="H1153" s="15"/>
    </row>
    <row r="1154" spans="2:8" s="3" customFormat="1" hidden="1" x14ac:dyDescent="0.2">
      <c r="B1154" s="2"/>
      <c r="C1154" s="2"/>
      <c r="D1154" s="17"/>
      <c r="E1154" s="15"/>
      <c r="F1154" s="15"/>
      <c r="G1154" s="15"/>
      <c r="H1154" s="15"/>
    </row>
    <row r="1155" spans="2:8" s="3" customFormat="1" hidden="1" x14ac:dyDescent="0.2">
      <c r="B1155" s="2"/>
      <c r="C1155" s="2"/>
      <c r="D1155" s="17"/>
      <c r="E1155" s="15"/>
      <c r="F1155" s="15"/>
      <c r="G1155" s="15"/>
      <c r="H1155" s="15"/>
    </row>
    <row r="1156" spans="2:8" s="3" customFormat="1" hidden="1" x14ac:dyDescent="0.2">
      <c r="B1156" s="2"/>
      <c r="C1156" s="2"/>
      <c r="D1156" s="17"/>
      <c r="E1156" s="15"/>
      <c r="F1156" s="15"/>
      <c r="G1156" s="15"/>
      <c r="H1156" s="15"/>
    </row>
    <row r="1157" spans="2:8" s="3" customFormat="1" hidden="1" x14ac:dyDescent="0.2">
      <c r="B1157" s="2"/>
      <c r="C1157" s="2"/>
      <c r="D1157" s="17"/>
      <c r="E1157" s="15"/>
      <c r="F1157" s="15"/>
      <c r="G1157" s="15"/>
      <c r="H1157" s="15"/>
    </row>
    <row r="1158" spans="2:8" s="3" customFormat="1" hidden="1" x14ac:dyDescent="0.2">
      <c r="B1158" s="2"/>
      <c r="C1158" s="2"/>
      <c r="D1158" s="17"/>
      <c r="E1158" s="15"/>
      <c r="F1158" s="15"/>
      <c r="G1158" s="15"/>
      <c r="H1158" s="15"/>
    </row>
    <row r="1159" spans="2:8" s="3" customFormat="1" hidden="1" x14ac:dyDescent="0.2">
      <c r="B1159" s="2"/>
      <c r="C1159" s="2"/>
      <c r="D1159" s="17"/>
      <c r="E1159" s="15"/>
      <c r="F1159" s="15"/>
      <c r="G1159" s="15"/>
      <c r="H1159" s="15"/>
    </row>
    <row r="1160" spans="2:8" s="3" customFormat="1" hidden="1" x14ac:dyDescent="0.2">
      <c r="B1160" s="2"/>
      <c r="C1160" s="2"/>
      <c r="D1160" s="17"/>
      <c r="E1160" s="15"/>
      <c r="F1160" s="15"/>
      <c r="G1160" s="15"/>
      <c r="H1160" s="15"/>
    </row>
    <row r="1161" spans="2:8" s="3" customFormat="1" hidden="1" x14ac:dyDescent="0.2">
      <c r="B1161" s="2"/>
      <c r="C1161" s="2"/>
      <c r="D1161" s="17"/>
      <c r="E1161" s="15"/>
      <c r="F1161" s="15"/>
      <c r="G1161" s="15"/>
      <c r="H1161" s="15"/>
    </row>
    <row r="1162" spans="2:8" s="3" customFormat="1" hidden="1" x14ac:dyDescent="0.2">
      <c r="B1162" s="2"/>
      <c r="C1162" s="2"/>
      <c r="D1162" s="17"/>
      <c r="E1162" s="15"/>
      <c r="F1162" s="15"/>
      <c r="G1162" s="15"/>
      <c r="H1162" s="15"/>
    </row>
    <row r="1163" spans="2:8" s="3" customFormat="1" hidden="1" x14ac:dyDescent="0.2">
      <c r="B1163" s="2"/>
      <c r="C1163" s="2"/>
      <c r="D1163" s="17"/>
      <c r="E1163" s="15"/>
      <c r="F1163" s="15"/>
      <c r="G1163" s="15"/>
      <c r="H1163" s="15"/>
    </row>
    <row r="1164" spans="2:8" s="3" customFormat="1" hidden="1" x14ac:dyDescent="0.2">
      <c r="B1164" s="2"/>
      <c r="C1164" s="2"/>
      <c r="D1164" s="17"/>
      <c r="E1164" s="15"/>
      <c r="F1164" s="15"/>
      <c r="G1164" s="15"/>
      <c r="H1164" s="15"/>
    </row>
    <row r="1165" spans="2:8" s="3" customFormat="1" hidden="1" x14ac:dyDescent="0.2">
      <c r="B1165" s="2"/>
      <c r="C1165" s="2"/>
      <c r="D1165" s="17"/>
      <c r="E1165" s="15"/>
      <c r="F1165" s="15"/>
      <c r="G1165" s="15"/>
      <c r="H1165" s="15"/>
    </row>
    <row r="1166" spans="2:8" s="3" customFormat="1" hidden="1" x14ac:dyDescent="0.2">
      <c r="B1166" s="2"/>
      <c r="C1166" s="2"/>
      <c r="D1166" s="17"/>
      <c r="E1166" s="15"/>
      <c r="F1166" s="15"/>
      <c r="G1166" s="15"/>
      <c r="H1166" s="15"/>
    </row>
    <row r="1167" spans="2:8" s="3" customFormat="1" hidden="1" x14ac:dyDescent="0.2">
      <c r="B1167" s="2"/>
      <c r="C1167" s="2"/>
      <c r="D1167" s="17"/>
      <c r="E1167" s="15"/>
      <c r="F1167" s="15"/>
      <c r="G1167" s="15"/>
      <c r="H1167" s="15"/>
    </row>
    <row r="1168" spans="2:8" s="3" customFormat="1" hidden="1" x14ac:dyDescent="0.2">
      <c r="B1168" s="2"/>
      <c r="C1168" s="2"/>
      <c r="D1168" s="17"/>
      <c r="E1168" s="15"/>
      <c r="F1168" s="15"/>
      <c r="G1168" s="15"/>
      <c r="H1168" s="15"/>
    </row>
    <row r="1169" spans="2:8" s="3" customFormat="1" hidden="1" x14ac:dyDescent="0.2">
      <c r="B1169" s="2"/>
      <c r="C1169" s="2"/>
      <c r="D1169" s="17"/>
      <c r="E1169" s="15"/>
      <c r="F1169" s="15"/>
      <c r="G1169" s="15"/>
      <c r="H1169" s="15"/>
    </row>
    <row r="1170" spans="2:8" s="3" customFormat="1" hidden="1" x14ac:dyDescent="0.2">
      <c r="B1170" s="2"/>
      <c r="C1170" s="2"/>
      <c r="D1170" s="17"/>
      <c r="E1170" s="15"/>
      <c r="F1170" s="15"/>
      <c r="G1170" s="15"/>
      <c r="H1170" s="15"/>
    </row>
    <row r="1171" spans="2:8" s="3" customFormat="1" hidden="1" x14ac:dyDescent="0.2">
      <c r="B1171" s="2"/>
      <c r="C1171" s="2"/>
      <c r="D1171" s="17"/>
      <c r="E1171" s="15"/>
      <c r="F1171" s="15"/>
      <c r="G1171" s="15"/>
      <c r="H1171" s="15"/>
    </row>
    <row r="1172" spans="2:8" s="3" customFormat="1" hidden="1" x14ac:dyDescent="0.2">
      <c r="B1172" s="2"/>
      <c r="C1172" s="2"/>
      <c r="D1172" s="17"/>
      <c r="E1172" s="15"/>
      <c r="F1172" s="15"/>
      <c r="G1172" s="15"/>
      <c r="H1172" s="15"/>
    </row>
    <row r="1173" spans="2:8" s="3" customFormat="1" hidden="1" x14ac:dyDescent="0.2">
      <c r="B1173" s="2"/>
      <c r="C1173" s="2"/>
      <c r="D1173" s="17"/>
      <c r="E1173" s="15"/>
      <c r="F1173" s="15"/>
      <c r="G1173" s="15"/>
      <c r="H1173" s="15"/>
    </row>
    <row r="1174" spans="2:8" s="3" customFormat="1" hidden="1" x14ac:dyDescent="0.2">
      <c r="B1174" s="2"/>
      <c r="C1174" s="2"/>
      <c r="D1174" s="17"/>
      <c r="E1174" s="15"/>
      <c r="F1174" s="15"/>
      <c r="G1174" s="15"/>
      <c r="H1174" s="15"/>
    </row>
    <row r="1175" spans="2:8" s="3" customFormat="1" hidden="1" x14ac:dyDescent="0.2">
      <c r="B1175" s="2"/>
      <c r="C1175" s="2"/>
      <c r="D1175" s="17"/>
      <c r="E1175" s="15"/>
      <c r="F1175" s="15"/>
      <c r="G1175" s="15"/>
      <c r="H1175" s="15"/>
    </row>
    <row r="1176" spans="2:8" s="3" customFormat="1" hidden="1" x14ac:dyDescent="0.2">
      <c r="B1176" s="2"/>
      <c r="C1176" s="2"/>
      <c r="D1176" s="17"/>
      <c r="E1176" s="15"/>
      <c r="F1176" s="15"/>
      <c r="G1176" s="15"/>
      <c r="H1176" s="15"/>
    </row>
    <row r="1177" spans="2:8" s="3" customFormat="1" hidden="1" x14ac:dyDescent="0.2">
      <c r="B1177" s="2"/>
      <c r="C1177" s="2"/>
      <c r="D1177" s="17"/>
      <c r="E1177" s="15"/>
      <c r="F1177" s="15"/>
      <c r="G1177" s="15"/>
      <c r="H1177" s="15"/>
    </row>
    <row r="1178" spans="2:8" s="3" customFormat="1" hidden="1" x14ac:dyDescent="0.2">
      <c r="B1178" s="2"/>
      <c r="C1178" s="2"/>
      <c r="D1178" s="17"/>
      <c r="E1178" s="15"/>
      <c r="F1178" s="15"/>
      <c r="G1178" s="15"/>
      <c r="H1178" s="15"/>
    </row>
    <row r="1179" spans="2:8" s="3" customFormat="1" hidden="1" x14ac:dyDescent="0.2">
      <c r="B1179" s="2"/>
      <c r="C1179" s="2"/>
      <c r="D1179" s="17"/>
      <c r="E1179" s="15"/>
      <c r="F1179" s="15"/>
      <c r="G1179" s="15"/>
      <c r="H1179" s="15"/>
    </row>
    <row r="1180" spans="2:8" s="3" customFormat="1" hidden="1" x14ac:dyDescent="0.2">
      <c r="B1180" s="2"/>
      <c r="C1180" s="2"/>
      <c r="D1180" s="17"/>
      <c r="E1180" s="15"/>
      <c r="F1180" s="15"/>
      <c r="G1180" s="15"/>
      <c r="H1180" s="15"/>
    </row>
    <row r="1181" spans="2:8" s="3" customFormat="1" hidden="1" x14ac:dyDescent="0.2">
      <c r="B1181" s="2"/>
      <c r="C1181" s="2"/>
      <c r="D1181" s="17"/>
      <c r="E1181" s="15"/>
      <c r="F1181" s="15"/>
      <c r="G1181" s="15"/>
      <c r="H1181" s="15"/>
    </row>
    <row r="1182" spans="2:8" s="3" customFormat="1" hidden="1" x14ac:dyDescent="0.2">
      <c r="B1182" s="2"/>
      <c r="C1182" s="2"/>
      <c r="D1182" s="17"/>
      <c r="E1182" s="15"/>
      <c r="F1182" s="15"/>
      <c r="G1182" s="15"/>
      <c r="H1182" s="15"/>
    </row>
    <row r="1183" spans="2:8" s="3" customFormat="1" hidden="1" x14ac:dyDescent="0.2">
      <c r="B1183" s="2"/>
      <c r="C1183" s="2"/>
      <c r="D1183" s="17"/>
      <c r="E1183" s="15"/>
      <c r="F1183" s="15"/>
      <c r="G1183" s="15"/>
      <c r="H1183" s="15"/>
    </row>
    <row r="1184" spans="2:8" s="3" customFormat="1" hidden="1" x14ac:dyDescent="0.2">
      <c r="B1184" s="2"/>
      <c r="C1184" s="2"/>
      <c r="D1184" s="17"/>
      <c r="E1184" s="15"/>
      <c r="F1184" s="15"/>
      <c r="G1184" s="15"/>
      <c r="H1184" s="15"/>
    </row>
    <row r="1185" spans="2:8" s="3" customFormat="1" hidden="1" x14ac:dyDescent="0.2">
      <c r="B1185" s="2"/>
      <c r="C1185" s="2"/>
      <c r="D1185" s="17"/>
      <c r="E1185" s="15"/>
      <c r="F1185" s="15"/>
      <c r="G1185" s="15"/>
      <c r="H1185" s="15"/>
    </row>
    <row r="1186" spans="2:8" s="3" customFormat="1" hidden="1" x14ac:dyDescent="0.2">
      <c r="B1186" s="2"/>
      <c r="C1186" s="2"/>
      <c r="D1186" s="17"/>
      <c r="E1186" s="15"/>
      <c r="F1186" s="15"/>
      <c r="G1186" s="15"/>
      <c r="H1186" s="15"/>
    </row>
    <row r="1187" spans="2:8" s="3" customFormat="1" hidden="1" x14ac:dyDescent="0.2">
      <c r="B1187" s="2"/>
      <c r="C1187" s="2"/>
      <c r="D1187" s="17"/>
      <c r="E1187" s="15"/>
      <c r="F1187" s="15"/>
      <c r="G1187" s="15"/>
      <c r="H1187" s="15"/>
    </row>
    <row r="1188" spans="2:8" s="3" customFormat="1" hidden="1" x14ac:dyDescent="0.2">
      <c r="B1188" s="2"/>
      <c r="C1188" s="2"/>
      <c r="D1188" s="17"/>
      <c r="E1188" s="15"/>
      <c r="F1188" s="15"/>
      <c r="G1188" s="15"/>
      <c r="H1188" s="15"/>
    </row>
    <row r="1189" spans="2:8" s="3" customFormat="1" hidden="1" x14ac:dyDescent="0.2">
      <c r="B1189" s="2"/>
      <c r="C1189" s="2"/>
      <c r="D1189" s="17"/>
      <c r="E1189" s="15"/>
      <c r="F1189" s="15"/>
      <c r="G1189" s="15"/>
      <c r="H1189" s="15"/>
    </row>
    <row r="1190" spans="2:8" s="3" customFormat="1" hidden="1" x14ac:dyDescent="0.2">
      <c r="B1190" s="2"/>
      <c r="C1190" s="2"/>
      <c r="D1190" s="17"/>
      <c r="E1190" s="15"/>
      <c r="F1190" s="15"/>
      <c r="G1190" s="15"/>
      <c r="H1190" s="15"/>
    </row>
    <row r="1191" spans="2:8" s="3" customFormat="1" hidden="1" x14ac:dyDescent="0.2">
      <c r="B1191" s="2"/>
      <c r="C1191" s="2"/>
      <c r="D1191" s="17"/>
      <c r="E1191" s="15"/>
      <c r="F1191" s="15"/>
      <c r="G1191" s="15"/>
      <c r="H1191" s="15"/>
    </row>
    <row r="1192" spans="2:8" s="3" customFormat="1" hidden="1" x14ac:dyDescent="0.2">
      <c r="B1192" s="2"/>
      <c r="C1192" s="2"/>
      <c r="D1192" s="17"/>
      <c r="E1192" s="15"/>
      <c r="F1192" s="15"/>
      <c r="G1192" s="15"/>
      <c r="H1192" s="15"/>
    </row>
    <row r="1193" spans="2:8" s="3" customFormat="1" hidden="1" x14ac:dyDescent="0.2">
      <c r="B1193" s="2"/>
      <c r="C1193" s="2"/>
      <c r="D1193" s="17"/>
      <c r="E1193" s="15"/>
      <c r="F1193" s="15"/>
      <c r="G1193" s="15"/>
      <c r="H1193" s="15"/>
    </row>
    <row r="1194" spans="2:8" s="3" customFormat="1" hidden="1" x14ac:dyDescent="0.2">
      <c r="B1194" s="2"/>
      <c r="C1194" s="2"/>
      <c r="D1194" s="17"/>
      <c r="E1194" s="15"/>
      <c r="F1194" s="15"/>
      <c r="G1194" s="15"/>
      <c r="H1194" s="15"/>
    </row>
    <row r="1195" spans="2:8" s="3" customFormat="1" hidden="1" x14ac:dyDescent="0.2">
      <c r="B1195" s="2"/>
      <c r="C1195" s="2"/>
      <c r="D1195" s="17"/>
      <c r="E1195" s="15"/>
      <c r="F1195" s="15"/>
      <c r="G1195" s="15"/>
      <c r="H1195" s="15"/>
    </row>
    <row r="1196" spans="2:8" s="3" customFormat="1" hidden="1" x14ac:dyDescent="0.2">
      <c r="B1196" s="2"/>
      <c r="C1196" s="2"/>
      <c r="D1196" s="17"/>
      <c r="E1196" s="15"/>
      <c r="F1196" s="15"/>
      <c r="G1196" s="15"/>
      <c r="H1196" s="15"/>
    </row>
    <row r="1197" spans="2:8" s="3" customFormat="1" hidden="1" x14ac:dyDescent="0.2">
      <c r="B1197" s="2"/>
      <c r="C1197" s="2"/>
      <c r="D1197" s="17"/>
      <c r="E1197" s="15"/>
      <c r="F1197" s="15"/>
      <c r="G1197" s="15"/>
      <c r="H1197" s="15"/>
    </row>
    <row r="1198" spans="2:8" s="3" customFormat="1" hidden="1" x14ac:dyDescent="0.2">
      <c r="B1198" s="2"/>
      <c r="C1198" s="2"/>
      <c r="D1198" s="17"/>
      <c r="E1198" s="15"/>
      <c r="F1198" s="15"/>
      <c r="G1198" s="15"/>
      <c r="H1198" s="15"/>
    </row>
    <row r="1199" spans="2:8" s="3" customFormat="1" hidden="1" x14ac:dyDescent="0.2">
      <c r="B1199" s="2"/>
      <c r="C1199" s="2"/>
      <c r="D1199" s="17"/>
      <c r="E1199" s="15"/>
      <c r="F1199" s="15"/>
      <c r="G1199" s="15"/>
      <c r="H1199" s="15"/>
    </row>
    <row r="1200" spans="2:8" s="3" customFormat="1" hidden="1" x14ac:dyDescent="0.2">
      <c r="B1200" s="2"/>
      <c r="C1200" s="2"/>
      <c r="D1200" s="17"/>
      <c r="E1200" s="15"/>
      <c r="F1200" s="15"/>
      <c r="G1200" s="15"/>
      <c r="H1200" s="15"/>
    </row>
    <row r="1201" spans="2:8" s="3" customFormat="1" hidden="1" x14ac:dyDescent="0.2">
      <c r="B1201" s="2"/>
      <c r="C1201" s="2"/>
      <c r="D1201" s="17"/>
      <c r="E1201" s="15"/>
      <c r="F1201" s="15"/>
      <c r="G1201" s="15"/>
      <c r="H1201" s="15"/>
    </row>
    <row r="1202" spans="2:8" s="3" customFormat="1" hidden="1" x14ac:dyDescent="0.2">
      <c r="B1202" s="2"/>
      <c r="C1202" s="2"/>
      <c r="D1202" s="17"/>
      <c r="E1202" s="15"/>
      <c r="F1202" s="15"/>
      <c r="G1202" s="15"/>
      <c r="H1202" s="15"/>
    </row>
    <row r="1203" spans="2:8" s="3" customFormat="1" hidden="1" x14ac:dyDescent="0.2">
      <c r="B1203" s="2"/>
      <c r="C1203" s="2"/>
      <c r="D1203" s="17"/>
      <c r="E1203" s="15"/>
      <c r="F1203" s="15"/>
      <c r="G1203" s="15"/>
      <c r="H1203" s="15"/>
    </row>
    <row r="1204" spans="2:8" s="3" customFormat="1" hidden="1" x14ac:dyDescent="0.2">
      <c r="B1204" s="2"/>
      <c r="C1204" s="2"/>
      <c r="D1204" s="17"/>
      <c r="E1204" s="15"/>
      <c r="F1204" s="15"/>
      <c r="G1204" s="15"/>
      <c r="H1204" s="15"/>
    </row>
    <row r="1205" spans="2:8" s="3" customFormat="1" hidden="1" x14ac:dyDescent="0.2">
      <c r="B1205" s="2"/>
      <c r="C1205" s="2"/>
      <c r="D1205" s="17"/>
      <c r="E1205" s="15"/>
      <c r="F1205" s="15"/>
      <c r="G1205" s="15"/>
      <c r="H1205" s="15"/>
    </row>
    <row r="1206" spans="2:8" s="3" customFormat="1" hidden="1" x14ac:dyDescent="0.2">
      <c r="B1206" s="2"/>
      <c r="C1206" s="2"/>
      <c r="D1206" s="17"/>
      <c r="E1206" s="15"/>
      <c r="F1206" s="15"/>
      <c r="G1206" s="15"/>
      <c r="H1206" s="15"/>
    </row>
    <row r="1207" spans="2:8" s="3" customFormat="1" hidden="1" x14ac:dyDescent="0.2">
      <c r="B1207" s="2"/>
      <c r="C1207" s="2"/>
      <c r="D1207" s="17"/>
      <c r="E1207" s="15"/>
      <c r="F1207" s="15"/>
      <c r="G1207" s="15"/>
      <c r="H1207" s="15"/>
    </row>
    <row r="1208" spans="2:8" s="3" customFormat="1" hidden="1" x14ac:dyDescent="0.2">
      <c r="B1208" s="2"/>
      <c r="C1208" s="2"/>
      <c r="D1208" s="17"/>
      <c r="E1208" s="15"/>
      <c r="F1208" s="15"/>
      <c r="G1208" s="15"/>
      <c r="H1208" s="15"/>
    </row>
    <row r="1209" spans="2:8" s="3" customFormat="1" hidden="1" x14ac:dyDescent="0.2">
      <c r="B1209" s="2"/>
      <c r="C1209" s="2"/>
      <c r="D1209" s="17"/>
      <c r="E1209" s="15"/>
      <c r="F1209" s="15"/>
      <c r="G1209" s="15"/>
      <c r="H1209" s="15"/>
    </row>
    <row r="1210" spans="2:8" s="3" customFormat="1" hidden="1" x14ac:dyDescent="0.2">
      <c r="B1210" s="2"/>
      <c r="C1210" s="2"/>
      <c r="D1210" s="17"/>
      <c r="E1210" s="15"/>
      <c r="F1210" s="15"/>
      <c r="G1210" s="15"/>
      <c r="H1210" s="15"/>
    </row>
    <row r="1211" spans="2:8" s="3" customFormat="1" hidden="1" x14ac:dyDescent="0.2">
      <c r="B1211" s="2"/>
      <c r="C1211" s="2"/>
      <c r="D1211" s="17"/>
      <c r="E1211" s="15"/>
      <c r="F1211" s="15"/>
      <c r="G1211" s="15"/>
      <c r="H1211" s="15"/>
    </row>
    <row r="1212" spans="2:8" s="3" customFormat="1" hidden="1" x14ac:dyDescent="0.2">
      <c r="B1212" s="2"/>
      <c r="C1212" s="2"/>
      <c r="D1212" s="17"/>
      <c r="E1212" s="15"/>
      <c r="F1212" s="15"/>
      <c r="G1212" s="15"/>
      <c r="H1212" s="15"/>
    </row>
    <row r="1213" spans="2:8" s="3" customFormat="1" hidden="1" x14ac:dyDescent="0.2">
      <c r="B1213" s="2"/>
      <c r="C1213" s="2"/>
      <c r="D1213" s="17"/>
      <c r="E1213" s="15"/>
      <c r="F1213" s="15"/>
      <c r="G1213" s="15"/>
      <c r="H1213" s="15"/>
    </row>
    <row r="1214" spans="2:8" s="3" customFormat="1" hidden="1" x14ac:dyDescent="0.2">
      <c r="B1214" s="2"/>
      <c r="C1214" s="2"/>
      <c r="D1214" s="17"/>
      <c r="E1214" s="15"/>
      <c r="F1214" s="15"/>
      <c r="G1214" s="15"/>
      <c r="H1214" s="15"/>
    </row>
    <row r="1215" spans="2:8" s="3" customFormat="1" hidden="1" x14ac:dyDescent="0.2">
      <c r="B1215" s="2"/>
      <c r="C1215" s="2"/>
      <c r="D1215" s="17"/>
      <c r="E1215" s="15"/>
      <c r="F1215" s="15"/>
      <c r="G1215" s="15"/>
      <c r="H1215" s="15"/>
    </row>
    <row r="1216" spans="2:8" s="3" customFormat="1" hidden="1" x14ac:dyDescent="0.2">
      <c r="B1216" s="2"/>
      <c r="C1216" s="2"/>
      <c r="D1216" s="17"/>
      <c r="E1216" s="15"/>
      <c r="F1216" s="15"/>
      <c r="G1216" s="15"/>
      <c r="H1216" s="15"/>
    </row>
    <row r="1217" spans="2:8" s="3" customFormat="1" hidden="1" x14ac:dyDescent="0.2">
      <c r="B1217" s="2"/>
      <c r="C1217" s="2"/>
      <c r="D1217" s="17"/>
      <c r="E1217" s="15"/>
      <c r="F1217" s="15"/>
      <c r="G1217" s="15"/>
      <c r="H1217" s="15"/>
    </row>
    <row r="1218" spans="2:8" s="3" customFormat="1" hidden="1" x14ac:dyDescent="0.2">
      <c r="B1218" s="2"/>
      <c r="C1218" s="2"/>
      <c r="D1218" s="17"/>
      <c r="E1218" s="15"/>
      <c r="F1218" s="15"/>
      <c r="G1218" s="15"/>
      <c r="H1218" s="15"/>
    </row>
    <row r="1219" spans="2:8" s="3" customFormat="1" hidden="1" x14ac:dyDescent="0.2">
      <c r="B1219" s="2"/>
      <c r="C1219" s="2"/>
      <c r="D1219" s="17"/>
      <c r="E1219" s="15"/>
      <c r="F1219" s="15"/>
      <c r="G1219" s="15"/>
      <c r="H1219" s="15"/>
    </row>
    <row r="1220" spans="2:8" s="3" customFormat="1" hidden="1" x14ac:dyDescent="0.2">
      <c r="B1220" s="2"/>
      <c r="C1220" s="2"/>
      <c r="D1220" s="17"/>
      <c r="E1220" s="15"/>
      <c r="F1220" s="15"/>
      <c r="G1220" s="15"/>
      <c r="H1220" s="15"/>
    </row>
    <row r="1221" spans="2:8" s="3" customFormat="1" hidden="1" x14ac:dyDescent="0.2">
      <c r="B1221" s="2"/>
      <c r="C1221" s="2"/>
      <c r="D1221" s="17"/>
      <c r="E1221" s="15"/>
      <c r="F1221" s="15"/>
      <c r="G1221" s="15"/>
      <c r="H1221" s="15"/>
    </row>
    <row r="1222" spans="2:8" s="3" customFormat="1" hidden="1" x14ac:dyDescent="0.2">
      <c r="B1222" s="2"/>
      <c r="C1222" s="2"/>
      <c r="D1222" s="17"/>
      <c r="E1222" s="15"/>
      <c r="F1222" s="15"/>
      <c r="G1222" s="15"/>
      <c r="H1222" s="15"/>
    </row>
    <row r="1223" spans="2:8" s="3" customFormat="1" hidden="1" x14ac:dyDescent="0.2">
      <c r="B1223" s="2"/>
      <c r="C1223" s="2"/>
      <c r="D1223" s="17"/>
      <c r="E1223" s="15"/>
      <c r="F1223" s="15"/>
      <c r="G1223" s="15"/>
      <c r="H1223" s="15"/>
    </row>
    <row r="1224" spans="2:8" s="3" customFormat="1" hidden="1" x14ac:dyDescent="0.2">
      <c r="B1224" s="2"/>
      <c r="C1224" s="2"/>
      <c r="D1224" s="17"/>
      <c r="E1224" s="15"/>
      <c r="F1224" s="15"/>
      <c r="G1224" s="15"/>
      <c r="H1224" s="15"/>
    </row>
    <row r="1225" spans="2:8" s="3" customFormat="1" hidden="1" x14ac:dyDescent="0.2">
      <c r="B1225" s="2"/>
      <c r="C1225" s="2"/>
      <c r="D1225" s="17"/>
      <c r="E1225" s="15"/>
      <c r="F1225" s="15"/>
      <c r="G1225" s="15"/>
      <c r="H1225" s="15"/>
    </row>
    <row r="1226" spans="2:8" s="3" customFormat="1" hidden="1" x14ac:dyDescent="0.2">
      <c r="B1226" s="2"/>
      <c r="C1226" s="2"/>
      <c r="D1226" s="17"/>
      <c r="E1226" s="15"/>
      <c r="F1226" s="15"/>
      <c r="G1226" s="15"/>
      <c r="H1226" s="15"/>
    </row>
    <row r="1227" spans="2:8" s="3" customFormat="1" hidden="1" x14ac:dyDescent="0.2">
      <c r="B1227" s="2"/>
      <c r="C1227" s="2"/>
      <c r="D1227" s="17"/>
      <c r="E1227" s="15"/>
      <c r="F1227" s="15"/>
      <c r="G1227" s="15"/>
      <c r="H1227" s="15"/>
    </row>
    <row r="1228" spans="2:8" s="3" customFormat="1" hidden="1" x14ac:dyDescent="0.2">
      <c r="B1228" s="2"/>
      <c r="C1228" s="2"/>
      <c r="D1228" s="17"/>
      <c r="E1228" s="15"/>
      <c r="F1228" s="15"/>
      <c r="G1228" s="15"/>
      <c r="H1228" s="15"/>
    </row>
    <row r="1229" spans="2:8" s="3" customFormat="1" hidden="1" x14ac:dyDescent="0.2">
      <c r="B1229" s="2"/>
      <c r="C1229" s="2"/>
      <c r="D1229" s="17"/>
      <c r="E1229" s="15"/>
      <c r="F1229" s="15"/>
      <c r="G1229" s="15"/>
      <c r="H1229" s="15"/>
    </row>
    <row r="1230" spans="2:8" s="3" customFormat="1" hidden="1" x14ac:dyDescent="0.2">
      <c r="B1230" s="2"/>
      <c r="C1230" s="2"/>
      <c r="D1230" s="17"/>
      <c r="E1230" s="15"/>
      <c r="F1230" s="15"/>
      <c r="G1230" s="15"/>
      <c r="H1230" s="15"/>
    </row>
    <row r="1231" spans="2:8" s="3" customFormat="1" hidden="1" x14ac:dyDescent="0.2">
      <c r="B1231" s="2"/>
      <c r="C1231" s="2"/>
      <c r="D1231" s="17"/>
      <c r="E1231" s="15"/>
      <c r="F1231" s="15"/>
      <c r="G1231" s="15"/>
      <c r="H1231" s="15"/>
    </row>
    <row r="1232" spans="2:8" s="3" customFormat="1" hidden="1" x14ac:dyDescent="0.2">
      <c r="B1232" s="2"/>
      <c r="C1232" s="2"/>
      <c r="D1232" s="17"/>
      <c r="E1232" s="15"/>
      <c r="F1232" s="15"/>
      <c r="G1232" s="15"/>
      <c r="H1232" s="15"/>
    </row>
    <row r="1233" spans="2:8" s="3" customFormat="1" hidden="1" x14ac:dyDescent="0.2">
      <c r="B1233" s="2"/>
      <c r="C1233" s="2"/>
      <c r="D1233" s="17"/>
      <c r="E1233" s="15"/>
      <c r="F1233" s="15"/>
      <c r="G1233" s="15"/>
      <c r="H1233" s="15"/>
    </row>
    <row r="1234" spans="2:8" s="3" customFormat="1" hidden="1" x14ac:dyDescent="0.2">
      <c r="B1234" s="2"/>
      <c r="C1234" s="2"/>
      <c r="D1234" s="17"/>
      <c r="E1234" s="15"/>
      <c r="F1234" s="15"/>
      <c r="G1234" s="15"/>
      <c r="H1234" s="15"/>
    </row>
    <row r="1235" spans="2:8" s="3" customFormat="1" hidden="1" x14ac:dyDescent="0.2">
      <c r="B1235" s="2"/>
      <c r="C1235" s="2"/>
      <c r="D1235" s="17"/>
      <c r="E1235" s="15"/>
      <c r="F1235" s="15"/>
      <c r="G1235" s="15"/>
      <c r="H1235" s="15"/>
    </row>
    <row r="1236" spans="2:8" s="3" customFormat="1" hidden="1" x14ac:dyDescent="0.2">
      <c r="B1236" s="2"/>
      <c r="C1236" s="2"/>
      <c r="D1236" s="17"/>
      <c r="E1236" s="15"/>
      <c r="F1236" s="15"/>
      <c r="G1236" s="15"/>
      <c r="H1236" s="15"/>
    </row>
    <row r="1237" spans="2:8" s="3" customFormat="1" hidden="1" x14ac:dyDescent="0.2">
      <c r="B1237" s="2"/>
      <c r="C1237" s="2"/>
      <c r="D1237" s="17"/>
      <c r="E1237" s="15"/>
      <c r="F1237" s="15"/>
      <c r="G1237" s="15"/>
      <c r="H1237" s="15"/>
    </row>
    <row r="1238" spans="2:8" s="3" customFormat="1" hidden="1" x14ac:dyDescent="0.2">
      <c r="B1238" s="2"/>
      <c r="C1238" s="2"/>
      <c r="D1238" s="17"/>
      <c r="E1238" s="15"/>
      <c r="F1238" s="15"/>
      <c r="G1238" s="15"/>
      <c r="H1238" s="15"/>
    </row>
    <row r="1239" spans="2:8" s="3" customFormat="1" hidden="1" x14ac:dyDescent="0.2">
      <c r="B1239" s="2"/>
      <c r="C1239" s="2"/>
      <c r="D1239" s="17"/>
      <c r="E1239" s="15"/>
      <c r="F1239" s="15"/>
      <c r="G1239" s="15"/>
      <c r="H1239" s="15"/>
    </row>
    <row r="1240" spans="2:8" s="3" customFormat="1" hidden="1" x14ac:dyDescent="0.2">
      <c r="B1240" s="2"/>
      <c r="C1240" s="2"/>
      <c r="D1240" s="17"/>
      <c r="E1240" s="15"/>
      <c r="F1240" s="15"/>
      <c r="G1240" s="15"/>
      <c r="H1240" s="15"/>
    </row>
    <row r="1241" spans="2:8" s="3" customFormat="1" hidden="1" x14ac:dyDescent="0.2">
      <c r="B1241" s="2"/>
      <c r="C1241" s="2"/>
      <c r="D1241" s="17"/>
      <c r="E1241" s="15"/>
      <c r="F1241" s="15"/>
      <c r="G1241" s="15"/>
      <c r="H1241" s="15"/>
    </row>
    <row r="1242" spans="2:8" s="3" customFormat="1" hidden="1" x14ac:dyDescent="0.2">
      <c r="B1242" s="2"/>
      <c r="C1242" s="2"/>
      <c r="D1242" s="17"/>
      <c r="E1242" s="15"/>
      <c r="F1242" s="15"/>
      <c r="G1242" s="15"/>
      <c r="H1242" s="15"/>
    </row>
    <row r="1243" spans="2:8" s="3" customFormat="1" hidden="1" x14ac:dyDescent="0.2">
      <c r="B1243" s="2"/>
      <c r="C1243" s="2"/>
      <c r="D1243" s="17"/>
      <c r="E1243" s="15"/>
      <c r="F1243" s="15"/>
      <c r="G1243" s="15"/>
      <c r="H1243" s="15"/>
    </row>
    <row r="1244" spans="2:8" s="3" customFormat="1" hidden="1" x14ac:dyDescent="0.2">
      <c r="B1244" s="2"/>
      <c r="C1244" s="2"/>
      <c r="D1244" s="17"/>
      <c r="E1244" s="15"/>
      <c r="F1244" s="15"/>
      <c r="G1244" s="15"/>
      <c r="H1244" s="15"/>
    </row>
    <row r="1245" spans="2:8" s="3" customFormat="1" hidden="1" x14ac:dyDescent="0.2">
      <c r="B1245" s="2"/>
      <c r="C1245" s="2"/>
      <c r="D1245" s="17"/>
      <c r="E1245" s="15"/>
      <c r="F1245" s="15"/>
      <c r="G1245" s="15"/>
      <c r="H1245" s="15"/>
    </row>
    <row r="1246" spans="2:8" s="3" customFormat="1" hidden="1" x14ac:dyDescent="0.2">
      <c r="B1246" s="2"/>
      <c r="C1246" s="2"/>
      <c r="D1246" s="17"/>
      <c r="E1246" s="15"/>
      <c r="F1246" s="15"/>
      <c r="G1246" s="15"/>
      <c r="H1246" s="15"/>
    </row>
    <row r="1247" spans="2:8" s="3" customFormat="1" hidden="1" x14ac:dyDescent="0.2">
      <c r="B1247" s="2"/>
      <c r="C1247" s="2"/>
      <c r="D1247" s="17"/>
      <c r="E1247" s="15"/>
      <c r="F1247" s="15"/>
      <c r="G1247" s="15"/>
      <c r="H1247" s="15"/>
    </row>
    <row r="1248" spans="2:8" s="3" customFormat="1" hidden="1" x14ac:dyDescent="0.2">
      <c r="B1248" s="2"/>
      <c r="C1248" s="2"/>
      <c r="D1248" s="17"/>
      <c r="E1248" s="15"/>
      <c r="F1248" s="15"/>
      <c r="G1248" s="15"/>
      <c r="H1248" s="15"/>
    </row>
    <row r="1249" spans="2:8" s="3" customFormat="1" hidden="1" x14ac:dyDescent="0.2">
      <c r="B1249" s="2"/>
      <c r="C1249" s="2"/>
      <c r="D1249" s="17"/>
      <c r="E1249" s="15"/>
      <c r="F1249" s="15"/>
      <c r="G1249" s="15"/>
      <c r="H1249" s="15"/>
    </row>
    <row r="1250" spans="2:8" s="3" customFormat="1" hidden="1" x14ac:dyDescent="0.2">
      <c r="B1250" s="2"/>
      <c r="C1250" s="2"/>
      <c r="D1250" s="17"/>
      <c r="E1250" s="15"/>
      <c r="F1250" s="15"/>
      <c r="G1250" s="15"/>
      <c r="H1250" s="15"/>
    </row>
    <row r="1251" spans="2:8" s="3" customFormat="1" hidden="1" x14ac:dyDescent="0.2">
      <c r="B1251" s="2"/>
      <c r="C1251" s="2"/>
      <c r="D1251" s="17"/>
      <c r="E1251" s="15"/>
      <c r="F1251" s="15"/>
      <c r="G1251" s="15"/>
      <c r="H1251" s="15"/>
    </row>
    <row r="1252" spans="2:8" s="3" customFormat="1" hidden="1" x14ac:dyDescent="0.2">
      <c r="B1252" s="2"/>
      <c r="C1252" s="2"/>
      <c r="D1252" s="17"/>
      <c r="E1252" s="15"/>
      <c r="F1252" s="15"/>
      <c r="G1252" s="15"/>
      <c r="H1252" s="15"/>
    </row>
    <row r="1253" spans="2:8" s="3" customFormat="1" hidden="1" x14ac:dyDescent="0.2">
      <c r="B1253" s="2"/>
      <c r="C1253" s="2"/>
      <c r="D1253" s="17"/>
      <c r="E1253" s="15"/>
      <c r="F1253" s="15"/>
      <c r="G1253" s="15"/>
      <c r="H1253" s="15"/>
    </row>
    <row r="1254" spans="2:8" s="3" customFormat="1" hidden="1" x14ac:dyDescent="0.2">
      <c r="B1254" s="2"/>
      <c r="C1254" s="2"/>
      <c r="D1254" s="17"/>
      <c r="E1254" s="15"/>
      <c r="F1254" s="15"/>
      <c r="G1254" s="15"/>
      <c r="H1254" s="15"/>
    </row>
    <row r="1255" spans="2:8" s="3" customFormat="1" hidden="1" x14ac:dyDescent="0.2">
      <c r="B1255" s="2"/>
      <c r="C1255" s="2"/>
      <c r="D1255" s="17"/>
      <c r="E1255" s="15"/>
      <c r="F1255" s="15"/>
      <c r="G1255" s="15"/>
      <c r="H1255" s="15"/>
    </row>
    <row r="1256" spans="2:8" s="3" customFormat="1" hidden="1" x14ac:dyDescent="0.2">
      <c r="B1256" s="2"/>
      <c r="C1256" s="2"/>
      <c r="D1256" s="17"/>
      <c r="E1256" s="15"/>
      <c r="F1256" s="15"/>
      <c r="G1256" s="15"/>
      <c r="H1256" s="15"/>
    </row>
    <row r="1257" spans="2:8" s="3" customFormat="1" hidden="1" x14ac:dyDescent="0.2">
      <c r="B1257" s="2"/>
      <c r="C1257" s="2"/>
      <c r="D1257" s="17"/>
      <c r="E1257" s="15"/>
      <c r="F1257" s="15"/>
      <c r="G1257" s="15"/>
      <c r="H1257" s="15"/>
    </row>
    <row r="1258" spans="2:8" s="3" customFormat="1" hidden="1" x14ac:dyDescent="0.2">
      <c r="B1258" s="2"/>
      <c r="C1258" s="2"/>
      <c r="D1258" s="17"/>
      <c r="E1258" s="15"/>
      <c r="F1258" s="15"/>
      <c r="G1258" s="15"/>
      <c r="H1258" s="15"/>
    </row>
    <row r="1259" spans="2:8" s="3" customFormat="1" hidden="1" x14ac:dyDescent="0.2">
      <c r="B1259" s="2"/>
      <c r="C1259" s="2"/>
      <c r="D1259" s="17"/>
      <c r="E1259" s="15"/>
      <c r="F1259" s="15"/>
      <c r="G1259" s="15"/>
      <c r="H1259" s="15"/>
    </row>
    <row r="1260" spans="2:8" s="3" customFormat="1" hidden="1" x14ac:dyDescent="0.2">
      <c r="B1260" s="2"/>
      <c r="C1260" s="2"/>
      <c r="D1260" s="17"/>
      <c r="E1260" s="15"/>
      <c r="F1260" s="15"/>
      <c r="G1260" s="15"/>
      <c r="H1260" s="15"/>
    </row>
    <row r="1261" spans="2:8" s="3" customFormat="1" hidden="1" x14ac:dyDescent="0.2">
      <c r="B1261" s="2"/>
      <c r="C1261" s="2"/>
      <c r="D1261" s="17"/>
      <c r="E1261" s="15"/>
      <c r="F1261" s="15"/>
      <c r="G1261" s="15"/>
      <c r="H1261" s="15"/>
    </row>
    <row r="1262" spans="2:8" s="3" customFormat="1" hidden="1" x14ac:dyDescent="0.2">
      <c r="B1262" s="2"/>
      <c r="C1262" s="2"/>
      <c r="D1262" s="17"/>
      <c r="E1262" s="15"/>
      <c r="F1262" s="15"/>
      <c r="G1262" s="15"/>
      <c r="H1262" s="15"/>
    </row>
    <row r="1263" spans="2:8" s="3" customFormat="1" hidden="1" x14ac:dyDescent="0.2">
      <c r="B1263" s="2"/>
      <c r="C1263" s="2"/>
      <c r="D1263" s="17"/>
      <c r="E1263" s="15"/>
      <c r="F1263" s="15"/>
      <c r="G1263" s="15"/>
      <c r="H1263" s="15"/>
    </row>
    <row r="1264" spans="2:8" s="3" customFormat="1" hidden="1" x14ac:dyDescent="0.2">
      <c r="B1264" s="2"/>
      <c r="C1264" s="2"/>
      <c r="D1264" s="17"/>
      <c r="E1264" s="15"/>
      <c r="F1264" s="15"/>
      <c r="G1264" s="15"/>
      <c r="H1264" s="15"/>
    </row>
    <row r="1265" spans="2:8" s="3" customFormat="1" hidden="1" x14ac:dyDescent="0.2">
      <c r="B1265" s="2"/>
      <c r="C1265" s="2"/>
      <c r="D1265" s="17"/>
      <c r="E1265" s="15"/>
      <c r="F1265" s="15"/>
      <c r="G1265" s="15"/>
      <c r="H1265" s="15"/>
    </row>
    <row r="1266" spans="2:8" s="3" customFormat="1" hidden="1" x14ac:dyDescent="0.2">
      <c r="B1266" s="2"/>
      <c r="C1266" s="2"/>
      <c r="D1266" s="17"/>
      <c r="E1266" s="15"/>
      <c r="F1266" s="15"/>
      <c r="G1266" s="15"/>
      <c r="H1266" s="15"/>
    </row>
    <row r="1267" spans="2:8" s="3" customFormat="1" hidden="1" x14ac:dyDescent="0.2">
      <c r="B1267" s="2"/>
      <c r="C1267" s="2"/>
      <c r="D1267" s="17"/>
      <c r="E1267" s="15"/>
      <c r="F1267" s="15"/>
      <c r="G1267" s="15"/>
      <c r="H1267" s="15"/>
    </row>
    <row r="1268" spans="2:8" s="3" customFormat="1" hidden="1" x14ac:dyDescent="0.2">
      <c r="B1268" s="2"/>
      <c r="C1268" s="2"/>
      <c r="D1268" s="17"/>
      <c r="E1268" s="15"/>
      <c r="F1268" s="15"/>
      <c r="G1268" s="15"/>
      <c r="H1268" s="15"/>
    </row>
    <row r="1269" spans="2:8" s="3" customFormat="1" hidden="1" x14ac:dyDescent="0.2">
      <c r="B1269" s="2"/>
      <c r="C1269" s="2"/>
      <c r="D1269" s="17"/>
      <c r="E1269" s="15"/>
      <c r="F1269" s="15"/>
      <c r="G1269" s="15"/>
      <c r="H1269" s="15"/>
    </row>
    <row r="1270" spans="2:8" s="3" customFormat="1" hidden="1" x14ac:dyDescent="0.2">
      <c r="B1270" s="2"/>
      <c r="C1270" s="2"/>
      <c r="D1270" s="17"/>
      <c r="E1270" s="15"/>
      <c r="F1270" s="15"/>
      <c r="G1270" s="15"/>
      <c r="H1270" s="15"/>
    </row>
    <row r="1271" spans="2:8" s="3" customFormat="1" hidden="1" x14ac:dyDescent="0.2">
      <c r="B1271" s="2"/>
      <c r="C1271" s="2"/>
      <c r="D1271" s="17"/>
      <c r="E1271" s="15"/>
      <c r="F1271" s="15"/>
      <c r="G1271" s="15"/>
      <c r="H1271" s="15"/>
    </row>
    <row r="1272" spans="2:8" s="3" customFormat="1" hidden="1" x14ac:dyDescent="0.2">
      <c r="B1272" s="2"/>
      <c r="C1272" s="2"/>
      <c r="D1272" s="17"/>
      <c r="E1272" s="15"/>
      <c r="F1272" s="15"/>
      <c r="G1272" s="15"/>
      <c r="H1272" s="15"/>
    </row>
    <row r="1273" spans="2:8" s="3" customFormat="1" hidden="1" x14ac:dyDescent="0.2">
      <c r="B1273" s="2"/>
      <c r="C1273" s="2"/>
      <c r="D1273" s="17"/>
      <c r="E1273" s="15"/>
      <c r="F1273" s="15"/>
      <c r="G1273" s="15"/>
      <c r="H1273" s="15"/>
    </row>
    <row r="1274" spans="2:8" s="3" customFormat="1" hidden="1" x14ac:dyDescent="0.2">
      <c r="B1274" s="2"/>
      <c r="C1274" s="2"/>
      <c r="D1274" s="17"/>
      <c r="E1274" s="15"/>
      <c r="F1274" s="15"/>
      <c r="G1274" s="15"/>
      <c r="H1274" s="15"/>
    </row>
    <row r="1275" spans="2:8" s="3" customFormat="1" hidden="1" x14ac:dyDescent="0.2">
      <c r="B1275" s="2"/>
      <c r="C1275" s="2"/>
      <c r="D1275" s="17"/>
      <c r="E1275" s="15"/>
      <c r="F1275" s="15"/>
      <c r="G1275" s="15"/>
      <c r="H1275" s="15"/>
    </row>
    <row r="1276" spans="2:8" s="3" customFormat="1" hidden="1" x14ac:dyDescent="0.2">
      <c r="B1276" s="2"/>
      <c r="C1276" s="2"/>
      <c r="D1276" s="17"/>
      <c r="E1276" s="15"/>
      <c r="F1276" s="15"/>
      <c r="G1276" s="15"/>
      <c r="H1276" s="15"/>
    </row>
    <row r="1277" spans="2:8" s="3" customFormat="1" hidden="1" x14ac:dyDescent="0.2">
      <c r="B1277" s="2"/>
      <c r="C1277" s="2"/>
      <c r="D1277" s="17"/>
      <c r="E1277" s="15"/>
      <c r="F1277" s="15"/>
      <c r="G1277" s="15"/>
      <c r="H1277" s="15"/>
    </row>
    <row r="1278" spans="2:8" s="3" customFormat="1" hidden="1" x14ac:dyDescent="0.2">
      <c r="B1278" s="2"/>
      <c r="C1278" s="2"/>
      <c r="D1278" s="17"/>
      <c r="E1278" s="15"/>
      <c r="F1278" s="15"/>
      <c r="G1278" s="15"/>
      <c r="H1278" s="15"/>
    </row>
    <row r="1279" spans="2:8" s="3" customFormat="1" hidden="1" x14ac:dyDescent="0.2">
      <c r="B1279" s="2"/>
      <c r="C1279" s="2"/>
      <c r="D1279" s="17"/>
      <c r="E1279" s="15"/>
      <c r="F1279" s="15"/>
      <c r="G1279" s="15"/>
      <c r="H1279" s="15"/>
    </row>
    <row r="1280" spans="2:8" s="3" customFormat="1" hidden="1" x14ac:dyDescent="0.2">
      <c r="B1280" s="2"/>
      <c r="C1280" s="2"/>
      <c r="D1280" s="17"/>
      <c r="E1280" s="15"/>
      <c r="F1280" s="15"/>
      <c r="G1280" s="15"/>
      <c r="H1280" s="15"/>
    </row>
    <row r="1281" spans="2:8" s="3" customFormat="1" hidden="1" x14ac:dyDescent="0.2">
      <c r="B1281" s="2"/>
      <c r="C1281" s="2"/>
      <c r="D1281" s="17"/>
      <c r="E1281" s="15"/>
      <c r="F1281" s="15"/>
      <c r="G1281" s="15"/>
      <c r="H1281" s="15"/>
    </row>
    <row r="1282" spans="2:8" s="3" customFormat="1" hidden="1" x14ac:dyDescent="0.2">
      <c r="B1282" s="2"/>
      <c r="C1282" s="2"/>
      <c r="D1282" s="17"/>
      <c r="E1282" s="15"/>
      <c r="F1282" s="15"/>
      <c r="G1282" s="15"/>
      <c r="H1282" s="15"/>
    </row>
    <row r="1283" spans="2:8" s="3" customFormat="1" hidden="1" x14ac:dyDescent="0.2">
      <c r="B1283" s="2"/>
      <c r="C1283" s="2"/>
      <c r="D1283" s="17"/>
      <c r="E1283" s="15"/>
      <c r="F1283" s="15"/>
      <c r="G1283" s="15"/>
      <c r="H1283" s="15"/>
    </row>
    <row r="1284" spans="2:8" s="3" customFormat="1" hidden="1" x14ac:dyDescent="0.2">
      <c r="B1284" s="2"/>
      <c r="C1284" s="2"/>
      <c r="D1284" s="17"/>
      <c r="E1284" s="15"/>
      <c r="F1284" s="15"/>
      <c r="G1284" s="15"/>
      <c r="H1284" s="15"/>
    </row>
    <row r="1285" spans="2:8" s="3" customFormat="1" hidden="1" x14ac:dyDescent="0.2">
      <c r="B1285" s="2"/>
      <c r="C1285" s="2"/>
      <c r="D1285" s="17"/>
      <c r="E1285" s="15"/>
      <c r="F1285" s="15"/>
      <c r="G1285" s="15"/>
      <c r="H1285" s="15"/>
    </row>
    <row r="1286" spans="2:8" s="3" customFormat="1" hidden="1" x14ac:dyDescent="0.2">
      <c r="B1286" s="2"/>
      <c r="C1286" s="2"/>
      <c r="D1286" s="17"/>
      <c r="E1286" s="15"/>
      <c r="F1286" s="15"/>
      <c r="G1286" s="15"/>
      <c r="H1286" s="15"/>
    </row>
    <row r="1287" spans="2:8" s="3" customFormat="1" hidden="1" x14ac:dyDescent="0.2">
      <c r="B1287" s="2"/>
      <c r="C1287" s="2"/>
      <c r="D1287" s="17"/>
      <c r="E1287" s="15"/>
      <c r="F1287" s="15"/>
      <c r="G1287" s="15"/>
      <c r="H1287" s="15"/>
    </row>
    <row r="1288" spans="2:8" s="3" customFormat="1" hidden="1" x14ac:dyDescent="0.2">
      <c r="B1288" s="2"/>
      <c r="C1288" s="2"/>
      <c r="D1288" s="17"/>
      <c r="E1288" s="15"/>
      <c r="F1288" s="15"/>
      <c r="G1288" s="15"/>
      <c r="H1288" s="15"/>
    </row>
    <row r="1289" spans="2:8" s="3" customFormat="1" hidden="1" x14ac:dyDescent="0.2">
      <c r="B1289" s="2"/>
      <c r="C1289" s="2"/>
      <c r="D1289" s="17"/>
      <c r="E1289" s="15"/>
      <c r="F1289" s="15"/>
      <c r="G1289" s="15"/>
      <c r="H1289" s="15"/>
    </row>
    <row r="1290" spans="2:8" s="3" customFormat="1" hidden="1" x14ac:dyDescent="0.2">
      <c r="B1290" s="2"/>
      <c r="C1290" s="2"/>
      <c r="D1290" s="17"/>
      <c r="E1290" s="15"/>
      <c r="F1290" s="15"/>
      <c r="G1290" s="15"/>
      <c r="H1290" s="15"/>
    </row>
    <row r="1291" spans="2:8" s="3" customFormat="1" hidden="1" x14ac:dyDescent="0.2">
      <c r="B1291" s="2"/>
      <c r="C1291" s="2"/>
      <c r="D1291" s="17"/>
      <c r="E1291" s="15"/>
      <c r="F1291" s="15"/>
      <c r="G1291" s="15"/>
      <c r="H1291" s="15"/>
    </row>
    <row r="1292" spans="2:8" s="3" customFormat="1" hidden="1" x14ac:dyDescent="0.2">
      <c r="B1292" s="2"/>
      <c r="C1292" s="2"/>
      <c r="D1292" s="17"/>
      <c r="E1292" s="15"/>
      <c r="F1292" s="15"/>
      <c r="G1292" s="15"/>
      <c r="H1292" s="15"/>
    </row>
    <row r="1293" spans="2:8" s="3" customFormat="1" hidden="1" x14ac:dyDescent="0.2">
      <c r="B1293" s="2"/>
      <c r="C1293" s="2"/>
      <c r="D1293" s="17"/>
      <c r="E1293" s="15"/>
      <c r="F1293" s="15"/>
      <c r="G1293" s="15"/>
      <c r="H1293" s="15"/>
    </row>
    <row r="1294" spans="2:8" s="3" customFormat="1" hidden="1" x14ac:dyDescent="0.2">
      <c r="B1294" s="2"/>
      <c r="C1294" s="2"/>
      <c r="D1294" s="17"/>
      <c r="E1294" s="15"/>
      <c r="F1294" s="15"/>
      <c r="G1294" s="15"/>
      <c r="H1294" s="15"/>
    </row>
    <row r="1295" spans="2:8" s="3" customFormat="1" hidden="1" x14ac:dyDescent="0.2">
      <c r="B1295" s="2"/>
      <c r="C1295" s="2"/>
      <c r="D1295" s="17"/>
      <c r="E1295" s="15"/>
      <c r="F1295" s="15"/>
      <c r="G1295" s="15"/>
      <c r="H1295" s="15"/>
    </row>
    <row r="1296" spans="2:8" s="3" customFormat="1" hidden="1" x14ac:dyDescent="0.2">
      <c r="B1296" s="2"/>
      <c r="C1296" s="2"/>
      <c r="D1296" s="17"/>
      <c r="E1296" s="15"/>
      <c r="F1296" s="15"/>
      <c r="G1296" s="15"/>
      <c r="H1296" s="15"/>
    </row>
    <row r="1297" spans="1:8" s="3" customFormat="1" hidden="1" x14ac:dyDescent="0.2">
      <c r="B1297" s="2"/>
      <c r="C1297" s="2"/>
      <c r="D1297" s="17"/>
      <c r="E1297" s="15"/>
      <c r="F1297" s="15"/>
      <c r="G1297" s="15"/>
      <c r="H1297" s="15"/>
    </row>
    <row r="1298" spans="1:8" s="3" customFormat="1" hidden="1" x14ac:dyDescent="0.2">
      <c r="B1298" s="2"/>
      <c r="C1298" s="2"/>
      <c r="D1298" s="17"/>
      <c r="E1298" s="15"/>
      <c r="F1298" s="15"/>
      <c r="G1298" s="15"/>
    </row>
    <row r="1299" spans="1:8" s="3" customFormat="1" hidden="1" x14ac:dyDescent="0.2">
      <c r="B1299" s="2"/>
      <c r="C1299" s="2"/>
      <c r="D1299" s="17"/>
      <c r="E1299" s="15"/>
      <c r="F1299" s="15"/>
      <c r="G1299" s="15"/>
      <c r="H1299" s="2"/>
    </row>
    <row r="1300" spans="1:8" hidden="1" x14ac:dyDescent="0.2">
      <c r="A1300" s="3"/>
      <c r="D1300" s="17"/>
      <c r="E1300" s="15"/>
      <c r="F1300" s="15"/>
      <c r="G1300" s="15"/>
    </row>
    <row r="1301" spans="1:8" hidden="1" x14ac:dyDescent="0.2">
      <c r="A1301" s="3"/>
      <c r="D1301" s="17"/>
      <c r="E1301" s="15"/>
      <c r="F1301" s="15"/>
      <c r="G1301" s="15"/>
    </row>
    <row r="1302" spans="1:8" hidden="1" x14ac:dyDescent="0.2">
      <c r="A1302" s="3"/>
      <c r="D1302" s="17"/>
      <c r="E1302" s="15"/>
      <c r="F1302" s="15"/>
      <c r="G1302" s="15"/>
    </row>
    <row r="1303" spans="1:8" hidden="1" x14ac:dyDescent="0.2">
      <c r="A1303" s="3"/>
      <c r="D1303" s="17"/>
      <c r="E1303" s="15"/>
      <c r="F1303" s="15"/>
      <c r="G1303" s="15"/>
    </row>
    <row r="1304" spans="1:8" hidden="1" x14ac:dyDescent="0.2">
      <c r="A1304" s="3"/>
      <c r="D1304" s="17"/>
      <c r="E1304" s="15"/>
      <c r="F1304" s="15"/>
      <c r="G1304" s="15"/>
    </row>
    <row r="1305" spans="1:8" hidden="1" x14ac:dyDescent="0.2">
      <c r="A1305" s="3"/>
      <c r="D1305" s="17"/>
      <c r="E1305" s="15"/>
      <c r="F1305" s="15"/>
      <c r="G1305" s="15"/>
    </row>
    <row r="1306" spans="1:8" hidden="1" x14ac:dyDescent="0.2">
      <c r="A1306" s="3"/>
      <c r="D1306" s="17"/>
      <c r="E1306" s="15"/>
      <c r="F1306" s="15"/>
      <c r="G1306" s="15"/>
    </row>
    <row r="1307" spans="1:8" hidden="1" x14ac:dyDescent="0.2">
      <c r="A1307" s="3"/>
      <c r="D1307" s="17"/>
      <c r="E1307" s="15"/>
      <c r="F1307" s="15"/>
      <c r="G1307" s="15"/>
    </row>
    <row r="1308" spans="1:8" hidden="1" x14ac:dyDescent="0.2">
      <c r="A1308" s="3"/>
      <c r="D1308" s="17"/>
      <c r="E1308" s="15"/>
      <c r="F1308" s="15"/>
      <c r="G1308" s="15"/>
    </row>
    <row r="1309" spans="1:8" hidden="1" x14ac:dyDescent="0.2">
      <c r="A1309" s="3"/>
      <c r="D1309" s="17"/>
      <c r="E1309" s="15"/>
      <c r="F1309" s="15"/>
      <c r="G1309" s="15"/>
    </row>
    <row r="1310" spans="1:8" hidden="1" x14ac:dyDescent="0.2">
      <c r="A1310" s="3"/>
      <c r="D1310" s="17"/>
      <c r="E1310" s="15"/>
      <c r="F1310" s="15"/>
      <c r="G1310" s="15"/>
    </row>
    <row r="1311" spans="1:8" hidden="1" x14ac:dyDescent="0.2">
      <c r="A1311" s="3"/>
      <c r="D1311" s="17"/>
      <c r="E1311" s="15"/>
      <c r="F1311" s="15"/>
      <c r="G1311" s="15"/>
    </row>
    <row r="1312" spans="1:8" hidden="1" x14ac:dyDescent="0.2">
      <c r="A1312" s="3"/>
      <c r="D1312" s="17"/>
      <c r="E1312" s="15"/>
      <c r="F1312" s="15"/>
      <c r="G1312" s="15"/>
    </row>
    <row r="1313" spans="1:7" hidden="1" x14ac:dyDescent="0.2">
      <c r="A1313" s="3"/>
      <c r="D1313" s="17"/>
      <c r="E1313" s="15"/>
      <c r="F1313" s="15"/>
      <c r="G1313" s="15"/>
    </row>
    <row r="1314" spans="1:7" hidden="1" x14ac:dyDescent="0.2">
      <c r="A1314" s="3"/>
      <c r="D1314" s="17"/>
      <c r="E1314" s="15"/>
      <c r="F1314" s="15"/>
      <c r="G1314" s="15"/>
    </row>
    <row r="1315" spans="1:7" hidden="1" x14ac:dyDescent="0.2">
      <c r="A1315" s="3"/>
      <c r="D1315" s="17"/>
      <c r="E1315" s="15"/>
      <c r="F1315" s="15"/>
      <c r="G1315" s="15"/>
    </row>
    <row r="1316" spans="1:7" hidden="1" x14ac:dyDescent="0.2">
      <c r="A1316" s="3"/>
      <c r="D1316" s="17"/>
      <c r="E1316" s="15"/>
      <c r="F1316" s="15"/>
      <c r="G1316" s="15"/>
    </row>
    <row r="1317" spans="1:7" hidden="1" x14ac:dyDescent="0.2">
      <c r="A1317" s="3"/>
      <c r="D1317" s="17"/>
      <c r="E1317" s="15"/>
      <c r="F1317" s="15"/>
      <c r="G1317" s="15"/>
    </row>
    <row r="1318" spans="1:7" hidden="1" x14ac:dyDescent="0.2">
      <c r="A1318" s="3"/>
      <c r="D1318" s="17"/>
      <c r="E1318" s="15"/>
      <c r="F1318" s="15"/>
      <c r="G1318" s="15"/>
    </row>
    <row r="1319" spans="1:7" hidden="1" x14ac:dyDescent="0.2">
      <c r="A1319" s="3"/>
      <c r="D1319" s="17"/>
      <c r="E1319" s="15"/>
      <c r="F1319" s="15"/>
      <c r="G1319" s="15"/>
    </row>
    <row r="1320" spans="1:7" hidden="1" x14ac:dyDescent="0.2">
      <c r="A1320" s="3"/>
      <c r="D1320" s="17"/>
      <c r="E1320" s="15"/>
      <c r="F1320" s="15"/>
      <c r="G1320" s="15"/>
    </row>
    <row r="1321" spans="1:7" hidden="1" x14ac:dyDescent="0.2">
      <c r="A1321" s="3"/>
      <c r="D1321" s="17"/>
      <c r="E1321" s="15"/>
      <c r="F1321" s="15"/>
      <c r="G1321" s="15"/>
    </row>
    <row r="1322" spans="1:7" hidden="1" x14ac:dyDescent="0.2">
      <c r="A1322" s="3"/>
      <c r="D1322" s="17"/>
      <c r="E1322" s="15"/>
      <c r="F1322" s="15"/>
      <c r="G1322" s="15"/>
    </row>
    <row r="1323" spans="1:7" hidden="1" x14ac:dyDescent="0.2">
      <c r="A1323" s="3"/>
      <c r="D1323" s="17"/>
      <c r="E1323" s="15"/>
      <c r="F1323" s="15"/>
      <c r="G1323" s="15"/>
    </row>
    <row r="1324" spans="1:7" hidden="1" x14ac:dyDescent="0.2">
      <c r="A1324" s="3"/>
      <c r="D1324" s="17"/>
      <c r="E1324" s="15"/>
      <c r="F1324" s="15"/>
      <c r="G1324" s="15"/>
    </row>
    <row r="1325" spans="1:7" hidden="1" x14ac:dyDescent="0.2">
      <c r="A1325" s="3"/>
      <c r="D1325" s="17"/>
      <c r="E1325" s="15"/>
      <c r="F1325" s="15"/>
      <c r="G1325" s="15"/>
    </row>
    <row r="1326" spans="1:7" hidden="1" x14ac:dyDescent="0.2">
      <c r="D1326" s="17"/>
      <c r="E1326" s="15"/>
      <c r="F1326" s="15"/>
      <c r="G1326" s="15"/>
    </row>
    <row r="1327" spans="1:7" hidden="1" x14ac:dyDescent="0.2">
      <c r="D1327" s="17"/>
      <c r="E1327" s="15"/>
      <c r="F1327" s="15"/>
      <c r="G1327" s="15"/>
    </row>
    <row r="1328" spans="1:7" hidden="1" x14ac:dyDescent="0.2">
      <c r="D1328" s="17"/>
      <c r="E1328" s="15"/>
      <c r="F1328" s="15"/>
      <c r="G1328" s="15"/>
    </row>
    <row r="1329" spans="4:7" hidden="1" x14ac:dyDescent="0.2">
      <c r="D1329" s="17"/>
      <c r="E1329" s="15"/>
      <c r="F1329" s="15"/>
      <c r="G1329" s="15"/>
    </row>
    <row r="1330" spans="4:7" hidden="1" x14ac:dyDescent="0.2">
      <c r="D1330" s="17"/>
      <c r="E1330" s="15"/>
      <c r="F1330" s="15"/>
      <c r="G1330" s="15"/>
    </row>
    <row r="1331" spans="4:7" hidden="1" x14ac:dyDescent="0.2">
      <c r="D1331" s="17"/>
      <c r="E1331" s="15"/>
      <c r="F1331" s="15"/>
      <c r="G1331" s="15"/>
    </row>
    <row r="1332" spans="4:7" hidden="1" x14ac:dyDescent="0.2">
      <c r="D1332" s="17"/>
      <c r="E1332" s="15"/>
      <c r="F1332" s="15"/>
      <c r="G1332" s="15"/>
    </row>
    <row r="1333" spans="4:7" hidden="1" x14ac:dyDescent="0.2">
      <c r="D1333" s="17"/>
      <c r="E1333" s="15"/>
      <c r="F1333" s="15"/>
      <c r="G1333" s="15"/>
    </row>
    <row r="1334" spans="4:7" hidden="1" x14ac:dyDescent="0.2">
      <c r="D1334" s="17"/>
      <c r="E1334" s="15"/>
      <c r="F1334" s="15"/>
      <c r="G1334" s="15"/>
    </row>
    <row r="1335" spans="4:7" hidden="1" x14ac:dyDescent="0.2">
      <c r="D1335" s="17"/>
      <c r="E1335" s="15"/>
      <c r="F1335" s="15"/>
      <c r="G1335" s="15"/>
    </row>
    <row r="1336" spans="4:7" hidden="1" x14ac:dyDescent="0.2">
      <c r="D1336" s="17"/>
      <c r="E1336" s="15"/>
      <c r="F1336" s="15"/>
      <c r="G1336" s="15"/>
    </row>
    <row r="1337" spans="4:7" hidden="1" x14ac:dyDescent="0.2">
      <c r="D1337" s="17"/>
      <c r="E1337" s="15"/>
      <c r="F1337" s="15"/>
      <c r="G1337" s="15"/>
    </row>
    <row r="1338" spans="4:7" hidden="1" x14ac:dyDescent="0.2">
      <c r="D1338" s="17"/>
      <c r="E1338" s="15"/>
      <c r="F1338" s="15"/>
      <c r="G1338" s="15"/>
    </row>
    <row r="1339" spans="4:7" hidden="1" x14ac:dyDescent="0.2">
      <c r="D1339" s="17"/>
      <c r="E1339" s="15"/>
      <c r="F1339" s="15"/>
      <c r="G1339" s="15"/>
    </row>
    <row r="1340" spans="4:7" hidden="1" x14ac:dyDescent="0.2">
      <c r="D1340" s="17"/>
      <c r="E1340" s="15"/>
      <c r="F1340" s="15"/>
      <c r="G1340" s="15"/>
    </row>
    <row r="1341" spans="4:7" hidden="1" x14ac:dyDescent="0.2">
      <c r="D1341" s="17"/>
      <c r="E1341" s="15"/>
      <c r="F1341" s="15"/>
      <c r="G1341" s="15"/>
    </row>
    <row r="1342" spans="4:7" hidden="1" x14ac:dyDescent="0.2">
      <c r="D1342" s="17"/>
      <c r="E1342" s="15"/>
      <c r="F1342" s="15"/>
      <c r="G1342" s="15"/>
    </row>
    <row r="1343" spans="4:7" hidden="1" x14ac:dyDescent="0.2">
      <c r="D1343" s="17"/>
      <c r="E1343" s="15"/>
      <c r="F1343" s="15"/>
      <c r="G1343" s="15"/>
    </row>
    <row r="1344" spans="4:7" hidden="1" x14ac:dyDescent="0.2">
      <c r="D1344" s="17"/>
      <c r="E1344" s="15"/>
      <c r="F1344" s="15"/>
      <c r="G1344" s="15"/>
    </row>
    <row r="1345" spans="4:7" hidden="1" x14ac:dyDescent="0.2">
      <c r="D1345" s="17"/>
      <c r="E1345" s="15"/>
      <c r="F1345" s="15"/>
      <c r="G1345" s="15"/>
    </row>
    <row r="1346" spans="4:7" hidden="1" x14ac:dyDescent="0.2">
      <c r="D1346" s="17"/>
      <c r="E1346" s="15"/>
      <c r="F1346" s="15"/>
      <c r="G1346" s="15"/>
    </row>
    <row r="1347" spans="4:7" hidden="1" x14ac:dyDescent="0.2">
      <c r="D1347" s="17"/>
      <c r="E1347" s="15"/>
      <c r="F1347" s="15"/>
      <c r="G1347" s="15"/>
    </row>
    <row r="1348" spans="4:7" hidden="1" x14ac:dyDescent="0.2">
      <c r="D1348" s="17"/>
      <c r="E1348" s="15"/>
      <c r="F1348" s="15"/>
      <c r="G1348" s="15"/>
    </row>
    <row r="1349" spans="4:7" hidden="1" x14ac:dyDescent="0.2">
      <c r="D1349" s="17"/>
      <c r="E1349" s="15"/>
      <c r="F1349" s="15"/>
      <c r="G1349" s="15"/>
    </row>
    <row r="1350" spans="4:7" hidden="1" x14ac:dyDescent="0.2">
      <c r="D1350" s="17"/>
      <c r="E1350" s="15"/>
      <c r="F1350" s="15"/>
      <c r="G1350" s="15"/>
    </row>
    <row r="1351" spans="4:7" hidden="1" x14ac:dyDescent="0.2">
      <c r="D1351" s="17"/>
      <c r="E1351" s="15"/>
      <c r="F1351" s="15"/>
      <c r="G1351" s="15"/>
    </row>
    <row r="1352" spans="4:7" hidden="1" x14ac:dyDescent="0.2">
      <c r="D1352" s="17"/>
      <c r="E1352" s="15"/>
      <c r="F1352" s="15"/>
      <c r="G1352" s="15"/>
    </row>
    <row r="1353" spans="4:7" hidden="1" x14ac:dyDescent="0.2">
      <c r="D1353" s="17"/>
      <c r="E1353" s="15"/>
      <c r="F1353" s="15"/>
      <c r="G1353" s="15"/>
    </row>
    <row r="1354" spans="4:7" hidden="1" x14ac:dyDescent="0.2">
      <c r="D1354" s="17"/>
      <c r="E1354" s="15"/>
      <c r="F1354" s="15"/>
      <c r="G1354" s="15"/>
    </row>
    <row r="1355" spans="4:7" hidden="1" x14ac:dyDescent="0.2">
      <c r="D1355" s="17"/>
      <c r="E1355" s="15"/>
      <c r="F1355" s="15"/>
      <c r="G1355" s="15"/>
    </row>
    <row r="1356" spans="4:7" hidden="1" x14ac:dyDescent="0.2">
      <c r="D1356" s="17"/>
      <c r="E1356" s="15"/>
      <c r="F1356" s="15"/>
      <c r="G1356" s="15"/>
    </row>
    <row r="1357" spans="4:7" hidden="1" x14ac:dyDescent="0.2">
      <c r="D1357" s="17"/>
      <c r="E1357" s="15"/>
      <c r="F1357" s="15"/>
      <c r="G1357" s="15"/>
    </row>
    <row r="1358" spans="4:7" hidden="1" x14ac:dyDescent="0.2">
      <c r="D1358" s="17"/>
      <c r="E1358" s="15"/>
      <c r="F1358" s="15"/>
      <c r="G1358" s="15"/>
    </row>
    <row r="1359" spans="4:7" hidden="1" x14ac:dyDescent="0.2">
      <c r="D1359" s="17"/>
      <c r="E1359" s="15"/>
      <c r="F1359" s="15"/>
      <c r="G1359" s="15"/>
    </row>
    <row r="1360" spans="4:7" hidden="1" x14ac:dyDescent="0.2">
      <c r="D1360" s="17"/>
      <c r="E1360" s="15"/>
      <c r="F1360" s="15"/>
      <c r="G1360" s="15"/>
    </row>
    <row r="1361" spans="2:7" hidden="1" x14ac:dyDescent="0.2">
      <c r="D1361" s="17"/>
      <c r="E1361" s="15"/>
      <c r="F1361" s="15"/>
      <c r="G1361" s="15"/>
    </row>
    <row r="1362" spans="2:7" hidden="1" x14ac:dyDescent="0.2">
      <c r="D1362" s="17"/>
      <c r="E1362" s="15"/>
      <c r="F1362" s="15"/>
      <c r="G1362" s="15"/>
    </row>
    <row r="1363" spans="2:7" hidden="1" x14ac:dyDescent="0.2">
      <c r="D1363" s="17"/>
      <c r="E1363" s="15"/>
      <c r="F1363" s="15"/>
      <c r="G1363" s="15"/>
    </row>
    <row r="1364" spans="2:7" hidden="1" x14ac:dyDescent="0.2">
      <c r="B1364" s="3"/>
      <c r="C1364" s="3"/>
      <c r="D1364" s="17"/>
      <c r="E1364" s="15"/>
      <c r="F1364" s="15"/>
      <c r="G1364" s="15"/>
    </row>
    <row r="1365" spans="2:7" hidden="1" x14ac:dyDescent="0.2">
      <c r="B1365" s="3"/>
      <c r="C1365" s="3"/>
      <c r="D1365" s="17"/>
      <c r="E1365" s="15"/>
      <c r="F1365" s="15"/>
      <c r="G1365" s="15"/>
    </row>
    <row r="1366" spans="2:7" hidden="1" x14ac:dyDescent="0.2">
      <c r="B1366" s="3"/>
      <c r="C1366" s="3"/>
      <c r="D1366" s="17"/>
      <c r="E1366" s="15"/>
      <c r="F1366" s="15"/>
      <c r="G1366" s="15"/>
    </row>
    <row r="1367" spans="2:7" hidden="1" x14ac:dyDescent="0.2">
      <c r="B1367" s="3"/>
      <c r="C1367" s="3"/>
      <c r="D1367" s="3"/>
      <c r="E1367" s="3"/>
      <c r="F1367" s="3"/>
      <c r="G1367" s="3"/>
    </row>
  </sheetData>
  <mergeCells count="5">
    <mergeCell ref="A159:K159"/>
    <mergeCell ref="I7:L7"/>
    <mergeCell ref="D12:G12"/>
    <mergeCell ref="D13:G13"/>
    <mergeCell ref="A7:B7"/>
  </mergeCells>
  <dataValidations count="3">
    <dataValidation type="list" allowBlank="1" showInputMessage="1" showErrorMessage="1" sqref="B9">
      <formula1>$K$8:$K$11</formula1>
    </dataValidation>
    <dataValidation type="list" allowBlank="1" showInputMessage="1" showErrorMessage="1" sqref="B8">
      <formula1>$J$8:$J$12</formula1>
    </dataValidation>
    <dataValidation type="list" allowBlank="1" showInputMessage="1" showErrorMessage="1" sqref="B10">
      <formula1>$I$8:$I$10</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296"/>
  <sheetViews>
    <sheetView workbookViewId="0">
      <pane ySplit="13" topLeftCell="A14" activePane="bottomLeft" state="frozen"/>
      <selection pane="bottomLeft"/>
    </sheetView>
  </sheetViews>
  <sheetFormatPr defaultColWidth="0" defaultRowHeight="14.25" zeroHeight="1" x14ac:dyDescent="0.2"/>
  <cols>
    <col min="1" max="1" width="10.140625" style="2" customWidth="1"/>
    <col min="2" max="2" width="27.28515625" style="2" customWidth="1"/>
    <col min="3" max="3" width="9" style="93" bestFit="1" customWidth="1"/>
    <col min="4" max="5" width="15.140625" style="2" customWidth="1"/>
    <col min="6" max="6" width="12.140625" style="2" customWidth="1"/>
    <col min="7" max="7" width="13.85546875" style="2" customWidth="1"/>
    <col min="8" max="9" width="12.42578125" style="2" customWidth="1"/>
    <col min="10" max="11" width="14.28515625" style="2" customWidth="1"/>
    <col min="12" max="12" width="12.5703125" style="2" customWidth="1"/>
    <col min="13" max="13" width="13.28515625" style="2" customWidth="1"/>
    <col min="14" max="14" width="12" style="2" customWidth="1"/>
    <col min="15" max="15" width="12.7109375" style="2" customWidth="1"/>
    <col min="16" max="16" width="12.5703125" style="2" customWidth="1"/>
    <col min="17" max="17" width="11.140625" style="2" customWidth="1"/>
    <col min="18" max="22" width="9.140625" style="3" hidden="1" customWidth="1"/>
    <col min="23" max="23" width="14.7109375" style="3" hidden="1" customWidth="1"/>
    <col min="24" max="29" width="9.140625" style="3" hidden="1" customWidth="1"/>
    <col min="30" max="79" width="0" style="3" hidden="1" customWidth="1"/>
    <col min="80" max="16384" width="9.140625" style="2" hidden="1"/>
  </cols>
  <sheetData>
    <row r="1" spans="1:79" ht="14.25" customHeight="1" x14ac:dyDescent="0.2">
      <c r="A1" s="41" t="s">
        <v>227</v>
      </c>
      <c r="C1" s="94"/>
      <c r="D1" s="1"/>
      <c r="E1" s="1"/>
      <c r="F1" s="1"/>
      <c r="G1" s="1"/>
      <c r="H1" s="1"/>
      <c r="I1" s="1"/>
      <c r="J1" s="1"/>
      <c r="K1" s="1"/>
      <c r="L1" s="1"/>
      <c r="M1" s="1"/>
      <c r="N1" s="1"/>
      <c r="O1" s="1"/>
      <c r="P1" s="1"/>
    </row>
    <row r="2" spans="1:79" ht="14.25" customHeight="1" x14ac:dyDescent="0.2">
      <c r="A2" s="39" t="s">
        <v>238</v>
      </c>
      <c r="C2" s="94"/>
      <c r="D2" s="1"/>
      <c r="E2" s="1"/>
      <c r="F2" s="1"/>
      <c r="G2" s="1"/>
      <c r="H2" s="1"/>
      <c r="I2" s="1"/>
      <c r="J2" s="1"/>
      <c r="K2" s="1"/>
      <c r="L2" s="1"/>
      <c r="M2" s="1"/>
      <c r="N2" s="1"/>
      <c r="O2" s="1"/>
      <c r="P2" s="1"/>
    </row>
    <row r="3" spans="1:79" x14ac:dyDescent="0.2">
      <c r="A3" s="40" t="s">
        <v>194</v>
      </c>
      <c r="C3" s="94"/>
      <c r="D3" s="1"/>
      <c r="E3" s="1"/>
      <c r="F3" s="1"/>
      <c r="G3" s="1"/>
      <c r="H3" s="1"/>
      <c r="I3" s="1"/>
      <c r="J3" s="1"/>
      <c r="K3" s="1"/>
      <c r="L3" s="1"/>
      <c r="M3" s="1"/>
      <c r="N3" s="1"/>
      <c r="O3" s="1"/>
      <c r="P3" s="1"/>
      <c r="Q3" s="93"/>
      <c r="R3" s="95"/>
      <c r="S3" s="95"/>
      <c r="T3" s="95"/>
      <c r="U3" s="95"/>
      <c r="V3" s="95"/>
      <c r="W3" s="95"/>
      <c r="X3" s="95"/>
      <c r="Y3" s="95"/>
      <c r="Z3" s="95"/>
      <c r="AA3" s="95"/>
      <c r="AB3" s="95"/>
      <c r="AC3" s="95"/>
    </row>
    <row r="4" spans="1:79" x14ac:dyDescent="0.2">
      <c r="A4" s="40" t="s">
        <v>222</v>
      </c>
      <c r="C4" s="94"/>
      <c r="D4" s="1"/>
      <c r="E4" s="1"/>
      <c r="F4" s="1"/>
      <c r="G4" s="1"/>
      <c r="H4" s="1"/>
      <c r="I4" s="1"/>
      <c r="J4" s="1"/>
      <c r="K4" s="1"/>
      <c r="L4" s="1"/>
      <c r="M4" s="1"/>
      <c r="N4" s="1"/>
      <c r="O4" s="1"/>
      <c r="P4" s="1"/>
      <c r="Q4" s="93"/>
      <c r="R4" s="95"/>
      <c r="S4" s="95"/>
      <c r="T4" s="95"/>
      <c r="U4" s="95"/>
      <c r="V4" s="95"/>
      <c r="W4" s="95"/>
      <c r="X4" s="95"/>
      <c r="Y4" s="95"/>
      <c r="Z4" s="95"/>
      <c r="AA4" s="95"/>
      <c r="AB4" s="95"/>
      <c r="AC4" s="95"/>
    </row>
    <row r="5" spans="1:79" ht="9.75" customHeight="1" x14ac:dyDescent="0.2">
      <c r="Q5" s="93"/>
      <c r="R5" s="95"/>
      <c r="S5" s="95"/>
      <c r="T5" s="95"/>
      <c r="U5" s="95"/>
      <c r="V5" s="95"/>
      <c r="W5" s="95"/>
      <c r="X5" s="95"/>
      <c r="Y5" s="95"/>
      <c r="Z5" s="95"/>
      <c r="AA5" s="97"/>
      <c r="AB5" s="95"/>
      <c r="AC5" s="95"/>
    </row>
    <row r="6" spans="1:79" ht="12" customHeight="1" thickBot="1" x14ac:dyDescent="0.3">
      <c r="D6" s="1"/>
      <c r="E6" s="1"/>
      <c r="F6" s="1"/>
      <c r="G6" s="1"/>
      <c r="H6" s="1"/>
      <c r="I6" s="1"/>
      <c r="J6" s="1"/>
      <c r="K6" s="1"/>
      <c r="L6" s="1"/>
      <c r="M6" s="1"/>
      <c r="N6" s="1"/>
      <c r="O6" s="1"/>
      <c r="P6" s="1"/>
      <c r="Q6" s="95"/>
      <c r="R6" s="95"/>
      <c r="S6" s="95"/>
      <c r="T6" s="95"/>
      <c r="U6" s="95"/>
      <c r="V6" s="95"/>
      <c r="W6" s="95"/>
      <c r="X6" s="95"/>
      <c r="Y6" s="95"/>
      <c r="Z6" s="95"/>
      <c r="AA6" s="97"/>
      <c r="AB6" s="98"/>
      <c r="AC6" s="95"/>
    </row>
    <row r="7" spans="1:79" ht="30" customHeight="1" thickBot="1" x14ac:dyDescent="0.25">
      <c r="A7" s="164" t="s">
        <v>18</v>
      </c>
      <c r="B7" s="165"/>
      <c r="D7" s="1"/>
      <c r="E7" s="1"/>
      <c r="F7" s="1"/>
      <c r="G7" s="1"/>
      <c r="H7" s="1"/>
      <c r="I7" s="1"/>
      <c r="J7" s="1"/>
      <c r="K7" s="1"/>
      <c r="L7" s="1"/>
      <c r="M7" s="1"/>
      <c r="N7" s="1"/>
      <c r="O7" s="1"/>
      <c r="P7" s="1"/>
      <c r="Q7" s="130"/>
      <c r="R7" s="156" t="s">
        <v>188</v>
      </c>
      <c r="S7" s="156"/>
      <c r="T7" s="156"/>
      <c r="U7" s="95"/>
      <c r="V7" s="95"/>
      <c r="W7" s="95"/>
      <c r="X7" s="95"/>
      <c r="Y7" s="95"/>
      <c r="Z7" s="95" t="s">
        <v>39</v>
      </c>
      <c r="AA7" s="97"/>
      <c r="AB7" s="95"/>
      <c r="AC7" s="95"/>
    </row>
    <row r="8" spans="1:79" ht="15" thickBot="1" x14ac:dyDescent="0.25">
      <c r="A8" s="19" t="s">
        <v>34</v>
      </c>
      <c r="B8" s="38" t="s">
        <v>192</v>
      </c>
      <c r="D8" s="1"/>
      <c r="E8" s="1"/>
      <c r="F8" s="1"/>
      <c r="G8" s="1"/>
      <c r="H8" s="1"/>
      <c r="I8" s="1"/>
      <c r="J8" s="1"/>
      <c r="K8" s="1"/>
      <c r="L8" s="1"/>
      <c r="M8" s="1"/>
      <c r="N8" s="1"/>
      <c r="O8" s="1"/>
      <c r="P8" s="1"/>
      <c r="Q8" s="130"/>
      <c r="R8" s="132" t="s">
        <v>37</v>
      </c>
      <c r="S8" s="132" t="s">
        <v>39</v>
      </c>
      <c r="T8" s="132">
        <v>1</v>
      </c>
      <c r="U8" s="95"/>
      <c r="V8" s="95"/>
      <c r="W8" s="95"/>
      <c r="X8" s="95"/>
      <c r="Y8" s="95"/>
      <c r="Z8" s="95" t="s">
        <v>40</v>
      </c>
      <c r="AA8" s="97"/>
      <c r="AB8" s="95"/>
      <c r="AC8" s="95"/>
    </row>
    <row r="9" spans="1:79" ht="24.75" thickBot="1" x14ac:dyDescent="0.25">
      <c r="A9" s="46" t="s">
        <v>35</v>
      </c>
      <c r="B9" s="47" t="s">
        <v>36</v>
      </c>
      <c r="D9" s="133"/>
      <c r="E9" s="133"/>
      <c r="F9" s="133"/>
      <c r="G9" s="129"/>
      <c r="H9" s="129"/>
      <c r="I9" s="133"/>
      <c r="J9" s="133"/>
      <c r="K9" s="133"/>
      <c r="L9" s="133"/>
      <c r="M9" s="133"/>
      <c r="N9" s="133"/>
      <c r="O9" s="133"/>
      <c r="P9" s="133"/>
      <c r="Q9" s="130">
        <v>14</v>
      </c>
      <c r="R9" s="132" t="s">
        <v>38</v>
      </c>
      <c r="S9" s="132" t="s">
        <v>40</v>
      </c>
      <c r="T9" s="132">
        <v>3</v>
      </c>
      <c r="U9" s="95"/>
      <c r="V9" s="95"/>
      <c r="W9" s="95"/>
      <c r="X9" s="95"/>
      <c r="Y9" s="95"/>
      <c r="Z9" s="95" t="s">
        <v>36</v>
      </c>
      <c r="AA9" s="95"/>
      <c r="AB9" s="95"/>
      <c r="AC9" s="95"/>
    </row>
    <row r="10" spans="1:79" x14ac:dyDescent="0.2">
      <c r="A10" s="7"/>
      <c r="B10" s="5"/>
      <c r="C10" s="96"/>
      <c r="D10" s="132">
        <v>7</v>
      </c>
      <c r="E10" s="132">
        <v>8</v>
      </c>
      <c r="F10" s="132">
        <v>9</v>
      </c>
      <c r="G10" s="132">
        <v>12</v>
      </c>
      <c r="H10" s="132">
        <v>13</v>
      </c>
      <c r="I10" s="132">
        <v>14</v>
      </c>
      <c r="J10" s="132">
        <v>15</v>
      </c>
      <c r="K10" s="132">
        <v>16</v>
      </c>
      <c r="L10" s="132">
        <v>17</v>
      </c>
      <c r="M10" s="132">
        <v>18</v>
      </c>
      <c r="N10" s="132">
        <v>19</v>
      </c>
      <c r="O10" s="132">
        <v>20</v>
      </c>
      <c r="P10" s="132">
        <v>21</v>
      </c>
      <c r="Q10" s="130"/>
      <c r="R10" s="132" t="s">
        <v>75</v>
      </c>
      <c r="S10" s="132" t="s">
        <v>36</v>
      </c>
      <c r="T10" s="132">
        <v>5</v>
      </c>
      <c r="U10" s="95"/>
      <c r="V10" s="95"/>
      <c r="W10" s="95"/>
      <c r="X10" s="95"/>
      <c r="Y10" s="95"/>
      <c r="Z10" s="95"/>
      <c r="AA10" s="95"/>
      <c r="AB10" s="95"/>
      <c r="AC10" s="95"/>
    </row>
    <row r="11" spans="1:79" x14ac:dyDescent="0.2">
      <c r="A11" s="45"/>
      <c r="B11" s="4"/>
      <c r="C11" s="89"/>
      <c r="D11" s="167" t="str">
        <f>B8</f>
        <v>2018/2019</v>
      </c>
      <c r="E11" s="167"/>
      <c r="F11" s="167"/>
      <c r="G11" s="167"/>
      <c r="H11" s="167"/>
      <c r="I11" s="167"/>
      <c r="J11" s="167"/>
      <c r="K11" s="167"/>
      <c r="L11" s="167"/>
      <c r="M11" s="167"/>
      <c r="N11" s="167"/>
      <c r="O11" s="167"/>
      <c r="P11" s="168"/>
      <c r="Q11" s="130"/>
      <c r="R11" s="132" t="s">
        <v>126</v>
      </c>
      <c r="S11" s="132">
        <f>VLOOKUP(B9,S8:T10,2,0)</f>
        <v>5</v>
      </c>
      <c r="T11" s="132"/>
      <c r="U11" s="95"/>
      <c r="V11" s="95"/>
      <c r="W11" s="95"/>
      <c r="X11" s="95"/>
      <c r="Y11" s="95"/>
      <c r="Z11" s="95"/>
      <c r="AA11" s="95"/>
      <c r="AB11" s="95"/>
      <c r="AC11" s="95"/>
    </row>
    <row r="12" spans="1:79" x14ac:dyDescent="0.2">
      <c r="A12" s="3"/>
      <c r="B12" s="4"/>
      <c r="C12" s="89"/>
      <c r="D12" s="157" t="str">
        <f>B9</f>
        <v>Five years after graduation</v>
      </c>
      <c r="E12" s="158"/>
      <c r="F12" s="158"/>
      <c r="G12" s="158"/>
      <c r="H12" s="158"/>
      <c r="I12" s="158"/>
      <c r="J12" s="158"/>
      <c r="K12" s="158"/>
      <c r="L12" s="158"/>
      <c r="M12" s="167"/>
      <c r="N12" s="167"/>
      <c r="O12" s="167"/>
      <c r="P12" s="168"/>
      <c r="Q12" s="130"/>
      <c r="R12" s="132" t="s">
        <v>192</v>
      </c>
      <c r="S12" s="130"/>
      <c r="T12" s="130"/>
      <c r="U12" s="95"/>
      <c r="V12" s="95"/>
      <c r="W12" s="95"/>
      <c r="X12" s="95"/>
      <c r="Y12" s="95"/>
      <c r="Z12" s="95"/>
      <c r="AA12" s="95"/>
      <c r="AB12" s="95"/>
      <c r="AC12" s="95"/>
      <c r="CA12" s="2"/>
    </row>
    <row r="13" spans="1:79" s="7" customFormat="1" ht="60" x14ac:dyDescent="0.2">
      <c r="A13" s="8" t="s">
        <v>216</v>
      </c>
      <c r="B13" s="169" t="s">
        <v>217</v>
      </c>
      <c r="C13" s="169"/>
      <c r="D13" s="128" t="s">
        <v>213</v>
      </c>
      <c r="E13" s="124" t="s">
        <v>202</v>
      </c>
      <c r="F13" s="124" t="s">
        <v>214</v>
      </c>
      <c r="G13" s="124" t="s">
        <v>223</v>
      </c>
      <c r="H13" s="124" t="s">
        <v>215</v>
      </c>
      <c r="I13" s="124" t="s">
        <v>224</v>
      </c>
      <c r="J13" s="124" t="s">
        <v>225</v>
      </c>
      <c r="K13" s="124" t="s">
        <v>228</v>
      </c>
      <c r="L13" s="125" t="s">
        <v>226</v>
      </c>
      <c r="M13" s="31" t="s">
        <v>218</v>
      </c>
      <c r="N13" s="9" t="s">
        <v>219</v>
      </c>
      <c r="O13" s="9" t="s">
        <v>220</v>
      </c>
      <c r="P13" s="10" t="s">
        <v>221</v>
      </c>
      <c r="Q13" s="99"/>
      <c r="R13" s="99"/>
      <c r="S13" s="99"/>
      <c r="T13" s="99"/>
      <c r="U13" s="99"/>
      <c r="V13" s="99"/>
      <c r="W13" s="99"/>
      <c r="X13" s="99"/>
      <c r="Y13" s="99"/>
      <c r="Z13" s="100"/>
      <c r="AA13" s="99"/>
      <c r="AB13" s="99"/>
      <c r="AC13" s="99"/>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row>
    <row r="14" spans="1:79" x14ac:dyDescent="0.2">
      <c r="A14" s="55" t="s">
        <v>127</v>
      </c>
      <c r="B14" s="59"/>
      <c r="C14" s="117"/>
      <c r="D14" s="70"/>
      <c r="E14" s="71"/>
      <c r="F14" s="71"/>
      <c r="G14" s="72"/>
      <c r="H14" s="72"/>
      <c r="I14" s="72"/>
      <c r="J14" s="72"/>
      <c r="K14" s="72"/>
      <c r="L14" s="67"/>
      <c r="M14" s="126"/>
      <c r="N14" s="71"/>
      <c r="O14" s="71"/>
      <c r="P14" s="43"/>
      <c r="Q14" s="95"/>
      <c r="R14" s="95"/>
      <c r="S14" s="95"/>
      <c r="T14" s="95"/>
      <c r="U14" s="95"/>
      <c r="V14" s="95"/>
      <c r="W14" s="95"/>
      <c r="X14" s="95"/>
      <c r="Y14" s="95"/>
      <c r="Z14" s="95"/>
      <c r="AA14" s="95"/>
      <c r="AB14" s="95"/>
      <c r="AC14" s="95"/>
      <c r="CA14" s="2"/>
    </row>
    <row r="15" spans="1:79" ht="15" x14ac:dyDescent="0.25">
      <c r="A15" s="56" t="s">
        <v>0</v>
      </c>
      <c r="B15" s="20" t="s">
        <v>42</v>
      </c>
      <c r="C15" s="90" t="s">
        <v>155</v>
      </c>
      <c r="D15" s="50">
        <f>IFERROR(VLOOKUP($B$8&amp;$S$11&amp;$A$14&amp;$C15,'3 Lookup'!$A$3:$T$2000,D$10,0),"-")</f>
        <v>875</v>
      </c>
      <c r="E15" s="48">
        <f>IFERROR(VLOOKUP($B$8&amp;$S$11&amp;$A$14&amp;$C15,'3 Lookup'!$A$3:$T$2000,E$10,0),"-")</f>
        <v>820</v>
      </c>
      <c r="F15" s="112">
        <f>IFERROR(VLOOKUP($B$8&amp;$S$11&amp;$A$14&amp;$C15,'3 Lookup'!$A$3:$T$2000,F$10,0),"-")</f>
        <v>23.4</v>
      </c>
      <c r="G15" s="112">
        <f>IFERROR(VLOOKUP($B$8&amp;$S$11&amp;$A$14&amp;$C15,'3 Lookup'!$A$3:$T$2000,G$10,0),"-")</f>
        <v>24.1</v>
      </c>
      <c r="H15" s="112">
        <f>IFERROR(VLOOKUP($B$8&amp;$S$11&amp;$A$14&amp;$C15,'3 Lookup'!$A$3:$T$2000,H$10,0),"-")</f>
        <v>3.8</v>
      </c>
      <c r="I15" s="112">
        <f>IFERROR(VLOOKUP($B$8&amp;$S$11&amp;$A$14&amp;$C15,'3 Lookup'!$A$3:$T$2000,I$10,0),"-")</f>
        <v>41.6</v>
      </c>
      <c r="J15" s="112">
        <f>IFERROR(VLOOKUP($B$8&amp;$S$11&amp;$A$14&amp;$C15,'3 Lookup'!$A$3:$T$2000,J$10,0),"-")</f>
        <v>47.2</v>
      </c>
      <c r="K15" s="112">
        <f>IFERROR(VLOOKUP($B$8&amp;$S$11&amp;$A$14&amp;$C15,'3 Lookup'!$A$3:$T$2000,K$10,0),"-")</f>
        <v>48.7</v>
      </c>
      <c r="L15" s="113">
        <f>IFERROR(VLOOKUP($B$8&amp;$S$11&amp;$A$14&amp;$C15,'3 Lookup'!$A$3:$T$2000,L$10,0),"-")</f>
        <v>7.1</v>
      </c>
      <c r="M15" s="50">
        <f>IFERROR(VLOOKUP($B$8&amp;$S$11&amp;$A$14&amp;$C15,'3 Lookup'!$A$3:$U$2000,M$10,0),"-")</f>
        <v>325</v>
      </c>
      <c r="N15" s="74">
        <f>IFERROR(VLOOKUP($B$8&amp;$S$11&amp;$A$14&amp;$C15,'3 Lookup'!$A$3:$U$2000,N$10,0),"-")</f>
        <v>23700</v>
      </c>
      <c r="O15" s="74">
        <f>IFERROR(VLOOKUP($B$8&amp;$S$11&amp;$A$14&amp;$C15,'3 Lookup'!$A$3:$U$2000,O$10,0),"-")</f>
        <v>34300</v>
      </c>
      <c r="P15" s="75">
        <f>IFERROR(VLOOKUP($B$8&amp;$S$11&amp;$A$14&amp;$C15,'3 Lookup'!$A$3:$U$2000,P$10,0),"-")</f>
        <v>48500</v>
      </c>
      <c r="Q15" s="95"/>
      <c r="R15" s="106"/>
      <c r="S15" s="106"/>
      <c r="T15" s="95"/>
      <c r="U15" s="95"/>
      <c r="V15" s="95"/>
      <c r="W15" s="95" t="s">
        <v>31</v>
      </c>
      <c r="X15" s="95">
        <v>12</v>
      </c>
      <c r="Y15" s="95"/>
      <c r="Z15" s="95" t="s">
        <v>37</v>
      </c>
      <c r="AA15" s="95"/>
      <c r="AB15" s="95"/>
      <c r="AC15" s="95"/>
      <c r="CA15" s="2"/>
    </row>
    <row r="16" spans="1:79" ht="15" x14ac:dyDescent="0.25">
      <c r="A16" s="56" t="s">
        <v>0</v>
      </c>
      <c r="B16" s="20" t="s">
        <v>43</v>
      </c>
      <c r="C16" s="90" t="s">
        <v>156</v>
      </c>
      <c r="D16" s="50">
        <f>IFERROR(VLOOKUP($B$8&amp;$S$11&amp;$A$14&amp;$C16,'3 Lookup'!$A$3:$T$2000,D$10,0),"-")</f>
        <v>12125</v>
      </c>
      <c r="E16" s="48">
        <f>IFERROR(VLOOKUP($B$8&amp;$S$11&amp;$A$14&amp;$C16,'3 Lookup'!$A$3:$T$2000,E$10,0),"-")</f>
        <v>12075</v>
      </c>
      <c r="F16" s="112">
        <f>IFERROR(VLOOKUP($B$8&amp;$S$11&amp;$A$14&amp;$C16,'3 Lookup'!$A$3:$T$2000,F$10,0),"-")</f>
        <v>76.599999999999994</v>
      </c>
      <c r="G16" s="112">
        <f>IFERROR(VLOOKUP($B$8&amp;$S$11&amp;$A$14&amp;$C16,'3 Lookup'!$A$3:$T$2000,G$10,0),"-")</f>
        <v>16.3</v>
      </c>
      <c r="H16" s="112">
        <f>IFERROR(VLOOKUP($B$8&amp;$S$11&amp;$A$14&amp;$C16,'3 Lookup'!$A$3:$T$2000,H$10,0),"-")</f>
        <v>0.7</v>
      </c>
      <c r="I16" s="112">
        <f>IFERROR(VLOOKUP($B$8&amp;$S$11&amp;$A$14&amp;$C16,'3 Lookup'!$A$3:$T$2000,I$10,0),"-")</f>
        <v>3.7</v>
      </c>
      <c r="J16" s="112">
        <f>IFERROR(VLOOKUP($B$8&amp;$S$11&amp;$A$14&amp;$C16,'3 Lookup'!$A$3:$T$2000,J$10,0),"-")</f>
        <v>4.7</v>
      </c>
      <c r="K16" s="112">
        <f>IFERROR(VLOOKUP($B$8&amp;$S$11&amp;$A$14&amp;$C16,'3 Lookup'!$A$3:$T$2000,K$10,0),"-")</f>
        <v>6.3</v>
      </c>
      <c r="L16" s="113">
        <f>IFERROR(VLOOKUP($B$8&amp;$S$11&amp;$A$14&amp;$C16,'3 Lookup'!$A$3:$T$2000,L$10,0),"-")</f>
        <v>2.6</v>
      </c>
      <c r="M16" s="50">
        <f>IFERROR(VLOOKUP($B$8&amp;$S$11&amp;$A$14&amp;$C16,'3 Lookup'!$A$3:$U$2000,M$10,0),"-")</f>
        <v>415</v>
      </c>
      <c r="N16" s="74">
        <f>IFERROR(VLOOKUP($B$8&amp;$S$11&amp;$A$14&amp;$C16,'3 Lookup'!$A$3:$U$2000,N$10,0),"-")</f>
        <v>18600</v>
      </c>
      <c r="O16" s="74">
        <f>IFERROR(VLOOKUP($B$8&amp;$S$11&amp;$A$14&amp;$C16,'3 Lookup'!$A$3:$U$2000,O$10,0),"-")</f>
        <v>30700</v>
      </c>
      <c r="P16" s="75">
        <f>IFERROR(VLOOKUP($B$8&amp;$S$11&amp;$A$14&amp;$C16,'3 Lookup'!$A$3:$U$2000,P$10,0),"-")</f>
        <v>41600</v>
      </c>
      <c r="Q16" s="95"/>
      <c r="R16" s="106"/>
      <c r="S16" s="106"/>
      <c r="T16" s="95"/>
      <c r="U16" s="95"/>
      <c r="V16" s="95"/>
      <c r="W16" s="95"/>
      <c r="X16" s="95"/>
      <c r="Y16" s="95"/>
      <c r="Z16" s="95" t="s">
        <v>38</v>
      </c>
      <c r="AA16" s="95"/>
      <c r="AB16" s="95"/>
      <c r="AC16" s="95"/>
      <c r="CA16" s="2"/>
    </row>
    <row r="17" spans="1:79" ht="15.75" thickBot="1" x14ac:dyDescent="0.3">
      <c r="A17" s="56" t="s">
        <v>0</v>
      </c>
      <c r="B17" s="20" t="s">
        <v>44</v>
      </c>
      <c r="C17" s="90" t="s">
        <v>170</v>
      </c>
      <c r="D17" s="50">
        <f>IFERROR(VLOOKUP($B$8&amp;$S$11&amp;$A$14&amp;$C17,'3 Lookup'!$A$3:$T$2000,D$10,0),"-")</f>
        <v>2185</v>
      </c>
      <c r="E17" s="48">
        <f>IFERROR(VLOOKUP($B$8&amp;$S$11&amp;$A$14&amp;$C17,'3 Lookup'!$A$3:$T$2000,E$10,0),"-")</f>
        <v>2145</v>
      </c>
      <c r="F17" s="112">
        <f>IFERROR(VLOOKUP($B$8&amp;$S$11&amp;$A$14&amp;$C17,'3 Lookup'!$A$3:$T$2000,F$10,0),"-")</f>
        <v>58</v>
      </c>
      <c r="G17" s="112">
        <f>IFERROR(VLOOKUP($B$8&amp;$S$11&amp;$A$14&amp;$C17,'3 Lookup'!$A$3:$T$2000,G$10,0),"-")</f>
        <v>17.2</v>
      </c>
      <c r="H17" s="112">
        <f>IFERROR(VLOOKUP($B$8&amp;$S$11&amp;$A$14&amp;$C17,'3 Lookup'!$A$3:$T$2000,H$10,0),"-")</f>
        <v>3.4</v>
      </c>
      <c r="I17" s="112">
        <f>IFERROR(VLOOKUP($B$8&amp;$S$11&amp;$A$14&amp;$C17,'3 Lookup'!$A$3:$T$2000,I$10,0),"-")</f>
        <v>15.4</v>
      </c>
      <c r="J17" s="112">
        <f>IFERROR(VLOOKUP($B$8&amp;$S$11&amp;$A$14&amp;$C17,'3 Lookup'!$A$3:$T$2000,J$10,0),"-")</f>
        <v>18.8</v>
      </c>
      <c r="K17" s="112">
        <f>IFERROR(VLOOKUP($B$8&amp;$S$11&amp;$A$14&amp;$C17,'3 Lookup'!$A$3:$T$2000,K$10,0),"-")</f>
        <v>21.5</v>
      </c>
      <c r="L17" s="113">
        <f>IFERROR(VLOOKUP($B$8&amp;$S$11&amp;$A$14&amp;$C17,'3 Lookup'!$A$3:$T$2000,L$10,0),"-")</f>
        <v>6.1</v>
      </c>
      <c r="M17" s="50">
        <f>IFERROR(VLOOKUP($B$8&amp;$S$11&amp;$A$14&amp;$C17,'3 Lookup'!$A$3:$U$2000,M$10,0),"-")</f>
        <v>315</v>
      </c>
      <c r="N17" s="74">
        <f>IFERROR(VLOOKUP($B$8&amp;$S$11&amp;$A$14&amp;$C17,'3 Lookup'!$A$3:$U$2000,N$10,0),"-")</f>
        <v>23000</v>
      </c>
      <c r="O17" s="74">
        <f>IFERROR(VLOOKUP($B$8&amp;$S$11&amp;$A$14&amp;$C17,'3 Lookup'!$A$3:$U$2000,O$10,0),"-")</f>
        <v>34700</v>
      </c>
      <c r="P17" s="75">
        <f>IFERROR(VLOOKUP($B$8&amp;$S$11&amp;$A$14&amp;$C17,'3 Lookup'!$A$3:$U$2000,P$10,0),"-")</f>
        <v>50100</v>
      </c>
      <c r="Q17" s="95"/>
      <c r="R17" s="106"/>
      <c r="S17" s="106"/>
      <c r="T17" s="95"/>
      <c r="U17" s="95"/>
      <c r="V17" s="95"/>
      <c r="W17" s="95"/>
      <c r="X17" s="95"/>
      <c r="Y17" s="95"/>
      <c r="Z17" s="95" t="s">
        <v>75</v>
      </c>
      <c r="AA17" s="95"/>
      <c r="AB17" s="95"/>
      <c r="AC17" s="95"/>
      <c r="CA17" s="2"/>
    </row>
    <row r="18" spans="1:79" ht="15.75" thickBot="1" x14ac:dyDescent="0.3">
      <c r="A18" s="56" t="s">
        <v>0</v>
      </c>
      <c r="B18" s="20" t="s">
        <v>46</v>
      </c>
      <c r="C18" s="90" t="s">
        <v>159</v>
      </c>
      <c r="D18" s="50">
        <f>IFERROR(VLOOKUP($B$8&amp;$S$11&amp;$A$14&amp;$C18,'3 Lookup'!$A$3:$T$2000,D$10,0),"-")</f>
        <v>1750</v>
      </c>
      <c r="E18" s="48">
        <f>IFERROR(VLOOKUP($B$8&amp;$S$11&amp;$A$14&amp;$C18,'3 Lookup'!$A$3:$T$2000,E$10,0),"-")</f>
        <v>1645</v>
      </c>
      <c r="F18" s="112">
        <f>IFERROR(VLOOKUP($B$8&amp;$S$11&amp;$A$14&amp;$C18,'3 Lookup'!$A$3:$T$2000,F$10,0),"-")</f>
        <v>42.7</v>
      </c>
      <c r="G18" s="112">
        <f>IFERROR(VLOOKUP($B$8&amp;$S$11&amp;$A$14&amp;$C18,'3 Lookup'!$A$3:$T$2000,G$10,0),"-")</f>
        <v>23.3</v>
      </c>
      <c r="H18" s="112">
        <f>IFERROR(VLOOKUP($B$8&amp;$S$11&amp;$A$14&amp;$C18,'3 Lookup'!$A$3:$T$2000,H$10,0),"-")</f>
        <v>3.9</v>
      </c>
      <c r="I18" s="112">
        <f>IFERROR(VLOOKUP($B$8&amp;$S$11&amp;$A$14&amp;$C18,'3 Lookup'!$A$3:$T$2000,I$10,0),"-")</f>
        <v>26.1</v>
      </c>
      <c r="J18" s="112">
        <f>IFERROR(VLOOKUP($B$8&amp;$S$11&amp;$A$14&amp;$C18,'3 Lookup'!$A$3:$T$2000,J$10,0),"-")</f>
        <v>28.8</v>
      </c>
      <c r="K18" s="112">
        <f>IFERROR(VLOOKUP($B$8&amp;$S$11&amp;$A$14&amp;$C18,'3 Lookup'!$A$3:$T$2000,K$10,0),"-")</f>
        <v>30.1</v>
      </c>
      <c r="L18" s="113">
        <f>IFERROR(VLOOKUP($B$8&amp;$S$11&amp;$A$14&amp;$C18,'3 Lookup'!$A$3:$T$2000,L$10,0),"-")</f>
        <v>4</v>
      </c>
      <c r="M18" s="50">
        <f>IFERROR(VLOOKUP($B$8&amp;$S$11&amp;$A$14&amp;$C18,'3 Lookup'!$A$3:$U$2000,M$10,0),"-")</f>
        <v>400</v>
      </c>
      <c r="N18" s="74">
        <f>IFERROR(VLOOKUP($B$8&amp;$S$11&amp;$A$14&amp;$C18,'3 Lookup'!$A$3:$U$2000,N$10,0),"-")</f>
        <v>23000</v>
      </c>
      <c r="O18" s="74">
        <f>IFERROR(VLOOKUP($B$8&amp;$S$11&amp;$A$14&amp;$C18,'3 Lookup'!$A$3:$U$2000,O$10,0),"-")</f>
        <v>31000</v>
      </c>
      <c r="P18" s="75">
        <f>IFERROR(VLOOKUP($B$8&amp;$S$11&amp;$A$14&amp;$C18,'3 Lookup'!$A$3:$U$2000,P$10,0),"-")</f>
        <v>43800</v>
      </c>
      <c r="Q18" s="95"/>
      <c r="R18" s="106"/>
      <c r="S18" s="106"/>
      <c r="T18" s="95"/>
      <c r="U18" s="95"/>
      <c r="V18" s="95"/>
      <c r="W18" s="107" t="s">
        <v>32</v>
      </c>
      <c r="X18" s="108">
        <f>IF(B9=Z7,0,IF(B9=Z8,X15,IF(B9=Z9,2*X15)))</f>
        <v>24</v>
      </c>
      <c r="Y18" s="95"/>
      <c r="Z18" s="93"/>
      <c r="AA18" s="95"/>
      <c r="AB18" s="95"/>
      <c r="AC18" s="95"/>
      <c r="CA18" s="2"/>
    </row>
    <row r="19" spans="1:79" ht="15.75" thickBot="1" x14ac:dyDescent="0.3">
      <c r="A19" s="56" t="s">
        <v>0</v>
      </c>
      <c r="B19" s="20" t="s">
        <v>47</v>
      </c>
      <c r="C19" s="90" t="s">
        <v>157</v>
      </c>
      <c r="D19" s="50">
        <f>IFERROR(VLOOKUP($B$8&amp;$S$11&amp;$A$14&amp;$C19,'3 Lookup'!$A$3:$T$2000,D$10,0),"-")</f>
        <v>1725</v>
      </c>
      <c r="E19" s="48">
        <f>IFERROR(VLOOKUP($B$8&amp;$S$11&amp;$A$14&amp;$C19,'3 Lookup'!$A$3:$T$2000,E$10,0),"-")</f>
        <v>1610</v>
      </c>
      <c r="F19" s="112">
        <f>IFERROR(VLOOKUP($B$8&amp;$S$11&amp;$A$14&amp;$C19,'3 Lookup'!$A$3:$T$2000,F$10,0),"-")</f>
        <v>45.3</v>
      </c>
      <c r="G19" s="112">
        <f>IFERROR(VLOOKUP($B$8&amp;$S$11&amp;$A$14&amp;$C19,'3 Lookup'!$A$3:$T$2000,G$10,0),"-")</f>
        <v>24</v>
      </c>
      <c r="H19" s="112">
        <f>IFERROR(VLOOKUP($B$8&amp;$S$11&amp;$A$14&amp;$C19,'3 Lookup'!$A$3:$T$2000,H$10,0),"-")</f>
        <v>2.9</v>
      </c>
      <c r="I19" s="112">
        <f>IFERROR(VLOOKUP($B$8&amp;$S$11&amp;$A$14&amp;$C19,'3 Lookup'!$A$3:$T$2000,I$10,0),"-")</f>
        <v>20.399999999999999</v>
      </c>
      <c r="J19" s="112">
        <f>IFERROR(VLOOKUP($B$8&amp;$S$11&amp;$A$14&amp;$C19,'3 Lookup'!$A$3:$T$2000,J$10,0),"-")</f>
        <v>25.2</v>
      </c>
      <c r="K19" s="112">
        <f>IFERROR(VLOOKUP($B$8&amp;$S$11&amp;$A$14&amp;$C19,'3 Lookup'!$A$3:$T$2000,K$10,0),"-")</f>
        <v>27.9</v>
      </c>
      <c r="L19" s="113">
        <f>IFERROR(VLOOKUP($B$8&amp;$S$11&amp;$A$14&amp;$C19,'3 Lookup'!$A$3:$T$2000,L$10,0),"-")</f>
        <v>7.5</v>
      </c>
      <c r="M19" s="50">
        <f>IFERROR(VLOOKUP($B$8&amp;$S$11&amp;$A$14&amp;$C19,'3 Lookup'!$A$3:$U$2000,M$10,0),"-")</f>
        <v>290</v>
      </c>
      <c r="N19" s="74">
        <f>IFERROR(VLOOKUP($B$8&amp;$S$11&amp;$A$14&amp;$C19,'3 Lookup'!$A$3:$U$2000,N$10,0),"-")</f>
        <v>24100</v>
      </c>
      <c r="O19" s="74">
        <f>IFERROR(VLOOKUP($B$8&amp;$S$11&amp;$A$14&amp;$C19,'3 Lookup'!$A$3:$U$2000,O$10,0),"-")</f>
        <v>35000</v>
      </c>
      <c r="P19" s="75">
        <f>IFERROR(VLOOKUP($B$8&amp;$S$11&amp;$A$14&amp;$C19,'3 Lookup'!$A$3:$U$2000,P$10,0),"-")</f>
        <v>51600</v>
      </c>
      <c r="Q19" s="95"/>
      <c r="R19" s="106"/>
      <c r="S19" s="106"/>
      <c r="T19" s="95"/>
      <c r="U19" s="95"/>
      <c r="V19" s="95"/>
      <c r="W19" s="107" t="s">
        <v>33</v>
      </c>
      <c r="X19" s="108" t="b">
        <f>IF(B8=Z15,6*X15,IF(B8=Z16,3*X15,IF(B8=Z17,0)))</f>
        <v>0</v>
      </c>
      <c r="Y19" s="95"/>
      <c r="Z19" s="95"/>
      <c r="AA19" s="95"/>
      <c r="AB19" s="95"/>
      <c r="AC19" s="95"/>
      <c r="CA19" s="2"/>
    </row>
    <row r="20" spans="1:79" ht="15" x14ac:dyDescent="0.25">
      <c r="A20" s="56" t="s">
        <v>0</v>
      </c>
      <c r="B20" s="20" t="s">
        <v>236</v>
      </c>
      <c r="C20" s="90" t="s">
        <v>160</v>
      </c>
      <c r="D20" s="50">
        <f>IFERROR(VLOOKUP($B$8&amp;$S$11&amp;$A$14&amp;$C20,'3 Lookup'!$A$3:$T$2000,D$10,0),"-")</f>
        <v>1085</v>
      </c>
      <c r="E20" s="48">
        <f>IFERROR(VLOOKUP($B$8&amp;$S$11&amp;$A$14&amp;$C20,'3 Lookup'!$A$3:$T$2000,E$10,0),"-")</f>
        <v>1060</v>
      </c>
      <c r="F20" s="112">
        <f>IFERROR(VLOOKUP($B$8&amp;$S$11&amp;$A$14&amp;$C20,'3 Lookup'!$A$3:$T$2000,F$10,0),"-")</f>
        <v>37.4</v>
      </c>
      <c r="G20" s="112">
        <f>IFERROR(VLOOKUP($B$8&amp;$S$11&amp;$A$14&amp;$C20,'3 Lookup'!$A$3:$T$2000,G$10,0),"-")</f>
        <v>24.3</v>
      </c>
      <c r="H20" s="112">
        <f>IFERROR(VLOOKUP($B$8&amp;$S$11&amp;$A$14&amp;$C20,'3 Lookup'!$A$3:$T$2000,H$10,0),"-")</f>
        <v>2.9</v>
      </c>
      <c r="I20" s="112">
        <f>IFERROR(VLOOKUP($B$8&amp;$S$11&amp;$A$14&amp;$C20,'3 Lookup'!$A$3:$T$2000,I$10,0),"-")</f>
        <v>28.3</v>
      </c>
      <c r="J20" s="112">
        <f>IFERROR(VLOOKUP($B$8&amp;$S$11&amp;$A$14&amp;$C20,'3 Lookup'!$A$3:$T$2000,J$10,0),"-")</f>
        <v>33.1</v>
      </c>
      <c r="K20" s="112">
        <f>IFERROR(VLOOKUP($B$8&amp;$S$11&amp;$A$14&amp;$C20,'3 Lookup'!$A$3:$T$2000,K$10,0),"-")</f>
        <v>35.299999999999997</v>
      </c>
      <c r="L20" s="113">
        <f>IFERROR(VLOOKUP($B$8&amp;$S$11&amp;$A$14&amp;$C20,'3 Lookup'!$A$3:$T$2000,L$10,0),"-")</f>
        <v>7.1</v>
      </c>
      <c r="M20" s="50">
        <f>IFERROR(VLOOKUP($B$8&amp;$S$11&amp;$A$14&amp;$C20,'3 Lookup'!$A$3:$U$2000,M$10,0),"-")</f>
        <v>290</v>
      </c>
      <c r="N20" s="74">
        <f>IFERROR(VLOOKUP($B$8&amp;$S$11&amp;$A$14&amp;$C20,'3 Lookup'!$A$3:$U$2000,N$10,0),"-")</f>
        <v>24100</v>
      </c>
      <c r="O20" s="74">
        <f>IFERROR(VLOOKUP($B$8&amp;$S$11&amp;$A$14&amp;$C20,'3 Lookup'!$A$3:$U$2000,O$10,0),"-")</f>
        <v>30700</v>
      </c>
      <c r="P20" s="75">
        <f>IFERROR(VLOOKUP($B$8&amp;$S$11&amp;$A$14&amp;$C20,'3 Lookup'!$A$3:$U$2000,P$10,0),"-")</f>
        <v>40900</v>
      </c>
      <c r="Q20" s="95"/>
      <c r="R20" s="106"/>
      <c r="S20" s="106"/>
      <c r="T20" s="95"/>
      <c r="U20" s="95"/>
      <c r="V20" s="95"/>
      <c r="W20" s="95"/>
      <c r="X20" s="95"/>
      <c r="Y20" s="95"/>
      <c r="Z20" s="95"/>
      <c r="AA20" s="95"/>
      <c r="AB20" s="95"/>
      <c r="AC20" s="95"/>
      <c r="CA20" s="2"/>
    </row>
    <row r="21" spans="1:79" ht="15" x14ac:dyDescent="0.25">
      <c r="A21" s="56" t="s">
        <v>0</v>
      </c>
      <c r="B21" s="20" t="s">
        <v>48</v>
      </c>
      <c r="C21" s="90" t="s">
        <v>161</v>
      </c>
      <c r="D21" s="50">
        <f>IFERROR(VLOOKUP($B$8&amp;$S$11&amp;$A$14&amp;$C21,'3 Lookup'!$A$3:$T$2000,D$10,0),"-")</f>
        <v>2510</v>
      </c>
      <c r="E21" s="48">
        <f>IFERROR(VLOOKUP($B$8&amp;$S$11&amp;$A$14&amp;$C21,'3 Lookup'!$A$3:$T$2000,E$10,0),"-")</f>
        <v>2465</v>
      </c>
      <c r="F21" s="112">
        <f>IFERROR(VLOOKUP($B$8&amp;$S$11&amp;$A$14&amp;$C21,'3 Lookup'!$A$3:$T$2000,F$10,0),"-")</f>
        <v>69</v>
      </c>
      <c r="G21" s="112">
        <f>IFERROR(VLOOKUP($B$8&amp;$S$11&amp;$A$14&amp;$C21,'3 Lookup'!$A$3:$T$2000,G$10,0),"-")</f>
        <v>15.8</v>
      </c>
      <c r="H21" s="112">
        <f>IFERROR(VLOOKUP($B$8&amp;$S$11&amp;$A$14&amp;$C21,'3 Lookup'!$A$3:$T$2000,H$10,0),"-")</f>
        <v>1.4</v>
      </c>
      <c r="I21" s="112">
        <f>IFERROR(VLOOKUP($B$8&amp;$S$11&amp;$A$14&amp;$C21,'3 Lookup'!$A$3:$T$2000,I$10,0),"-")</f>
        <v>10.7</v>
      </c>
      <c r="J21" s="112">
        <f>IFERROR(VLOOKUP($B$8&amp;$S$11&amp;$A$14&amp;$C21,'3 Lookup'!$A$3:$T$2000,J$10,0),"-")</f>
        <v>12.3</v>
      </c>
      <c r="K21" s="112">
        <f>IFERROR(VLOOKUP($B$8&amp;$S$11&amp;$A$14&amp;$C21,'3 Lookup'!$A$3:$T$2000,K$10,0),"-")</f>
        <v>13.9</v>
      </c>
      <c r="L21" s="113">
        <f>IFERROR(VLOOKUP($B$8&amp;$S$11&amp;$A$14&amp;$C21,'3 Lookup'!$A$3:$T$2000,L$10,0),"-")</f>
        <v>3.2</v>
      </c>
      <c r="M21" s="50">
        <f>IFERROR(VLOOKUP($B$8&amp;$S$11&amp;$A$14&amp;$C21,'3 Lookup'!$A$3:$U$2000,M$10,0),"-")</f>
        <v>245</v>
      </c>
      <c r="N21" s="74">
        <f>IFERROR(VLOOKUP($B$8&amp;$S$11&amp;$A$14&amp;$C21,'3 Lookup'!$A$3:$U$2000,N$10,0),"-")</f>
        <v>23700</v>
      </c>
      <c r="O21" s="74">
        <f>IFERROR(VLOOKUP($B$8&amp;$S$11&amp;$A$14&amp;$C21,'3 Lookup'!$A$3:$U$2000,O$10,0),"-")</f>
        <v>35000</v>
      </c>
      <c r="P21" s="75">
        <f>IFERROR(VLOOKUP($B$8&amp;$S$11&amp;$A$14&amp;$C21,'3 Lookup'!$A$3:$U$2000,P$10,0),"-")</f>
        <v>50400</v>
      </c>
      <c r="Q21" s="95"/>
      <c r="R21" s="106"/>
      <c r="S21" s="106"/>
      <c r="T21" s="95"/>
      <c r="U21" s="95"/>
      <c r="V21" s="95"/>
      <c r="W21" s="95"/>
      <c r="X21" s="95"/>
      <c r="Y21" s="95"/>
      <c r="Z21" s="95"/>
      <c r="AA21" s="95"/>
      <c r="AB21" s="95"/>
      <c r="AC21" s="95"/>
      <c r="CA21" s="2"/>
    </row>
    <row r="22" spans="1:79" ht="15" x14ac:dyDescent="0.25">
      <c r="A22" s="56" t="s">
        <v>0</v>
      </c>
      <c r="B22" s="20" t="s">
        <v>51</v>
      </c>
      <c r="C22" s="90" t="s">
        <v>163</v>
      </c>
      <c r="D22" s="50">
        <f>IFERROR(VLOOKUP($B$8&amp;$S$11&amp;$A$14&amp;$C22,'3 Lookup'!$A$3:$T$2000,D$10,0),"-")</f>
        <v>1525</v>
      </c>
      <c r="E22" s="48">
        <f>IFERROR(VLOOKUP($B$8&amp;$S$11&amp;$A$14&amp;$C22,'3 Lookup'!$A$3:$T$2000,E$10,0),"-")</f>
        <v>1475</v>
      </c>
      <c r="F22" s="112">
        <f>IFERROR(VLOOKUP($B$8&amp;$S$11&amp;$A$14&amp;$C22,'3 Lookup'!$A$3:$T$2000,F$10,0),"-")</f>
        <v>32.1</v>
      </c>
      <c r="G22" s="112">
        <f>IFERROR(VLOOKUP($B$8&amp;$S$11&amp;$A$14&amp;$C22,'3 Lookup'!$A$3:$T$2000,G$10,0),"-")</f>
        <v>47</v>
      </c>
      <c r="H22" s="112">
        <f>IFERROR(VLOOKUP($B$8&amp;$S$11&amp;$A$14&amp;$C22,'3 Lookup'!$A$3:$T$2000,H$10,0),"-")</f>
        <v>1.4</v>
      </c>
      <c r="I22" s="112">
        <f>IFERROR(VLOOKUP($B$8&amp;$S$11&amp;$A$14&amp;$C22,'3 Lookup'!$A$3:$T$2000,I$10,0),"-")</f>
        <v>15.8</v>
      </c>
      <c r="J22" s="112">
        <f>IFERROR(VLOOKUP($B$8&amp;$S$11&amp;$A$14&amp;$C22,'3 Lookup'!$A$3:$T$2000,J$10,0),"-")</f>
        <v>18.2</v>
      </c>
      <c r="K22" s="112">
        <f>IFERROR(VLOOKUP($B$8&amp;$S$11&amp;$A$14&amp;$C22,'3 Lookup'!$A$3:$T$2000,K$10,0),"-")</f>
        <v>19.5</v>
      </c>
      <c r="L22" s="113">
        <f>IFERROR(VLOOKUP($B$8&amp;$S$11&amp;$A$14&amp;$C22,'3 Lookup'!$A$3:$T$2000,L$10,0),"-")</f>
        <v>3.7</v>
      </c>
      <c r="M22" s="50">
        <f>IFERROR(VLOOKUP($B$8&amp;$S$11&amp;$A$14&amp;$C22,'3 Lookup'!$A$3:$U$2000,M$10,0),"-")</f>
        <v>205</v>
      </c>
      <c r="N22" s="74">
        <f>IFERROR(VLOOKUP($B$8&amp;$S$11&amp;$A$14&amp;$C22,'3 Lookup'!$A$3:$U$2000,N$10,0),"-")</f>
        <v>25900</v>
      </c>
      <c r="O22" s="74">
        <f>IFERROR(VLOOKUP($B$8&amp;$S$11&amp;$A$14&amp;$C22,'3 Lookup'!$A$3:$U$2000,O$10,0),"-")</f>
        <v>36900</v>
      </c>
      <c r="P22" s="75">
        <f>IFERROR(VLOOKUP($B$8&amp;$S$11&amp;$A$14&amp;$C22,'3 Lookup'!$A$3:$U$2000,P$10,0),"-")</f>
        <v>51800</v>
      </c>
      <c r="Q22" s="95"/>
      <c r="R22" s="106"/>
      <c r="S22" s="106"/>
      <c r="T22" s="95"/>
      <c r="U22" s="95"/>
      <c r="V22" s="95"/>
      <c r="W22" s="95"/>
      <c r="X22" s="95"/>
      <c r="Y22" s="95"/>
      <c r="Z22" s="95"/>
      <c r="AA22" s="95"/>
      <c r="AB22" s="95"/>
      <c r="AC22" s="95"/>
      <c r="CA22" s="2"/>
    </row>
    <row r="23" spans="1:79" ht="15" x14ac:dyDescent="0.25">
      <c r="A23" s="56" t="s">
        <v>0</v>
      </c>
      <c r="B23" s="20" t="s">
        <v>49</v>
      </c>
      <c r="C23" s="90" t="s">
        <v>162</v>
      </c>
      <c r="D23" s="50">
        <f>IFERROR(VLOOKUP($B$8&amp;$S$11&amp;$A$14&amp;$C23,'3 Lookup'!$A$3:$T$2000,D$10,0),"-")</f>
        <v>915</v>
      </c>
      <c r="E23" s="48">
        <f>IFERROR(VLOOKUP($B$8&amp;$S$11&amp;$A$14&amp;$C23,'3 Lookup'!$A$3:$T$2000,E$10,0),"-")</f>
        <v>795</v>
      </c>
      <c r="F23" s="112">
        <f>IFERROR(VLOOKUP($B$8&amp;$S$11&amp;$A$14&amp;$C23,'3 Lookup'!$A$3:$T$2000,F$10,0),"-")</f>
        <v>13.3</v>
      </c>
      <c r="G23" s="112">
        <f>IFERROR(VLOOKUP($B$8&amp;$S$11&amp;$A$14&amp;$C23,'3 Lookup'!$A$3:$T$2000,G$10,0),"-")</f>
        <v>27.7</v>
      </c>
      <c r="H23" s="112">
        <f>IFERROR(VLOOKUP($B$8&amp;$S$11&amp;$A$14&amp;$C23,'3 Lookup'!$A$3:$T$2000,H$10,0),"-")</f>
        <v>5.3</v>
      </c>
      <c r="I23" s="112">
        <f>IFERROR(VLOOKUP($B$8&amp;$S$11&amp;$A$14&amp;$C23,'3 Lookup'!$A$3:$T$2000,I$10,0),"-")</f>
        <v>43.1</v>
      </c>
      <c r="J23" s="112">
        <f>IFERROR(VLOOKUP($B$8&amp;$S$11&amp;$A$14&amp;$C23,'3 Lookup'!$A$3:$T$2000,J$10,0),"-")</f>
        <v>50.7</v>
      </c>
      <c r="K23" s="112">
        <f>IFERROR(VLOOKUP($B$8&amp;$S$11&amp;$A$14&amp;$C23,'3 Lookup'!$A$3:$T$2000,K$10,0),"-")</f>
        <v>53.7</v>
      </c>
      <c r="L23" s="113">
        <f>IFERROR(VLOOKUP($B$8&amp;$S$11&amp;$A$14&amp;$C23,'3 Lookup'!$A$3:$T$2000,L$10,0),"-")</f>
        <v>10.6</v>
      </c>
      <c r="M23" s="50">
        <f>IFERROR(VLOOKUP($B$8&amp;$S$11&amp;$A$14&amp;$C23,'3 Lookup'!$A$3:$U$2000,M$10,0),"-")</f>
        <v>320</v>
      </c>
      <c r="N23" s="74">
        <f>IFERROR(VLOOKUP($B$8&amp;$S$11&amp;$A$14&amp;$C23,'3 Lookup'!$A$3:$U$2000,N$10,0),"-")</f>
        <v>22600</v>
      </c>
      <c r="O23" s="74">
        <f>IFERROR(VLOOKUP($B$8&amp;$S$11&amp;$A$14&amp;$C23,'3 Lookup'!$A$3:$U$2000,O$10,0),"-")</f>
        <v>30700</v>
      </c>
      <c r="P23" s="75">
        <f>IFERROR(VLOOKUP($B$8&amp;$S$11&amp;$A$14&amp;$C23,'3 Lookup'!$A$3:$U$2000,P$10,0),"-")</f>
        <v>40300</v>
      </c>
      <c r="Q23" s="95"/>
      <c r="R23" s="106"/>
      <c r="S23" s="106"/>
      <c r="T23" s="95"/>
      <c r="U23" s="95"/>
      <c r="V23" s="95"/>
      <c r="W23" s="95"/>
      <c r="X23" s="95"/>
      <c r="Y23" s="95"/>
      <c r="Z23" s="95"/>
      <c r="AA23" s="95"/>
      <c r="AB23" s="95"/>
      <c r="AC23" s="95"/>
      <c r="CA23" s="2"/>
    </row>
    <row r="24" spans="1:79" ht="15" x14ac:dyDescent="0.25">
      <c r="A24" s="56" t="s">
        <v>0</v>
      </c>
      <c r="B24" s="20" t="s">
        <v>50</v>
      </c>
      <c r="C24" s="90" t="s">
        <v>164</v>
      </c>
      <c r="D24" s="50">
        <f>IFERROR(VLOOKUP($B$8&amp;$S$11&amp;$A$14&amp;$C24,'3 Lookup'!$A$3:$T$2000,D$10,0),"-")</f>
        <v>770</v>
      </c>
      <c r="E24" s="48">
        <f>IFERROR(VLOOKUP($B$8&amp;$S$11&amp;$A$14&amp;$C24,'3 Lookup'!$A$3:$T$2000,E$10,0),"-")</f>
        <v>720</v>
      </c>
      <c r="F24" s="112">
        <f>IFERROR(VLOOKUP($B$8&amp;$S$11&amp;$A$14&amp;$C24,'3 Lookup'!$A$3:$T$2000,F$10,0),"-")</f>
        <v>20.399999999999999</v>
      </c>
      <c r="G24" s="112">
        <f>IFERROR(VLOOKUP($B$8&amp;$S$11&amp;$A$14&amp;$C24,'3 Lookup'!$A$3:$T$2000,G$10,0),"-")</f>
        <v>27</v>
      </c>
      <c r="H24" s="112">
        <f>IFERROR(VLOOKUP($B$8&amp;$S$11&amp;$A$14&amp;$C24,'3 Lookup'!$A$3:$T$2000,H$10,0),"-")</f>
        <v>4.2</v>
      </c>
      <c r="I24" s="112">
        <f>IFERROR(VLOOKUP($B$8&amp;$S$11&amp;$A$14&amp;$C24,'3 Lookup'!$A$3:$T$2000,I$10,0),"-")</f>
        <v>35</v>
      </c>
      <c r="J24" s="112">
        <f>IFERROR(VLOOKUP($B$8&amp;$S$11&amp;$A$14&amp;$C24,'3 Lookup'!$A$3:$T$2000,J$10,0),"-")</f>
        <v>44</v>
      </c>
      <c r="K24" s="112">
        <f>IFERROR(VLOOKUP($B$8&amp;$S$11&amp;$A$14&amp;$C24,'3 Lookup'!$A$3:$T$2000,K$10,0),"-")</f>
        <v>48.5</v>
      </c>
      <c r="L24" s="113">
        <f>IFERROR(VLOOKUP($B$8&amp;$S$11&amp;$A$14&amp;$C24,'3 Lookup'!$A$3:$T$2000,L$10,0),"-")</f>
        <v>13.4</v>
      </c>
      <c r="M24" s="50">
        <f>IFERROR(VLOOKUP($B$8&amp;$S$11&amp;$A$14&amp;$C24,'3 Lookup'!$A$3:$U$2000,M$10,0),"-")</f>
        <v>230</v>
      </c>
      <c r="N24" s="74">
        <f>IFERROR(VLOOKUP($B$8&amp;$S$11&amp;$A$14&amp;$C24,'3 Lookup'!$A$3:$U$2000,N$10,0),"-")</f>
        <v>19600</v>
      </c>
      <c r="O24" s="74">
        <f>IFERROR(VLOOKUP($B$8&amp;$S$11&amp;$A$14&amp;$C24,'3 Lookup'!$A$3:$U$2000,O$10,0),"-")</f>
        <v>31600</v>
      </c>
      <c r="P24" s="75">
        <f>IFERROR(VLOOKUP($B$8&amp;$S$11&amp;$A$14&amp;$C24,'3 Lookup'!$A$3:$U$2000,P$10,0),"-")</f>
        <v>43600</v>
      </c>
      <c r="Q24" s="95"/>
      <c r="R24" s="106"/>
      <c r="S24" s="106"/>
      <c r="T24" s="95"/>
      <c r="U24" s="95"/>
      <c r="V24" s="95"/>
      <c r="W24" s="95"/>
      <c r="X24" s="95"/>
      <c r="Y24" s="95"/>
      <c r="Z24" s="95"/>
      <c r="AA24" s="95"/>
      <c r="AB24" s="95"/>
      <c r="AC24" s="95"/>
      <c r="CA24" s="2"/>
    </row>
    <row r="25" spans="1:79" ht="15" x14ac:dyDescent="0.25">
      <c r="A25" s="56" t="s">
        <v>0</v>
      </c>
      <c r="B25" s="20" t="s">
        <v>184</v>
      </c>
      <c r="C25" s="90" t="s">
        <v>182</v>
      </c>
      <c r="D25" s="50">
        <f>IFERROR(VLOOKUP($B$8&amp;$S$11&amp;$A$14&amp;$C25,'3 Lookup'!$A$3:$T$2000,D$10,0),"-")</f>
        <v>590</v>
      </c>
      <c r="E25" s="48">
        <f>IFERROR(VLOOKUP($B$8&amp;$S$11&amp;$A$14&amp;$C25,'3 Lookup'!$A$3:$T$2000,E$10,0),"-")</f>
        <v>580</v>
      </c>
      <c r="F25" s="112">
        <f>IFERROR(VLOOKUP($B$8&amp;$S$11&amp;$A$14&amp;$C25,'3 Lookup'!$A$3:$T$2000,F$10,0),"-")</f>
        <v>67</v>
      </c>
      <c r="G25" s="112">
        <f>IFERROR(VLOOKUP($B$8&amp;$S$11&amp;$A$14&amp;$C25,'3 Lookup'!$A$3:$T$2000,G$10,0),"-")</f>
        <v>19.2</v>
      </c>
      <c r="H25" s="112">
        <f>IFERROR(VLOOKUP($B$8&amp;$S$11&amp;$A$14&amp;$C25,'3 Lookup'!$A$3:$T$2000,H$10,0),"-")</f>
        <v>1.2</v>
      </c>
      <c r="I25" s="112">
        <f>IFERROR(VLOOKUP($B$8&amp;$S$11&amp;$A$14&amp;$C25,'3 Lookup'!$A$3:$T$2000,I$10,0),"-")</f>
        <v>8.8000000000000007</v>
      </c>
      <c r="J25" s="112">
        <f>IFERROR(VLOOKUP($B$8&amp;$S$11&amp;$A$14&amp;$C25,'3 Lookup'!$A$3:$T$2000,J$10,0),"-")</f>
        <v>10.5</v>
      </c>
      <c r="K25" s="112">
        <f>IFERROR(VLOOKUP($B$8&amp;$S$11&amp;$A$14&amp;$C25,'3 Lookup'!$A$3:$T$2000,K$10,0),"-")</f>
        <v>12.5</v>
      </c>
      <c r="L25" s="113">
        <f>IFERROR(VLOOKUP($B$8&amp;$S$11&amp;$A$14&amp;$C25,'3 Lookup'!$A$3:$T$2000,L$10,0),"-")</f>
        <v>3.8</v>
      </c>
      <c r="M25" s="50">
        <f>IFERROR(VLOOKUP($B$8&amp;$S$11&amp;$A$14&amp;$C25,'3 Lookup'!$A$3:$U$2000,M$10,0),"-")</f>
        <v>45</v>
      </c>
      <c r="N25" s="74">
        <f>IFERROR(VLOOKUP($B$8&amp;$S$11&amp;$A$14&amp;$C25,'3 Lookup'!$A$3:$U$2000,N$10,0),"-")</f>
        <v>16300</v>
      </c>
      <c r="O25" s="74">
        <f>IFERROR(VLOOKUP($B$8&amp;$S$11&amp;$A$14&amp;$C25,'3 Lookup'!$A$3:$U$2000,O$10,0),"-")</f>
        <v>30800</v>
      </c>
      <c r="P25" s="75">
        <f>IFERROR(VLOOKUP($B$8&amp;$S$11&amp;$A$14&amp;$C25,'3 Lookup'!$A$3:$U$2000,P$10,0),"-")</f>
        <v>45100</v>
      </c>
      <c r="Q25" s="95"/>
      <c r="R25" s="106"/>
      <c r="S25" s="106"/>
      <c r="T25" s="95"/>
      <c r="U25" s="95"/>
      <c r="V25" s="95"/>
      <c r="W25" s="95"/>
      <c r="X25" s="95"/>
      <c r="Y25" s="95"/>
      <c r="Z25" s="95"/>
      <c r="AA25" s="95"/>
      <c r="AB25" s="95"/>
      <c r="AC25" s="95"/>
      <c r="CA25" s="2"/>
    </row>
    <row r="26" spans="1:79" ht="15" x14ac:dyDescent="0.25">
      <c r="A26" s="56" t="s">
        <v>0</v>
      </c>
      <c r="B26" s="20" t="s">
        <v>52</v>
      </c>
      <c r="C26" s="90" t="s">
        <v>165</v>
      </c>
      <c r="D26" s="50">
        <f>IFERROR(VLOOKUP($B$8&amp;$S$11&amp;$A$14&amp;$C26,'3 Lookup'!$A$3:$T$2000,D$10,0),"-")</f>
        <v>4030</v>
      </c>
      <c r="E26" s="48">
        <f>IFERROR(VLOOKUP($B$8&amp;$S$11&amp;$A$14&amp;$C26,'3 Lookup'!$A$3:$T$2000,E$10,0),"-")</f>
        <v>3980</v>
      </c>
      <c r="F26" s="112">
        <f>IFERROR(VLOOKUP($B$8&amp;$S$11&amp;$A$14&amp;$C26,'3 Lookup'!$A$3:$T$2000,F$10,0),"-")</f>
        <v>70.599999999999994</v>
      </c>
      <c r="G26" s="112">
        <f>IFERROR(VLOOKUP($B$8&amp;$S$11&amp;$A$14&amp;$C26,'3 Lookup'!$A$3:$T$2000,G$10,0),"-")</f>
        <v>21</v>
      </c>
      <c r="H26" s="112">
        <f>IFERROR(VLOOKUP($B$8&amp;$S$11&amp;$A$14&amp;$C26,'3 Lookup'!$A$3:$T$2000,H$10,0),"-")</f>
        <v>0.8</v>
      </c>
      <c r="I26" s="112">
        <f>IFERROR(VLOOKUP($B$8&amp;$S$11&amp;$A$14&amp;$C26,'3 Lookup'!$A$3:$T$2000,I$10,0),"-")</f>
        <v>5.7</v>
      </c>
      <c r="J26" s="112">
        <f>IFERROR(VLOOKUP($B$8&amp;$S$11&amp;$A$14&amp;$C26,'3 Lookup'!$A$3:$T$2000,J$10,0),"-")</f>
        <v>6.6</v>
      </c>
      <c r="K26" s="112">
        <f>IFERROR(VLOOKUP($B$8&amp;$S$11&amp;$A$14&amp;$C26,'3 Lookup'!$A$3:$T$2000,K$10,0),"-")</f>
        <v>7.7</v>
      </c>
      <c r="L26" s="113">
        <f>IFERROR(VLOOKUP($B$8&amp;$S$11&amp;$A$14&amp;$C26,'3 Lookup'!$A$3:$T$2000,L$10,0),"-")</f>
        <v>2</v>
      </c>
      <c r="M26" s="50">
        <f>IFERROR(VLOOKUP($B$8&amp;$S$11&amp;$A$14&amp;$C26,'3 Lookup'!$A$3:$U$2000,M$10,0),"-")</f>
        <v>205</v>
      </c>
      <c r="N26" s="74">
        <f>IFERROR(VLOOKUP($B$8&amp;$S$11&amp;$A$14&amp;$C26,'3 Lookup'!$A$3:$U$2000,N$10,0),"-")</f>
        <v>28800</v>
      </c>
      <c r="O26" s="74">
        <f>IFERROR(VLOOKUP($B$8&amp;$S$11&amp;$A$14&amp;$C26,'3 Lookup'!$A$3:$U$2000,O$10,0),"-")</f>
        <v>43100</v>
      </c>
      <c r="P26" s="75">
        <f>IFERROR(VLOOKUP($B$8&amp;$S$11&amp;$A$14&amp;$C26,'3 Lookup'!$A$3:$U$2000,P$10,0),"-")</f>
        <v>55100</v>
      </c>
      <c r="Q26" s="95"/>
      <c r="R26" s="106"/>
      <c r="S26" s="106"/>
      <c r="T26" s="95"/>
      <c r="U26" s="95"/>
      <c r="V26" s="95"/>
      <c r="W26" s="95"/>
      <c r="X26" s="95"/>
      <c r="Y26" s="95"/>
      <c r="Z26" s="95"/>
      <c r="AA26" s="95"/>
      <c r="AB26" s="95"/>
      <c r="AC26" s="95"/>
      <c r="CA26" s="2"/>
    </row>
    <row r="27" spans="1:79" ht="15" x14ac:dyDescent="0.25">
      <c r="A27" s="56" t="s">
        <v>0</v>
      </c>
      <c r="B27" s="20" t="s">
        <v>53</v>
      </c>
      <c r="C27" s="90" t="s">
        <v>166</v>
      </c>
      <c r="D27" s="50">
        <f>IFERROR(VLOOKUP($B$8&amp;$S$11&amp;$A$14&amp;$C27,'3 Lookup'!$A$3:$T$2000,D$10,0),"-")</f>
        <v>1710</v>
      </c>
      <c r="E27" s="48">
        <f>IFERROR(VLOOKUP($B$8&amp;$S$11&amp;$A$14&amp;$C27,'3 Lookup'!$A$3:$T$2000,E$10,0),"-")</f>
        <v>1685</v>
      </c>
      <c r="F27" s="112">
        <f>IFERROR(VLOOKUP($B$8&amp;$S$11&amp;$A$14&amp;$C27,'3 Lookup'!$A$3:$T$2000,F$10,0),"-")</f>
        <v>23.9</v>
      </c>
      <c r="G27" s="112">
        <f>IFERROR(VLOOKUP($B$8&amp;$S$11&amp;$A$14&amp;$C27,'3 Lookup'!$A$3:$T$2000,G$10,0),"-")</f>
        <v>51.9</v>
      </c>
      <c r="H27" s="112">
        <f>IFERROR(VLOOKUP($B$8&amp;$S$11&amp;$A$14&amp;$C27,'3 Lookup'!$A$3:$T$2000,H$10,0),"-")</f>
        <v>2.2999999999999998</v>
      </c>
      <c r="I27" s="112">
        <f>IFERROR(VLOOKUP($B$8&amp;$S$11&amp;$A$14&amp;$C27,'3 Lookup'!$A$3:$T$2000,I$10,0),"-")</f>
        <v>16.3</v>
      </c>
      <c r="J27" s="112">
        <f>IFERROR(VLOOKUP($B$8&amp;$S$11&amp;$A$14&amp;$C27,'3 Lookup'!$A$3:$T$2000,J$10,0),"-")</f>
        <v>20.100000000000001</v>
      </c>
      <c r="K27" s="112">
        <f>IFERROR(VLOOKUP($B$8&amp;$S$11&amp;$A$14&amp;$C27,'3 Lookup'!$A$3:$T$2000,K$10,0),"-")</f>
        <v>21.9</v>
      </c>
      <c r="L27" s="113">
        <f>IFERROR(VLOOKUP($B$8&amp;$S$11&amp;$A$14&amp;$C27,'3 Lookup'!$A$3:$T$2000,L$10,0),"-")</f>
        <v>5.6</v>
      </c>
      <c r="M27" s="50">
        <f>IFERROR(VLOOKUP($B$8&amp;$S$11&amp;$A$14&amp;$C27,'3 Lookup'!$A$3:$U$2000,M$10,0),"-")</f>
        <v>215</v>
      </c>
      <c r="N27" s="74">
        <f>IFERROR(VLOOKUP($B$8&amp;$S$11&amp;$A$14&amp;$C27,'3 Lookup'!$A$3:$U$2000,N$10,0),"-")</f>
        <v>15700</v>
      </c>
      <c r="O27" s="74">
        <f>IFERROR(VLOOKUP($B$8&amp;$S$11&amp;$A$14&amp;$C27,'3 Lookup'!$A$3:$U$2000,O$10,0),"-")</f>
        <v>27400</v>
      </c>
      <c r="P27" s="75">
        <f>IFERROR(VLOOKUP($B$8&amp;$S$11&amp;$A$14&amp;$C27,'3 Lookup'!$A$3:$U$2000,P$10,0),"-")</f>
        <v>39800</v>
      </c>
      <c r="Q27" s="3"/>
      <c r="R27" s="21"/>
      <c r="S27" s="21"/>
      <c r="CA27" s="2"/>
    </row>
    <row r="28" spans="1:79" ht="15" x14ac:dyDescent="0.25">
      <c r="A28" s="56" t="s">
        <v>0</v>
      </c>
      <c r="B28" s="20" t="s">
        <v>54</v>
      </c>
      <c r="C28" s="90" t="s">
        <v>167</v>
      </c>
      <c r="D28" s="50">
        <f>IFERROR(VLOOKUP($B$8&amp;$S$11&amp;$A$14&amp;$C28,'3 Lookup'!$A$3:$T$2000,D$10,0),"-")</f>
        <v>810</v>
      </c>
      <c r="E28" s="48">
        <f>IFERROR(VLOOKUP($B$8&amp;$S$11&amp;$A$14&amp;$C28,'3 Lookup'!$A$3:$T$2000,E$10,0),"-")</f>
        <v>775</v>
      </c>
      <c r="F28" s="112">
        <f>IFERROR(VLOOKUP($B$8&amp;$S$11&amp;$A$14&amp;$C28,'3 Lookup'!$A$3:$T$2000,F$10,0),"-")</f>
        <v>65</v>
      </c>
      <c r="G28" s="112">
        <f>IFERROR(VLOOKUP($B$8&amp;$S$11&amp;$A$14&amp;$C28,'3 Lookup'!$A$3:$T$2000,G$10,0),"-")</f>
        <v>18.7</v>
      </c>
      <c r="H28" s="112">
        <f>IFERROR(VLOOKUP($B$8&amp;$S$11&amp;$A$14&amp;$C28,'3 Lookup'!$A$3:$T$2000,H$10,0),"-")</f>
        <v>1.4</v>
      </c>
      <c r="I28" s="112">
        <f>IFERROR(VLOOKUP($B$8&amp;$S$11&amp;$A$14&amp;$C28,'3 Lookup'!$A$3:$T$2000,I$10,0),"-")</f>
        <v>12.5</v>
      </c>
      <c r="J28" s="112">
        <f>IFERROR(VLOOKUP($B$8&amp;$S$11&amp;$A$14&amp;$C28,'3 Lookup'!$A$3:$T$2000,J$10,0),"-")</f>
        <v>13.4</v>
      </c>
      <c r="K28" s="112">
        <f>IFERROR(VLOOKUP($B$8&amp;$S$11&amp;$A$14&amp;$C28,'3 Lookup'!$A$3:$T$2000,K$10,0),"-")</f>
        <v>14.9</v>
      </c>
      <c r="L28" s="113">
        <f>IFERROR(VLOOKUP($B$8&amp;$S$11&amp;$A$14&amp;$C28,'3 Lookup'!$A$3:$T$2000,L$10,0),"-")</f>
        <v>2.4</v>
      </c>
      <c r="M28" s="50">
        <f>IFERROR(VLOOKUP($B$8&amp;$S$11&amp;$A$14&amp;$C28,'3 Lookup'!$A$3:$U$2000,M$10,0),"-")</f>
        <v>90</v>
      </c>
      <c r="N28" s="74">
        <f>IFERROR(VLOOKUP($B$8&amp;$S$11&amp;$A$14&amp;$C28,'3 Lookup'!$A$3:$U$2000,N$10,0),"-")</f>
        <v>21500</v>
      </c>
      <c r="O28" s="74">
        <f>IFERROR(VLOOKUP($B$8&amp;$S$11&amp;$A$14&amp;$C28,'3 Lookup'!$A$3:$U$2000,O$10,0),"-")</f>
        <v>31800</v>
      </c>
      <c r="P28" s="75">
        <f>IFERROR(VLOOKUP($B$8&amp;$S$11&amp;$A$14&amp;$C28,'3 Lookup'!$A$3:$U$2000,P$10,0),"-")</f>
        <v>44900</v>
      </c>
      <c r="Q28" s="3"/>
      <c r="R28" s="21"/>
      <c r="S28" s="21"/>
      <c r="CA28" s="2"/>
    </row>
    <row r="29" spans="1:79" ht="15" x14ac:dyDescent="0.25">
      <c r="A29" s="56" t="s">
        <v>0</v>
      </c>
      <c r="B29" s="20" t="s">
        <v>198</v>
      </c>
      <c r="C29" s="90" t="s">
        <v>196</v>
      </c>
      <c r="D29" s="50">
        <f>IFERROR(VLOOKUP($B$8&amp;$S$11&amp;$A$14&amp;$C29,'3 Lookup'!$A$3:$T$2000,D$10,0),"-")</f>
        <v>750</v>
      </c>
      <c r="E29" s="48">
        <f>IFERROR(VLOOKUP($B$8&amp;$S$11&amp;$A$14&amp;$C29,'3 Lookup'!$A$3:$T$2000,E$10,0),"-")</f>
        <v>685</v>
      </c>
      <c r="F29" s="112">
        <f>IFERROR(VLOOKUP($B$8&amp;$S$11&amp;$A$14&amp;$C29,'3 Lookup'!$A$3:$T$2000,F$10,0),"-")</f>
        <v>10.8</v>
      </c>
      <c r="G29" s="112">
        <f>IFERROR(VLOOKUP($B$8&amp;$S$11&amp;$A$14&amp;$C29,'3 Lookup'!$A$3:$T$2000,G$10,0),"-")</f>
        <v>20.6</v>
      </c>
      <c r="H29" s="112">
        <f>IFERROR(VLOOKUP($B$8&amp;$S$11&amp;$A$14&amp;$C29,'3 Lookup'!$A$3:$T$2000,H$10,0),"-")</f>
        <v>5.4</v>
      </c>
      <c r="I29" s="112">
        <f>IFERROR(VLOOKUP($B$8&amp;$S$11&amp;$A$14&amp;$C29,'3 Lookup'!$A$3:$T$2000,I$10,0),"-")</f>
        <v>53.3</v>
      </c>
      <c r="J29" s="112">
        <f>IFERROR(VLOOKUP($B$8&amp;$S$11&amp;$A$14&amp;$C29,'3 Lookup'!$A$3:$T$2000,J$10,0),"-")</f>
        <v>60.5</v>
      </c>
      <c r="K29" s="112">
        <f>IFERROR(VLOOKUP($B$8&amp;$S$11&amp;$A$14&amp;$C29,'3 Lookup'!$A$3:$T$2000,K$10,0),"-")</f>
        <v>63.1</v>
      </c>
      <c r="L29" s="113">
        <f>IFERROR(VLOOKUP($B$8&amp;$S$11&amp;$A$14&amp;$C29,'3 Lookup'!$A$3:$T$2000,L$10,0),"-")</f>
        <v>9.8000000000000007</v>
      </c>
      <c r="M29" s="50">
        <f>IFERROR(VLOOKUP($B$8&amp;$S$11&amp;$A$14&amp;$C29,'3 Lookup'!$A$3:$U$2000,M$10,0),"-")</f>
        <v>340</v>
      </c>
      <c r="N29" s="74">
        <f>IFERROR(VLOOKUP($B$8&amp;$S$11&amp;$A$14&amp;$C29,'3 Lookup'!$A$3:$U$2000,N$10,0),"-")</f>
        <v>20100</v>
      </c>
      <c r="O29" s="74">
        <f>IFERROR(VLOOKUP($B$8&amp;$S$11&amp;$A$14&amp;$C29,'3 Lookup'!$A$3:$U$2000,O$10,0),"-")</f>
        <v>28100</v>
      </c>
      <c r="P29" s="75">
        <f>IFERROR(VLOOKUP($B$8&amp;$S$11&amp;$A$14&amp;$C29,'3 Lookup'!$A$3:$U$2000,P$10,0),"-")</f>
        <v>38700</v>
      </c>
      <c r="Q29" s="3"/>
      <c r="R29" s="21"/>
      <c r="S29" s="21"/>
      <c r="CA29" s="2"/>
    </row>
    <row r="30" spans="1:79" ht="15" x14ac:dyDescent="0.25">
      <c r="A30" s="56" t="s">
        <v>0</v>
      </c>
      <c r="B30" s="20" t="s">
        <v>55</v>
      </c>
      <c r="C30" s="90" t="s">
        <v>168</v>
      </c>
      <c r="D30" s="50">
        <f>IFERROR(VLOOKUP($B$8&amp;$S$11&amp;$A$14&amp;$C30,'3 Lookup'!$A$3:$T$2000,D$10,0),"-")</f>
        <v>1015</v>
      </c>
      <c r="E30" s="48">
        <f>IFERROR(VLOOKUP($B$8&amp;$S$11&amp;$A$14&amp;$C30,'3 Lookup'!$A$3:$T$2000,E$10,0),"-")</f>
        <v>985</v>
      </c>
      <c r="F30" s="112">
        <f>IFERROR(VLOOKUP($B$8&amp;$S$11&amp;$A$14&amp;$C30,'3 Lookup'!$A$3:$T$2000,F$10,0),"-")</f>
        <v>14.6</v>
      </c>
      <c r="G30" s="112">
        <f>IFERROR(VLOOKUP($B$8&amp;$S$11&amp;$A$14&amp;$C30,'3 Lookup'!$A$3:$T$2000,G$10,0),"-")</f>
        <v>23.7</v>
      </c>
      <c r="H30" s="112">
        <f>IFERROR(VLOOKUP($B$8&amp;$S$11&amp;$A$14&amp;$C30,'3 Lookup'!$A$3:$T$2000,H$10,0),"-")</f>
        <v>4</v>
      </c>
      <c r="I30" s="112">
        <f>IFERROR(VLOOKUP($B$8&amp;$S$11&amp;$A$14&amp;$C30,'3 Lookup'!$A$3:$T$2000,I$10,0),"-")</f>
        <v>49.1</v>
      </c>
      <c r="J30" s="112">
        <f>IFERROR(VLOOKUP($B$8&amp;$S$11&amp;$A$14&amp;$C30,'3 Lookup'!$A$3:$T$2000,J$10,0),"-")</f>
        <v>55.8</v>
      </c>
      <c r="K30" s="112">
        <f>IFERROR(VLOOKUP($B$8&amp;$S$11&amp;$A$14&amp;$C30,'3 Lookup'!$A$3:$T$2000,K$10,0),"-")</f>
        <v>57.8</v>
      </c>
      <c r="L30" s="113">
        <f>IFERROR(VLOOKUP($B$8&amp;$S$11&amp;$A$14&amp;$C30,'3 Lookup'!$A$3:$T$2000,L$10,0),"-")</f>
        <v>8.6</v>
      </c>
      <c r="M30" s="50">
        <f>IFERROR(VLOOKUP($B$8&amp;$S$11&amp;$A$14&amp;$C30,'3 Lookup'!$A$3:$U$2000,M$10,0),"-")</f>
        <v>465</v>
      </c>
      <c r="N30" s="74">
        <f>IFERROR(VLOOKUP($B$8&amp;$S$11&amp;$A$14&amp;$C30,'3 Lookup'!$A$3:$U$2000,N$10,0),"-")</f>
        <v>22200</v>
      </c>
      <c r="O30" s="74">
        <f>IFERROR(VLOOKUP($B$8&amp;$S$11&amp;$A$14&amp;$C30,'3 Lookup'!$A$3:$U$2000,O$10,0),"-")</f>
        <v>31000</v>
      </c>
      <c r="P30" s="75">
        <f>IFERROR(VLOOKUP($B$8&amp;$S$11&amp;$A$14&amp;$C30,'3 Lookup'!$A$3:$U$2000,P$10,0),"-")</f>
        <v>43900</v>
      </c>
      <c r="Q30" s="3"/>
      <c r="R30" s="21"/>
      <c r="S30" s="21"/>
      <c r="CA30" s="2"/>
    </row>
    <row r="31" spans="1:79" ht="15" x14ac:dyDescent="0.25">
      <c r="A31" s="56" t="s">
        <v>0</v>
      </c>
      <c r="B31" s="20" t="s">
        <v>199</v>
      </c>
      <c r="C31" s="90" t="s">
        <v>197</v>
      </c>
      <c r="D31" s="50">
        <f>IFERROR(VLOOKUP($B$8&amp;$S$11&amp;$A$14&amp;$C31,'3 Lookup'!$A$3:$T$2000,D$10,0),"-")</f>
        <v>425</v>
      </c>
      <c r="E31" s="48">
        <f>IFERROR(VLOOKUP($B$8&amp;$S$11&amp;$A$14&amp;$C31,'3 Lookup'!$A$3:$T$2000,E$10,0),"-")</f>
        <v>420</v>
      </c>
      <c r="F31" s="112">
        <f>IFERROR(VLOOKUP($B$8&amp;$S$11&amp;$A$14&amp;$C31,'3 Lookup'!$A$3:$T$2000,F$10,0),"-")</f>
        <v>48.7</v>
      </c>
      <c r="G31" s="112">
        <f>IFERROR(VLOOKUP($B$8&amp;$S$11&amp;$A$14&amp;$C31,'3 Lookup'!$A$3:$T$2000,G$10,0),"-")</f>
        <v>26.1</v>
      </c>
      <c r="H31" s="112">
        <f>IFERROR(VLOOKUP($B$8&amp;$S$11&amp;$A$14&amp;$C31,'3 Lookup'!$A$3:$T$2000,H$10,0),"-")</f>
        <v>2.9</v>
      </c>
      <c r="I31" s="112">
        <f>IFERROR(VLOOKUP($B$8&amp;$S$11&amp;$A$14&amp;$C31,'3 Lookup'!$A$3:$T$2000,I$10,0),"-")</f>
        <v>18.3</v>
      </c>
      <c r="J31" s="112">
        <f>IFERROR(VLOOKUP($B$8&amp;$S$11&amp;$A$14&amp;$C31,'3 Lookup'!$A$3:$T$2000,J$10,0),"-")</f>
        <v>20.9</v>
      </c>
      <c r="K31" s="112">
        <f>IFERROR(VLOOKUP($B$8&amp;$S$11&amp;$A$14&amp;$C31,'3 Lookup'!$A$3:$T$2000,K$10,0),"-")</f>
        <v>22.3</v>
      </c>
      <c r="L31" s="113">
        <f>IFERROR(VLOOKUP($B$8&amp;$S$11&amp;$A$14&amp;$C31,'3 Lookup'!$A$3:$T$2000,L$10,0),"-")</f>
        <v>4</v>
      </c>
      <c r="M31" s="50">
        <f>IFERROR(VLOOKUP($B$8&amp;$S$11&amp;$A$14&amp;$C31,'3 Lookup'!$A$3:$U$2000,M$10,0),"-")</f>
        <v>70</v>
      </c>
      <c r="N31" s="74">
        <f>IFERROR(VLOOKUP($B$8&amp;$S$11&amp;$A$14&amp;$C31,'3 Lookup'!$A$3:$U$2000,N$10,0),"-")</f>
        <v>34700</v>
      </c>
      <c r="O31" s="74">
        <f>IFERROR(VLOOKUP($B$8&amp;$S$11&amp;$A$14&amp;$C31,'3 Lookup'!$A$3:$U$2000,O$10,0),"-")</f>
        <v>46900</v>
      </c>
      <c r="P31" s="75">
        <f>IFERROR(VLOOKUP($B$8&amp;$S$11&amp;$A$14&amp;$C31,'3 Lookup'!$A$3:$U$2000,P$10,0),"-")</f>
        <v>60300</v>
      </c>
      <c r="Q31" s="3"/>
      <c r="R31" s="21"/>
      <c r="S31" s="21"/>
      <c r="CA31" s="2"/>
    </row>
    <row r="32" spans="1:79" ht="15" x14ac:dyDescent="0.25">
      <c r="A32" s="56" t="s">
        <v>0</v>
      </c>
      <c r="B32" s="20" t="s">
        <v>56</v>
      </c>
      <c r="C32" s="90" t="s">
        <v>169</v>
      </c>
      <c r="D32" s="50">
        <f>IFERROR(VLOOKUP($B$8&amp;$S$11&amp;$A$14&amp;$C32,'3 Lookup'!$A$3:$T$2000,D$10,0),"-")</f>
        <v>1145</v>
      </c>
      <c r="E32" s="48">
        <f>IFERROR(VLOOKUP($B$8&amp;$S$11&amp;$A$14&amp;$C32,'3 Lookup'!$A$3:$T$2000,E$10,0),"-")</f>
        <v>1115</v>
      </c>
      <c r="F32" s="112">
        <f>IFERROR(VLOOKUP($B$8&amp;$S$11&amp;$A$14&amp;$C32,'3 Lookup'!$A$3:$T$2000,F$10,0),"-")</f>
        <v>71.5</v>
      </c>
      <c r="G32" s="112">
        <f>IFERROR(VLOOKUP($B$8&amp;$S$11&amp;$A$14&amp;$C32,'3 Lookup'!$A$3:$T$2000,G$10,0),"-")</f>
        <v>13.9</v>
      </c>
      <c r="H32" s="112">
        <f>IFERROR(VLOOKUP($B$8&amp;$S$11&amp;$A$14&amp;$C32,'3 Lookup'!$A$3:$T$2000,H$10,0),"-")</f>
        <v>0.5</v>
      </c>
      <c r="I32" s="112">
        <f>IFERROR(VLOOKUP($B$8&amp;$S$11&amp;$A$14&amp;$C32,'3 Lookup'!$A$3:$T$2000,I$10,0),"-")</f>
        <v>10.9</v>
      </c>
      <c r="J32" s="112">
        <f>IFERROR(VLOOKUP($B$8&amp;$S$11&amp;$A$14&amp;$C32,'3 Lookup'!$A$3:$T$2000,J$10,0),"-")</f>
        <v>12</v>
      </c>
      <c r="K32" s="112">
        <f>IFERROR(VLOOKUP($B$8&amp;$S$11&amp;$A$14&amp;$C32,'3 Lookup'!$A$3:$T$2000,K$10,0),"-")</f>
        <v>14.1</v>
      </c>
      <c r="L32" s="113">
        <f>IFERROR(VLOOKUP($B$8&amp;$S$11&amp;$A$14&amp;$C32,'3 Lookup'!$A$3:$T$2000,L$10,0),"-")</f>
        <v>3.2</v>
      </c>
      <c r="M32" s="50">
        <f>IFERROR(VLOOKUP($B$8&amp;$S$11&amp;$A$14&amp;$C32,'3 Lookup'!$A$3:$U$2000,M$10,0),"-")</f>
        <v>115</v>
      </c>
      <c r="N32" s="74">
        <f>IFERROR(VLOOKUP($B$8&amp;$S$11&amp;$A$14&amp;$C32,'3 Lookup'!$A$3:$U$2000,N$10,0),"-")</f>
        <v>33200</v>
      </c>
      <c r="O32" s="74">
        <f>IFERROR(VLOOKUP($B$8&amp;$S$11&amp;$A$14&amp;$C32,'3 Lookup'!$A$3:$U$2000,O$10,0),"-")</f>
        <v>47800</v>
      </c>
      <c r="P32" s="75">
        <f>IFERROR(VLOOKUP($B$8&amp;$S$11&amp;$A$14&amp;$C32,'3 Lookup'!$A$3:$U$2000,P$10,0),"-")</f>
        <v>66100</v>
      </c>
      <c r="Q32" s="3"/>
      <c r="R32" s="21"/>
      <c r="S32" s="21"/>
      <c r="CA32" s="2"/>
    </row>
    <row r="33" spans="1:79" s="3" customFormat="1" ht="14.25" customHeight="1" x14ac:dyDescent="0.25">
      <c r="A33" s="56" t="s">
        <v>0</v>
      </c>
      <c r="B33" s="20" t="s">
        <v>45</v>
      </c>
      <c r="C33" s="90" t="s">
        <v>158</v>
      </c>
      <c r="D33" s="50">
        <f>IFERROR(VLOOKUP($B$8&amp;$S$11&amp;$A$14&amp;$C33,'3 Lookup'!$A$3:$T$2000,D$10,0),"-")</f>
        <v>670</v>
      </c>
      <c r="E33" s="48">
        <f>IFERROR(VLOOKUP($B$8&amp;$S$11&amp;$A$14&amp;$C33,'3 Lookup'!$A$3:$T$2000,E$10,0),"-")</f>
        <v>635</v>
      </c>
      <c r="F33" s="112">
        <f>IFERROR(VLOOKUP($B$8&amp;$S$11&amp;$A$14&amp;$C33,'3 Lookup'!$A$3:$T$2000,F$10,0),"-")</f>
        <v>35.5</v>
      </c>
      <c r="G33" s="112">
        <f>IFERROR(VLOOKUP($B$8&amp;$S$11&amp;$A$14&amp;$C33,'3 Lookup'!$A$3:$T$2000,G$10,0),"-")</f>
        <v>23.9</v>
      </c>
      <c r="H33" s="112">
        <f>IFERROR(VLOOKUP($B$8&amp;$S$11&amp;$A$14&amp;$C33,'3 Lookup'!$A$3:$T$2000,H$10,0),"-")</f>
        <v>3</v>
      </c>
      <c r="I33" s="112">
        <f>IFERROR(VLOOKUP($B$8&amp;$S$11&amp;$A$14&amp;$C33,'3 Lookup'!$A$3:$T$2000,I$10,0),"-")</f>
        <v>28.3</v>
      </c>
      <c r="J33" s="112">
        <f>IFERROR(VLOOKUP($B$8&amp;$S$11&amp;$A$14&amp;$C33,'3 Lookup'!$A$3:$T$2000,J$10,0),"-")</f>
        <v>35.1</v>
      </c>
      <c r="K33" s="112">
        <f>IFERROR(VLOOKUP($B$8&amp;$S$11&amp;$A$14&amp;$C33,'3 Lookup'!$A$3:$T$2000,K$10,0),"-")</f>
        <v>37.6</v>
      </c>
      <c r="L33" s="113">
        <f>IFERROR(VLOOKUP($B$8&amp;$S$11&amp;$A$14&amp;$C33,'3 Lookup'!$A$3:$T$2000,L$10,0),"-")</f>
        <v>9.3000000000000007</v>
      </c>
      <c r="M33" s="50">
        <f>IFERROR(VLOOKUP($B$8&amp;$S$11&amp;$A$14&amp;$C33,'3 Lookup'!$A$3:$U$2000,M$10,0),"-")</f>
        <v>165</v>
      </c>
      <c r="N33" s="74">
        <f>IFERROR(VLOOKUP($B$8&amp;$S$11&amp;$A$14&amp;$C33,'3 Lookup'!$A$3:$U$2000,N$10,0),"-")</f>
        <v>22600</v>
      </c>
      <c r="O33" s="74">
        <f>IFERROR(VLOOKUP($B$8&amp;$S$11&amp;$A$14&amp;$C33,'3 Lookup'!$A$3:$U$2000,O$10,0),"-")</f>
        <v>29600</v>
      </c>
      <c r="P33" s="75">
        <f>IFERROR(VLOOKUP($B$8&amp;$S$11&amp;$A$14&amp;$C33,'3 Lookup'!$A$3:$U$2000,P$10,0),"-")</f>
        <v>44900</v>
      </c>
      <c r="Q33" s="12"/>
      <c r="R33" s="21"/>
      <c r="S33" s="21"/>
      <c r="T33" s="12"/>
    </row>
    <row r="34" spans="1:79" ht="15" x14ac:dyDescent="0.25">
      <c r="A34" s="56" t="s">
        <v>0</v>
      </c>
      <c r="B34" s="20" t="s">
        <v>185</v>
      </c>
      <c r="C34" s="90" t="s">
        <v>183</v>
      </c>
      <c r="D34" s="50">
        <f>IFERROR(VLOOKUP($B$8&amp;$S$11&amp;$A$14&amp;$C34,'3 Lookup'!$A$3:$T$2000,D$10,0),"-")</f>
        <v>545</v>
      </c>
      <c r="E34" s="48">
        <f>IFERROR(VLOOKUP($B$8&amp;$S$11&amp;$A$14&amp;$C34,'3 Lookup'!$A$3:$T$2000,E$10,0),"-")</f>
        <v>520</v>
      </c>
      <c r="F34" s="112">
        <f>IFERROR(VLOOKUP($B$8&amp;$S$11&amp;$A$14&amp;$C34,'3 Lookup'!$A$3:$T$2000,F$10,0),"-")</f>
        <v>27.9</v>
      </c>
      <c r="G34" s="112">
        <f>IFERROR(VLOOKUP($B$8&amp;$S$11&amp;$A$14&amp;$C34,'3 Lookup'!$A$3:$T$2000,G$10,0),"-")</f>
        <v>36.299999999999997</v>
      </c>
      <c r="H34" s="112">
        <f>IFERROR(VLOOKUP($B$8&amp;$S$11&amp;$A$14&amp;$C34,'3 Lookup'!$A$3:$T$2000,H$10,0),"-")</f>
        <v>4</v>
      </c>
      <c r="I34" s="112">
        <f>IFERROR(VLOOKUP($B$8&amp;$S$11&amp;$A$14&amp;$C34,'3 Lookup'!$A$3:$T$2000,I$10,0),"-")</f>
        <v>25.4</v>
      </c>
      <c r="J34" s="112">
        <f>IFERROR(VLOOKUP($B$8&amp;$S$11&amp;$A$14&amp;$C34,'3 Lookup'!$A$3:$T$2000,J$10,0),"-")</f>
        <v>29.4</v>
      </c>
      <c r="K34" s="112">
        <f>IFERROR(VLOOKUP($B$8&amp;$S$11&amp;$A$14&amp;$C34,'3 Lookup'!$A$3:$T$2000,K$10,0),"-")</f>
        <v>31.7</v>
      </c>
      <c r="L34" s="113">
        <f>IFERROR(VLOOKUP($B$8&amp;$S$11&amp;$A$14&amp;$C34,'3 Lookup'!$A$3:$T$2000,L$10,0),"-")</f>
        <v>6.3</v>
      </c>
      <c r="M34" s="50">
        <f>IFERROR(VLOOKUP($B$8&amp;$S$11&amp;$A$14&amp;$C34,'3 Lookup'!$A$3:$U$2000,M$10,0),"-")</f>
        <v>120</v>
      </c>
      <c r="N34" s="74">
        <f>IFERROR(VLOOKUP($B$8&amp;$S$11&amp;$A$14&amp;$C34,'3 Lookup'!$A$3:$U$2000,N$10,0),"-")</f>
        <v>20800</v>
      </c>
      <c r="O34" s="74">
        <f>IFERROR(VLOOKUP($B$8&amp;$S$11&amp;$A$14&amp;$C34,'3 Lookup'!$A$3:$U$2000,O$10,0),"-")</f>
        <v>32300</v>
      </c>
      <c r="P34" s="75">
        <f>IFERROR(VLOOKUP($B$8&amp;$S$11&amp;$A$14&amp;$C34,'3 Lookup'!$A$3:$U$2000,P$10,0),"-")</f>
        <v>48200</v>
      </c>
      <c r="Q34" s="11"/>
      <c r="R34" s="21"/>
      <c r="S34" s="21"/>
      <c r="CA34" s="2"/>
    </row>
    <row r="35" spans="1:79" s="3" customFormat="1" ht="14.25" customHeight="1" x14ac:dyDescent="0.2">
      <c r="A35" s="52"/>
      <c r="B35" s="109"/>
      <c r="C35" s="118"/>
      <c r="D35" s="50"/>
      <c r="E35" s="48"/>
      <c r="F35" s="112"/>
      <c r="G35" s="112"/>
      <c r="H35" s="112"/>
      <c r="I35" s="112"/>
      <c r="J35" s="112"/>
      <c r="K35" s="112"/>
      <c r="L35" s="113"/>
      <c r="M35" s="50"/>
      <c r="N35" s="74"/>
      <c r="O35" s="74"/>
      <c r="P35" s="75"/>
      <c r="Q35" s="12"/>
      <c r="R35" s="12"/>
      <c r="S35" s="12"/>
      <c r="T35" s="12"/>
    </row>
    <row r="36" spans="1:79" s="3" customFormat="1" ht="14.25" customHeight="1" x14ac:dyDescent="0.2">
      <c r="A36" s="54" t="s">
        <v>1</v>
      </c>
      <c r="B36" s="91"/>
      <c r="C36" s="118"/>
      <c r="D36" s="50"/>
      <c r="E36" s="48"/>
      <c r="F36" s="112"/>
      <c r="G36" s="112"/>
      <c r="H36" s="112"/>
      <c r="I36" s="112"/>
      <c r="J36" s="112"/>
      <c r="K36" s="112"/>
      <c r="L36" s="113"/>
      <c r="M36" s="50"/>
      <c r="N36" s="74"/>
      <c r="O36" s="74"/>
      <c r="P36" s="75"/>
      <c r="Q36" s="12"/>
      <c r="R36" s="12"/>
      <c r="S36" s="12"/>
      <c r="T36" s="12"/>
    </row>
    <row r="37" spans="1:79" s="3" customFormat="1" ht="14.25" customHeight="1" x14ac:dyDescent="0.25">
      <c r="A37" s="57" t="s">
        <v>1</v>
      </c>
      <c r="B37" s="20" t="s">
        <v>42</v>
      </c>
      <c r="C37" s="90" t="s">
        <v>155</v>
      </c>
      <c r="D37" s="50">
        <f>IFERROR(VLOOKUP($B$8&amp;$S$11&amp;$A$36&amp;$C37,'3 Lookup'!$A$3:$T$2000,D$10,0),"-")</f>
        <v>455</v>
      </c>
      <c r="E37" s="48">
        <f>IFERROR(VLOOKUP($B$8&amp;$S$11&amp;$A$36&amp;$C37,'3 Lookup'!$A$3:$T$2000,E$10,0),"-")</f>
        <v>430</v>
      </c>
      <c r="F37" s="112">
        <f>IFERROR(VLOOKUP($B$8&amp;$S$11&amp;$A$36&amp;$C37,'3 Lookup'!$A$3:$T$2000,F$10,0),"-")</f>
        <v>20.5</v>
      </c>
      <c r="G37" s="112">
        <f>IFERROR(VLOOKUP($B$8&amp;$S$11&amp;$A$36&amp;$C37,'3 Lookup'!$A$3:$T$2000,G$10,0),"-")</f>
        <v>22.4</v>
      </c>
      <c r="H37" s="112">
        <f>IFERROR(VLOOKUP($B$8&amp;$S$11&amp;$A$36&amp;$C37,'3 Lookup'!$A$3:$T$2000,H$10,0),"-")</f>
        <v>2.8</v>
      </c>
      <c r="I37" s="112">
        <f>IFERROR(VLOOKUP($B$8&amp;$S$11&amp;$A$36&amp;$C37,'3 Lookup'!$A$3:$T$2000,I$10,0),"-")</f>
        <v>45.7</v>
      </c>
      <c r="J37" s="112">
        <f>IFERROR(VLOOKUP($B$8&amp;$S$11&amp;$A$36&amp;$C37,'3 Lookup'!$A$3:$T$2000,J$10,0),"-")</f>
        <v>52</v>
      </c>
      <c r="K37" s="112">
        <f>IFERROR(VLOOKUP($B$8&amp;$S$11&amp;$A$36&amp;$C37,'3 Lookup'!$A$3:$T$2000,K$10,0),"-")</f>
        <v>54.3</v>
      </c>
      <c r="L37" s="113">
        <f>IFERROR(VLOOKUP($B$8&amp;$S$11&amp;$A$36&amp;$C37,'3 Lookup'!$A$3:$T$2000,L$10,0),"-")</f>
        <v>8.6</v>
      </c>
      <c r="M37" s="50">
        <f>IFERROR(VLOOKUP($B$8&amp;$S$11&amp;$A$36&amp;$C37,'3 Lookup'!$A$3:$U$2000,M$10,0),"-")</f>
        <v>185</v>
      </c>
      <c r="N37" s="74">
        <f>IFERROR(VLOOKUP($B$8&amp;$S$11&amp;$A$36&amp;$C37,'3 Lookup'!$A$3:$U$2000,N$10,0),"-")</f>
        <v>23400</v>
      </c>
      <c r="O37" s="74">
        <f>IFERROR(VLOOKUP($B$8&amp;$S$11&amp;$A$36&amp;$C37,'3 Lookup'!$A$3:$U$2000,O$10,0),"-")</f>
        <v>32100</v>
      </c>
      <c r="P37" s="75">
        <f>IFERROR(VLOOKUP($B$8&amp;$S$11&amp;$A$36&amp;$C37,'3 Lookup'!$A$3:$U$2000,P$10,0),"-")</f>
        <v>44900</v>
      </c>
      <c r="Q37" s="12" t="s">
        <v>4</v>
      </c>
      <c r="R37" s="12"/>
      <c r="S37" s="12"/>
      <c r="T37" s="12"/>
    </row>
    <row r="38" spans="1:79" s="3" customFormat="1" ht="14.25" customHeight="1" x14ac:dyDescent="0.25">
      <c r="A38" s="57" t="s">
        <v>1</v>
      </c>
      <c r="B38" s="20" t="s">
        <v>43</v>
      </c>
      <c r="C38" s="90" t="s">
        <v>156</v>
      </c>
      <c r="D38" s="50">
        <f>IFERROR(VLOOKUP($B$8&amp;$S$11&amp;$A$36&amp;$C38,'3 Lookup'!$A$3:$T$2000,D$10,0),"-")</f>
        <v>6570</v>
      </c>
      <c r="E38" s="48">
        <f>IFERROR(VLOOKUP($B$8&amp;$S$11&amp;$A$36&amp;$C38,'3 Lookup'!$A$3:$T$2000,E$10,0),"-")</f>
        <v>6540</v>
      </c>
      <c r="F38" s="112">
        <f>IFERROR(VLOOKUP($B$8&amp;$S$11&amp;$A$36&amp;$C38,'3 Lookup'!$A$3:$T$2000,F$10,0),"-")</f>
        <v>74.8</v>
      </c>
      <c r="G38" s="112">
        <f>IFERROR(VLOOKUP($B$8&amp;$S$11&amp;$A$36&amp;$C38,'3 Lookup'!$A$3:$T$2000,G$10,0),"-")</f>
        <v>18.100000000000001</v>
      </c>
      <c r="H38" s="112">
        <f>IFERROR(VLOOKUP($B$8&amp;$S$11&amp;$A$36&amp;$C38,'3 Lookup'!$A$3:$T$2000,H$10,0),"-")</f>
        <v>0.8</v>
      </c>
      <c r="I38" s="112">
        <f>IFERROR(VLOOKUP($B$8&amp;$S$11&amp;$A$36&amp;$C38,'3 Lookup'!$A$3:$T$2000,I$10,0),"-")</f>
        <v>4.2</v>
      </c>
      <c r="J38" s="112">
        <f>IFERROR(VLOOKUP($B$8&amp;$S$11&amp;$A$36&amp;$C38,'3 Lookup'!$A$3:$T$2000,J$10,0),"-")</f>
        <v>5</v>
      </c>
      <c r="K38" s="112">
        <f>IFERROR(VLOOKUP($B$8&amp;$S$11&amp;$A$36&amp;$C38,'3 Lookup'!$A$3:$T$2000,K$10,0),"-")</f>
        <v>6.3</v>
      </c>
      <c r="L38" s="113">
        <f>IFERROR(VLOOKUP($B$8&amp;$S$11&amp;$A$36&amp;$C38,'3 Lookup'!$A$3:$T$2000,L$10,0),"-")</f>
        <v>2.1</v>
      </c>
      <c r="M38" s="50">
        <f>IFERROR(VLOOKUP($B$8&amp;$S$11&amp;$A$36&amp;$C38,'3 Lookup'!$A$3:$U$2000,M$10,0),"-")</f>
        <v>250</v>
      </c>
      <c r="N38" s="74">
        <f>IFERROR(VLOOKUP($B$8&amp;$S$11&amp;$A$36&amp;$C38,'3 Lookup'!$A$3:$U$2000,N$10,0),"-")</f>
        <v>18200</v>
      </c>
      <c r="O38" s="74">
        <f>IFERROR(VLOOKUP($B$8&amp;$S$11&amp;$A$36&amp;$C38,'3 Lookup'!$A$3:$U$2000,O$10,0),"-")</f>
        <v>29200</v>
      </c>
      <c r="P38" s="75">
        <f>IFERROR(VLOOKUP($B$8&amp;$S$11&amp;$A$36&amp;$C38,'3 Lookup'!$A$3:$U$2000,P$10,0),"-")</f>
        <v>40200</v>
      </c>
      <c r="Q38" s="12"/>
      <c r="R38" s="12"/>
      <c r="S38" s="12"/>
      <c r="T38" s="12"/>
    </row>
    <row r="39" spans="1:79" s="3" customFormat="1" ht="15" x14ac:dyDescent="0.25">
      <c r="A39" s="57" t="s">
        <v>1</v>
      </c>
      <c r="B39" s="20" t="s">
        <v>44</v>
      </c>
      <c r="C39" s="90" t="s">
        <v>170</v>
      </c>
      <c r="D39" s="50">
        <f>IFERROR(VLOOKUP($B$8&amp;$S$11&amp;$A$36&amp;$C39,'3 Lookup'!$A$3:$T$2000,D$10,0),"-")</f>
        <v>1115</v>
      </c>
      <c r="E39" s="48">
        <f>IFERROR(VLOOKUP($B$8&amp;$S$11&amp;$A$36&amp;$C39,'3 Lookup'!$A$3:$T$2000,E$10,0),"-")</f>
        <v>1095</v>
      </c>
      <c r="F39" s="112">
        <f>IFERROR(VLOOKUP($B$8&amp;$S$11&amp;$A$36&amp;$C39,'3 Lookup'!$A$3:$T$2000,F$10,0),"-")</f>
        <v>58.2</v>
      </c>
      <c r="G39" s="112">
        <f>IFERROR(VLOOKUP($B$8&amp;$S$11&amp;$A$36&amp;$C39,'3 Lookup'!$A$3:$T$2000,G$10,0),"-")</f>
        <v>16.5</v>
      </c>
      <c r="H39" s="112">
        <f>IFERROR(VLOOKUP($B$8&amp;$S$11&amp;$A$36&amp;$C39,'3 Lookup'!$A$3:$T$2000,H$10,0),"-")</f>
        <v>3.6</v>
      </c>
      <c r="I39" s="112">
        <f>IFERROR(VLOOKUP($B$8&amp;$S$11&amp;$A$36&amp;$C39,'3 Lookup'!$A$3:$T$2000,I$10,0),"-")</f>
        <v>15.3</v>
      </c>
      <c r="J39" s="112">
        <f>IFERROR(VLOOKUP($B$8&amp;$S$11&amp;$A$36&amp;$C39,'3 Lookup'!$A$3:$T$2000,J$10,0),"-")</f>
        <v>18.5</v>
      </c>
      <c r="K39" s="112">
        <f>IFERROR(VLOOKUP($B$8&amp;$S$11&amp;$A$36&amp;$C39,'3 Lookup'!$A$3:$T$2000,K$10,0),"-")</f>
        <v>21.7</v>
      </c>
      <c r="L39" s="113">
        <f>IFERROR(VLOOKUP($B$8&amp;$S$11&amp;$A$36&amp;$C39,'3 Lookup'!$A$3:$T$2000,L$10,0),"-")</f>
        <v>6.5</v>
      </c>
      <c r="M39" s="50">
        <f>IFERROR(VLOOKUP($B$8&amp;$S$11&amp;$A$36&amp;$C39,'3 Lookup'!$A$3:$U$2000,M$10,0),"-")</f>
        <v>155</v>
      </c>
      <c r="N39" s="74">
        <f>IFERROR(VLOOKUP($B$8&amp;$S$11&amp;$A$36&amp;$C39,'3 Lookup'!$A$3:$U$2000,N$10,0),"-")</f>
        <v>20100</v>
      </c>
      <c r="O39" s="74">
        <f>IFERROR(VLOOKUP($B$8&amp;$S$11&amp;$A$36&amp;$C39,'3 Lookup'!$A$3:$U$2000,O$10,0),"-")</f>
        <v>31400</v>
      </c>
      <c r="P39" s="75">
        <f>IFERROR(VLOOKUP($B$8&amp;$S$11&amp;$A$36&amp;$C39,'3 Lookup'!$A$3:$U$2000,P$10,0),"-")</f>
        <v>46400</v>
      </c>
      <c r="Q39" s="15"/>
    </row>
    <row r="40" spans="1:79" s="3" customFormat="1" ht="14.25" customHeight="1" x14ac:dyDescent="0.25">
      <c r="A40" s="57" t="s">
        <v>1</v>
      </c>
      <c r="B40" s="20" t="s">
        <v>46</v>
      </c>
      <c r="C40" s="90" t="s">
        <v>159</v>
      </c>
      <c r="D40" s="50">
        <f>IFERROR(VLOOKUP($B$8&amp;$S$11&amp;$A$36&amp;$C40,'3 Lookup'!$A$3:$T$2000,D$10,0),"-")</f>
        <v>960</v>
      </c>
      <c r="E40" s="48">
        <f>IFERROR(VLOOKUP($B$8&amp;$S$11&amp;$A$36&amp;$C40,'3 Lookup'!$A$3:$T$2000,E$10,0),"-")</f>
        <v>900</v>
      </c>
      <c r="F40" s="112">
        <f>IFERROR(VLOOKUP($B$8&amp;$S$11&amp;$A$36&amp;$C40,'3 Lookup'!$A$3:$T$2000,F$10,0),"-")</f>
        <v>38.6</v>
      </c>
      <c r="G40" s="112">
        <f>IFERROR(VLOOKUP($B$8&amp;$S$11&amp;$A$36&amp;$C40,'3 Lookup'!$A$3:$T$2000,G$10,0),"-")</f>
        <v>24.8</v>
      </c>
      <c r="H40" s="112">
        <f>IFERROR(VLOOKUP($B$8&amp;$S$11&amp;$A$36&amp;$C40,'3 Lookup'!$A$3:$T$2000,H$10,0),"-")</f>
        <v>4.7</v>
      </c>
      <c r="I40" s="112">
        <f>IFERROR(VLOOKUP($B$8&amp;$S$11&amp;$A$36&amp;$C40,'3 Lookup'!$A$3:$T$2000,I$10,0),"-")</f>
        <v>27.9</v>
      </c>
      <c r="J40" s="112">
        <f>IFERROR(VLOOKUP($B$8&amp;$S$11&amp;$A$36&amp;$C40,'3 Lookup'!$A$3:$T$2000,J$10,0),"-")</f>
        <v>30.6</v>
      </c>
      <c r="K40" s="112">
        <f>IFERROR(VLOOKUP($B$8&amp;$S$11&amp;$A$36&amp;$C40,'3 Lookup'!$A$3:$T$2000,K$10,0),"-")</f>
        <v>32</v>
      </c>
      <c r="L40" s="113">
        <f>IFERROR(VLOOKUP($B$8&amp;$S$11&amp;$A$36&amp;$C40,'3 Lookup'!$A$3:$T$2000,L$10,0),"-")</f>
        <v>4.0999999999999996</v>
      </c>
      <c r="M40" s="50">
        <f>IFERROR(VLOOKUP($B$8&amp;$S$11&amp;$A$36&amp;$C40,'3 Lookup'!$A$3:$U$2000,M$10,0),"-")</f>
        <v>235</v>
      </c>
      <c r="N40" s="74">
        <f>IFERROR(VLOOKUP($B$8&amp;$S$11&amp;$A$36&amp;$C40,'3 Lookup'!$A$3:$U$2000,N$10,0),"-")</f>
        <v>23000</v>
      </c>
      <c r="O40" s="74">
        <f>IFERROR(VLOOKUP($B$8&amp;$S$11&amp;$A$36&amp;$C40,'3 Lookup'!$A$3:$U$2000,O$10,0),"-")</f>
        <v>29900</v>
      </c>
      <c r="P40" s="75">
        <f>IFERROR(VLOOKUP($B$8&amp;$S$11&amp;$A$36&amp;$C40,'3 Lookup'!$A$3:$U$2000,P$10,0),"-")</f>
        <v>40500</v>
      </c>
      <c r="Q40" s="15"/>
    </row>
    <row r="41" spans="1:79" s="3" customFormat="1" ht="14.25" customHeight="1" x14ac:dyDescent="0.25">
      <c r="A41" s="57" t="s">
        <v>1</v>
      </c>
      <c r="B41" s="20" t="s">
        <v>47</v>
      </c>
      <c r="C41" s="90" t="s">
        <v>157</v>
      </c>
      <c r="D41" s="50">
        <f>IFERROR(VLOOKUP($B$8&amp;$S$11&amp;$A$36&amp;$C41,'3 Lookup'!$A$3:$T$2000,D$10,0),"-")</f>
        <v>985</v>
      </c>
      <c r="E41" s="48">
        <f>IFERROR(VLOOKUP($B$8&amp;$S$11&amp;$A$36&amp;$C41,'3 Lookup'!$A$3:$T$2000,E$10,0),"-")</f>
        <v>925</v>
      </c>
      <c r="F41" s="112">
        <f>IFERROR(VLOOKUP($B$8&amp;$S$11&amp;$A$36&amp;$C41,'3 Lookup'!$A$3:$T$2000,F$10,0),"-")</f>
        <v>40.799999999999997</v>
      </c>
      <c r="G41" s="112">
        <f>IFERROR(VLOOKUP($B$8&amp;$S$11&amp;$A$36&amp;$C41,'3 Lookup'!$A$3:$T$2000,G$10,0),"-")</f>
        <v>26.7</v>
      </c>
      <c r="H41" s="112">
        <f>IFERROR(VLOOKUP($B$8&amp;$S$11&amp;$A$36&amp;$C41,'3 Lookup'!$A$3:$T$2000,H$10,0),"-")</f>
        <v>3.1</v>
      </c>
      <c r="I41" s="112">
        <f>IFERROR(VLOOKUP($B$8&amp;$S$11&amp;$A$36&amp;$C41,'3 Lookup'!$A$3:$T$2000,I$10,0),"-")</f>
        <v>21.6</v>
      </c>
      <c r="J41" s="112">
        <f>IFERROR(VLOOKUP($B$8&amp;$S$11&amp;$A$36&amp;$C41,'3 Lookup'!$A$3:$T$2000,J$10,0),"-")</f>
        <v>26.8</v>
      </c>
      <c r="K41" s="112">
        <f>IFERROR(VLOOKUP($B$8&amp;$S$11&amp;$A$36&amp;$C41,'3 Lookup'!$A$3:$T$2000,K$10,0),"-")</f>
        <v>29.4</v>
      </c>
      <c r="L41" s="113">
        <f>IFERROR(VLOOKUP($B$8&amp;$S$11&amp;$A$36&amp;$C41,'3 Lookup'!$A$3:$T$2000,L$10,0),"-")</f>
        <v>7.8</v>
      </c>
      <c r="M41" s="50">
        <f>IFERROR(VLOOKUP($B$8&amp;$S$11&amp;$A$36&amp;$C41,'3 Lookup'!$A$3:$U$2000,M$10,0),"-")</f>
        <v>175</v>
      </c>
      <c r="N41" s="74">
        <f>IFERROR(VLOOKUP($B$8&amp;$S$11&amp;$A$36&amp;$C41,'3 Lookup'!$A$3:$U$2000,N$10,0),"-")</f>
        <v>23000</v>
      </c>
      <c r="O41" s="74">
        <f>IFERROR(VLOOKUP($B$8&amp;$S$11&amp;$A$36&amp;$C41,'3 Lookup'!$A$3:$U$2000,O$10,0),"-")</f>
        <v>32500</v>
      </c>
      <c r="P41" s="75">
        <f>IFERROR(VLOOKUP($B$8&amp;$S$11&amp;$A$36&amp;$C41,'3 Lookup'!$A$3:$U$2000,P$10,0),"-")</f>
        <v>43400</v>
      </c>
      <c r="Q41" s="14"/>
    </row>
    <row r="42" spans="1:79" s="3" customFormat="1" ht="14.25" customHeight="1" x14ac:dyDescent="0.25">
      <c r="A42" s="57" t="s">
        <v>1</v>
      </c>
      <c r="B42" s="20" t="s">
        <v>236</v>
      </c>
      <c r="C42" s="90" t="s">
        <v>160</v>
      </c>
      <c r="D42" s="50">
        <f>IFERROR(VLOOKUP($B$8&amp;$S$11&amp;$A$36&amp;$C42,'3 Lookup'!$A$3:$T$2000,D$10,0),"-")</f>
        <v>445</v>
      </c>
      <c r="E42" s="48">
        <f>IFERROR(VLOOKUP($B$8&amp;$S$11&amp;$A$36&amp;$C42,'3 Lookup'!$A$3:$T$2000,E$10,0),"-")</f>
        <v>435</v>
      </c>
      <c r="F42" s="112">
        <f>IFERROR(VLOOKUP($B$8&amp;$S$11&amp;$A$36&amp;$C42,'3 Lookup'!$A$3:$T$2000,F$10,0),"-")</f>
        <v>33</v>
      </c>
      <c r="G42" s="112">
        <f>IFERROR(VLOOKUP($B$8&amp;$S$11&amp;$A$36&amp;$C42,'3 Lookup'!$A$3:$T$2000,G$10,0),"-")</f>
        <v>21.9</v>
      </c>
      <c r="H42" s="112">
        <f>IFERROR(VLOOKUP($B$8&amp;$S$11&amp;$A$36&amp;$C42,'3 Lookup'!$A$3:$T$2000,H$10,0),"-")</f>
        <v>2.8</v>
      </c>
      <c r="I42" s="112">
        <f>IFERROR(VLOOKUP($B$8&amp;$S$11&amp;$A$36&amp;$C42,'3 Lookup'!$A$3:$T$2000,I$10,0),"-")</f>
        <v>31.6</v>
      </c>
      <c r="J42" s="112">
        <f>IFERROR(VLOOKUP($B$8&amp;$S$11&amp;$A$36&amp;$C42,'3 Lookup'!$A$3:$T$2000,J$10,0),"-")</f>
        <v>40</v>
      </c>
      <c r="K42" s="112">
        <f>IFERROR(VLOOKUP($B$8&amp;$S$11&amp;$A$36&amp;$C42,'3 Lookup'!$A$3:$T$2000,K$10,0),"-")</f>
        <v>42.3</v>
      </c>
      <c r="L42" s="113">
        <f>IFERROR(VLOOKUP($B$8&amp;$S$11&amp;$A$36&amp;$C42,'3 Lookup'!$A$3:$T$2000,L$10,0),"-")</f>
        <v>10.6</v>
      </c>
      <c r="M42" s="50">
        <f>IFERROR(VLOOKUP($B$8&amp;$S$11&amp;$A$36&amp;$C42,'3 Lookup'!$A$3:$U$2000,M$10,0),"-")</f>
        <v>130</v>
      </c>
      <c r="N42" s="74">
        <f>IFERROR(VLOOKUP($B$8&amp;$S$11&amp;$A$36&amp;$C42,'3 Lookup'!$A$3:$U$2000,N$10,0),"-")</f>
        <v>21900</v>
      </c>
      <c r="O42" s="74">
        <f>IFERROR(VLOOKUP($B$8&amp;$S$11&amp;$A$36&amp;$C42,'3 Lookup'!$A$3:$U$2000,O$10,0),"-")</f>
        <v>28100</v>
      </c>
      <c r="P42" s="75">
        <f>IFERROR(VLOOKUP($B$8&amp;$S$11&amp;$A$36&amp;$C42,'3 Lookup'!$A$3:$U$2000,P$10,0),"-")</f>
        <v>38100</v>
      </c>
      <c r="Q42" s="53"/>
    </row>
    <row r="43" spans="1:79" s="3" customFormat="1" ht="14.25" customHeight="1" x14ac:dyDescent="0.25">
      <c r="A43" s="57" t="s">
        <v>1</v>
      </c>
      <c r="B43" s="20" t="s">
        <v>48</v>
      </c>
      <c r="C43" s="90" t="s">
        <v>161</v>
      </c>
      <c r="D43" s="50">
        <f>IFERROR(VLOOKUP($B$8&amp;$S$11&amp;$A$36&amp;$C43,'3 Lookup'!$A$3:$T$2000,D$10,0),"-")</f>
        <v>1280</v>
      </c>
      <c r="E43" s="48">
        <f>IFERROR(VLOOKUP($B$8&amp;$S$11&amp;$A$36&amp;$C43,'3 Lookup'!$A$3:$T$2000,E$10,0),"-")</f>
        <v>1255</v>
      </c>
      <c r="F43" s="112">
        <f>IFERROR(VLOOKUP($B$8&amp;$S$11&amp;$A$36&amp;$C43,'3 Lookup'!$A$3:$T$2000,F$10,0),"-")</f>
        <v>68.599999999999994</v>
      </c>
      <c r="G43" s="112">
        <f>IFERROR(VLOOKUP($B$8&amp;$S$11&amp;$A$36&amp;$C43,'3 Lookup'!$A$3:$T$2000,G$10,0),"-")</f>
        <v>16.5</v>
      </c>
      <c r="H43" s="112">
        <f>IFERROR(VLOOKUP($B$8&amp;$S$11&amp;$A$36&amp;$C43,'3 Lookup'!$A$3:$T$2000,H$10,0),"-")</f>
        <v>1.4</v>
      </c>
      <c r="I43" s="112">
        <f>IFERROR(VLOOKUP($B$8&amp;$S$11&amp;$A$36&amp;$C43,'3 Lookup'!$A$3:$T$2000,I$10,0),"-")</f>
        <v>10.7</v>
      </c>
      <c r="J43" s="112">
        <f>IFERROR(VLOOKUP($B$8&amp;$S$11&amp;$A$36&amp;$C43,'3 Lookup'!$A$3:$T$2000,J$10,0),"-")</f>
        <v>12</v>
      </c>
      <c r="K43" s="112">
        <f>IFERROR(VLOOKUP($B$8&amp;$S$11&amp;$A$36&amp;$C43,'3 Lookup'!$A$3:$T$2000,K$10,0),"-")</f>
        <v>13.6</v>
      </c>
      <c r="L43" s="113">
        <f>IFERROR(VLOOKUP($B$8&amp;$S$11&amp;$A$36&amp;$C43,'3 Lookup'!$A$3:$T$2000,L$10,0),"-")</f>
        <v>2.9</v>
      </c>
      <c r="M43" s="50">
        <f>IFERROR(VLOOKUP($B$8&amp;$S$11&amp;$A$36&amp;$C43,'3 Lookup'!$A$3:$U$2000,M$10,0),"-")</f>
        <v>125</v>
      </c>
      <c r="N43" s="74">
        <f>IFERROR(VLOOKUP($B$8&amp;$S$11&amp;$A$36&amp;$C43,'3 Lookup'!$A$3:$U$2000,N$10,0),"-")</f>
        <v>24100</v>
      </c>
      <c r="O43" s="74">
        <f>IFERROR(VLOOKUP($B$8&amp;$S$11&amp;$A$36&amp;$C43,'3 Lookup'!$A$3:$U$2000,O$10,0),"-")</f>
        <v>33000</v>
      </c>
      <c r="P43" s="75">
        <f>IFERROR(VLOOKUP($B$8&amp;$S$11&amp;$A$36&amp;$C43,'3 Lookup'!$A$3:$U$2000,P$10,0),"-")</f>
        <v>48200</v>
      </c>
      <c r="Q43" s="53"/>
    </row>
    <row r="44" spans="1:79" s="3" customFormat="1" ht="14.25" customHeight="1" x14ac:dyDescent="0.25">
      <c r="A44" s="57" t="s">
        <v>1</v>
      </c>
      <c r="B44" s="20" t="s">
        <v>51</v>
      </c>
      <c r="C44" s="90" t="s">
        <v>163</v>
      </c>
      <c r="D44" s="50">
        <f>IFERROR(VLOOKUP($B$8&amp;$S$11&amp;$A$36&amp;$C44,'3 Lookup'!$A$3:$T$2000,D$10,0),"-")</f>
        <v>495</v>
      </c>
      <c r="E44" s="48">
        <f>IFERROR(VLOOKUP($B$8&amp;$S$11&amp;$A$36&amp;$C44,'3 Lookup'!$A$3:$T$2000,E$10,0),"-")</f>
        <v>485</v>
      </c>
      <c r="F44" s="112">
        <f>IFERROR(VLOOKUP($B$8&amp;$S$11&amp;$A$36&amp;$C44,'3 Lookup'!$A$3:$T$2000,F$10,0),"-")</f>
        <v>36</v>
      </c>
      <c r="G44" s="112">
        <f>IFERROR(VLOOKUP($B$8&amp;$S$11&amp;$A$36&amp;$C44,'3 Lookup'!$A$3:$T$2000,G$10,0),"-")</f>
        <v>39.299999999999997</v>
      </c>
      <c r="H44" s="112">
        <f>IFERROR(VLOOKUP($B$8&amp;$S$11&amp;$A$36&amp;$C44,'3 Lookup'!$A$3:$T$2000,H$10,0),"-")</f>
        <v>1.7</v>
      </c>
      <c r="I44" s="112">
        <f>IFERROR(VLOOKUP($B$8&amp;$S$11&amp;$A$36&amp;$C44,'3 Lookup'!$A$3:$T$2000,I$10,0),"-")</f>
        <v>18</v>
      </c>
      <c r="J44" s="112">
        <f>IFERROR(VLOOKUP($B$8&amp;$S$11&amp;$A$36&amp;$C44,'3 Lookup'!$A$3:$T$2000,J$10,0),"-")</f>
        <v>21.3</v>
      </c>
      <c r="K44" s="112">
        <f>IFERROR(VLOOKUP($B$8&amp;$S$11&amp;$A$36&amp;$C44,'3 Lookup'!$A$3:$T$2000,K$10,0),"-")</f>
        <v>23.1</v>
      </c>
      <c r="L44" s="113">
        <f>IFERROR(VLOOKUP($B$8&amp;$S$11&amp;$A$36&amp;$C44,'3 Lookup'!$A$3:$T$2000,L$10,0),"-")</f>
        <v>5.2</v>
      </c>
      <c r="M44" s="50">
        <f>IFERROR(VLOOKUP($B$8&amp;$S$11&amp;$A$36&amp;$C44,'3 Lookup'!$A$3:$U$2000,M$10,0),"-")</f>
        <v>80</v>
      </c>
      <c r="N44" s="74">
        <f>IFERROR(VLOOKUP($B$8&amp;$S$11&amp;$A$36&amp;$C44,'3 Lookup'!$A$3:$U$2000,N$10,0),"-")</f>
        <v>23400</v>
      </c>
      <c r="O44" s="74">
        <f>IFERROR(VLOOKUP($B$8&amp;$S$11&amp;$A$36&amp;$C44,'3 Lookup'!$A$3:$U$2000,O$10,0),"-")</f>
        <v>36000</v>
      </c>
      <c r="P44" s="75">
        <f>IFERROR(VLOOKUP($B$8&amp;$S$11&amp;$A$36&amp;$C44,'3 Lookup'!$A$3:$U$2000,P$10,0),"-")</f>
        <v>48200</v>
      </c>
      <c r="Q44" s="53"/>
    </row>
    <row r="45" spans="1:79" s="3" customFormat="1" ht="14.25" customHeight="1" x14ac:dyDescent="0.25">
      <c r="A45" s="57" t="s">
        <v>1</v>
      </c>
      <c r="B45" s="20" t="s">
        <v>49</v>
      </c>
      <c r="C45" s="90" t="s">
        <v>162</v>
      </c>
      <c r="D45" s="50">
        <f>IFERROR(VLOOKUP($B$8&amp;$S$11&amp;$A$36&amp;$C45,'3 Lookup'!$A$3:$T$2000,D$10,0),"-")</f>
        <v>600</v>
      </c>
      <c r="E45" s="48">
        <f>IFERROR(VLOOKUP($B$8&amp;$S$11&amp;$A$36&amp;$C45,'3 Lookup'!$A$3:$T$2000,E$10,0),"-")</f>
        <v>505</v>
      </c>
      <c r="F45" s="112">
        <f>IFERROR(VLOOKUP($B$8&amp;$S$11&amp;$A$36&amp;$C45,'3 Lookup'!$A$3:$T$2000,F$10,0),"-")</f>
        <v>13</v>
      </c>
      <c r="G45" s="112">
        <f>IFERROR(VLOOKUP($B$8&amp;$S$11&amp;$A$36&amp;$C45,'3 Lookup'!$A$3:$T$2000,G$10,0),"-")</f>
        <v>26.5</v>
      </c>
      <c r="H45" s="112">
        <f>IFERROR(VLOOKUP($B$8&amp;$S$11&amp;$A$36&amp;$C45,'3 Lookup'!$A$3:$T$2000,H$10,0),"-")</f>
        <v>6.7</v>
      </c>
      <c r="I45" s="112">
        <f>IFERROR(VLOOKUP($B$8&amp;$S$11&amp;$A$36&amp;$C45,'3 Lookup'!$A$3:$T$2000,I$10,0),"-")</f>
        <v>42.9</v>
      </c>
      <c r="J45" s="112">
        <f>IFERROR(VLOOKUP($B$8&amp;$S$11&amp;$A$36&amp;$C45,'3 Lookup'!$A$3:$T$2000,J$10,0),"-")</f>
        <v>50.8</v>
      </c>
      <c r="K45" s="112">
        <f>IFERROR(VLOOKUP($B$8&amp;$S$11&amp;$A$36&amp;$C45,'3 Lookup'!$A$3:$T$2000,K$10,0),"-")</f>
        <v>53.8</v>
      </c>
      <c r="L45" s="113">
        <f>IFERROR(VLOOKUP($B$8&amp;$S$11&amp;$A$36&amp;$C45,'3 Lookup'!$A$3:$T$2000,L$10,0),"-")</f>
        <v>10.9</v>
      </c>
      <c r="M45" s="50">
        <f>IFERROR(VLOOKUP($B$8&amp;$S$11&amp;$A$36&amp;$C45,'3 Lookup'!$A$3:$U$2000,M$10,0),"-")</f>
        <v>205</v>
      </c>
      <c r="N45" s="74">
        <f>IFERROR(VLOOKUP($B$8&amp;$S$11&amp;$A$36&amp;$C45,'3 Lookup'!$A$3:$U$2000,N$10,0),"-")</f>
        <v>22600</v>
      </c>
      <c r="O45" s="74">
        <f>IFERROR(VLOOKUP($B$8&amp;$S$11&amp;$A$36&amp;$C45,'3 Lookup'!$A$3:$U$2000,O$10,0),"-")</f>
        <v>30300</v>
      </c>
      <c r="P45" s="75">
        <f>IFERROR(VLOOKUP($B$8&amp;$S$11&amp;$A$36&amp;$C45,'3 Lookup'!$A$3:$U$2000,P$10,0),"-")</f>
        <v>37600</v>
      </c>
      <c r="Q45" s="53"/>
    </row>
    <row r="46" spans="1:79" s="3" customFormat="1" ht="14.25" customHeight="1" x14ac:dyDescent="0.25">
      <c r="A46" s="57" t="s">
        <v>1</v>
      </c>
      <c r="B46" s="20" t="s">
        <v>50</v>
      </c>
      <c r="C46" s="90" t="s">
        <v>164</v>
      </c>
      <c r="D46" s="50">
        <f>IFERROR(VLOOKUP($B$8&amp;$S$11&amp;$A$36&amp;$C46,'3 Lookup'!$A$3:$T$2000,D$10,0),"-")</f>
        <v>385</v>
      </c>
      <c r="E46" s="48">
        <f>IFERROR(VLOOKUP($B$8&amp;$S$11&amp;$A$36&amp;$C46,'3 Lookup'!$A$3:$T$2000,E$10,0),"-")</f>
        <v>365</v>
      </c>
      <c r="F46" s="112">
        <f>IFERROR(VLOOKUP($B$8&amp;$S$11&amp;$A$36&amp;$C46,'3 Lookup'!$A$3:$T$2000,F$10,0),"-")</f>
        <v>15.9</v>
      </c>
      <c r="G46" s="112">
        <f>IFERROR(VLOOKUP($B$8&amp;$S$11&amp;$A$36&amp;$C46,'3 Lookup'!$A$3:$T$2000,G$10,0),"-")</f>
        <v>25.3</v>
      </c>
      <c r="H46" s="112">
        <f>IFERROR(VLOOKUP($B$8&amp;$S$11&amp;$A$36&amp;$C46,'3 Lookup'!$A$3:$T$2000,H$10,0),"-")</f>
        <v>3.8</v>
      </c>
      <c r="I46" s="112">
        <f>IFERROR(VLOOKUP($B$8&amp;$S$11&amp;$A$36&amp;$C46,'3 Lookup'!$A$3:$T$2000,I$10,0),"-")</f>
        <v>39.799999999999997</v>
      </c>
      <c r="J46" s="112">
        <f>IFERROR(VLOOKUP($B$8&amp;$S$11&amp;$A$36&amp;$C46,'3 Lookup'!$A$3:$T$2000,J$10,0),"-")</f>
        <v>49.5</v>
      </c>
      <c r="K46" s="112">
        <f>IFERROR(VLOOKUP($B$8&amp;$S$11&amp;$A$36&amp;$C46,'3 Lookup'!$A$3:$T$2000,K$10,0),"-")</f>
        <v>54.9</v>
      </c>
      <c r="L46" s="113">
        <f>IFERROR(VLOOKUP($B$8&amp;$S$11&amp;$A$36&amp;$C46,'3 Lookup'!$A$3:$T$2000,L$10,0),"-")</f>
        <v>15.1</v>
      </c>
      <c r="M46" s="50">
        <f>IFERROR(VLOOKUP($B$8&amp;$S$11&amp;$A$36&amp;$C46,'3 Lookup'!$A$3:$U$2000,M$10,0),"-")</f>
        <v>130</v>
      </c>
      <c r="N46" s="74">
        <f>IFERROR(VLOOKUP($B$8&amp;$S$11&amp;$A$36&amp;$C46,'3 Lookup'!$A$3:$U$2000,N$10,0),"-")</f>
        <v>19300</v>
      </c>
      <c r="O46" s="74">
        <f>IFERROR(VLOOKUP($B$8&amp;$S$11&amp;$A$36&amp;$C46,'3 Lookup'!$A$3:$U$2000,O$10,0),"-")</f>
        <v>31000</v>
      </c>
      <c r="P46" s="75">
        <f>IFERROR(VLOOKUP($B$8&amp;$S$11&amp;$A$36&amp;$C46,'3 Lookup'!$A$3:$U$2000,P$10,0),"-")</f>
        <v>39600</v>
      </c>
      <c r="Q46" s="53"/>
    </row>
    <row r="47" spans="1:79" s="3" customFormat="1" ht="14.25" customHeight="1" x14ac:dyDescent="0.25">
      <c r="A47" s="57" t="s">
        <v>1</v>
      </c>
      <c r="B47" s="20" t="s">
        <v>184</v>
      </c>
      <c r="C47" s="90" t="s">
        <v>182</v>
      </c>
      <c r="D47" s="50">
        <f>IFERROR(VLOOKUP($B$8&amp;$S$11&amp;$A$36&amp;$C47,'3 Lookup'!$A$3:$T$2000,D$10,0),"-")</f>
        <v>320</v>
      </c>
      <c r="E47" s="48">
        <f>IFERROR(VLOOKUP($B$8&amp;$S$11&amp;$A$36&amp;$C47,'3 Lookup'!$A$3:$T$2000,E$10,0),"-")</f>
        <v>315</v>
      </c>
      <c r="F47" s="112">
        <f>IFERROR(VLOOKUP($B$8&amp;$S$11&amp;$A$36&amp;$C47,'3 Lookup'!$A$3:$T$2000,F$10,0),"-")</f>
        <v>61.3</v>
      </c>
      <c r="G47" s="112">
        <f>IFERROR(VLOOKUP($B$8&amp;$S$11&amp;$A$36&amp;$C47,'3 Lookup'!$A$3:$T$2000,G$10,0),"-")</f>
        <v>21.7</v>
      </c>
      <c r="H47" s="112">
        <f>IFERROR(VLOOKUP($B$8&amp;$S$11&amp;$A$36&amp;$C47,'3 Lookup'!$A$3:$T$2000,H$10,0),"-")</f>
        <v>1.6</v>
      </c>
      <c r="I47" s="112">
        <f>IFERROR(VLOOKUP($B$8&amp;$S$11&amp;$A$36&amp;$C47,'3 Lookup'!$A$3:$T$2000,I$10,0),"-")</f>
        <v>11.5</v>
      </c>
      <c r="J47" s="112">
        <f>IFERROR(VLOOKUP($B$8&amp;$S$11&amp;$A$36&amp;$C47,'3 Lookup'!$A$3:$T$2000,J$10,0),"-")</f>
        <v>13.4</v>
      </c>
      <c r="K47" s="112">
        <f>IFERROR(VLOOKUP($B$8&amp;$S$11&amp;$A$36&amp;$C47,'3 Lookup'!$A$3:$T$2000,K$10,0),"-")</f>
        <v>15.3</v>
      </c>
      <c r="L47" s="113">
        <f>IFERROR(VLOOKUP($B$8&amp;$S$11&amp;$A$36&amp;$C47,'3 Lookup'!$A$3:$T$2000,L$10,0),"-")</f>
        <v>3.8</v>
      </c>
      <c r="M47" s="50">
        <f>IFERROR(VLOOKUP($B$8&amp;$S$11&amp;$A$36&amp;$C47,'3 Lookup'!$A$3:$U$2000,M$10,0),"-")</f>
        <v>30</v>
      </c>
      <c r="N47" s="74">
        <f>IFERROR(VLOOKUP($B$8&amp;$S$11&amp;$A$36&amp;$C47,'3 Lookup'!$A$3:$U$2000,N$10,0),"-")</f>
        <v>15700</v>
      </c>
      <c r="O47" s="74">
        <f>IFERROR(VLOOKUP($B$8&amp;$S$11&amp;$A$36&amp;$C47,'3 Lookup'!$A$3:$U$2000,O$10,0),"-")</f>
        <v>30700</v>
      </c>
      <c r="P47" s="75">
        <f>IFERROR(VLOOKUP($B$8&amp;$S$11&amp;$A$36&amp;$C47,'3 Lookup'!$A$3:$U$2000,P$10,0),"-")</f>
        <v>44500</v>
      </c>
      <c r="Q47" s="53"/>
    </row>
    <row r="48" spans="1:79" s="3" customFormat="1" ht="14.25" customHeight="1" x14ac:dyDescent="0.25">
      <c r="A48" s="57" t="s">
        <v>1</v>
      </c>
      <c r="B48" s="20" t="s">
        <v>52</v>
      </c>
      <c r="C48" s="90" t="s">
        <v>165</v>
      </c>
      <c r="D48" s="50">
        <f>IFERROR(VLOOKUP($B$8&amp;$S$11&amp;$A$36&amp;$C48,'3 Lookup'!$A$3:$T$2000,D$10,0),"-")</f>
        <v>2065</v>
      </c>
      <c r="E48" s="48">
        <f>IFERROR(VLOOKUP($B$8&amp;$S$11&amp;$A$36&amp;$C48,'3 Lookup'!$A$3:$T$2000,E$10,0),"-")</f>
        <v>2030</v>
      </c>
      <c r="F48" s="112">
        <f>IFERROR(VLOOKUP($B$8&amp;$S$11&amp;$A$36&amp;$C48,'3 Lookup'!$A$3:$T$2000,F$10,0),"-")</f>
        <v>69.900000000000006</v>
      </c>
      <c r="G48" s="112">
        <f>IFERROR(VLOOKUP($B$8&amp;$S$11&amp;$A$36&amp;$C48,'3 Lookup'!$A$3:$T$2000,G$10,0),"-")</f>
        <v>21.5</v>
      </c>
      <c r="H48" s="112">
        <f>IFERROR(VLOOKUP($B$8&amp;$S$11&amp;$A$36&amp;$C48,'3 Lookup'!$A$3:$T$2000,H$10,0),"-")</f>
        <v>0.6</v>
      </c>
      <c r="I48" s="112">
        <f>IFERROR(VLOOKUP($B$8&amp;$S$11&amp;$A$36&amp;$C48,'3 Lookup'!$A$3:$T$2000,I$10,0),"-")</f>
        <v>5.9</v>
      </c>
      <c r="J48" s="112">
        <f>IFERROR(VLOOKUP($B$8&amp;$S$11&amp;$A$36&amp;$C48,'3 Lookup'!$A$3:$T$2000,J$10,0),"-")</f>
        <v>6.7</v>
      </c>
      <c r="K48" s="112">
        <f>IFERROR(VLOOKUP($B$8&amp;$S$11&amp;$A$36&amp;$C48,'3 Lookup'!$A$3:$T$2000,K$10,0),"-")</f>
        <v>8</v>
      </c>
      <c r="L48" s="113">
        <f>IFERROR(VLOOKUP($B$8&amp;$S$11&amp;$A$36&amp;$C48,'3 Lookup'!$A$3:$T$2000,L$10,0),"-")</f>
        <v>2.1</v>
      </c>
      <c r="M48" s="50">
        <f>IFERROR(VLOOKUP($B$8&amp;$S$11&amp;$A$36&amp;$C48,'3 Lookup'!$A$3:$U$2000,M$10,0),"-")</f>
        <v>110</v>
      </c>
      <c r="N48" s="74">
        <f>IFERROR(VLOOKUP($B$8&amp;$S$11&amp;$A$36&amp;$C48,'3 Lookup'!$A$3:$U$2000,N$10,0),"-")</f>
        <v>29100</v>
      </c>
      <c r="O48" s="74">
        <f>IFERROR(VLOOKUP($B$8&amp;$S$11&amp;$A$36&amp;$C48,'3 Lookup'!$A$3:$U$2000,O$10,0),"-")</f>
        <v>42000</v>
      </c>
      <c r="P48" s="75">
        <f>IFERROR(VLOOKUP($B$8&amp;$S$11&amp;$A$36&amp;$C48,'3 Lookup'!$A$3:$U$2000,P$10,0),"-")</f>
        <v>51300</v>
      </c>
      <c r="Q48" s="53"/>
    </row>
    <row r="49" spans="1:17" s="3" customFormat="1" ht="14.25" customHeight="1" x14ac:dyDescent="0.25">
      <c r="A49" s="57" t="s">
        <v>1</v>
      </c>
      <c r="B49" s="20" t="s">
        <v>53</v>
      </c>
      <c r="C49" s="90" t="s">
        <v>166</v>
      </c>
      <c r="D49" s="50">
        <f>IFERROR(VLOOKUP($B$8&amp;$S$11&amp;$A$36&amp;$C49,'3 Lookup'!$A$3:$T$2000,D$10,0),"-")</f>
        <v>725</v>
      </c>
      <c r="E49" s="48">
        <f>IFERROR(VLOOKUP($B$8&amp;$S$11&amp;$A$36&amp;$C49,'3 Lookup'!$A$3:$T$2000,E$10,0),"-")</f>
        <v>715</v>
      </c>
      <c r="F49" s="112">
        <f>IFERROR(VLOOKUP($B$8&amp;$S$11&amp;$A$36&amp;$C49,'3 Lookup'!$A$3:$T$2000,F$10,0),"-")</f>
        <v>24.3</v>
      </c>
      <c r="G49" s="112">
        <f>IFERROR(VLOOKUP($B$8&amp;$S$11&amp;$A$36&amp;$C49,'3 Lookup'!$A$3:$T$2000,G$10,0),"-")</f>
        <v>53.7</v>
      </c>
      <c r="H49" s="112">
        <f>IFERROR(VLOOKUP($B$8&amp;$S$11&amp;$A$36&amp;$C49,'3 Lookup'!$A$3:$T$2000,H$10,0),"-")</f>
        <v>1.5</v>
      </c>
      <c r="I49" s="112">
        <f>IFERROR(VLOOKUP($B$8&amp;$S$11&amp;$A$36&amp;$C49,'3 Lookup'!$A$3:$T$2000,I$10,0),"-")</f>
        <v>14</v>
      </c>
      <c r="J49" s="112">
        <f>IFERROR(VLOOKUP($B$8&amp;$S$11&amp;$A$36&amp;$C49,'3 Lookup'!$A$3:$T$2000,J$10,0),"-")</f>
        <v>18.5</v>
      </c>
      <c r="K49" s="112">
        <f>IFERROR(VLOOKUP($B$8&amp;$S$11&amp;$A$36&amp;$C49,'3 Lookup'!$A$3:$T$2000,K$10,0),"-")</f>
        <v>20.399999999999999</v>
      </c>
      <c r="L49" s="113">
        <f>IFERROR(VLOOKUP($B$8&amp;$S$11&amp;$A$36&amp;$C49,'3 Lookup'!$A$3:$T$2000,L$10,0),"-")</f>
        <v>6.4</v>
      </c>
      <c r="M49" s="50">
        <f>IFERROR(VLOOKUP($B$8&amp;$S$11&amp;$A$36&amp;$C49,'3 Lookup'!$A$3:$U$2000,M$10,0),"-")</f>
        <v>80</v>
      </c>
      <c r="N49" s="74">
        <f>IFERROR(VLOOKUP($B$8&amp;$S$11&amp;$A$36&amp;$C49,'3 Lookup'!$A$3:$U$2000,N$10,0),"-")</f>
        <v>14600</v>
      </c>
      <c r="O49" s="74">
        <f>IFERROR(VLOOKUP($B$8&amp;$S$11&amp;$A$36&amp;$C49,'3 Lookup'!$A$3:$U$2000,O$10,0),"-")</f>
        <v>25600</v>
      </c>
      <c r="P49" s="75">
        <f>IFERROR(VLOOKUP($B$8&amp;$S$11&amp;$A$36&amp;$C49,'3 Lookup'!$A$3:$U$2000,P$10,0),"-")</f>
        <v>38300</v>
      </c>
      <c r="Q49" s="53"/>
    </row>
    <row r="50" spans="1:17" s="3" customFormat="1" ht="15" x14ac:dyDescent="0.25">
      <c r="A50" s="57" t="s">
        <v>1</v>
      </c>
      <c r="B50" s="20" t="s">
        <v>54</v>
      </c>
      <c r="C50" s="90" t="s">
        <v>167</v>
      </c>
      <c r="D50" s="50">
        <f>IFERROR(VLOOKUP($B$8&amp;$S$11&amp;$A$36&amp;$C50,'3 Lookup'!$A$3:$T$2000,D$10,0),"-")</f>
        <v>525</v>
      </c>
      <c r="E50" s="48">
        <f>IFERROR(VLOOKUP($B$8&amp;$S$11&amp;$A$36&amp;$C50,'3 Lookup'!$A$3:$T$2000,E$10,0),"-")</f>
        <v>500</v>
      </c>
      <c r="F50" s="112">
        <f>IFERROR(VLOOKUP($B$8&amp;$S$11&amp;$A$36&amp;$C50,'3 Lookup'!$A$3:$T$2000,F$10,0),"-")</f>
        <v>60.4</v>
      </c>
      <c r="G50" s="112">
        <f>IFERROR(VLOOKUP($B$8&amp;$S$11&amp;$A$36&amp;$C50,'3 Lookup'!$A$3:$T$2000,G$10,0),"-")</f>
        <v>22.4</v>
      </c>
      <c r="H50" s="112">
        <f>IFERROR(VLOOKUP($B$8&amp;$S$11&amp;$A$36&amp;$C50,'3 Lookup'!$A$3:$T$2000,H$10,0),"-")</f>
        <v>1.4</v>
      </c>
      <c r="I50" s="112">
        <f>IFERROR(VLOOKUP($B$8&amp;$S$11&amp;$A$36&amp;$C50,'3 Lookup'!$A$3:$T$2000,I$10,0),"-")</f>
        <v>13</v>
      </c>
      <c r="J50" s="112">
        <f>IFERROR(VLOOKUP($B$8&amp;$S$11&amp;$A$36&amp;$C50,'3 Lookup'!$A$3:$T$2000,J$10,0),"-")</f>
        <v>14.2</v>
      </c>
      <c r="K50" s="112">
        <f>IFERROR(VLOOKUP($B$8&amp;$S$11&amp;$A$36&amp;$C50,'3 Lookup'!$A$3:$T$2000,K$10,0),"-")</f>
        <v>15.8</v>
      </c>
      <c r="L50" s="113">
        <f>IFERROR(VLOOKUP($B$8&amp;$S$11&amp;$A$36&amp;$C50,'3 Lookup'!$A$3:$T$2000,L$10,0),"-")</f>
        <v>2.8</v>
      </c>
      <c r="M50" s="50">
        <f>IFERROR(VLOOKUP($B$8&amp;$S$11&amp;$A$36&amp;$C50,'3 Lookup'!$A$3:$U$2000,M$10,0),"-")</f>
        <v>60</v>
      </c>
      <c r="N50" s="74">
        <f>IFERROR(VLOOKUP($B$8&amp;$S$11&amp;$A$36&amp;$C50,'3 Lookup'!$A$3:$U$2000,N$10,0),"-")</f>
        <v>19000</v>
      </c>
      <c r="O50" s="74">
        <f>IFERROR(VLOOKUP($B$8&amp;$S$11&amp;$A$36&amp;$C50,'3 Lookup'!$A$3:$U$2000,O$10,0),"-")</f>
        <v>30300</v>
      </c>
      <c r="P50" s="75">
        <f>IFERROR(VLOOKUP($B$8&amp;$S$11&amp;$A$36&amp;$C50,'3 Lookup'!$A$3:$U$2000,P$10,0),"-")</f>
        <v>36100</v>
      </c>
      <c r="Q50" s="32"/>
    </row>
    <row r="51" spans="1:17" s="3" customFormat="1" ht="15" x14ac:dyDescent="0.25">
      <c r="A51" s="57" t="s">
        <v>1</v>
      </c>
      <c r="B51" s="20" t="s">
        <v>198</v>
      </c>
      <c r="C51" s="90" t="s">
        <v>196</v>
      </c>
      <c r="D51" s="50">
        <f>IFERROR(VLOOKUP($B$8&amp;$S$11&amp;$A$36&amp;$C51,'3 Lookup'!$A$3:$T$2000,D$10,0),"-")</f>
        <v>510</v>
      </c>
      <c r="E51" s="48">
        <f>IFERROR(VLOOKUP($B$8&amp;$S$11&amp;$A$36&amp;$C51,'3 Lookup'!$A$3:$T$2000,E$10,0),"-")</f>
        <v>470</v>
      </c>
      <c r="F51" s="112">
        <f>IFERROR(VLOOKUP($B$8&amp;$S$11&amp;$A$36&amp;$C51,'3 Lookup'!$A$3:$T$2000,F$10,0),"-")</f>
        <v>10</v>
      </c>
      <c r="G51" s="112">
        <f>IFERROR(VLOOKUP($B$8&amp;$S$11&amp;$A$36&amp;$C51,'3 Lookup'!$A$3:$T$2000,G$10,0),"-")</f>
        <v>18.899999999999999</v>
      </c>
      <c r="H51" s="112">
        <f>IFERROR(VLOOKUP($B$8&amp;$S$11&amp;$A$36&amp;$C51,'3 Lookup'!$A$3:$T$2000,H$10,0),"-")</f>
        <v>6.2</v>
      </c>
      <c r="I51" s="112">
        <f>IFERROR(VLOOKUP($B$8&amp;$S$11&amp;$A$36&amp;$C51,'3 Lookup'!$A$3:$T$2000,I$10,0),"-")</f>
        <v>56.1</v>
      </c>
      <c r="J51" s="112">
        <f>IFERROR(VLOOKUP($B$8&amp;$S$11&amp;$A$36&amp;$C51,'3 Lookup'!$A$3:$T$2000,J$10,0),"-")</f>
        <v>62.4</v>
      </c>
      <c r="K51" s="112">
        <f>IFERROR(VLOOKUP($B$8&amp;$S$11&amp;$A$36&amp;$C51,'3 Lookup'!$A$3:$T$2000,K$10,0),"-")</f>
        <v>65</v>
      </c>
      <c r="L51" s="113">
        <f>IFERROR(VLOOKUP($B$8&amp;$S$11&amp;$A$36&amp;$C51,'3 Lookup'!$A$3:$T$2000,L$10,0),"-")</f>
        <v>8.9</v>
      </c>
      <c r="M51" s="50">
        <f>IFERROR(VLOOKUP($B$8&amp;$S$11&amp;$A$36&amp;$C51,'3 Lookup'!$A$3:$U$2000,M$10,0),"-")</f>
        <v>245</v>
      </c>
      <c r="N51" s="74">
        <f>IFERROR(VLOOKUP($B$8&amp;$S$11&amp;$A$36&amp;$C51,'3 Lookup'!$A$3:$U$2000,N$10,0),"-")</f>
        <v>18200</v>
      </c>
      <c r="O51" s="74">
        <f>IFERROR(VLOOKUP($B$8&amp;$S$11&amp;$A$36&amp;$C51,'3 Lookup'!$A$3:$U$2000,O$10,0),"-")</f>
        <v>26600</v>
      </c>
      <c r="P51" s="75">
        <f>IFERROR(VLOOKUP($B$8&amp;$S$11&amp;$A$36&amp;$C51,'3 Lookup'!$A$3:$U$2000,P$10,0),"-")</f>
        <v>36100</v>
      </c>
      <c r="Q51" s="32"/>
    </row>
    <row r="52" spans="1:17" s="3" customFormat="1" ht="15" x14ac:dyDescent="0.25">
      <c r="A52" s="57" t="s">
        <v>1</v>
      </c>
      <c r="B52" s="20" t="s">
        <v>55</v>
      </c>
      <c r="C52" s="90" t="s">
        <v>168</v>
      </c>
      <c r="D52" s="50">
        <f>IFERROR(VLOOKUP($B$8&amp;$S$11&amp;$A$36&amp;$C52,'3 Lookup'!$A$3:$T$2000,D$10,0),"-")</f>
        <v>595</v>
      </c>
      <c r="E52" s="48">
        <f>IFERROR(VLOOKUP($B$8&amp;$S$11&amp;$A$36&amp;$C52,'3 Lookup'!$A$3:$T$2000,E$10,0),"-")</f>
        <v>570</v>
      </c>
      <c r="F52" s="112">
        <f>IFERROR(VLOOKUP($B$8&amp;$S$11&amp;$A$36&amp;$C52,'3 Lookup'!$A$3:$T$2000,F$10,0),"-")</f>
        <v>10.7</v>
      </c>
      <c r="G52" s="112">
        <f>IFERROR(VLOOKUP($B$8&amp;$S$11&amp;$A$36&amp;$C52,'3 Lookup'!$A$3:$T$2000,G$10,0),"-")</f>
        <v>21.9</v>
      </c>
      <c r="H52" s="112">
        <f>IFERROR(VLOOKUP($B$8&amp;$S$11&amp;$A$36&amp;$C52,'3 Lookup'!$A$3:$T$2000,H$10,0),"-")</f>
        <v>4.5</v>
      </c>
      <c r="I52" s="112">
        <f>IFERROR(VLOOKUP($B$8&amp;$S$11&amp;$A$36&amp;$C52,'3 Lookup'!$A$3:$T$2000,I$10,0),"-")</f>
        <v>52.1</v>
      </c>
      <c r="J52" s="112">
        <f>IFERROR(VLOOKUP($B$8&amp;$S$11&amp;$A$36&amp;$C52,'3 Lookup'!$A$3:$T$2000,J$10,0),"-")</f>
        <v>60.7</v>
      </c>
      <c r="K52" s="112">
        <f>IFERROR(VLOOKUP($B$8&amp;$S$11&amp;$A$36&amp;$C52,'3 Lookup'!$A$3:$T$2000,K$10,0),"-")</f>
        <v>62.9</v>
      </c>
      <c r="L52" s="113">
        <f>IFERROR(VLOOKUP($B$8&amp;$S$11&amp;$A$36&amp;$C52,'3 Lookup'!$A$3:$T$2000,L$10,0),"-")</f>
        <v>10.8</v>
      </c>
      <c r="M52" s="50">
        <f>IFERROR(VLOOKUP($B$8&amp;$S$11&amp;$A$36&amp;$C52,'3 Lookup'!$A$3:$U$2000,M$10,0),"-")</f>
        <v>285</v>
      </c>
      <c r="N52" s="74">
        <f>IFERROR(VLOOKUP($B$8&amp;$S$11&amp;$A$36&amp;$C52,'3 Lookup'!$A$3:$U$2000,N$10,0),"-")</f>
        <v>21500</v>
      </c>
      <c r="O52" s="74">
        <f>IFERROR(VLOOKUP($B$8&amp;$S$11&amp;$A$36&amp;$C52,'3 Lookup'!$A$3:$U$2000,O$10,0),"-")</f>
        <v>29200</v>
      </c>
      <c r="P52" s="75">
        <f>IFERROR(VLOOKUP($B$8&amp;$S$11&amp;$A$36&amp;$C52,'3 Lookup'!$A$3:$U$2000,P$10,0),"-")</f>
        <v>38300</v>
      </c>
      <c r="Q52" s="32"/>
    </row>
    <row r="53" spans="1:17" s="3" customFormat="1" ht="15" x14ac:dyDescent="0.25">
      <c r="A53" s="57" t="s">
        <v>1</v>
      </c>
      <c r="B53" s="20" t="s">
        <v>199</v>
      </c>
      <c r="C53" s="90" t="s">
        <v>197</v>
      </c>
      <c r="D53" s="50">
        <f>IFERROR(VLOOKUP($B$8&amp;$S$11&amp;$A$36&amp;$C53,'3 Lookup'!$A$3:$T$2000,D$10,0),"-")</f>
        <v>250</v>
      </c>
      <c r="E53" s="48">
        <f>IFERROR(VLOOKUP($B$8&amp;$S$11&amp;$A$36&amp;$C53,'3 Lookup'!$A$3:$T$2000,E$10,0),"-")</f>
        <v>250</v>
      </c>
      <c r="F53" s="112">
        <f>IFERROR(VLOOKUP($B$8&amp;$S$11&amp;$A$36&amp;$C53,'3 Lookup'!$A$3:$T$2000,F$10,0),"-")</f>
        <v>41.8</v>
      </c>
      <c r="G53" s="112">
        <f>IFERROR(VLOOKUP($B$8&amp;$S$11&amp;$A$36&amp;$C53,'3 Lookup'!$A$3:$T$2000,G$10,0),"-")</f>
        <v>28.5</v>
      </c>
      <c r="H53" s="112">
        <f>IFERROR(VLOOKUP($B$8&amp;$S$11&amp;$A$36&amp;$C53,'3 Lookup'!$A$3:$T$2000,H$10,0),"-")</f>
        <v>4.4000000000000004</v>
      </c>
      <c r="I53" s="112">
        <f>IFERROR(VLOOKUP($B$8&amp;$S$11&amp;$A$36&amp;$C53,'3 Lookup'!$A$3:$T$2000,I$10,0),"-")</f>
        <v>20.9</v>
      </c>
      <c r="J53" s="112">
        <f>IFERROR(VLOOKUP($B$8&amp;$S$11&amp;$A$36&amp;$C53,'3 Lookup'!$A$3:$T$2000,J$10,0),"-")</f>
        <v>23.7</v>
      </c>
      <c r="K53" s="112">
        <f>IFERROR(VLOOKUP($B$8&amp;$S$11&amp;$A$36&amp;$C53,'3 Lookup'!$A$3:$T$2000,K$10,0),"-")</f>
        <v>25.3</v>
      </c>
      <c r="L53" s="113">
        <f>IFERROR(VLOOKUP($B$8&amp;$S$11&amp;$A$36&amp;$C53,'3 Lookup'!$A$3:$T$2000,L$10,0),"-")</f>
        <v>4.4000000000000004</v>
      </c>
      <c r="M53" s="50">
        <f>IFERROR(VLOOKUP($B$8&amp;$S$11&amp;$A$36&amp;$C53,'3 Lookup'!$A$3:$U$2000,M$10,0),"-")</f>
        <v>45</v>
      </c>
      <c r="N53" s="74">
        <f>IFERROR(VLOOKUP($B$8&amp;$S$11&amp;$A$36&amp;$C53,'3 Lookup'!$A$3:$U$2000,N$10,0),"-")</f>
        <v>32800</v>
      </c>
      <c r="O53" s="74">
        <f>IFERROR(VLOOKUP($B$8&amp;$S$11&amp;$A$36&amp;$C53,'3 Lookup'!$A$3:$U$2000,O$10,0),"-")</f>
        <v>44300</v>
      </c>
      <c r="P53" s="75">
        <f>IFERROR(VLOOKUP($B$8&amp;$S$11&amp;$A$36&amp;$C53,'3 Lookup'!$A$3:$U$2000,P$10,0),"-")</f>
        <v>58400</v>
      </c>
      <c r="Q53" s="32"/>
    </row>
    <row r="54" spans="1:17" s="3" customFormat="1" ht="15" x14ac:dyDescent="0.25">
      <c r="A54" s="57" t="s">
        <v>1</v>
      </c>
      <c r="B54" s="20" t="s">
        <v>56</v>
      </c>
      <c r="C54" s="90" t="s">
        <v>169</v>
      </c>
      <c r="D54" s="50">
        <f>IFERROR(VLOOKUP($B$8&amp;$S$11&amp;$A$36&amp;$C54,'3 Lookup'!$A$3:$T$2000,D$10,0),"-")</f>
        <v>595</v>
      </c>
      <c r="E54" s="48">
        <f>IFERROR(VLOOKUP($B$8&amp;$S$11&amp;$A$36&amp;$C54,'3 Lookup'!$A$3:$T$2000,E$10,0),"-")</f>
        <v>585</v>
      </c>
      <c r="F54" s="112">
        <f>IFERROR(VLOOKUP($B$8&amp;$S$11&amp;$A$36&amp;$C54,'3 Lookup'!$A$3:$T$2000,F$10,0),"-")</f>
        <v>69.3</v>
      </c>
      <c r="G54" s="112">
        <f>IFERROR(VLOOKUP($B$8&amp;$S$11&amp;$A$36&amp;$C54,'3 Lookup'!$A$3:$T$2000,G$10,0),"-")</f>
        <v>15.7</v>
      </c>
      <c r="H54" s="112">
        <f>IFERROR(VLOOKUP($B$8&amp;$S$11&amp;$A$36&amp;$C54,'3 Lookup'!$A$3:$T$2000,H$10,0),"-")</f>
        <v>0.7</v>
      </c>
      <c r="I54" s="112">
        <f>IFERROR(VLOOKUP($B$8&amp;$S$11&amp;$A$36&amp;$C54,'3 Lookup'!$A$3:$T$2000,I$10,0),"-")</f>
        <v>10.4</v>
      </c>
      <c r="J54" s="112">
        <f>IFERROR(VLOOKUP($B$8&amp;$S$11&amp;$A$36&amp;$C54,'3 Lookup'!$A$3:$T$2000,J$10,0),"-")</f>
        <v>12.3</v>
      </c>
      <c r="K54" s="112">
        <f>IFERROR(VLOOKUP($B$8&amp;$S$11&amp;$A$36&amp;$C54,'3 Lookup'!$A$3:$T$2000,K$10,0),"-")</f>
        <v>14.3</v>
      </c>
      <c r="L54" s="113">
        <f>IFERROR(VLOOKUP($B$8&amp;$S$11&amp;$A$36&amp;$C54,'3 Lookup'!$A$3:$T$2000,L$10,0),"-")</f>
        <v>3.9</v>
      </c>
      <c r="M54" s="50">
        <f>IFERROR(VLOOKUP($B$8&amp;$S$11&amp;$A$36&amp;$C54,'3 Lookup'!$A$3:$U$2000,M$10,0),"-")</f>
        <v>60</v>
      </c>
      <c r="N54" s="74">
        <f>IFERROR(VLOOKUP($B$8&amp;$S$11&amp;$A$36&amp;$C54,'3 Lookup'!$A$3:$U$2000,N$10,0),"-")</f>
        <v>31400</v>
      </c>
      <c r="O54" s="74">
        <f>IFERROR(VLOOKUP($B$8&amp;$S$11&amp;$A$36&amp;$C54,'3 Lookup'!$A$3:$U$2000,O$10,0),"-")</f>
        <v>48200</v>
      </c>
      <c r="P54" s="75">
        <f>IFERROR(VLOOKUP($B$8&amp;$S$11&amp;$A$36&amp;$C54,'3 Lookup'!$A$3:$U$2000,P$10,0),"-")</f>
        <v>71200</v>
      </c>
      <c r="Q54" s="32"/>
    </row>
    <row r="55" spans="1:17" s="3" customFormat="1" ht="15" x14ac:dyDescent="0.25">
      <c r="A55" s="57" t="s">
        <v>1</v>
      </c>
      <c r="B55" s="20" t="s">
        <v>45</v>
      </c>
      <c r="C55" s="90" t="s">
        <v>158</v>
      </c>
      <c r="D55" s="50">
        <f>IFERROR(VLOOKUP($B$8&amp;$S$11&amp;$A$36&amp;$C55,'3 Lookup'!$A$3:$T$2000,D$10,0),"-")</f>
        <v>350</v>
      </c>
      <c r="E55" s="48">
        <f>IFERROR(VLOOKUP($B$8&amp;$S$11&amp;$A$36&amp;$C55,'3 Lookup'!$A$3:$T$2000,E$10,0),"-")</f>
        <v>330</v>
      </c>
      <c r="F55" s="112">
        <f>IFERROR(VLOOKUP($B$8&amp;$S$11&amp;$A$36&amp;$C55,'3 Lookup'!$A$3:$T$2000,F$10,0),"-")</f>
        <v>31.8</v>
      </c>
      <c r="G55" s="112">
        <f>IFERROR(VLOOKUP($B$8&amp;$S$11&amp;$A$36&amp;$C55,'3 Lookup'!$A$3:$T$2000,G$10,0),"-")</f>
        <v>24.8</v>
      </c>
      <c r="H55" s="112">
        <f>IFERROR(VLOOKUP($B$8&amp;$S$11&amp;$A$36&amp;$C55,'3 Lookup'!$A$3:$T$2000,H$10,0),"-")</f>
        <v>3.3</v>
      </c>
      <c r="I55" s="112">
        <f>IFERROR(VLOOKUP($B$8&amp;$S$11&amp;$A$36&amp;$C55,'3 Lookup'!$A$3:$T$2000,I$10,0),"-")</f>
        <v>30</v>
      </c>
      <c r="J55" s="112">
        <f>IFERROR(VLOOKUP($B$8&amp;$S$11&amp;$A$36&amp;$C55,'3 Lookup'!$A$3:$T$2000,J$10,0),"-")</f>
        <v>37.6</v>
      </c>
      <c r="K55" s="112">
        <f>IFERROR(VLOOKUP($B$8&amp;$S$11&amp;$A$36&amp;$C55,'3 Lookup'!$A$3:$T$2000,K$10,0),"-")</f>
        <v>40</v>
      </c>
      <c r="L55" s="113">
        <f>IFERROR(VLOOKUP($B$8&amp;$S$11&amp;$A$36&amp;$C55,'3 Lookup'!$A$3:$T$2000,L$10,0),"-")</f>
        <v>10</v>
      </c>
      <c r="M55" s="50">
        <f>IFERROR(VLOOKUP($B$8&amp;$S$11&amp;$A$36&amp;$C55,'3 Lookup'!$A$3:$U$2000,M$10,0),"-")</f>
        <v>90</v>
      </c>
      <c r="N55" s="74">
        <f>IFERROR(VLOOKUP($B$8&amp;$S$11&amp;$A$36&amp;$C55,'3 Lookup'!$A$3:$U$2000,N$10,0),"-")</f>
        <v>21200</v>
      </c>
      <c r="O55" s="74">
        <f>IFERROR(VLOOKUP($B$8&amp;$S$11&amp;$A$36&amp;$C55,'3 Lookup'!$A$3:$U$2000,O$10,0),"-")</f>
        <v>28500</v>
      </c>
      <c r="P55" s="75">
        <f>IFERROR(VLOOKUP($B$8&amp;$S$11&amp;$A$36&amp;$C55,'3 Lookup'!$A$3:$U$2000,P$10,0),"-")</f>
        <v>37200</v>
      </c>
      <c r="Q55" s="32"/>
    </row>
    <row r="56" spans="1:17" s="3" customFormat="1" ht="14.25" customHeight="1" x14ac:dyDescent="0.25">
      <c r="A56" s="57" t="s">
        <v>1</v>
      </c>
      <c r="B56" s="20" t="s">
        <v>185</v>
      </c>
      <c r="C56" s="90" t="s">
        <v>183</v>
      </c>
      <c r="D56" s="50">
        <f>IFERROR(VLOOKUP($B$8&amp;$S$11&amp;$A$36&amp;$C56,'3 Lookup'!$A$3:$T$2000,D$10,0),"-")</f>
        <v>320</v>
      </c>
      <c r="E56" s="48">
        <f>IFERROR(VLOOKUP($B$8&amp;$S$11&amp;$A$36&amp;$C56,'3 Lookup'!$A$3:$T$2000,E$10,0),"-")</f>
        <v>300</v>
      </c>
      <c r="F56" s="112">
        <f>IFERROR(VLOOKUP($B$8&amp;$S$11&amp;$A$36&amp;$C56,'3 Lookup'!$A$3:$T$2000,F$10,0),"-")</f>
        <v>27.8</v>
      </c>
      <c r="G56" s="112">
        <f>IFERROR(VLOOKUP($B$8&amp;$S$11&amp;$A$36&amp;$C56,'3 Lookup'!$A$3:$T$2000,G$10,0),"-")</f>
        <v>33.4</v>
      </c>
      <c r="H56" s="112">
        <f>IFERROR(VLOOKUP($B$8&amp;$S$11&amp;$A$36&amp;$C56,'3 Lookup'!$A$3:$T$2000,H$10,0),"-")</f>
        <v>4.3</v>
      </c>
      <c r="I56" s="112">
        <f>IFERROR(VLOOKUP($B$8&amp;$S$11&amp;$A$36&amp;$C56,'3 Lookup'!$A$3:$T$2000,I$10,0),"-")</f>
        <v>27.2</v>
      </c>
      <c r="J56" s="112">
        <f>IFERROR(VLOOKUP($B$8&amp;$S$11&amp;$A$36&amp;$C56,'3 Lookup'!$A$3:$T$2000,J$10,0),"-")</f>
        <v>32.1</v>
      </c>
      <c r="K56" s="112">
        <f>IFERROR(VLOOKUP($B$8&amp;$S$11&amp;$A$36&amp;$C56,'3 Lookup'!$A$3:$T$2000,K$10,0),"-")</f>
        <v>34.4</v>
      </c>
      <c r="L56" s="113">
        <f>IFERROR(VLOOKUP($B$8&amp;$S$11&amp;$A$36&amp;$C56,'3 Lookup'!$A$3:$T$2000,L$10,0),"-")</f>
        <v>7.3</v>
      </c>
      <c r="M56" s="50">
        <f>IFERROR(VLOOKUP($B$8&amp;$S$11&amp;$A$36&amp;$C56,'3 Lookup'!$A$3:$U$2000,M$10,0),"-")</f>
        <v>75</v>
      </c>
      <c r="N56" s="74">
        <f>IFERROR(VLOOKUP($B$8&amp;$S$11&amp;$A$36&amp;$C56,'3 Lookup'!$A$3:$U$2000,N$10,0),"-")</f>
        <v>19700</v>
      </c>
      <c r="O56" s="74">
        <f>IFERROR(VLOOKUP($B$8&amp;$S$11&amp;$A$36&amp;$C56,'3 Lookup'!$A$3:$U$2000,O$10,0),"-")</f>
        <v>27700</v>
      </c>
      <c r="P56" s="75">
        <f>IFERROR(VLOOKUP($B$8&amp;$S$11&amp;$A$36&amp;$C56,'3 Lookup'!$A$3:$U$2000,P$10,0),"-")</f>
        <v>42400</v>
      </c>
      <c r="Q56" s="61"/>
    </row>
    <row r="57" spans="1:17" s="3" customFormat="1" x14ac:dyDescent="0.2">
      <c r="A57" s="44">
        <v>8</v>
      </c>
      <c r="B57" s="91" t="s">
        <v>6</v>
      </c>
      <c r="C57" s="118"/>
      <c r="D57" s="50"/>
      <c r="E57" s="48"/>
      <c r="F57" s="112"/>
      <c r="G57" s="112"/>
      <c r="H57" s="112"/>
      <c r="I57" s="112"/>
      <c r="J57" s="112"/>
      <c r="K57" s="112"/>
      <c r="L57" s="113"/>
      <c r="M57" s="50"/>
      <c r="N57" s="74"/>
      <c r="O57" s="74"/>
      <c r="P57" s="75"/>
      <c r="Q57" s="32"/>
    </row>
    <row r="58" spans="1:17" s="3" customFormat="1" x14ac:dyDescent="0.2">
      <c r="A58" s="54" t="s">
        <v>2</v>
      </c>
      <c r="B58" s="91"/>
      <c r="C58" s="119"/>
      <c r="D58" s="50"/>
      <c r="E58" s="48"/>
      <c r="F58" s="112"/>
      <c r="G58" s="112"/>
      <c r="H58" s="112"/>
      <c r="I58" s="112"/>
      <c r="J58" s="112"/>
      <c r="K58" s="112"/>
      <c r="L58" s="113"/>
      <c r="M58" s="50"/>
      <c r="N58" s="74"/>
      <c r="O58" s="74"/>
      <c r="P58" s="75"/>
      <c r="Q58" s="32"/>
    </row>
    <row r="59" spans="1:17" s="3" customFormat="1" ht="15" x14ac:dyDescent="0.25">
      <c r="A59" s="57" t="s">
        <v>2</v>
      </c>
      <c r="B59" s="20" t="s">
        <v>42</v>
      </c>
      <c r="C59" s="90" t="s">
        <v>155</v>
      </c>
      <c r="D59" s="50">
        <f>IFERROR(VLOOKUP($B$8&amp;$S$11&amp;$A$58&amp;$C59,'3 Lookup'!$A$3:$T$2000,D$10,0),"-")</f>
        <v>420</v>
      </c>
      <c r="E59" s="48">
        <f>IFERROR(VLOOKUP($B$8&amp;$S$11&amp;$A$58&amp;$C59,'3 Lookup'!$A$3:$T$2000,E$10,0),"-")</f>
        <v>390</v>
      </c>
      <c r="F59" s="112">
        <f>IFERROR(VLOOKUP($B$8&amp;$S$11&amp;$A$58&amp;$C59,'3 Lookup'!$A$3:$T$2000,F$10,0),"-")</f>
        <v>26.6</v>
      </c>
      <c r="G59" s="112">
        <f>IFERROR(VLOOKUP($B$8&amp;$S$11&amp;$A$58&amp;$C59,'3 Lookup'!$A$3:$T$2000,G$10,0),"-")</f>
        <v>26.1</v>
      </c>
      <c r="H59" s="112">
        <f>IFERROR(VLOOKUP($B$8&amp;$S$11&amp;$A$58&amp;$C59,'3 Lookup'!$A$3:$T$2000,H$10,0),"-")</f>
        <v>4.9000000000000004</v>
      </c>
      <c r="I59" s="112">
        <f>IFERROR(VLOOKUP($B$8&amp;$S$11&amp;$A$58&amp;$C59,'3 Lookup'!$A$3:$T$2000,I$10,0),"-")</f>
        <v>37.1</v>
      </c>
      <c r="J59" s="112">
        <f>IFERROR(VLOOKUP($B$8&amp;$S$11&amp;$A$58&amp;$C59,'3 Lookup'!$A$3:$T$2000,J$10,0),"-")</f>
        <v>41.9</v>
      </c>
      <c r="K59" s="112">
        <f>IFERROR(VLOOKUP($B$8&amp;$S$11&amp;$A$58&amp;$C59,'3 Lookup'!$A$3:$T$2000,K$10,0),"-")</f>
        <v>42.5</v>
      </c>
      <c r="L59" s="113">
        <f>IFERROR(VLOOKUP($B$8&amp;$S$11&amp;$A$58&amp;$C59,'3 Lookup'!$A$3:$T$2000,L$10,0),"-")</f>
        <v>5.4</v>
      </c>
      <c r="M59" s="50">
        <f>IFERROR(VLOOKUP($B$8&amp;$S$11&amp;$A$58&amp;$C59,'3 Lookup'!$A$3:$U$2000,M$10,0),"-")</f>
        <v>135</v>
      </c>
      <c r="N59" s="74">
        <f>IFERROR(VLOOKUP($B$8&amp;$S$11&amp;$A$58&amp;$C59,'3 Lookup'!$A$3:$U$2000,N$10,0),"-")</f>
        <v>24800</v>
      </c>
      <c r="O59" s="74">
        <f>IFERROR(VLOOKUP($B$8&amp;$S$11&amp;$A$58&amp;$C59,'3 Lookup'!$A$3:$U$2000,O$10,0),"-")</f>
        <v>38300</v>
      </c>
      <c r="P59" s="75">
        <f>IFERROR(VLOOKUP($B$8&amp;$S$11&amp;$A$58&amp;$C59,'3 Lookup'!$A$3:$U$2000,P$10,0),"-")</f>
        <v>51200</v>
      </c>
      <c r="Q59" s="32"/>
    </row>
    <row r="60" spans="1:17" s="3" customFormat="1" ht="15" x14ac:dyDescent="0.25">
      <c r="A60" s="57" t="s">
        <v>2</v>
      </c>
      <c r="B60" s="20" t="s">
        <v>43</v>
      </c>
      <c r="C60" s="90" t="s">
        <v>156</v>
      </c>
      <c r="D60" s="50">
        <f>IFERROR(VLOOKUP($B$8&amp;$S$11&amp;$A$58&amp;$C60,'3 Lookup'!$A$3:$T$2000,D$10,0),"-")</f>
        <v>5555</v>
      </c>
      <c r="E60" s="48">
        <f>IFERROR(VLOOKUP($B$8&amp;$S$11&amp;$A$58&amp;$C60,'3 Lookup'!$A$3:$T$2000,E$10,0),"-")</f>
        <v>5535</v>
      </c>
      <c r="F60" s="112">
        <f>IFERROR(VLOOKUP($B$8&amp;$S$11&amp;$A$58&amp;$C60,'3 Lookup'!$A$3:$T$2000,F$10,0),"-")</f>
        <v>78.8</v>
      </c>
      <c r="G60" s="112">
        <f>IFERROR(VLOOKUP($B$8&amp;$S$11&amp;$A$58&amp;$C60,'3 Lookup'!$A$3:$T$2000,G$10,0),"-")</f>
        <v>14.2</v>
      </c>
      <c r="H60" s="112">
        <f>IFERROR(VLOOKUP($B$8&amp;$S$11&amp;$A$58&amp;$C60,'3 Lookup'!$A$3:$T$2000,H$10,0),"-")</f>
        <v>0.6</v>
      </c>
      <c r="I60" s="112">
        <f>IFERROR(VLOOKUP($B$8&amp;$S$11&amp;$A$58&amp;$C60,'3 Lookup'!$A$3:$T$2000,I$10,0),"-")</f>
        <v>3.1</v>
      </c>
      <c r="J60" s="112">
        <f>IFERROR(VLOOKUP($B$8&amp;$S$11&amp;$A$58&amp;$C60,'3 Lookup'!$A$3:$T$2000,J$10,0),"-")</f>
        <v>4.4000000000000004</v>
      </c>
      <c r="K60" s="112">
        <f>IFERROR(VLOOKUP($B$8&amp;$S$11&amp;$A$58&amp;$C60,'3 Lookup'!$A$3:$T$2000,K$10,0),"-")</f>
        <v>6.4</v>
      </c>
      <c r="L60" s="113">
        <f>IFERROR(VLOOKUP($B$8&amp;$S$11&amp;$A$58&amp;$C60,'3 Lookup'!$A$3:$T$2000,L$10,0),"-")</f>
        <v>3.3</v>
      </c>
      <c r="M60" s="50">
        <f>IFERROR(VLOOKUP($B$8&amp;$S$11&amp;$A$58&amp;$C60,'3 Lookup'!$A$3:$U$2000,M$10,0),"-")</f>
        <v>160</v>
      </c>
      <c r="N60" s="74">
        <f>IFERROR(VLOOKUP($B$8&amp;$S$11&amp;$A$58&amp;$C60,'3 Lookup'!$A$3:$U$2000,N$10,0),"-")</f>
        <v>21900</v>
      </c>
      <c r="O60" s="74">
        <f>IFERROR(VLOOKUP($B$8&amp;$S$11&amp;$A$58&amp;$C60,'3 Lookup'!$A$3:$U$2000,O$10,0),"-")</f>
        <v>31000</v>
      </c>
      <c r="P60" s="75">
        <f>IFERROR(VLOOKUP($B$8&amp;$S$11&amp;$A$58&amp;$C60,'3 Lookup'!$A$3:$U$2000,P$10,0),"-")</f>
        <v>46000</v>
      </c>
      <c r="Q60" s="32"/>
    </row>
    <row r="61" spans="1:17" s="3" customFormat="1" ht="15" x14ac:dyDescent="0.25">
      <c r="A61" s="57" t="s">
        <v>2</v>
      </c>
      <c r="B61" s="20" t="s">
        <v>44</v>
      </c>
      <c r="C61" s="90" t="s">
        <v>170</v>
      </c>
      <c r="D61" s="50">
        <f>IFERROR(VLOOKUP($B$8&amp;$S$11&amp;$A$58&amp;$C61,'3 Lookup'!$A$3:$T$2000,D$10,0),"-")</f>
        <v>1070</v>
      </c>
      <c r="E61" s="48">
        <f>IFERROR(VLOOKUP($B$8&amp;$S$11&amp;$A$58&amp;$C61,'3 Lookup'!$A$3:$T$2000,E$10,0),"-")</f>
        <v>1050</v>
      </c>
      <c r="F61" s="112">
        <f>IFERROR(VLOOKUP($B$8&amp;$S$11&amp;$A$58&amp;$C61,'3 Lookup'!$A$3:$T$2000,F$10,0),"-")</f>
        <v>57.7</v>
      </c>
      <c r="G61" s="112">
        <f>IFERROR(VLOOKUP($B$8&amp;$S$11&amp;$A$58&amp;$C61,'3 Lookup'!$A$3:$T$2000,G$10,0),"-")</f>
        <v>17.8</v>
      </c>
      <c r="H61" s="112">
        <f>IFERROR(VLOOKUP($B$8&amp;$S$11&amp;$A$58&amp;$C61,'3 Lookup'!$A$3:$T$2000,H$10,0),"-")</f>
        <v>3.1</v>
      </c>
      <c r="I61" s="112">
        <f>IFERROR(VLOOKUP($B$8&amp;$S$11&amp;$A$58&amp;$C61,'3 Lookup'!$A$3:$T$2000,I$10,0),"-")</f>
        <v>15.6</v>
      </c>
      <c r="J61" s="112">
        <f>IFERROR(VLOOKUP($B$8&amp;$S$11&amp;$A$58&amp;$C61,'3 Lookup'!$A$3:$T$2000,J$10,0),"-")</f>
        <v>19.100000000000001</v>
      </c>
      <c r="K61" s="112">
        <f>IFERROR(VLOOKUP($B$8&amp;$S$11&amp;$A$58&amp;$C61,'3 Lookup'!$A$3:$T$2000,K$10,0),"-")</f>
        <v>21.3</v>
      </c>
      <c r="L61" s="113">
        <f>IFERROR(VLOOKUP($B$8&amp;$S$11&amp;$A$58&amp;$C61,'3 Lookup'!$A$3:$T$2000,L$10,0),"-")</f>
        <v>5.7</v>
      </c>
      <c r="M61" s="50">
        <f>IFERROR(VLOOKUP($B$8&amp;$S$11&amp;$A$58&amp;$C61,'3 Lookup'!$A$3:$U$2000,M$10,0),"-")</f>
        <v>160</v>
      </c>
      <c r="N61" s="74">
        <f>IFERROR(VLOOKUP($B$8&amp;$S$11&amp;$A$58&amp;$C61,'3 Lookup'!$A$3:$U$2000,N$10,0),"-")</f>
        <v>24500</v>
      </c>
      <c r="O61" s="74">
        <f>IFERROR(VLOOKUP($B$8&amp;$S$11&amp;$A$58&amp;$C61,'3 Lookup'!$A$3:$U$2000,O$10,0),"-")</f>
        <v>38700</v>
      </c>
      <c r="P61" s="75">
        <f>IFERROR(VLOOKUP($B$8&amp;$S$11&amp;$A$58&amp;$C61,'3 Lookup'!$A$3:$U$2000,P$10,0),"-")</f>
        <v>50700</v>
      </c>
      <c r="Q61" s="32"/>
    </row>
    <row r="62" spans="1:17" s="3" customFormat="1" ht="15" x14ac:dyDescent="0.25">
      <c r="A62" s="57" t="s">
        <v>2</v>
      </c>
      <c r="B62" s="20" t="s">
        <v>46</v>
      </c>
      <c r="C62" s="90" t="s">
        <v>159</v>
      </c>
      <c r="D62" s="50">
        <f>IFERROR(VLOOKUP($B$8&amp;$S$11&amp;$A$58&amp;$C62,'3 Lookup'!$A$3:$T$2000,D$10,0),"-")</f>
        <v>785</v>
      </c>
      <c r="E62" s="48">
        <f>IFERROR(VLOOKUP($B$8&amp;$S$11&amp;$A$58&amp;$C62,'3 Lookup'!$A$3:$T$2000,E$10,0),"-")</f>
        <v>745</v>
      </c>
      <c r="F62" s="112">
        <f>IFERROR(VLOOKUP($B$8&amp;$S$11&amp;$A$58&amp;$C62,'3 Lookup'!$A$3:$T$2000,F$10,0),"-")</f>
        <v>47.7</v>
      </c>
      <c r="G62" s="112">
        <f>IFERROR(VLOOKUP($B$8&amp;$S$11&amp;$A$58&amp;$C62,'3 Lookup'!$A$3:$T$2000,G$10,0),"-")</f>
        <v>21.4</v>
      </c>
      <c r="H62" s="112">
        <f>IFERROR(VLOOKUP($B$8&amp;$S$11&amp;$A$58&amp;$C62,'3 Lookup'!$A$3:$T$2000,H$10,0),"-")</f>
        <v>2.9</v>
      </c>
      <c r="I62" s="112">
        <f>IFERROR(VLOOKUP($B$8&amp;$S$11&amp;$A$58&amp;$C62,'3 Lookup'!$A$3:$T$2000,I$10,0),"-")</f>
        <v>24</v>
      </c>
      <c r="J62" s="112">
        <f>IFERROR(VLOOKUP($B$8&amp;$S$11&amp;$A$58&amp;$C62,'3 Lookup'!$A$3:$T$2000,J$10,0),"-")</f>
        <v>26.5</v>
      </c>
      <c r="K62" s="112">
        <f>IFERROR(VLOOKUP($B$8&amp;$S$11&amp;$A$58&amp;$C62,'3 Lookup'!$A$3:$T$2000,K$10,0),"-")</f>
        <v>27.9</v>
      </c>
      <c r="L62" s="113">
        <f>IFERROR(VLOOKUP($B$8&amp;$S$11&amp;$A$58&amp;$C62,'3 Lookup'!$A$3:$T$2000,L$10,0),"-")</f>
        <v>3.9</v>
      </c>
      <c r="M62" s="50">
        <f>IFERROR(VLOOKUP($B$8&amp;$S$11&amp;$A$58&amp;$C62,'3 Lookup'!$A$3:$U$2000,M$10,0),"-")</f>
        <v>165</v>
      </c>
      <c r="N62" s="74">
        <f>IFERROR(VLOOKUP($B$8&amp;$S$11&amp;$A$58&amp;$C62,'3 Lookup'!$A$3:$U$2000,N$10,0),"-")</f>
        <v>22300</v>
      </c>
      <c r="O62" s="74">
        <f>IFERROR(VLOOKUP($B$8&amp;$S$11&amp;$A$58&amp;$C62,'3 Lookup'!$A$3:$U$2000,O$10,0),"-")</f>
        <v>35400</v>
      </c>
      <c r="P62" s="75">
        <f>IFERROR(VLOOKUP($B$8&amp;$S$11&amp;$A$58&amp;$C62,'3 Lookup'!$A$3:$U$2000,P$10,0),"-")</f>
        <v>53700</v>
      </c>
      <c r="Q62" s="32"/>
    </row>
    <row r="63" spans="1:17" s="3" customFormat="1" ht="15" x14ac:dyDescent="0.25">
      <c r="A63" s="57" t="s">
        <v>2</v>
      </c>
      <c r="B63" s="20" t="s">
        <v>47</v>
      </c>
      <c r="C63" s="90" t="s">
        <v>157</v>
      </c>
      <c r="D63" s="50">
        <f>IFERROR(VLOOKUP($B$8&amp;$S$11&amp;$A$58&amp;$C63,'3 Lookup'!$A$3:$T$2000,D$10,0),"-")</f>
        <v>740</v>
      </c>
      <c r="E63" s="48">
        <f>IFERROR(VLOOKUP($B$8&amp;$S$11&amp;$A$58&amp;$C63,'3 Lookup'!$A$3:$T$2000,E$10,0),"-")</f>
        <v>685</v>
      </c>
      <c r="F63" s="112">
        <f>IFERROR(VLOOKUP($B$8&amp;$S$11&amp;$A$58&amp;$C63,'3 Lookup'!$A$3:$T$2000,F$10,0),"-")</f>
        <v>51.4</v>
      </c>
      <c r="G63" s="112">
        <f>IFERROR(VLOOKUP($B$8&amp;$S$11&amp;$A$58&amp;$C63,'3 Lookup'!$A$3:$T$2000,G$10,0),"-")</f>
        <v>20.3</v>
      </c>
      <c r="H63" s="112">
        <f>IFERROR(VLOOKUP($B$8&amp;$S$11&amp;$A$58&amp;$C63,'3 Lookup'!$A$3:$T$2000,H$10,0),"-")</f>
        <v>2.5</v>
      </c>
      <c r="I63" s="112">
        <f>IFERROR(VLOOKUP($B$8&amp;$S$11&amp;$A$58&amp;$C63,'3 Lookup'!$A$3:$T$2000,I$10,0),"-")</f>
        <v>18.7</v>
      </c>
      <c r="J63" s="112">
        <f>IFERROR(VLOOKUP($B$8&amp;$S$11&amp;$A$58&amp;$C63,'3 Lookup'!$A$3:$T$2000,J$10,0),"-")</f>
        <v>22.9</v>
      </c>
      <c r="K63" s="112">
        <f>IFERROR(VLOOKUP($B$8&amp;$S$11&amp;$A$58&amp;$C63,'3 Lookup'!$A$3:$T$2000,K$10,0),"-")</f>
        <v>25.8</v>
      </c>
      <c r="L63" s="113">
        <f>IFERROR(VLOOKUP($B$8&amp;$S$11&amp;$A$58&amp;$C63,'3 Lookup'!$A$3:$T$2000,L$10,0),"-")</f>
        <v>7.2</v>
      </c>
      <c r="M63" s="50">
        <f>IFERROR(VLOOKUP($B$8&amp;$S$11&amp;$A$58&amp;$C63,'3 Lookup'!$A$3:$U$2000,M$10,0),"-")</f>
        <v>115</v>
      </c>
      <c r="N63" s="74">
        <f>IFERROR(VLOOKUP($B$8&amp;$S$11&amp;$A$58&amp;$C63,'3 Lookup'!$A$3:$U$2000,N$10,0),"-")</f>
        <v>26600</v>
      </c>
      <c r="O63" s="74">
        <f>IFERROR(VLOOKUP($B$8&amp;$S$11&amp;$A$58&amp;$C63,'3 Lookup'!$A$3:$U$2000,O$10,0),"-")</f>
        <v>39400</v>
      </c>
      <c r="P63" s="75">
        <f>IFERROR(VLOOKUP($B$8&amp;$S$11&amp;$A$58&amp;$C63,'3 Lookup'!$A$3:$U$2000,P$10,0),"-")</f>
        <v>62400</v>
      </c>
      <c r="Q63" s="32"/>
    </row>
    <row r="64" spans="1:17" s="3" customFormat="1" ht="14.25" customHeight="1" x14ac:dyDescent="0.25">
      <c r="A64" s="57" t="s">
        <v>2</v>
      </c>
      <c r="B64" s="20" t="s">
        <v>236</v>
      </c>
      <c r="C64" s="90" t="s">
        <v>160</v>
      </c>
      <c r="D64" s="50">
        <f>IFERROR(VLOOKUP($B$8&amp;$S$11&amp;$A$58&amp;$C64,'3 Lookup'!$A$3:$T$2000,D$10,0),"-")</f>
        <v>645</v>
      </c>
      <c r="E64" s="48">
        <f>IFERROR(VLOOKUP($B$8&amp;$S$11&amp;$A$58&amp;$C64,'3 Lookup'!$A$3:$T$2000,E$10,0),"-")</f>
        <v>630</v>
      </c>
      <c r="F64" s="112">
        <f>IFERROR(VLOOKUP($B$8&amp;$S$11&amp;$A$58&amp;$C64,'3 Lookup'!$A$3:$T$2000,F$10,0),"-")</f>
        <v>40.4</v>
      </c>
      <c r="G64" s="112">
        <f>IFERROR(VLOOKUP($B$8&amp;$S$11&amp;$A$58&amp;$C64,'3 Lookup'!$A$3:$T$2000,G$10,0),"-")</f>
        <v>26</v>
      </c>
      <c r="H64" s="112">
        <f>IFERROR(VLOOKUP($B$8&amp;$S$11&amp;$A$58&amp;$C64,'3 Lookup'!$A$3:$T$2000,H$10,0),"-")</f>
        <v>3</v>
      </c>
      <c r="I64" s="112">
        <f>IFERROR(VLOOKUP($B$8&amp;$S$11&amp;$A$58&amp;$C64,'3 Lookup'!$A$3:$T$2000,I$10,0),"-")</f>
        <v>26</v>
      </c>
      <c r="J64" s="112">
        <f>IFERROR(VLOOKUP($B$8&amp;$S$11&amp;$A$58&amp;$C64,'3 Lookup'!$A$3:$T$2000,J$10,0),"-")</f>
        <v>28.3</v>
      </c>
      <c r="K64" s="112">
        <f>IFERROR(VLOOKUP($B$8&amp;$S$11&amp;$A$58&amp;$C64,'3 Lookup'!$A$3:$T$2000,K$10,0),"-")</f>
        <v>30.6</v>
      </c>
      <c r="L64" s="113">
        <f>IFERROR(VLOOKUP($B$8&amp;$S$11&amp;$A$58&amp;$C64,'3 Lookup'!$A$3:$T$2000,L$10,0),"-")</f>
        <v>4.5999999999999996</v>
      </c>
      <c r="M64" s="50">
        <f>IFERROR(VLOOKUP($B$8&amp;$S$11&amp;$A$58&amp;$C64,'3 Lookup'!$A$3:$U$2000,M$10,0),"-")</f>
        <v>155</v>
      </c>
      <c r="N64" s="74">
        <f>IFERROR(VLOOKUP($B$8&amp;$S$11&amp;$A$58&amp;$C64,'3 Lookup'!$A$3:$U$2000,N$10,0),"-")</f>
        <v>25600</v>
      </c>
      <c r="O64" s="74">
        <f>IFERROR(VLOOKUP($B$8&amp;$S$11&amp;$A$58&amp;$C64,'3 Lookup'!$A$3:$U$2000,O$10,0),"-")</f>
        <v>31800</v>
      </c>
      <c r="P64" s="75">
        <f>IFERROR(VLOOKUP($B$8&amp;$S$11&amp;$A$58&amp;$C64,'3 Lookup'!$A$3:$U$2000,P$10,0),"-")</f>
        <v>43800</v>
      </c>
      <c r="Q64" s="32"/>
    </row>
    <row r="65" spans="1:17" s="3" customFormat="1" ht="14.25" customHeight="1" x14ac:dyDescent="0.25">
      <c r="A65" s="57" t="s">
        <v>2</v>
      </c>
      <c r="B65" s="20" t="s">
        <v>48</v>
      </c>
      <c r="C65" s="90" t="s">
        <v>161</v>
      </c>
      <c r="D65" s="50">
        <f>IFERROR(VLOOKUP($B$8&amp;$S$11&amp;$A$58&amp;$C65,'3 Lookup'!$A$3:$T$2000,D$10,0),"-")</f>
        <v>1230</v>
      </c>
      <c r="E65" s="48">
        <f>IFERROR(VLOOKUP($B$8&amp;$S$11&amp;$A$58&amp;$C65,'3 Lookup'!$A$3:$T$2000,E$10,0),"-")</f>
        <v>1215</v>
      </c>
      <c r="F65" s="112">
        <f>IFERROR(VLOOKUP($B$8&amp;$S$11&amp;$A$58&amp;$C65,'3 Lookup'!$A$3:$T$2000,F$10,0),"-")</f>
        <v>69.3</v>
      </c>
      <c r="G65" s="112">
        <f>IFERROR(VLOOKUP($B$8&amp;$S$11&amp;$A$58&amp;$C65,'3 Lookup'!$A$3:$T$2000,G$10,0),"-")</f>
        <v>15</v>
      </c>
      <c r="H65" s="112">
        <f>IFERROR(VLOOKUP($B$8&amp;$S$11&amp;$A$58&amp;$C65,'3 Lookup'!$A$3:$T$2000,H$10,0),"-")</f>
        <v>1.4</v>
      </c>
      <c r="I65" s="112">
        <f>IFERROR(VLOOKUP($B$8&amp;$S$11&amp;$A$58&amp;$C65,'3 Lookup'!$A$3:$T$2000,I$10,0),"-")</f>
        <v>10.8</v>
      </c>
      <c r="J65" s="112">
        <f>IFERROR(VLOOKUP($B$8&amp;$S$11&amp;$A$58&amp;$C65,'3 Lookup'!$A$3:$T$2000,J$10,0),"-")</f>
        <v>12.6</v>
      </c>
      <c r="K65" s="112">
        <f>IFERROR(VLOOKUP($B$8&amp;$S$11&amp;$A$58&amp;$C65,'3 Lookup'!$A$3:$T$2000,K$10,0),"-")</f>
        <v>14.3</v>
      </c>
      <c r="L65" s="113">
        <f>IFERROR(VLOOKUP($B$8&amp;$S$11&amp;$A$58&amp;$C65,'3 Lookup'!$A$3:$T$2000,L$10,0),"-")</f>
        <v>3.5</v>
      </c>
      <c r="M65" s="50">
        <f>IFERROR(VLOOKUP($B$8&amp;$S$11&amp;$A$58&amp;$C65,'3 Lookup'!$A$3:$U$2000,M$10,0),"-")</f>
        <v>120</v>
      </c>
      <c r="N65" s="74">
        <f>IFERROR(VLOOKUP($B$8&amp;$S$11&amp;$A$58&amp;$C65,'3 Lookup'!$A$3:$U$2000,N$10,0),"-")</f>
        <v>23700</v>
      </c>
      <c r="O65" s="74">
        <f>IFERROR(VLOOKUP($B$8&amp;$S$11&amp;$A$58&amp;$C65,'3 Lookup'!$A$3:$U$2000,O$10,0),"-")</f>
        <v>38000</v>
      </c>
      <c r="P65" s="75">
        <f>IFERROR(VLOOKUP($B$8&amp;$S$11&amp;$A$58&amp;$C65,'3 Lookup'!$A$3:$U$2000,P$10,0),"-")</f>
        <v>53300</v>
      </c>
      <c r="Q65" s="32"/>
    </row>
    <row r="66" spans="1:17" s="3" customFormat="1" ht="14.25" customHeight="1" x14ac:dyDescent="0.25">
      <c r="A66" s="57" t="s">
        <v>2</v>
      </c>
      <c r="B66" s="20" t="s">
        <v>51</v>
      </c>
      <c r="C66" s="90" t="s">
        <v>163</v>
      </c>
      <c r="D66" s="50">
        <f>IFERROR(VLOOKUP($B$8&amp;$S$11&amp;$A$58&amp;$C66,'3 Lookup'!$A$3:$T$2000,D$10,0),"-")</f>
        <v>1030</v>
      </c>
      <c r="E66" s="48">
        <f>IFERROR(VLOOKUP($B$8&amp;$S$11&amp;$A$58&amp;$C66,'3 Lookup'!$A$3:$T$2000,E$10,0),"-")</f>
        <v>990</v>
      </c>
      <c r="F66" s="112">
        <f>IFERROR(VLOOKUP($B$8&amp;$S$11&amp;$A$58&amp;$C66,'3 Lookup'!$A$3:$T$2000,F$10,0),"-")</f>
        <v>30.2</v>
      </c>
      <c r="G66" s="112">
        <f>IFERROR(VLOOKUP($B$8&amp;$S$11&amp;$A$58&amp;$C66,'3 Lookup'!$A$3:$T$2000,G$10,0),"-")</f>
        <v>50.8</v>
      </c>
      <c r="H66" s="112">
        <f>IFERROR(VLOOKUP($B$8&amp;$S$11&amp;$A$58&amp;$C66,'3 Lookup'!$A$3:$T$2000,H$10,0),"-")</f>
        <v>1.2</v>
      </c>
      <c r="I66" s="112">
        <f>IFERROR(VLOOKUP($B$8&amp;$S$11&amp;$A$58&amp;$C66,'3 Lookup'!$A$3:$T$2000,I$10,0),"-")</f>
        <v>14.7</v>
      </c>
      <c r="J66" s="112">
        <f>IFERROR(VLOOKUP($B$8&amp;$S$11&amp;$A$58&amp;$C66,'3 Lookup'!$A$3:$T$2000,J$10,0),"-")</f>
        <v>16.7</v>
      </c>
      <c r="K66" s="112">
        <f>IFERROR(VLOOKUP($B$8&amp;$S$11&amp;$A$58&amp;$C66,'3 Lookup'!$A$3:$T$2000,K$10,0),"-")</f>
        <v>17.8</v>
      </c>
      <c r="L66" s="113">
        <f>IFERROR(VLOOKUP($B$8&amp;$S$11&amp;$A$58&amp;$C66,'3 Lookup'!$A$3:$T$2000,L$10,0),"-")</f>
        <v>3</v>
      </c>
      <c r="M66" s="50">
        <f>IFERROR(VLOOKUP($B$8&amp;$S$11&amp;$A$58&amp;$C66,'3 Lookup'!$A$3:$U$2000,M$10,0),"-")</f>
        <v>125</v>
      </c>
      <c r="N66" s="74">
        <f>IFERROR(VLOOKUP($B$8&amp;$S$11&amp;$A$58&amp;$C66,'3 Lookup'!$A$3:$U$2000,N$10,0),"-")</f>
        <v>28100</v>
      </c>
      <c r="O66" s="74">
        <f>IFERROR(VLOOKUP($B$8&amp;$S$11&amp;$A$58&amp;$C66,'3 Lookup'!$A$3:$U$2000,O$10,0),"-")</f>
        <v>37200</v>
      </c>
      <c r="P66" s="75">
        <f>IFERROR(VLOOKUP($B$8&amp;$S$11&amp;$A$58&amp;$C66,'3 Lookup'!$A$3:$U$2000,P$10,0),"-")</f>
        <v>54000</v>
      </c>
      <c r="Q66" s="32"/>
    </row>
    <row r="67" spans="1:17" s="3" customFormat="1" ht="14.25" customHeight="1" x14ac:dyDescent="0.25">
      <c r="A67" s="57" t="s">
        <v>2</v>
      </c>
      <c r="B67" s="20" t="s">
        <v>49</v>
      </c>
      <c r="C67" s="90" t="s">
        <v>162</v>
      </c>
      <c r="D67" s="50">
        <f>IFERROR(VLOOKUP($B$8&amp;$S$11&amp;$A$58&amp;$C67,'3 Lookup'!$A$3:$T$2000,D$10,0),"-")</f>
        <v>315</v>
      </c>
      <c r="E67" s="48">
        <f>IFERROR(VLOOKUP($B$8&amp;$S$11&amp;$A$58&amp;$C67,'3 Lookup'!$A$3:$T$2000,E$10,0),"-")</f>
        <v>290</v>
      </c>
      <c r="F67" s="112">
        <f>IFERROR(VLOOKUP($B$8&amp;$S$11&amp;$A$58&amp;$C67,'3 Lookup'!$A$3:$T$2000,F$10,0),"-")</f>
        <v>13.8</v>
      </c>
      <c r="G67" s="112">
        <f>IFERROR(VLOOKUP($B$8&amp;$S$11&amp;$A$58&amp;$C67,'3 Lookup'!$A$3:$T$2000,G$10,0),"-")</f>
        <v>29.8</v>
      </c>
      <c r="H67" s="112">
        <f>IFERROR(VLOOKUP($B$8&amp;$S$11&amp;$A$58&amp;$C67,'3 Lookup'!$A$3:$T$2000,H$10,0),"-")</f>
        <v>2.8</v>
      </c>
      <c r="I67" s="112">
        <f>IFERROR(VLOOKUP($B$8&amp;$S$11&amp;$A$58&amp;$C67,'3 Lookup'!$A$3:$T$2000,I$10,0),"-")</f>
        <v>43.6</v>
      </c>
      <c r="J67" s="112">
        <f>IFERROR(VLOOKUP($B$8&amp;$S$11&amp;$A$58&amp;$C67,'3 Lookup'!$A$3:$T$2000,J$10,0),"-")</f>
        <v>50.5</v>
      </c>
      <c r="K67" s="112">
        <f>IFERROR(VLOOKUP($B$8&amp;$S$11&amp;$A$58&amp;$C67,'3 Lookup'!$A$3:$T$2000,K$10,0),"-")</f>
        <v>53.6</v>
      </c>
      <c r="L67" s="113">
        <f>IFERROR(VLOOKUP($B$8&amp;$S$11&amp;$A$58&amp;$C67,'3 Lookup'!$A$3:$T$2000,L$10,0),"-")</f>
        <v>10</v>
      </c>
      <c r="M67" s="50">
        <f>IFERROR(VLOOKUP($B$8&amp;$S$11&amp;$A$58&amp;$C67,'3 Lookup'!$A$3:$U$2000,M$10,0),"-")</f>
        <v>115</v>
      </c>
      <c r="N67" s="74">
        <f>IFERROR(VLOOKUP($B$8&amp;$S$11&amp;$A$58&amp;$C67,'3 Lookup'!$A$3:$U$2000,N$10,0),"-")</f>
        <v>22600</v>
      </c>
      <c r="O67" s="74">
        <f>IFERROR(VLOOKUP($B$8&amp;$S$11&amp;$A$58&amp;$C67,'3 Lookup'!$A$3:$U$2000,O$10,0),"-")</f>
        <v>31000</v>
      </c>
      <c r="P67" s="75">
        <f>IFERROR(VLOOKUP($B$8&amp;$S$11&amp;$A$58&amp;$C67,'3 Lookup'!$A$3:$U$2000,P$10,0),"-")</f>
        <v>44300</v>
      </c>
      <c r="Q67" s="32"/>
    </row>
    <row r="68" spans="1:17" s="3" customFormat="1" ht="14.25" customHeight="1" x14ac:dyDescent="0.25">
      <c r="A68" s="57" t="s">
        <v>2</v>
      </c>
      <c r="B68" s="20" t="s">
        <v>50</v>
      </c>
      <c r="C68" s="90" t="s">
        <v>164</v>
      </c>
      <c r="D68" s="50">
        <f>IFERROR(VLOOKUP($B$8&amp;$S$11&amp;$A$58&amp;$C68,'3 Lookup'!$A$3:$T$2000,D$10,0),"-")</f>
        <v>380</v>
      </c>
      <c r="E68" s="48">
        <f>IFERROR(VLOOKUP($B$8&amp;$S$11&amp;$A$58&amp;$C68,'3 Lookup'!$A$3:$T$2000,E$10,0),"-")</f>
        <v>360</v>
      </c>
      <c r="F68" s="112">
        <f>IFERROR(VLOOKUP($B$8&amp;$S$11&amp;$A$58&amp;$C68,'3 Lookup'!$A$3:$T$2000,F$10,0),"-")</f>
        <v>24.9</v>
      </c>
      <c r="G68" s="112">
        <f>IFERROR(VLOOKUP($B$8&amp;$S$11&amp;$A$58&amp;$C68,'3 Lookup'!$A$3:$T$2000,G$10,0),"-")</f>
        <v>28.8</v>
      </c>
      <c r="H68" s="112">
        <f>IFERROR(VLOOKUP($B$8&amp;$S$11&amp;$A$58&amp;$C68,'3 Lookup'!$A$3:$T$2000,H$10,0),"-")</f>
        <v>4.5</v>
      </c>
      <c r="I68" s="112">
        <f>IFERROR(VLOOKUP($B$8&amp;$S$11&amp;$A$58&amp;$C68,'3 Lookup'!$A$3:$T$2000,I$10,0),"-")</f>
        <v>30.2</v>
      </c>
      <c r="J68" s="112">
        <f>IFERROR(VLOOKUP($B$8&amp;$S$11&amp;$A$58&amp;$C68,'3 Lookup'!$A$3:$T$2000,J$10,0),"-")</f>
        <v>38.5</v>
      </c>
      <c r="K68" s="112">
        <f>IFERROR(VLOOKUP($B$8&amp;$S$11&amp;$A$58&amp;$C68,'3 Lookup'!$A$3:$T$2000,K$10,0),"-")</f>
        <v>41.9</v>
      </c>
      <c r="L68" s="113">
        <f>IFERROR(VLOOKUP($B$8&amp;$S$11&amp;$A$58&amp;$C68,'3 Lookup'!$A$3:$T$2000,L$10,0),"-")</f>
        <v>11.7</v>
      </c>
      <c r="M68" s="50">
        <f>IFERROR(VLOOKUP($B$8&amp;$S$11&amp;$A$58&amp;$C68,'3 Lookup'!$A$3:$U$2000,M$10,0),"-")</f>
        <v>100</v>
      </c>
      <c r="N68" s="74">
        <f>IFERROR(VLOOKUP($B$8&amp;$S$11&amp;$A$58&amp;$C68,'3 Lookup'!$A$3:$U$2000,N$10,0),"-")</f>
        <v>19900</v>
      </c>
      <c r="O68" s="74">
        <f>IFERROR(VLOOKUP($B$8&amp;$S$11&amp;$A$58&amp;$C68,'3 Lookup'!$A$3:$U$2000,O$10,0),"-")</f>
        <v>32600</v>
      </c>
      <c r="P68" s="75">
        <f>IFERROR(VLOOKUP($B$8&amp;$S$11&amp;$A$58&amp;$C68,'3 Lookup'!$A$3:$U$2000,P$10,0),"-")</f>
        <v>53400</v>
      </c>
      <c r="Q68" s="32"/>
    </row>
    <row r="69" spans="1:17" s="3" customFormat="1" ht="14.25" customHeight="1" x14ac:dyDescent="0.25">
      <c r="A69" s="57" t="s">
        <v>2</v>
      </c>
      <c r="B69" s="20" t="s">
        <v>184</v>
      </c>
      <c r="C69" s="90" t="s">
        <v>182</v>
      </c>
      <c r="D69" s="50">
        <f>IFERROR(VLOOKUP($B$8&amp;$S$11&amp;$A$58&amp;$C69,'3 Lookup'!$A$3:$T$2000,D$10,0),"-")</f>
        <v>270</v>
      </c>
      <c r="E69" s="48">
        <f>IFERROR(VLOOKUP($B$8&amp;$S$11&amp;$A$58&amp;$C69,'3 Lookup'!$A$3:$T$2000,E$10,0),"-")</f>
        <v>270</v>
      </c>
      <c r="F69" s="112">
        <f>IFERROR(VLOOKUP($B$8&amp;$S$11&amp;$A$58&amp;$C69,'3 Lookup'!$A$3:$T$2000,F$10,0),"-")</f>
        <v>73.599999999999994</v>
      </c>
      <c r="G69" s="112">
        <f>IFERROR(VLOOKUP($B$8&amp;$S$11&amp;$A$58&amp;$C69,'3 Lookup'!$A$3:$T$2000,G$10,0),"-")</f>
        <v>16.399999999999999</v>
      </c>
      <c r="H69" s="112">
        <f>IFERROR(VLOOKUP($B$8&amp;$S$11&amp;$A$58&amp;$C69,'3 Lookup'!$A$3:$T$2000,H$10,0),"-")</f>
        <v>0.7</v>
      </c>
      <c r="I69" s="112">
        <f>IFERROR(VLOOKUP($B$8&amp;$S$11&amp;$A$58&amp;$C69,'3 Lookup'!$A$3:$T$2000,I$10,0),"-")</f>
        <v>5.6</v>
      </c>
      <c r="J69" s="112">
        <f>IFERROR(VLOOKUP($B$8&amp;$S$11&amp;$A$58&amp;$C69,'3 Lookup'!$A$3:$T$2000,J$10,0),"-")</f>
        <v>7.1</v>
      </c>
      <c r="K69" s="112">
        <f>IFERROR(VLOOKUP($B$8&amp;$S$11&amp;$A$58&amp;$C69,'3 Lookup'!$A$3:$T$2000,K$10,0),"-")</f>
        <v>9.3000000000000007</v>
      </c>
      <c r="L69" s="113">
        <f>IFERROR(VLOOKUP($B$8&amp;$S$11&amp;$A$58&amp;$C69,'3 Lookup'!$A$3:$T$2000,L$10,0),"-")</f>
        <v>3.7</v>
      </c>
      <c r="M69" s="50">
        <f>IFERROR(VLOOKUP($B$8&amp;$S$11&amp;$A$58&amp;$C69,'3 Lookup'!$A$3:$U$2000,M$10,0),"-")</f>
        <v>15</v>
      </c>
      <c r="N69" s="74">
        <f>IFERROR(VLOOKUP($B$8&amp;$S$11&amp;$A$58&amp;$C69,'3 Lookup'!$A$3:$U$2000,N$10,0),"-")</f>
        <v>22300</v>
      </c>
      <c r="O69" s="74">
        <f>IFERROR(VLOOKUP($B$8&amp;$S$11&amp;$A$58&amp;$C69,'3 Lookup'!$A$3:$U$2000,O$10,0),"-")</f>
        <v>31800</v>
      </c>
      <c r="P69" s="75">
        <f>IFERROR(VLOOKUP($B$8&amp;$S$11&amp;$A$58&amp;$C69,'3 Lookup'!$A$3:$U$2000,P$10,0),"-")</f>
        <v>47100</v>
      </c>
      <c r="Q69" s="32"/>
    </row>
    <row r="70" spans="1:17" s="3" customFormat="1" ht="14.25" customHeight="1" x14ac:dyDescent="0.25">
      <c r="A70" s="57" t="s">
        <v>2</v>
      </c>
      <c r="B70" s="20" t="s">
        <v>52</v>
      </c>
      <c r="C70" s="90" t="s">
        <v>165</v>
      </c>
      <c r="D70" s="50">
        <f>IFERROR(VLOOKUP($B$8&amp;$S$11&amp;$A$58&amp;$C70,'3 Lookup'!$A$3:$T$2000,D$10,0),"-")</f>
        <v>1960</v>
      </c>
      <c r="E70" s="48">
        <f>IFERROR(VLOOKUP($B$8&amp;$S$11&amp;$A$58&amp;$C70,'3 Lookup'!$A$3:$T$2000,E$10,0),"-")</f>
        <v>1950</v>
      </c>
      <c r="F70" s="112">
        <f>IFERROR(VLOOKUP($B$8&amp;$S$11&amp;$A$58&amp;$C70,'3 Lookup'!$A$3:$T$2000,F$10,0),"-")</f>
        <v>71.3</v>
      </c>
      <c r="G70" s="112">
        <f>IFERROR(VLOOKUP($B$8&amp;$S$11&amp;$A$58&amp;$C70,'3 Lookup'!$A$3:$T$2000,G$10,0),"-")</f>
        <v>20.399999999999999</v>
      </c>
      <c r="H70" s="112">
        <f>IFERROR(VLOOKUP($B$8&amp;$S$11&amp;$A$58&amp;$C70,'3 Lookup'!$A$3:$T$2000,H$10,0),"-")</f>
        <v>0.9</v>
      </c>
      <c r="I70" s="112">
        <f>IFERROR(VLOOKUP($B$8&amp;$S$11&amp;$A$58&amp;$C70,'3 Lookup'!$A$3:$T$2000,I$10,0),"-")</f>
        <v>5.5</v>
      </c>
      <c r="J70" s="112">
        <f>IFERROR(VLOOKUP($B$8&amp;$S$11&amp;$A$58&amp;$C70,'3 Lookup'!$A$3:$T$2000,J$10,0),"-")</f>
        <v>6.5</v>
      </c>
      <c r="K70" s="112">
        <f>IFERROR(VLOOKUP($B$8&amp;$S$11&amp;$A$58&amp;$C70,'3 Lookup'!$A$3:$T$2000,K$10,0),"-")</f>
        <v>7.4</v>
      </c>
      <c r="L70" s="113">
        <f>IFERROR(VLOOKUP($B$8&amp;$S$11&amp;$A$58&amp;$C70,'3 Lookup'!$A$3:$T$2000,L$10,0),"-")</f>
        <v>1.8</v>
      </c>
      <c r="M70" s="50">
        <f>IFERROR(VLOOKUP($B$8&amp;$S$11&amp;$A$58&amp;$C70,'3 Lookup'!$A$3:$U$2000,M$10,0),"-")</f>
        <v>95</v>
      </c>
      <c r="N70" s="74">
        <f>IFERROR(VLOOKUP($B$8&amp;$S$11&amp;$A$58&amp;$C70,'3 Lookup'!$A$3:$U$2000,N$10,0),"-")</f>
        <v>28800</v>
      </c>
      <c r="O70" s="74">
        <f>IFERROR(VLOOKUP($B$8&amp;$S$11&amp;$A$58&amp;$C70,'3 Lookup'!$A$3:$U$2000,O$10,0),"-")</f>
        <v>46000</v>
      </c>
      <c r="P70" s="75">
        <f>IFERROR(VLOOKUP($B$8&amp;$S$11&amp;$A$58&amp;$C70,'3 Lookup'!$A$3:$U$2000,P$10,0),"-")</f>
        <v>59500</v>
      </c>
      <c r="Q70" s="32"/>
    </row>
    <row r="71" spans="1:17" s="3" customFormat="1" ht="14.25" customHeight="1" x14ac:dyDescent="0.25">
      <c r="A71" s="57" t="s">
        <v>2</v>
      </c>
      <c r="B71" s="20" t="s">
        <v>53</v>
      </c>
      <c r="C71" s="90" t="s">
        <v>166</v>
      </c>
      <c r="D71" s="50">
        <f>IFERROR(VLOOKUP($B$8&amp;$S$11&amp;$A$58&amp;$C71,'3 Lookup'!$A$3:$T$2000,D$10,0),"-")</f>
        <v>985</v>
      </c>
      <c r="E71" s="48">
        <f>IFERROR(VLOOKUP($B$8&amp;$S$11&amp;$A$58&amp;$C71,'3 Lookup'!$A$3:$T$2000,E$10,0),"-")</f>
        <v>970</v>
      </c>
      <c r="F71" s="112">
        <f>IFERROR(VLOOKUP($B$8&amp;$S$11&amp;$A$58&amp;$C71,'3 Lookup'!$A$3:$T$2000,F$10,0),"-")</f>
        <v>23.5</v>
      </c>
      <c r="G71" s="112">
        <f>IFERROR(VLOOKUP($B$8&amp;$S$11&amp;$A$58&amp;$C71,'3 Lookup'!$A$3:$T$2000,G$10,0),"-")</f>
        <v>50.6</v>
      </c>
      <c r="H71" s="112">
        <f>IFERROR(VLOOKUP($B$8&amp;$S$11&amp;$A$58&amp;$C71,'3 Lookup'!$A$3:$T$2000,H$10,0),"-")</f>
        <v>2.9</v>
      </c>
      <c r="I71" s="112">
        <f>IFERROR(VLOOKUP($B$8&amp;$S$11&amp;$A$58&amp;$C71,'3 Lookup'!$A$3:$T$2000,I$10,0),"-")</f>
        <v>17.899999999999999</v>
      </c>
      <c r="J71" s="112">
        <f>IFERROR(VLOOKUP($B$8&amp;$S$11&amp;$A$58&amp;$C71,'3 Lookup'!$A$3:$T$2000,J$10,0),"-")</f>
        <v>21.2</v>
      </c>
      <c r="K71" s="112">
        <f>IFERROR(VLOOKUP($B$8&amp;$S$11&amp;$A$58&amp;$C71,'3 Lookup'!$A$3:$T$2000,K$10,0),"-")</f>
        <v>23</v>
      </c>
      <c r="L71" s="113">
        <f>IFERROR(VLOOKUP($B$8&amp;$S$11&amp;$A$58&amp;$C71,'3 Lookup'!$A$3:$T$2000,L$10,0),"-")</f>
        <v>5.0999999999999996</v>
      </c>
      <c r="M71" s="50">
        <f>IFERROR(VLOOKUP($B$8&amp;$S$11&amp;$A$58&amp;$C71,'3 Lookup'!$A$3:$U$2000,M$10,0),"-")</f>
        <v>135</v>
      </c>
      <c r="N71" s="74">
        <f>IFERROR(VLOOKUP($B$8&amp;$S$11&amp;$A$58&amp;$C71,'3 Lookup'!$A$3:$U$2000,N$10,0),"-")</f>
        <v>17900</v>
      </c>
      <c r="O71" s="74">
        <f>IFERROR(VLOOKUP($B$8&amp;$S$11&amp;$A$58&amp;$C71,'3 Lookup'!$A$3:$U$2000,O$10,0),"-")</f>
        <v>28800</v>
      </c>
      <c r="P71" s="75">
        <f>IFERROR(VLOOKUP($B$8&amp;$S$11&amp;$A$58&amp;$C71,'3 Lookup'!$A$3:$U$2000,P$10,0),"-")</f>
        <v>40500</v>
      </c>
      <c r="Q71" s="32"/>
    </row>
    <row r="72" spans="1:17" s="3" customFormat="1" ht="14.25" customHeight="1" x14ac:dyDescent="0.25">
      <c r="A72" s="57" t="s">
        <v>2</v>
      </c>
      <c r="B72" s="20" t="s">
        <v>54</v>
      </c>
      <c r="C72" s="90" t="s">
        <v>167</v>
      </c>
      <c r="D72" s="50">
        <f>IFERROR(VLOOKUP($B$8&amp;$S$11&amp;$A$58&amp;$C72,'3 Lookup'!$A$3:$T$2000,D$10,0),"-")</f>
        <v>285</v>
      </c>
      <c r="E72" s="48">
        <f>IFERROR(VLOOKUP($B$8&amp;$S$11&amp;$A$58&amp;$C72,'3 Lookup'!$A$3:$T$2000,E$10,0),"-")</f>
        <v>275</v>
      </c>
      <c r="F72" s="112">
        <f>IFERROR(VLOOKUP($B$8&amp;$S$11&amp;$A$58&amp;$C72,'3 Lookup'!$A$3:$T$2000,F$10,0),"-")</f>
        <v>73.3</v>
      </c>
      <c r="G72" s="112">
        <f>IFERROR(VLOOKUP($B$8&amp;$S$11&amp;$A$58&amp;$C72,'3 Lookup'!$A$3:$T$2000,G$10,0),"-")</f>
        <v>11.9</v>
      </c>
      <c r="H72" s="112">
        <f>IFERROR(VLOOKUP($B$8&amp;$S$11&amp;$A$58&amp;$C72,'3 Lookup'!$A$3:$T$2000,H$10,0),"-")</f>
        <v>1.4</v>
      </c>
      <c r="I72" s="112">
        <f>IFERROR(VLOOKUP($B$8&amp;$S$11&amp;$A$58&amp;$C72,'3 Lookup'!$A$3:$T$2000,I$10,0),"-")</f>
        <v>11.6</v>
      </c>
      <c r="J72" s="112">
        <f>IFERROR(VLOOKUP($B$8&amp;$S$11&amp;$A$58&amp;$C72,'3 Lookup'!$A$3:$T$2000,J$10,0),"-")</f>
        <v>11.9</v>
      </c>
      <c r="K72" s="112">
        <f>IFERROR(VLOOKUP($B$8&amp;$S$11&amp;$A$58&amp;$C72,'3 Lookup'!$A$3:$T$2000,K$10,0),"-")</f>
        <v>13.4</v>
      </c>
      <c r="L72" s="113">
        <f>IFERROR(VLOOKUP($B$8&amp;$S$11&amp;$A$58&amp;$C72,'3 Lookup'!$A$3:$T$2000,L$10,0),"-")</f>
        <v>1.8</v>
      </c>
      <c r="M72" s="50">
        <f>IFERROR(VLOOKUP($B$8&amp;$S$11&amp;$A$58&amp;$C72,'3 Lookup'!$A$3:$U$2000,M$10,0),"-")</f>
        <v>30</v>
      </c>
      <c r="N72" s="74">
        <f>IFERROR(VLOOKUP($B$8&amp;$S$11&amp;$A$58&amp;$C72,'3 Lookup'!$A$3:$U$2000,N$10,0),"-")</f>
        <v>22600</v>
      </c>
      <c r="O72" s="74">
        <f>IFERROR(VLOOKUP($B$8&amp;$S$11&amp;$A$58&amp;$C72,'3 Lookup'!$A$3:$U$2000,O$10,0),"-")</f>
        <v>35400</v>
      </c>
      <c r="P72" s="75">
        <f>IFERROR(VLOOKUP($B$8&amp;$S$11&amp;$A$58&amp;$C72,'3 Lookup'!$A$3:$U$2000,P$10,0),"-")</f>
        <v>66800</v>
      </c>
      <c r="Q72" s="32"/>
    </row>
    <row r="73" spans="1:17" s="3" customFormat="1" ht="14.25" customHeight="1" x14ac:dyDescent="0.25">
      <c r="A73" s="57" t="s">
        <v>2</v>
      </c>
      <c r="B73" s="20" t="s">
        <v>198</v>
      </c>
      <c r="C73" s="90" t="s">
        <v>196</v>
      </c>
      <c r="D73" s="50">
        <f>IFERROR(VLOOKUP($B$8&amp;$S$11&amp;$A$58&amp;$C73,'3 Lookup'!$A$3:$T$2000,D$10,0),"-")</f>
        <v>235</v>
      </c>
      <c r="E73" s="48">
        <f>IFERROR(VLOOKUP($B$8&amp;$S$11&amp;$A$58&amp;$C73,'3 Lookup'!$A$3:$T$2000,E$10,0),"-")</f>
        <v>210</v>
      </c>
      <c r="F73" s="112">
        <f>IFERROR(VLOOKUP($B$8&amp;$S$11&amp;$A$58&amp;$C73,'3 Lookup'!$A$3:$T$2000,F$10,0),"-")</f>
        <v>12.7</v>
      </c>
      <c r="G73" s="112">
        <f>IFERROR(VLOOKUP($B$8&amp;$S$11&amp;$A$58&amp;$C73,'3 Lookup'!$A$3:$T$2000,G$10,0),"-")</f>
        <v>24.5</v>
      </c>
      <c r="H73" s="112">
        <f>IFERROR(VLOOKUP($B$8&amp;$S$11&amp;$A$58&amp;$C73,'3 Lookup'!$A$3:$T$2000,H$10,0),"-")</f>
        <v>3.8</v>
      </c>
      <c r="I73" s="112">
        <f>IFERROR(VLOOKUP($B$8&amp;$S$11&amp;$A$58&amp;$C73,'3 Lookup'!$A$3:$T$2000,I$10,0),"-")</f>
        <v>47.2</v>
      </c>
      <c r="J73" s="112">
        <f>IFERROR(VLOOKUP($B$8&amp;$S$11&amp;$A$58&amp;$C73,'3 Lookup'!$A$3:$T$2000,J$10,0),"-")</f>
        <v>56.1</v>
      </c>
      <c r="K73" s="112">
        <f>IFERROR(VLOOKUP($B$8&amp;$S$11&amp;$A$58&amp;$C73,'3 Lookup'!$A$3:$T$2000,K$10,0),"-")</f>
        <v>59</v>
      </c>
      <c r="L73" s="113">
        <f>IFERROR(VLOOKUP($B$8&amp;$S$11&amp;$A$58&amp;$C73,'3 Lookup'!$A$3:$T$2000,L$10,0),"-")</f>
        <v>11.8</v>
      </c>
      <c r="M73" s="50">
        <f>IFERROR(VLOOKUP($B$8&amp;$S$11&amp;$A$58&amp;$C73,'3 Lookup'!$A$3:$U$2000,M$10,0),"-")</f>
        <v>95</v>
      </c>
      <c r="N73" s="74">
        <f>IFERROR(VLOOKUP($B$8&amp;$S$11&amp;$A$58&amp;$C73,'3 Lookup'!$A$3:$U$2000,N$10,0),"-")</f>
        <v>23400</v>
      </c>
      <c r="O73" s="74">
        <f>IFERROR(VLOOKUP($B$8&amp;$S$11&amp;$A$58&amp;$C73,'3 Lookup'!$A$3:$U$2000,O$10,0),"-")</f>
        <v>32800</v>
      </c>
      <c r="P73" s="75">
        <f>IFERROR(VLOOKUP($B$8&amp;$S$11&amp;$A$58&amp;$C73,'3 Lookup'!$A$3:$U$2000,P$10,0),"-")</f>
        <v>51800</v>
      </c>
      <c r="Q73" s="32"/>
    </row>
    <row r="74" spans="1:17" s="3" customFormat="1" ht="14.25" customHeight="1" x14ac:dyDescent="0.25">
      <c r="A74" s="57" t="s">
        <v>2</v>
      </c>
      <c r="B74" s="20" t="s">
        <v>55</v>
      </c>
      <c r="C74" s="90" t="s">
        <v>168</v>
      </c>
      <c r="D74" s="50">
        <f>IFERROR(VLOOKUP($B$8&amp;$S$11&amp;$A$58&amp;$C74,'3 Lookup'!$A$3:$T$2000,D$10,0),"-")</f>
        <v>420</v>
      </c>
      <c r="E74" s="48">
        <f>IFERROR(VLOOKUP($B$8&amp;$S$11&amp;$A$58&amp;$C74,'3 Lookup'!$A$3:$T$2000,E$10,0),"-")</f>
        <v>415</v>
      </c>
      <c r="F74" s="112">
        <f>IFERROR(VLOOKUP($B$8&amp;$S$11&amp;$A$58&amp;$C74,'3 Lookup'!$A$3:$T$2000,F$10,0),"-")</f>
        <v>20</v>
      </c>
      <c r="G74" s="112">
        <f>IFERROR(VLOOKUP($B$8&amp;$S$11&amp;$A$58&amp;$C74,'3 Lookup'!$A$3:$T$2000,G$10,0),"-")</f>
        <v>26.3</v>
      </c>
      <c r="H74" s="112">
        <f>IFERROR(VLOOKUP($B$8&amp;$S$11&amp;$A$58&amp;$C74,'3 Lookup'!$A$3:$T$2000,H$10,0),"-")</f>
        <v>3.1</v>
      </c>
      <c r="I74" s="112">
        <f>IFERROR(VLOOKUP($B$8&amp;$S$11&amp;$A$58&amp;$C74,'3 Lookup'!$A$3:$T$2000,I$10,0),"-")</f>
        <v>45.1</v>
      </c>
      <c r="J74" s="112">
        <f>IFERROR(VLOOKUP($B$8&amp;$S$11&amp;$A$58&amp;$C74,'3 Lookup'!$A$3:$T$2000,J$10,0),"-")</f>
        <v>49.2</v>
      </c>
      <c r="K74" s="112">
        <f>IFERROR(VLOOKUP($B$8&amp;$S$11&amp;$A$58&amp;$C74,'3 Lookup'!$A$3:$T$2000,K$10,0),"-")</f>
        <v>50.6</v>
      </c>
      <c r="L74" s="113">
        <f>IFERROR(VLOOKUP($B$8&amp;$S$11&amp;$A$58&amp;$C74,'3 Lookup'!$A$3:$T$2000,L$10,0),"-")</f>
        <v>5.5</v>
      </c>
      <c r="M74" s="50">
        <f>IFERROR(VLOOKUP($B$8&amp;$S$11&amp;$A$58&amp;$C74,'3 Lookup'!$A$3:$U$2000,M$10,0),"-")</f>
        <v>175</v>
      </c>
      <c r="N74" s="74">
        <f>IFERROR(VLOOKUP($B$8&amp;$S$11&amp;$A$58&amp;$C74,'3 Lookup'!$A$3:$U$2000,N$10,0),"-")</f>
        <v>24500</v>
      </c>
      <c r="O74" s="74">
        <f>IFERROR(VLOOKUP($B$8&amp;$S$11&amp;$A$58&amp;$C74,'3 Lookup'!$A$3:$U$2000,O$10,0),"-")</f>
        <v>36900</v>
      </c>
      <c r="P74" s="75">
        <f>IFERROR(VLOOKUP($B$8&amp;$S$11&amp;$A$58&amp;$C74,'3 Lookup'!$A$3:$U$2000,P$10,0),"-")</f>
        <v>50400</v>
      </c>
      <c r="Q74" s="32"/>
    </row>
    <row r="75" spans="1:17" s="3" customFormat="1" ht="15" x14ac:dyDescent="0.25">
      <c r="A75" s="57" t="s">
        <v>2</v>
      </c>
      <c r="B75" s="20" t="s">
        <v>199</v>
      </c>
      <c r="C75" s="90" t="s">
        <v>197</v>
      </c>
      <c r="D75" s="50">
        <f>IFERROR(VLOOKUP($B$8&amp;$S$11&amp;$A$58&amp;$C75,'3 Lookup'!$A$3:$T$2000,D$10,0),"-")</f>
        <v>175</v>
      </c>
      <c r="E75" s="48">
        <f>IFERROR(VLOOKUP($B$8&amp;$S$11&amp;$A$58&amp;$C75,'3 Lookup'!$A$3:$T$2000,E$10,0),"-")</f>
        <v>170</v>
      </c>
      <c r="F75" s="112">
        <f>IFERROR(VLOOKUP($B$8&amp;$S$11&amp;$A$58&amp;$C75,'3 Lookup'!$A$3:$T$2000,F$10,0),"-")</f>
        <v>58.7</v>
      </c>
      <c r="G75" s="112">
        <f>IFERROR(VLOOKUP($B$8&amp;$S$11&amp;$A$58&amp;$C75,'3 Lookup'!$A$3:$T$2000,G$10,0),"-")</f>
        <v>22.7</v>
      </c>
      <c r="H75" s="112">
        <f>IFERROR(VLOOKUP($B$8&amp;$S$11&amp;$A$58&amp;$C75,'3 Lookup'!$A$3:$T$2000,H$10,0),"-")</f>
        <v>0.6</v>
      </c>
      <c r="I75" s="112">
        <f>IFERROR(VLOOKUP($B$8&amp;$S$11&amp;$A$58&amp;$C75,'3 Lookup'!$A$3:$T$2000,I$10,0),"-")</f>
        <v>14.5</v>
      </c>
      <c r="J75" s="112">
        <f>IFERROR(VLOOKUP($B$8&amp;$S$11&amp;$A$58&amp;$C75,'3 Lookup'!$A$3:$T$2000,J$10,0),"-")</f>
        <v>16.899999999999999</v>
      </c>
      <c r="K75" s="112">
        <f>IFERROR(VLOOKUP($B$8&amp;$S$11&amp;$A$58&amp;$C75,'3 Lookup'!$A$3:$T$2000,K$10,0),"-")</f>
        <v>18</v>
      </c>
      <c r="L75" s="113">
        <f>IFERROR(VLOOKUP($B$8&amp;$S$11&amp;$A$58&amp;$C75,'3 Lookup'!$A$3:$T$2000,L$10,0),"-")</f>
        <v>3.5</v>
      </c>
      <c r="M75" s="50">
        <f>IFERROR(VLOOKUP($B$8&amp;$S$11&amp;$A$58&amp;$C75,'3 Lookup'!$A$3:$U$2000,M$10,0),"-")</f>
        <v>20</v>
      </c>
      <c r="N75" s="74">
        <f>IFERROR(VLOOKUP($B$8&amp;$S$11&amp;$A$58&amp;$C75,'3 Lookup'!$A$3:$U$2000,N$10,0),"-")</f>
        <v>36500</v>
      </c>
      <c r="O75" s="74">
        <f>IFERROR(VLOOKUP($B$8&amp;$S$11&amp;$A$58&amp;$C75,'3 Lookup'!$A$3:$U$2000,O$10,0),"-")</f>
        <v>51300</v>
      </c>
      <c r="P75" s="75">
        <f>IFERROR(VLOOKUP($B$8&amp;$S$11&amp;$A$58&amp;$C75,'3 Lookup'!$A$3:$U$2000,P$10,0),"-")</f>
        <v>61700</v>
      </c>
      <c r="Q75" s="32"/>
    </row>
    <row r="76" spans="1:17" s="3" customFormat="1" ht="14.25" customHeight="1" x14ac:dyDescent="0.25">
      <c r="A76" s="57" t="s">
        <v>2</v>
      </c>
      <c r="B76" s="20" t="s">
        <v>56</v>
      </c>
      <c r="C76" s="90" t="s">
        <v>169</v>
      </c>
      <c r="D76" s="50">
        <f>IFERROR(VLOOKUP($B$8&amp;$S$11&amp;$A$58&amp;$C76,'3 Lookup'!$A$3:$T$2000,D$10,0),"-")</f>
        <v>545</v>
      </c>
      <c r="E76" s="48">
        <f>IFERROR(VLOOKUP($B$8&amp;$S$11&amp;$A$58&amp;$C76,'3 Lookup'!$A$3:$T$2000,E$10,0),"-")</f>
        <v>530</v>
      </c>
      <c r="F76" s="112">
        <f>IFERROR(VLOOKUP($B$8&amp;$S$11&amp;$A$58&amp;$C76,'3 Lookup'!$A$3:$T$2000,F$10,0),"-")</f>
        <v>73.900000000000006</v>
      </c>
      <c r="G76" s="112">
        <f>IFERROR(VLOOKUP($B$8&amp;$S$11&amp;$A$58&amp;$C76,'3 Lookup'!$A$3:$T$2000,G$10,0),"-")</f>
        <v>11.9</v>
      </c>
      <c r="H76" s="112">
        <f>IFERROR(VLOOKUP($B$8&amp;$S$11&amp;$A$58&amp;$C76,'3 Lookup'!$A$3:$T$2000,H$10,0),"-")</f>
        <v>0.4</v>
      </c>
      <c r="I76" s="112">
        <f>IFERROR(VLOOKUP($B$8&amp;$S$11&amp;$A$58&amp;$C76,'3 Lookup'!$A$3:$T$2000,I$10,0),"-")</f>
        <v>11.4</v>
      </c>
      <c r="J76" s="112">
        <f>IFERROR(VLOOKUP($B$8&amp;$S$11&amp;$A$58&amp;$C76,'3 Lookup'!$A$3:$T$2000,J$10,0),"-")</f>
        <v>11.7</v>
      </c>
      <c r="K76" s="112">
        <f>IFERROR(VLOOKUP($B$8&amp;$S$11&amp;$A$58&amp;$C76,'3 Lookup'!$A$3:$T$2000,K$10,0),"-")</f>
        <v>13.8</v>
      </c>
      <c r="L76" s="113">
        <f>IFERROR(VLOOKUP($B$8&amp;$S$11&amp;$A$58&amp;$C76,'3 Lookup'!$A$3:$T$2000,L$10,0),"-")</f>
        <v>2.5</v>
      </c>
      <c r="M76" s="50">
        <f>IFERROR(VLOOKUP($B$8&amp;$S$11&amp;$A$58&amp;$C76,'3 Lookup'!$A$3:$U$2000,M$10,0),"-")</f>
        <v>60</v>
      </c>
      <c r="N76" s="74">
        <f>IFERROR(VLOOKUP($B$8&amp;$S$11&amp;$A$58&amp;$C76,'3 Lookup'!$A$3:$U$2000,N$10,0),"-")</f>
        <v>33200</v>
      </c>
      <c r="O76" s="74">
        <f>IFERROR(VLOOKUP($B$8&amp;$S$11&amp;$A$58&amp;$C76,'3 Lookup'!$A$3:$U$2000,O$10,0),"-")</f>
        <v>46400</v>
      </c>
      <c r="P76" s="75">
        <f>IFERROR(VLOOKUP($B$8&amp;$S$11&amp;$A$58&amp;$C76,'3 Lookup'!$A$3:$U$2000,P$10,0),"-")</f>
        <v>63100</v>
      </c>
      <c r="Q76" s="32"/>
    </row>
    <row r="77" spans="1:17" s="3" customFormat="1" ht="14.25" customHeight="1" x14ac:dyDescent="0.25">
      <c r="A77" s="57" t="s">
        <v>2</v>
      </c>
      <c r="B77" s="20" t="s">
        <v>45</v>
      </c>
      <c r="C77" s="90" t="s">
        <v>158</v>
      </c>
      <c r="D77" s="50">
        <f>IFERROR(VLOOKUP($B$8&amp;$S$11&amp;$A$58&amp;$C77,'3 Lookup'!$A$3:$T$2000,D$10,0),"-")</f>
        <v>320</v>
      </c>
      <c r="E77" s="48">
        <f>IFERROR(VLOOKUP($B$8&amp;$S$11&amp;$A$58&amp;$C77,'3 Lookup'!$A$3:$T$2000,E$10,0),"-")</f>
        <v>305</v>
      </c>
      <c r="F77" s="112">
        <f>IFERROR(VLOOKUP($B$8&amp;$S$11&amp;$A$58&amp;$C77,'3 Lookup'!$A$3:$T$2000,F$10,0),"-")</f>
        <v>39.6</v>
      </c>
      <c r="G77" s="112">
        <f>IFERROR(VLOOKUP($B$8&amp;$S$11&amp;$A$58&amp;$C77,'3 Lookup'!$A$3:$T$2000,G$10,0),"-")</f>
        <v>22.8</v>
      </c>
      <c r="H77" s="112">
        <f>IFERROR(VLOOKUP($B$8&amp;$S$11&amp;$A$58&amp;$C77,'3 Lookup'!$A$3:$T$2000,H$10,0),"-")</f>
        <v>2.6</v>
      </c>
      <c r="I77" s="112">
        <f>IFERROR(VLOOKUP($B$8&amp;$S$11&amp;$A$58&amp;$C77,'3 Lookup'!$A$3:$T$2000,I$10,0),"-")</f>
        <v>26.4</v>
      </c>
      <c r="J77" s="112">
        <f>IFERROR(VLOOKUP($B$8&amp;$S$11&amp;$A$58&amp;$C77,'3 Lookup'!$A$3:$T$2000,J$10,0),"-")</f>
        <v>32.299999999999997</v>
      </c>
      <c r="K77" s="112">
        <f>IFERROR(VLOOKUP($B$8&amp;$S$11&amp;$A$58&amp;$C77,'3 Lookup'!$A$3:$T$2000,K$10,0),"-")</f>
        <v>35</v>
      </c>
      <c r="L77" s="113">
        <f>IFERROR(VLOOKUP($B$8&amp;$S$11&amp;$A$58&amp;$C77,'3 Lookup'!$A$3:$T$2000,L$10,0),"-")</f>
        <v>8.6</v>
      </c>
      <c r="M77" s="50">
        <f>IFERROR(VLOOKUP($B$8&amp;$S$11&amp;$A$58&amp;$C77,'3 Lookup'!$A$3:$U$2000,M$10,0),"-")</f>
        <v>75</v>
      </c>
      <c r="N77" s="74">
        <f>IFERROR(VLOOKUP($B$8&amp;$S$11&amp;$A$58&amp;$C77,'3 Lookup'!$A$3:$U$2000,N$10,0),"-")</f>
        <v>24500</v>
      </c>
      <c r="O77" s="74">
        <f>IFERROR(VLOOKUP($B$8&amp;$S$11&amp;$A$58&amp;$C77,'3 Lookup'!$A$3:$U$2000,O$10,0),"-")</f>
        <v>32800</v>
      </c>
      <c r="P77" s="75">
        <f>IFERROR(VLOOKUP($B$8&amp;$S$11&amp;$A$58&amp;$C77,'3 Lookup'!$A$3:$U$2000,P$10,0),"-")</f>
        <v>53300</v>
      </c>
      <c r="Q77" s="32"/>
    </row>
    <row r="78" spans="1:17" s="3" customFormat="1" ht="14.25" customHeight="1" x14ac:dyDescent="0.25">
      <c r="A78" s="58" t="s">
        <v>2</v>
      </c>
      <c r="B78" s="9" t="s">
        <v>185</v>
      </c>
      <c r="C78" s="114" t="s">
        <v>183</v>
      </c>
      <c r="D78" s="73">
        <f>IFERROR(VLOOKUP($B$8&amp;$S$11&amp;$A$58&amp;$C78,'3 Lookup'!$A$3:$T$2000,D$10,0),"-")</f>
        <v>225</v>
      </c>
      <c r="E78" s="49">
        <f>IFERROR(VLOOKUP($B$8&amp;$S$11&amp;$A$58&amp;$C78,'3 Lookup'!$A$3:$T$2000,E$10,0),"-")</f>
        <v>220</v>
      </c>
      <c r="F78" s="115">
        <f>IFERROR(VLOOKUP($B$8&amp;$S$11&amp;$A$58&amp;$C78,'3 Lookup'!$A$3:$T$2000,F$10,0),"-")</f>
        <v>28</v>
      </c>
      <c r="G78" s="115">
        <f>IFERROR(VLOOKUP($B$8&amp;$S$11&amp;$A$58&amp;$C78,'3 Lookup'!$A$3:$T$2000,G$10,0),"-")</f>
        <v>40.4</v>
      </c>
      <c r="H78" s="115">
        <f>IFERROR(VLOOKUP($B$8&amp;$S$11&amp;$A$58&amp;$C78,'3 Lookup'!$A$3:$T$2000,H$10,0),"-")</f>
        <v>3.7</v>
      </c>
      <c r="I78" s="115">
        <f>IFERROR(VLOOKUP($B$8&amp;$S$11&amp;$A$58&amp;$C78,'3 Lookup'!$A$3:$T$2000,I$10,0),"-")</f>
        <v>22.9</v>
      </c>
      <c r="J78" s="115">
        <f>IFERROR(VLOOKUP($B$8&amp;$S$11&amp;$A$58&amp;$C78,'3 Lookup'!$A$3:$T$2000,J$10,0),"-")</f>
        <v>25.7</v>
      </c>
      <c r="K78" s="115">
        <f>IFERROR(VLOOKUP($B$8&amp;$S$11&amp;$A$58&amp;$C78,'3 Lookup'!$A$3:$T$2000,K$10,0),"-")</f>
        <v>28</v>
      </c>
      <c r="L78" s="116">
        <f>IFERROR(VLOOKUP($B$8&amp;$S$11&amp;$A$58&amp;$C78,'3 Lookup'!$A$3:$T$2000,L$10,0),"-")</f>
        <v>5</v>
      </c>
      <c r="M78" s="73">
        <f>IFERROR(VLOOKUP($B$8&amp;$S$11&amp;$A$58&amp;$C78,'3 Lookup'!$A$3:$U$2000,M$10,0),"-")</f>
        <v>45</v>
      </c>
      <c r="N78" s="127">
        <f>IFERROR(VLOOKUP($B$8&amp;$S$11&amp;$A$58&amp;$C78,'3 Lookup'!$A$3:$U$2000,N$10,0),"-")</f>
        <v>25500</v>
      </c>
      <c r="O78" s="127">
        <f>IFERROR(VLOOKUP($B$8&amp;$S$11&amp;$A$58&amp;$C78,'3 Lookup'!$A$3:$U$2000,O$10,0),"-")</f>
        <v>37200</v>
      </c>
      <c r="P78" s="92">
        <f>IFERROR(VLOOKUP($B$8&amp;$S$11&amp;$A$58&amp;$C78,'3 Lookup'!$A$3:$U$2000,P$10,0),"-")</f>
        <v>50700</v>
      </c>
      <c r="Q78" s="32"/>
    </row>
    <row r="79" spans="1:17" s="3" customFormat="1" x14ac:dyDescent="0.2">
      <c r="B79" s="91" t="s">
        <v>6</v>
      </c>
      <c r="C79" s="94"/>
      <c r="D79" s="1"/>
      <c r="E79" s="1"/>
      <c r="F79" s="13"/>
      <c r="G79" s="13"/>
      <c r="H79" s="13"/>
      <c r="I79" s="14"/>
      <c r="J79" s="14"/>
      <c r="K79" s="14"/>
      <c r="L79" s="14"/>
      <c r="M79" s="14"/>
      <c r="N79" s="13"/>
      <c r="O79" s="13"/>
      <c r="P79" s="16" t="s">
        <v>19</v>
      </c>
      <c r="Q79" s="15"/>
    </row>
    <row r="80" spans="1:17" s="3" customFormat="1" ht="12.75" customHeight="1" x14ac:dyDescent="0.2">
      <c r="A80" s="62" t="s">
        <v>229</v>
      </c>
      <c r="B80" s="138"/>
      <c r="C80" s="146"/>
      <c r="D80" s="62"/>
      <c r="E80" s="62"/>
      <c r="F80" s="139"/>
      <c r="G80" s="139"/>
      <c r="H80" s="139"/>
      <c r="I80" s="135"/>
      <c r="J80" s="135"/>
      <c r="K80" s="14"/>
      <c r="L80" s="14"/>
      <c r="M80" s="14"/>
      <c r="N80" s="13"/>
      <c r="O80" s="13"/>
      <c r="P80" s="16"/>
      <c r="Q80" s="15"/>
    </row>
    <row r="81" spans="1:17" s="3" customFormat="1" ht="12.75" customHeight="1" x14ac:dyDescent="0.2">
      <c r="A81" s="62" t="s">
        <v>230</v>
      </c>
      <c r="B81" s="138"/>
      <c r="C81" s="146"/>
      <c r="D81" s="62"/>
      <c r="E81" s="62"/>
      <c r="F81" s="139"/>
      <c r="G81" s="139"/>
      <c r="H81" s="139"/>
      <c r="I81" s="135"/>
      <c r="J81" s="135"/>
      <c r="K81" s="14"/>
      <c r="L81" s="14"/>
      <c r="M81" s="14"/>
      <c r="N81" s="13"/>
      <c r="O81" s="13"/>
      <c r="P81" s="16"/>
      <c r="Q81" s="15"/>
    </row>
    <row r="82" spans="1:17" s="3" customFormat="1" ht="12.75" customHeight="1" x14ac:dyDescent="0.2">
      <c r="A82" s="62" t="s">
        <v>231</v>
      </c>
      <c r="B82" s="138"/>
      <c r="C82" s="146"/>
      <c r="D82" s="62"/>
      <c r="E82" s="62"/>
      <c r="F82" s="139"/>
      <c r="G82" s="139"/>
      <c r="H82" s="139"/>
      <c r="I82" s="135"/>
      <c r="J82" s="135"/>
      <c r="K82" s="14"/>
      <c r="L82" s="14"/>
      <c r="M82" s="14"/>
      <c r="N82" s="13"/>
      <c r="O82" s="13"/>
      <c r="P82" s="16"/>
      <c r="Q82" s="15"/>
    </row>
    <row r="83" spans="1:17" s="4" customFormat="1" ht="12.75" customHeight="1" x14ac:dyDescent="0.2">
      <c r="A83" s="147" t="s">
        <v>235</v>
      </c>
      <c r="B83" s="136"/>
      <c r="C83" s="146"/>
      <c r="D83" s="62"/>
      <c r="E83" s="62"/>
      <c r="F83" s="139"/>
      <c r="G83" s="139"/>
      <c r="H83" s="139"/>
      <c r="I83" s="135"/>
      <c r="J83" s="135"/>
      <c r="K83" s="14"/>
      <c r="L83" s="14"/>
      <c r="M83" s="14"/>
      <c r="N83" s="13"/>
      <c r="O83" s="13"/>
      <c r="P83" s="16"/>
      <c r="Q83" s="13"/>
    </row>
    <row r="84" spans="1:17" s="3" customFormat="1" x14ac:dyDescent="0.2">
      <c r="A84" s="144" t="s">
        <v>234</v>
      </c>
      <c r="B84" s="136"/>
      <c r="C84" s="136"/>
      <c r="D84" s="136"/>
      <c r="E84" s="136"/>
      <c r="F84" s="136"/>
      <c r="G84" s="136"/>
      <c r="H84" s="136"/>
      <c r="I84" s="136"/>
      <c r="J84" s="136"/>
      <c r="K84" s="134"/>
      <c r="L84" s="134"/>
      <c r="M84" s="134"/>
      <c r="N84" s="134"/>
      <c r="O84" s="134"/>
      <c r="P84" s="134"/>
      <c r="Q84" s="15"/>
    </row>
    <row r="85" spans="1:17" s="3" customFormat="1" x14ac:dyDescent="0.2">
      <c r="A85" s="62"/>
      <c r="B85" s="62"/>
      <c r="C85" s="146"/>
      <c r="D85" s="62"/>
      <c r="E85" s="62"/>
      <c r="F85" s="62"/>
      <c r="G85" s="135"/>
      <c r="H85" s="139"/>
      <c r="I85" s="139"/>
      <c r="J85" s="135"/>
      <c r="K85" s="14"/>
      <c r="L85" s="14"/>
      <c r="M85" s="14"/>
      <c r="N85" s="14"/>
      <c r="O85" s="13"/>
      <c r="P85" s="13"/>
      <c r="Q85" s="15"/>
    </row>
    <row r="86" spans="1:17" s="3" customFormat="1" hidden="1" x14ac:dyDescent="0.2">
      <c r="A86" s="122"/>
      <c r="B86" s="123"/>
      <c r="C86" s="110"/>
      <c r="D86" s="123"/>
      <c r="E86" s="123"/>
      <c r="F86" s="123"/>
      <c r="G86" s="123"/>
      <c r="H86" s="123"/>
      <c r="I86" s="123"/>
      <c r="J86" s="123"/>
      <c r="K86" s="123"/>
      <c r="L86" s="123"/>
      <c r="M86" s="123"/>
      <c r="N86" s="123"/>
      <c r="O86" s="123"/>
      <c r="Q86" s="15"/>
    </row>
    <row r="87" spans="1:17" s="3" customFormat="1" hidden="1" x14ac:dyDescent="0.2">
      <c r="A87" s="32"/>
      <c r="B87" s="32"/>
      <c r="C87" s="32"/>
      <c r="D87" s="32"/>
      <c r="E87" s="32"/>
      <c r="F87" s="32"/>
      <c r="G87" s="32"/>
      <c r="H87" s="32"/>
      <c r="I87" s="32"/>
      <c r="J87" s="32"/>
      <c r="K87" s="32"/>
      <c r="L87" s="32"/>
      <c r="M87" s="32"/>
      <c r="N87" s="32"/>
      <c r="O87" s="32"/>
      <c r="P87" s="32"/>
      <c r="Q87" s="15"/>
    </row>
    <row r="88" spans="1:17" s="3" customFormat="1" hidden="1" x14ac:dyDescent="0.2">
      <c r="A88" s="32"/>
      <c r="B88" s="32"/>
      <c r="C88" s="32"/>
      <c r="D88" s="32"/>
      <c r="E88" s="32"/>
      <c r="F88" s="32"/>
      <c r="G88" s="32"/>
      <c r="H88" s="32"/>
      <c r="I88" s="32"/>
      <c r="J88" s="32"/>
      <c r="K88" s="32"/>
      <c r="L88" s="32"/>
      <c r="M88" s="32"/>
      <c r="N88" s="32"/>
      <c r="O88" s="32"/>
      <c r="P88" s="32"/>
      <c r="Q88" s="15"/>
    </row>
    <row r="89" spans="1:17" s="3" customFormat="1" hidden="1" x14ac:dyDescent="0.2">
      <c r="A89" s="122"/>
      <c r="B89" s="123"/>
      <c r="C89" s="110"/>
      <c r="D89" s="123"/>
      <c r="E89" s="123"/>
      <c r="F89" s="123"/>
      <c r="G89" s="123"/>
      <c r="H89" s="123"/>
      <c r="I89" s="123"/>
      <c r="J89" s="123"/>
      <c r="K89" s="123"/>
      <c r="L89" s="123"/>
      <c r="M89" s="123"/>
      <c r="N89" s="123"/>
      <c r="O89" s="123"/>
      <c r="P89" s="123"/>
      <c r="Q89" s="15"/>
    </row>
    <row r="90" spans="1:17" s="3" customFormat="1" ht="14.25" hidden="1" customHeight="1" x14ac:dyDescent="0.2">
      <c r="A90" s="122"/>
      <c r="B90" s="122"/>
      <c r="C90" s="111"/>
      <c r="D90" s="122"/>
      <c r="E90" s="122"/>
      <c r="F90" s="123"/>
      <c r="G90" s="123"/>
      <c r="H90" s="123"/>
      <c r="I90" s="123"/>
      <c r="J90" s="123"/>
      <c r="K90" s="123"/>
      <c r="L90" s="123"/>
      <c r="M90" s="123"/>
      <c r="N90" s="123"/>
      <c r="O90" s="123"/>
      <c r="P90" s="123"/>
      <c r="Q90" s="15"/>
    </row>
    <row r="91" spans="1:17" s="3" customFormat="1" ht="14.25" hidden="1" customHeight="1" x14ac:dyDescent="0.2">
      <c r="A91" s="32"/>
      <c r="B91" s="32"/>
      <c r="C91" s="32"/>
      <c r="D91" s="32"/>
      <c r="E91" s="32"/>
      <c r="F91" s="32"/>
      <c r="G91" s="32"/>
      <c r="H91" s="32"/>
      <c r="I91" s="32"/>
      <c r="J91" s="32"/>
      <c r="K91" s="32"/>
      <c r="L91" s="32"/>
      <c r="M91" s="32"/>
      <c r="N91" s="32"/>
      <c r="O91" s="32"/>
      <c r="P91" s="32"/>
      <c r="Q91" s="15"/>
    </row>
    <row r="92" spans="1:17" s="3" customFormat="1" ht="14.25" hidden="1" customHeight="1" x14ac:dyDescent="0.2">
      <c r="A92" s="32"/>
      <c r="B92" s="32"/>
      <c r="C92" s="32"/>
      <c r="D92" s="32"/>
      <c r="E92" s="32"/>
      <c r="F92" s="32"/>
      <c r="G92" s="32"/>
      <c r="H92" s="32"/>
      <c r="I92" s="32"/>
      <c r="J92" s="32"/>
      <c r="K92" s="32"/>
      <c r="L92" s="32"/>
      <c r="M92" s="32"/>
      <c r="N92" s="32"/>
      <c r="O92" s="32"/>
      <c r="P92" s="32"/>
      <c r="Q92" s="15"/>
    </row>
    <row r="93" spans="1:17" s="3" customFormat="1" hidden="1" x14ac:dyDescent="0.2">
      <c r="A93" s="32"/>
      <c r="B93" s="32"/>
      <c r="C93" s="32"/>
      <c r="D93" s="32"/>
      <c r="E93" s="32"/>
      <c r="F93" s="32"/>
      <c r="G93" s="32"/>
      <c r="H93" s="32"/>
      <c r="I93" s="32"/>
      <c r="J93" s="32"/>
      <c r="K93" s="32"/>
      <c r="L93" s="32"/>
      <c r="M93" s="32"/>
      <c r="N93" s="32"/>
      <c r="O93" s="32"/>
      <c r="P93" s="32"/>
      <c r="Q93" s="15"/>
    </row>
    <row r="94" spans="1:17" s="3" customFormat="1" hidden="1" x14ac:dyDescent="0.2">
      <c r="A94" s="32"/>
      <c r="B94" s="32"/>
      <c r="C94" s="32"/>
      <c r="D94" s="32"/>
      <c r="E94" s="32"/>
      <c r="F94" s="32"/>
      <c r="G94" s="32"/>
      <c r="H94" s="32"/>
      <c r="I94" s="32"/>
      <c r="J94" s="32"/>
      <c r="K94" s="32"/>
      <c r="L94" s="32"/>
      <c r="M94" s="32"/>
      <c r="N94" s="32"/>
      <c r="O94" s="32"/>
      <c r="P94" s="32"/>
      <c r="Q94" s="15"/>
    </row>
    <row r="95" spans="1:17" s="3" customFormat="1" hidden="1" x14ac:dyDescent="0.2">
      <c r="A95" s="122"/>
      <c r="B95" s="122"/>
      <c r="C95" s="111"/>
      <c r="D95" s="122"/>
      <c r="E95" s="122"/>
      <c r="F95" s="122"/>
      <c r="G95" s="122"/>
      <c r="H95" s="122"/>
      <c r="I95" s="122"/>
      <c r="Q95" s="15"/>
    </row>
    <row r="96" spans="1:17" s="3" customFormat="1" hidden="1" x14ac:dyDescent="0.2">
      <c r="A96" s="62"/>
      <c r="B96" s="62"/>
      <c r="C96" s="62"/>
      <c r="D96" s="62"/>
      <c r="E96" s="62"/>
      <c r="F96" s="62"/>
      <c r="G96" s="62"/>
      <c r="H96" s="62"/>
      <c r="I96" s="62"/>
      <c r="J96" s="32"/>
      <c r="K96" s="32"/>
      <c r="L96" s="32"/>
      <c r="M96" s="32"/>
      <c r="N96" s="32"/>
      <c r="O96" s="32"/>
      <c r="Q96" s="15"/>
    </row>
    <row r="97" spans="2:17" s="3" customFormat="1" hidden="1" x14ac:dyDescent="0.2">
      <c r="B97" s="32"/>
      <c r="C97" s="32"/>
      <c r="D97" s="32"/>
      <c r="E97" s="32"/>
      <c r="F97" s="32"/>
      <c r="G97" s="13"/>
      <c r="H97" s="13"/>
      <c r="I97" s="14"/>
      <c r="J97" s="14"/>
      <c r="K97" s="14"/>
      <c r="L97" s="14"/>
      <c r="M97" s="14"/>
      <c r="N97" s="13"/>
      <c r="O97" s="13"/>
      <c r="P97" s="13"/>
      <c r="Q97" s="15"/>
    </row>
    <row r="98" spans="2:17" s="3" customFormat="1" hidden="1" x14ac:dyDescent="0.2">
      <c r="C98" s="95"/>
      <c r="P98" s="13"/>
      <c r="Q98" s="15"/>
    </row>
    <row r="99" spans="2:17" s="3" customFormat="1" hidden="1" x14ac:dyDescent="0.2">
      <c r="C99" s="95"/>
      <c r="P99" s="13"/>
      <c r="Q99" s="15"/>
    </row>
    <row r="100" spans="2:17" s="3" customFormat="1" hidden="1" x14ac:dyDescent="0.2">
      <c r="C100" s="95"/>
      <c r="P100" s="13"/>
      <c r="Q100" s="15"/>
    </row>
    <row r="101" spans="2:17" s="3" customFormat="1" hidden="1" x14ac:dyDescent="0.2">
      <c r="C101" s="95"/>
      <c r="P101" s="15"/>
      <c r="Q101" s="15"/>
    </row>
    <row r="102" spans="2:17" s="3" customFormat="1" hidden="1" x14ac:dyDescent="0.2">
      <c r="C102" s="95"/>
      <c r="P102" s="15"/>
      <c r="Q102" s="15"/>
    </row>
    <row r="103" spans="2:17" s="3" customFormat="1" hidden="1" x14ac:dyDescent="0.2">
      <c r="C103" s="95"/>
      <c r="P103" s="15"/>
      <c r="Q103" s="15"/>
    </row>
    <row r="104" spans="2:17" s="3" customFormat="1" hidden="1" x14ac:dyDescent="0.2">
      <c r="C104" s="95"/>
      <c r="P104" s="15"/>
      <c r="Q104" s="15"/>
    </row>
    <row r="105" spans="2:17" s="3" customFormat="1" hidden="1" x14ac:dyDescent="0.2">
      <c r="C105" s="95"/>
      <c r="P105" s="15"/>
      <c r="Q105" s="15"/>
    </row>
    <row r="106" spans="2:17" s="3" customFormat="1" hidden="1" x14ac:dyDescent="0.2">
      <c r="C106" s="95"/>
      <c r="P106" s="15"/>
      <c r="Q106" s="15"/>
    </row>
    <row r="107" spans="2:17" s="3" customFormat="1" hidden="1" x14ac:dyDescent="0.2">
      <c r="B107" s="2"/>
      <c r="C107" s="93"/>
      <c r="D107" s="2"/>
      <c r="E107" s="2"/>
      <c r="F107" s="15"/>
      <c r="G107" s="15"/>
      <c r="H107" s="15"/>
      <c r="I107" s="17"/>
      <c r="J107" s="17"/>
      <c r="K107" s="17"/>
      <c r="L107" s="17"/>
      <c r="M107" s="17"/>
      <c r="N107" s="15"/>
      <c r="O107" s="15"/>
      <c r="P107" s="15"/>
      <c r="Q107" s="15"/>
    </row>
    <row r="108" spans="2:17" s="3" customFormat="1" hidden="1" x14ac:dyDescent="0.2">
      <c r="B108" s="2"/>
      <c r="C108" s="93"/>
      <c r="D108" s="2"/>
      <c r="E108" s="2"/>
      <c r="F108" s="15"/>
      <c r="G108" s="15"/>
      <c r="H108" s="15"/>
      <c r="I108" s="17"/>
      <c r="J108" s="17"/>
      <c r="K108" s="17"/>
      <c r="L108" s="17"/>
      <c r="M108" s="17"/>
      <c r="N108" s="15"/>
      <c r="O108" s="15"/>
      <c r="P108" s="15"/>
      <c r="Q108" s="15"/>
    </row>
    <row r="109" spans="2:17" s="3" customFormat="1" hidden="1" x14ac:dyDescent="0.2">
      <c r="B109" s="2"/>
      <c r="C109" s="93"/>
      <c r="D109" s="2"/>
      <c r="E109" s="2"/>
      <c r="F109" s="15"/>
      <c r="G109" s="15"/>
      <c r="H109" s="15"/>
      <c r="I109" s="17"/>
      <c r="J109" s="17"/>
      <c r="K109" s="17"/>
      <c r="L109" s="17"/>
      <c r="M109" s="17"/>
      <c r="N109" s="15"/>
      <c r="O109" s="15"/>
      <c r="P109" s="15"/>
      <c r="Q109" s="15"/>
    </row>
    <row r="110" spans="2:17" s="3" customFormat="1" hidden="1" x14ac:dyDescent="0.2">
      <c r="B110" s="2"/>
      <c r="C110" s="93"/>
      <c r="D110" s="2"/>
      <c r="E110" s="2"/>
      <c r="F110" s="15"/>
      <c r="G110" s="15"/>
      <c r="H110" s="15"/>
      <c r="I110" s="17"/>
      <c r="J110" s="17"/>
      <c r="K110" s="17"/>
      <c r="L110" s="17"/>
      <c r="M110" s="17"/>
      <c r="N110" s="15"/>
      <c r="O110" s="15"/>
      <c r="P110" s="15"/>
      <c r="Q110" s="15"/>
    </row>
    <row r="111" spans="2:17" s="3" customFormat="1" hidden="1" x14ac:dyDescent="0.2">
      <c r="B111" s="2"/>
      <c r="C111" s="93"/>
      <c r="D111" s="2"/>
      <c r="E111" s="2"/>
      <c r="F111" s="15"/>
      <c r="G111" s="15"/>
      <c r="H111" s="15"/>
      <c r="I111" s="17"/>
      <c r="J111" s="17"/>
      <c r="K111" s="17"/>
      <c r="L111" s="17"/>
      <c r="M111" s="17"/>
      <c r="N111" s="15"/>
      <c r="O111" s="15"/>
      <c r="P111" s="15"/>
      <c r="Q111" s="15"/>
    </row>
    <row r="112" spans="2:17" s="3" customFormat="1" hidden="1" x14ac:dyDescent="0.2">
      <c r="B112" s="2"/>
      <c r="C112" s="93"/>
      <c r="D112" s="2"/>
      <c r="E112" s="2"/>
      <c r="F112" s="15"/>
      <c r="G112" s="15"/>
      <c r="H112" s="15"/>
      <c r="I112" s="17"/>
      <c r="J112" s="17"/>
      <c r="K112" s="17"/>
      <c r="L112" s="17"/>
      <c r="M112" s="17"/>
      <c r="N112" s="15"/>
      <c r="O112" s="15"/>
      <c r="P112" s="15"/>
      <c r="Q112" s="15"/>
    </row>
    <row r="113" spans="2:17" s="3" customFormat="1" hidden="1" x14ac:dyDescent="0.2">
      <c r="B113" s="2"/>
      <c r="C113" s="93"/>
      <c r="D113" s="2"/>
      <c r="E113" s="2"/>
      <c r="F113" s="15"/>
      <c r="G113" s="15"/>
      <c r="H113" s="15"/>
      <c r="I113" s="17"/>
      <c r="J113" s="17"/>
      <c r="K113" s="17"/>
      <c r="L113" s="17"/>
      <c r="M113" s="17"/>
      <c r="N113" s="15"/>
      <c r="O113" s="15"/>
      <c r="P113" s="15"/>
      <c r="Q113" s="15"/>
    </row>
    <row r="114" spans="2:17" s="3" customFormat="1" hidden="1" x14ac:dyDescent="0.2">
      <c r="B114" s="2"/>
      <c r="C114" s="93"/>
      <c r="D114" s="2"/>
      <c r="E114" s="2"/>
      <c r="F114" s="15"/>
      <c r="G114" s="15"/>
      <c r="H114" s="15"/>
      <c r="I114" s="17"/>
      <c r="J114" s="17"/>
      <c r="K114" s="17"/>
      <c r="L114" s="17"/>
      <c r="M114" s="17"/>
      <c r="N114" s="15"/>
      <c r="O114" s="15"/>
      <c r="P114" s="15"/>
      <c r="Q114" s="15"/>
    </row>
    <row r="115" spans="2:17" s="3" customFormat="1" hidden="1" x14ac:dyDescent="0.2">
      <c r="B115" s="2"/>
      <c r="C115" s="93"/>
      <c r="D115" s="2"/>
      <c r="E115" s="2"/>
      <c r="F115" s="15"/>
      <c r="G115" s="15"/>
      <c r="H115" s="15"/>
      <c r="I115" s="17"/>
      <c r="J115" s="17"/>
      <c r="K115" s="17"/>
      <c r="L115" s="17"/>
      <c r="M115" s="17"/>
      <c r="N115" s="15"/>
      <c r="O115" s="15"/>
      <c r="P115" s="15"/>
      <c r="Q115" s="15"/>
    </row>
    <row r="116" spans="2:17" s="3" customFormat="1" hidden="1" x14ac:dyDescent="0.2">
      <c r="B116" s="2"/>
      <c r="C116" s="93"/>
      <c r="D116" s="2"/>
      <c r="E116" s="2"/>
      <c r="F116" s="15"/>
      <c r="G116" s="15"/>
      <c r="H116" s="15"/>
      <c r="I116" s="17"/>
      <c r="J116" s="17"/>
      <c r="K116" s="17"/>
      <c r="L116" s="17"/>
      <c r="M116" s="17"/>
      <c r="N116" s="15"/>
      <c r="O116" s="15"/>
      <c r="P116" s="15"/>
      <c r="Q116" s="15"/>
    </row>
    <row r="117" spans="2:17" s="3" customFormat="1" hidden="1" x14ac:dyDescent="0.2">
      <c r="B117" s="2"/>
      <c r="C117" s="93"/>
      <c r="D117" s="2"/>
      <c r="E117" s="2"/>
      <c r="F117" s="15"/>
      <c r="G117" s="15"/>
      <c r="H117" s="15"/>
      <c r="I117" s="17"/>
      <c r="J117" s="17"/>
      <c r="K117" s="17"/>
      <c r="L117" s="17"/>
      <c r="M117" s="17"/>
      <c r="N117" s="15"/>
      <c r="O117" s="15"/>
      <c r="P117" s="15"/>
      <c r="Q117" s="15"/>
    </row>
    <row r="118" spans="2:17" s="3" customFormat="1" hidden="1" x14ac:dyDescent="0.2">
      <c r="B118" s="2"/>
      <c r="C118" s="93"/>
      <c r="D118" s="2"/>
      <c r="E118" s="2"/>
      <c r="F118" s="15"/>
      <c r="G118" s="15"/>
      <c r="H118" s="15"/>
      <c r="I118" s="17"/>
      <c r="J118" s="17"/>
      <c r="K118" s="17"/>
      <c r="L118" s="17"/>
      <c r="M118" s="17"/>
      <c r="N118" s="15"/>
      <c r="O118" s="15"/>
      <c r="P118" s="15"/>
      <c r="Q118" s="15"/>
    </row>
    <row r="119" spans="2:17" s="3" customFormat="1" hidden="1" x14ac:dyDescent="0.2">
      <c r="B119" s="2"/>
      <c r="C119" s="93"/>
      <c r="D119" s="2"/>
      <c r="E119" s="2"/>
      <c r="F119" s="15"/>
      <c r="G119" s="15"/>
      <c r="H119" s="15"/>
      <c r="I119" s="17"/>
      <c r="J119" s="17"/>
      <c r="K119" s="17"/>
      <c r="L119" s="17"/>
      <c r="M119" s="17"/>
      <c r="N119" s="15"/>
      <c r="O119" s="15"/>
      <c r="P119" s="15"/>
      <c r="Q119" s="15"/>
    </row>
    <row r="120" spans="2:17" s="3" customFormat="1" hidden="1" x14ac:dyDescent="0.2">
      <c r="B120" s="2"/>
      <c r="C120" s="93"/>
      <c r="D120" s="2"/>
      <c r="E120" s="2"/>
      <c r="F120" s="15"/>
      <c r="G120" s="15"/>
      <c r="H120" s="15"/>
      <c r="I120" s="17"/>
      <c r="J120" s="17"/>
      <c r="K120" s="17"/>
      <c r="L120" s="17"/>
      <c r="M120" s="17"/>
      <c r="N120" s="15"/>
      <c r="O120" s="15"/>
      <c r="P120" s="15"/>
      <c r="Q120" s="15"/>
    </row>
    <row r="121" spans="2:17" s="3" customFormat="1" hidden="1" x14ac:dyDescent="0.2">
      <c r="B121" s="2"/>
      <c r="C121" s="93"/>
      <c r="D121" s="2"/>
      <c r="E121" s="2"/>
      <c r="F121" s="15"/>
      <c r="G121" s="15"/>
      <c r="H121" s="15"/>
      <c r="I121" s="17"/>
      <c r="J121" s="17"/>
      <c r="K121" s="17"/>
      <c r="L121" s="17"/>
      <c r="M121" s="17"/>
      <c r="N121" s="15"/>
      <c r="O121" s="15"/>
      <c r="P121" s="15"/>
      <c r="Q121" s="15"/>
    </row>
    <row r="122" spans="2:17" s="3" customFormat="1" hidden="1" x14ac:dyDescent="0.2">
      <c r="B122" s="2"/>
      <c r="C122" s="93"/>
      <c r="D122" s="2"/>
      <c r="E122" s="2"/>
      <c r="F122" s="15"/>
      <c r="G122" s="15"/>
      <c r="H122" s="15"/>
      <c r="I122" s="17"/>
      <c r="J122" s="17"/>
      <c r="K122" s="17"/>
      <c r="L122" s="17"/>
      <c r="M122" s="17"/>
      <c r="N122" s="15"/>
      <c r="O122" s="15"/>
      <c r="P122" s="15"/>
      <c r="Q122" s="15"/>
    </row>
    <row r="123" spans="2:17" s="3" customFormat="1" hidden="1" x14ac:dyDescent="0.2">
      <c r="B123" s="2"/>
      <c r="C123" s="93"/>
      <c r="D123" s="2"/>
      <c r="E123" s="2"/>
      <c r="F123" s="15"/>
      <c r="G123" s="15"/>
      <c r="H123" s="15"/>
      <c r="I123" s="17"/>
      <c r="J123" s="17"/>
      <c r="K123" s="17"/>
      <c r="L123" s="17"/>
      <c r="M123" s="17"/>
      <c r="N123" s="15"/>
      <c r="O123" s="15"/>
      <c r="P123" s="15"/>
      <c r="Q123" s="15"/>
    </row>
    <row r="124" spans="2:17" s="3" customFormat="1" hidden="1" x14ac:dyDescent="0.2">
      <c r="B124" s="2"/>
      <c r="C124" s="93"/>
      <c r="D124" s="2"/>
      <c r="E124" s="2"/>
      <c r="F124" s="15"/>
      <c r="G124" s="15"/>
      <c r="H124" s="15"/>
      <c r="I124" s="17"/>
      <c r="J124" s="17"/>
      <c r="K124" s="17"/>
      <c r="L124" s="17"/>
      <c r="M124" s="17"/>
      <c r="N124" s="15"/>
      <c r="O124" s="15"/>
      <c r="P124" s="15"/>
      <c r="Q124" s="15"/>
    </row>
    <row r="125" spans="2:17" s="3" customFormat="1" hidden="1" x14ac:dyDescent="0.2">
      <c r="B125" s="2"/>
      <c r="C125" s="93"/>
      <c r="D125" s="2"/>
      <c r="E125" s="2"/>
      <c r="F125" s="15"/>
      <c r="G125" s="15"/>
      <c r="H125" s="15"/>
      <c r="I125" s="17"/>
      <c r="J125" s="17"/>
      <c r="K125" s="17"/>
      <c r="L125" s="17"/>
      <c r="M125" s="17"/>
      <c r="N125" s="15"/>
      <c r="O125" s="15"/>
      <c r="P125" s="15"/>
      <c r="Q125" s="15"/>
    </row>
    <row r="126" spans="2:17" s="3" customFormat="1" hidden="1" x14ac:dyDescent="0.2">
      <c r="B126" s="2"/>
      <c r="C126" s="93"/>
      <c r="D126" s="2"/>
      <c r="E126" s="2"/>
      <c r="F126" s="15"/>
      <c r="G126" s="15"/>
      <c r="H126" s="15"/>
      <c r="I126" s="17"/>
      <c r="J126" s="17"/>
      <c r="K126" s="17"/>
      <c r="L126" s="17"/>
      <c r="M126" s="17"/>
      <c r="N126" s="15"/>
      <c r="O126" s="15"/>
      <c r="P126" s="15"/>
      <c r="Q126" s="15"/>
    </row>
    <row r="127" spans="2:17" s="3" customFormat="1" hidden="1" x14ac:dyDescent="0.2">
      <c r="B127" s="2"/>
      <c r="C127" s="93"/>
      <c r="D127" s="2"/>
      <c r="E127" s="2"/>
      <c r="F127" s="15"/>
      <c r="G127" s="15"/>
      <c r="H127" s="15"/>
      <c r="I127" s="17"/>
      <c r="J127" s="17"/>
      <c r="K127" s="17"/>
      <c r="L127" s="17"/>
      <c r="M127" s="17"/>
      <c r="N127" s="15"/>
      <c r="O127" s="15"/>
      <c r="P127" s="15"/>
      <c r="Q127" s="15"/>
    </row>
    <row r="128" spans="2:17" s="3" customFormat="1" hidden="1" x14ac:dyDescent="0.2">
      <c r="B128" s="2"/>
      <c r="C128" s="93"/>
      <c r="D128" s="2"/>
      <c r="E128" s="2"/>
      <c r="F128" s="15"/>
      <c r="G128" s="15"/>
      <c r="H128" s="15"/>
      <c r="I128" s="17"/>
      <c r="J128" s="17"/>
      <c r="K128" s="17"/>
      <c r="L128" s="17"/>
      <c r="M128" s="17"/>
      <c r="N128" s="15"/>
      <c r="O128" s="15"/>
      <c r="P128" s="15"/>
      <c r="Q128" s="15"/>
    </row>
    <row r="129" spans="2:17" s="3" customFormat="1" hidden="1" x14ac:dyDescent="0.2">
      <c r="B129" s="2"/>
      <c r="C129" s="93"/>
      <c r="D129" s="2"/>
      <c r="E129" s="2"/>
      <c r="F129" s="15"/>
      <c r="G129" s="15"/>
      <c r="H129" s="15"/>
      <c r="I129" s="17"/>
      <c r="J129" s="17"/>
      <c r="K129" s="17"/>
      <c r="L129" s="17"/>
      <c r="M129" s="17"/>
      <c r="N129" s="15"/>
      <c r="O129" s="15"/>
      <c r="P129" s="15"/>
      <c r="Q129" s="15"/>
    </row>
    <row r="130" spans="2:17" s="3" customFormat="1" hidden="1" x14ac:dyDescent="0.2">
      <c r="B130" s="2"/>
      <c r="C130" s="93"/>
      <c r="D130" s="2"/>
      <c r="E130" s="2"/>
      <c r="F130" s="15"/>
      <c r="G130" s="15"/>
      <c r="H130" s="15"/>
      <c r="I130" s="17"/>
      <c r="J130" s="17"/>
      <c r="K130" s="17"/>
      <c r="L130" s="17"/>
      <c r="M130" s="17"/>
      <c r="N130" s="15"/>
      <c r="O130" s="15"/>
      <c r="P130" s="15"/>
      <c r="Q130" s="15"/>
    </row>
    <row r="131" spans="2:17" s="3" customFormat="1" hidden="1" x14ac:dyDescent="0.2">
      <c r="B131" s="2"/>
      <c r="C131" s="93"/>
      <c r="D131" s="2"/>
      <c r="E131" s="2"/>
      <c r="F131" s="15"/>
      <c r="G131" s="15"/>
      <c r="H131" s="15"/>
      <c r="I131" s="17"/>
      <c r="J131" s="17"/>
      <c r="K131" s="17"/>
      <c r="L131" s="17"/>
      <c r="M131" s="17"/>
      <c r="N131" s="15"/>
      <c r="O131" s="15"/>
      <c r="P131" s="15"/>
      <c r="Q131" s="15"/>
    </row>
    <row r="132" spans="2:17" s="3" customFormat="1" hidden="1" x14ac:dyDescent="0.2">
      <c r="B132" s="2"/>
      <c r="C132" s="93"/>
      <c r="D132" s="2"/>
      <c r="E132" s="2"/>
      <c r="F132" s="15"/>
      <c r="G132" s="15"/>
      <c r="H132" s="15"/>
      <c r="I132" s="17"/>
      <c r="J132" s="17"/>
      <c r="K132" s="17"/>
      <c r="L132" s="17"/>
      <c r="M132" s="17"/>
      <c r="N132" s="15"/>
      <c r="O132" s="15"/>
      <c r="P132" s="15"/>
      <c r="Q132" s="15"/>
    </row>
    <row r="133" spans="2:17" s="3" customFormat="1" hidden="1" x14ac:dyDescent="0.2">
      <c r="B133" s="2"/>
      <c r="C133" s="93"/>
      <c r="D133" s="2"/>
      <c r="E133" s="2"/>
      <c r="F133" s="15"/>
      <c r="G133" s="15"/>
      <c r="H133" s="15"/>
      <c r="I133" s="17"/>
      <c r="J133" s="17"/>
      <c r="K133" s="17"/>
      <c r="L133" s="17"/>
      <c r="M133" s="17"/>
      <c r="N133" s="15"/>
      <c r="O133" s="15"/>
      <c r="P133" s="15"/>
      <c r="Q133" s="15"/>
    </row>
    <row r="134" spans="2:17" s="3" customFormat="1" hidden="1" x14ac:dyDescent="0.2">
      <c r="B134" s="2"/>
      <c r="C134" s="93"/>
      <c r="D134" s="2"/>
      <c r="E134" s="2"/>
      <c r="F134" s="15"/>
      <c r="G134" s="15"/>
      <c r="H134" s="15"/>
      <c r="I134" s="17"/>
      <c r="J134" s="17"/>
      <c r="K134" s="17"/>
      <c r="L134" s="17"/>
      <c r="M134" s="17"/>
      <c r="N134" s="15"/>
      <c r="O134" s="15"/>
      <c r="P134" s="15"/>
      <c r="Q134" s="15"/>
    </row>
    <row r="135" spans="2:17" s="3" customFormat="1" hidden="1" x14ac:dyDescent="0.2">
      <c r="B135" s="2"/>
      <c r="C135" s="93"/>
      <c r="D135" s="2"/>
      <c r="E135" s="2"/>
      <c r="F135" s="15"/>
      <c r="G135" s="15"/>
      <c r="H135" s="15"/>
      <c r="I135" s="17"/>
      <c r="J135" s="17"/>
      <c r="K135" s="17"/>
      <c r="L135" s="17"/>
      <c r="M135" s="17"/>
      <c r="N135" s="15"/>
      <c r="O135" s="15"/>
      <c r="P135" s="15"/>
      <c r="Q135" s="15"/>
    </row>
    <row r="136" spans="2:17" s="3" customFormat="1" hidden="1" x14ac:dyDescent="0.2">
      <c r="B136" s="2"/>
      <c r="C136" s="93"/>
      <c r="D136" s="2"/>
      <c r="E136" s="2"/>
      <c r="F136" s="15"/>
      <c r="G136" s="15"/>
      <c r="H136" s="15"/>
      <c r="I136" s="17"/>
      <c r="J136" s="17"/>
      <c r="K136" s="17"/>
      <c r="L136" s="17"/>
      <c r="M136" s="17"/>
      <c r="N136" s="15"/>
      <c r="O136" s="15"/>
      <c r="P136" s="15"/>
      <c r="Q136" s="15"/>
    </row>
    <row r="137" spans="2:17" s="3" customFormat="1" hidden="1" x14ac:dyDescent="0.2">
      <c r="B137" s="2"/>
      <c r="C137" s="93"/>
      <c r="D137" s="2"/>
      <c r="E137" s="2"/>
      <c r="F137" s="15"/>
      <c r="G137" s="15"/>
      <c r="H137" s="15"/>
      <c r="I137" s="17"/>
      <c r="J137" s="17"/>
      <c r="K137" s="17"/>
      <c r="L137" s="17"/>
      <c r="M137" s="17"/>
      <c r="N137" s="15"/>
      <c r="O137" s="15"/>
      <c r="P137" s="15"/>
      <c r="Q137" s="15"/>
    </row>
    <row r="138" spans="2:17" s="3" customFormat="1" hidden="1" x14ac:dyDescent="0.2">
      <c r="B138" s="2"/>
      <c r="C138" s="93"/>
      <c r="D138" s="2"/>
      <c r="E138" s="2"/>
      <c r="F138" s="15"/>
      <c r="G138" s="15"/>
      <c r="H138" s="15"/>
      <c r="I138" s="17"/>
      <c r="J138" s="17"/>
      <c r="K138" s="17"/>
      <c r="L138" s="17"/>
      <c r="M138" s="17"/>
      <c r="N138" s="15"/>
      <c r="O138" s="15"/>
      <c r="P138" s="15"/>
      <c r="Q138" s="15"/>
    </row>
    <row r="139" spans="2:17" s="3" customFormat="1" hidden="1" x14ac:dyDescent="0.2">
      <c r="B139" s="2"/>
      <c r="C139" s="93"/>
      <c r="D139" s="2"/>
      <c r="E139" s="2"/>
      <c r="F139" s="15"/>
      <c r="G139" s="15"/>
      <c r="H139" s="15"/>
      <c r="I139" s="17"/>
      <c r="J139" s="17"/>
      <c r="K139" s="17"/>
      <c r="L139" s="17"/>
      <c r="M139" s="17"/>
      <c r="N139" s="15"/>
      <c r="O139" s="15"/>
      <c r="P139" s="15"/>
      <c r="Q139" s="15"/>
    </row>
    <row r="140" spans="2:17" s="3" customFormat="1" hidden="1" x14ac:dyDescent="0.2">
      <c r="B140" s="2"/>
      <c r="C140" s="93"/>
      <c r="D140" s="2"/>
      <c r="E140" s="2"/>
      <c r="F140" s="15"/>
      <c r="G140" s="15"/>
      <c r="H140" s="15"/>
      <c r="I140" s="17"/>
      <c r="J140" s="17"/>
      <c r="K140" s="17"/>
      <c r="L140" s="17"/>
      <c r="M140" s="17"/>
      <c r="N140" s="15"/>
      <c r="O140" s="15"/>
      <c r="P140" s="15"/>
      <c r="Q140" s="15"/>
    </row>
    <row r="141" spans="2:17" s="3" customFormat="1" hidden="1" x14ac:dyDescent="0.2">
      <c r="B141" s="2"/>
      <c r="C141" s="93"/>
      <c r="D141" s="2"/>
      <c r="E141" s="2"/>
      <c r="F141" s="15"/>
      <c r="G141" s="15"/>
      <c r="H141" s="15"/>
      <c r="I141" s="17"/>
      <c r="J141" s="17"/>
      <c r="K141" s="17"/>
      <c r="L141" s="17"/>
      <c r="M141" s="17"/>
      <c r="N141" s="15"/>
      <c r="O141" s="15"/>
      <c r="P141" s="15"/>
      <c r="Q141" s="15"/>
    </row>
    <row r="142" spans="2:17" s="3" customFormat="1" hidden="1" x14ac:dyDescent="0.2">
      <c r="B142" s="2"/>
      <c r="C142" s="93"/>
      <c r="D142" s="2"/>
      <c r="E142" s="2"/>
      <c r="F142" s="15"/>
      <c r="G142" s="15"/>
      <c r="H142" s="15"/>
      <c r="I142" s="17"/>
      <c r="J142" s="17"/>
      <c r="K142" s="17"/>
      <c r="L142" s="17"/>
      <c r="M142" s="17"/>
      <c r="N142" s="15"/>
      <c r="O142" s="15"/>
      <c r="P142" s="15"/>
      <c r="Q142" s="15"/>
    </row>
    <row r="143" spans="2:17" s="3" customFormat="1" hidden="1" x14ac:dyDescent="0.2">
      <c r="B143" s="2"/>
      <c r="C143" s="93"/>
      <c r="D143" s="2"/>
      <c r="E143" s="2"/>
      <c r="F143" s="15"/>
      <c r="G143" s="15"/>
      <c r="H143" s="15"/>
      <c r="I143" s="17"/>
      <c r="J143" s="17"/>
      <c r="K143" s="17"/>
      <c r="L143" s="17"/>
      <c r="M143" s="17"/>
      <c r="N143" s="15"/>
      <c r="O143" s="15"/>
      <c r="P143" s="15"/>
      <c r="Q143" s="15"/>
    </row>
    <row r="144" spans="2:17" s="3" customFormat="1" hidden="1" x14ac:dyDescent="0.2">
      <c r="B144" s="2"/>
      <c r="C144" s="93"/>
      <c r="D144" s="2"/>
      <c r="E144" s="2"/>
      <c r="F144" s="15"/>
      <c r="G144" s="15"/>
      <c r="H144" s="15"/>
      <c r="I144" s="17"/>
      <c r="J144" s="17"/>
      <c r="K144" s="17"/>
      <c r="L144" s="17"/>
      <c r="M144" s="17"/>
      <c r="N144" s="15"/>
      <c r="O144" s="15"/>
      <c r="P144" s="15"/>
      <c r="Q144" s="15"/>
    </row>
    <row r="145" spans="2:17" s="3" customFormat="1" hidden="1" x14ac:dyDescent="0.2">
      <c r="B145" s="2"/>
      <c r="C145" s="93"/>
      <c r="D145" s="2"/>
      <c r="E145" s="2"/>
      <c r="F145" s="15"/>
      <c r="G145" s="15"/>
      <c r="H145" s="15"/>
      <c r="I145" s="17"/>
      <c r="J145" s="17"/>
      <c r="K145" s="17"/>
      <c r="L145" s="17"/>
      <c r="M145" s="17"/>
      <c r="N145" s="15"/>
      <c r="O145" s="15"/>
      <c r="P145" s="15"/>
      <c r="Q145" s="15"/>
    </row>
    <row r="146" spans="2:17" s="3" customFormat="1" hidden="1" x14ac:dyDescent="0.2">
      <c r="B146" s="2"/>
      <c r="C146" s="93"/>
      <c r="D146" s="2"/>
      <c r="E146" s="2"/>
      <c r="F146" s="15"/>
      <c r="G146" s="15"/>
      <c r="H146" s="15"/>
      <c r="I146" s="17"/>
      <c r="J146" s="17"/>
      <c r="K146" s="17"/>
      <c r="L146" s="17"/>
      <c r="M146" s="17"/>
      <c r="N146" s="15"/>
      <c r="O146" s="15"/>
      <c r="P146" s="15"/>
      <c r="Q146" s="15"/>
    </row>
    <row r="147" spans="2:17" s="3" customFormat="1" hidden="1" x14ac:dyDescent="0.2">
      <c r="B147" s="2"/>
      <c r="C147" s="93"/>
      <c r="D147" s="2"/>
      <c r="E147" s="2"/>
      <c r="F147" s="15"/>
      <c r="G147" s="15"/>
      <c r="H147" s="15"/>
      <c r="I147" s="17"/>
      <c r="J147" s="17"/>
      <c r="K147" s="17"/>
      <c r="L147" s="17"/>
      <c r="M147" s="17"/>
      <c r="N147" s="15"/>
      <c r="O147" s="15"/>
      <c r="P147" s="15"/>
      <c r="Q147" s="15"/>
    </row>
    <row r="148" spans="2:17" s="3" customFormat="1" hidden="1" x14ac:dyDescent="0.2">
      <c r="B148" s="2"/>
      <c r="C148" s="93"/>
      <c r="D148" s="2"/>
      <c r="E148" s="2"/>
      <c r="F148" s="15"/>
      <c r="G148" s="15"/>
      <c r="H148" s="15"/>
      <c r="I148" s="17"/>
      <c r="J148" s="17"/>
      <c r="K148" s="17"/>
      <c r="L148" s="17"/>
      <c r="M148" s="17"/>
      <c r="N148" s="15"/>
      <c r="O148" s="15"/>
      <c r="P148" s="15"/>
      <c r="Q148" s="15"/>
    </row>
    <row r="149" spans="2:17" s="3" customFormat="1" hidden="1" x14ac:dyDescent="0.2">
      <c r="B149" s="2"/>
      <c r="C149" s="93"/>
      <c r="D149" s="2"/>
      <c r="E149" s="2"/>
      <c r="F149" s="15"/>
      <c r="G149" s="15"/>
      <c r="H149" s="15"/>
      <c r="I149" s="17"/>
      <c r="J149" s="17"/>
      <c r="K149" s="17"/>
      <c r="L149" s="17"/>
      <c r="M149" s="17"/>
      <c r="N149" s="15"/>
      <c r="O149" s="15"/>
      <c r="P149" s="15"/>
      <c r="Q149" s="15"/>
    </row>
    <row r="150" spans="2:17" s="3" customFormat="1" hidden="1" x14ac:dyDescent="0.2">
      <c r="B150" s="2"/>
      <c r="C150" s="93"/>
      <c r="D150" s="2"/>
      <c r="E150" s="2"/>
      <c r="F150" s="15"/>
      <c r="G150" s="15"/>
      <c r="H150" s="15"/>
      <c r="I150" s="17"/>
      <c r="J150" s="17"/>
      <c r="K150" s="17"/>
      <c r="L150" s="17"/>
      <c r="M150" s="17"/>
      <c r="N150" s="15"/>
      <c r="O150" s="15"/>
      <c r="P150" s="15"/>
      <c r="Q150" s="15"/>
    </row>
    <row r="151" spans="2:17" s="3" customFormat="1" hidden="1" x14ac:dyDescent="0.2">
      <c r="B151" s="2"/>
      <c r="C151" s="93"/>
      <c r="D151" s="2"/>
      <c r="E151" s="2"/>
      <c r="F151" s="15"/>
      <c r="G151" s="15"/>
      <c r="H151" s="15"/>
      <c r="I151" s="17"/>
      <c r="J151" s="17"/>
      <c r="K151" s="17"/>
      <c r="L151" s="17"/>
      <c r="M151" s="17"/>
      <c r="N151" s="15"/>
      <c r="O151" s="15"/>
      <c r="P151" s="15"/>
      <c r="Q151" s="15"/>
    </row>
    <row r="152" spans="2:17" s="3" customFormat="1" hidden="1" x14ac:dyDescent="0.2">
      <c r="B152" s="2"/>
      <c r="C152" s="93"/>
      <c r="D152" s="2"/>
      <c r="E152" s="2"/>
      <c r="F152" s="15"/>
      <c r="G152" s="15"/>
      <c r="H152" s="15"/>
      <c r="I152" s="17"/>
      <c r="J152" s="17"/>
      <c r="K152" s="17"/>
      <c r="L152" s="17"/>
      <c r="M152" s="17"/>
      <c r="N152" s="15"/>
      <c r="O152" s="15"/>
      <c r="P152" s="15"/>
      <c r="Q152" s="15"/>
    </row>
    <row r="153" spans="2:17" s="3" customFormat="1" hidden="1" x14ac:dyDescent="0.2">
      <c r="B153" s="2"/>
      <c r="C153" s="93"/>
      <c r="D153" s="2"/>
      <c r="E153" s="2"/>
      <c r="F153" s="15"/>
      <c r="G153" s="15"/>
      <c r="H153" s="15"/>
      <c r="I153" s="17"/>
      <c r="J153" s="17"/>
      <c r="K153" s="17"/>
      <c r="L153" s="17"/>
      <c r="M153" s="17"/>
      <c r="N153" s="15"/>
      <c r="O153" s="15"/>
      <c r="P153" s="15"/>
      <c r="Q153" s="15"/>
    </row>
    <row r="154" spans="2:17" s="3" customFormat="1" hidden="1" x14ac:dyDescent="0.2">
      <c r="B154" s="2"/>
      <c r="C154" s="93"/>
      <c r="D154" s="2"/>
      <c r="E154" s="2"/>
      <c r="F154" s="15"/>
      <c r="G154" s="15"/>
      <c r="H154" s="15"/>
      <c r="I154" s="17"/>
      <c r="J154" s="17"/>
      <c r="K154" s="17"/>
      <c r="L154" s="17"/>
      <c r="M154" s="17"/>
      <c r="N154" s="15"/>
      <c r="O154" s="15"/>
      <c r="P154" s="15"/>
      <c r="Q154" s="15"/>
    </row>
    <row r="155" spans="2:17" s="3" customFormat="1" hidden="1" x14ac:dyDescent="0.2">
      <c r="B155" s="2"/>
      <c r="C155" s="93"/>
      <c r="D155" s="2"/>
      <c r="E155" s="2"/>
      <c r="F155" s="15"/>
      <c r="G155" s="15"/>
      <c r="H155" s="15"/>
      <c r="I155" s="17"/>
      <c r="J155" s="17"/>
      <c r="K155" s="17"/>
      <c r="L155" s="17"/>
      <c r="M155" s="17"/>
      <c r="N155" s="15"/>
      <c r="O155" s="15"/>
      <c r="P155" s="15"/>
      <c r="Q155" s="15"/>
    </row>
    <row r="156" spans="2:17" s="3" customFormat="1" hidden="1" x14ac:dyDescent="0.2">
      <c r="B156" s="2"/>
      <c r="C156" s="93"/>
      <c r="D156" s="2"/>
      <c r="E156" s="2"/>
      <c r="F156" s="15"/>
      <c r="G156" s="15"/>
      <c r="H156" s="15"/>
      <c r="I156" s="17"/>
      <c r="J156" s="17"/>
      <c r="K156" s="17"/>
      <c r="L156" s="17"/>
      <c r="M156" s="17"/>
      <c r="N156" s="15"/>
      <c r="O156" s="15"/>
      <c r="P156" s="15"/>
      <c r="Q156" s="15"/>
    </row>
    <row r="157" spans="2:17" s="3" customFormat="1" hidden="1" x14ac:dyDescent="0.2">
      <c r="B157" s="2"/>
      <c r="C157" s="93"/>
      <c r="D157" s="2"/>
      <c r="E157" s="2"/>
      <c r="F157" s="15"/>
      <c r="G157" s="15"/>
      <c r="H157" s="15"/>
      <c r="I157" s="17"/>
      <c r="J157" s="17"/>
      <c r="K157" s="17"/>
      <c r="L157" s="17"/>
      <c r="M157" s="17"/>
      <c r="N157" s="15"/>
      <c r="O157" s="15"/>
      <c r="P157" s="15"/>
      <c r="Q157" s="15"/>
    </row>
    <row r="158" spans="2:17" s="3" customFormat="1" hidden="1" x14ac:dyDescent="0.2">
      <c r="B158" s="2"/>
      <c r="C158" s="93"/>
      <c r="D158" s="2"/>
      <c r="E158" s="2"/>
      <c r="F158" s="15"/>
      <c r="G158" s="15"/>
      <c r="H158" s="15"/>
      <c r="I158" s="17"/>
      <c r="J158" s="17"/>
      <c r="K158" s="17"/>
      <c r="L158" s="17"/>
      <c r="M158" s="17"/>
      <c r="N158" s="15"/>
      <c r="O158" s="15"/>
      <c r="P158" s="15"/>
      <c r="Q158" s="15"/>
    </row>
    <row r="159" spans="2:17" s="3" customFormat="1" hidden="1" x14ac:dyDescent="0.2">
      <c r="B159" s="2"/>
      <c r="C159" s="93"/>
      <c r="D159" s="2"/>
      <c r="E159" s="2"/>
      <c r="F159" s="15"/>
      <c r="G159" s="15"/>
      <c r="H159" s="15"/>
      <c r="I159" s="17"/>
      <c r="J159" s="17"/>
      <c r="K159" s="17"/>
      <c r="L159" s="17"/>
      <c r="M159" s="17"/>
      <c r="N159" s="15"/>
      <c r="O159" s="15"/>
      <c r="P159" s="15"/>
      <c r="Q159" s="15"/>
    </row>
    <row r="160" spans="2:17" s="3" customFormat="1" hidden="1" x14ac:dyDescent="0.2">
      <c r="B160" s="2"/>
      <c r="C160" s="93"/>
      <c r="D160" s="2"/>
      <c r="E160" s="2"/>
      <c r="F160" s="15"/>
      <c r="G160" s="15"/>
      <c r="H160" s="15"/>
      <c r="I160" s="17"/>
      <c r="J160" s="17"/>
      <c r="K160" s="17"/>
      <c r="L160" s="17"/>
      <c r="M160" s="17"/>
      <c r="N160" s="15"/>
      <c r="O160" s="15"/>
      <c r="P160" s="15"/>
      <c r="Q160" s="15"/>
    </row>
    <row r="161" spans="2:17" s="3" customFormat="1" hidden="1" x14ac:dyDescent="0.2">
      <c r="B161" s="2"/>
      <c r="C161" s="93"/>
      <c r="D161" s="2"/>
      <c r="E161" s="2"/>
      <c r="F161" s="15"/>
      <c r="G161" s="15"/>
      <c r="H161" s="15"/>
      <c r="I161" s="17"/>
      <c r="J161" s="17"/>
      <c r="K161" s="17"/>
      <c r="L161" s="17"/>
      <c r="M161" s="17"/>
      <c r="N161" s="15"/>
      <c r="O161" s="15"/>
      <c r="P161" s="15"/>
      <c r="Q161" s="15"/>
    </row>
    <row r="162" spans="2:17" s="3" customFormat="1" hidden="1" x14ac:dyDescent="0.2">
      <c r="B162" s="2"/>
      <c r="C162" s="93"/>
      <c r="D162" s="2"/>
      <c r="E162" s="2"/>
      <c r="F162" s="15"/>
      <c r="G162" s="15"/>
      <c r="H162" s="15"/>
      <c r="I162" s="17"/>
      <c r="J162" s="17"/>
      <c r="K162" s="17"/>
      <c r="L162" s="17"/>
      <c r="M162" s="17"/>
      <c r="N162" s="15"/>
      <c r="O162" s="15"/>
      <c r="P162" s="15"/>
      <c r="Q162" s="15"/>
    </row>
    <row r="163" spans="2:17" s="3" customFormat="1" hidden="1" x14ac:dyDescent="0.2">
      <c r="B163" s="2"/>
      <c r="C163" s="93"/>
      <c r="D163" s="2"/>
      <c r="E163" s="2"/>
      <c r="F163" s="15"/>
      <c r="G163" s="15"/>
      <c r="H163" s="15"/>
      <c r="I163" s="17"/>
      <c r="J163" s="17"/>
      <c r="K163" s="17"/>
      <c r="L163" s="17"/>
      <c r="M163" s="17"/>
      <c r="N163" s="15"/>
      <c r="O163" s="15"/>
      <c r="P163" s="15"/>
      <c r="Q163" s="15"/>
    </row>
    <row r="164" spans="2:17" s="3" customFormat="1" hidden="1" x14ac:dyDescent="0.2">
      <c r="B164" s="2"/>
      <c r="C164" s="93"/>
      <c r="D164" s="2"/>
      <c r="E164" s="2"/>
      <c r="F164" s="15"/>
      <c r="G164" s="15"/>
      <c r="H164" s="15"/>
      <c r="I164" s="17"/>
      <c r="J164" s="17"/>
      <c r="K164" s="17"/>
      <c r="L164" s="17"/>
      <c r="M164" s="17"/>
      <c r="N164" s="15"/>
      <c r="O164" s="15"/>
      <c r="P164" s="15"/>
      <c r="Q164" s="15"/>
    </row>
    <row r="165" spans="2:17" s="3" customFormat="1" hidden="1" x14ac:dyDescent="0.2">
      <c r="B165" s="2"/>
      <c r="C165" s="93"/>
      <c r="D165" s="2"/>
      <c r="E165" s="2"/>
      <c r="F165" s="15"/>
      <c r="G165" s="15"/>
      <c r="H165" s="15"/>
      <c r="I165" s="17"/>
      <c r="J165" s="17"/>
      <c r="K165" s="17"/>
      <c r="L165" s="17"/>
      <c r="M165" s="17"/>
      <c r="N165" s="15"/>
      <c r="O165" s="15"/>
      <c r="P165" s="15"/>
      <c r="Q165" s="15"/>
    </row>
    <row r="166" spans="2:17" s="3" customFormat="1" hidden="1" x14ac:dyDescent="0.2">
      <c r="B166" s="2"/>
      <c r="C166" s="93"/>
      <c r="D166" s="2"/>
      <c r="E166" s="2"/>
      <c r="F166" s="15"/>
      <c r="G166" s="15"/>
      <c r="H166" s="15"/>
      <c r="I166" s="17"/>
      <c r="J166" s="17"/>
      <c r="K166" s="17"/>
      <c r="L166" s="17"/>
      <c r="M166" s="17"/>
      <c r="N166" s="15"/>
      <c r="O166" s="15"/>
      <c r="P166" s="15"/>
      <c r="Q166" s="15"/>
    </row>
    <row r="167" spans="2:17" s="3" customFormat="1" hidden="1" x14ac:dyDescent="0.2">
      <c r="B167" s="2"/>
      <c r="C167" s="93"/>
      <c r="D167" s="2"/>
      <c r="E167" s="2"/>
      <c r="F167" s="15"/>
      <c r="G167" s="15"/>
      <c r="H167" s="15"/>
      <c r="I167" s="17"/>
      <c r="J167" s="17"/>
      <c r="K167" s="17"/>
      <c r="L167" s="17"/>
      <c r="M167" s="17"/>
      <c r="N167" s="15"/>
      <c r="O167" s="15"/>
      <c r="P167" s="15"/>
      <c r="Q167" s="15"/>
    </row>
    <row r="168" spans="2:17" s="3" customFormat="1" hidden="1" x14ac:dyDescent="0.2">
      <c r="B168" s="2"/>
      <c r="C168" s="93"/>
      <c r="D168" s="2"/>
      <c r="E168" s="2"/>
      <c r="F168" s="15"/>
      <c r="G168" s="15"/>
      <c r="H168" s="15"/>
      <c r="I168" s="17"/>
      <c r="J168" s="17"/>
      <c r="K168" s="17"/>
      <c r="L168" s="17"/>
      <c r="M168" s="17"/>
      <c r="N168" s="15"/>
      <c r="O168" s="15"/>
      <c r="P168" s="15"/>
      <c r="Q168" s="15"/>
    </row>
    <row r="169" spans="2:17" s="3" customFormat="1" hidden="1" x14ac:dyDescent="0.2">
      <c r="B169" s="2"/>
      <c r="C169" s="93"/>
      <c r="D169" s="2"/>
      <c r="E169" s="2"/>
      <c r="F169" s="15"/>
      <c r="G169" s="15"/>
      <c r="H169" s="15"/>
      <c r="I169" s="17"/>
      <c r="J169" s="17"/>
      <c r="K169" s="17"/>
      <c r="L169" s="17"/>
      <c r="M169" s="17"/>
      <c r="N169" s="15"/>
      <c r="O169" s="15"/>
      <c r="P169" s="15"/>
      <c r="Q169" s="15"/>
    </row>
    <row r="170" spans="2:17" s="3" customFormat="1" hidden="1" x14ac:dyDescent="0.2">
      <c r="B170" s="2"/>
      <c r="C170" s="93"/>
      <c r="D170" s="2"/>
      <c r="E170" s="2"/>
      <c r="F170" s="15"/>
      <c r="G170" s="15"/>
      <c r="H170" s="15"/>
      <c r="I170" s="17"/>
      <c r="J170" s="17"/>
      <c r="K170" s="17"/>
      <c r="L170" s="17"/>
      <c r="M170" s="17"/>
      <c r="N170" s="15"/>
      <c r="O170" s="15"/>
      <c r="P170" s="15"/>
      <c r="Q170" s="15"/>
    </row>
    <row r="171" spans="2:17" s="3" customFormat="1" hidden="1" x14ac:dyDescent="0.2">
      <c r="B171" s="2"/>
      <c r="C171" s="93"/>
      <c r="D171" s="2"/>
      <c r="E171" s="2"/>
      <c r="F171" s="15"/>
      <c r="G171" s="15"/>
      <c r="H171" s="15"/>
      <c r="I171" s="17"/>
      <c r="J171" s="17"/>
      <c r="K171" s="17"/>
      <c r="L171" s="17"/>
      <c r="M171" s="17"/>
      <c r="N171" s="15"/>
      <c r="O171" s="15"/>
      <c r="P171" s="15"/>
      <c r="Q171" s="15"/>
    </row>
    <row r="172" spans="2:17" s="3" customFormat="1" hidden="1" x14ac:dyDescent="0.2">
      <c r="B172" s="2"/>
      <c r="C172" s="93"/>
      <c r="D172" s="2"/>
      <c r="E172" s="2"/>
      <c r="F172" s="15"/>
      <c r="G172" s="15"/>
      <c r="H172" s="15"/>
      <c r="I172" s="17"/>
      <c r="J172" s="17"/>
      <c r="K172" s="17"/>
      <c r="L172" s="17"/>
      <c r="M172" s="17"/>
      <c r="N172" s="15"/>
      <c r="O172" s="15"/>
      <c r="P172" s="15"/>
      <c r="Q172" s="15"/>
    </row>
    <row r="173" spans="2:17" s="3" customFormat="1" hidden="1" x14ac:dyDescent="0.2">
      <c r="B173" s="2"/>
      <c r="C173" s="93"/>
      <c r="D173" s="2"/>
      <c r="E173" s="2"/>
      <c r="F173" s="15"/>
      <c r="G173" s="15"/>
      <c r="H173" s="15"/>
      <c r="I173" s="17"/>
      <c r="J173" s="17"/>
      <c r="K173" s="17"/>
      <c r="L173" s="17"/>
      <c r="M173" s="17"/>
      <c r="N173" s="15"/>
      <c r="O173" s="15"/>
      <c r="P173" s="15"/>
      <c r="Q173" s="15"/>
    </row>
    <row r="174" spans="2:17" s="3" customFormat="1" hidden="1" x14ac:dyDescent="0.2">
      <c r="B174" s="2"/>
      <c r="C174" s="93"/>
      <c r="D174" s="2"/>
      <c r="E174" s="2"/>
      <c r="F174" s="15"/>
      <c r="G174" s="15"/>
      <c r="H174" s="15"/>
      <c r="I174" s="17"/>
      <c r="J174" s="17"/>
      <c r="K174" s="17"/>
      <c r="L174" s="17"/>
      <c r="M174" s="17"/>
      <c r="N174" s="15"/>
      <c r="O174" s="15"/>
      <c r="P174" s="15"/>
      <c r="Q174" s="15"/>
    </row>
    <row r="175" spans="2:17" s="3" customFormat="1" hidden="1" x14ac:dyDescent="0.2">
      <c r="B175" s="2"/>
      <c r="C175" s="93"/>
      <c r="D175" s="2"/>
      <c r="E175" s="2"/>
      <c r="F175" s="15"/>
      <c r="G175" s="15"/>
      <c r="H175" s="15"/>
      <c r="I175" s="17"/>
      <c r="J175" s="17"/>
      <c r="K175" s="17"/>
      <c r="L175" s="17"/>
      <c r="M175" s="17"/>
      <c r="N175" s="15"/>
      <c r="O175" s="15"/>
      <c r="P175" s="15"/>
      <c r="Q175" s="15"/>
    </row>
    <row r="176" spans="2:17" s="3" customFormat="1" hidden="1" x14ac:dyDescent="0.2">
      <c r="B176" s="2"/>
      <c r="C176" s="93"/>
      <c r="D176" s="2"/>
      <c r="E176" s="2"/>
      <c r="F176" s="15"/>
      <c r="G176" s="15"/>
      <c r="H176" s="15"/>
      <c r="I176" s="17"/>
      <c r="J176" s="17"/>
      <c r="K176" s="17"/>
      <c r="L176" s="17"/>
      <c r="M176" s="17"/>
      <c r="N176" s="15"/>
      <c r="O176" s="15"/>
      <c r="P176" s="15"/>
      <c r="Q176" s="15"/>
    </row>
    <row r="177" spans="2:17" s="3" customFormat="1" hidden="1" x14ac:dyDescent="0.2">
      <c r="B177" s="2"/>
      <c r="C177" s="93"/>
      <c r="D177" s="2"/>
      <c r="E177" s="2"/>
      <c r="F177" s="15"/>
      <c r="G177" s="15"/>
      <c r="H177" s="15"/>
      <c r="I177" s="17"/>
      <c r="J177" s="17"/>
      <c r="K177" s="17"/>
      <c r="L177" s="17"/>
      <c r="M177" s="17"/>
      <c r="N177" s="15"/>
      <c r="O177" s="15"/>
      <c r="P177" s="15"/>
      <c r="Q177" s="15"/>
    </row>
    <row r="178" spans="2:17" s="3" customFormat="1" hidden="1" x14ac:dyDescent="0.2">
      <c r="B178" s="2"/>
      <c r="C178" s="93"/>
      <c r="D178" s="2"/>
      <c r="E178" s="2"/>
      <c r="F178" s="15"/>
      <c r="G178" s="15"/>
      <c r="H178" s="15"/>
      <c r="I178" s="17"/>
      <c r="J178" s="17"/>
      <c r="K178" s="17"/>
      <c r="L178" s="17"/>
      <c r="M178" s="17"/>
      <c r="N178" s="15"/>
      <c r="O178" s="15"/>
      <c r="P178" s="15"/>
      <c r="Q178" s="15"/>
    </row>
    <row r="179" spans="2:17" s="3" customFormat="1" hidden="1" x14ac:dyDescent="0.2">
      <c r="B179" s="2"/>
      <c r="C179" s="93"/>
      <c r="D179" s="2"/>
      <c r="E179" s="2"/>
      <c r="F179" s="15"/>
      <c r="G179" s="15"/>
      <c r="H179" s="15"/>
      <c r="I179" s="17"/>
      <c r="J179" s="17"/>
      <c r="K179" s="17"/>
      <c r="L179" s="17"/>
      <c r="M179" s="17"/>
      <c r="N179" s="15"/>
      <c r="O179" s="15"/>
      <c r="P179" s="15"/>
      <c r="Q179" s="15"/>
    </row>
    <row r="180" spans="2:17" s="3" customFormat="1" hidden="1" x14ac:dyDescent="0.2">
      <c r="B180" s="2"/>
      <c r="C180" s="93"/>
      <c r="D180" s="2"/>
      <c r="E180" s="2"/>
      <c r="F180" s="15"/>
      <c r="G180" s="15"/>
      <c r="H180" s="15"/>
      <c r="I180" s="17"/>
      <c r="J180" s="17"/>
      <c r="K180" s="17"/>
      <c r="L180" s="17"/>
      <c r="M180" s="17"/>
      <c r="N180" s="15"/>
      <c r="O180" s="15"/>
      <c r="P180" s="15"/>
      <c r="Q180" s="15"/>
    </row>
    <row r="181" spans="2:17" s="3" customFormat="1" hidden="1" x14ac:dyDescent="0.2">
      <c r="B181" s="2"/>
      <c r="C181" s="93"/>
      <c r="D181" s="2"/>
      <c r="E181" s="2"/>
      <c r="F181" s="15"/>
      <c r="G181" s="15"/>
      <c r="H181" s="15"/>
      <c r="I181" s="17"/>
      <c r="J181" s="17"/>
      <c r="K181" s="17"/>
      <c r="L181" s="17"/>
      <c r="M181" s="17"/>
      <c r="N181" s="15"/>
      <c r="O181" s="15"/>
      <c r="P181" s="15"/>
      <c r="Q181" s="15"/>
    </row>
    <row r="182" spans="2:17" s="3" customFormat="1" hidden="1" x14ac:dyDescent="0.2">
      <c r="B182" s="2"/>
      <c r="C182" s="93"/>
      <c r="D182" s="2"/>
      <c r="E182" s="2"/>
      <c r="F182" s="15"/>
      <c r="G182" s="15"/>
      <c r="H182" s="15"/>
      <c r="I182" s="17"/>
      <c r="J182" s="17"/>
      <c r="K182" s="17"/>
      <c r="L182" s="17"/>
      <c r="M182" s="17"/>
      <c r="N182" s="15"/>
      <c r="O182" s="15"/>
      <c r="P182" s="15"/>
      <c r="Q182" s="15"/>
    </row>
    <row r="183" spans="2:17" s="3" customFormat="1" hidden="1" x14ac:dyDescent="0.2">
      <c r="B183" s="2"/>
      <c r="C183" s="93"/>
      <c r="D183" s="2"/>
      <c r="E183" s="2"/>
      <c r="F183" s="15"/>
      <c r="G183" s="15"/>
      <c r="H183" s="15"/>
      <c r="I183" s="17"/>
      <c r="J183" s="17"/>
      <c r="K183" s="17"/>
      <c r="L183" s="17"/>
      <c r="M183" s="17"/>
      <c r="N183" s="15"/>
      <c r="O183" s="15"/>
      <c r="P183" s="15"/>
      <c r="Q183" s="15"/>
    </row>
    <row r="184" spans="2:17" s="3" customFormat="1" hidden="1" x14ac:dyDescent="0.2">
      <c r="B184" s="2"/>
      <c r="C184" s="93"/>
      <c r="D184" s="2"/>
      <c r="E184" s="2"/>
      <c r="F184" s="15"/>
      <c r="G184" s="15"/>
      <c r="H184" s="15"/>
      <c r="I184" s="17"/>
      <c r="J184" s="17"/>
      <c r="K184" s="17"/>
      <c r="L184" s="17"/>
      <c r="M184" s="17"/>
      <c r="N184" s="15"/>
      <c r="O184" s="15"/>
      <c r="P184" s="15"/>
      <c r="Q184" s="15"/>
    </row>
    <row r="185" spans="2:17" s="3" customFormat="1" hidden="1" x14ac:dyDescent="0.2">
      <c r="B185" s="2"/>
      <c r="C185" s="93"/>
      <c r="D185" s="2"/>
      <c r="E185" s="2"/>
      <c r="F185" s="15"/>
      <c r="G185" s="15"/>
      <c r="H185" s="15"/>
      <c r="I185" s="17"/>
      <c r="J185" s="17"/>
      <c r="K185" s="17"/>
      <c r="L185" s="17"/>
      <c r="M185" s="17"/>
      <c r="N185" s="15"/>
      <c r="O185" s="15"/>
      <c r="P185" s="15"/>
      <c r="Q185" s="15"/>
    </row>
    <row r="186" spans="2:17" s="3" customFormat="1" hidden="1" x14ac:dyDescent="0.2">
      <c r="B186" s="2"/>
      <c r="C186" s="93"/>
      <c r="D186" s="2"/>
      <c r="E186" s="2"/>
      <c r="F186" s="15"/>
      <c r="G186" s="15"/>
      <c r="H186" s="15"/>
      <c r="I186" s="17"/>
      <c r="J186" s="17"/>
      <c r="K186" s="17"/>
      <c r="L186" s="17"/>
      <c r="M186" s="17"/>
      <c r="N186" s="15"/>
      <c r="O186" s="15"/>
      <c r="P186" s="15"/>
      <c r="Q186" s="15"/>
    </row>
    <row r="187" spans="2:17" s="3" customFormat="1" hidden="1" x14ac:dyDescent="0.2">
      <c r="B187" s="2"/>
      <c r="C187" s="93"/>
      <c r="D187" s="2"/>
      <c r="E187" s="2"/>
      <c r="F187" s="15"/>
      <c r="G187" s="15"/>
      <c r="H187" s="15"/>
      <c r="I187" s="17"/>
      <c r="J187" s="17"/>
      <c r="K187" s="17"/>
      <c r="L187" s="17"/>
      <c r="M187" s="17"/>
      <c r="N187" s="15"/>
      <c r="O187" s="15"/>
      <c r="P187" s="15"/>
      <c r="Q187" s="15"/>
    </row>
    <row r="188" spans="2:17" s="3" customFormat="1" hidden="1" x14ac:dyDescent="0.2">
      <c r="B188" s="2"/>
      <c r="C188" s="93"/>
      <c r="D188" s="2"/>
      <c r="E188" s="2"/>
      <c r="F188" s="15"/>
      <c r="G188" s="15"/>
      <c r="H188" s="15"/>
      <c r="I188" s="17"/>
      <c r="J188" s="17"/>
      <c r="K188" s="17"/>
      <c r="L188" s="17"/>
      <c r="M188" s="17"/>
      <c r="N188" s="15"/>
      <c r="O188" s="15"/>
      <c r="P188" s="15"/>
      <c r="Q188" s="15"/>
    </row>
    <row r="189" spans="2:17" s="3" customFormat="1" hidden="1" x14ac:dyDescent="0.2">
      <c r="B189" s="2"/>
      <c r="C189" s="93"/>
      <c r="D189" s="2"/>
      <c r="E189" s="2"/>
      <c r="F189" s="15"/>
      <c r="G189" s="15"/>
      <c r="H189" s="15"/>
      <c r="I189" s="17"/>
      <c r="J189" s="17"/>
      <c r="K189" s="17"/>
      <c r="L189" s="17"/>
      <c r="M189" s="17"/>
      <c r="N189" s="15"/>
      <c r="O189" s="15"/>
      <c r="P189" s="15"/>
      <c r="Q189" s="15"/>
    </row>
    <row r="190" spans="2:17" s="3" customFormat="1" hidden="1" x14ac:dyDescent="0.2">
      <c r="B190" s="2"/>
      <c r="C190" s="93"/>
      <c r="D190" s="2"/>
      <c r="E190" s="2"/>
      <c r="F190" s="15"/>
      <c r="G190" s="15"/>
      <c r="H190" s="15"/>
      <c r="I190" s="17"/>
      <c r="J190" s="17"/>
      <c r="K190" s="17"/>
      <c r="L190" s="17"/>
      <c r="M190" s="17"/>
      <c r="N190" s="15"/>
      <c r="O190" s="15"/>
      <c r="P190" s="15"/>
      <c r="Q190" s="15"/>
    </row>
    <row r="191" spans="2:17" s="3" customFormat="1" hidden="1" x14ac:dyDescent="0.2">
      <c r="B191" s="2"/>
      <c r="C191" s="93"/>
      <c r="D191" s="2"/>
      <c r="E191" s="2"/>
      <c r="F191" s="15"/>
      <c r="G191" s="15"/>
      <c r="H191" s="15"/>
      <c r="I191" s="17"/>
      <c r="J191" s="17"/>
      <c r="K191" s="17"/>
      <c r="L191" s="17"/>
      <c r="M191" s="17"/>
      <c r="N191" s="15"/>
      <c r="O191" s="15"/>
      <c r="P191" s="15"/>
      <c r="Q191" s="15"/>
    </row>
    <row r="192" spans="2:17" s="3" customFormat="1" hidden="1" x14ac:dyDescent="0.2">
      <c r="B192" s="2"/>
      <c r="C192" s="93"/>
      <c r="D192" s="2"/>
      <c r="E192" s="2"/>
      <c r="F192" s="15"/>
      <c r="G192" s="15"/>
      <c r="H192" s="15"/>
      <c r="I192" s="17"/>
      <c r="J192" s="17"/>
      <c r="K192" s="17"/>
      <c r="L192" s="17"/>
      <c r="M192" s="17"/>
      <c r="N192" s="15"/>
      <c r="O192" s="15"/>
      <c r="P192" s="15"/>
      <c r="Q192" s="15"/>
    </row>
    <row r="193" spans="2:17" s="3" customFormat="1" hidden="1" x14ac:dyDescent="0.2">
      <c r="B193" s="2"/>
      <c r="C193" s="93"/>
      <c r="D193" s="2"/>
      <c r="E193" s="2"/>
      <c r="F193" s="15"/>
      <c r="G193" s="15"/>
      <c r="H193" s="15"/>
      <c r="I193" s="17"/>
      <c r="J193" s="17"/>
      <c r="K193" s="17"/>
      <c r="L193" s="17"/>
      <c r="M193" s="17"/>
      <c r="N193" s="15"/>
      <c r="O193" s="15"/>
      <c r="P193" s="15"/>
      <c r="Q193" s="15"/>
    </row>
    <row r="194" spans="2:17" s="3" customFormat="1" hidden="1" x14ac:dyDescent="0.2">
      <c r="B194" s="2"/>
      <c r="C194" s="93"/>
      <c r="D194" s="2"/>
      <c r="E194" s="2"/>
      <c r="F194" s="15"/>
      <c r="G194" s="15"/>
      <c r="H194" s="15"/>
      <c r="I194" s="17"/>
      <c r="J194" s="17"/>
      <c r="K194" s="17"/>
      <c r="L194" s="17"/>
      <c r="M194" s="17"/>
      <c r="N194" s="15"/>
      <c r="O194" s="15"/>
      <c r="P194" s="15"/>
      <c r="Q194" s="15"/>
    </row>
    <row r="195" spans="2:17" s="3" customFormat="1" hidden="1" x14ac:dyDescent="0.2">
      <c r="B195" s="2"/>
      <c r="C195" s="93"/>
      <c r="D195" s="2"/>
      <c r="E195" s="2"/>
      <c r="F195" s="15"/>
      <c r="G195" s="15"/>
      <c r="H195" s="15"/>
      <c r="I195" s="17"/>
      <c r="J195" s="17"/>
      <c r="K195" s="17"/>
      <c r="L195" s="17"/>
      <c r="M195" s="17"/>
      <c r="N195" s="15"/>
      <c r="O195" s="15"/>
      <c r="P195" s="15"/>
      <c r="Q195" s="15"/>
    </row>
    <row r="196" spans="2:17" s="3" customFormat="1" hidden="1" x14ac:dyDescent="0.2">
      <c r="B196" s="2"/>
      <c r="C196" s="93"/>
      <c r="D196" s="2"/>
      <c r="E196" s="2"/>
      <c r="F196" s="15"/>
      <c r="G196" s="15"/>
      <c r="H196" s="15"/>
      <c r="I196" s="17"/>
      <c r="J196" s="17"/>
      <c r="K196" s="17"/>
      <c r="L196" s="17"/>
      <c r="M196" s="17"/>
      <c r="N196" s="15"/>
      <c r="O196" s="15"/>
      <c r="P196" s="15"/>
      <c r="Q196" s="15"/>
    </row>
    <row r="197" spans="2:17" s="3" customFormat="1" hidden="1" x14ac:dyDescent="0.2">
      <c r="B197" s="2"/>
      <c r="C197" s="93"/>
      <c r="D197" s="2"/>
      <c r="E197" s="2"/>
      <c r="F197" s="15"/>
      <c r="G197" s="15"/>
      <c r="H197" s="15"/>
      <c r="I197" s="17"/>
      <c r="J197" s="17"/>
      <c r="K197" s="17"/>
      <c r="L197" s="17"/>
      <c r="M197" s="17"/>
      <c r="N197" s="15"/>
      <c r="O197" s="15"/>
      <c r="P197" s="15"/>
      <c r="Q197" s="15"/>
    </row>
    <row r="198" spans="2:17" s="3" customFormat="1" hidden="1" x14ac:dyDescent="0.2">
      <c r="B198" s="2"/>
      <c r="C198" s="93"/>
      <c r="D198" s="2"/>
      <c r="E198" s="2"/>
      <c r="F198" s="15"/>
      <c r="G198" s="15"/>
      <c r="H198" s="15"/>
      <c r="I198" s="17"/>
      <c r="J198" s="17"/>
      <c r="K198" s="17"/>
      <c r="L198" s="17"/>
      <c r="M198" s="17"/>
      <c r="N198" s="15"/>
      <c r="O198" s="15"/>
      <c r="P198" s="15"/>
      <c r="Q198" s="15"/>
    </row>
    <row r="199" spans="2:17" s="3" customFormat="1" hidden="1" x14ac:dyDescent="0.2">
      <c r="B199" s="2"/>
      <c r="C199" s="93"/>
      <c r="D199" s="2"/>
      <c r="E199" s="2"/>
      <c r="F199" s="15"/>
      <c r="G199" s="15"/>
      <c r="H199" s="15"/>
      <c r="I199" s="17"/>
      <c r="J199" s="17"/>
      <c r="K199" s="17"/>
      <c r="L199" s="17"/>
      <c r="M199" s="17"/>
      <c r="N199" s="15"/>
      <c r="O199" s="15"/>
      <c r="P199" s="15"/>
      <c r="Q199" s="15"/>
    </row>
    <row r="200" spans="2:17" s="3" customFormat="1" hidden="1" x14ac:dyDescent="0.2">
      <c r="B200" s="2"/>
      <c r="C200" s="93"/>
      <c r="D200" s="2"/>
      <c r="E200" s="2"/>
      <c r="F200" s="15"/>
      <c r="G200" s="15"/>
      <c r="H200" s="15"/>
      <c r="I200" s="17"/>
      <c r="J200" s="17"/>
      <c r="K200" s="17"/>
      <c r="L200" s="17"/>
      <c r="M200" s="17"/>
      <c r="N200" s="15"/>
      <c r="O200" s="15"/>
      <c r="P200" s="15"/>
      <c r="Q200" s="15"/>
    </row>
    <row r="201" spans="2:17" s="3" customFormat="1" hidden="1" x14ac:dyDescent="0.2">
      <c r="B201" s="2"/>
      <c r="C201" s="93"/>
      <c r="D201" s="2"/>
      <c r="E201" s="2"/>
      <c r="F201" s="15"/>
      <c r="G201" s="15"/>
      <c r="H201" s="15"/>
      <c r="I201" s="17"/>
      <c r="J201" s="17"/>
      <c r="K201" s="17"/>
      <c r="L201" s="17"/>
      <c r="M201" s="17"/>
      <c r="N201" s="15"/>
      <c r="O201" s="15"/>
      <c r="P201" s="15"/>
      <c r="Q201" s="15"/>
    </row>
    <row r="202" spans="2:17" s="3" customFormat="1" hidden="1" x14ac:dyDescent="0.2">
      <c r="B202" s="2"/>
      <c r="C202" s="93"/>
      <c r="D202" s="2"/>
      <c r="E202" s="2"/>
      <c r="F202" s="15"/>
      <c r="G202" s="15"/>
      <c r="H202" s="15"/>
      <c r="I202" s="17"/>
      <c r="J202" s="17"/>
      <c r="K202" s="17"/>
      <c r="L202" s="17"/>
      <c r="M202" s="17"/>
      <c r="N202" s="15"/>
      <c r="O202" s="15"/>
      <c r="P202" s="15"/>
      <c r="Q202" s="15"/>
    </row>
    <row r="203" spans="2:17" s="3" customFormat="1" hidden="1" x14ac:dyDescent="0.2">
      <c r="B203" s="2"/>
      <c r="C203" s="93"/>
      <c r="D203" s="2"/>
      <c r="E203" s="2"/>
      <c r="F203" s="15"/>
      <c r="G203" s="15"/>
      <c r="H203" s="15"/>
      <c r="I203" s="17"/>
      <c r="J203" s="17"/>
      <c r="K203" s="17"/>
      <c r="L203" s="17"/>
      <c r="M203" s="17"/>
      <c r="N203" s="15"/>
      <c r="O203" s="15"/>
      <c r="P203" s="15"/>
      <c r="Q203" s="15"/>
    </row>
    <row r="204" spans="2:17" s="3" customFormat="1" hidden="1" x14ac:dyDescent="0.2">
      <c r="B204" s="2"/>
      <c r="C204" s="93"/>
      <c r="D204" s="2"/>
      <c r="E204" s="2"/>
      <c r="F204" s="15"/>
      <c r="G204" s="15"/>
      <c r="H204" s="15"/>
      <c r="I204" s="17"/>
      <c r="J204" s="17"/>
      <c r="K204" s="17"/>
      <c r="L204" s="17"/>
      <c r="M204" s="17"/>
      <c r="N204" s="15"/>
      <c r="O204" s="15"/>
      <c r="P204" s="15"/>
      <c r="Q204" s="15"/>
    </row>
    <row r="205" spans="2:17" s="3" customFormat="1" hidden="1" x14ac:dyDescent="0.2">
      <c r="B205" s="2"/>
      <c r="C205" s="93"/>
      <c r="D205" s="2"/>
      <c r="E205" s="2"/>
      <c r="F205" s="15"/>
      <c r="G205" s="15"/>
      <c r="H205" s="15"/>
      <c r="I205" s="17"/>
      <c r="J205" s="17"/>
      <c r="K205" s="17"/>
      <c r="L205" s="17"/>
      <c r="M205" s="17"/>
      <c r="N205" s="15"/>
      <c r="O205" s="15"/>
      <c r="P205" s="15"/>
      <c r="Q205" s="15"/>
    </row>
    <row r="206" spans="2:17" s="3" customFormat="1" hidden="1" x14ac:dyDescent="0.2">
      <c r="B206" s="2"/>
      <c r="C206" s="93"/>
      <c r="D206" s="2"/>
      <c r="E206" s="2"/>
      <c r="F206" s="15"/>
      <c r="G206" s="15"/>
      <c r="H206" s="15"/>
      <c r="I206" s="17"/>
      <c r="J206" s="17"/>
      <c r="K206" s="17"/>
      <c r="L206" s="17"/>
      <c r="M206" s="17"/>
      <c r="N206" s="15"/>
      <c r="O206" s="15"/>
      <c r="P206" s="15"/>
      <c r="Q206" s="15"/>
    </row>
    <row r="207" spans="2:17" s="3" customFormat="1" hidden="1" x14ac:dyDescent="0.2">
      <c r="B207" s="2"/>
      <c r="C207" s="93"/>
      <c r="D207" s="2"/>
      <c r="E207" s="2"/>
      <c r="F207" s="15"/>
      <c r="G207" s="15"/>
      <c r="H207" s="15"/>
      <c r="I207" s="17"/>
      <c r="J207" s="17"/>
      <c r="K207" s="17"/>
      <c r="L207" s="17"/>
      <c r="M207" s="17"/>
      <c r="N207" s="15"/>
      <c r="O207" s="15"/>
      <c r="P207" s="15"/>
      <c r="Q207" s="15"/>
    </row>
    <row r="208" spans="2:17" s="3" customFormat="1" hidden="1" x14ac:dyDescent="0.2">
      <c r="B208" s="2"/>
      <c r="C208" s="93"/>
      <c r="D208" s="2"/>
      <c r="E208" s="2"/>
      <c r="F208" s="15"/>
      <c r="G208" s="15"/>
      <c r="H208" s="15"/>
      <c r="I208" s="17"/>
      <c r="J208" s="17"/>
      <c r="K208" s="17"/>
      <c r="L208" s="17"/>
      <c r="M208" s="17"/>
      <c r="N208" s="15"/>
      <c r="O208" s="15"/>
      <c r="P208" s="15"/>
      <c r="Q208" s="15"/>
    </row>
    <row r="209" spans="2:17" s="3" customFormat="1" hidden="1" x14ac:dyDescent="0.2">
      <c r="B209" s="2"/>
      <c r="C209" s="93"/>
      <c r="D209" s="2"/>
      <c r="E209" s="2"/>
      <c r="F209" s="15"/>
      <c r="G209" s="15"/>
      <c r="H209" s="15"/>
      <c r="I209" s="17"/>
      <c r="J209" s="17"/>
      <c r="K209" s="17"/>
      <c r="L209" s="17"/>
      <c r="M209" s="17"/>
      <c r="N209" s="15"/>
      <c r="O209" s="15"/>
      <c r="P209" s="15"/>
      <c r="Q209" s="15"/>
    </row>
    <row r="210" spans="2:17" s="3" customFormat="1" hidden="1" x14ac:dyDescent="0.2">
      <c r="B210" s="2"/>
      <c r="C210" s="93"/>
      <c r="D210" s="2"/>
      <c r="E210" s="2"/>
      <c r="F210" s="15"/>
      <c r="G210" s="15"/>
      <c r="H210" s="15"/>
      <c r="I210" s="17"/>
      <c r="J210" s="17"/>
      <c r="K210" s="17"/>
      <c r="L210" s="17"/>
      <c r="M210" s="17"/>
      <c r="N210" s="15"/>
      <c r="O210" s="15"/>
      <c r="P210" s="15"/>
      <c r="Q210" s="15"/>
    </row>
    <row r="211" spans="2:17" s="3" customFormat="1" hidden="1" x14ac:dyDescent="0.2">
      <c r="B211" s="2"/>
      <c r="C211" s="93"/>
      <c r="D211" s="2"/>
      <c r="E211" s="2"/>
      <c r="F211" s="15"/>
      <c r="G211" s="15"/>
      <c r="H211" s="15"/>
      <c r="I211" s="17"/>
      <c r="J211" s="17"/>
      <c r="K211" s="17"/>
      <c r="L211" s="17"/>
      <c r="M211" s="17"/>
      <c r="N211" s="15"/>
      <c r="O211" s="15"/>
      <c r="P211" s="15"/>
      <c r="Q211" s="15"/>
    </row>
    <row r="212" spans="2:17" s="3" customFormat="1" hidden="1" x14ac:dyDescent="0.2">
      <c r="B212" s="2"/>
      <c r="C212" s="93"/>
      <c r="D212" s="2"/>
      <c r="E212" s="2"/>
      <c r="F212" s="15"/>
      <c r="G212" s="15"/>
      <c r="H212" s="15"/>
      <c r="I212" s="17"/>
      <c r="J212" s="17"/>
      <c r="K212" s="17"/>
      <c r="L212" s="17"/>
      <c r="M212" s="17"/>
      <c r="N212" s="15"/>
      <c r="O212" s="15"/>
      <c r="P212" s="15"/>
      <c r="Q212" s="15"/>
    </row>
    <row r="213" spans="2:17" s="3" customFormat="1" hidden="1" x14ac:dyDescent="0.2">
      <c r="B213" s="2"/>
      <c r="C213" s="93"/>
      <c r="D213" s="2"/>
      <c r="E213" s="2"/>
      <c r="F213" s="15"/>
      <c r="G213" s="15"/>
      <c r="H213" s="15"/>
      <c r="I213" s="17"/>
      <c r="J213" s="17"/>
      <c r="K213" s="17"/>
      <c r="L213" s="17"/>
      <c r="M213" s="17"/>
      <c r="N213" s="15"/>
      <c r="O213" s="15"/>
      <c r="P213" s="15"/>
      <c r="Q213" s="15"/>
    </row>
    <row r="214" spans="2:17" s="3" customFormat="1" hidden="1" x14ac:dyDescent="0.2">
      <c r="B214" s="2"/>
      <c r="C214" s="93"/>
      <c r="D214" s="2"/>
      <c r="E214" s="2"/>
      <c r="F214" s="15"/>
      <c r="G214" s="15"/>
      <c r="H214" s="15"/>
      <c r="I214" s="17"/>
      <c r="J214" s="17"/>
      <c r="K214" s="17"/>
      <c r="L214" s="17"/>
      <c r="M214" s="17"/>
      <c r="N214" s="15"/>
      <c r="O214" s="15"/>
      <c r="P214" s="15"/>
      <c r="Q214" s="15"/>
    </row>
    <row r="215" spans="2:17" s="3" customFormat="1" hidden="1" x14ac:dyDescent="0.2">
      <c r="B215" s="2"/>
      <c r="C215" s="93"/>
      <c r="D215" s="2"/>
      <c r="E215" s="2"/>
      <c r="F215" s="15"/>
      <c r="G215" s="15"/>
      <c r="H215" s="15"/>
      <c r="I215" s="17"/>
      <c r="J215" s="17"/>
      <c r="K215" s="17"/>
      <c r="L215" s="17"/>
      <c r="M215" s="17"/>
      <c r="N215" s="15"/>
      <c r="O215" s="15"/>
      <c r="P215" s="15"/>
      <c r="Q215" s="15"/>
    </row>
    <row r="216" spans="2:17" s="3" customFormat="1" hidden="1" x14ac:dyDescent="0.2">
      <c r="B216" s="2"/>
      <c r="C216" s="93"/>
      <c r="D216" s="2"/>
      <c r="E216" s="2"/>
      <c r="F216" s="15"/>
      <c r="G216" s="15"/>
      <c r="H216" s="15"/>
      <c r="I216" s="17"/>
      <c r="J216" s="17"/>
      <c r="K216" s="17"/>
      <c r="L216" s="17"/>
      <c r="M216" s="17"/>
      <c r="N216" s="15"/>
      <c r="O216" s="15"/>
      <c r="P216" s="15"/>
      <c r="Q216" s="15"/>
    </row>
    <row r="217" spans="2:17" s="3" customFormat="1" hidden="1" x14ac:dyDescent="0.2">
      <c r="B217" s="2"/>
      <c r="C217" s="93"/>
      <c r="D217" s="2"/>
      <c r="E217" s="2"/>
      <c r="F217" s="15"/>
      <c r="G217" s="15"/>
      <c r="H217" s="15"/>
      <c r="I217" s="17"/>
      <c r="J217" s="17"/>
      <c r="K217" s="17"/>
      <c r="L217" s="17"/>
      <c r="M217" s="17"/>
      <c r="N217" s="15"/>
      <c r="O217" s="15"/>
      <c r="P217" s="15"/>
      <c r="Q217" s="15"/>
    </row>
    <row r="218" spans="2:17" s="3" customFormat="1" hidden="1" x14ac:dyDescent="0.2">
      <c r="B218" s="2"/>
      <c r="C218" s="93"/>
      <c r="D218" s="2"/>
      <c r="E218" s="2"/>
      <c r="F218" s="15"/>
      <c r="G218" s="15"/>
      <c r="H218" s="15"/>
      <c r="I218" s="17"/>
      <c r="J218" s="17"/>
      <c r="K218" s="17"/>
      <c r="L218" s="17"/>
      <c r="M218" s="17"/>
      <c r="N218" s="15"/>
      <c r="O218" s="15"/>
      <c r="P218" s="15"/>
      <c r="Q218" s="15"/>
    </row>
    <row r="219" spans="2:17" s="3" customFormat="1" hidden="1" x14ac:dyDescent="0.2">
      <c r="B219" s="2"/>
      <c r="C219" s="93"/>
      <c r="D219" s="2"/>
      <c r="E219" s="2"/>
      <c r="F219" s="15"/>
      <c r="G219" s="15"/>
      <c r="H219" s="15"/>
      <c r="I219" s="17"/>
      <c r="J219" s="17"/>
      <c r="K219" s="17"/>
      <c r="L219" s="17"/>
      <c r="M219" s="17"/>
      <c r="N219" s="15"/>
      <c r="O219" s="15"/>
      <c r="P219" s="15"/>
      <c r="Q219" s="15"/>
    </row>
    <row r="220" spans="2:17" s="3" customFormat="1" hidden="1" x14ac:dyDescent="0.2">
      <c r="B220" s="2"/>
      <c r="C220" s="93"/>
      <c r="D220" s="2"/>
      <c r="E220" s="2"/>
      <c r="F220" s="15"/>
      <c r="G220" s="15"/>
      <c r="H220" s="15"/>
      <c r="I220" s="17"/>
      <c r="J220" s="17"/>
      <c r="K220" s="17"/>
      <c r="L220" s="17"/>
      <c r="M220" s="17"/>
      <c r="N220" s="15"/>
      <c r="O220" s="15"/>
      <c r="P220" s="15"/>
      <c r="Q220" s="15"/>
    </row>
    <row r="221" spans="2:17" s="3" customFormat="1" hidden="1" x14ac:dyDescent="0.2">
      <c r="B221" s="2"/>
      <c r="C221" s="93"/>
      <c r="D221" s="2"/>
      <c r="E221" s="2"/>
      <c r="F221" s="15"/>
      <c r="G221" s="15"/>
      <c r="H221" s="15"/>
      <c r="I221" s="17"/>
      <c r="J221" s="17"/>
      <c r="K221" s="17"/>
      <c r="L221" s="17"/>
      <c r="M221" s="17"/>
      <c r="N221" s="15"/>
      <c r="O221" s="15"/>
      <c r="P221" s="15"/>
      <c r="Q221" s="15"/>
    </row>
    <row r="222" spans="2:17" s="3" customFormat="1" hidden="1" x14ac:dyDescent="0.2">
      <c r="B222" s="2"/>
      <c r="C222" s="93"/>
      <c r="D222" s="2"/>
      <c r="E222" s="2"/>
      <c r="F222" s="15"/>
      <c r="G222" s="15"/>
      <c r="H222" s="15"/>
      <c r="I222" s="17"/>
      <c r="J222" s="17"/>
      <c r="K222" s="17"/>
      <c r="L222" s="17"/>
      <c r="M222" s="17"/>
      <c r="N222" s="15"/>
      <c r="O222" s="15"/>
      <c r="P222" s="15"/>
      <c r="Q222" s="15"/>
    </row>
    <row r="223" spans="2:17" s="3" customFormat="1" hidden="1" x14ac:dyDescent="0.2">
      <c r="B223" s="2"/>
      <c r="C223" s="93"/>
      <c r="D223" s="2"/>
      <c r="E223" s="2"/>
      <c r="F223" s="15"/>
      <c r="G223" s="15"/>
      <c r="H223" s="15"/>
      <c r="I223" s="17"/>
      <c r="J223" s="17"/>
      <c r="K223" s="17"/>
      <c r="L223" s="17"/>
      <c r="M223" s="17"/>
      <c r="N223" s="15"/>
      <c r="O223" s="15"/>
      <c r="P223" s="15"/>
      <c r="Q223" s="15"/>
    </row>
    <row r="224" spans="2:17" s="3" customFormat="1" hidden="1" x14ac:dyDescent="0.2">
      <c r="B224" s="2"/>
      <c r="C224" s="93"/>
      <c r="D224" s="2"/>
      <c r="E224" s="2"/>
      <c r="F224" s="15"/>
      <c r="G224" s="15"/>
      <c r="H224" s="15"/>
      <c r="I224" s="17"/>
      <c r="J224" s="17"/>
      <c r="K224" s="17"/>
      <c r="L224" s="17"/>
      <c r="M224" s="17"/>
      <c r="N224" s="15"/>
      <c r="O224" s="15"/>
      <c r="P224" s="15"/>
      <c r="Q224" s="15"/>
    </row>
    <row r="225" spans="2:17" s="3" customFormat="1" hidden="1" x14ac:dyDescent="0.2">
      <c r="B225" s="2"/>
      <c r="C225" s="93"/>
      <c r="D225" s="2"/>
      <c r="E225" s="2"/>
      <c r="F225" s="15"/>
      <c r="G225" s="15"/>
      <c r="H225" s="15"/>
      <c r="I225" s="17"/>
      <c r="J225" s="17"/>
      <c r="K225" s="17"/>
      <c r="L225" s="17"/>
      <c r="M225" s="17"/>
      <c r="N225" s="15"/>
      <c r="O225" s="15"/>
      <c r="P225" s="15"/>
      <c r="Q225" s="15"/>
    </row>
    <row r="226" spans="2:17" s="3" customFormat="1" hidden="1" x14ac:dyDescent="0.2">
      <c r="B226" s="2"/>
      <c r="C226" s="93"/>
      <c r="D226" s="2"/>
      <c r="E226" s="2"/>
      <c r="F226" s="15"/>
      <c r="G226" s="15"/>
      <c r="H226" s="15"/>
      <c r="I226" s="17"/>
      <c r="J226" s="17"/>
      <c r="K226" s="17"/>
      <c r="L226" s="17"/>
      <c r="M226" s="17"/>
      <c r="N226" s="15"/>
      <c r="O226" s="15"/>
      <c r="P226" s="15"/>
      <c r="Q226" s="15"/>
    </row>
    <row r="227" spans="2:17" s="3" customFormat="1" hidden="1" x14ac:dyDescent="0.2">
      <c r="B227" s="2"/>
      <c r="C227" s="93"/>
      <c r="D227" s="2"/>
      <c r="E227" s="2"/>
      <c r="F227" s="15"/>
      <c r="G227" s="15"/>
      <c r="H227" s="15"/>
      <c r="I227" s="17"/>
      <c r="J227" s="17"/>
      <c r="K227" s="17"/>
      <c r="L227" s="17"/>
      <c r="M227" s="17"/>
      <c r="N227" s="15"/>
      <c r="O227" s="15"/>
      <c r="P227" s="15"/>
      <c r="Q227" s="15"/>
    </row>
    <row r="228" spans="2:17" s="3" customFormat="1" hidden="1" x14ac:dyDescent="0.2">
      <c r="B228" s="2"/>
      <c r="C228" s="93"/>
      <c r="D228" s="2"/>
      <c r="E228" s="2"/>
      <c r="F228" s="15"/>
      <c r="G228" s="15"/>
      <c r="H228" s="15"/>
      <c r="I228" s="17"/>
      <c r="J228" s="17"/>
      <c r="K228" s="17"/>
      <c r="L228" s="17"/>
      <c r="M228" s="17"/>
      <c r="N228" s="15"/>
      <c r="O228" s="15"/>
      <c r="P228" s="15"/>
      <c r="Q228" s="15"/>
    </row>
    <row r="229" spans="2:17" s="3" customFormat="1" hidden="1" x14ac:dyDescent="0.2">
      <c r="B229" s="2"/>
      <c r="C229" s="93"/>
      <c r="D229" s="2"/>
      <c r="E229" s="2"/>
      <c r="F229" s="15"/>
      <c r="G229" s="15"/>
      <c r="H229" s="15"/>
      <c r="I229" s="17"/>
      <c r="J229" s="17"/>
      <c r="K229" s="17"/>
      <c r="L229" s="17"/>
      <c r="M229" s="17"/>
      <c r="N229" s="15"/>
      <c r="O229" s="15"/>
      <c r="P229" s="15"/>
      <c r="Q229" s="15"/>
    </row>
    <row r="230" spans="2:17" s="3" customFormat="1" hidden="1" x14ac:dyDescent="0.2">
      <c r="B230" s="2"/>
      <c r="C230" s="93"/>
      <c r="D230" s="2"/>
      <c r="E230" s="2"/>
      <c r="F230" s="15"/>
      <c r="G230" s="15"/>
      <c r="H230" s="15"/>
      <c r="I230" s="17"/>
      <c r="J230" s="17"/>
      <c r="K230" s="17"/>
      <c r="L230" s="17"/>
      <c r="M230" s="17"/>
      <c r="N230" s="15"/>
      <c r="O230" s="15"/>
      <c r="P230" s="15"/>
      <c r="Q230" s="15"/>
    </row>
    <row r="231" spans="2:17" s="3" customFormat="1" hidden="1" x14ac:dyDescent="0.2">
      <c r="B231" s="2"/>
      <c r="C231" s="93"/>
      <c r="D231" s="2"/>
      <c r="E231" s="2"/>
      <c r="F231" s="15"/>
      <c r="G231" s="15"/>
      <c r="H231" s="15"/>
      <c r="I231" s="17"/>
      <c r="J231" s="17"/>
      <c r="K231" s="17"/>
      <c r="L231" s="17"/>
      <c r="M231" s="17"/>
      <c r="N231" s="15"/>
      <c r="O231" s="15"/>
      <c r="P231" s="15"/>
      <c r="Q231" s="15"/>
    </row>
    <row r="232" spans="2:17" s="3" customFormat="1" hidden="1" x14ac:dyDescent="0.2">
      <c r="B232" s="2"/>
      <c r="C232" s="93"/>
      <c r="D232" s="2"/>
      <c r="E232" s="2"/>
      <c r="F232" s="15"/>
      <c r="G232" s="15"/>
      <c r="H232" s="15"/>
      <c r="I232" s="17"/>
      <c r="J232" s="17"/>
      <c r="K232" s="17"/>
      <c r="L232" s="17"/>
      <c r="M232" s="17"/>
      <c r="N232" s="15"/>
      <c r="O232" s="15"/>
      <c r="P232" s="15"/>
      <c r="Q232" s="15"/>
    </row>
    <row r="233" spans="2:17" s="3" customFormat="1" hidden="1" x14ac:dyDescent="0.2">
      <c r="B233" s="2"/>
      <c r="C233" s="93"/>
      <c r="D233" s="2"/>
      <c r="E233" s="2"/>
      <c r="F233" s="15"/>
      <c r="G233" s="15"/>
      <c r="H233" s="15"/>
      <c r="I233" s="17"/>
      <c r="J233" s="17"/>
      <c r="K233" s="17"/>
      <c r="L233" s="17"/>
      <c r="M233" s="17"/>
      <c r="N233" s="15"/>
      <c r="O233" s="15"/>
      <c r="P233" s="15"/>
      <c r="Q233" s="15"/>
    </row>
    <row r="234" spans="2:17" s="3" customFormat="1" hidden="1" x14ac:dyDescent="0.2">
      <c r="B234" s="2"/>
      <c r="C234" s="93"/>
      <c r="D234" s="2"/>
      <c r="E234" s="2"/>
      <c r="F234" s="15"/>
      <c r="G234" s="15"/>
      <c r="H234" s="15"/>
      <c r="I234" s="17"/>
      <c r="J234" s="17"/>
      <c r="K234" s="17"/>
      <c r="L234" s="17"/>
      <c r="M234" s="17"/>
      <c r="N234" s="15"/>
      <c r="O234" s="15"/>
      <c r="P234" s="15"/>
      <c r="Q234" s="15"/>
    </row>
    <row r="235" spans="2:17" s="3" customFormat="1" hidden="1" x14ac:dyDescent="0.2">
      <c r="B235" s="2"/>
      <c r="C235" s="93"/>
      <c r="D235" s="2"/>
      <c r="E235" s="2"/>
      <c r="F235" s="15"/>
      <c r="G235" s="15"/>
      <c r="H235" s="15"/>
      <c r="I235" s="17"/>
      <c r="J235" s="17"/>
      <c r="K235" s="17"/>
      <c r="L235" s="17"/>
      <c r="M235" s="17"/>
      <c r="N235" s="15"/>
      <c r="O235" s="15"/>
      <c r="P235" s="15"/>
      <c r="Q235" s="15"/>
    </row>
    <row r="236" spans="2:17" s="3" customFormat="1" hidden="1" x14ac:dyDescent="0.2">
      <c r="B236" s="2"/>
      <c r="C236" s="93"/>
      <c r="D236" s="2"/>
      <c r="E236" s="2"/>
      <c r="F236" s="15"/>
      <c r="G236" s="15"/>
      <c r="H236" s="15"/>
      <c r="I236" s="17"/>
      <c r="J236" s="17"/>
      <c r="K236" s="17"/>
      <c r="L236" s="17"/>
      <c r="M236" s="17"/>
      <c r="N236" s="15"/>
      <c r="O236" s="15"/>
      <c r="P236" s="15"/>
      <c r="Q236" s="15"/>
    </row>
    <row r="237" spans="2:17" s="3" customFormat="1" hidden="1" x14ac:dyDescent="0.2">
      <c r="B237" s="2"/>
      <c r="C237" s="93"/>
      <c r="D237" s="2"/>
      <c r="E237" s="2"/>
      <c r="F237" s="15"/>
      <c r="G237" s="15"/>
      <c r="H237" s="15"/>
      <c r="I237" s="17"/>
      <c r="J237" s="17"/>
      <c r="K237" s="17"/>
      <c r="L237" s="17"/>
      <c r="M237" s="17"/>
      <c r="N237" s="15"/>
      <c r="O237" s="15"/>
      <c r="P237" s="15"/>
      <c r="Q237" s="15"/>
    </row>
    <row r="238" spans="2:17" s="3" customFormat="1" hidden="1" x14ac:dyDescent="0.2">
      <c r="B238" s="2"/>
      <c r="C238" s="93"/>
      <c r="D238" s="2"/>
      <c r="E238" s="2"/>
      <c r="F238" s="15"/>
      <c r="G238" s="15"/>
      <c r="H238" s="15"/>
      <c r="I238" s="17"/>
      <c r="J238" s="17"/>
      <c r="K238" s="17"/>
      <c r="L238" s="17"/>
      <c r="M238" s="17"/>
      <c r="N238" s="15"/>
      <c r="O238" s="15"/>
      <c r="P238" s="15"/>
      <c r="Q238" s="15"/>
    </row>
    <row r="239" spans="2:17" s="3" customFormat="1" hidden="1" x14ac:dyDescent="0.2">
      <c r="B239" s="2"/>
      <c r="C239" s="93"/>
      <c r="D239" s="2"/>
      <c r="E239" s="2"/>
      <c r="F239" s="15"/>
      <c r="G239" s="15"/>
      <c r="H239" s="15"/>
      <c r="I239" s="17"/>
      <c r="J239" s="17"/>
      <c r="K239" s="17"/>
      <c r="L239" s="17"/>
      <c r="M239" s="17"/>
      <c r="N239" s="15"/>
      <c r="O239" s="15"/>
      <c r="P239" s="15"/>
      <c r="Q239" s="15"/>
    </row>
    <row r="240" spans="2:17" s="3" customFormat="1" hidden="1" x14ac:dyDescent="0.2">
      <c r="B240" s="2"/>
      <c r="C240" s="93"/>
      <c r="D240" s="2"/>
      <c r="E240" s="2"/>
      <c r="F240" s="15"/>
      <c r="G240" s="15"/>
      <c r="H240" s="15"/>
      <c r="I240" s="17"/>
      <c r="J240" s="17"/>
      <c r="K240" s="17"/>
      <c r="L240" s="17"/>
      <c r="M240" s="17"/>
      <c r="N240" s="15"/>
      <c r="O240" s="15"/>
      <c r="P240" s="15"/>
      <c r="Q240" s="15"/>
    </row>
    <row r="241" spans="2:17" s="3" customFormat="1" hidden="1" x14ac:dyDescent="0.2">
      <c r="B241" s="2"/>
      <c r="C241" s="93"/>
      <c r="D241" s="2"/>
      <c r="E241" s="2"/>
      <c r="F241" s="15"/>
      <c r="G241" s="15"/>
      <c r="H241" s="15"/>
      <c r="I241" s="17"/>
      <c r="J241" s="17"/>
      <c r="K241" s="17"/>
      <c r="L241" s="17"/>
      <c r="M241" s="17"/>
      <c r="N241" s="15"/>
      <c r="O241" s="15"/>
      <c r="P241" s="15"/>
      <c r="Q241" s="15"/>
    </row>
    <row r="242" spans="2:17" s="3" customFormat="1" hidden="1" x14ac:dyDescent="0.2">
      <c r="B242" s="2"/>
      <c r="C242" s="93"/>
      <c r="D242" s="2"/>
      <c r="E242" s="2"/>
      <c r="F242" s="15"/>
      <c r="G242" s="15"/>
      <c r="H242" s="15"/>
      <c r="I242" s="17"/>
      <c r="J242" s="17"/>
      <c r="K242" s="17"/>
      <c r="L242" s="17"/>
      <c r="M242" s="17"/>
      <c r="N242" s="15"/>
      <c r="O242" s="15"/>
      <c r="P242" s="15"/>
      <c r="Q242" s="15"/>
    </row>
    <row r="243" spans="2:17" s="3" customFormat="1" hidden="1" x14ac:dyDescent="0.2">
      <c r="B243" s="2"/>
      <c r="C243" s="93"/>
      <c r="D243" s="2"/>
      <c r="E243" s="2"/>
      <c r="F243" s="15"/>
      <c r="G243" s="15"/>
      <c r="H243" s="15"/>
      <c r="I243" s="17"/>
      <c r="J243" s="17"/>
      <c r="K243" s="17"/>
      <c r="L243" s="17"/>
      <c r="M243" s="17"/>
      <c r="N243" s="15"/>
      <c r="O243" s="15"/>
      <c r="P243" s="15"/>
      <c r="Q243" s="15"/>
    </row>
    <row r="244" spans="2:17" s="3" customFormat="1" hidden="1" x14ac:dyDescent="0.2">
      <c r="B244" s="2"/>
      <c r="C244" s="93"/>
      <c r="D244" s="2"/>
      <c r="E244" s="2"/>
      <c r="F244" s="15"/>
      <c r="G244" s="15"/>
      <c r="H244" s="15"/>
      <c r="I244" s="17"/>
      <c r="J244" s="17"/>
      <c r="K244" s="17"/>
      <c r="L244" s="17"/>
      <c r="M244" s="17"/>
      <c r="N244" s="15"/>
      <c r="O244" s="15"/>
      <c r="P244" s="15"/>
      <c r="Q244" s="15"/>
    </row>
    <row r="245" spans="2:17" s="3" customFormat="1" hidden="1" x14ac:dyDescent="0.2">
      <c r="B245" s="2"/>
      <c r="C245" s="93"/>
      <c r="D245" s="2"/>
      <c r="E245" s="2"/>
      <c r="F245" s="15"/>
      <c r="G245" s="15"/>
      <c r="H245" s="15"/>
      <c r="I245" s="17"/>
      <c r="J245" s="17"/>
      <c r="K245" s="17"/>
      <c r="L245" s="17"/>
      <c r="M245" s="17"/>
      <c r="N245" s="15"/>
      <c r="O245" s="15"/>
      <c r="P245" s="15"/>
      <c r="Q245" s="15"/>
    </row>
    <row r="246" spans="2:17" s="3" customFormat="1" hidden="1" x14ac:dyDescent="0.2">
      <c r="B246" s="2"/>
      <c r="C246" s="93"/>
      <c r="D246" s="2"/>
      <c r="E246" s="2"/>
      <c r="F246" s="15"/>
      <c r="G246" s="15"/>
      <c r="H246" s="15"/>
      <c r="I246" s="17"/>
      <c r="J246" s="17"/>
      <c r="K246" s="17"/>
      <c r="L246" s="17"/>
      <c r="M246" s="17"/>
      <c r="N246" s="15"/>
      <c r="O246" s="15"/>
      <c r="P246" s="15"/>
      <c r="Q246" s="15"/>
    </row>
    <row r="247" spans="2:17" s="3" customFormat="1" hidden="1" x14ac:dyDescent="0.2">
      <c r="B247" s="2"/>
      <c r="C247" s="93"/>
      <c r="D247" s="2"/>
      <c r="E247" s="2"/>
      <c r="F247" s="15"/>
      <c r="G247" s="15"/>
      <c r="H247" s="15"/>
      <c r="I247" s="17"/>
      <c r="J247" s="17"/>
      <c r="K247" s="17"/>
      <c r="L247" s="17"/>
      <c r="M247" s="17"/>
      <c r="N247" s="15"/>
      <c r="O247" s="15"/>
      <c r="P247" s="15"/>
      <c r="Q247" s="15"/>
    </row>
    <row r="248" spans="2:17" s="3" customFormat="1" hidden="1" x14ac:dyDescent="0.2">
      <c r="B248" s="2"/>
      <c r="C248" s="93"/>
      <c r="D248" s="2"/>
      <c r="E248" s="2"/>
      <c r="F248" s="15"/>
      <c r="G248" s="15"/>
      <c r="H248" s="15"/>
      <c r="I248" s="17"/>
      <c r="J248" s="17"/>
      <c r="K248" s="17"/>
      <c r="L248" s="17"/>
      <c r="M248" s="17"/>
      <c r="N248" s="15"/>
      <c r="O248" s="15"/>
      <c r="P248" s="15"/>
      <c r="Q248" s="15"/>
    </row>
    <row r="249" spans="2:17" s="3" customFormat="1" hidden="1" x14ac:dyDescent="0.2">
      <c r="B249" s="2"/>
      <c r="C249" s="93"/>
      <c r="D249" s="2"/>
      <c r="E249" s="2"/>
      <c r="F249" s="15"/>
      <c r="G249" s="15"/>
      <c r="H249" s="15"/>
      <c r="I249" s="17"/>
      <c r="J249" s="17"/>
      <c r="K249" s="17"/>
      <c r="L249" s="17"/>
      <c r="M249" s="17"/>
      <c r="N249" s="15"/>
      <c r="O249" s="15"/>
      <c r="P249" s="15"/>
      <c r="Q249" s="15"/>
    </row>
    <row r="250" spans="2:17" s="3" customFormat="1" hidden="1" x14ac:dyDescent="0.2">
      <c r="B250" s="2"/>
      <c r="C250" s="93"/>
      <c r="D250" s="2"/>
      <c r="E250" s="2"/>
      <c r="F250" s="15"/>
      <c r="G250" s="15"/>
      <c r="H250" s="15"/>
      <c r="I250" s="17"/>
      <c r="J250" s="17"/>
      <c r="K250" s="17"/>
      <c r="L250" s="17"/>
      <c r="M250" s="17"/>
      <c r="N250" s="15"/>
      <c r="O250" s="15"/>
      <c r="P250" s="15"/>
      <c r="Q250" s="15"/>
    </row>
    <row r="251" spans="2:17" s="3" customFormat="1" hidden="1" x14ac:dyDescent="0.2">
      <c r="B251" s="2"/>
      <c r="C251" s="93"/>
      <c r="D251" s="2"/>
      <c r="E251" s="2"/>
      <c r="F251" s="15"/>
      <c r="G251" s="15"/>
      <c r="H251" s="15"/>
      <c r="I251" s="17"/>
      <c r="J251" s="17"/>
      <c r="K251" s="17"/>
      <c r="L251" s="17"/>
      <c r="M251" s="17"/>
      <c r="N251" s="15"/>
      <c r="O251" s="15"/>
      <c r="P251" s="15"/>
      <c r="Q251" s="15"/>
    </row>
    <row r="252" spans="2:17" s="3" customFormat="1" hidden="1" x14ac:dyDescent="0.2">
      <c r="B252" s="2"/>
      <c r="C252" s="93"/>
      <c r="D252" s="2"/>
      <c r="E252" s="2"/>
      <c r="F252" s="15"/>
      <c r="G252" s="15"/>
      <c r="H252" s="15"/>
      <c r="I252" s="17"/>
      <c r="J252" s="17"/>
      <c r="K252" s="17"/>
      <c r="L252" s="17"/>
      <c r="M252" s="17"/>
      <c r="N252" s="15"/>
      <c r="O252" s="15"/>
      <c r="P252" s="15"/>
      <c r="Q252" s="15"/>
    </row>
    <row r="253" spans="2:17" s="3" customFormat="1" hidden="1" x14ac:dyDescent="0.2">
      <c r="B253" s="2"/>
      <c r="C253" s="93"/>
      <c r="D253" s="2"/>
      <c r="E253" s="2"/>
      <c r="F253" s="15"/>
      <c r="G253" s="15"/>
      <c r="H253" s="15"/>
      <c r="I253" s="17"/>
      <c r="J253" s="17"/>
      <c r="K253" s="17"/>
      <c r="L253" s="17"/>
      <c r="M253" s="17"/>
      <c r="N253" s="15"/>
      <c r="O253" s="15"/>
      <c r="P253" s="15"/>
      <c r="Q253" s="15"/>
    </row>
    <row r="254" spans="2:17" s="3" customFormat="1" hidden="1" x14ac:dyDescent="0.2">
      <c r="B254" s="2"/>
      <c r="C254" s="93"/>
      <c r="D254" s="2"/>
      <c r="E254" s="2"/>
      <c r="F254" s="15"/>
      <c r="G254" s="15"/>
      <c r="H254" s="15"/>
      <c r="I254" s="17"/>
      <c r="J254" s="17"/>
      <c r="K254" s="17"/>
      <c r="L254" s="17"/>
      <c r="M254" s="17"/>
      <c r="N254" s="15"/>
      <c r="O254" s="15"/>
      <c r="P254" s="15"/>
      <c r="Q254" s="15"/>
    </row>
    <row r="255" spans="2:17" s="3" customFormat="1" hidden="1" x14ac:dyDescent="0.2">
      <c r="B255" s="2"/>
      <c r="C255" s="93"/>
      <c r="D255" s="2"/>
      <c r="E255" s="2"/>
      <c r="F255" s="15"/>
      <c r="G255" s="15"/>
      <c r="H255" s="15"/>
      <c r="I255" s="17"/>
      <c r="J255" s="17"/>
      <c r="K255" s="17"/>
      <c r="L255" s="17"/>
      <c r="M255" s="17"/>
      <c r="N255" s="15"/>
      <c r="O255" s="15"/>
      <c r="P255" s="15"/>
      <c r="Q255" s="15"/>
    </row>
    <row r="256" spans="2:17" s="3" customFormat="1" hidden="1" x14ac:dyDescent="0.2">
      <c r="B256" s="2"/>
      <c r="C256" s="93"/>
      <c r="D256" s="2"/>
      <c r="E256" s="2"/>
      <c r="F256" s="15"/>
      <c r="G256" s="15"/>
      <c r="H256" s="15"/>
      <c r="I256" s="17"/>
      <c r="J256" s="17"/>
      <c r="K256" s="17"/>
      <c r="L256" s="17"/>
      <c r="M256" s="17"/>
      <c r="N256" s="15"/>
      <c r="O256" s="15"/>
      <c r="P256" s="15"/>
      <c r="Q256" s="15"/>
    </row>
    <row r="257" spans="2:17" s="3" customFormat="1" hidden="1" x14ac:dyDescent="0.2">
      <c r="B257" s="2"/>
      <c r="C257" s="93"/>
      <c r="D257" s="2"/>
      <c r="E257" s="2"/>
      <c r="F257" s="15"/>
      <c r="G257" s="15"/>
      <c r="H257" s="15"/>
      <c r="I257" s="17"/>
      <c r="J257" s="17"/>
      <c r="K257" s="17"/>
      <c r="L257" s="17"/>
      <c r="M257" s="17"/>
      <c r="N257" s="15"/>
      <c r="O257" s="15"/>
      <c r="P257" s="15"/>
      <c r="Q257" s="15"/>
    </row>
    <row r="258" spans="2:17" s="3" customFormat="1" hidden="1" x14ac:dyDescent="0.2">
      <c r="B258" s="2"/>
      <c r="C258" s="93"/>
      <c r="D258" s="2"/>
      <c r="E258" s="2"/>
      <c r="F258" s="15"/>
      <c r="G258" s="15"/>
      <c r="H258" s="15"/>
      <c r="I258" s="17"/>
      <c r="J258" s="17"/>
      <c r="K258" s="17"/>
      <c r="L258" s="17"/>
      <c r="M258" s="17"/>
      <c r="N258" s="15"/>
      <c r="O258" s="15"/>
      <c r="P258" s="15"/>
      <c r="Q258" s="15"/>
    </row>
    <row r="259" spans="2:17" s="3" customFormat="1" hidden="1" x14ac:dyDescent="0.2">
      <c r="B259" s="2"/>
      <c r="C259" s="93"/>
      <c r="D259" s="2"/>
      <c r="E259" s="2"/>
      <c r="F259" s="15"/>
      <c r="G259" s="15"/>
      <c r="H259" s="15"/>
      <c r="I259" s="17"/>
      <c r="J259" s="17"/>
      <c r="K259" s="17"/>
      <c r="L259" s="17"/>
      <c r="M259" s="17"/>
      <c r="N259" s="15"/>
      <c r="O259" s="15"/>
      <c r="P259" s="15"/>
      <c r="Q259" s="15"/>
    </row>
    <row r="260" spans="2:17" s="3" customFormat="1" hidden="1" x14ac:dyDescent="0.2">
      <c r="B260" s="2"/>
      <c r="C260" s="93"/>
      <c r="D260" s="2"/>
      <c r="E260" s="2"/>
      <c r="F260" s="15"/>
      <c r="G260" s="15"/>
      <c r="H260" s="15"/>
      <c r="I260" s="17"/>
      <c r="J260" s="17"/>
      <c r="K260" s="17"/>
      <c r="L260" s="17"/>
      <c r="M260" s="17"/>
      <c r="N260" s="15"/>
      <c r="O260" s="15"/>
      <c r="P260" s="15"/>
      <c r="Q260" s="15"/>
    </row>
    <row r="261" spans="2:17" s="3" customFormat="1" hidden="1" x14ac:dyDescent="0.2">
      <c r="B261" s="2"/>
      <c r="C261" s="93"/>
      <c r="D261" s="2"/>
      <c r="E261" s="2"/>
      <c r="F261" s="15"/>
      <c r="G261" s="15"/>
      <c r="H261" s="15"/>
      <c r="I261" s="17"/>
      <c r="J261" s="17"/>
      <c r="K261" s="17"/>
      <c r="L261" s="17"/>
      <c r="M261" s="17"/>
      <c r="N261" s="15"/>
      <c r="O261" s="15"/>
      <c r="P261" s="15"/>
      <c r="Q261" s="15"/>
    </row>
    <row r="262" spans="2:17" s="3" customFormat="1" hidden="1" x14ac:dyDescent="0.2">
      <c r="B262" s="2"/>
      <c r="C262" s="93"/>
      <c r="D262" s="2"/>
      <c r="E262" s="2"/>
      <c r="F262" s="15"/>
      <c r="G262" s="15"/>
      <c r="H262" s="15"/>
      <c r="I262" s="17"/>
      <c r="J262" s="17"/>
      <c r="K262" s="17"/>
      <c r="L262" s="17"/>
      <c r="M262" s="17"/>
      <c r="N262" s="15"/>
      <c r="O262" s="15"/>
      <c r="P262" s="15"/>
      <c r="Q262" s="15"/>
    </row>
    <row r="263" spans="2:17" s="3" customFormat="1" hidden="1" x14ac:dyDescent="0.2">
      <c r="B263" s="2"/>
      <c r="C263" s="93"/>
      <c r="D263" s="2"/>
      <c r="E263" s="2"/>
      <c r="F263" s="15"/>
      <c r="G263" s="15"/>
      <c r="H263" s="15"/>
      <c r="I263" s="17"/>
      <c r="J263" s="17"/>
      <c r="K263" s="17"/>
      <c r="L263" s="17"/>
      <c r="M263" s="17"/>
      <c r="N263" s="15"/>
      <c r="O263" s="15"/>
      <c r="P263" s="15"/>
      <c r="Q263" s="15"/>
    </row>
    <row r="264" spans="2:17" s="3" customFormat="1" hidden="1" x14ac:dyDescent="0.2">
      <c r="B264" s="2"/>
      <c r="C264" s="93"/>
      <c r="D264" s="2"/>
      <c r="E264" s="2"/>
      <c r="F264" s="15"/>
      <c r="G264" s="15"/>
      <c r="H264" s="15"/>
      <c r="I264" s="17"/>
      <c r="J264" s="17"/>
      <c r="K264" s="17"/>
      <c r="L264" s="17"/>
      <c r="M264" s="17"/>
      <c r="N264" s="15"/>
      <c r="O264" s="15"/>
      <c r="P264" s="15"/>
      <c r="Q264" s="15"/>
    </row>
    <row r="265" spans="2:17" s="3" customFormat="1" hidden="1" x14ac:dyDescent="0.2">
      <c r="B265" s="2"/>
      <c r="C265" s="93"/>
      <c r="D265" s="2"/>
      <c r="E265" s="2"/>
      <c r="F265" s="15"/>
      <c r="G265" s="15"/>
      <c r="H265" s="15"/>
      <c r="I265" s="17"/>
      <c r="J265" s="17"/>
      <c r="K265" s="17"/>
      <c r="L265" s="17"/>
      <c r="M265" s="17"/>
      <c r="N265" s="15"/>
      <c r="O265" s="15"/>
      <c r="P265" s="15"/>
      <c r="Q265" s="15"/>
    </row>
    <row r="266" spans="2:17" s="3" customFormat="1" hidden="1" x14ac:dyDescent="0.2">
      <c r="B266" s="2"/>
      <c r="C266" s="93"/>
      <c r="D266" s="2"/>
      <c r="E266" s="2"/>
      <c r="F266" s="15"/>
      <c r="G266" s="15"/>
      <c r="H266" s="15"/>
      <c r="I266" s="17"/>
      <c r="J266" s="17"/>
      <c r="K266" s="17"/>
      <c r="L266" s="17"/>
      <c r="M266" s="17"/>
      <c r="N266" s="15"/>
      <c r="O266" s="15"/>
      <c r="P266" s="15"/>
      <c r="Q266" s="15"/>
    </row>
    <row r="267" spans="2:17" s="3" customFormat="1" hidden="1" x14ac:dyDescent="0.2">
      <c r="B267" s="2"/>
      <c r="C267" s="93"/>
      <c r="D267" s="2"/>
      <c r="E267" s="2"/>
      <c r="F267" s="15"/>
      <c r="G267" s="15"/>
      <c r="H267" s="15"/>
      <c r="I267" s="17"/>
      <c r="J267" s="17"/>
      <c r="K267" s="17"/>
      <c r="L267" s="17"/>
      <c r="M267" s="17"/>
      <c r="N267" s="15"/>
      <c r="O267" s="15"/>
      <c r="P267" s="15"/>
      <c r="Q267" s="15"/>
    </row>
    <row r="268" spans="2:17" s="3" customFormat="1" hidden="1" x14ac:dyDescent="0.2">
      <c r="B268" s="2"/>
      <c r="C268" s="93"/>
      <c r="D268" s="2"/>
      <c r="E268" s="2"/>
      <c r="F268" s="15"/>
      <c r="G268" s="15"/>
      <c r="H268" s="15"/>
      <c r="I268" s="17"/>
      <c r="J268" s="17"/>
      <c r="K268" s="17"/>
      <c r="L268" s="17"/>
      <c r="M268" s="17"/>
      <c r="N268" s="15"/>
      <c r="O268" s="15"/>
      <c r="P268" s="15"/>
      <c r="Q268" s="15"/>
    </row>
    <row r="269" spans="2:17" s="3" customFormat="1" hidden="1" x14ac:dyDescent="0.2">
      <c r="B269" s="2"/>
      <c r="C269" s="93"/>
      <c r="D269" s="2"/>
      <c r="E269" s="2"/>
      <c r="F269" s="15"/>
      <c r="G269" s="15"/>
      <c r="H269" s="15"/>
      <c r="I269" s="17"/>
      <c r="J269" s="17"/>
      <c r="K269" s="17"/>
      <c r="L269" s="17"/>
      <c r="M269" s="17"/>
      <c r="N269" s="15"/>
      <c r="O269" s="15"/>
      <c r="P269" s="15"/>
      <c r="Q269" s="15"/>
    </row>
    <row r="270" spans="2:17" s="3" customFormat="1" hidden="1" x14ac:dyDescent="0.2">
      <c r="B270" s="2"/>
      <c r="C270" s="93"/>
      <c r="D270" s="2"/>
      <c r="E270" s="2"/>
      <c r="F270" s="15"/>
      <c r="G270" s="15"/>
      <c r="H270" s="15"/>
      <c r="I270" s="17"/>
      <c r="J270" s="17"/>
      <c r="K270" s="17"/>
      <c r="L270" s="17"/>
      <c r="M270" s="17"/>
      <c r="N270" s="15"/>
      <c r="O270" s="15"/>
      <c r="P270" s="15"/>
      <c r="Q270" s="15"/>
    </row>
    <row r="271" spans="2:17" s="3" customFormat="1" hidden="1" x14ac:dyDescent="0.2">
      <c r="B271" s="2"/>
      <c r="C271" s="93"/>
      <c r="D271" s="2"/>
      <c r="E271" s="2"/>
      <c r="F271" s="15"/>
      <c r="G271" s="15"/>
      <c r="H271" s="15"/>
      <c r="I271" s="17"/>
      <c r="J271" s="17"/>
      <c r="K271" s="17"/>
      <c r="L271" s="17"/>
      <c r="M271" s="17"/>
      <c r="N271" s="15"/>
      <c r="O271" s="15"/>
      <c r="P271" s="15"/>
      <c r="Q271" s="15"/>
    </row>
    <row r="272" spans="2:17" s="3" customFormat="1" hidden="1" x14ac:dyDescent="0.2">
      <c r="B272" s="2"/>
      <c r="C272" s="93"/>
      <c r="D272" s="2"/>
      <c r="E272" s="2"/>
      <c r="F272" s="15"/>
      <c r="G272" s="15"/>
      <c r="H272" s="15"/>
      <c r="I272" s="17"/>
      <c r="J272" s="17"/>
      <c r="K272" s="17"/>
      <c r="L272" s="17"/>
      <c r="M272" s="17"/>
      <c r="N272" s="15"/>
      <c r="O272" s="15"/>
      <c r="P272" s="15"/>
      <c r="Q272" s="15"/>
    </row>
    <row r="273" spans="2:17" s="3" customFormat="1" hidden="1" x14ac:dyDescent="0.2">
      <c r="B273" s="2"/>
      <c r="C273" s="93"/>
      <c r="D273" s="2"/>
      <c r="E273" s="2"/>
      <c r="F273" s="15"/>
      <c r="G273" s="15"/>
      <c r="H273" s="15"/>
      <c r="I273" s="17"/>
      <c r="J273" s="17"/>
      <c r="K273" s="17"/>
      <c r="L273" s="17"/>
      <c r="M273" s="17"/>
      <c r="N273" s="15"/>
      <c r="O273" s="15"/>
      <c r="P273" s="15"/>
      <c r="Q273" s="15"/>
    </row>
    <row r="274" spans="2:17" s="3" customFormat="1" hidden="1" x14ac:dyDescent="0.2">
      <c r="B274" s="2"/>
      <c r="C274" s="93"/>
      <c r="D274" s="2"/>
      <c r="E274" s="2"/>
      <c r="F274" s="15"/>
      <c r="G274" s="15"/>
      <c r="H274" s="15"/>
      <c r="I274" s="17"/>
      <c r="J274" s="17"/>
      <c r="K274" s="17"/>
      <c r="L274" s="17"/>
      <c r="M274" s="17"/>
      <c r="N274" s="15"/>
      <c r="O274" s="15"/>
      <c r="P274" s="15"/>
      <c r="Q274" s="15"/>
    </row>
    <row r="275" spans="2:17" s="3" customFormat="1" hidden="1" x14ac:dyDescent="0.2">
      <c r="B275" s="2"/>
      <c r="C275" s="93"/>
      <c r="D275" s="2"/>
      <c r="E275" s="2"/>
      <c r="F275" s="15"/>
      <c r="G275" s="15"/>
      <c r="H275" s="15"/>
      <c r="I275" s="17"/>
      <c r="J275" s="17"/>
      <c r="K275" s="17"/>
      <c r="L275" s="17"/>
      <c r="M275" s="17"/>
      <c r="N275" s="15"/>
      <c r="O275" s="15"/>
      <c r="P275" s="15"/>
      <c r="Q275" s="15"/>
    </row>
    <row r="276" spans="2:17" s="3" customFormat="1" hidden="1" x14ac:dyDescent="0.2">
      <c r="B276" s="2"/>
      <c r="C276" s="93"/>
      <c r="D276" s="2"/>
      <c r="E276" s="2"/>
      <c r="F276" s="15"/>
      <c r="G276" s="15"/>
      <c r="H276" s="15"/>
      <c r="I276" s="17"/>
      <c r="J276" s="17"/>
      <c r="K276" s="17"/>
      <c r="L276" s="17"/>
      <c r="M276" s="17"/>
      <c r="N276" s="15"/>
      <c r="O276" s="15"/>
      <c r="P276" s="15"/>
      <c r="Q276" s="15"/>
    </row>
    <row r="277" spans="2:17" s="3" customFormat="1" hidden="1" x14ac:dyDescent="0.2">
      <c r="B277" s="2"/>
      <c r="C277" s="93"/>
      <c r="D277" s="2"/>
      <c r="E277" s="2"/>
      <c r="F277" s="15"/>
      <c r="G277" s="15"/>
      <c r="H277" s="15"/>
      <c r="I277" s="17"/>
      <c r="J277" s="17"/>
      <c r="K277" s="17"/>
      <c r="L277" s="17"/>
      <c r="M277" s="17"/>
      <c r="N277" s="15"/>
      <c r="O277" s="15"/>
      <c r="P277" s="15"/>
      <c r="Q277" s="15"/>
    </row>
    <row r="278" spans="2:17" s="3" customFormat="1" hidden="1" x14ac:dyDescent="0.2">
      <c r="B278" s="2"/>
      <c r="C278" s="93"/>
      <c r="D278" s="2"/>
      <c r="E278" s="2"/>
      <c r="F278" s="15"/>
      <c r="G278" s="15"/>
      <c r="H278" s="15"/>
      <c r="I278" s="17"/>
      <c r="J278" s="17"/>
      <c r="K278" s="17"/>
      <c r="L278" s="17"/>
      <c r="M278" s="17"/>
      <c r="N278" s="15"/>
      <c r="O278" s="15"/>
      <c r="P278" s="15"/>
      <c r="Q278" s="15"/>
    </row>
    <row r="279" spans="2:17" s="3" customFormat="1" hidden="1" x14ac:dyDescent="0.2">
      <c r="B279" s="2"/>
      <c r="C279" s="93"/>
      <c r="D279" s="2"/>
      <c r="E279" s="2"/>
      <c r="F279" s="15"/>
      <c r="G279" s="15"/>
      <c r="H279" s="15"/>
      <c r="I279" s="17"/>
      <c r="J279" s="17"/>
      <c r="K279" s="17"/>
      <c r="L279" s="17"/>
      <c r="M279" s="17"/>
      <c r="N279" s="15"/>
      <c r="O279" s="15"/>
      <c r="P279" s="15"/>
      <c r="Q279" s="15"/>
    </row>
    <row r="280" spans="2:17" s="3" customFormat="1" hidden="1" x14ac:dyDescent="0.2">
      <c r="B280" s="2"/>
      <c r="C280" s="93"/>
      <c r="D280" s="2"/>
      <c r="E280" s="2"/>
      <c r="F280" s="15"/>
      <c r="G280" s="15"/>
      <c r="H280" s="15"/>
      <c r="I280" s="17"/>
      <c r="J280" s="17"/>
      <c r="K280" s="17"/>
      <c r="L280" s="17"/>
      <c r="M280" s="17"/>
      <c r="N280" s="15"/>
      <c r="O280" s="15"/>
      <c r="P280" s="15"/>
      <c r="Q280" s="15"/>
    </row>
    <row r="281" spans="2:17" s="3" customFormat="1" hidden="1" x14ac:dyDescent="0.2">
      <c r="B281" s="2"/>
      <c r="C281" s="93"/>
      <c r="D281" s="2"/>
      <c r="E281" s="2"/>
      <c r="F281" s="15"/>
      <c r="G281" s="15"/>
      <c r="H281" s="15"/>
      <c r="I281" s="17"/>
      <c r="J281" s="17"/>
      <c r="K281" s="17"/>
      <c r="L281" s="17"/>
      <c r="M281" s="17"/>
      <c r="N281" s="15"/>
      <c r="O281" s="15"/>
      <c r="P281" s="15"/>
      <c r="Q281" s="15"/>
    </row>
    <row r="282" spans="2:17" s="3" customFormat="1" hidden="1" x14ac:dyDescent="0.2">
      <c r="B282" s="2"/>
      <c r="C282" s="93"/>
      <c r="D282" s="2"/>
      <c r="E282" s="2"/>
      <c r="F282" s="15"/>
      <c r="G282" s="15"/>
      <c r="H282" s="15"/>
      <c r="I282" s="17"/>
      <c r="J282" s="17"/>
      <c r="K282" s="17"/>
      <c r="L282" s="17"/>
      <c r="M282" s="17"/>
      <c r="N282" s="15"/>
      <c r="O282" s="15"/>
      <c r="P282" s="15"/>
      <c r="Q282" s="15"/>
    </row>
    <row r="283" spans="2:17" s="3" customFormat="1" hidden="1" x14ac:dyDescent="0.2">
      <c r="B283" s="2"/>
      <c r="C283" s="93"/>
      <c r="D283" s="2"/>
      <c r="E283" s="2"/>
      <c r="F283" s="15"/>
      <c r="G283" s="15"/>
      <c r="H283" s="15"/>
      <c r="I283" s="17"/>
      <c r="J283" s="17"/>
      <c r="K283" s="17"/>
      <c r="L283" s="17"/>
      <c r="M283" s="17"/>
      <c r="N283" s="15"/>
      <c r="O283" s="15"/>
      <c r="P283" s="15"/>
      <c r="Q283" s="15"/>
    </row>
    <row r="284" spans="2:17" s="3" customFormat="1" hidden="1" x14ac:dyDescent="0.2">
      <c r="B284" s="2"/>
      <c r="C284" s="93"/>
      <c r="D284" s="2"/>
      <c r="E284" s="2"/>
      <c r="F284" s="15"/>
      <c r="G284" s="15"/>
      <c r="H284" s="15"/>
      <c r="I284" s="17"/>
      <c r="J284" s="17"/>
      <c r="K284" s="17"/>
      <c r="L284" s="17"/>
      <c r="M284" s="17"/>
      <c r="N284" s="15"/>
      <c r="O284" s="15"/>
      <c r="P284" s="15"/>
      <c r="Q284" s="15"/>
    </row>
    <row r="285" spans="2:17" s="3" customFormat="1" hidden="1" x14ac:dyDescent="0.2">
      <c r="B285" s="2"/>
      <c r="C285" s="93"/>
      <c r="D285" s="2"/>
      <c r="E285" s="2"/>
      <c r="F285" s="15"/>
      <c r="G285" s="15"/>
      <c r="H285" s="15"/>
      <c r="I285" s="17"/>
      <c r="J285" s="17"/>
      <c r="K285" s="17"/>
      <c r="L285" s="17"/>
      <c r="M285" s="17"/>
      <c r="N285" s="15"/>
      <c r="O285" s="15"/>
      <c r="P285" s="15"/>
      <c r="Q285" s="15"/>
    </row>
    <row r="286" spans="2:17" s="3" customFormat="1" hidden="1" x14ac:dyDescent="0.2">
      <c r="B286" s="2"/>
      <c r="C286" s="93"/>
      <c r="D286" s="2"/>
      <c r="E286" s="2"/>
      <c r="F286" s="15"/>
      <c r="G286" s="15"/>
      <c r="H286" s="15"/>
      <c r="I286" s="17"/>
      <c r="J286" s="17"/>
      <c r="K286" s="17"/>
      <c r="L286" s="17"/>
      <c r="M286" s="17"/>
      <c r="N286" s="15"/>
      <c r="O286" s="15"/>
      <c r="P286" s="15"/>
      <c r="Q286" s="15"/>
    </row>
    <row r="287" spans="2:17" s="3" customFormat="1" hidden="1" x14ac:dyDescent="0.2">
      <c r="B287" s="2"/>
      <c r="C287" s="93"/>
      <c r="D287" s="2"/>
      <c r="E287" s="2"/>
      <c r="F287" s="15"/>
      <c r="G287" s="15"/>
      <c r="H287" s="15"/>
      <c r="I287" s="17"/>
      <c r="J287" s="17"/>
      <c r="K287" s="17"/>
      <c r="L287" s="17"/>
      <c r="M287" s="17"/>
      <c r="N287" s="15"/>
      <c r="O287" s="15"/>
      <c r="P287" s="15"/>
      <c r="Q287" s="15"/>
    </row>
    <row r="288" spans="2:17" s="3" customFormat="1" hidden="1" x14ac:dyDescent="0.2">
      <c r="B288" s="2"/>
      <c r="C288" s="93"/>
      <c r="D288" s="2"/>
      <c r="E288" s="2"/>
      <c r="F288" s="15"/>
      <c r="G288" s="15"/>
      <c r="H288" s="15"/>
      <c r="I288" s="17"/>
      <c r="J288" s="17"/>
      <c r="K288" s="17"/>
      <c r="L288" s="17"/>
      <c r="M288" s="17"/>
      <c r="N288" s="15"/>
      <c r="O288" s="15"/>
      <c r="P288" s="15"/>
      <c r="Q288" s="15"/>
    </row>
    <row r="289" spans="2:17" s="3" customFormat="1" hidden="1" x14ac:dyDescent="0.2">
      <c r="B289" s="2"/>
      <c r="C289" s="93"/>
      <c r="D289" s="2"/>
      <c r="E289" s="2"/>
      <c r="F289" s="15"/>
      <c r="G289" s="15"/>
      <c r="H289" s="15"/>
      <c r="I289" s="17"/>
      <c r="J289" s="17"/>
      <c r="K289" s="17"/>
      <c r="L289" s="17"/>
      <c r="M289" s="17"/>
      <c r="N289" s="15"/>
      <c r="O289" s="15"/>
      <c r="P289" s="15"/>
      <c r="Q289" s="15"/>
    </row>
    <row r="290" spans="2:17" s="3" customFormat="1" hidden="1" x14ac:dyDescent="0.2">
      <c r="B290" s="2"/>
      <c r="C290" s="93"/>
      <c r="D290" s="2"/>
      <c r="E290" s="2"/>
      <c r="F290" s="15"/>
      <c r="G290" s="15"/>
      <c r="H290" s="15"/>
      <c r="I290" s="17"/>
      <c r="J290" s="17"/>
      <c r="K290" s="17"/>
      <c r="L290" s="17"/>
      <c r="M290" s="17"/>
      <c r="N290" s="15"/>
      <c r="O290" s="15"/>
      <c r="P290" s="15"/>
      <c r="Q290" s="15"/>
    </row>
    <row r="291" spans="2:17" s="3" customFormat="1" hidden="1" x14ac:dyDescent="0.2">
      <c r="B291" s="2"/>
      <c r="C291" s="93"/>
      <c r="D291" s="2"/>
      <c r="E291" s="2"/>
      <c r="F291" s="15"/>
      <c r="G291" s="15"/>
      <c r="H291" s="15"/>
      <c r="I291" s="17"/>
      <c r="J291" s="17"/>
      <c r="K291" s="17"/>
      <c r="L291" s="17"/>
      <c r="M291" s="17"/>
      <c r="N291" s="15"/>
      <c r="O291" s="15"/>
      <c r="P291" s="15"/>
      <c r="Q291" s="15"/>
    </row>
    <row r="292" spans="2:17" s="3" customFormat="1" hidden="1" x14ac:dyDescent="0.2">
      <c r="B292" s="2"/>
      <c r="C292" s="93"/>
      <c r="D292" s="2"/>
      <c r="E292" s="2"/>
      <c r="F292" s="15"/>
      <c r="G292" s="15"/>
      <c r="H292" s="15"/>
      <c r="I292" s="17"/>
      <c r="J292" s="17"/>
      <c r="K292" s="17"/>
      <c r="L292" s="17"/>
      <c r="M292" s="17"/>
      <c r="N292" s="15"/>
      <c r="O292" s="15"/>
      <c r="P292" s="15"/>
      <c r="Q292" s="15"/>
    </row>
    <row r="293" spans="2:17" s="3" customFormat="1" hidden="1" x14ac:dyDescent="0.2">
      <c r="B293" s="2"/>
      <c r="C293" s="93"/>
      <c r="D293" s="2"/>
      <c r="E293" s="2"/>
      <c r="F293" s="15"/>
      <c r="G293" s="15"/>
      <c r="H293" s="15"/>
      <c r="I293" s="17"/>
      <c r="J293" s="17"/>
      <c r="K293" s="17"/>
      <c r="L293" s="17"/>
      <c r="M293" s="17"/>
      <c r="N293" s="15"/>
      <c r="O293" s="15"/>
      <c r="P293" s="15"/>
      <c r="Q293" s="15"/>
    </row>
    <row r="294" spans="2:17" s="3" customFormat="1" hidden="1" x14ac:dyDescent="0.2">
      <c r="B294" s="2"/>
      <c r="C294" s="93"/>
      <c r="D294" s="2"/>
      <c r="E294" s="2"/>
      <c r="F294" s="15"/>
      <c r="G294" s="15"/>
      <c r="H294" s="15"/>
      <c r="I294" s="17"/>
      <c r="J294" s="17"/>
      <c r="K294" s="17"/>
      <c r="L294" s="17"/>
      <c r="M294" s="17"/>
      <c r="N294" s="15"/>
      <c r="O294" s="15"/>
      <c r="P294" s="15"/>
      <c r="Q294" s="15"/>
    </row>
    <row r="295" spans="2:17" s="3" customFormat="1" hidden="1" x14ac:dyDescent="0.2">
      <c r="B295" s="2"/>
      <c r="C295" s="93"/>
      <c r="D295" s="2"/>
      <c r="E295" s="2"/>
      <c r="F295" s="15"/>
      <c r="G295" s="15"/>
      <c r="H295" s="15"/>
      <c r="I295" s="17"/>
      <c r="J295" s="17"/>
      <c r="K295" s="17"/>
      <c r="L295" s="17"/>
      <c r="M295" s="17"/>
      <c r="N295" s="15"/>
      <c r="O295" s="15"/>
      <c r="P295" s="15"/>
      <c r="Q295" s="15"/>
    </row>
    <row r="296" spans="2:17" s="3" customFormat="1" hidden="1" x14ac:dyDescent="0.2">
      <c r="B296" s="2"/>
      <c r="C296" s="93"/>
      <c r="D296" s="2"/>
      <c r="E296" s="2"/>
      <c r="F296" s="15"/>
      <c r="G296" s="15"/>
      <c r="H296" s="15"/>
      <c r="I296" s="17"/>
      <c r="J296" s="17"/>
      <c r="K296" s="17"/>
      <c r="L296" s="17"/>
      <c r="M296" s="17"/>
      <c r="N296" s="15"/>
      <c r="O296" s="15"/>
      <c r="P296" s="15"/>
      <c r="Q296" s="15"/>
    </row>
    <row r="297" spans="2:17" s="3" customFormat="1" hidden="1" x14ac:dyDescent="0.2">
      <c r="B297" s="2"/>
      <c r="C297" s="93"/>
      <c r="D297" s="2"/>
      <c r="E297" s="2"/>
      <c r="F297" s="15"/>
      <c r="G297" s="15"/>
      <c r="H297" s="15"/>
      <c r="I297" s="17"/>
      <c r="J297" s="17"/>
      <c r="K297" s="17"/>
      <c r="L297" s="17"/>
      <c r="M297" s="17"/>
      <c r="N297" s="15"/>
      <c r="O297" s="15"/>
      <c r="P297" s="15"/>
      <c r="Q297" s="15"/>
    </row>
    <row r="298" spans="2:17" s="3" customFormat="1" hidden="1" x14ac:dyDescent="0.2">
      <c r="B298" s="2"/>
      <c r="C298" s="93"/>
      <c r="D298" s="2"/>
      <c r="E298" s="2"/>
      <c r="F298" s="15"/>
      <c r="G298" s="15"/>
      <c r="H298" s="15"/>
      <c r="I298" s="17"/>
      <c r="J298" s="17"/>
      <c r="K298" s="17"/>
      <c r="L298" s="17"/>
      <c r="M298" s="17"/>
      <c r="N298" s="15"/>
      <c r="O298" s="15"/>
      <c r="P298" s="15"/>
      <c r="Q298" s="15"/>
    </row>
    <row r="299" spans="2:17" s="3" customFormat="1" hidden="1" x14ac:dyDescent="0.2">
      <c r="B299" s="2"/>
      <c r="C299" s="93"/>
      <c r="D299" s="2"/>
      <c r="E299" s="2"/>
      <c r="F299" s="15"/>
      <c r="G299" s="15"/>
      <c r="H299" s="15"/>
      <c r="I299" s="17"/>
      <c r="J299" s="17"/>
      <c r="K299" s="17"/>
      <c r="L299" s="17"/>
      <c r="M299" s="17"/>
      <c r="N299" s="15"/>
      <c r="O299" s="15"/>
      <c r="P299" s="15"/>
      <c r="Q299" s="15"/>
    </row>
    <row r="300" spans="2:17" s="3" customFormat="1" hidden="1" x14ac:dyDescent="0.2">
      <c r="B300" s="2"/>
      <c r="C300" s="93"/>
      <c r="D300" s="2"/>
      <c r="E300" s="2"/>
      <c r="F300" s="15"/>
      <c r="G300" s="15"/>
      <c r="H300" s="15"/>
      <c r="I300" s="17"/>
      <c r="J300" s="17"/>
      <c r="K300" s="17"/>
      <c r="L300" s="17"/>
      <c r="M300" s="17"/>
      <c r="N300" s="15"/>
      <c r="O300" s="15"/>
      <c r="P300" s="15"/>
      <c r="Q300" s="15"/>
    </row>
    <row r="301" spans="2:17" s="3" customFormat="1" hidden="1" x14ac:dyDescent="0.2">
      <c r="B301" s="2"/>
      <c r="C301" s="93"/>
      <c r="D301" s="2"/>
      <c r="E301" s="2"/>
      <c r="F301" s="15"/>
      <c r="G301" s="15"/>
      <c r="H301" s="15"/>
      <c r="I301" s="17"/>
      <c r="J301" s="17"/>
      <c r="K301" s="17"/>
      <c r="L301" s="17"/>
      <c r="M301" s="17"/>
      <c r="N301" s="15"/>
      <c r="O301" s="15"/>
      <c r="P301" s="15"/>
      <c r="Q301" s="15"/>
    </row>
    <row r="302" spans="2:17" s="3" customFormat="1" hidden="1" x14ac:dyDescent="0.2">
      <c r="B302" s="2"/>
      <c r="C302" s="93"/>
      <c r="D302" s="2"/>
      <c r="E302" s="2"/>
      <c r="F302" s="15"/>
      <c r="G302" s="15"/>
      <c r="H302" s="15"/>
      <c r="I302" s="17"/>
      <c r="J302" s="17"/>
      <c r="K302" s="17"/>
      <c r="L302" s="17"/>
      <c r="M302" s="17"/>
      <c r="N302" s="15"/>
      <c r="O302" s="15"/>
      <c r="P302" s="15"/>
      <c r="Q302" s="15"/>
    </row>
    <row r="303" spans="2:17" s="3" customFormat="1" hidden="1" x14ac:dyDescent="0.2">
      <c r="B303" s="2"/>
      <c r="C303" s="93"/>
      <c r="D303" s="2"/>
      <c r="E303" s="2"/>
      <c r="F303" s="15"/>
      <c r="G303" s="15"/>
      <c r="H303" s="15"/>
      <c r="I303" s="17"/>
      <c r="J303" s="17"/>
      <c r="K303" s="17"/>
      <c r="L303" s="17"/>
      <c r="M303" s="17"/>
      <c r="N303" s="15"/>
      <c r="O303" s="15"/>
      <c r="P303" s="15"/>
      <c r="Q303" s="15"/>
    </row>
    <row r="304" spans="2:17" s="3" customFormat="1" hidden="1" x14ac:dyDescent="0.2">
      <c r="B304" s="2"/>
      <c r="C304" s="93"/>
      <c r="D304" s="2"/>
      <c r="E304" s="2"/>
      <c r="F304" s="15"/>
      <c r="G304" s="15"/>
      <c r="H304" s="15"/>
      <c r="I304" s="17"/>
      <c r="J304" s="17"/>
      <c r="K304" s="17"/>
      <c r="L304" s="17"/>
      <c r="M304" s="17"/>
      <c r="N304" s="15"/>
      <c r="O304" s="15"/>
      <c r="P304" s="15"/>
      <c r="Q304" s="15"/>
    </row>
    <row r="305" spans="2:17" s="3" customFormat="1" hidden="1" x14ac:dyDescent="0.2">
      <c r="B305" s="2"/>
      <c r="C305" s="93"/>
      <c r="D305" s="2"/>
      <c r="E305" s="2"/>
      <c r="F305" s="15"/>
      <c r="G305" s="15"/>
      <c r="H305" s="15"/>
      <c r="I305" s="17"/>
      <c r="J305" s="17"/>
      <c r="K305" s="17"/>
      <c r="L305" s="17"/>
      <c r="M305" s="17"/>
      <c r="N305" s="15"/>
      <c r="O305" s="15"/>
      <c r="P305" s="15"/>
      <c r="Q305" s="15"/>
    </row>
    <row r="306" spans="2:17" s="3" customFormat="1" hidden="1" x14ac:dyDescent="0.2">
      <c r="B306" s="2"/>
      <c r="C306" s="93"/>
      <c r="D306" s="2"/>
      <c r="E306" s="2"/>
      <c r="F306" s="15"/>
      <c r="G306" s="15"/>
      <c r="H306" s="15"/>
      <c r="I306" s="17"/>
      <c r="J306" s="17"/>
      <c r="K306" s="17"/>
      <c r="L306" s="17"/>
      <c r="M306" s="17"/>
      <c r="N306" s="15"/>
      <c r="O306" s="15"/>
      <c r="P306" s="15"/>
      <c r="Q306" s="15"/>
    </row>
    <row r="307" spans="2:17" s="3" customFormat="1" hidden="1" x14ac:dyDescent="0.2">
      <c r="B307" s="2"/>
      <c r="C307" s="93"/>
      <c r="D307" s="2"/>
      <c r="E307" s="2"/>
      <c r="F307" s="15"/>
      <c r="G307" s="15"/>
      <c r="H307" s="15"/>
      <c r="I307" s="17"/>
      <c r="J307" s="17"/>
      <c r="K307" s="17"/>
      <c r="L307" s="17"/>
      <c r="M307" s="17"/>
      <c r="N307" s="15"/>
      <c r="O307" s="15"/>
      <c r="P307" s="15"/>
      <c r="Q307" s="15"/>
    </row>
    <row r="308" spans="2:17" s="3" customFormat="1" hidden="1" x14ac:dyDescent="0.2">
      <c r="B308" s="2"/>
      <c r="C308" s="93"/>
      <c r="D308" s="2"/>
      <c r="E308" s="2"/>
      <c r="F308" s="15"/>
      <c r="G308" s="15"/>
      <c r="H308" s="15"/>
      <c r="I308" s="17"/>
      <c r="J308" s="17"/>
      <c r="K308" s="17"/>
      <c r="L308" s="17"/>
      <c r="M308" s="17"/>
      <c r="N308" s="15"/>
      <c r="O308" s="15"/>
      <c r="P308" s="15"/>
      <c r="Q308" s="15"/>
    </row>
    <row r="309" spans="2:17" s="3" customFormat="1" hidden="1" x14ac:dyDescent="0.2">
      <c r="B309" s="2"/>
      <c r="C309" s="93"/>
      <c r="D309" s="2"/>
      <c r="E309" s="2"/>
      <c r="F309" s="15"/>
      <c r="G309" s="15"/>
      <c r="H309" s="15"/>
      <c r="I309" s="17"/>
      <c r="J309" s="17"/>
      <c r="K309" s="17"/>
      <c r="L309" s="17"/>
      <c r="M309" s="17"/>
      <c r="N309" s="15"/>
      <c r="O309" s="15"/>
      <c r="P309" s="15"/>
      <c r="Q309" s="15"/>
    </row>
    <row r="310" spans="2:17" s="3" customFormat="1" hidden="1" x14ac:dyDescent="0.2">
      <c r="B310" s="2"/>
      <c r="C310" s="93"/>
      <c r="D310" s="2"/>
      <c r="E310" s="2"/>
      <c r="F310" s="15"/>
      <c r="G310" s="15"/>
      <c r="H310" s="15"/>
      <c r="I310" s="17"/>
      <c r="J310" s="17"/>
      <c r="K310" s="17"/>
      <c r="L310" s="17"/>
      <c r="M310" s="17"/>
      <c r="N310" s="15"/>
      <c r="O310" s="15"/>
      <c r="P310" s="15"/>
      <c r="Q310" s="15"/>
    </row>
    <row r="311" spans="2:17" s="3" customFormat="1" hidden="1" x14ac:dyDescent="0.2">
      <c r="B311" s="2"/>
      <c r="C311" s="93"/>
      <c r="D311" s="2"/>
      <c r="E311" s="2"/>
      <c r="F311" s="15"/>
      <c r="G311" s="15"/>
      <c r="H311" s="15"/>
      <c r="I311" s="17"/>
      <c r="J311" s="17"/>
      <c r="K311" s="17"/>
      <c r="L311" s="17"/>
      <c r="M311" s="17"/>
      <c r="N311" s="15"/>
      <c r="O311" s="15"/>
      <c r="P311" s="15"/>
      <c r="Q311" s="15"/>
    </row>
    <row r="312" spans="2:17" s="3" customFormat="1" hidden="1" x14ac:dyDescent="0.2">
      <c r="B312" s="2"/>
      <c r="C312" s="93"/>
      <c r="D312" s="2"/>
      <c r="E312" s="2"/>
      <c r="F312" s="15"/>
      <c r="G312" s="15"/>
      <c r="H312" s="15"/>
      <c r="I312" s="17"/>
      <c r="J312" s="17"/>
      <c r="K312" s="17"/>
      <c r="L312" s="17"/>
      <c r="M312" s="17"/>
      <c r="N312" s="15"/>
      <c r="O312" s="15"/>
      <c r="P312" s="15"/>
      <c r="Q312" s="15"/>
    </row>
    <row r="313" spans="2:17" s="3" customFormat="1" hidden="1" x14ac:dyDescent="0.2">
      <c r="B313" s="2"/>
      <c r="C313" s="93"/>
      <c r="D313" s="2"/>
      <c r="E313" s="2"/>
      <c r="F313" s="15"/>
      <c r="G313" s="15"/>
      <c r="H313" s="15"/>
      <c r="I313" s="17"/>
      <c r="J313" s="17"/>
      <c r="K313" s="17"/>
      <c r="L313" s="17"/>
      <c r="M313" s="17"/>
      <c r="N313" s="15"/>
      <c r="O313" s="15"/>
      <c r="P313" s="15"/>
      <c r="Q313" s="15"/>
    </row>
    <row r="314" spans="2:17" s="3" customFormat="1" hidden="1" x14ac:dyDescent="0.2">
      <c r="B314" s="2"/>
      <c r="C314" s="93"/>
      <c r="D314" s="2"/>
      <c r="E314" s="2"/>
      <c r="F314" s="15"/>
      <c r="G314" s="15"/>
      <c r="H314" s="15"/>
      <c r="I314" s="17"/>
      <c r="J314" s="17"/>
      <c r="K314" s="17"/>
      <c r="L314" s="17"/>
      <c r="M314" s="17"/>
      <c r="N314" s="15"/>
      <c r="O314" s="15"/>
      <c r="P314" s="15"/>
      <c r="Q314" s="15"/>
    </row>
    <row r="315" spans="2:17" s="3" customFormat="1" hidden="1" x14ac:dyDescent="0.2">
      <c r="B315" s="2"/>
      <c r="C315" s="93"/>
      <c r="D315" s="2"/>
      <c r="E315" s="2"/>
      <c r="F315" s="15"/>
      <c r="G315" s="15"/>
      <c r="H315" s="15"/>
      <c r="I315" s="17"/>
      <c r="J315" s="17"/>
      <c r="K315" s="17"/>
      <c r="L315" s="17"/>
      <c r="M315" s="17"/>
      <c r="N315" s="15"/>
      <c r="O315" s="15"/>
      <c r="P315" s="15"/>
      <c r="Q315" s="15"/>
    </row>
    <row r="316" spans="2:17" s="3" customFormat="1" hidden="1" x14ac:dyDescent="0.2">
      <c r="B316" s="2"/>
      <c r="C316" s="93"/>
      <c r="D316" s="2"/>
      <c r="E316" s="2"/>
      <c r="F316" s="15"/>
      <c r="G316" s="15"/>
      <c r="H316" s="15"/>
      <c r="I316" s="17"/>
      <c r="J316" s="17"/>
      <c r="K316" s="17"/>
      <c r="L316" s="17"/>
      <c r="M316" s="17"/>
      <c r="N316" s="15"/>
      <c r="O316" s="15"/>
      <c r="P316" s="15"/>
      <c r="Q316" s="15"/>
    </row>
    <row r="317" spans="2:17" s="3" customFormat="1" hidden="1" x14ac:dyDescent="0.2">
      <c r="B317" s="2"/>
      <c r="C317" s="93"/>
      <c r="D317" s="2"/>
      <c r="E317" s="2"/>
      <c r="F317" s="15"/>
      <c r="G317" s="15"/>
      <c r="H317" s="15"/>
      <c r="I317" s="17"/>
      <c r="J317" s="17"/>
      <c r="K317" s="17"/>
      <c r="L317" s="17"/>
      <c r="M317" s="17"/>
      <c r="N317" s="15"/>
      <c r="O317" s="15"/>
      <c r="P317" s="15"/>
      <c r="Q317" s="15"/>
    </row>
    <row r="318" spans="2:17" s="3" customFormat="1" hidden="1" x14ac:dyDescent="0.2">
      <c r="B318" s="2"/>
      <c r="C318" s="93"/>
      <c r="D318" s="2"/>
      <c r="E318" s="2"/>
      <c r="F318" s="15"/>
      <c r="G318" s="15"/>
      <c r="H318" s="15"/>
      <c r="I318" s="17"/>
      <c r="J318" s="17"/>
      <c r="K318" s="17"/>
      <c r="L318" s="17"/>
      <c r="M318" s="17"/>
      <c r="N318" s="15"/>
      <c r="O318" s="15"/>
      <c r="P318" s="15"/>
      <c r="Q318" s="15"/>
    </row>
    <row r="319" spans="2:17" s="3" customFormat="1" hidden="1" x14ac:dyDescent="0.2">
      <c r="B319" s="2"/>
      <c r="C319" s="93"/>
      <c r="D319" s="2"/>
      <c r="E319" s="2"/>
      <c r="F319" s="15"/>
      <c r="G319" s="15"/>
      <c r="H319" s="15"/>
      <c r="I319" s="17"/>
      <c r="J319" s="17"/>
      <c r="K319" s="17"/>
      <c r="L319" s="17"/>
      <c r="M319" s="17"/>
      <c r="N319" s="15"/>
      <c r="O319" s="15"/>
      <c r="P319" s="15"/>
      <c r="Q319" s="15"/>
    </row>
    <row r="320" spans="2:17" s="3" customFormat="1" hidden="1" x14ac:dyDescent="0.2">
      <c r="B320" s="2"/>
      <c r="C320" s="93"/>
      <c r="D320" s="2"/>
      <c r="E320" s="2"/>
      <c r="F320" s="15"/>
      <c r="G320" s="15"/>
      <c r="H320" s="15"/>
      <c r="I320" s="17"/>
      <c r="J320" s="17"/>
      <c r="K320" s="17"/>
      <c r="L320" s="17"/>
      <c r="M320" s="17"/>
      <c r="N320" s="15"/>
      <c r="O320" s="15"/>
      <c r="P320" s="15"/>
      <c r="Q320" s="15"/>
    </row>
    <row r="321" spans="2:17" s="3" customFormat="1" hidden="1" x14ac:dyDescent="0.2">
      <c r="B321" s="2"/>
      <c r="C321" s="93"/>
      <c r="D321" s="2"/>
      <c r="E321" s="2"/>
      <c r="F321" s="15"/>
      <c r="G321" s="15"/>
      <c r="H321" s="15"/>
      <c r="I321" s="17"/>
      <c r="J321" s="17"/>
      <c r="K321" s="17"/>
      <c r="L321" s="17"/>
      <c r="M321" s="17"/>
      <c r="N321" s="15"/>
      <c r="O321" s="15"/>
      <c r="P321" s="15"/>
      <c r="Q321" s="15"/>
    </row>
    <row r="322" spans="2:17" s="3" customFormat="1" hidden="1" x14ac:dyDescent="0.2">
      <c r="B322" s="2"/>
      <c r="C322" s="93"/>
      <c r="D322" s="2"/>
      <c r="E322" s="2"/>
      <c r="F322" s="15"/>
      <c r="G322" s="15"/>
      <c r="H322" s="15"/>
      <c r="I322" s="17"/>
      <c r="J322" s="17"/>
      <c r="K322" s="17"/>
      <c r="L322" s="17"/>
      <c r="M322" s="17"/>
      <c r="N322" s="15"/>
      <c r="O322" s="15"/>
      <c r="P322" s="15"/>
      <c r="Q322" s="15"/>
    </row>
    <row r="323" spans="2:17" s="3" customFormat="1" hidden="1" x14ac:dyDescent="0.2">
      <c r="B323" s="2"/>
      <c r="C323" s="93"/>
      <c r="D323" s="2"/>
      <c r="E323" s="2"/>
      <c r="F323" s="15"/>
      <c r="G323" s="15"/>
      <c r="H323" s="15"/>
      <c r="I323" s="17"/>
      <c r="J323" s="17"/>
      <c r="K323" s="17"/>
      <c r="L323" s="17"/>
      <c r="M323" s="17"/>
      <c r="N323" s="15"/>
      <c r="O323" s="15"/>
      <c r="P323" s="15"/>
      <c r="Q323" s="15"/>
    </row>
    <row r="324" spans="2:17" s="3" customFormat="1" hidden="1" x14ac:dyDescent="0.2">
      <c r="B324" s="2"/>
      <c r="C324" s="93"/>
      <c r="D324" s="2"/>
      <c r="E324" s="2"/>
      <c r="F324" s="15"/>
      <c r="G324" s="15"/>
      <c r="H324" s="15"/>
      <c r="I324" s="17"/>
      <c r="J324" s="17"/>
      <c r="K324" s="17"/>
      <c r="L324" s="17"/>
      <c r="M324" s="17"/>
      <c r="N324" s="15"/>
      <c r="O324" s="15"/>
      <c r="P324" s="15"/>
      <c r="Q324" s="15"/>
    </row>
    <row r="325" spans="2:17" s="3" customFormat="1" hidden="1" x14ac:dyDescent="0.2">
      <c r="B325" s="2"/>
      <c r="C325" s="93"/>
      <c r="D325" s="2"/>
      <c r="E325" s="2"/>
      <c r="F325" s="15"/>
      <c r="G325" s="15"/>
      <c r="H325" s="15"/>
      <c r="I325" s="17"/>
      <c r="J325" s="17"/>
      <c r="K325" s="17"/>
      <c r="L325" s="17"/>
      <c r="M325" s="17"/>
      <c r="N325" s="15"/>
      <c r="O325" s="15"/>
      <c r="P325" s="15"/>
      <c r="Q325" s="15"/>
    </row>
    <row r="326" spans="2:17" s="3" customFormat="1" hidden="1" x14ac:dyDescent="0.2">
      <c r="B326" s="2"/>
      <c r="C326" s="93"/>
      <c r="D326" s="2"/>
      <c r="E326" s="2"/>
      <c r="F326" s="15"/>
      <c r="G326" s="15"/>
      <c r="H326" s="15"/>
      <c r="I326" s="17"/>
      <c r="J326" s="17"/>
      <c r="K326" s="17"/>
      <c r="L326" s="17"/>
      <c r="M326" s="17"/>
      <c r="N326" s="15"/>
      <c r="O326" s="15"/>
      <c r="P326" s="15"/>
      <c r="Q326" s="15"/>
    </row>
    <row r="327" spans="2:17" s="3" customFormat="1" hidden="1" x14ac:dyDescent="0.2">
      <c r="B327" s="2"/>
      <c r="C327" s="93"/>
      <c r="D327" s="2"/>
      <c r="E327" s="2"/>
      <c r="F327" s="15"/>
      <c r="G327" s="15"/>
      <c r="H327" s="15"/>
      <c r="I327" s="17"/>
      <c r="J327" s="17"/>
      <c r="K327" s="17"/>
      <c r="L327" s="17"/>
      <c r="M327" s="17"/>
      <c r="N327" s="15"/>
      <c r="O327" s="15"/>
      <c r="P327" s="15"/>
      <c r="Q327" s="15"/>
    </row>
    <row r="328" spans="2:17" s="3" customFormat="1" hidden="1" x14ac:dyDescent="0.2">
      <c r="B328" s="2"/>
      <c r="C328" s="93"/>
      <c r="D328" s="2"/>
      <c r="E328" s="2"/>
      <c r="F328" s="15"/>
      <c r="G328" s="15"/>
      <c r="H328" s="15"/>
      <c r="I328" s="17"/>
      <c r="J328" s="17"/>
      <c r="K328" s="17"/>
      <c r="L328" s="17"/>
      <c r="M328" s="17"/>
      <c r="N328" s="15"/>
      <c r="O328" s="15"/>
      <c r="P328" s="15"/>
      <c r="Q328" s="15"/>
    </row>
    <row r="329" spans="2:17" s="3" customFormat="1" hidden="1" x14ac:dyDescent="0.2">
      <c r="B329" s="2"/>
      <c r="C329" s="93"/>
      <c r="D329" s="2"/>
      <c r="E329" s="2"/>
      <c r="F329" s="15"/>
      <c r="G329" s="15"/>
      <c r="H329" s="15"/>
      <c r="I329" s="17"/>
      <c r="J329" s="17"/>
      <c r="K329" s="17"/>
      <c r="L329" s="17"/>
      <c r="M329" s="17"/>
      <c r="N329" s="15"/>
      <c r="O329" s="15"/>
      <c r="P329" s="15"/>
      <c r="Q329" s="15"/>
    </row>
    <row r="330" spans="2:17" s="3" customFormat="1" hidden="1" x14ac:dyDescent="0.2">
      <c r="B330" s="2"/>
      <c r="C330" s="93"/>
      <c r="D330" s="2"/>
      <c r="E330" s="2"/>
      <c r="F330" s="15"/>
      <c r="G330" s="15"/>
      <c r="H330" s="15"/>
      <c r="I330" s="17"/>
      <c r="J330" s="17"/>
      <c r="K330" s="17"/>
      <c r="L330" s="17"/>
      <c r="M330" s="17"/>
      <c r="N330" s="15"/>
      <c r="O330" s="15"/>
      <c r="P330" s="15"/>
      <c r="Q330" s="15"/>
    </row>
    <row r="331" spans="2:17" s="3" customFormat="1" hidden="1" x14ac:dyDescent="0.2">
      <c r="B331" s="2"/>
      <c r="C331" s="93"/>
      <c r="D331" s="2"/>
      <c r="E331" s="2"/>
      <c r="F331" s="15"/>
      <c r="G331" s="15"/>
      <c r="H331" s="15"/>
      <c r="I331" s="17"/>
      <c r="J331" s="17"/>
      <c r="K331" s="17"/>
      <c r="L331" s="17"/>
      <c r="M331" s="17"/>
      <c r="N331" s="15"/>
      <c r="O331" s="15"/>
      <c r="P331" s="15"/>
      <c r="Q331" s="15"/>
    </row>
    <row r="332" spans="2:17" s="3" customFormat="1" hidden="1" x14ac:dyDescent="0.2">
      <c r="B332" s="2"/>
      <c r="C332" s="93"/>
      <c r="D332" s="2"/>
      <c r="E332" s="2"/>
      <c r="F332" s="15"/>
      <c r="G332" s="15"/>
      <c r="H332" s="15"/>
      <c r="I332" s="17"/>
      <c r="J332" s="17"/>
      <c r="K332" s="17"/>
      <c r="L332" s="17"/>
      <c r="M332" s="17"/>
      <c r="N332" s="15"/>
      <c r="O332" s="15"/>
      <c r="P332" s="15"/>
      <c r="Q332" s="15"/>
    </row>
    <row r="333" spans="2:17" s="3" customFormat="1" hidden="1" x14ac:dyDescent="0.2">
      <c r="B333" s="2"/>
      <c r="C333" s="93"/>
      <c r="D333" s="2"/>
      <c r="E333" s="2"/>
      <c r="F333" s="15"/>
      <c r="G333" s="15"/>
      <c r="H333" s="15"/>
      <c r="I333" s="17"/>
      <c r="J333" s="17"/>
      <c r="K333" s="17"/>
      <c r="L333" s="17"/>
      <c r="M333" s="17"/>
      <c r="N333" s="15"/>
      <c r="O333" s="15"/>
      <c r="P333" s="15"/>
      <c r="Q333" s="15"/>
    </row>
    <row r="334" spans="2:17" s="3" customFormat="1" hidden="1" x14ac:dyDescent="0.2">
      <c r="B334" s="2"/>
      <c r="C334" s="93"/>
      <c r="D334" s="2"/>
      <c r="E334" s="2"/>
      <c r="F334" s="15"/>
      <c r="G334" s="15"/>
      <c r="H334" s="15"/>
      <c r="I334" s="17"/>
      <c r="J334" s="17"/>
      <c r="K334" s="17"/>
      <c r="L334" s="17"/>
      <c r="M334" s="17"/>
      <c r="N334" s="15"/>
      <c r="O334" s="15"/>
      <c r="P334" s="15"/>
      <c r="Q334" s="15"/>
    </row>
    <row r="335" spans="2:17" s="3" customFormat="1" hidden="1" x14ac:dyDescent="0.2">
      <c r="B335" s="2"/>
      <c r="C335" s="93"/>
      <c r="D335" s="2"/>
      <c r="E335" s="2"/>
      <c r="F335" s="15"/>
      <c r="G335" s="15"/>
      <c r="H335" s="15"/>
      <c r="I335" s="17"/>
      <c r="J335" s="17"/>
      <c r="K335" s="17"/>
      <c r="L335" s="17"/>
      <c r="M335" s="17"/>
      <c r="N335" s="15"/>
      <c r="O335" s="15"/>
      <c r="P335" s="15"/>
      <c r="Q335" s="15"/>
    </row>
    <row r="336" spans="2:17" s="3" customFormat="1" hidden="1" x14ac:dyDescent="0.2">
      <c r="B336" s="2"/>
      <c r="C336" s="93"/>
      <c r="D336" s="2"/>
      <c r="E336" s="2"/>
      <c r="F336" s="15"/>
      <c r="G336" s="15"/>
      <c r="H336" s="15"/>
      <c r="I336" s="17"/>
      <c r="J336" s="17"/>
      <c r="K336" s="17"/>
      <c r="L336" s="17"/>
      <c r="M336" s="17"/>
      <c r="N336" s="15"/>
      <c r="O336" s="15"/>
      <c r="P336" s="15"/>
      <c r="Q336" s="15"/>
    </row>
    <row r="337" spans="2:17" s="3" customFormat="1" hidden="1" x14ac:dyDescent="0.2">
      <c r="B337" s="2"/>
      <c r="C337" s="93"/>
      <c r="D337" s="2"/>
      <c r="E337" s="2"/>
      <c r="F337" s="15"/>
      <c r="G337" s="15"/>
      <c r="H337" s="15"/>
      <c r="I337" s="17"/>
      <c r="J337" s="17"/>
      <c r="K337" s="17"/>
      <c r="L337" s="17"/>
      <c r="M337" s="17"/>
      <c r="N337" s="15"/>
      <c r="O337" s="15"/>
      <c r="P337" s="15"/>
      <c r="Q337" s="15"/>
    </row>
    <row r="338" spans="2:17" s="3" customFormat="1" hidden="1" x14ac:dyDescent="0.2">
      <c r="B338" s="2"/>
      <c r="C338" s="93"/>
      <c r="D338" s="2"/>
      <c r="E338" s="2"/>
      <c r="F338" s="15"/>
      <c r="G338" s="15"/>
      <c r="H338" s="15"/>
      <c r="I338" s="17"/>
      <c r="J338" s="17"/>
      <c r="K338" s="17"/>
      <c r="L338" s="17"/>
      <c r="M338" s="17"/>
      <c r="N338" s="15"/>
      <c r="O338" s="15"/>
      <c r="P338" s="15"/>
      <c r="Q338" s="15"/>
    </row>
    <row r="339" spans="2:17" s="3" customFormat="1" hidden="1" x14ac:dyDescent="0.2">
      <c r="B339" s="2"/>
      <c r="C339" s="93"/>
      <c r="D339" s="2"/>
      <c r="E339" s="2"/>
      <c r="F339" s="15"/>
      <c r="G339" s="15"/>
      <c r="H339" s="15"/>
      <c r="I339" s="17"/>
      <c r="J339" s="17"/>
      <c r="K339" s="17"/>
      <c r="L339" s="17"/>
      <c r="M339" s="17"/>
      <c r="N339" s="15"/>
      <c r="O339" s="15"/>
      <c r="P339" s="15"/>
      <c r="Q339" s="15"/>
    </row>
    <row r="340" spans="2:17" s="3" customFormat="1" hidden="1" x14ac:dyDescent="0.2">
      <c r="B340" s="2"/>
      <c r="C340" s="93"/>
      <c r="D340" s="2"/>
      <c r="E340" s="2"/>
      <c r="F340" s="15"/>
      <c r="G340" s="15"/>
      <c r="H340" s="15"/>
      <c r="I340" s="17"/>
      <c r="J340" s="17"/>
      <c r="K340" s="17"/>
      <c r="L340" s="17"/>
      <c r="M340" s="17"/>
      <c r="N340" s="15"/>
      <c r="O340" s="15"/>
      <c r="P340" s="15"/>
      <c r="Q340" s="15"/>
    </row>
    <row r="341" spans="2:17" s="3" customFormat="1" hidden="1" x14ac:dyDescent="0.2">
      <c r="B341" s="2"/>
      <c r="C341" s="93"/>
      <c r="D341" s="2"/>
      <c r="E341" s="2"/>
      <c r="F341" s="15"/>
      <c r="G341" s="15"/>
      <c r="H341" s="15"/>
      <c r="I341" s="17"/>
      <c r="J341" s="17"/>
      <c r="K341" s="17"/>
      <c r="L341" s="17"/>
      <c r="M341" s="17"/>
      <c r="N341" s="15"/>
      <c r="O341" s="15"/>
      <c r="P341" s="15"/>
      <c r="Q341" s="15"/>
    </row>
    <row r="342" spans="2:17" s="3" customFormat="1" hidden="1" x14ac:dyDescent="0.2">
      <c r="B342" s="2"/>
      <c r="C342" s="93"/>
      <c r="D342" s="2"/>
      <c r="E342" s="2"/>
      <c r="F342" s="15"/>
      <c r="G342" s="15"/>
      <c r="H342" s="15"/>
      <c r="I342" s="17"/>
      <c r="J342" s="17"/>
      <c r="K342" s="17"/>
      <c r="L342" s="17"/>
      <c r="M342" s="17"/>
      <c r="N342" s="15"/>
      <c r="O342" s="15"/>
      <c r="P342" s="15"/>
      <c r="Q342" s="15"/>
    </row>
    <row r="343" spans="2:17" s="3" customFormat="1" hidden="1" x14ac:dyDescent="0.2">
      <c r="B343" s="2"/>
      <c r="C343" s="93"/>
      <c r="D343" s="2"/>
      <c r="E343" s="2"/>
      <c r="F343" s="15"/>
      <c r="G343" s="15"/>
      <c r="H343" s="15"/>
      <c r="I343" s="17"/>
      <c r="J343" s="17"/>
      <c r="K343" s="17"/>
      <c r="L343" s="17"/>
      <c r="M343" s="17"/>
      <c r="N343" s="15"/>
      <c r="O343" s="15"/>
      <c r="P343" s="15"/>
      <c r="Q343" s="15"/>
    </row>
    <row r="344" spans="2:17" s="3" customFormat="1" hidden="1" x14ac:dyDescent="0.2">
      <c r="B344" s="2"/>
      <c r="C344" s="93"/>
      <c r="D344" s="2"/>
      <c r="E344" s="2"/>
      <c r="F344" s="15"/>
      <c r="G344" s="15"/>
      <c r="H344" s="15"/>
      <c r="I344" s="17"/>
      <c r="J344" s="17"/>
      <c r="K344" s="17"/>
      <c r="L344" s="17"/>
      <c r="M344" s="17"/>
      <c r="N344" s="15"/>
      <c r="O344" s="15"/>
      <c r="P344" s="15"/>
      <c r="Q344" s="15"/>
    </row>
    <row r="345" spans="2:17" s="3" customFormat="1" hidden="1" x14ac:dyDescent="0.2">
      <c r="B345" s="2"/>
      <c r="C345" s="93"/>
      <c r="D345" s="2"/>
      <c r="E345" s="2"/>
      <c r="F345" s="15"/>
      <c r="G345" s="15"/>
      <c r="H345" s="15"/>
      <c r="I345" s="17"/>
      <c r="J345" s="17"/>
      <c r="K345" s="17"/>
      <c r="L345" s="17"/>
      <c r="M345" s="17"/>
      <c r="N345" s="15"/>
      <c r="O345" s="15"/>
      <c r="P345" s="15"/>
      <c r="Q345" s="15"/>
    </row>
    <row r="346" spans="2:17" s="3" customFormat="1" hidden="1" x14ac:dyDescent="0.2">
      <c r="B346" s="2"/>
      <c r="C346" s="93"/>
      <c r="D346" s="2"/>
      <c r="E346" s="2"/>
      <c r="F346" s="15"/>
      <c r="G346" s="15"/>
      <c r="H346" s="15"/>
      <c r="I346" s="17"/>
      <c r="J346" s="17"/>
      <c r="K346" s="17"/>
      <c r="L346" s="17"/>
      <c r="M346" s="17"/>
      <c r="N346" s="15"/>
      <c r="O346" s="15"/>
      <c r="P346" s="15"/>
      <c r="Q346" s="15"/>
    </row>
    <row r="347" spans="2:17" s="3" customFormat="1" hidden="1" x14ac:dyDescent="0.2">
      <c r="B347" s="2"/>
      <c r="C347" s="93"/>
      <c r="D347" s="2"/>
      <c r="E347" s="2"/>
      <c r="F347" s="15"/>
      <c r="G347" s="15"/>
      <c r="H347" s="15"/>
      <c r="I347" s="17"/>
      <c r="J347" s="17"/>
      <c r="K347" s="17"/>
      <c r="L347" s="17"/>
      <c r="M347" s="17"/>
      <c r="N347" s="15"/>
      <c r="O347" s="15"/>
      <c r="P347" s="15"/>
      <c r="Q347" s="15"/>
    </row>
    <row r="348" spans="2:17" s="3" customFormat="1" hidden="1" x14ac:dyDescent="0.2">
      <c r="B348" s="2"/>
      <c r="C348" s="93"/>
      <c r="D348" s="2"/>
      <c r="E348" s="2"/>
      <c r="F348" s="15"/>
      <c r="G348" s="15"/>
      <c r="H348" s="15"/>
      <c r="I348" s="17"/>
      <c r="J348" s="17"/>
      <c r="K348" s="17"/>
      <c r="L348" s="17"/>
      <c r="M348" s="17"/>
      <c r="N348" s="15"/>
      <c r="O348" s="15"/>
      <c r="P348" s="15"/>
      <c r="Q348" s="15"/>
    </row>
    <row r="349" spans="2:17" s="3" customFormat="1" hidden="1" x14ac:dyDescent="0.2">
      <c r="B349" s="2"/>
      <c r="C349" s="93"/>
      <c r="D349" s="2"/>
      <c r="E349" s="2"/>
      <c r="F349" s="15"/>
      <c r="G349" s="15"/>
      <c r="H349" s="15"/>
      <c r="I349" s="17"/>
      <c r="J349" s="17"/>
      <c r="K349" s="17"/>
      <c r="L349" s="17"/>
      <c r="M349" s="17"/>
      <c r="N349" s="15"/>
      <c r="O349" s="15"/>
      <c r="P349" s="15"/>
      <c r="Q349" s="15"/>
    </row>
    <row r="350" spans="2:17" s="3" customFormat="1" hidden="1" x14ac:dyDescent="0.2">
      <c r="B350" s="2"/>
      <c r="C350" s="93"/>
      <c r="D350" s="2"/>
      <c r="E350" s="2"/>
      <c r="F350" s="15"/>
      <c r="G350" s="15"/>
      <c r="H350" s="15"/>
      <c r="I350" s="17"/>
      <c r="J350" s="17"/>
      <c r="K350" s="17"/>
      <c r="L350" s="17"/>
      <c r="M350" s="17"/>
      <c r="N350" s="15"/>
      <c r="O350" s="15"/>
      <c r="P350" s="15"/>
      <c r="Q350" s="15"/>
    </row>
    <row r="351" spans="2:17" s="3" customFormat="1" hidden="1" x14ac:dyDescent="0.2">
      <c r="B351" s="2"/>
      <c r="C351" s="93"/>
      <c r="D351" s="2"/>
      <c r="E351" s="2"/>
      <c r="F351" s="15"/>
      <c r="G351" s="15"/>
      <c r="H351" s="15"/>
      <c r="I351" s="17"/>
      <c r="J351" s="17"/>
      <c r="K351" s="17"/>
      <c r="L351" s="17"/>
      <c r="M351" s="17"/>
      <c r="N351" s="15"/>
      <c r="O351" s="15"/>
      <c r="P351" s="15"/>
      <c r="Q351" s="15"/>
    </row>
    <row r="352" spans="2:17" s="3" customFormat="1" hidden="1" x14ac:dyDescent="0.2">
      <c r="B352" s="2"/>
      <c r="C352" s="93"/>
      <c r="D352" s="2"/>
      <c r="E352" s="2"/>
      <c r="F352" s="15"/>
      <c r="G352" s="15"/>
      <c r="H352" s="15"/>
      <c r="I352" s="17"/>
      <c r="J352" s="17"/>
      <c r="K352" s="17"/>
      <c r="L352" s="17"/>
      <c r="M352" s="17"/>
      <c r="N352" s="15"/>
      <c r="O352" s="15"/>
      <c r="P352" s="15"/>
      <c r="Q352" s="15"/>
    </row>
    <row r="353" spans="2:17" s="3" customFormat="1" hidden="1" x14ac:dyDescent="0.2">
      <c r="B353" s="2"/>
      <c r="C353" s="93"/>
      <c r="D353" s="2"/>
      <c r="E353" s="2"/>
      <c r="F353" s="15"/>
      <c r="G353" s="15"/>
      <c r="H353" s="15"/>
      <c r="I353" s="17"/>
      <c r="J353" s="17"/>
      <c r="K353" s="17"/>
      <c r="L353" s="17"/>
      <c r="M353" s="17"/>
      <c r="N353" s="15"/>
      <c r="O353" s="15"/>
      <c r="P353" s="15"/>
      <c r="Q353" s="15"/>
    </row>
    <row r="354" spans="2:17" s="3" customFormat="1" hidden="1" x14ac:dyDescent="0.2">
      <c r="B354" s="2"/>
      <c r="C354" s="93"/>
      <c r="D354" s="2"/>
      <c r="E354" s="2"/>
      <c r="F354" s="15"/>
      <c r="G354" s="15"/>
      <c r="H354" s="15"/>
      <c r="I354" s="17"/>
      <c r="J354" s="17"/>
      <c r="K354" s="17"/>
      <c r="L354" s="17"/>
      <c r="M354" s="17"/>
      <c r="N354" s="15"/>
      <c r="O354" s="15"/>
      <c r="P354" s="15"/>
      <c r="Q354" s="15"/>
    </row>
    <row r="355" spans="2:17" s="3" customFormat="1" hidden="1" x14ac:dyDescent="0.2">
      <c r="B355" s="2"/>
      <c r="C355" s="93"/>
      <c r="D355" s="2"/>
      <c r="E355" s="2"/>
      <c r="F355" s="15"/>
      <c r="G355" s="15"/>
      <c r="H355" s="15"/>
      <c r="I355" s="17"/>
      <c r="J355" s="17"/>
      <c r="K355" s="17"/>
      <c r="L355" s="17"/>
      <c r="M355" s="17"/>
      <c r="N355" s="15"/>
      <c r="O355" s="15"/>
      <c r="P355" s="15"/>
      <c r="Q355" s="15"/>
    </row>
    <row r="356" spans="2:17" s="3" customFormat="1" hidden="1" x14ac:dyDescent="0.2">
      <c r="B356" s="2"/>
      <c r="C356" s="93"/>
      <c r="D356" s="2"/>
      <c r="E356" s="2"/>
      <c r="F356" s="15"/>
      <c r="G356" s="15"/>
      <c r="H356" s="15"/>
      <c r="I356" s="17"/>
      <c r="J356" s="17"/>
      <c r="K356" s="17"/>
      <c r="L356" s="17"/>
      <c r="M356" s="17"/>
      <c r="N356" s="15"/>
      <c r="O356" s="15"/>
      <c r="P356" s="15"/>
      <c r="Q356" s="15"/>
    </row>
    <row r="357" spans="2:17" s="3" customFormat="1" hidden="1" x14ac:dyDescent="0.2">
      <c r="B357" s="2"/>
      <c r="C357" s="93"/>
      <c r="D357" s="2"/>
      <c r="E357" s="2"/>
      <c r="F357" s="15"/>
      <c r="G357" s="15"/>
      <c r="H357" s="15"/>
      <c r="I357" s="17"/>
      <c r="J357" s="17"/>
      <c r="K357" s="17"/>
      <c r="L357" s="17"/>
      <c r="M357" s="17"/>
      <c r="N357" s="15"/>
      <c r="O357" s="15"/>
      <c r="P357" s="15"/>
      <c r="Q357" s="15"/>
    </row>
    <row r="358" spans="2:17" s="3" customFormat="1" hidden="1" x14ac:dyDescent="0.2">
      <c r="B358" s="2"/>
      <c r="C358" s="93"/>
      <c r="D358" s="2"/>
      <c r="E358" s="2"/>
      <c r="F358" s="15"/>
      <c r="G358" s="15"/>
      <c r="H358" s="15"/>
      <c r="I358" s="17"/>
      <c r="J358" s="17"/>
      <c r="K358" s="17"/>
      <c r="L358" s="17"/>
      <c r="M358" s="17"/>
      <c r="N358" s="15"/>
      <c r="O358" s="15"/>
      <c r="P358" s="15"/>
      <c r="Q358" s="15"/>
    </row>
    <row r="359" spans="2:17" s="3" customFormat="1" hidden="1" x14ac:dyDescent="0.2">
      <c r="B359" s="2"/>
      <c r="C359" s="93"/>
      <c r="D359" s="2"/>
      <c r="E359" s="2"/>
      <c r="F359" s="15"/>
      <c r="G359" s="15"/>
      <c r="H359" s="15"/>
      <c r="I359" s="17"/>
      <c r="J359" s="17"/>
      <c r="K359" s="17"/>
      <c r="L359" s="17"/>
      <c r="M359" s="17"/>
      <c r="N359" s="15"/>
      <c r="O359" s="15"/>
      <c r="P359" s="15"/>
      <c r="Q359" s="15"/>
    </row>
    <row r="360" spans="2:17" s="3" customFormat="1" hidden="1" x14ac:dyDescent="0.2">
      <c r="B360" s="2"/>
      <c r="C360" s="93"/>
      <c r="D360" s="2"/>
      <c r="E360" s="2"/>
      <c r="F360" s="15"/>
      <c r="G360" s="15"/>
      <c r="H360" s="15"/>
      <c r="I360" s="17"/>
      <c r="J360" s="17"/>
      <c r="K360" s="17"/>
      <c r="L360" s="17"/>
      <c r="M360" s="17"/>
      <c r="N360" s="15"/>
      <c r="O360" s="15"/>
      <c r="P360" s="15"/>
      <c r="Q360" s="15"/>
    </row>
    <row r="361" spans="2:17" s="3" customFormat="1" hidden="1" x14ac:dyDescent="0.2">
      <c r="B361" s="2"/>
      <c r="C361" s="93"/>
      <c r="D361" s="2"/>
      <c r="E361" s="2"/>
      <c r="F361" s="15"/>
      <c r="G361" s="15"/>
      <c r="H361" s="15"/>
      <c r="I361" s="17"/>
      <c r="J361" s="17"/>
      <c r="K361" s="17"/>
      <c r="L361" s="17"/>
      <c r="M361" s="17"/>
      <c r="N361" s="15"/>
      <c r="O361" s="15"/>
      <c r="P361" s="15"/>
      <c r="Q361" s="15"/>
    </row>
    <row r="362" spans="2:17" s="3" customFormat="1" hidden="1" x14ac:dyDescent="0.2">
      <c r="B362" s="2"/>
      <c r="C362" s="93"/>
      <c r="D362" s="2"/>
      <c r="E362" s="2"/>
      <c r="F362" s="15"/>
      <c r="G362" s="15"/>
      <c r="H362" s="15"/>
      <c r="I362" s="17"/>
      <c r="J362" s="17"/>
      <c r="K362" s="17"/>
      <c r="L362" s="17"/>
      <c r="M362" s="17"/>
      <c r="N362" s="15"/>
      <c r="O362" s="15"/>
      <c r="P362" s="15"/>
      <c r="Q362" s="15"/>
    </row>
    <row r="363" spans="2:17" s="3" customFormat="1" hidden="1" x14ac:dyDescent="0.2">
      <c r="B363" s="2"/>
      <c r="C363" s="93"/>
      <c r="D363" s="2"/>
      <c r="E363" s="2"/>
      <c r="F363" s="15"/>
      <c r="G363" s="15"/>
      <c r="H363" s="15"/>
      <c r="I363" s="17"/>
      <c r="J363" s="17"/>
      <c r="K363" s="17"/>
      <c r="L363" s="17"/>
      <c r="M363" s="17"/>
      <c r="N363" s="15"/>
      <c r="O363" s="15"/>
      <c r="P363" s="15"/>
      <c r="Q363" s="15"/>
    </row>
    <row r="364" spans="2:17" s="3" customFormat="1" hidden="1" x14ac:dyDescent="0.2">
      <c r="B364" s="2"/>
      <c r="C364" s="93"/>
      <c r="D364" s="2"/>
      <c r="E364" s="2"/>
      <c r="F364" s="15"/>
      <c r="G364" s="15"/>
      <c r="H364" s="15"/>
      <c r="I364" s="17"/>
      <c r="J364" s="17"/>
      <c r="K364" s="17"/>
      <c r="L364" s="17"/>
      <c r="M364" s="17"/>
      <c r="N364" s="15"/>
      <c r="O364" s="15"/>
      <c r="P364" s="15"/>
      <c r="Q364" s="15"/>
    </row>
    <row r="365" spans="2:17" s="3" customFormat="1" hidden="1" x14ac:dyDescent="0.2">
      <c r="B365" s="2"/>
      <c r="C365" s="93"/>
      <c r="D365" s="2"/>
      <c r="E365" s="2"/>
      <c r="F365" s="15"/>
      <c r="G365" s="15"/>
      <c r="H365" s="15"/>
      <c r="I365" s="17"/>
      <c r="J365" s="17"/>
      <c r="K365" s="17"/>
      <c r="L365" s="17"/>
      <c r="M365" s="17"/>
      <c r="N365" s="15"/>
      <c r="O365" s="15"/>
      <c r="P365" s="15"/>
      <c r="Q365" s="15"/>
    </row>
    <row r="366" spans="2:17" s="3" customFormat="1" hidden="1" x14ac:dyDescent="0.2">
      <c r="B366" s="2"/>
      <c r="C366" s="93"/>
      <c r="D366" s="2"/>
      <c r="E366" s="2"/>
      <c r="F366" s="15"/>
      <c r="G366" s="15"/>
      <c r="H366" s="15"/>
      <c r="I366" s="17"/>
      <c r="J366" s="17"/>
      <c r="K366" s="17"/>
      <c r="L366" s="17"/>
      <c r="M366" s="17"/>
      <c r="N366" s="15"/>
      <c r="O366" s="15"/>
      <c r="P366" s="15"/>
      <c r="Q366" s="15"/>
    </row>
    <row r="367" spans="2:17" s="3" customFormat="1" hidden="1" x14ac:dyDescent="0.2">
      <c r="B367" s="2"/>
      <c r="C367" s="93"/>
      <c r="D367" s="2"/>
      <c r="E367" s="2"/>
      <c r="F367" s="15"/>
      <c r="G367" s="15"/>
      <c r="H367" s="15"/>
      <c r="I367" s="17"/>
      <c r="J367" s="17"/>
      <c r="K367" s="17"/>
      <c r="L367" s="17"/>
      <c r="M367" s="17"/>
      <c r="N367" s="15"/>
      <c r="O367" s="15"/>
      <c r="P367" s="15"/>
      <c r="Q367" s="15"/>
    </row>
    <row r="368" spans="2:17" s="3" customFormat="1" hidden="1" x14ac:dyDescent="0.2">
      <c r="B368" s="2"/>
      <c r="C368" s="93"/>
      <c r="D368" s="2"/>
      <c r="E368" s="2"/>
      <c r="F368" s="15"/>
      <c r="G368" s="15"/>
      <c r="H368" s="15"/>
      <c r="I368" s="17"/>
      <c r="J368" s="17"/>
      <c r="K368" s="17"/>
      <c r="L368" s="17"/>
      <c r="M368" s="17"/>
      <c r="N368" s="15"/>
      <c r="O368" s="15"/>
      <c r="P368" s="15"/>
      <c r="Q368" s="15"/>
    </row>
    <row r="369" spans="2:17" s="3" customFormat="1" hidden="1" x14ac:dyDescent="0.2">
      <c r="B369" s="2"/>
      <c r="C369" s="93"/>
      <c r="D369" s="2"/>
      <c r="E369" s="2"/>
      <c r="F369" s="15"/>
      <c r="G369" s="15"/>
      <c r="H369" s="15"/>
      <c r="I369" s="17"/>
      <c r="J369" s="17"/>
      <c r="K369" s="17"/>
      <c r="L369" s="17"/>
      <c r="M369" s="17"/>
      <c r="N369" s="15"/>
      <c r="O369" s="15"/>
      <c r="P369" s="15"/>
      <c r="Q369" s="15"/>
    </row>
    <row r="370" spans="2:17" s="3" customFormat="1" hidden="1" x14ac:dyDescent="0.2">
      <c r="B370" s="2"/>
      <c r="C370" s="93"/>
      <c r="D370" s="2"/>
      <c r="E370" s="2"/>
      <c r="F370" s="15"/>
      <c r="G370" s="15"/>
      <c r="H370" s="15"/>
      <c r="I370" s="17"/>
      <c r="J370" s="17"/>
      <c r="K370" s="17"/>
      <c r="L370" s="17"/>
      <c r="M370" s="17"/>
      <c r="N370" s="15"/>
      <c r="O370" s="15"/>
      <c r="P370" s="15"/>
      <c r="Q370" s="15"/>
    </row>
    <row r="371" spans="2:17" s="3" customFormat="1" hidden="1" x14ac:dyDescent="0.2">
      <c r="B371" s="2"/>
      <c r="C371" s="93"/>
      <c r="D371" s="2"/>
      <c r="E371" s="2"/>
      <c r="F371" s="15"/>
      <c r="G371" s="15"/>
      <c r="H371" s="15"/>
      <c r="I371" s="17"/>
      <c r="J371" s="17"/>
      <c r="K371" s="17"/>
      <c r="L371" s="17"/>
      <c r="M371" s="17"/>
      <c r="N371" s="15"/>
      <c r="O371" s="15"/>
      <c r="P371" s="15"/>
      <c r="Q371" s="15"/>
    </row>
    <row r="372" spans="2:17" s="3" customFormat="1" hidden="1" x14ac:dyDescent="0.2">
      <c r="B372" s="2"/>
      <c r="C372" s="93"/>
      <c r="D372" s="2"/>
      <c r="E372" s="2"/>
      <c r="F372" s="15"/>
      <c r="G372" s="15"/>
      <c r="H372" s="15"/>
      <c r="I372" s="17"/>
      <c r="J372" s="17"/>
      <c r="K372" s="17"/>
      <c r="L372" s="17"/>
      <c r="M372" s="17"/>
      <c r="N372" s="15"/>
      <c r="O372" s="15"/>
      <c r="P372" s="15"/>
      <c r="Q372" s="15"/>
    </row>
    <row r="373" spans="2:17" s="3" customFormat="1" hidden="1" x14ac:dyDescent="0.2">
      <c r="B373" s="2"/>
      <c r="C373" s="93"/>
      <c r="D373" s="2"/>
      <c r="E373" s="2"/>
      <c r="F373" s="15"/>
      <c r="G373" s="15"/>
      <c r="H373" s="15"/>
      <c r="I373" s="17"/>
      <c r="J373" s="17"/>
      <c r="K373" s="17"/>
      <c r="L373" s="17"/>
      <c r="M373" s="17"/>
      <c r="N373" s="15"/>
      <c r="O373" s="15"/>
      <c r="P373" s="15"/>
      <c r="Q373" s="15"/>
    </row>
    <row r="374" spans="2:17" s="3" customFormat="1" hidden="1" x14ac:dyDescent="0.2">
      <c r="B374" s="2"/>
      <c r="C374" s="93"/>
      <c r="D374" s="2"/>
      <c r="E374" s="2"/>
      <c r="F374" s="15"/>
      <c r="G374" s="15"/>
      <c r="H374" s="15"/>
      <c r="I374" s="17"/>
      <c r="J374" s="17"/>
      <c r="K374" s="17"/>
      <c r="L374" s="17"/>
      <c r="M374" s="17"/>
      <c r="N374" s="15"/>
      <c r="O374" s="15"/>
      <c r="P374" s="15"/>
      <c r="Q374" s="15"/>
    </row>
    <row r="375" spans="2:17" s="3" customFormat="1" hidden="1" x14ac:dyDescent="0.2">
      <c r="B375" s="2"/>
      <c r="C375" s="93"/>
      <c r="D375" s="2"/>
      <c r="E375" s="2"/>
      <c r="F375" s="15"/>
      <c r="G375" s="15"/>
      <c r="H375" s="15"/>
      <c r="I375" s="17"/>
      <c r="J375" s="17"/>
      <c r="K375" s="17"/>
      <c r="L375" s="17"/>
      <c r="M375" s="17"/>
      <c r="N375" s="15"/>
      <c r="O375" s="15"/>
      <c r="P375" s="15"/>
      <c r="Q375" s="15"/>
    </row>
    <row r="376" spans="2:17" s="3" customFormat="1" hidden="1" x14ac:dyDescent="0.2">
      <c r="B376" s="2"/>
      <c r="C376" s="93"/>
      <c r="D376" s="2"/>
      <c r="E376" s="2"/>
      <c r="F376" s="15"/>
      <c r="G376" s="15"/>
      <c r="H376" s="15"/>
      <c r="I376" s="17"/>
      <c r="J376" s="17"/>
      <c r="K376" s="17"/>
      <c r="L376" s="17"/>
      <c r="M376" s="17"/>
      <c r="N376" s="15"/>
      <c r="O376" s="15"/>
      <c r="P376" s="15"/>
      <c r="Q376" s="15"/>
    </row>
    <row r="377" spans="2:17" s="3" customFormat="1" hidden="1" x14ac:dyDescent="0.2">
      <c r="B377" s="2"/>
      <c r="C377" s="93"/>
      <c r="D377" s="2"/>
      <c r="E377" s="2"/>
      <c r="F377" s="15"/>
      <c r="G377" s="15"/>
      <c r="H377" s="15"/>
      <c r="I377" s="17"/>
      <c r="J377" s="17"/>
      <c r="K377" s="17"/>
      <c r="L377" s="17"/>
      <c r="M377" s="17"/>
      <c r="N377" s="15"/>
      <c r="O377" s="15"/>
      <c r="P377" s="15"/>
      <c r="Q377" s="15"/>
    </row>
    <row r="378" spans="2:17" s="3" customFormat="1" hidden="1" x14ac:dyDescent="0.2">
      <c r="B378" s="2"/>
      <c r="C378" s="93"/>
      <c r="D378" s="2"/>
      <c r="E378" s="2"/>
      <c r="F378" s="15"/>
      <c r="G378" s="15"/>
      <c r="H378" s="15"/>
      <c r="I378" s="17"/>
      <c r="J378" s="17"/>
      <c r="K378" s="17"/>
      <c r="L378" s="17"/>
      <c r="M378" s="17"/>
      <c r="N378" s="15"/>
      <c r="O378" s="15"/>
      <c r="P378" s="15"/>
      <c r="Q378" s="15"/>
    </row>
    <row r="379" spans="2:17" s="3" customFormat="1" hidden="1" x14ac:dyDescent="0.2">
      <c r="B379" s="2"/>
      <c r="C379" s="93"/>
      <c r="D379" s="2"/>
      <c r="E379" s="2"/>
      <c r="F379" s="15"/>
      <c r="G379" s="15"/>
      <c r="H379" s="15"/>
      <c r="I379" s="17"/>
      <c r="J379" s="17"/>
      <c r="K379" s="17"/>
      <c r="L379" s="17"/>
      <c r="M379" s="17"/>
      <c r="N379" s="15"/>
      <c r="O379" s="15"/>
      <c r="P379" s="15"/>
      <c r="Q379" s="15"/>
    </row>
    <row r="380" spans="2:17" s="3" customFormat="1" hidden="1" x14ac:dyDescent="0.2">
      <c r="B380" s="2"/>
      <c r="C380" s="93"/>
      <c r="D380" s="2"/>
      <c r="E380" s="2"/>
      <c r="F380" s="15"/>
      <c r="G380" s="15"/>
      <c r="H380" s="15"/>
      <c r="I380" s="17"/>
      <c r="J380" s="17"/>
      <c r="K380" s="17"/>
      <c r="L380" s="17"/>
      <c r="M380" s="17"/>
      <c r="N380" s="15"/>
      <c r="O380" s="15"/>
      <c r="P380" s="15"/>
      <c r="Q380" s="15"/>
    </row>
    <row r="381" spans="2:17" s="3" customFormat="1" hidden="1" x14ac:dyDescent="0.2">
      <c r="B381" s="2"/>
      <c r="C381" s="93"/>
      <c r="D381" s="2"/>
      <c r="E381" s="2"/>
      <c r="F381" s="15"/>
      <c r="G381" s="15"/>
      <c r="H381" s="15"/>
      <c r="I381" s="17"/>
      <c r="J381" s="17"/>
      <c r="K381" s="17"/>
      <c r="L381" s="17"/>
      <c r="M381" s="17"/>
      <c r="N381" s="15"/>
      <c r="O381" s="15"/>
      <c r="P381" s="15"/>
      <c r="Q381" s="15"/>
    </row>
    <row r="382" spans="2:17" s="3" customFormat="1" hidden="1" x14ac:dyDescent="0.2">
      <c r="B382" s="2"/>
      <c r="C382" s="93"/>
      <c r="D382" s="2"/>
      <c r="E382" s="2"/>
      <c r="F382" s="15"/>
      <c r="G382" s="15"/>
      <c r="H382" s="15"/>
      <c r="I382" s="17"/>
      <c r="J382" s="17"/>
      <c r="K382" s="17"/>
      <c r="L382" s="17"/>
      <c r="M382" s="17"/>
      <c r="N382" s="15"/>
      <c r="O382" s="15"/>
      <c r="P382" s="15"/>
      <c r="Q382" s="15"/>
    </row>
    <row r="383" spans="2:17" s="3" customFormat="1" hidden="1" x14ac:dyDescent="0.2">
      <c r="B383" s="2"/>
      <c r="C383" s="93"/>
      <c r="D383" s="2"/>
      <c r="E383" s="2"/>
      <c r="F383" s="15"/>
      <c r="G383" s="15"/>
      <c r="H383" s="15"/>
      <c r="I383" s="17"/>
      <c r="J383" s="17"/>
      <c r="K383" s="17"/>
      <c r="L383" s="17"/>
      <c r="M383" s="17"/>
      <c r="N383" s="15"/>
      <c r="O383" s="15"/>
      <c r="P383" s="15"/>
      <c r="Q383" s="15"/>
    </row>
    <row r="384" spans="2:17" s="3" customFormat="1" hidden="1" x14ac:dyDescent="0.2">
      <c r="B384" s="2"/>
      <c r="C384" s="93"/>
      <c r="D384" s="2"/>
      <c r="E384" s="2"/>
      <c r="F384" s="15"/>
      <c r="G384" s="15"/>
      <c r="H384" s="15"/>
      <c r="I384" s="17"/>
      <c r="J384" s="17"/>
      <c r="K384" s="17"/>
      <c r="L384" s="17"/>
      <c r="M384" s="17"/>
      <c r="N384" s="15"/>
      <c r="O384" s="15"/>
      <c r="P384" s="15"/>
      <c r="Q384" s="15"/>
    </row>
    <row r="385" spans="2:17" s="3" customFormat="1" hidden="1" x14ac:dyDescent="0.2">
      <c r="B385" s="2"/>
      <c r="C385" s="93"/>
      <c r="D385" s="2"/>
      <c r="E385" s="2"/>
      <c r="F385" s="15"/>
      <c r="G385" s="15"/>
      <c r="H385" s="15"/>
      <c r="I385" s="17"/>
      <c r="J385" s="17"/>
      <c r="K385" s="17"/>
      <c r="L385" s="17"/>
      <c r="M385" s="17"/>
      <c r="N385" s="15"/>
      <c r="O385" s="15"/>
      <c r="P385" s="15"/>
      <c r="Q385" s="15"/>
    </row>
    <row r="386" spans="2:17" s="3" customFormat="1" hidden="1" x14ac:dyDescent="0.2">
      <c r="B386" s="2"/>
      <c r="C386" s="93"/>
      <c r="D386" s="2"/>
      <c r="E386" s="2"/>
      <c r="F386" s="15"/>
      <c r="G386" s="15"/>
      <c r="H386" s="15"/>
      <c r="I386" s="17"/>
      <c r="J386" s="17"/>
      <c r="K386" s="17"/>
      <c r="L386" s="17"/>
      <c r="M386" s="17"/>
      <c r="N386" s="15"/>
      <c r="O386" s="15"/>
      <c r="P386" s="15"/>
      <c r="Q386" s="15"/>
    </row>
    <row r="387" spans="2:17" s="3" customFormat="1" hidden="1" x14ac:dyDescent="0.2">
      <c r="B387" s="2"/>
      <c r="C387" s="93"/>
      <c r="D387" s="2"/>
      <c r="E387" s="2"/>
      <c r="F387" s="15"/>
      <c r="G387" s="15"/>
      <c r="H387" s="15"/>
      <c r="I387" s="17"/>
      <c r="J387" s="17"/>
      <c r="K387" s="17"/>
      <c r="L387" s="17"/>
      <c r="M387" s="17"/>
      <c r="N387" s="15"/>
      <c r="O387" s="15"/>
      <c r="P387" s="15"/>
      <c r="Q387" s="15"/>
    </row>
    <row r="388" spans="2:17" s="3" customFormat="1" hidden="1" x14ac:dyDescent="0.2">
      <c r="B388" s="2"/>
      <c r="C388" s="93"/>
      <c r="D388" s="2"/>
      <c r="E388" s="2"/>
      <c r="F388" s="15"/>
      <c r="G388" s="15"/>
      <c r="H388" s="15"/>
      <c r="I388" s="17"/>
      <c r="J388" s="17"/>
      <c r="K388" s="17"/>
      <c r="L388" s="17"/>
      <c r="M388" s="17"/>
      <c r="N388" s="15"/>
      <c r="O388" s="15"/>
      <c r="P388" s="15"/>
      <c r="Q388" s="15"/>
    </row>
    <row r="389" spans="2:17" s="3" customFormat="1" hidden="1" x14ac:dyDescent="0.2">
      <c r="B389" s="2"/>
      <c r="C389" s="93"/>
      <c r="D389" s="2"/>
      <c r="E389" s="2"/>
      <c r="F389" s="15"/>
      <c r="G389" s="15"/>
      <c r="H389" s="15"/>
      <c r="I389" s="17"/>
      <c r="J389" s="17"/>
      <c r="K389" s="17"/>
      <c r="L389" s="17"/>
      <c r="M389" s="17"/>
      <c r="N389" s="15"/>
      <c r="O389" s="15"/>
      <c r="P389" s="15"/>
      <c r="Q389" s="15"/>
    </row>
    <row r="390" spans="2:17" s="3" customFormat="1" hidden="1" x14ac:dyDescent="0.2">
      <c r="B390" s="2"/>
      <c r="C390" s="93"/>
      <c r="D390" s="2"/>
      <c r="E390" s="2"/>
      <c r="F390" s="15"/>
      <c r="G390" s="15"/>
      <c r="H390" s="15"/>
      <c r="I390" s="17"/>
      <c r="J390" s="17"/>
      <c r="K390" s="17"/>
      <c r="L390" s="17"/>
      <c r="M390" s="17"/>
      <c r="N390" s="15"/>
      <c r="O390" s="15"/>
      <c r="P390" s="15"/>
      <c r="Q390" s="15"/>
    </row>
    <row r="391" spans="2:17" s="3" customFormat="1" hidden="1" x14ac:dyDescent="0.2">
      <c r="B391" s="2"/>
      <c r="C391" s="93"/>
      <c r="D391" s="2"/>
      <c r="E391" s="2"/>
      <c r="F391" s="15"/>
      <c r="G391" s="15"/>
      <c r="H391" s="15"/>
      <c r="I391" s="17"/>
      <c r="J391" s="17"/>
      <c r="K391" s="17"/>
      <c r="L391" s="17"/>
      <c r="M391" s="17"/>
      <c r="N391" s="15"/>
      <c r="O391" s="15"/>
      <c r="P391" s="15"/>
      <c r="Q391" s="15"/>
    </row>
    <row r="392" spans="2:17" s="3" customFormat="1" hidden="1" x14ac:dyDescent="0.2">
      <c r="B392" s="2"/>
      <c r="C392" s="93"/>
      <c r="D392" s="2"/>
      <c r="E392" s="2"/>
      <c r="F392" s="15"/>
      <c r="G392" s="15"/>
      <c r="H392" s="15"/>
      <c r="I392" s="17"/>
      <c r="J392" s="17"/>
      <c r="K392" s="17"/>
      <c r="L392" s="17"/>
      <c r="M392" s="17"/>
      <c r="N392" s="15"/>
      <c r="O392" s="15"/>
      <c r="P392" s="15"/>
      <c r="Q392" s="15"/>
    </row>
    <row r="393" spans="2:17" s="3" customFormat="1" hidden="1" x14ac:dyDescent="0.2">
      <c r="B393" s="2"/>
      <c r="C393" s="93"/>
      <c r="D393" s="2"/>
      <c r="E393" s="2"/>
      <c r="F393" s="15"/>
      <c r="G393" s="15"/>
      <c r="H393" s="15"/>
      <c r="I393" s="17"/>
      <c r="J393" s="17"/>
      <c r="K393" s="17"/>
      <c r="L393" s="17"/>
      <c r="M393" s="17"/>
      <c r="N393" s="15"/>
      <c r="O393" s="15"/>
      <c r="P393" s="15"/>
      <c r="Q393" s="15"/>
    </row>
    <row r="394" spans="2:17" s="3" customFormat="1" hidden="1" x14ac:dyDescent="0.2">
      <c r="B394" s="2"/>
      <c r="C394" s="93"/>
      <c r="D394" s="2"/>
      <c r="E394" s="2"/>
      <c r="F394" s="15"/>
      <c r="G394" s="15"/>
      <c r="H394" s="15"/>
      <c r="I394" s="17"/>
      <c r="J394" s="17"/>
      <c r="K394" s="17"/>
      <c r="L394" s="17"/>
      <c r="M394" s="17"/>
      <c r="N394" s="15"/>
      <c r="O394" s="15"/>
      <c r="P394" s="15"/>
      <c r="Q394" s="15"/>
    </row>
    <row r="395" spans="2:17" s="3" customFormat="1" hidden="1" x14ac:dyDescent="0.2">
      <c r="B395" s="2"/>
      <c r="C395" s="93"/>
      <c r="D395" s="2"/>
      <c r="E395" s="2"/>
      <c r="F395" s="15"/>
      <c r="G395" s="15"/>
      <c r="H395" s="15"/>
      <c r="I395" s="17"/>
      <c r="J395" s="17"/>
      <c r="K395" s="17"/>
      <c r="L395" s="17"/>
      <c r="M395" s="17"/>
      <c r="N395" s="15"/>
      <c r="O395" s="15"/>
      <c r="P395" s="15"/>
      <c r="Q395" s="15"/>
    </row>
    <row r="396" spans="2:17" s="3" customFormat="1" hidden="1" x14ac:dyDescent="0.2">
      <c r="B396" s="2"/>
      <c r="C396" s="93"/>
      <c r="D396" s="2"/>
      <c r="E396" s="2"/>
      <c r="F396" s="15"/>
      <c r="G396" s="15"/>
      <c r="H396" s="15"/>
      <c r="I396" s="17"/>
      <c r="J396" s="17"/>
      <c r="K396" s="17"/>
      <c r="L396" s="17"/>
      <c r="M396" s="17"/>
      <c r="N396" s="15"/>
      <c r="O396" s="15"/>
      <c r="P396" s="15"/>
      <c r="Q396" s="15"/>
    </row>
    <row r="397" spans="2:17" s="3" customFormat="1" hidden="1" x14ac:dyDescent="0.2">
      <c r="B397" s="2"/>
      <c r="C397" s="93"/>
      <c r="D397" s="2"/>
      <c r="E397" s="2"/>
      <c r="F397" s="15"/>
      <c r="G397" s="15"/>
      <c r="H397" s="15"/>
      <c r="I397" s="17"/>
      <c r="J397" s="17"/>
      <c r="K397" s="17"/>
      <c r="L397" s="17"/>
      <c r="M397" s="17"/>
      <c r="N397" s="15"/>
      <c r="O397" s="15"/>
      <c r="P397" s="15"/>
      <c r="Q397" s="15"/>
    </row>
    <row r="398" spans="2:17" s="3" customFormat="1" hidden="1" x14ac:dyDescent="0.2">
      <c r="B398" s="2"/>
      <c r="C398" s="93"/>
      <c r="D398" s="2"/>
      <c r="E398" s="2"/>
      <c r="F398" s="15"/>
      <c r="G398" s="15"/>
      <c r="H398" s="15"/>
      <c r="I398" s="17"/>
      <c r="J398" s="17"/>
      <c r="K398" s="17"/>
      <c r="L398" s="17"/>
      <c r="M398" s="17"/>
      <c r="N398" s="15"/>
      <c r="O398" s="15"/>
      <c r="P398" s="15"/>
      <c r="Q398" s="15"/>
    </row>
    <row r="399" spans="2:17" s="3" customFormat="1" hidden="1" x14ac:dyDescent="0.2">
      <c r="B399" s="2"/>
      <c r="C399" s="93"/>
      <c r="D399" s="2"/>
      <c r="E399" s="2"/>
      <c r="F399" s="15"/>
      <c r="G399" s="15"/>
      <c r="H399" s="15"/>
      <c r="I399" s="17"/>
      <c r="J399" s="17"/>
      <c r="K399" s="17"/>
      <c r="L399" s="17"/>
      <c r="M399" s="17"/>
      <c r="N399" s="15"/>
      <c r="O399" s="15"/>
      <c r="P399" s="15"/>
      <c r="Q399" s="15"/>
    </row>
    <row r="400" spans="2:17" s="3" customFormat="1" hidden="1" x14ac:dyDescent="0.2">
      <c r="B400" s="2"/>
      <c r="C400" s="93"/>
      <c r="D400" s="2"/>
      <c r="E400" s="2"/>
      <c r="F400" s="15"/>
      <c r="G400" s="15"/>
      <c r="H400" s="15"/>
      <c r="I400" s="17"/>
      <c r="J400" s="17"/>
      <c r="K400" s="17"/>
      <c r="L400" s="17"/>
      <c r="M400" s="17"/>
      <c r="N400" s="15"/>
      <c r="O400" s="15"/>
      <c r="P400" s="15"/>
      <c r="Q400" s="15"/>
    </row>
    <row r="401" spans="2:17" s="3" customFormat="1" hidden="1" x14ac:dyDescent="0.2">
      <c r="B401" s="2"/>
      <c r="C401" s="93"/>
      <c r="D401" s="2"/>
      <c r="E401" s="2"/>
      <c r="F401" s="15"/>
      <c r="G401" s="15"/>
      <c r="H401" s="15"/>
      <c r="I401" s="17"/>
      <c r="J401" s="17"/>
      <c r="K401" s="17"/>
      <c r="L401" s="17"/>
      <c r="M401" s="17"/>
      <c r="N401" s="15"/>
      <c r="O401" s="15"/>
      <c r="P401" s="15"/>
      <c r="Q401" s="15"/>
    </row>
    <row r="402" spans="2:17" s="3" customFormat="1" hidden="1" x14ac:dyDescent="0.2">
      <c r="B402" s="2"/>
      <c r="C402" s="93"/>
      <c r="D402" s="2"/>
      <c r="E402" s="2"/>
      <c r="F402" s="15"/>
      <c r="G402" s="15"/>
      <c r="H402" s="15"/>
      <c r="I402" s="17"/>
      <c r="J402" s="17"/>
      <c r="K402" s="17"/>
      <c r="L402" s="17"/>
      <c r="M402" s="17"/>
      <c r="N402" s="15"/>
      <c r="O402" s="15"/>
      <c r="P402" s="15"/>
      <c r="Q402" s="15"/>
    </row>
    <row r="403" spans="2:17" s="3" customFormat="1" hidden="1" x14ac:dyDescent="0.2">
      <c r="B403" s="2"/>
      <c r="C403" s="93"/>
      <c r="D403" s="2"/>
      <c r="E403" s="2"/>
      <c r="F403" s="15"/>
      <c r="G403" s="15"/>
      <c r="H403" s="15"/>
      <c r="I403" s="17"/>
      <c r="J403" s="17"/>
      <c r="K403" s="17"/>
      <c r="L403" s="17"/>
      <c r="M403" s="17"/>
      <c r="N403" s="15"/>
      <c r="O403" s="15"/>
      <c r="P403" s="15"/>
      <c r="Q403" s="15"/>
    </row>
    <row r="404" spans="2:17" s="3" customFormat="1" hidden="1" x14ac:dyDescent="0.2">
      <c r="B404" s="2"/>
      <c r="C404" s="93"/>
      <c r="D404" s="2"/>
      <c r="E404" s="2"/>
      <c r="F404" s="15"/>
      <c r="G404" s="15"/>
      <c r="H404" s="15"/>
      <c r="I404" s="17"/>
      <c r="J404" s="17"/>
      <c r="K404" s="17"/>
      <c r="L404" s="17"/>
      <c r="M404" s="17"/>
      <c r="N404" s="15"/>
      <c r="O404" s="15"/>
      <c r="P404" s="15"/>
      <c r="Q404" s="15"/>
    </row>
    <row r="405" spans="2:17" s="3" customFormat="1" hidden="1" x14ac:dyDescent="0.2">
      <c r="B405" s="2"/>
      <c r="C405" s="93"/>
      <c r="D405" s="2"/>
      <c r="E405" s="2"/>
      <c r="F405" s="15"/>
      <c r="G405" s="15"/>
      <c r="H405" s="15"/>
      <c r="I405" s="17"/>
      <c r="J405" s="17"/>
      <c r="K405" s="17"/>
      <c r="L405" s="17"/>
      <c r="M405" s="17"/>
      <c r="N405" s="15"/>
      <c r="O405" s="15"/>
      <c r="P405" s="15"/>
      <c r="Q405" s="15"/>
    </row>
    <row r="406" spans="2:17" s="3" customFormat="1" hidden="1" x14ac:dyDescent="0.2">
      <c r="B406" s="2"/>
      <c r="C406" s="93"/>
      <c r="D406" s="2"/>
      <c r="E406" s="2"/>
      <c r="F406" s="15"/>
      <c r="G406" s="15"/>
      <c r="H406" s="15"/>
      <c r="I406" s="17"/>
      <c r="J406" s="17"/>
      <c r="K406" s="17"/>
      <c r="L406" s="17"/>
      <c r="M406" s="17"/>
      <c r="N406" s="15"/>
      <c r="O406" s="15"/>
      <c r="P406" s="15"/>
      <c r="Q406" s="15"/>
    </row>
    <row r="407" spans="2:17" s="3" customFormat="1" hidden="1" x14ac:dyDescent="0.2">
      <c r="B407" s="2"/>
      <c r="C407" s="93"/>
      <c r="D407" s="2"/>
      <c r="E407" s="2"/>
      <c r="F407" s="15"/>
      <c r="G407" s="15"/>
      <c r="H407" s="15"/>
      <c r="I407" s="17"/>
      <c r="J407" s="17"/>
      <c r="K407" s="17"/>
      <c r="L407" s="17"/>
      <c r="M407" s="17"/>
      <c r="N407" s="15"/>
      <c r="O407" s="15"/>
      <c r="P407" s="15"/>
      <c r="Q407" s="15"/>
    </row>
    <row r="408" spans="2:17" s="3" customFormat="1" hidden="1" x14ac:dyDescent="0.2">
      <c r="B408" s="2"/>
      <c r="C408" s="93"/>
      <c r="D408" s="2"/>
      <c r="E408" s="2"/>
      <c r="F408" s="15"/>
      <c r="G408" s="15"/>
      <c r="H408" s="15"/>
      <c r="I408" s="17"/>
      <c r="J408" s="17"/>
      <c r="K408" s="17"/>
      <c r="L408" s="17"/>
      <c r="M408" s="17"/>
      <c r="N408" s="15"/>
      <c r="O408" s="15"/>
      <c r="P408" s="15"/>
      <c r="Q408" s="15"/>
    </row>
    <row r="409" spans="2:17" s="3" customFormat="1" hidden="1" x14ac:dyDescent="0.2">
      <c r="B409" s="2"/>
      <c r="C409" s="93"/>
      <c r="D409" s="2"/>
      <c r="E409" s="2"/>
      <c r="F409" s="15"/>
      <c r="G409" s="15"/>
      <c r="H409" s="15"/>
      <c r="I409" s="17"/>
      <c r="J409" s="17"/>
      <c r="K409" s="17"/>
      <c r="L409" s="17"/>
      <c r="M409" s="17"/>
      <c r="N409" s="15"/>
      <c r="O409" s="15"/>
      <c r="P409" s="15"/>
      <c r="Q409" s="15"/>
    </row>
    <row r="410" spans="2:17" s="3" customFormat="1" hidden="1" x14ac:dyDescent="0.2">
      <c r="B410" s="2"/>
      <c r="C410" s="93"/>
      <c r="D410" s="2"/>
      <c r="E410" s="2"/>
      <c r="F410" s="15"/>
      <c r="G410" s="15"/>
      <c r="H410" s="15"/>
      <c r="I410" s="17"/>
      <c r="J410" s="17"/>
      <c r="K410" s="17"/>
      <c r="L410" s="17"/>
      <c r="M410" s="17"/>
      <c r="N410" s="15"/>
      <c r="O410" s="15"/>
      <c r="P410" s="15"/>
      <c r="Q410" s="15"/>
    </row>
    <row r="411" spans="2:17" s="3" customFormat="1" hidden="1" x14ac:dyDescent="0.2">
      <c r="B411" s="2"/>
      <c r="C411" s="93"/>
      <c r="D411" s="2"/>
      <c r="E411" s="2"/>
      <c r="F411" s="15"/>
      <c r="G411" s="15"/>
      <c r="H411" s="15"/>
      <c r="I411" s="17"/>
      <c r="J411" s="17"/>
      <c r="K411" s="17"/>
      <c r="L411" s="17"/>
      <c r="M411" s="17"/>
      <c r="N411" s="15"/>
      <c r="O411" s="15"/>
      <c r="P411" s="15"/>
      <c r="Q411" s="15"/>
    </row>
    <row r="412" spans="2:17" s="3" customFormat="1" hidden="1" x14ac:dyDescent="0.2">
      <c r="B412" s="2"/>
      <c r="C412" s="93"/>
      <c r="D412" s="2"/>
      <c r="E412" s="2"/>
      <c r="F412" s="15"/>
      <c r="G412" s="15"/>
      <c r="H412" s="15"/>
      <c r="I412" s="17"/>
      <c r="J412" s="17"/>
      <c r="K412" s="17"/>
      <c r="L412" s="17"/>
      <c r="M412" s="17"/>
      <c r="N412" s="15"/>
      <c r="O412" s="15"/>
      <c r="P412" s="15"/>
      <c r="Q412" s="15"/>
    </row>
    <row r="413" spans="2:17" s="3" customFormat="1" hidden="1" x14ac:dyDescent="0.2">
      <c r="B413" s="2"/>
      <c r="C413" s="93"/>
      <c r="D413" s="2"/>
      <c r="E413" s="2"/>
      <c r="F413" s="15"/>
      <c r="G413" s="15"/>
      <c r="H413" s="15"/>
      <c r="I413" s="17"/>
      <c r="J413" s="17"/>
      <c r="K413" s="17"/>
      <c r="L413" s="17"/>
      <c r="M413" s="17"/>
      <c r="N413" s="15"/>
      <c r="O413" s="15"/>
      <c r="P413" s="15"/>
      <c r="Q413" s="15"/>
    </row>
    <row r="414" spans="2:17" s="3" customFormat="1" hidden="1" x14ac:dyDescent="0.2">
      <c r="B414" s="2"/>
      <c r="C414" s="93"/>
      <c r="D414" s="2"/>
      <c r="E414" s="2"/>
      <c r="F414" s="15"/>
      <c r="G414" s="15"/>
      <c r="H414" s="15"/>
      <c r="I414" s="17"/>
      <c r="J414" s="17"/>
      <c r="K414" s="17"/>
      <c r="L414" s="17"/>
      <c r="M414" s="17"/>
      <c r="N414" s="15"/>
      <c r="O414" s="15"/>
      <c r="P414" s="15"/>
      <c r="Q414" s="15"/>
    </row>
    <row r="415" spans="2:17" s="3" customFormat="1" hidden="1" x14ac:dyDescent="0.2">
      <c r="B415" s="2"/>
      <c r="C415" s="93"/>
      <c r="D415" s="2"/>
      <c r="E415" s="2"/>
      <c r="F415" s="15"/>
      <c r="G415" s="15"/>
      <c r="H415" s="15"/>
      <c r="I415" s="17"/>
      <c r="J415" s="17"/>
      <c r="K415" s="17"/>
      <c r="L415" s="17"/>
      <c r="M415" s="17"/>
      <c r="N415" s="15"/>
      <c r="O415" s="15"/>
      <c r="P415" s="15"/>
      <c r="Q415" s="15"/>
    </row>
    <row r="416" spans="2:17" s="3" customFormat="1" hidden="1" x14ac:dyDescent="0.2">
      <c r="B416" s="2"/>
      <c r="C416" s="93"/>
      <c r="D416" s="2"/>
      <c r="E416" s="2"/>
      <c r="F416" s="15"/>
      <c r="G416" s="15"/>
      <c r="H416" s="15"/>
      <c r="I416" s="17"/>
      <c r="J416" s="17"/>
      <c r="K416" s="17"/>
      <c r="L416" s="17"/>
      <c r="M416" s="17"/>
      <c r="N416" s="15"/>
      <c r="O416" s="15"/>
      <c r="P416" s="15"/>
      <c r="Q416" s="15"/>
    </row>
    <row r="417" spans="2:17" s="3" customFormat="1" hidden="1" x14ac:dyDescent="0.2">
      <c r="B417" s="2"/>
      <c r="C417" s="93"/>
      <c r="D417" s="2"/>
      <c r="E417" s="2"/>
      <c r="F417" s="15"/>
      <c r="G417" s="15"/>
      <c r="H417" s="15"/>
      <c r="I417" s="17"/>
      <c r="J417" s="17"/>
      <c r="K417" s="17"/>
      <c r="L417" s="17"/>
      <c r="M417" s="17"/>
      <c r="N417" s="15"/>
      <c r="O417" s="15"/>
      <c r="P417" s="15"/>
      <c r="Q417" s="15"/>
    </row>
    <row r="418" spans="2:17" s="3" customFormat="1" hidden="1" x14ac:dyDescent="0.2">
      <c r="B418" s="2"/>
      <c r="C418" s="93"/>
      <c r="D418" s="2"/>
      <c r="E418" s="2"/>
      <c r="F418" s="15"/>
      <c r="G418" s="15"/>
      <c r="H418" s="15"/>
      <c r="I418" s="17"/>
      <c r="J418" s="17"/>
      <c r="K418" s="17"/>
      <c r="L418" s="17"/>
      <c r="M418" s="17"/>
      <c r="N418" s="15"/>
      <c r="O418" s="15"/>
      <c r="P418" s="15"/>
      <c r="Q418" s="15"/>
    </row>
    <row r="419" spans="2:17" s="3" customFormat="1" hidden="1" x14ac:dyDescent="0.2">
      <c r="B419" s="2"/>
      <c r="C419" s="93"/>
      <c r="D419" s="2"/>
      <c r="E419" s="2"/>
      <c r="F419" s="15"/>
      <c r="G419" s="15"/>
      <c r="H419" s="15"/>
      <c r="I419" s="17"/>
      <c r="J419" s="17"/>
      <c r="K419" s="17"/>
      <c r="L419" s="17"/>
      <c r="M419" s="17"/>
      <c r="N419" s="15"/>
      <c r="O419" s="15"/>
      <c r="P419" s="15"/>
      <c r="Q419" s="15"/>
    </row>
    <row r="420" spans="2:17" s="3" customFormat="1" hidden="1" x14ac:dyDescent="0.2">
      <c r="B420" s="2"/>
      <c r="C420" s="93"/>
      <c r="D420" s="2"/>
      <c r="E420" s="2"/>
      <c r="F420" s="15"/>
      <c r="G420" s="15"/>
      <c r="H420" s="15"/>
      <c r="I420" s="17"/>
      <c r="J420" s="17"/>
      <c r="K420" s="17"/>
      <c r="L420" s="17"/>
      <c r="M420" s="17"/>
      <c r="N420" s="15"/>
      <c r="O420" s="15"/>
      <c r="P420" s="15"/>
      <c r="Q420" s="15"/>
    </row>
    <row r="421" spans="2:17" s="3" customFormat="1" hidden="1" x14ac:dyDescent="0.2">
      <c r="B421" s="2"/>
      <c r="C421" s="93"/>
      <c r="D421" s="2"/>
      <c r="E421" s="2"/>
      <c r="F421" s="15"/>
      <c r="G421" s="15"/>
      <c r="H421" s="15"/>
      <c r="I421" s="17"/>
      <c r="J421" s="17"/>
      <c r="K421" s="17"/>
      <c r="L421" s="17"/>
      <c r="M421" s="17"/>
      <c r="N421" s="15"/>
      <c r="O421" s="15"/>
      <c r="P421" s="15"/>
      <c r="Q421" s="15"/>
    </row>
    <row r="422" spans="2:17" s="3" customFormat="1" hidden="1" x14ac:dyDescent="0.2">
      <c r="B422" s="2"/>
      <c r="C422" s="93"/>
      <c r="D422" s="2"/>
      <c r="E422" s="2"/>
      <c r="F422" s="15"/>
      <c r="G422" s="15"/>
      <c r="H422" s="15"/>
      <c r="I422" s="17"/>
      <c r="J422" s="17"/>
      <c r="K422" s="17"/>
      <c r="L422" s="17"/>
      <c r="M422" s="17"/>
      <c r="N422" s="15"/>
      <c r="O422" s="15"/>
      <c r="P422" s="15"/>
      <c r="Q422" s="15"/>
    </row>
    <row r="423" spans="2:17" s="3" customFormat="1" hidden="1" x14ac:dyDescent="0.2">
      <c r="B423" s="2"/>
      <c r="C423" s="93"/>
      <c r="D423" s="2"/>
      <c r="E423" s="2"/>
      <c r="F423" s="15"/>
      <c r="G423" s="15"/>
      <c r="H423" s="15"/>
      <c r="I423" s="17"/>
      <c r="J423" s="17"/>
      <c r="K423" s="17"/>
      <c r="L423" s="17"/>
      <c r="M423" s="17"/>
      <c r="N423" s="15"/>
      <c r="O423" s="15"/>
      <c r="P423" s="15"/>
      <c r="Q423" s="15"/>
    </row>
    <row r="424" spans="2:17" s="3" customFormat="1" hidden="1" x14ac:dyDescent="0.2">
      <c r="B424" s="2"/>
      <c r="C424" s="93"/>
      <c r="D424" s="2"/>
      <c r="E424" s="2"/>
      <c r="F424" s="15"/>
      <c r="G424" s="15"/>
      <c r="H424" s="15"/>
      <c r="I424" s="17"/>
      <c r="J424" s="17"/>
      <c r="K424" s="17"/>
      <c r="L424" s="17"/>
      <c r="M424" s="17"/>
      <c r="N424" s="15"/>
      <c r="O424" s="15"/>
      <c r="P424" s="15"/>
      <c r="Q424" s="15"/>
    </row>
    <row r="425" spans="2:17" s="3" customFormat="1" hidden="1" x14ac:dyDescent="0.2">
      <c r="B425" s="2"/>
      <c r="C425" s="93"/>
      <c r="D425" s="2"/>
      <c r="E425" s="2"/>
      <c r="F425" s="15"/>
      <c r="G425" s="15"/>
      <c r="H425" s="15"/>
      <c r="I425" s="17"/>
      <c r="J425" s="17"/>
      <c r="K425" s="17"/>
      <c r="L425" s="17"/>
      <c r="M425" s="17"/>
      <c r="N425" s="15"/>
      <c r="O425" s="15"/>
      <c r="P425" s="15"/>
      <c r="Q425" s="15"/>
    </row>
    <row r="426" spans="2:17" s="3" customFormat="1" hidden="1" x14ac:dyDescent="0.2">
      <c r="B426" s="2"/>
      <c r="C426" s="93"/>
      <c r="D426" s="2"/>
      <c r="E426" s="2"/>
      <c r="F426" s="15"/>
      <c r="G426" s="15"/>
      <c r="H426" s="15"/>
      <c r="I426" s="17"/>
      <c r="J426" s="17"/>
      <c r="K426" s="17"/>
      <c r="L426" s="17"/>
      <c r="M426" s="17"/>
      <c r="N426" s="15"/>
      <c r="O426" s="15"/>
      <c r="P426" s="15"/>
      <c r="Q426" s="15"/>
    </row>
    <row r="427" spans="2:17" s="3" customFormat="1" hidden="1" x14ac:dyDescent="0.2">
      <c r="B427" s="2"/>
      <c r="C427" s="93"/>
      <c r="D427" s="2"/>
      <c r="E427" s="2"/>
      <c r="F427" s="15"/>
      <c r="G427" s="15"/>
      <c r="H427" s="15"/>
      <c r="I427" s="17"/>
      <c r="J427" s="17"/>
      <c r="K427" s="17"/>
      <c r="L427" s="17"/>
      <c r="M427" s="17"/>
      <c r="N427" s="15"/>
      <c r="O427" s="15"/>
      <c r="P427" s="15"/>
      <c r="Q427" s="15"/>
    </row>
    <row r="428" spans="2:17" s="3" customFormat="1" hidden="1" x14ac:dyDescent="0.2">
      <c r="B428" s="2"/>
      <c r="C428" s="93"/>
      <c r="D428" s="2"/>
      <c r="E428" s="2"/>
      <c r="F428" s="15"/>
      <c r="G428" s="15"/>
      <c r="H428" s="15"/>
      <c r="I428" s="17"/>
      <c r="J428" s="17"/>
      <c r="K428" s="17"/>
      <c r="L428" s="17"/>
      <c r="M428" s="17"/>
      <c r="N428" s="15"/>
      <c r="O428" s="15"/>
      <c r="P428" s="15"/>
      <c r="Q428" s="15"/>
    </row>
    <row r="429" spans="2:17" s="3" customFormat="1" hidden="1" x14ac:dyDescent="0.2">
      <c r="B429" s="2"/>
      <c r="C429" s="93"/>
      <c r="D429" s="2"/>
      <c r="E429" s="2"/>
      <c r="F429" s="15"/>
      <c r="G429" s="15"/>
      <c r="H429" s="15"/>
      <c r="I429" s="17"/>
      <c r="J429" s="17"/>
      <c r="K429" s="17"/>
      <c r="L429" s="17"/>
      <c r="M429" s="17"/>
      <c r="N429" s="15"/>
      <c r="O429" s="15"/>
      <c r="P429" s="15"/>
      <c r="Q429" s="15"/>
    </row>
    <row r="430" spans="2:17" s="3" customFormat="1" hidden="1" x14ac:dyDescent="0.2">
      <c r="B430" s="2"/>
      <c r="C430" s="93"/>
      <c r="D430" s="2"/>
      <c r="E430" s="2"/>
      <c r="F430" s="15"/>
      <c r="G430" s="15"/>
      <c r="H430" s="15"/>
      <c r="I430" s="17"/>
      <c r="J430" s="17"/>
      <c r="K430" s="17"/>
      <c r="L430" s="17"/>
      <c r="M430" s="17"/>
      <c r="N430" s="15"/>
      <c r="O430" s="15"/>
      <c r="P430" s="15"/>
      <c r="Q430" s="15"/>
    </row>
    <row r="431" spans="2:17" s="3" customFormat="1" hidden="1" x14ac:dyDescent="0.2">
      <c r="B431" s="2"/>
      <c r="C431" s="93"/>
      <c r="D431" s="2"/>
      <c r="E431" s="2"/>
      <c r="F431" s="15"/>
      <c r="G431" s="15"/>
      <c r="H431" s="15"/>
      <c r="I431" s="17"/>
      <c r="J431" s="17"/>
      <c r="K431" s="17"/>
      <c r="L431" s="17"/>
      <c r="M431" s="17"/>
      <c r="N431" s="15"/>
      <c r="O431" s="15"/>
      <c r="P431" s="15"/>
      <c r="Q431" s="15"/>
    </row>
    <row r="432" spans="2:17" s="3" customFormat="1" hidden="1" x14ac:dyDescent="0.2">
      <c r="B432" s="2"/>
      <c r="C432" s="93"/>
      <c r="D432" s="2"/>
      <c r="E432" s="2"/>
      <c r="F432" s="15"/>
      <c r="G432" s="15"/>
      <c r="H432" s="15"/>
      <c r="I432" s="17"/>
      <c r="J432" s="17"/>
      <c r="K432" s="17"/>
      <c r="L432" s="17"/>
      <c r="M432" s="17"/>
      <c r="N432" s="15"/>
      <c r="O432" s="15"/>
      <c r="P432" s="15"/>
      <c r="Q432" s="15"/>
    </row>
    <row r="433" spans="2:17" s="3" customFormat="1" hidden="1" x14ac:dyDescent="0.2">
      <c r="B433" s="2"/>
      <c r="C433" s="93"/>
      <c r="D433" s="2"/>
      <c r="E433" s="2"/>
      <c r="F433" s="15"/>
      <c r="G433" s="15"/>
      <c r="H433" s="15"/>
      <c r="I433" s="17"/>
      <c r="J433" s="17"/>
      <c r="K433" s="17"/>
      <c r="L433" s="17"/>
      <c r="M433" s="17"/>
      <c r="N433" s="15"/>
      <c r="O433" s="15"/>
      <c r="P433" s="15"/>
      <c r="Q433" s="15"/>
    </row>
    <row r="434" spans="2:17" s="3" customFormat="1" hidden="1" x14ac:dyDescent="0.2">
      <c r="B434" s="2"/>
      <c r="C434" s="93"/>
      <c r="D434" s="2"/>
      <c r="E434" s="2"/>
      <c r="F434" s="15"/>
      <c r="G434" s="15"/>
      <c r="H434" s="15"/>
      <c r="I434" s="17"/>
      <c r="J434" s="17"/>
      <c r="K434" s="17"/>
      <c r="L434" s="17"/>
      <c r="M434" s="17"/>
      <c r="N434" s="15"/>
      <c r="O434" s="15"/>
      <c r="P434" s="15"/>
      <c r="Q434" s="15"/>
    </row>
    <row r="435" spans="2:17" s="3" customFormat="1" hidden="1" x14ac:dyDescent="0.2">
      <c r="B435" s="2"/>
      <c r="C435" s="93"/>
      <c r="D435" s="2"/>
      <c r="E435" s="2"/>
      <c r="F435" s="15"/>
      <c r="G435" s="15"/>
      <c r="H435" s="15"/>
      <c r="I435" s="17"/>
      <c r="J435" s="17"/>
      <c r="K435" s="17"/>
      <c r="L435" s="17"/>
      <c r="M435" s="17"/>
      <c r="N435" s="15"/>
      <c r="O435" s="15"/>
      <c r="P435" s="15"/>
      <c r="Q435" s="15"/>
    </row>
    <row r="436" spans="2:17" s="3" customFormat="1" hidden="1" x14ac:dyDescent="0.2">
      <c r="B436" s="2"/>
      <c r="C436" s="93"/>
      <c r="D436" s="2"/>
      <c r="E436" s="2"/>
      <c r="F436" s="15"/>
      <c r="G436" s="15"/>
      <c r="H436" s="15"/>
      <c r="I436" s="17"/>
      <c r="J436" s="17"/>
      <c r="K436" s="17"/>
      <c r="L436" s="17"/>
      <c r="M436" s="17"/>
      <c r="N436" s="15"/>
      <c r="O436" s="15"/>
      <c r="P436" s="15"/>
      <c r="Q436" s="15"/>
    </row>
    <row r="437" spans="2:17" s="3" customFormat="1" hidden="1" x14ac:dyDescent="0.2">
      <c r="B437" s="2"/>
      <c r="C437" s="93"/>
      <c r="D437" s="2"/>
      <c r="E437" s="2"/>
      <c r="F437" s="15"/>
      <c r="G437" s="15"/>
      <c r="H437" s="15"/>
      <c r="I437" s="17"/>
      <c r="J437" s="17"/>
      <c r="K437" s="17"/>
      <c r="L437" s="17"/>
      <c r="M437" s="17"/>
      <c r="N437" s="15"/>
      <c r="O437" s="15"/>
      <c r="P437" s="15"/>
      <c r="Q437" s="15"/>
    </row>
    <row r="438" spans="2:17" s="3" customFormat="1" hidden="1" x14ac:dyDescent="0.2">
      <c r="B438" s="2"/>
      <c r="C438" s="93"/>
      <c r="D438" s="2"/>
      <c r="E438" s="2"/>
      <c r="F438" s="15"/>
      <c r="G438" s="15"/>
      <c r="H438" s="15"/>
      <c r="I438" s="17"/>
      <c r="J438" s="17"/>
      <c r="K438" s="17"/>
      <c r="L438" s="17"/>
      <c r="M438" s="17"/>
      <c r="N438" s="15"/>
      <c r="O438" s="15"/>
      <c r="P438" s="15"/>
      <c r="Q438" s="15"/>
    </row>
    <row r="439" spans="2:17" s="3" customFormat="1" hidden="1" x14ac:dyDescent="0.2">
      <c r="B439" s="2"/>
      <c r="C439" s="93"/>
      <c r="D439" s="2"/>
      <c r="E439" s="2"/>
      <c r="F439" s="15"/>
      <c r="G439" s="15"/>
      <c r="H439" s="15"/>
      <c r="I439" s="17"/>
      <c r="J439" s="17"/>
      <c r="K439" s="17"/>
      <c r="L439" s="17"/>
      <c r="M439" s="17"/>
      <c r="N439" s="15"/>
      <c r="O439" s="15"/>
      <c r="P439" s="15"/>
      <c r="Q439" s="15"/>
    </row>
    <row r="440" spans="2:17" s="3" customFormat="1" hidden="1" x14ac:dyDescent="0.2">
      <c r="B440" s="2"/>
      <c r="C440" s="93"/>
      <c r="D440" s="2"/>
      <c r="E440" s="2"/>
      <c r="F440" s="15"/>
      <c r="G440" s="15"/>
      <c r="H440" s="15"/>
      <c r="I440" s="17"/>
      <c r="J440" s="17"/>
      <c r="K440" s="17"/>
      <c r="L440" s="17"/>
      <c r="M440" s="17"/>
      <c r="N440" s="15"/>
      <c r="O440" s="15"/>
      <c r="P440" s="15"/>
      <c r="Q440" s="15"/>
    </row>
    <row r="441" spans="2:17" s="3" customFormat="1" hidden="1" x14ac:dyDescent="0.2">
      <c r="B441" s="2"/>
      <c r="C441" s="93"/>
      <c r="D441" s="2"/>
      <c r="E441" s="2"/>
      <c r="F441" s="15"/>
      <c r="G441" s="15"/>
      <c r="H441" s="15"/>
      <c r="I441" s="17"/>
      <c r="J441" s="17"/>
      <c r="K441" s="17"/>
      <c r="L441" s="17"/>
      <c r="M441" s="17"/>
      <c r="N441" s="15"/>
      <c r="O441" s="15"/>
      <c r="P441" s="15"/>
      <c r="Q441" s="15"/>
    </row>
    <row r="442" spans="2:17" s="3" customFormat="1" hidden="1" x14ac:dyDescent="0.2">
      <c r="B442" s="2"/>
      <c r="C442" s="93"/>
      <c r="D442" s="2"/>
      <c r="E442" s="2"/>
      <c r="F442" s="15"/>
      <c r="G442" s="15"/>
      <c r="H442" s="15"/>
      <c r="I442" s="17"/>
      <c r="J442" s="17"/>
      <c r="K442" s="17"/>
      <c r="L442" s="17"/>
      <c r="M442" s="17"/>
      <c r="N442" s="15"/>
      <c r="O442" s="15"/>
      <c r="P442" s="15"/>
      <c r="Q442" s="15"/>
    </row>
    <row r="443" spans="2:17" s="3" customFormat="1" hidden="1" x14ac:dyDescent="0.2">
      <c r="B443" s="2"/>
      <c r="C443" s="93"/>
      <c r="D443" s="2"/>
      <c r="E443" s="2"/>
      <c r="F443" s="15"/>
      <c r="G443" s="15"/>
      <c r="H443" s="15"/>
      <c r="I443" s="17"/>
      <c r="J443" s="17"/>
      <c r="K443" s="17"/>
      <c r="L443" s="17"/>
      <c r="M443" s="17"/>
      <c r="N443" s="15"/>
      <c r="O443" s="15"/>
      <c r="P443" s="15"/>
      <c r="Q443" s="15"/>
    </row>
    <row r="444" spans="2:17" s="3" customFormat="1" hidden="1" x14ac:dyDescent="0.2">
      <c r="B444" s="2"/>
      <c r="C444" s="93"/>
      <c r="D444" s="2"/>
      <c r="E444" s="2"/>
      <c r="F444" s="15"/>
      <c r="G444" s="15"/>
      <c r="H444" s="15"/>
      <c r="I444" s="17"/>
      <c r="J444" s="17"/>
      <c r="K444" s="17"/>
      <c r="L444" s="17"/>
      <c r="M444" s="17"/>
      <c r="N444" s="15"/>
      <c r="O444" s="15"/>
      <c r="P444" s="15"/>
      <c r="Q444" s="15"/>
    </row>
    <row r="445" spans="2:17" s="3" customFormat="1" hidden="1" x14ac:dyDescent="0.2">
      <c r="B445" s="2"/>
      <c r="C445" s="93"/>
      <c r="D445" s="2"/>
      <c r="E445" s="2"/>
      <c r="F445" s="15"/>
      <c r="G445" s="15"/>
      <c r="H445" s="15"/>
      <c r="I445" s="17"/>
      <c r="J445" s="17"/>
      <c r="K445" s="17"/>
      <c r="L445" s="17"/>
      <c r="M445" s="17"/>
      <c r="N445" s="15"/>
      <c r="O445" s="15"/>
      <c r="P445" s="15"/>
      <c r="Q445" s="15"/>
    </row>
    <row r="446" spans="2:17" s="3" customFormat="1" hidden="1" x14ac:dyDescent="0.2">
      <c r="B446" s="2"/>
      <c r="C446" s="93"/>
      <c r="D446" s="2"/>
      <c r="E446" s="2"/>
      <c r="F446" s="15"/>
      <c r="G446" s="15"/>
      <c r="H446" s="15"/>
      <c r="I446" s="17"/>
      <c r="J446" s="17"/>
      <c r="K446" s="17"/>
      <c r="L446" s="17"/>
      <c r="M446" s="17"/>
      <c r="N446" s="15"/>
      <c r="O446" s="15"/>
      <c r="P446" s="15"/>
      <c r="Q446" s="15"/>
    </row>
    <row r="447" spans="2:17" s="3" customFormat="1" hidden="1" x14ac:dyDescent="0.2">
      <c r="B447" s="2"/>
      <c r="C447" s="93"/>
      <c r="D447" s="2"/>
      <c r="E447" s="2"/>
      <c r="F447" s="15"/>
      <c r="G447" s="15"/>
      <c r="H447" s="15"/>
      <c r="I447" s="17"/>
      <c r="J447" s="17"/>
      <c r="K447" s="17"/>
      <c r="L447" s="17"/>
      <c r="M447" s="17"/>
      <c r="N447" s="15"/>
      <c r="O447" s="15"/>
      <c r="P447" s="15"/>
      <c r="Q447" s="15"/>
    </row>
    <row r="448" spans="2:17" s="3" customFormat="1" hidden="1" x14ac:dyDescent="0.2">
      <c r="B448" s="2"/>
      <c r="C448" s="93"/>
      <c r="D448" s="2"/>
      <c r="E448" s="2"/>
      <c r="F448" s="15"/>
      <c r="G448" s="15"/>
      <c r="H448" s="15"/>
      <c r="I448" s="17"/>
      <c r="J448" s="17"/>
      <c r="K448" s="17"/>
      <c r="L448" s="17"/>
      <c r="M448" s="17"/>
      <c r="N448" s="15"/>
      <c r="O448" s="15"/>
      <c r="P448" s="15"/>
      <c r="Q448" s="15"/>
    </row>
    <row r="449" spans="2:17" s="3" customFormat="1" hidden="1" x14ac:dyDescent="0.2">
      <c r="B449" s="2"/>
      <c r="C449" s="93"/>
      <c r="D449" s="2"/>
      <c r="E449" s="2"/>
      <c r="F449" s="15"/>
      <c r="G449" s="15"/>
      <c r="H449" s="15"/>
      <c r="I449" s="17"/>
      <c r="J449" s="17"/>
      <c r="K449" s="17"/>
      <c r="L449" s="17"/>
      <c r="M449" s="17"/>
      <c r="N449" s="15"/>
      <c r="O449" s="15"/>
      <c r="P449" s="15"/>
      <c r="Q449" s="15"/>
    </row>
    <row r="450" spans="2:17" s="3" customFormat="1" hidden="1" x14ac:dyDescent="0.2">
      <c r="B450" s="2"/>
      <c r="C450" s="93"/>
      <c r="D450" s="2"/>
      <c r="E450" s="2"/>
      <c r="F450" s="15"/>
      <c r="G450" s="15"/>
      <c r="H450" s="15"/>
      <c r="I450" s="17"/>
      <c r="J450" s="17"/>
      <c r="K450" s="17"/>
      <c r="L450" s="17"/>
      <c r="M450" s="17"/>
      <c r="N450" s="15"/>
      <c r="O450" s="15"/>
      <c r="P450" s="15"/>
      <c r="Q450" s="15"/>
    </row>
    <row r="451" spans="2:17" s="3" customFormat="1" hidden="1" x14ac:dyDescent="0.2">
      <c r="B451" s="2"/>
      <c r="C451" s="93"/>
      <c r="D451" s="2"/>
      <c r="E451" s="2"/>
      <c r="F451" s="15"/>
      <c r="G451" s="15"/>
      <c r="H451" s="15"/>
      <c r="I451" s="17"/>
      <c r="J451" s="17"/>
      <c r="K451" s="17"/>
      <c r="L451" s="17"/>
      <c r="M451" s="17"/>
      <c r="N451" s="15"/>
      <c r="O451" s="15"/>
      <c r="P451" s="15"/>
      <c r="Q451" s="15"/>
    </row>
    <row r="452" spans="2:17" s="3" customFormat="1" hidden="1" x14ac:dyDescent="0.2">
      <c r="B452" s="2"/>
      <c r="C452" s="93"/>
      <c r="D452" s="2"/>
      <c r="E452" s="2"/>
      <c r="F452" s="15"/>
      <c r="G452" s="15"/>
      <c r="H452" s="15"/>
      <c r="I452" s="17"/>
      <c r="J452" s="17"/>
      <c r="K452" s="17"/>
      <c r="L452" s="17"/>
      <c r="M452" s="17"/>
      <c r="N452" s="15"/>
      <c r="O452" s="15"/>
      <c r="P452" s="15"/>
      <c r="Q452" s="15"/>
    </row>
    <row r="453" spans="2:17" s="3" customFormat="1" hidden="1" x14ac:dyDescent="0.2">
      <c r="B453" s="2"/>
      <c r="C453" s="93"/>
      <c r="D453" s="2"/>
      <c r="E453" s="2"/>
      <c r="F453" s="15"/>
      <c r="G453" s="15"/>
      <c r="H453" s="15"/>
      <c r="I453" s="17"/>
      <c r="J453" s="17"/>
      <c r="K453" s="17"/>
      <c r="L453" s="17"/>
      <c r="M453" s="17"/>
      <c r="N453" s="15"/>
      <c r="O453" s="15"/>
      <c r="P453" s="15"/>
      <c r="Q453" s="15"/>
    </row>
    <row r="454" spans="2:17" s="3" customFormat="1" hidden="1" x14ac:dyDescent="0.2">
      <c r="B454" s="2"/>
      <c r="C454" s="93"/>
      <c r="D454" s="2"/>
      <c r="E454" s="2"/>
      <c r="F454" s="15"/>
      <c r="G454" s="15"/>
      <c r="H454" s="15"/>
      <c r="I454" s="17"/>
      <c r="J454" s="17"/>
      <c r="K454" s="17"/>
      <c r="L454" s="17"/>
      <c r="M454" s="17"/>
      <c r="N454" s="15"/>
      <c r="O454" s="15"/>
      <c r="P454" s="15"/>
      <c r="Q454" s="15"/>
    </row>
    <row r="455" spans="2:17" s="3" customFormat="1" hidden="1" x14ac:dyDescent="0.2">
      <c r="B455" s="2"/>
      <c r="C455" s="93"/>
      <c r="D455" s="2"/>
      <c r="E455" s="2"/>
      <c r="F455" s="15"/>
      <c r="G455" s="15"/>
      <c r="H455" s="15"/>
      <c r="I455" s="17"/>
      <c r="J455" s="17"/>
      <c r="K455" s="17"/>
      <c r="L455" s="17"/>
      <c r="M455" s="17"/>
      <c r="N455" s="15"/>
      <c r="O455" s="15"/>
      <c r="P455" s="15"/>
      <c r="Q455" s="15"/>
    </row>
    <row r="456" spans="2:17" s="3" customFormat="1" hidden="1" x14ac:dyDescent="0.2">
      <c r="B456" s="2"/>
      <c r="C456" s="93"/>
      <c r="D456" s="2"/>
      <c r="E456" s="2"/>
      <c r="F456" s="15"/>
      <c r="G456" s="15"/>
      <c r="H456" s="15"/>
      <c r="I456" s="17"/>
      <c r="J456" s="17"/>
      <c r="K456" s="17"/>
      <c r="L456" s="17"/>
      <c r="M456" s="17"/>
      <c r="N456" s="15"/>
      <c r="O456" s="15"/>
      <c r="P456" s="15"/>
      <c r="Q456" s="15"/>
    </row>
    <row r="457" spans="2:17" s="3" customFormat="1" hidden="1" x14ac:dyDescent="0.2">
      <c r="B457" s="2"/>
      <c r="C457" s="93"/>
      <c r="D457" s="2"/>
      <c r="E457" s="2"/>
      <c r="F457" s="15"/>
      <c r="G457" s="15"/>
      <c r="H457" s="15"/>
      <c r="I457" s="17"/>
      <c r="J457" s="17"/>
      <c r="K457" s="17"/>
      <c r="L457" s="17"/>
      <c r="M457" s="17"/>
      <c r="N457" s="15"/>
      <c r="O457" s="15"/>
      <c r="P457" s="15"/>
      <c r="Q457" s="15"/>
    </row>
    <row r="458" spans="2:17" s="3" customFormat="1" hidden="1" x14ac:dyDescent="0.2">
      <c r="B458" s="2"/>
      <c r="C458" s="93"/>
      <c r="D458" s="2"/>
      <c r="E458" s="2"/>
      <c r="F458" s="15"/>
      <c r="G458" s="15"/>
      <c r="H458" s="15"/>
      <c r="I458" s="17"/>
      <c r="J458" s="17"/>
      <c r="K458" s="17"/>
      <c r="L458" s="17"/>
      <c r="M458" s="17"/>
      <c r="N458" s="15"/>
      <c r="O458" s="15"/>
      <c r="P458" s="15"/>
      <c r="Q458" s="15"/>
    </row>
    <row r="459" spans="2:17" s="3" customFormat="1" hidden="1" x14ac:dyDescent="0.2">
      <c r="B459" s="2"/>
      <c r="C459" s="93"/>
      <c r="D459" s="2"/>
      <c r="E459" s="2"/>
      <c r="F459" s="15"/>
      <c r="G459" s="15"/>
      <c r="H459" s="15"/>
      <c r="I459" s="17"/>
      <c r="J459" s="17"/>
      <c r="K459" s="17"/>
      <c r="L459" s="17"/>
      <c r="M459" s="17"/>
      <c r="N459" s="15"/>
      <c r="O459" s="15"/>
      <c r="P459" s="15"/>
      <c r="Q459" s="15"/>
    </row>
    <row r="460" spans="2:17" s="3" customFormat="1" hidden="1" x14ac:dyDescent="0.2">
      <c r="B460" s="2"/>
      <c r="C460" s="93"/>
      <c r="D460" s="2"/>
      <c r="E460" s="2"/>
      <c r="F460" s="15"/>
      <c r="G460" s="15"/>
      <c r="H460" s="15"/>
      <c r="I460" s="17"/>
      <c r="J460" s="17"/>
      <c r="K460" s="17"/>
      <c r="L460" s="17"/>
      <c r="M460" s="17"/>
      <c r="N460" s="15"/>
      <c r="O460" s="15"/>
      <c r="P460" s="15"/>
      <c r="Q460" s="15"/>
    </row>
    <row r="461" spans="2:17" s="3" customFormat="1" hidden="1" x14ac:dyDescent="0.2">
      <c r="B461" s="2"/>
      <c r="C461" s="93"/>
      <c r="D461" s="2"/>
      <c r="E461" s="2"/>
      <c r="F461" s="15"/>
      <c r="G461" s="15"/>
      <c r="H461" s="15"/>
      <c r="I461" s="17"/>
      <c r="J461" s="17"/>
      <c r="K461" s="17"/>
      <c r="L461" s="17"/>
      <c r="M461" s="17"/>
      <c r="N461" s="15"/>
      <c r="O461" s="15"/>
      <c r="P461" s="15"/>
      <c r="Q461" s="15"/>
    </row>
    <row r="462" spans="2:17" s="3" customFormat="1" hidden="1" x14ac:dyDescent="0.2">
      <c r="B462" s="2"/>
      <c r="C462" s="93"/>
      <c r="D462" s="2"/>
      <c r="E462" s="2"/>
      <c r="F462" s="15"/>
      <c r="G462" s="15"/>
      <c r="H462" s="15"/>
      <c r="I462" s="17"/>
      <c r="J462" s="17"/>
      <c r="K462" s="17"/>
      <c r="L462" s="17"/>
      <c r="M462" s="17"/>
      <c r="N462" s="15"/>
      <c r="O462" s="15"/>
      <c r="P462" s="15"/>
      <c r="Q462" s="15"/>
    </row>
    <row r="463" spans="2:17" s="3" customFormat="1" hidden="1" x14ac:dyDescent="0.2">
      <c r="B463" s="2"/>
      <c r="C463" s="93"/>
      <c r="D463" s="2"/>
      <c r="E463" s="2"/>
      <c r="F463" s="15"/>
      <c r="G463" s="15"/>
      <c r="H463" s="15"/>
      <c r="I463" s="17"/>
      <c r="J463" s="17"/>
      <c r="K463" s="17"/>
      <c r="L463" s="17"/>
      <c r="M463" s="17"/>
      <c r="N463" s="15"/>
      <c r="O463" s="15"/>
      <c r="P463" s="15"/>
      <c r="Q463" s="15"/>
    </row>
    <row r="464" spans="2:17" s="3" customFormat="1" hidden="1" x14ac:dyDescent="0.2">
      <c r="B464" s="2"/>
      <c r="C464" s="93"/>
      <c r="D464" s="2"/>
      <c r="E464" s="2"/>
      <c r="F464" s="15"/>
      <c r="G464" s="15"/>
      <c r="H464" s="15"/>
      <c r="I464" s="17"/>
      <c r="J464" s="17"/>
      <c r="K464" s="17"/>
      <c r="L464" s="17"/>
      <c r="M464" s="17"/>
      <c r="N464" s="15"/>
      <c r="O464" s="15"/>
      <c r="P464" s="15"/>
      <c r="Q464" s="15"/>
    </row>
    <row r="465" spans="2:17" s="3" customFormat="1" hidden="1" x14ac:dyDescent="0.2">
      <c r="B465" s="2"/>
      <c r="C465" s="93"/>
      <c r="D465" s="2"/>
      <c r="E465" s="2"/>
      <c r="F465" s="15"/>
      <c r="G465" s="15"/>
      <c r="H465" s="15"/>
      <c r="I465" s="17"/>
      <c r="J465" s="17"/>
      <c r="K465" s="17"/>
      <c r="L465" s="17"/>
      <c r="M465" s="17"/>
      <c r="N465" s="15"/>
      <c r="O465" s="15"/>
      <c r="P465" s="15"/>
      <c r="Q465" s="15"/>
    </row>
    <row r="466" spans="2:17" s="3" customFormat="1" hidden="1" x14ac:dyDescent="0.2">
      <c r="B466" s="2"/>
      <c r="C466" s="93"/>
      <c r="D466" s="2"/>
      <c r="E466" s="2"/>
      <c r="F466" s="15"/>
      <c r="G466" s="15"/>
      <c r="H466" s="15"/>
      <c r="I466" s="17"/>
      <c r="J466" s="17"/>
      <c r="K466" s="17"/>
      <c r="L466" s="17"/>
      <c r="M466" s="17"/>
      <c r="N466" s="15"/>
      <c r="O466" s="15"/>
      <c r="P466" s="15"/>
      <c r="Q466" s="15"/>
    </row>
    <row r="467" spans="2:17" s="3" customFormat="1" hidden="1" x14ac:dyDescent="0.2">
      <c r="B467" s="2"/>
      <c r="C467" s="93"/>
      <c r="D467" s="2"/>
      <c r="E467" s="2"/>
      <c r="F467" s="15"/>
      <c r="G467" s="15"/>
      <c r="H467" s="15"/>
      <c r="I467" s="17"/>
      <c r="J467" s="17"/>
      <c r="K467" s="17"/>
      <c r="L467" s="17"/>
      <c r="M467" s="17"/>
      <c r="N467" s="15"/>
      <c r="O467" s="15"/>
      <c r="P467" s="15"/>
      <c r="Q467" s="15"/>
    </row>
    <row r="468" spans="2:17" s="3" customFormat="1" hidden="1" x14ac:dyDescent="0.2">
      <c r="B468" s="2"/>
      <c r="C468" s="93"/>
      <c r="D468" s="2"/>
      <c r="E468" s="2"/>
      <c r="F468" s="15"/>
      <c r="G468" s="15"/>
      <c r="H468" s="15"/>
      <c r="I468" s="17"/>
      <c r="J468" s="17"/>
      <c r="K468" s="17"/>
      <c r="L468" s="17"/>
      <c r="M468" s="17"/>
      <c r="N468" s="15"/>
      <c r="O468" s="15"/>
      <c r="P468" s="15"/>
      <c r="Q468" s="15"/>
    </row>
    <row r="469" spans="2:17" s="3" customFormat="1" hidden="1" x14ac:dyDescent="0.2">
      <c r="B469" s="2"/>
      <c r="C469" s="93"/>
      <c r="D469" s="2"/>
      <c r="E469" s="2"/>
      <c r="F469" s="15"/>
      <c r="G469" s="15"/>
      <c r="H469" s="15"/>
      <c r="I469" s="17"/>
      <c r="J469" s="17"/>
      <c r="K469" s="17"/>
      <c r="L469" s="17"/>
      <c r="M469" s="17"/>
      <c r="N469" s="15"/>
      <c r="O469" s="15"/>
      <c r="P469" s="15"/>
      <c r="Q469" s="15"/>
    </row>
    <row r="470" spans="2:17" s="3" customFormat="1" hidden="1" x14ac:dyDescent="0.2">
      <c r="B470" s="2"/>
      <c r="C470" s="93"/>
      <c r="D470" s="2"/>
      <c r="E470" s="2"/>
      <c r="F470" s="15"/>
      <c r="G470" s="15"/>
      <c r="H470" s="15"/>
      <c r="I470" s="17"/>
      <c r="J470" s="17"/>
      <c r="K470" s="17"/>
      <c r="L470" s="17"/>
      <c r="M470" s="17"/>
      <c r="N470" s="15"/>
      <c r="O470" s="15"/>
      <c r="P470" s="15"/>
      <c r="Q470" s="15"/>
    </row>
    <row r="471" spans="2:17" s="3" customFormat="1" hidden="1" x14ac:dyDescent="0.2">
      <c r="B471" s="2"/>
      <c r="C471" s="93"/>
      <c r="D471" s="2"/>
      <c r="E471" s="2"/>
      <c r="F471" s="15"/>
      <c r="G471" s="15"/>
      <c r="H471" s="15"/>
      <c r="I471" s="17"/>
      <c r="J471" s="17"/>
      <c r="K471" s="17"/>
      <c r="L471" s="17"/>
      <c r="M471" s="17"/>
      <c r="N471" s="15"/>
      <c r="O471" s="15"/>
      <c r="P471" s="15"/>
      <c r="Q471" s="15"/>
    </row>
    <row r="472" spans="2:17" s="3" customFormat="1" hidden="1" x14ac:dyDescent="0.2">
      <c r="B472" s="2"/>
      <c r="C472" s="93"/>
      <c r="D472" s="2"/>
      <c r="E472" s="2"/>
      <c r="F472" s="15"/>
      <c r="G472" s="15"/>
      <c r="H472" s="15"/>
      <c r="I472" s="17"/>
      <c r="J472" s="17"/>
      <c r="K472" s="17"/>
      <c r="L472" s="17"/>
      <c r="M472" s="17"/>
      <c r="N472" s="15"/>
      <c r="O472" s="15"/>
      <c r="P472" s="15"/>
      <c r="Q472" s="15"/>
    </row>
    <row r="473" spans="2:17" s="3" customFormat="1" hidden="1" x14ac:dyDescent="0.2">
      <c r="B473" s="2"/>
      <c r="C473" s="93"/>
      <c r="D473" s="2"/>
      <c r="E473" s="2"/>
      <c r="F473" s="15"/>
      <c r="G473" s="15"/>
      <c r="H473" s="15"/>
      <c r="I473" s="17"/>
      <c r="J473" s="17"/>
      <c r="K473" s="17"/>
      <c r="L473" s="17"/>
      <c r="M473" s="17"/>
      <c r="N473" s="15"/>
      <c r="O473" s="15"/>
      <c r="P473" s="15"/>
      <c r="Q473" s="15"/>
    </row>
    <row r="474" spans="2:17" s="3" customFormat="1" hidden="1" x14ac:dyDescent="0.2">
      <c r="B474" s="2"/>
      <c r="C474" s="93"/>
      <c r="D474" s="2"/>
      <c r="E474" s="2"/>
      <c r="F474" s="15"/>
      <c r="G474" s="15"/>
      <c r="H474" s="15"/>
      <c r="I474" s="17"/>
      <c r="J474" s="17"/>
      <c r="K474" s="17"/>
      <c r="L474" s="17"/>
      <c r="M474" s="17"/>
      <c r="N474" s="15"/>
      <c r="O474" s="15"/>
      <c r="P474" s="15"/>
      <c r="Q474" s="15"/>
    </row>
    <row r="475" spans="2:17" s="3" customFormat="1" hidden="1" x14ac:dyDescent="0.2">
      <c r="B475" s="2"/>
      <c r="C475" s="93"/>
      <c r="D475" s="2"/>
      <c r="E475" s="2"/>
      <c r="F475" s="15"/>
      <c r="G475" s="15"/>
      <c r="H475" s="15"/>
      <c r="I475" s="17"/>
      <c r="J475" s="17"/>
      <c r="K475" s="17"/>
      <c r="L475" s="17"/>
      <c r="M475" s="17"/>
      <c r="N475" s="15"/>
      <c r="O475" s="15"/>
      <c r="P475" s="15"/>
      <c r="Q475" s="15"/>
    </row>
    <row r="476" spans="2:17" s="3" customFormat="1" hidden="1" x14ac:dyDescent="0.2">
      <c r="B476" s="2"/>
      <c r="C476" s="93"/>
      <c r="D476" s="2"/>
      <c r="E476" s="2"/>
      <c r="F476" s="15"/>
      <c r="G476" s="15"/>
      <c r="H476" s="15"/>
      <c r="I476" s="17"/>
      <c r="J476" s="17"/>
      <c r="K476" s="17"/>
      <c r="L476" s="17"/>
      <c r="M476" s="17"/>
      <c r="N476" s="15"/>
      <c r="O476" s="15"/>
      <c r="P476" s="15"/>
      <c r="Q476" s="15"/>
    </row>
    <row r="477" spans="2:17" s="3" customFormat="1" hidden="1" x14ac:dyDescent="0.2">
      <c r="B477" s="2"/>
      <c r="C477" s="93"/>
      <c r="D477" s="2"/>
      <c r="E477" s="2"/>
      <c r="F477" s="15"/>
      <c r="G477" s="15"/>
      <c r="H477" s="15"/>
      <c r="I477" s="17"/>
      <c r="J477" s="17"/>
      <c r="K477" s="17"/>
      <c r="L477" s="17"/>
      <c r="M477" s="17"/>
      <c r="N477" s="15"/>
      <c r="O477" s="15"/>
      <c r="P477" s="15"/>
      <c r="Q477" s="15"/>
    </row>
    <row r="478" spans="2:17" s="3" customFormat="1" hidden="1" x14ac:dyDescent="0.2">
      <c r="B478" s="2"/>
      <c r="C478" s="93"/>
      <c r="D478" s="2"/>
      <c r="E478" s="2"/>
      <c r="F478" s="15"/>
      <c r="G478" s="15"/>
      <c r="H478" s="15"/>
      <c r="I478" s="17"/>
      <c r="J478" s="17"/>
      <c r="K478" s="17"/>
      <c r="L478" s="17"/>
      <c r="M478" s="17"/>
      <c r="N478" s="15"/>
      <c r="O478" s="15"/>
      <c r="P478" s="15"/>
      <c r="Q478" s="15"/>
    </row>
    <row r="479" spans="2:17" s="3" customFormat="1" hidden="1" x14ac:dyDescent="0.2">
      <c r="B479" s="2"/>
      <c r="C479" s="93"/>
      <c r="D479" s="2"/>
      <c r="E479" s="2"/>
      <c r="F479" s="15"/>
      <c r="G479" s="15"/>
      <c r="H479" s="15"/>
      <c r="I479" s="17"/>
      <c r="J479" s="17"/>
      <c r="K479" s="17"/>
      <c r="L479" s="17"/>
      <c r="M479" s="17"/>
      <c r="N479" s="15"/>
      <c r="O479" s="15"/>
      <c r="P479" s="15"/>
      <c r="Q479" s="15"/>
    </row>
    <row r="480" spans="2:17" s="3" customFormat="1" hidden="1" x14ac:dyDescent="0.2">
      <c r="B480" s="2"/>
      <c r="C480" s="93"/>
      <c r="D480" s="2"/>
      <c r="E480" s="2"/>
      <c r="F480" s="15"/>
      <c r="G480" s="15"/>
      <c r="H480" s="15"/>
      <c r="I480" s="17"/>
      <c r="J480" s="17"/>
      <c r="K480" s="17"/>
      <c r="L480" s="17"/>
      <c r="M480" s="17"/>
      <c r="N480" s="15"/>
      <c r="O480" s="15"/>
      <c r="P480" s="15"/>
      <c r="Q480" s="15"/>
    </row>
    <row r="481" spans="2:17" s="3" customFormat="1" hidden="1" x14ac:dyDescent="0.2">
      <c r="B481" s="2"/>
      <c r="C481" s="93"/>
      <c r="D481" s="2"/>
      <c r="E481" s="2"/>
      <c r="F481" s="15"/>
      <c r="G481" s="15"/>
      <c r="H481" s="15"/>
      <c r="I481" s="17"/>
      <c r="J481" s="17"/>
      <c r="K481" s="17"/>
      <c r="L481" s="17"/>
      <c r="M481" s="17"/>
      <c r="N481" s="15"/>
      <c r="O481" s="15"/>
      <c r="P481" s="15"/>
      <c r="Q481" s="15"/>
    </row>
    <row r="482" spans="2:17" s="3" customFormat="1" hidden="1" x14ac:dyDescent="0.2">
      <c r="B482" s="2"/>
      <c r="C482" s="93"/>
      <c r="D482" s="2"/>
      <c r="E482" s="2"/>
      <c r="F482" s="15"/>
      <c r="G482" s="15"/>
      <c r="H482" s="15"/>
      <c r="I482" s="17"/>
      <c r="J482" s="17"/>
      <c r="K482" s="17"/>
      <c r="L482" s="17"/>
      <c r="M482" s="17"/>
      <c r="N482" s="15"/>
      <c r="O482" s="15"/>
      <c r="P482" s="15"/>
      <c r="Q482" s="15"/>
    </row>
    <row r="483" spans="2:17" s="3" customFormat="1" hidden="1" x14ac:dyDescent="0.2">
      <c r="B483" s="2"/>
      <c r="C483" s="93"/>
      <c r="D483" s="2"/>
      <c r="E483" s="2"/>
      <c r="F483" s="15"/>
      <c r="G483" s="15"/>
      <c r="H483" s="15"/>
      <c r="I483" s="17"/>
      <c r="J483" s="17"/>
      <c r="K483" s="17"/>
      <c r="L483" s="17"/>
      <c r="M483" s="17"/>
      <c r="N483" s="15"/>
      <c r="O483" s="15"/>
      <c r="P483" s="15"/>
      <c r="Q483" s="15"/>
    </row>
    <row r="484" spans="2:17" s="3" customFormat="1" hidden="1" x14ac:dyDescent="0.2">
      <c r="B484" s="2"/>
      <c r="C484" s="93"/>
      <c r="D484" s="2"/>
      <c r="E484" s="2"/>
      <c r="F484" s="15"/>
      <c r="G484" s="15"/>
      <c r="H484" s="15"/>
      <c r="I484" s="17"/>
      <c r="J484" s="17"/>
      <c r="K484" s="17"/>
      <c r="L484" s="17"/>
      <c r="M484" s="17"/>
      <c r="N484" s="15"/>
      <c r="O484" s="15"/>
      <c r="P484" s="15"/>
      <c r="Q484" s="15"/>
    </row>
    <row r="485" spans="2:17" s="3" customFormat="1" hidden="1" x14ac:dyDescent="0.2">
      <c r="B485" s="2"/>
      <c r="C485" s="93"/>
      <c r="D485" s="2"/>
      <c r="E485" s="2"/>
      <c r="F485" s="15"/>
      <c r="G485" s="15"/>
      <c r="H485" s="15"/>
      <c r="I485" s="17"/>
      <c r="J485" s="17"/>
      <c r="K485" s="17"/>
      <c r="L485" s="17"/>
      <c r="M485" s="17"/>
      <c r="N485" s="15"/>
      <c r="O485" s="15"/>
      <c r="P485" s="15"/>
      <c r="Q485" s="15"/>
    </row>
    <row r="486" spans="2:17" s="3" customFormat="1" hidden="1" x14ac:dyDescent="0.2">
      <c r="B486" s="2"/>
      <c r="C486" s="93"/>
      <c r="D486" s="2"/>
      <c r="E486" s="2"/>
      <c r="F486" s="15"/>
      <c r="G486" s="15"/>
      <c r="H486" s="15"/>
      <c r="I486" s="17"/>
      <c r="J486" s="17"/>
      <c r="K486" s="17"/>
      <c r="L486" s="17"/>
      <c r="M486" s="17"/>
      <c r="N486" s="15"/>
      <c r="O486" s="15"/>
      <c r="P486" s="15"/>
      <c r="Q486" s="15"/>
    </row>
    <row r="487" spans="2:17" s="3" customFormat="1" hidden="1" x14ac:dyDescent="0.2">
      <c r="B487" s="2"/>
      <c r="C487" s="93"/>
      <c r="D487" s="2"/>
      <c r="E487" s="2"/>
      <c r="F487" s="15"/>
      <c r="G487" s="15"/>
      <c r="H487" s="15"/>
      <c r="I487" s="17"/>
      <c r="J487" s="17"/>
      <c r="K487" s="17"/>
      <c r="L487" s="17"/>
      <c r="M487" s="17"/>
      <c r="N487" s="15"/>
      <c r="O487" s="15"/>
      <c r="P487" s="15"/>
      <c r="Q487" s="15"/>
    </row>
    <row r="488" spans="2:17" s="3" customFormat="1" hidden="1" x14ac:dyDescent="0.2">
      <c r="B488" s="2"/>
      <c r="C488" s="93"/>
      <c r="D488" s="2"/>
      <c r="E488" s="2"/>
      <c r="F488" s="15"/>
      <c r="G488" s="15"/>
      <c r="H488" s="15"/>
      <c r="I488" s="17"/>
      <c r="J488" s="17"/>
      <c r="K488" s="17"/>
      <c r="L488" s="17"/>
      <c r="M488" s="17"/>
      <c r="N488" s="15"/>
      <c r="O488" s="15"/>
      <c r="P488" s="15"/>
      <c r="Q488" s="15"/>
    </row>
    <row r="489" spans="2:17" s="3" customFormat="1" hidden="1" x14ac:dyDescent="0.2">
      <c r="B489" s="2"/>
      <c r="C489" s="93"/>
      <c r="D489" s="2"/>
      <c r="E489" s="2"/>
      <c r="F489" s="15"/>
      <c r="G489" s="15"/>
      <c r="H489" s="15"/>
      <c r="I489" s="17"/>
      <c r="J489" s="17"/>
      <c r="K489" s="17"/>
      <c r="L489" s="17"/>
      <c r="M489" s="17"/>
      <c r="N489" s="15"/>
      <c r="O489" s="15"/>
      <c r="P489" s="15"/>
      <c r="Q489" s="15"/>
    </row>
    <row r="490" spans="2:17" s="3" customFormat="1" hidden="1" x14ac:dyDescent="0.2">
      <c r="B490" s="2"/>
      <c r="C490" s="93"/>
      <c r="D490" s="2"/>
      <c r="E490" s="2"/>
      <c r="F490" s="15"/>
      <c r="G490" s="15"/>
      <c r="H490" s="15"/>
      <c r="I490" s="17"/>
      <c r="J490" s="17"/>
      <c r="K490" s="17"/>
      <c r="L490" s="17"/>
      <c r="M490" s="17"/>
      <c r="N490" s="15"/>
      <c r="O490" s="15"/>
      <c r="P490" s="15"/>
      <c r="Q490" s="15"/>
    </row>
    <row r="491" spans="2:17" s="3" customFormat="1" hidden="1" x14ac:dyDescent="0.2">
      <c r="B491" s="2"/>
      <c r="C491" s="93"/>
      <c r="D491" s="2"/>
      <c r="E491" s="2"/>
      <c r="F491" s="15"/>
      <c r="G491" s="15"/>
      <c r="H491" s="15"/>
      <c r="I491" s="17"/>
      <c r="J491" s="17"/>
      <c r="K491" s="17"/>
      <c r="L491" s="17"/>
      <c r="M491" s="17"/>
      <c r="N491" s="15"/>
      <c r="O491" s="15"/>
      <c r="P491" s="15"/>
      <c r="Q491" s="15"/>
    </row>
    <row r="492" spans="2:17" s="3" customFormat="1" hidden="1" x14ac:dyDescent="0.2">
      <c r="B492" s="2"/>
      <c r="C492" s="93"/>
      <c r="D492" s="2"/>
      <c r="E492" s="2"/>
      <c r="F492" s="15"/>
      <c r="G492" s="15"/>
      <c r="H492" s="15"/>
      <c r="I492" s="17"/>
      <c r="J492" s="17"/>
      <c r="K492" s="17"/>
      <c r="L492" s="17"/>
      <c r="M492" s="17"/>
      <c r="N492" s="15"/>
      <c r="O492" s="15"/>
      <c r="P492" s="15"/>
      <c r="Q492" s="15"/>
    </row>
    <row r="493" spans="2:17" s="3" customFormat="1" hidden="1" x14ac:dyDescent="0.2">
      <c r="B493" s="2"/>
      <c r="C493" s="93"/>
      <c r="D493" s="2"/>
      <c r="E493" s="2"/>
      <c r="F493" s="15"/>
      <c r="G493" s="15"/>
      <c r="H493" s="15"/>
      <c r="I493" s="17"/>
      <c r="J493" s="17"/>
      <c r="K493" s="17"/>
      <c r="L493" s="17"/>
      <c r="M493" s="17"/>
      <c r="N493" s="15"/>
      <c r="O493" s="15"/>
      <c r="P493" s="15"/>
      <c r="Q493" s="15"/>
    </row>
    <row r="494" spans="2:17" s="3" customFormat="1" hidden="1" x14ac:dyDescent="0.2">
      <c r="B494" s="2"/>
      <c r="C494" s="93"/>
      <c r="D494" s="2"/>
      <c r="E494" s="2"/>
      <c r="F494" s="15"/>
      <c r="G494" s="15"/>
      <c r="H494" s="15"/>
      <c r="I494" s="17"/>
      <c r="J494" s="17"/>
      <c r="K494" s="17"/>
      <c r="L494" s="17"/>
      <c r="M494" s="17"/>
      <c r="N494" s="15"/>
      <c r="O494" s="15"/>
      <c r="P494" s="15"/>
      <c r="Q494" s="15"/>
    </row>
    <row r="495" spans="2:17" s="3" customFormat="1" hidden="1" x14ac:dyDescent="0.2">
      <c r="B495" s="2"/>
      <c r="C495" s="93"/>
      <c r="D495" s="2"/>
      <c r="E495" s="2"/>
      <c r="F495" s="15"/>
      <c r="G495" s="15"/>
      <c r="H495" s="15"/>
      <c r="I495" s="17"/>
      <c r="J495" s="17"/>
      <c r="K495" s="17"/>
      <c r="L495" s="17"/>
      <c r="M495" s="17"/>
      <c r="N495" s="15"/>
      <c r="O495" s="15"/>
      <c r="P495" s="15"/>
      <c r="Q495" s="15"/>
    </row>
    <row r="496" spans="2:17" s="3" customFormat="1" hidden="1" x14ac:dyDescent="0.2">
      <c r="B496" s="2"/>
      <c r="C496" s="93"/>
      <c r="D496" s="2"/>
      <c r="E496" s="2"/>
      <c r="F496" s="15"/>
      <c r="G496" s="15"/>
      <c r="H496" s="15"/>
      <c r="I496" s="17"/>
      <c r="J496" s="17"/>
      <c r="K496" s="17"/>
      <c r="L496" s="17"/>
      <c r="M496" s="17"/>
      <c r="N496" s="15"/>
      <c r="O496" s="15"/>
      <c r="P496" s="15"/>
      <c r="Q496" s="15"/>
    </row>
    <row r="497" spans="2:17" s="3" customFormat="1" hidden="1" x14ac:dyDescent="0.2">
      <c r="B497" s="2"/>
      <c r="C497" s="93"/>
      <c r="D497" s="2"/>
      <c r="E497" s="2"/>
      <c r="F497" s="15"/>
      <c r="G497" s="15"/>
      <c r="H497" s="15"/>
      <c r="I497" s="17"/>
      <c r="J497" s="17"/>
      <c r="K497" s="17"/>
      <c r="L497" s="17"/>
      <c r="M497" s="17"/>
      <c r="N497" s="15"/>
      <c r="O497" s="15"/>
      <c r="P497" s="15"/>
      <c r="Q497" s="15"/>
    </row>
    <row r="498" spans="2:17" s="3" customFormat="1" hidden="1" x14ac:dyDescent="0.2">
      <c r="B498" s="2"/>
      <c r="C498" s="93"/>
      <c r="D498" s="2"/>
      <c r="E498" s="2"/>
      <c r="F498" s="15"/>
      <c r="G498" s="15"/>
      <c r="H498" s="15"/>
      <c r="I498" s="17"/>
      <c r="J498" s="17"/>
      <c r="K498" s="17"/>
      <c r="L498" s="17"/>
      <c r="M498" s="17"/>
      <c r="N498" s="15"/>
      <c r="O498" s="15"/>
      <c r="P498" s="15"/>
      <c r="Q498" s="15"/>
    </row>
    <row r="499" spans="2:17" s="3" customFormat="1" hidden="1" x14ac:dyDescent="0.2">
      <c r="B499" s="2"/>
      <c r="C499" s="93"/>
      <c r="D499" s="2"/>
      <c r="E499" s="2"/>
      <c r="F499" s="15"/>
      <c r="G499" s="15"/>
      <c r="H499" s="15"/>
      <c r="I499" s="17"/>
      <c r="J499" s="17"/>
      <c r="K499" s="17"/>
      <c r="L499" s="17"/>
      <c r="M499" s="17"/>
      <c r="N499" s="15"/>
      <c r="O499" s="15"/>
      <c r="P499" s="15"/>
      <c r="Q499" s="15"/>
    </row>
    <row r="500" spans="2:17" s="3" customFormat="1" hidden="1" x14ac:dyDescent="0.2">
      <c r="B500" s="2"/>
      <c r="C500" s="93"/>
      <c r="D500" s="2"/>
      <c r="E500" s="2"/>
      <c r="F500" s="15"/>
      <c r="G500" s="15"/>
      <c r="H500" s="15"/>
      <c r="I500" s="17"/>
      <c r="J500" s="17"/>
      <c r="K500" s="17"/>
      <c r="L500" s="17"/>
      <c r="M500" s="17"/>
      <c r="N500" s="15"/>
      <c r="O500" s="15"/>
      <c r="P500" s="15"/>
      <c r="Q500" s="15"/>
    </row>
    <row r="501" spans="2:17" s="3" customFormat="1" hidden="1" x14ac:dyDescent="0.2">
      <c r="B501" s="2"/>
      <c r="C501" s="93"/>
      <c r="D501" s="2"/>
      <c r="E501" s="2"/>
      <c r="F501" s="15"/>
      <c r="G501" s="15"/>
      <c r="H501" s="15"/>
      <c r="I501" s="17"/>
      <c r="J501" s="17"/>
      <c r="K501" s="17"/>
      <c r="L501" s="17"/>
      <c r="M501" s="17"/>
      <c r="N501" s="15"/>
      <c r="O501" s="15"/>
      <c r="P501" s="15"/>
      <c r="Q501" s="15"/>
    </row>
    <row r="502" spans="2:17" s="3" customFormat="1" hidden="1" x14ac:dyDescent="0.2">
      <c r="B502" s="2"/>
      <c r="C502" s="93"/>
      <c r="D502" s="2"/>
      <c r="E502" s="2"/>
      <c r="F502" s="15"/>
      <c r="G502" s="15"/>
      <c r="H502" s="15"/>
      <c r="I502" s="17"/>
      <c r="J502" s="17"/>
      <c r="K502" s="17"/>
      <c r="L502" s="17"/>
      <c r="M502" s="17"/>
      <c r="N502" s="15"/>
      <c r="O502" s="15"/>
      <c r="P502" s="15"/>
      <c r="Q502" s="15"/>
    </row>
    <row r="503" spans="2:17" s="3" customFormat="1" hidden="1" x14ac:dyDescent="0.2">
      <c r="B503" s="2"/>
      <c r="C503" s="93"/>
      <c r="D503" s="2"/>
      <c r="E503" s="2"/>
      <c r="F503" s="15"/>
      <c r="G503" s="15"/>
      <c r="H503" s="15"/>
      <c r="I503" s="17"/>
      <c r="J503" s="17"/>
      <c r="K503" s="17"/>
      <c r="L503" s="17"/>
      <c r="M503" s="17"/>
      <c r="N503" s="15"/>
      <c r="O503" s="15"/>
      <c r="P503" s="15"/>
      <c r="Q503" s="15"/>
    </row>
    <row r="504" spans="2:17" s="3" customFormat="1" hidden="1" x14ac:dyDescent="0.2">
      <c r="B504" s="2"/>
      <c r="C504" s="93"/>
      <c r="D504" s="2"/>
      <c r="E504" s="2"/>
      <c r="F504" s="15"/>
      <c r="G504" s="15"/>
      <c r="H504" s="15"/>
      <c r="I504" s="17"/>
      <c r="J504" s="17"/>
      <c r="K504" s="17"/>
      <c r="L504" s="17"/>
      <c r="M504" s="17"/>
      <c r="N504" s="15"/>
      <c r="O504" s="15"/>
      <c r="P504" s="15"/>
      <c r="Q504" s="15"/>
    </row>
    <row r="505" spans="2:17" s="3" customFormat="1" hidden="1" x14ac:dyDescent="0.2">
      <c r="B505" s="2"/>
      <c r="C505" s="93"/>
      <c r="D505" s="2"/>
      <c r="E505" s="2"/>
      <c r="F505" s="15"/>
      <c r="G505" s="15"/>
      <c r="H505" s="15"/>
      <c r="I505" s="17"/>
      <c r="J505" s="17"/>
      <c r="K505" s="17"/>
      <c r="L505" s="17"/>
      <c r="M505" s="17"/>
      <c r="N505" s="15"/>
      <c r="O505" s="15"/>
      <c r="P505" s="15"/>
      <c r="Q505" s="15"/>
    </row>
    <row r="506" spans="2:17" s="3" customFormat="1" hidden="1" x14ac:dyDescent="0.2">
      <c r="B506" s="2"/>
      <c r="C506" s="93"/>
      <c r="D506" s="2"/>
      <c r="E506" s="2"/>
      <c r="F506" s="15"/>
      <c r="G506" s="15"/>
      <c r="H506" s="15"/>
      <c r="I506" s="17"/>
      <c r="J506" s="17"/>
      <c r="K506" s="17"/>
      <c r="L506" s="17"/>
      <c r="M506" s="17"/>
      <c r="N506" s="15"/>
      <c r="O506" s="15"/>
      <c r="P506" s="15"/>
      <c r="Q506" s="15"/>
    </row>
    <row r="507" spans="2:17" s="3" customFormat="1" hidden="1" x14ac:dyDescent="0.2">
      <c r="B507" s="2"/>
      <c r="C507" s="93"/>
      <c r="D507" s="2"/>
      <c r="E507" s="2"/>
      <c r="F507" s="15"/>
      <c r="G507" s="15"/>
      <c r="H507" s="15"/>
      <c r="I507" s="17"/>
      <c r="J507" s="17"/>
      <c r="K507" s="17"/>
      <c r="L507" s="17"/>
      <c r="M507" s="17"/>
      <c r="N507" s="15"/>
      <c r="O507" s="15"/>
      <c r="P507" s="15"/>
      <c r="Q507" s="15"/>
    </row>
    <row r="508" spans="2:17" s="3" customFormat="1" hidden="1" x14ac:dyDescent="0.2">
      <c r="B508" s="2"/>
      <c r="C508" s="93"/>
      <c r="D508" s="2"/>
      <c r="E508" s="2"/>
      <c r="F508" s="15"/>
      <c r="G508" s="15"/>
      <c r="H508" s="15"/>
      <c r="I508" s="17"/>
      <c r="J508" s="17"/>
      <c r="K508" s="17"/>
      <c r="L508" s="17"/>
      <c r="M508" s="17"/>
      <c r="N508" s="15"/>
      <c r="O508" s="15"/>
      <c r="P508" s="15"/>
      <c r="Q508" s="15"/>
    </row>
    <row r="509" spans="2:17" s="3" customFormat="1" hidden="1" x14ac:dyDescent="0.2">
      <c r="B509" s="2"/>
      <c r="C509" s="93"/>
      <c r="D509" s="2"/>
      <c r="E509" s="2"/>
      <c r="F509" s="15"/>
      <c r="G509" s="15"/>
      <c r="H509" s="15"/>
      <c r="I509" s="17"/>
      <c r="J509" s="17"/>
      <c r="K509" s="17"/>
      <c r="L509" s="17"/>
      <c r="M509" s="17"/>
      <c r="N509" s="15"/>
      <c r="O509" s="15"/>
      <c r="P509" s="15"/>
      <c r="Q509" s="15"/>
    </row>
    <row r="510" spans="2:17" s="3" customFormat="1" hidden="1" x14ac:dyDescent="0.2">
      <c r="B510" s="2"/>
      <c r="C510" s="93"/>
      <c r="D510" s="2"/>
      <c r="E510" s="2"/>
      <c r="F510" s="15"/>
      <c r="G510" s="15"/>
      <c r="H510" s="15"/>
      <c r="I510" s="17"/>
      <c r="J510" s="17"/>
      <c r="K510" s="17"/>
      <c r="L510" s="17"/>
      <c r="M510" s="17"/>
      <c r="N510" s="15"/>
      <c r="O510" s="15"/>
      <c r="P510" s="15"/>
      <c r="Q510" s="15"/>
    </row>
    <row r="511" spans="2:17" s="3" customFormat="1" hidden="1" x14ac:dyDescent="0.2">
      <c r="B511" s="2"/>
      <c r="C511" s="93"/>
      <c r="D511" s="2"/>
      <c r="E511" s="2"/>
      <c r="F511" s="15"/>
      <c r="G511" s="15"/>
      <c r="H511" s="15"/>
      <c r="I511" s="17"/>
      <c r="J511" s="17"/>
      <c r="K511" s="17"/>
      <c r="L511" s="17"/>
      <c r="M511" s="17"/>
      <c r="N511" s="15"/>
      <c r="O511" s="15"/>
      <c r="P511" s="15"/>
      <c r="Q511" s="15"/>
    </row>
    <row r="512" spans="2:17" s="3" customFormat="1" hidden="1" x14ac:dyDescent="0.2">
      <c r="B512" s="2"/>
      <c r="C512" s="93"/>
      <c r="D512" s="2"/>
      <c r="E512" s="2"/>
      <c r="F512" s="15"/>
      <c r="G512" s="15"/>
      <c r="H512" s="15"/>
      <c r="I512" s="17"/>
      <c r="J512" s="17"/>
      <c r="K512" s="17"/>
      <c r="L512" s="17"/>
      <c r="M512" s="17"/>
      <c r="N512" s="15"/>
      <c r="O512" s="15"/>
      <c r="P512" s="15"/>
      <c r="Q512" s="15"/>
    </row>
    <row r="513" spans="2:17" s="3" customFormat="1" hidden="1" x14ac:dyDescent="0.2">
      <c r="B513" s="2"/>
      <c r="C513" s="93"/>
      <c r="D513" s="2"/>
      <c r="E513" s="2"/>
      <c r="F513" s="15"/>
      <c r="G513" s="15"/>
      <c r="H513" s="15"/>
      <c r="I513" s="17"/>
      <c r="J513" s="17"/>
      <c r="K513" s="17"/>
      <c r="L513" s="17"/>
      <c r="M513" s="17"/>
      <c r="N513" s="15"/>
      <c r="O513" s="15"/>
      <c r="P513" s="15"/>
      <c r="Q513" s="15"/>
    </row>
    <row r="514" spans="2:17" s="3" customFormat="1" hidden="1" x14ac:dyDescent="0.2">
      <c r="B514" s="2"/>
      <c r="C514" s="93"/>
      <c r="D514" s="2"/>
      <c r="E514" s="2"/>
      <c r="F514" s="15"/>
      <c r="G514" s="15"/>
      <c r="H514" s="15"/>
      <c r="I514" s="17"/>
      <c r="J514" s="17"/>
      <c r="K514" s="17"/>
      <c r="L514" s="17"/>
      <c r="M514" s="17"/>
      <c r="N514" s="15"/>
      <c r="O514" s="15"/>
      <c r="P514" s="15"/>
      <c r="Q514" s="15"/>
    </row>
    <row r="515" spans="2:17" s="3" customFormat="1" hidden="1" x14ac:dyDescent="0.2">
      <c r="B515" s="2"/>
      <c r="C515" s="93"/>
      <c r="D515" s="2"/>
      <c r="E515" s="2"/>
      <c r="F515" s="15"/>
      <c r="G515" s="15"/>
      <c r="H515" s="15"/>
      <c r="I515" s="17"/>
      <c r="J515" s="17"/>
      <c r="K515" s="17"/>
      <c r="L515" s="17"/>
      <c r="M515" s="17"/>
      <c r="N515" s="15"/>
      <c r="O515" s="15"/>
      <c r="P515" s="15"/>
      <c r="Q515" s="15"/>
    </row>
    <row r="516" spans="2:17" s="3" customFormat="1" hidden="1" x14ac:dyDescent="0.2">
      <c r="B516" s="2"/>
      <c r="C516" s="93"/>
      <c r="D516" s="2"/>
      <c r="E516" s="2"/>
      <c r="F516" s="15"/>
      <c r="G516" s="15"/>
      <c r="H516" s="15"/>
      <c r="I516" s="17"/>
      <c r="J516" s="17"/>
      <c r="K516" s="17"/>
      <c r="L516" s="17"/>
      <c r="M516" s="17"/>
      <c r="N516" s="15"/>
      <c r="O516" s="15"/>
      <c r="P516" s="15"/>
      <c r="Q516" s="15"/>
    </row>
    <row r="517" spans="2:17" s="3" customFormat="1" hidden="1" x14ac:dyDescent="0.2">
      <c r="B517" s="2"/>
      <c r="C517" s="93"/>
      <c r="D517" s="2"/>
      <c r="E517" s="2"/>
      <c r="F517" s="15"/>
      <c r="G517" s="15"/>
      <c r="H517" s="15"/>
      <c r="I517" s="17"/>
      <c r="J517" s="17"/>
      <c r="K517" s="17"/>
      <c r="L517" s="17"/>
      <c r="M517" s="17"/>
      <c r="N517" s="15"/>
      <c r="O517" s="15"/>
      <c r="P517" s="15"/>
      <c r="Q517" s="15"/>
    </row>
    <row r="518" spans="2:17" s="3" customFormat="1" hidden="1" x14ac:dyDescent="0.2">
      <c r="B518" s="2"/>
      <c r="C518" s="93"/>
      <c r="D518" s="2"/>
      <c r="E518" s="2"/>
      <c r="F518" s="15"/>
      <c r="G518" s="15"/>
      <c r="H518" s="15"/>
      <c r="I518" s="17"/>
      <c r="J518" s="17"/>
      <c r="K518" s="17"/>
      <c r="L518" s="17"/>
      <c r="M518" s="17"/>
      <c r="N518" s="15"/>
      <c r="O518" s="15"/>
      <c r="P518" s="15"/>
      <c r="Q518" s="15"/>
    </row>
    <row r="519" spans="2:17" s="3" customFormat="1" hidden="1" x14ac:dyDescent="0.2">
      <c r="B519" s="2"/>
      <c r="C519" s="93"/>
      <c r="D519" s="2"/>
      <c r="E519" s="2"/>
      <c r="F519" s="15"/>
      <c r="G519" s="15"/>
      <c r="H519" s="15"/>
      <c r="I519" s="17"/>
      <c r="J519" s="17"/>
      <c r="K519" s="17"/>
      <c r="L519" s="17"/>
      <c r="M519" s="17"/>
      <c r="N519" s="15"/>
      <c r="O519" s="15"/>
      <c r="P519" s="15"/>
      <c r="Q519" s="15"/>
    </row>
    <row r="520" spans="2:17" s="3" customFormat="1" hidden="1" x14ac:dyDescent="0.2">
      <c r="B520" s="2"/>
      <c r="C520" s="93"/>
      <c r="D520" s="2"/>
      <c r="E520" s="2"/>
      <c r="F520" s="15"/>
      <c r="G520" s="15"/>
      <c r="H520" s="15"/>
      <c r="I520" s="17"/>
      <c r="J520" s="17"/>
      <c r="K520" s="17"/>
      <c r="L520" s="17"/>
      <c r="M520" s="17"/>
      <c r="N520" s="15"/>
      <c r="O520" s="15"/>
      <c r="P520" s="15"/>
      <c r="Q520" s="15"/>
    </row>
    <row r="521" spans="2:17" s="3" customFormat="1" hidden="1" x14ac:dyDescent="0.2">
      <c r="B521" s="2"/>
      <c r="C521" s="93"/>
      <c r="D521" s="2"/>
      <c r="E521" s="2"/>
      <c r="F521" s="15"/>
      <c r="G521" s="15"/>
      <c r="H521" s="15"/>
      <c r="I521" s="17"/>
      <c r="J521" s="17"/>
      <c r="K521" s="17"/>
      <c r="L521" s="17"/>
      <c r="M521" s="17"/>
      <c r="N521" s="15"/>
      <c r="O521" s="15"/>
      <c r="P521" s="15"/>
      <c r="Q521" s="15"/>
    </row>
    <row r="522" spans="2:17" s="3" customFormat="1" hidden="1" x14ac:dyDescent="0.2">
      <c r="B522" s="2"/>
      <c r="C522" s="93"/>
      <c r="D522" s="2"/>
      <c r="E522" s="2"/>
      <c r="F522" s="15"/>
      <c r="G522" s="15"/>
      <c r="H522" s="15"/>
      <c r="I522" s="17"/>
      <c r="J522" s="17"/>
      <c r="K522" s="17"/>
      <c r="L522" s="17"/>
      <c r="M522" s="17"/>
      <c r="N522" s="15"/>
      <c r="O522" s="15"/>
      <c r="P522" s="15"/>
      <c r="Q522" s="15"/>
    </row>
    <row r="523" spans="2:17" s="3" customFormat="1" hidden="1" x14ac:dyDescent="0.2">
      <c r="B523" s="2"/>
      <c r="C523" s="93"/>
      <c r="D523" s="2"/>
      <c r="E523" s="2"/>
      <c r="F523" s="15"/>
      <c r="G523" s="15"/>
      <c r="H523" s="15"/>
      <c r="I523" s="17"/>
      <c r="J523" s="17"/>
      <c r="K523" s="17"/>
      <c r="L523" s="17"/>
      <c r="M523" s="17"/>
      <c r="N523" s="15"/>
      <c r="O523" s="15"/>
      <c r="P523" s="15"/>
      <c r="Q523" s="15"/>
    </row>
    <row r="524" spans="2:17" s="3" customFormat="1" hidden="1" x14ac:dyDescent="0.2">
      <c r="B524" s="2"/>
      <c r="C524" s="93"/>
      <c r="D524" s="2"/>
      <c r="E524" s="2"/>
      <c r="F524" s="15"/>
      <c r="G524" s="15"/>
      <c r="H524" s="15"/>
      <c r="I524" s="17"/>
      <c r="J524" s="17"/>
      <c r="K524" s="17"/>
      <c r="L524" s="17"/>
      <c r="M524" s="17"/>
      <c r="N524" s="15"/>
      <c r="O524" s="15"/>
      <c r="P524" s="15"/>
      <c r="Q524" s="15"/>
    </row>
    <row r="525" spans="2:17" s="3" customFormat="1" hidden="1" x14ac:dyDescent="0.2">
      <c r="B525" s="2"/>
      <c r="C525" s="93"/>
      <c r="D525" s="2"/>
      <c r="E525" s="2"/>
      <c r="F525" s="15"/>
      <c r="G525" s="15"/>
      <c r="H525" s="15"/>
      <c r="I525" s="17"/>
      <c r="J525" s="17"/>
      <c r="K525" s="17"/>
      <c r="L525" s="17"/>
      <c r="M525" s="17"/>
      <c r="N525" s="15"/>
      <c r="O525" s="15"/>
      <c r="P525" s="15"/>
      <c r="Q525" s="15"/>
    </row>
    <row r="526" spans="2:17" s="3" customFormat="1" hidden="1" x14ac:dyDescent="0.2">
      <c r="B526" s="2"/>
      <c r="C526" s="93"/>
      <c r="D526" s="2"/>
      <c r="E526" s="2"/>
      <c r="F526" s="15"/>
      <c r="G526" s="15"/>
      <c r="H526" s="15"/>
      <c r="I526" s="17"/>
      <c r="J526" s="17"/>
      <c r="K526" s="17"/>
      <c r="L526" s="17"/>
      <c r="M526" s="17"/>
      <c r="N526" s="15"/>
      <c r="O526" s="15"/>
      <c r="P526" s="15"/>
      <c r="Q526" s="15"/>
    </row>
    <row r="527" spans="2:17" s="3" customFormat="1" hidden="1" x14ac:dyDescent="0.2">
      <c r="B527" s="2"/>
      <c r="C527" s="93"/>
      <c r="D527" s="2"/>
      <c r="E527" s="2"/>
      <c r="F527" s="15"/>
      <c r="G527" s="15"/>
      <c r="H527" s="15"/>
      <c r="I527" s="17"/>
      <c r="J527" s="17"/>
      <c r="K527" s="17"/>
      <c r="L527" s="17"/>
      <c r="M527" s="17"/>
      <c r="N527" s="15"/>
      <c r="O527" s="15"/>
      <c r="P527" s="15"/>
      <c r="Q527" s="15"/>
    </row>
    <row r="528" spans="2:17" s="3" customFormat="1" hidden="1" x14ac:dyDescent="0.2">
      <c r="B528" s="2"/>
      <c r="C528" s="93"/>
      <c r="D528" s="2"/>
      <c r="E528" s="2"/>
      <c r="F528" s="15"/>
      <c r="G528" s="15"/>
      <c r="H528" s="15"/>
      <c r="I528" s="17"/>
      <c r="J528" s="17"/>
      <c r="K528" s="17"/>
      <c r="L528" s="17"/>
      <c r="M528" s="17"/>
      <c r="N528" s="15"/>
      <c r="O528" s="15"/>
      <c r="P528" s="15"/>
      <c r="Q528" s="15"/>
    </row>
    <row r="529" spans="2:17" s="3" customFormat="1" hidden="1" x14ac:dyDescent="0.2">
      <c r="B529" s="2"/>
      <c r="C529" s="93"/>
      <c r="D529" s="2"/>
      <c r="E529" s="2"/>
      <c r="F529" s="15"/>
      <c r="G529" s="15"/>
      <c r="H529" s="15"/>
      <c r="I529" s="17"/>
      <c r="J529" s="17"/>
      <c r="K529" s="17"/>
      <c r="L529" s="17"/>
      <c r="M529" s="17"/>
      <c r="N529" s="15"/>
      <c r="O529" s="15"/>
      <c r="P529" s="15"/>
      <c r="Q529" s="15"/>
    </row>
    <row r="530" spans="2:17" s="3" customFormat="1" hidden="1" x14ac:dyDescent="0.2">
      <c r="B530" s="2"/>
      <c r="C530" s="93"/>
      <c r="D530" s="2"/>
      <c r="E530" s="2"/>
      <c r="F530" s="15"/>
      <c r="G530" s="15"/>
      <c r="H530" s="15"/>
      <c r="I530" s="17"/>
      <c r="J530" s="17"/>
      <c r="K530" s="17"/>
      <c r="L530" s="17"/>
      <c r="M530" s="17"/>
      <c r="N530" s="15"/>
      <c r="O530" s="15"/>
      <c r="P530" s="15"/>
      <c r="Q530" s="15"/>
    </row>
    <row r="531" spans="2:17" s="3" customFormat="1" hidden="1" x14ac:dyDescent="0.2">
      <c r="B531" s="2"/>
      <c r="C531" s="93"/>
      <c r="D531" s="2"/>
      <c r="E531" s="2"/>
      <c r="F531" s="15"/>
      <c r="G531" s="15"/>
      <c r="H531" s="15"/>
      <c r="I531" s="17"/>
      <c r="J531" s="17"/>
      <c r="K531" s="17"/>
      <c r="L531" s="17"/>
      <c r="M531" s="17"/>
      <c r="N531" s="15"/>
      <c r="O531" s="15"/>
      <c r="P531" s="15"/>
      <c r="Q531" s="15"/>
    </row>
    <row r="532" spans="2:17" s="3" customFormat="1" hidden="1" x14ac:dyDescent="0.2">
      <c r="B532" s="2"/>
      <c r="C532" s="93"/>
      <c r="D532" s="2"/>
      <c r="E532" s="2"/>
      <c r="F532" s="15"/>
      <c r="G532" s="15"/>
      <c r="H532" s="15"/>
      <c r="I532" s="17"/>
      <c r="J532" s="17"/>
      <c r="K532" s="17"/>
      <c r="L532" s="17"/>
      <c r="M532" s="17"/>
      <c r="N532" s="15"/>
      <c r="O532" s="15"/>
      <c r="P532" s="15"/>
      <c r="Q532" s="15"/>
    </row>
    <row r="533" spans="2:17" s="3" customFormat="1" hidden="1" x14ac:dyDescent="0.2">
      <c r="B533" s="2"/>
      <c r="C533" s="93"/>
      <c r="D533" s="2"/>
      <c r="E533" s="2"/>
      <c r="F533" s="15"/>
      <c r="G533" s="15"/>
      <c r="H533" s="15"/>
      <c r="I533" s="17"/>
      <c r="J533" s="17"/>
      <c r="K533" s="17"/>
      <c r="L533" s="17"/>
      <c r="M533" s="17"/>
      <c r="N533" s="15"/>
      <c r="O533" s="15"/>
      <c r="P533" s="15"/>
      <c r="Q533" s="15"/>
    </row>
    <row r="534" spans="2:17" s="3" customFormat="1" hidden="1" x14ac:dyDescent="0.2">
      <c r="B534" s="2"/>
      <c r="C534" s="93"/>
      <c r="D534" s="2"/>
      <c r="E534" s="2"/>
      <c r="F534" s="15"/>
      <c r="G534" s="15"/>
      <c r="H534" s="15"/>
      <c r="I534" s="17"/>
      <c r="J534" s="17"/>
      <c r="K534" s="17"/>
      <c r="L534" s="17"/>
      <c r="M534" s="17"/>
      <c r="N534" s="15"/>
      <c r="O534" s="15"/>
      <c r="P534" s="15"/>
      <c r="Q534" s="15"/>
    </row>
    <row r="535" spans="2:17" s="3" customFormat="1" hidden="1" x14ac:dyDescent="0.2">
      <c r="B535" s="2"/>
      <c r="C535" s="93"/>
      <c r="D535" s="2"/>
      <c r="E535" s="2"/>
      <c r="F535" s="15"/>
      <c r="G535" s="15"/>
      <c r="H535" s="15"/>
      <c r="I535" s="17"/>
      <c r="J535" s="17"/>
      <c r="K535" s="17"/>
      <c r="L535" s="17"/>
      <c r="M535" s="17"/>
      <c r="N535" s="15"/>
      <c r="O535" s="15"/>
      <c r="P535" s="15"/>
      <c r="Q535" s="15"/>
    </row>
    <row r="536" spans="2:17" s="3" customFormat="1" hidden="1" x14ac:dyDescent="0.2">
      <c r="B536" s="2"/>
      <c r="C536" s="93"/>
      <c r="D536" s="2"/>
      <c r="E536" s="2"/>
      <c r="F536" s="15"/>
      <c r="G536" s="15"/>
      <c r="H536" s="15"/>
      <c r="I536" s="17"/>
      <c r="J536" s="17"/>
      <c r="K536" s="17"/>
      <c r="L536" s="17"/>
      <c r="M536" s="17"/>
      <c r="N536" s="15"/>
      <c r="O536" s="15"/>
      <c r="P536" s="15"/>
      <c r="Q536" s="15"/>
    </row>
    <row r="537" spans="2:17" s="3" customFormat="1" hidden="1" x14ac:dyDescent="0.2">
      <c r="B537" s="2"/>
      <c r="C537" s="93"/>
      <c r="D537" s="2"/>
      <c r="E537" s="2"/>
      <c r="F537" s="15"/>
      <c r="G537" s="15"/>
      <c r="H537" s="15"/>
      <c r="I537" s="17"/>
      <c r="J537" s="17"/>
      <c r="K537" s="17"/>
      <c r="L537" s="17"/>
      <c r="M537" s="17"/>
      <c r="N537" s="15"/>
      <c r="O537" s="15"/>
      <c r="P537" s="15"/>
      <c r="Q537" s="15"/>
    </row>
    <row r="538" spans="2:17" s="3" customFormat="1" hidden="1" x14ac:dyDescent="0.2">
      <c r="B538" s="2"/>
      <c r="C538" s="93"/>
      <c r="D538" s="2"/>
      <c r="E538" s="2"/>
      <c r="F538" s="15"/>
      <c r="G538" s="15"/>
      <c r="H538" s="15"/>
      <c r="I538" s="17"/>
      <c r="J538" s="17"/>
      <c r="K538" s="17"/>
      <c r="L538" s="17"/>
      <c r="M538" s="17"/>
      <c r="N538" s="15"/>
      <c r="O538" s="15"/>
      <c r="P538" s="15"/>
      <c r="Q538" s="15"/>
    </row>
    <row r="539" spans="2:17" s="3" customFormat="1" hidden="1" x14ac:dyDescent="0.2">
      <c r="B539" s="2"/>
      <c r="C539" s="93"/>
      <c r="D539" s="2"/>
      <c r="E539" s="2"/>
      <c r="F539" s="15"/>
      <c r="G539" s="15"/>
      <c r="H539" s="15"/>
      <c r="I539" s="17"/>
      <c r="J539" s="17"/>
      <c r="K539" s="17"/>
      <c r="L539" s="17"/>
      <c r="M539" s="17"/>
      <c r="N539" s="15"/>
      <c r="O539" s="15"/>
      <c r="P539" s="15"/>
      <c r="Q539" s="15"/>
    </row>
    <row r="540" spans="2:17" s="3" customFormat="1" hidden="1" x14ac:dyDescent="0.2">
      <c r="B540" s="2"/>
      <c r="C540" s="93"/>
      <c r="D540" s="2"/>
      <c r="E540" s="2"/>
      <c r="F540" s="15"/>
      <c r="G540" s="15"/>
      <c r="H540" s="15"/>
      <c r="I540" s="17"/>
      <c r="J540" s="17"/>
      <c r="K540" s="17"/>
      <c r="L540" s="17"/>
      <c r="M540" s="17"/>
      <c r="N540" s="15"/>
      <c r="O540" s="15"/>
      <c r="P540" s="15"/>
      <c r="Q540" s="15"/>
    </row>
    <row r="541" spans="2:17" s="3" customFormat="1" hidden="1" x14ac:dyDescent="0.2">
      <c r="B541" s="2"/>
      <c r="C541" s="93"/>
      <c r="D541" s="2"/>
      <c r="E541" s="2"/>
      <c r="F541" s="15"/>
      <c r="G541" s="15"/>
      <c r="H541" s="15"/>
      <c r="I541" s="17"/>
      <c r="J541" s="17"/>
      <c r="K541" s="17"/>
      <c r="L541" s="17"/>
      <c r="M541" s="17"/>
      <c r="N541" s="15"/>
      <c r="O541" s="15"/>
      <c r="P541" s="15"/>
      <c r="Q541" s="15"/>
    </row>
    <row r="542" spans="2:17" s="3" customFormat="1" hidden="1" x14ac:dyDescent="0.2">
      <c r="B542" s="2"/>
      <c r="C542" s="93"/>
      <c r="D542" s="2"/>
      <c r="E542" s="2"/>
      <c r="F542" s="15"/>
      <c r="G542" s="15"/>
      <c r="H542" s="15"/>
      <c r="I542" s="17"/>
      <c r="J542" s="17"/>
      <c r="K542" s="17"/>
      <c r="L542" s="17"/>
      <c r="M542" s="17"/>
      <c r="N542" s="15"/>
      <c r="O542" s="15"/>
      <c r="P542" s="15"/>
      <c r="Q542" s="15"/>
    </row>
    <row r="543" spans="2:17" s="3" customFormat="1" hidden="1" x14ac:dyDescent="0.2">
      <c r="B543" s="2"/>
      <c r="C543" s="93"/>
      <c r="D543" s="2"/>
      <c r="E543" s="2"/>
      <c r="F543" s="15"/>
      <c r="G543" s="15"/>
      <c r="H543" s="15"/>
      <c r="I543" s="17"/>
      <c r="J543" s="17"/>
      <c r="K543" s="17"/>
      <c r="L543" s="17"/>
      <c r="M543" s="17"/>
      <c r="N543" s="15"/>
      <c r="O543" s="15"/>
      <c r="P543" s="15"/>
      <c r="Q543" s="15"/>
    </row>
    <row r="544" spans="2:17" s="3" customFormat="1" hidden="1" x14ac:dyDescent="0.2">
      <c r="B544" s="2"/>
      <c r="C544" s="93"/>
      <c r="D544" s="2"/>
      <c r="E544" s="2"/>
      <c r="F544" s="15"/>
      <c r="G544" s="15"/>
      <c r="H544" s="15"/>
      <c r="I544" s="17"/>
      <c r="J544" s="17"/>
      <c r="K544" s="17"/>
      <c r="L544" s="17"/>
      <c r="M544" s="17"/>
      <c r="N544" s="15"/>
      <c r="O544" s="15"/>
      <c r="P544" s="15"/>
      <c r="Q544" s="15"/>
    </row>
    <row r="545" spans="2:17" s="3" customFormat="1" hidden="1" x14ac:dyDescent="0.2">
      <c r="B545" s="2"/>
      <c r="C545" s="93"/>
      <c r="D545" s="2"/>
      <c r="E545" s="2"/>
      <c r="F545" s="15"/>
      <c r="G545" s="15"/>
      <c r="H545" s="15"/>
      <c r="I545" s="17"/>
      <c r="J545" s="17"/>
      <c r="K545" s="17"/>
      <c r="L545" s="17"/>
      <c r="M545" s="17"/>
      <c r="N545" s="15"/>
      <c r="O545" s="15"/>
      <c r="P545" s="15"/>
      <c r="Q545" s="15"/>
    </row>
    <row r="546" spans="2:17" s="3" customFormat="1" hidden="1" x14ac:dyDescent="0.2">
      <c r="B546" s="2"/>
      <c r="C546" s="93"/>
      <c r="D546" s="2"/>
      <c r="E546" s="2"/>
      <c r="F546" s="15"/>
      <c r="G546" s="15"/>
      <c r="H546" s="15"/>
      <c r="I546" s="17"/>
      <c r="J546" s="17"/>
      <c r="K546" s="17"/>
      <c r="L546" s="17"/>
      <c r="M546" s="17"/>
      <c r="N546" s="15"/>
      <c r="O546" s="15"/>
      <c r="P546" s="15"/>
      <c r="Q546" s="15"/>
    </row>
    <row r="547" spans="2:17" s="3" customFormat="1" hidden="1" x14ac:dyDescent="0.2">
      <c r="B547" s="2"/>
      <c r="C547" s="93"/>
      <c r="D547" s="2"/>
      <c r="E547" s="2"/>
      <c r="F547" s="15"/>
      <c r="G547" s="15"/>
      <c r="H547" s="15"/>
      <c r="I547" s="17"/>
      <c r="J547" s="17"/>
      <c r="K547" s="17"/>
      <c r="L547" s="17"/>
      <c r="M547" s="17"/>
      <c r="N547" s="15"/>
      <c r="O547" s="15"/>
      <c r="P547" s="15"/>
      <c r="Q547" s="15"/>
    </row>
    <row r="548" spans="2:17" s="3" customFormat="1" hidden="1" x14ac:dyDescent="0.2">
      <c r="B548" s="2"/>
      <c r="C548" s="93"/>
      <c r="D548" s="2"/>
      <c r="E548" s="2"/>
      <c r="F548" s="15"/>
      <c r="G548" s="15"/>
      <c r="H548" s="15"/>
      <c r="I548" s="17"/>
      <c r="J548" s="17"/>
      <c r="K548" s="17"/>
      <c r="L548" s="17"/>
      <c r="M548" s="17"/>
      <c r="N548" s="15"/>
      <c r="O548" s="15"/>
      <c r="P548" s="15"/>
      <c r="Q548" s="15"/>
    </row>
    <row r="549" spans="2:17" s="3" customFormat="1" hidden="1" x14ac:dyDescent="0.2">
      <c r="B549" s="2"/>
      <c r="C549" s="93"/>
      <c r="D549" s="2"/>
      <c r="E549" s="2"/>
      <c r="F549" s="15"/>
      <c r="G549" s="15"/>
      <c r="H549" s="15"/>
      <c r="I549" s="17"/>
      <c r="J549" s="17"/>
      <c r="K549" s="17"/>
      <c r="L549" s="17"/>
      <c r="M549" s="17"/>
      <c r="N549" s="15"/>
      <c r="O549" s="15"/>
      <c r="P549" s="15"/>
      <c r="Q549" s="15"/>
    </row>
    <row r="550" spans="2:17" s="3" customFormat="1" hidden="1" x14ac:dyDescent="0.2">
      <c r="B550" s="2"/>
      <c r="C550" s="93"/>
      <c r="D550" s="2"/>
      <c r="E550" s="2"/>
      <c r="F550" s="15"/>
      <c r="G550" s="15"/>
      <c r="H550" s="15"/>
      <c r="I550" s="17"/>
      <c r="J550" s="17"/>
      <c r="K550" s="17"/>
      <c r="L550" s="17"/>
      <c r="M550" s="17"/>
      <c r="N550" s="15"/>
      <c r="O550" s="15"/>
      <c r="P550" s="15"/>
      <c r="Q550" s="15"/>
    </row>
    <row r="551" spans="2:17" s="3" customFormat="1" hidden="1" x14ac:dyDescent="0.2">
      <c r="B551" s="2"/>
      <c r="C551" s="93"/>
      <c r="D551" s="2"/>
      <c r="E551" s="2"/>
      <c r="F551" s="15"/>
      <c r="G551" s="15"/>
      <c r="H551" s="15"/>
      <c r="I551" s="17"/>
      <c r="J551" s="17"/>
      <c r="K551" s="17"/>
      <c r="L551" s="17"/>
      <c r="M551" s="17"/>
      <c r="N551" s="15"/>
      <c r="O551" s="15"/>
      <c r="P551" s="15"/>
      <c r="Q551" s="15"/>
    </row>
    <row r="552" spans="2:17" s="3" customFormat="1" hidden="1" x14ac:dyDescent="0.2">
      <c r="B552" s="2"/>
      <c r="C552" s="93"/>
      <c r="D552" s="2"/>
      <c r="E552" s="2"/>
      <c r="F552" s="15"/>
      <c r="G552" s="15"/>
      <c r="H552" s="15"/>
      <c r="I552" s="17"/>
      <c r="J552" s="17"/>
      <c r="K552" s="17"/>
      <c r="L552" s="17"/>
      <c r="M552" s="17"/>
      <c r="N552" s="15"/>
      <c r="O552" s="15"/>
      <c r="P552" s="15"/>
      <c r="Q552" s="15"/>
    </row>
    <row r="553" spans="2:17" s="3" customFormat="1" hidden="1" x14ac:dyDescent="0.2">
      <c r="B553" s="2"/>
      <c r="C553" s="93"/>
      <c r="D553" s="2"/>
      <c r="E553" s="2"/>
      <c r="F553" s="15"/>
      <c r="G553" s="15"/>
      <c r="H553" s="15"/>
      <c r="I553" s="17"/>
      <c r="J553" s="17"/>
      <c r="K553" s="17"/>
      <c r="L553" s="17"/>
      <c r="M553" s="17"/>
      <c r="N553" s="15"/>
      <c r="O553" s="15"/>
      <c r="P553" s="15"/>
      <c r="Q553" s="15"/>
    </row>
    <row r="554" spans="2:17" s="3" customFormat="1" hidden="1" x14ac:dyDescent="0.2">
      <c r="B554" s="2"/>
      <c r="C554" s="93"/>
      <c r="D554" s="2"/>
      <c r="E554" s="2"/>
      <c r="F554" s="15"/>
      <c r="G554" s="15"/>
      <c r="H554" s="15"/>
      <c r="I554" s="17"/>
      <c r="J554" s="17"/>
      <c r="K554" s="17"/>
      <c r="L554" s="17"/>
      <c r="M554" s="17"/>
      <c r="N554" s="15"/>
      <c r="O554" s="15"/>
      <c r="P554" s="15"/>
      <c r="Q554" s="15"/>
    </row>
    <row r="555" spans="2:17" s="3" customFormat="1" hidden="1" x14ac:dyDescent="0.2">
      <c r="B555" s="2"/>
      <c r="C555" s="93"/>
      <c r="D555" s="2"/>
      <c r="E555" s="2"/>
      <c r="F555" s="15"/>
      <c r="G555" s="15"/>
      <c r="H555" s="15"/>
      <c r="I555" s="17"/>
      <c r="J555" s="17"/>
      <c r="K555" s="17"/>
      <c r="L555" s="17"/>
      <c r="M555" s="17"/>
      <c r="N555" s="15"/>
      <c r="O555" s="15"/>
      <c r="P555" s="15"/>
      <c r="Q555" s="15"/>
    </row>
    <row r="556" spans="2:17" s="3" customFormat="1" hidden="1" x14ac:dyDescent="0.2">
      <c r="B556" s="2"/>
      <c r="C556" s="93"/>
      <c r="D556" s="2"/>
      <c r="E556" s="2"/>
      <c r="F556" s="15"/>
      <c r="G556" s="15"/>
      <c r="H556" s="15"/>
      <c r="I556" s="17"/>
      <c r="J556" s="17"/>
      <c r="K556" s="17"/>
      <c r="L556" s="17"/>
      <c r="M556" s="17"/>
      <c r="N556" s="15"/>
      <c r="O556" s="15"/>
      <c r="P556" s="15"/>
      <c r="Q556" s="15"/>
    </row>
    <row r="557" spans="2:17" s="3" customFormat="1" hidden="1" x14ac:dyDescent="0.2">
      <c r="B557" s="2"/>
      <c r="C557" s="93"/>
      <c r="D557" s="2"/>
      <c r="E557" s="2"/>
      <c r="F557" s="15"/>
      <c r="G557" s="15"/>
      <c r="H557" s="15"/>
      <c r="I557" s="17"/>
      <c r="J557" s="17"/>
      <c r="K557" s="17"/>
      <c r="L557" s="17"/>
      <c r="M557" s="17"/>
      <c r="N557" s="15"/>
      <c r="O557" s="15"/>
      <c r="P557" s="15"/>
      <c r="Q557" s="15"/>
    </row>
    <row r="558" spans="2:17" s="3" customFormat="1" hidden="1" x14ac:dyDescent="0.2">
      <c r="B558" s="2"/>
      <c r="C558" s="93"/>
      <c r="D558" s="2"/>
      <c r="E558" s="2"/>
      <c r="F558" s="15"/>
      <c r="G558" s="15"/>
      <c r="H558" s="15"/>
      <c r="I558" s="17"/>
      <c r="J558" s="17"/>
      <c r="K558" s="17"/>
      <c r="L558" s="17"/>
      <c r="M558" s="17"/>
      <c r="N558" s="15"/>
      <c r="O558" s="15"/>
      <c r="P558" s="15"/>
      <c r="Q558" s="15"/>
    </row>
    <row r="559" spans="2:17" s="3" customFormat="1" hidden="1" x14ac:dyDescent="0.2">
      <c r="B559" s="2"/>
      <c r="C559" s="93"/>
      <c r="D559" s="2"/>
      <c r="E559" s="2"/>
      <c r="F559" s="15"/>
      <c r="G559" s="15"/>
      <c r="H559" s="15"/>
      <c r="I559" s="17"/>
      <c r="J559" s="17"/>
      <c r="K559" s="17"/>
      <c r="L559" s="17"/>
      <c r="M559" s="17"/>
      <c r="N559" s="15"/>
      <c r="O559" s="15"/>
      <c r="P559" s="15"/>
      <c r="Q559" s="15"/>
    </row>
    <row r="560" spans="2:17" s="3" customFormat="1" hidden="1" x14ac:dyDescent="0.2">
      <c r="B560" s="2"/>
      <c r="C560" s="93"/>
      <c r="D560" s="2"/>
      <c r="E560" s="2"/>
      <c r="F560" s="15"/>
      <c r="G560" s="15"/>
      <c r="H560" s="15"/>
      <c r="I560" s="17"/>
      <c r="J560" s="17"/>
      <c r="K560" s="17"/>
      <c r="L560" s="17"/>
      <c r="M560" s="17"/>
      <c r="N560" s="15"/>
      <c r="O560" s="15"/>
      <c r="P560" s="15"/>
      <c r="Q560" s="15"/>
    </row>
    <row r="561" spans="2:17" s="3" customFormat="1" hidden="1" x14ac:dyDescent="0.2">
      <c r="B561" s="2"/>
      <c r="C561" s="93"/>
      <c r="D561" s="2"/>
      <c r="E561" s="2"/>
      <c r="F561" s="15"/>
      <c r="G561" s="15"/>
      <c r="H561" s="15"/>
      <c r="I561" s="17"/>
      <c r="J561" s="17"/>
      <c r="K561" s="17"/>
      <c r="L561" s="17"/>
      <c r="M561" s="17"/>
      <c r="N561" s="15"/>
      <c r="O561" s="15"/>
      <c r="P561" s="15"/>
      <c r="Q561" s="15"/>
    </row>
    <row r="562" spans="2:17" s="3" customFormat="1" hidden="1" x14ac:dyDescent="0.2">
      <c r="B562" s="2"/>
      <c r="C562" s="93"/>
      <c r="D562" s="2"/>
      <c r="E562" s="2"/>
      <c r="F562" s="15"/>
      <c r="G562" s="15"/>
      <c r="H562" s="15"/>
      <c r="I562" s="17"/>
      <c r="J562" s="17"/>
      <c r="K562" s="17"/>
      <c r="L562" s="17"/>
      <c r="M562" s="17"/>
      <c r="N562" s="15"/>
      <c r="O562" s="15"/>
      <c r="P562" s="15"/>
      <c r="Q562" s="15"/>
    </row>
    <row r="563" spans="2:17" s="3" customFormat="1" hidden="1" x14ac:dyDescent="0.2">
      <c r="B563" s="2"/>
      <c r="C563" s="93"/>
      <c r="D563" s="2"/>
      <c r="E563" s="2"/>
      <c r="F563" s="15"/>
      <c r="G563" s="15"/>
      <c r="H563" s="15"/>
      <c r="I563" s="17"/>
      <c r="J563" s="17"/>
      <c r="K563" s="17"/>
      <c r="L563" s="17"/>
      <c r="M563" s="17"/>
      <c r="N563" s="15"/>
      <c r="O563" s="15"/>
      <c r="P563" s="15"/>
      <c r="Q563" s="15"/>
    </row>
    <row r="564" spans="2:17" s="3" customFormat="1" hidden="1" x14ac:dyDescent="0.2">
      <c r="B564" s="2"/>
      <c r="C564" s="93"/>
      <c r="D564" s="2"/>
      <c r="E564" s="2"/>
      <c r="F564" s="15"/>
      <c r="G564" s="15"/>
      <c r="H564" s="15"/>
      <c r="I564" s="17"/>
      <c r="J564" s="17"/>
      <c r="K564" s="17"/>
      <c r="L564" s="17"/>
      <c r="M564" s="17"/>
      <c r="N564" s="15"/>
      <c r="O564" s="15"/>
      <c r="P564" s="15"/>
      <c r="Q564" s="15"/>
    </row>
    <row r="565" spans="2:17" s="3" customFormat="1" hidden="1" x14ac:dyDescent="0.2">
      <c r="B565" s="2"/>
      <c r="C565" s="93"/>
      <c r="D565" s="2"/>
      <c r="E565" s="2"/>
      <c r="F565" s="15"/>
      <c r="G565" s="15"/>
      <c r="H565" s="15"/>
      <c r="I565" s="17"/>
      <c r="J565" s="17"/>
      <c r="K565" s="17"/>
      <c r="L565" s="17"/>
      <c r="M565" s="17"/>
      <c r="N565" s="15"/>
      <c r="O565" s="15"/>
      <c r="P565" s="15"/>
      <c r="Q565" s="15"/>
    </row>
    <row r="566" spans="2:17" s="3" customFormat="1" hidden="1" x14ac:dyDescent="0.2">
      <c r="B566" s="2"/>
      <c r="C566" s="93"/>
      <c r="D566" s="2"/>
      <c r="E566" s="2"/>
      <c r="F566" s="15"/>
      <c r="G566" s="15"/>
      <c r="H566" s="15"/>
      <c r="I566" s="17"/>
      <c r="J566" s="17"/>
      <c r="K566" s="17"/>
      <c r="L566" s="17"/>
      <c r="M566" s="17"/>
      <c r="N566" s="15"/>
      <c r="O566" s="15"/>
      <c r="P566" s="15"/>
      <c r="Q566" s="15"/>
    </row>
    <row r="567" spans="2:17" s="3" customFormat="1" hidden="1" x14ac:dyDescent="0.2">
      <c r="B567" s="2"/>
      <c r="C567" s="93"/>
      <c r="D567" s="2"/>
      <c r="E567" s="2"/>
      <c r="F567" s="15"/>
      <c r="G567" s="15"/>
      <c r="H567" s="15"/>
      <c r="I567" s="17"/>
      <c r="J567" s="17"/>
      <c r="K567" s="17"/>
      <c r="L567" s="17"/>
      <c r="M567" s="17"/>
      <c r="N567" s="15"/>
      <c r="O567" s="15"/>
      <c r="P567" s="15"/>
      <c r="Q567" s="15"/>
    </row>
    <row r="568" spans="2:17" s="3" customFormat="1" hidden="1" x14ac:dyDescent="0.2">
      <c r="B568" s="2"/>
      <c r="C568" s="93"/>
      <c r="D568" s="2"/>
      <c r="E568" s="2"/>
      <c r="F568" s="15"/>
      <c r="G568" s="15"/>
      <c r="H568" s="15"/>
      <c r="I568" s="17"/>
      <c r="J568" s="17"/>
      <c r="K568" s="17"/>
      <c r="L568" s="17"/>
      <c r="M568" s="17"/>
      <c r="N568" s="15"/>
      <c r="O568" s="15"/>
      <c r="P568" s="15"/>
      <c r="Q568" s="15"/>
    </row>
    <row r="569" spans="2:17" s="3" customFormat="1" hidden="1" x14ac:dyDescent="0.2">
      <c r="B569" s="2"/>
      <c r="C569" s="93"/>
      <c r="D569" s="2"/>
      <c r="E569" s="2"/>
      <c r="F569" s="15"/>
      <c r="G569" s="15"/>
      <c r="H569" s="15"/>
      <c r="I569" s="17"/>
      <c r="J569" s="17"/>
      <c r="K569" s="17"/>
      <c r="L569" s="17"/>
      <c r="M569" s="17"/>
      <c r="N569" s="15"/>
      <c r="O569" s="15"/>
      <c r="P569" s="15"/>
      <c r="Q569" s="15"/>
    </row>
    <row r="570" spans="2:17" s="3" customFormat="1" hidden="1" x14ac:dyDescent="0.2">
      <c r="B570" s="2"/>
      <c r="C570" s="93"/>
      <c r="D570" s="2"/>
      <c r="E570" s="2"/>
      <c r="F570" s="15"/>
      <c r="G570" s="15"/>
      <c r="H570" s="15"/>
      <c r="I570" s="17"/>
      <c r="J570" s="17"/>
      <c r="K570" s="17"/>
      <c r="L570" s="17"/>
      <c r="M570" s="17"/>
      <c r="N570" s="15"/>
      <c r="O570" s="15"/>
      <c r="P570" s="15"/>
      <c r="Q570" s="15"/>
    </row>
    <row r="571" spans="2:17" s="3" customFormat="1" hidden="1" x14ac:dyDescent="0.2">
      <c r="B571" s="2"/>
      <c r="C571" s="93"/>
      <c r="D571" s="2"/>
      <c r="E571" s="2"/>
      <c r="F571" s="15"/>
      <c r="G571" s="15"/>
      <c r="H571" s="15"/>
      <c r="I571" s="17"/>
      <c r="J571" s="17"/>
      <c r="K571" s="17"/>
      <c r="L571" s="17"/>
      <c r="M571" s="17"/>
      <c r="N571" s="15"/>
      <c r="O571" s="15"/>
      <c r="P571" s="15"/>
      <c r="Q571" s="15"/>
    </row>
    <row r="572" spans="2:17" s="3" customFormat="1" hidden="1" x14ac:dyDescent="0.2">
      <c r="B572" s="2"/>
      <c r="C572" s="93"/>
      <c r="D572" s="2"/>
      <c r="E572" s="2"/>
      <c r="F572" s="15"/>
      <c r="G572" s="15"/>
      <c r="H572" s="15"/>
      <c r="I572" s="17"/>
      <c r="J572" s="17"/>
      <c r="K572" s="17"/>
      <c r="L572" s="17"/>
      <c r="M572" s="17"/>
      <c r="N572" s="15"/>
      <c r="O572" s="15"/>
      <c r="P572" s="15"/>
      <c r="Q572" s="15"/>
    </row>
    <row r="573" spans="2:17" s="3" customFormat="1" hidden="1" x14ac:dyDescent="0.2">
      <c r="B573" s="2"/>
      <c r="C573" s="93"/>
      <c r="D573" s="2"/>
      <c r="E573" s="2"/>
      <c r="F573" s="15"/>
      <c r="G573" s="15"/>
      <c r="H573" s="15"/>
      <c r="I573" s="17"/>
      <c r="J573" s="17"/>
      <c r="K573" s="17"/>
      <c r="L573" s="17"/>
      <c r="M573" s="17"/>
      <c r="N573" s="15"/>
      <c r="O573" s="15"/>
      <c r="P573" s="15"/>
      <c r="Q573" s="15"/>
    </row>
    <row r="574" spans="2:17" s="3" customFormat="1" hidden="1" x14ac:dyDescent="0.2">
      <c r="B574" s="2"/>
      <c r="C574" s="93"/>
      <c r="D574" s="2"/>
      <c r="E574" s="2"/>
      <c r="F574" s="15"/>
      <c r="G574" s="15"/>
      <c r="H574" s="15"/>
      <c r="I574" s="17"/>
      <c r="J574" s="17"/>
      <c r="K574" s="17"/>
      <c r="L574" s="17"/>
      <c r="M574" s="17"/>
      <c r="N574" s="15"/>
      <c r="O574" s="15"/>
      <c r="P574" s="15"/>
      <c r="Q574" s="15"/>
    </row>
    <row r="575" spans="2:17" s="3" customFormat="1" hidden="1" x14ac:dyDescent="0.2">
      <c r="B575" s="2"/>
      <c r="C575" s="93"/>
      <c r="D575" s="2"/>
      <c r="E575" s="2"/>
      <c r="F575" s="15"/>
      <c r="G575" s="15"/>
      <c r="H575" s="15"/>
      <c r="I575" s="17"/>
      <c r="J575" s="17"/>
      <c r="K575" s="17"/>
      <c r="L575" s="17"/>
      <c r="M575" s="17"/>
      <c r="N575" s="15"/>
      <c r="O575" s="15"/>
      <c r="P575" s="15"/>
      <c r="Q575" s="15"/>
    </row>
    <row r="576" spans="2:17" s="3" customFormat="1" hidden="1" x14ac:dyDescent="0.2">
      <c r="B576" s="2"/>
      <c r="C576" s="93"/>
      <c r="D576" s="2"/>
      <c r="E576" s="2"/>
      <c r="F576" s="15"/>
      <c r="G576" s="15"/>
      <c r="H576" s="15"/>
      <c r="I576" s="17"/>
      <c r="J576" s="17"/>
      <c r="K576" s="17"/>
      <c r="L576" s="17"/>
      <c r="M576" s="17"/>
      <c r="N576" s="15"/>
      <c r="O576" s="15"/>
      <c r="P576" s="15"/>
      <c r="Q576" s="15"/>
    </row>
    <row r="577" spans="2:17" s="3" customFormat="1" hidden="1" x14ac:dyDescent="0.2">
      <c r="B577" s="2"/>
      <c r="C577" s="93"/>
      <c r="D577" s="2"/>
      <c r="E577" s="2"/>
      <c r="F577" s="15"/>
      <c r="G577" s="15"/>
      <c r="H577" s="15"/>
      <c r="I577" s="17"/>
      <c r="J577" s="17"/>
      <c r="K577" s="17"/>
      <c r="L577" s="17"/>
      <c r="M577" s="17"/>
      <c r="N577" s="15"/>
      <c r="O577" s="15"/>
      <c r="P577" s="15"/>
      <c r="Q577" s="15"/>
    </row>
    <row r="578" spans="2:17" s="3" customFormat="1" hidden="1" x14ac:dyDescent="0.2">
      <c r="B578" s="2"/>
      <c r="C578" s="93"/>
      <c r="D578" s="2"/>
      <c r="E578" s="2"/>
      <c r="F578" s="15"/>
      <c r="G578" s="15"/>
      <c r="H578" s="15"/>
      <c r="I578" s="17"/>
      <c r="J578" s="17"/>
      <c r="K578" s="17"/>
      <c r="L578" s="17"/>
      <c r="M578" s="17"/>
      <c r="N578" s="15"/>
      <c r="O578" s="15"/>
      <c r="P578" s="15"/>
      <c r="Q578" s="15"/>
    </row>
    <row r="579" spans="2:17" s="3" customFormat="1" hidden="1" x14ac:dyDescent="0.2">
      <c r="B579" s="2"/>
      <c r="C579" s="93"/>
      <c r="D579" s="2"/>
      <c r="E579" s="2"/>
      <c r="F579" s="15"/>
      <c r="G579" s="15"/>
      <c r="H579" s="15"/>
      <c r="I579" s="17"/>
      <c r="J579" s="17"/>
      <c r="K579" s="17"/>
      <c r="L579" s="17"/>
      <c r="M579" s="17"/>
      <c r="N579" s="15"/>
      <c r="O579" s="15"/>
      <c r="P579" s="15"/>
      <c r="Q579" s="15"/>
    </row>
    <row r="580" spans="2:17" s="3" customFormat="1" hidden="1" x14ac:dyDescent="0.2">
      <c r="B580" s="2"/>
      <c r="C580" s="93"/>
      <c r="D580" s="2"/>
      <c r="E580" s="2"/>
      <c r="F580" s="15"/>
      <c r="G580" s="15"/>
      <c r="H580" s="15"/>
      <c r="I580" s="17"/>
      <c r="J580" s="17"/>
      <c r="K580" s="17"/>
      <c r="L580" s="17"/>
      <c r="M580" s="17"/>
      <c r="N580" s="15"/>
      <c r="O580" s="15"/>
      <c r="P580" s="15"/>
      <c r="Q580" s="15"/>
    </row>
    <row r="581" spans="2:17" s="3" customFormat="1" hidden="1" x14ac:dyDescent="0.2">
      <c r="B581" s="2"/>
      <c r="C581" s="93"/>
      <c r="D581" s="2"/>
      <c r="E581" s="2"/>
      <c r="F581" s="15"/>
      <c r="G581" s="15"/>
      <c r="H581" s="15"/>
      <c r="I581" s="17"/>
      <c r="J581" s="17"/>
      <c r="K581" s="17"/>
      <c r="L581" s="17"/>
      <c r="M581" s="17"/>
      <c r="N581" s="15"/>
      <c r="O581" s="15"/>
      <c r="P581" s="15"/>
      <c r="Q581" s="15"/>
    </row>
    <row r="582" spans="2:17" s="3" customFormat="1" hidden="1" x14ac:dyDescent="0.2">
      <c r="B582" s="2"/>
      <c r="C582" s="93"/>
      <c r="D582" s="2"/>
      <c r="E582" s="2"/>
      <c r="F582" s="15"/>
      <c r="G582" s="15"/>
      <c r="H582" s="15"/>
      <c r="I582" s="17"/>
      <c r="J582" s="17"/>
      <c r="K582" s="17"/>
      <c r="L582" s="17"/>
      <c r="M582" s="17"/>
      <c r="N582" s="15"/>
      <c r="O582" s="15"/>
      <c r="P582" s="15"/>
      <c r="Q582" s="15"/>
    </row>
    <row r="583" spans="2:17" s="3" customFormat="1" hidden="1" x14ac:dyDescent="0.2">
      <c r="B583" s="2"/>
      <c r="C583" s="93"/>
      <c r="D583" s="2"/>
      <c r="E583" s="2"/>
      <c r="F583" s="15"/>
      <c r="G583" s="15"/>
      <c r="H583" s="15"/>
      <c r="I583" s="17"/>
      <c r="J583" s="17"/>
      <c r="K583" s="17"/>
      <c r="L583" s="17"/>
      <c r="M583" s="17"/>
      <c r="N583" s="15"/>
      <c r="O583" s="15"/>
      <c r="P583" s="15"/>
      <c r="Q583" s="15"/>
    </row>
    <row r="584" spans="2:17" s="3" customFormat="1" hidden="1" x14ac:dyDescent="0.2">
      <c r="B584" s="2"/>
      <c r="C584" s="93"/>
      <c r="D584" s="2"/>
      <c r="E584" s="2"/>
      <c r="F584" s="15"/>
      <c r="G584" s="15"/>
      <c r="H584" s="15"/>
      <c r="I584" s="17"/>
      <c r="J584" s="17"/>
      <c r="K584" s="17"/>
      <c r="L584" s="17"/>
      <c r="M584" s="17"/>
      <c r="N584" s="15"/>
      <c r="O584" s="15"/>
      <c r="P584" s="15"/>
      <c r="Q584" s="15"/>
    </row>
    <row r="585" spans="2:17" s="3" customFormat="1" hidden="1" x14ac:dyDescent="0.2">
      <c r="B585" s="2"/>
      <c r="C585" s="93"/>
      <c r="D585" s="2"/>
      <c r="E585" s="2"/>
      <c r="F585" s="15"/>
      <c r="G585" s="15"/>
      <c r="H585" s="15"/>
      <c r="I585" s="17"/>
      <c r="J585" s="17"/>
      <c r="K585" s="17"/>
      <c r="L585" s="17"/>
      <c r="M585" s="17"/>
      <c r="N585" s="15"/>
      <c r="O585" s="15"/>
      <c r="P585" s="15"/>
      <c r="Q585" s="15"/>
    </row>
    <row r="586" spans="2:17" s="3" customFormat="1" hidden="1" x14ac:dyDescent="0.2">
      <c r="B586" s="2"/>
      <c r="C586" s="93"/>
      <c r="D586" s="2"/>
      <c r="E586" s="2"/>
      <c r="F586" s="15"/>
      <c r="G586" s="15"/>
      <c r="H586" s="15"/>
      <c r="I586" s="17"/>
      <c r="J586" s="17"/>
      <c r="K586" s="17"/>
      <c r="L586" s="17"/>
      <c r="M586" s="17"/>
      <c r="N586" s="15"/>
      <c r="O586" s="15"/>
      <c r="P586" s="15"/>
      <c r="Q586" s="15"/>
    </row>
    <row r="587" spans="2:17" s="3" customFormat="1" hidden="1" x14ac:dyDescent="0.2">
      <c r="B587" s="2"/>
      <c r="C587" s="93"/>
      <c r="D587" s="2"/>
      <c r="E587" s="2"/>
      <c r="F587" s="15"/>
      <c r="G587" s="15"/>
      <c r="H587" s="15"/>
      <c r="I587" s="17"/>
      <c r="J587" s="17"/>
      <c r="K587" s="17"/>
      <c r="L587" s="17"/>
      <c r="M587" s="17"/>
      <c r="N587" s="15"/>
      <c r="O587" s="15"/>
      <c r="P587" s="15"/>
      <c r="Q587" s="15"/>
    </row>
    <row r="588" spans="2:17" s="3" customFormat="1" hidden="1" x14ac:dyDescent="0.2">
      <c r="B588" s="2"/>
      <c r="C588" s="93"/>
      <c r="D588" s="2"/>
      <c r="E588" s="2"/>
      <c r="F588" s="15"/>
      <c r="G588" s="15"/>
      <c r="H588" s="15"/>
      <c r="I588" s="17"/>
      <c r="J588" s="17"/>
      <c r="K588" s="17"/>
      <c r="L588" s="17"/>
      <c r="M588" s="17"/>
      <c r="N588" s="15"/>
      <c r="O588" s="15"/>
      <c r="P588" s="15"/>
      <c r="Q588" s="15"/>
    </row>
    <row r="589" spans="2:17" s="3" customFormat="1" hidden="1" x14ac:dyDescent="0.2">
      <c r="B589" s="2"/>
      <c r="C589" s="93"/>
      <c r="D589" s="2"/>
      <c r="E589" s="2"/>
      <c r="F589" s="15"/>
      <c r="G589" s="15"/>
      <c r="H589" s="15"/>
      <c r="I589" s="17"/>
      <c r="J589" s="17"/>
      <c r="K589" s="17"/>
      <c r="L589" s="17"/>
      <c r="M589" s="17"/>
      <c r="N589" s="15"/>
      <c r="O589" s="15"/>
      <c r="P589" s="15"/>
      <c r="Q589" s="15"/>
    </row>
    <row r="590" spans="2:17" s="3" customFormat="1" hidden="1" x14ac:dyDescent="0.2">
      <c r="B590" s="2"/>
      <c r="C590" s="93"/>
      <c r="D590" s="2"/>
      <c r="E590" s="2"/>
      <c r="F590" s="15"/>
      <c r="G590" s="15"/>
      <c r="H590" s="15"/>
      <c r="I590" s="17"/>
      <c r="J590" s="17"/>
      <c r="K590" s="17"/>
      <c r="L590" s="17"/>
      <c r="M590" s="17"/>
      <c r="N590" s="15"/>
      <c r="O590" s="15"/>
      <c r="P590" s="15"/>
      <c r="Q590" s="15"/>
    </row>
    <row r="591" spans="2:17" s="3" customFormat="1" hidden="1" x14ac:dyDescent="0.2">
      <c r="B591" s="2"/>
      <c r="C591" s="93"/>
      <c r="D591" s="2"/>
      <c r="E591" s="2"/>
      <c r="F591" s="15"/>
      <c r="G591" s="15"/>
      <c r="H591" s="15"/>
      <c r="I591" s="17"/>
      <c r="J591" s="17"/>
      <c r="K591" s="17"/>
      <c r="L591" s="17"/>
      <c r="M591" s="17"/>
      <c r="N591" s="15"/>
      <c r="O591" s="15"/>
      <c r="P591" s="15"/>
      <c r="Q591" s="15"/>
    </row>
    <row r="592" spans="2:17" s="3" customFormat="1" hidden="1" x14ac:dyDescent="0.2">
      <c r="B592" s="2"/>
      <c r="C592" s="93"/>
      <c r="D592" s="2"/>
      <c r="E592" s="2"/>
      <c r="F592" s="15"/>
      <c r="G592" s="15"/>
      <c r="H592" s="15"/>
      <c r="I592" s="17"/>
      <c r="J592" s="17"/>
      <c r="K592" s="17"/>
      <c r="L592" s="17"/>
      <c r="M592" s="17"/>
      <c r="N592" s="15"/>
      <c r="O592" s="15"/>
      <c r="P592" s="15"/>
      <c r="Q592" s="15"/>
    </row>
    <row r="593" spans="2:17" s="3" customFormat="1" hidden="1" x14ac:dyDescent="0.2">
      <c r="B593" s="2"/>
      <c r="C593" s="93"/>
      <c r="D593" s="2"/>
      <c r="E593" s="2"/>
      <c r="F593" s="15"/>
      <c r="G593" s="15"/>
      <c r="H593" s="15"/>
      <c r="I593" s="17"/>
      <c r="J593" s="17"/>
      <c r="K593" s="17"/>
      <c r="L593" s="17"/>
      <c r="M593" s="17"/>
      <c r="N593" s="15"/>
      <c r="O593" s="15"/>
      <c r="P593" s="15"/>
      <c r="Q593" s="15"/>
    </row>
    <row r="594" spans="2:17" s="3" customFormat="1" hidden="1" x14ac:dyDescent="0.2">
      <c r="B594" s="2"/>
      <c r="C594" s="93"/>
      <c r="D594" s="2"/>
      <c r="E594" s="2"/>
      <c r="F594" s="15"/>
      <c r="G594" s="15"/>
      <c r="H594" s="15"/>
      <c r="I594" s="17"/>
      <c r="J594" s="17"/>
      <c r="K594" s="17"/>
      <c r="L594" s="17"/>
      <c r="M594" s="17"/>
      <c r="N594" s="15"/>
      <c r="O594" s="15"/>
      <c r="P594" s="15"/>
      <c r="Q594" s="15"/>
    </row>
    <row r="595" spans="2:17" s="3" customFormat="1" hidden="1" x14ac:dyDescent="0.2">
      <c r="B595" s="2"/>
      <c r="C595" s="93"/>
      <c r="D595" s="2"/>
      <c r="E595" s="2"/>
      <c r="F595" s="15"/>
      <c r="G595" s="15"/>
      <c r="H595" s="15"/>
      <c r="I595" s="17"/>
      <c r="J595" s="17"/>
      <c r="K595" s="17"/>
      <c r="L595" s="17"/>
      <c r="M595" s="17"/>
      <c r="N595" s="15"/>
      <c r="O595" s="15"/>
      <c r="P595" s="15"/>
      <c r="Q595" s="15"/>
    </row>
    <row r="596" spans="2:17" s="3" customFormat="1" hidden="1" x14ac:dyDescent="0.2">
      <c r="B596" s="2"/>
      <c r="C596" s="93"/>
      <c r="D596" s="2"/>
      <c r="E596" s="2"/>
      <c r="F596" s="15"/>
      <c r="G596" s="15"/>
      <c r="H596" s="15"/>
      <c r="I596" s="17"/>
      <c r="J596" s="17"/>
      <c r="K596" s="17"/>
      <c r="L596" s="17"/>
      <c r="M596" s="17"/>
      <c r="N596" s="15"/>
      <c r="O596" s="15"/>
      <c r="P596" s="15"/>
      <c r="Q596" s="15"/>
    </row>
    <row r="597" spans="2:17" s="3" customFormat="1" hidden="1" x14ac:dyDescent="0.2">
      <c r="B597" s="2"/>
      <c r="C597" s="93"/>
      <c r="D597" s="2"/>
      <c r="E597" s="2"/>
      <c r="F597" s="15"/>
      <c r="G597" s="15"/>
      <c r="H597" s="15"/>
      <c r="I597" s="17"/>
      <c r="J597" s="17"/>
      <c r="K597" s="17"/>
      <c r="L597" s="17"/>
      <c r="M597" s="17"/>
      <c r="N597" s="15"/>
      <c r="O597" s="15"/>
      <c r="P597" s="15"/>
      <c r="Q597" s="15"/>
    </row>
    <row r="598" spans="2:17" s="3" customFormat="1" hidden="1" x14ac:dyDescent="0.2">
      <c r="B598" s="2"/>
      <c r="C598" s="93"/>
      <c r="D598" s="2"/>
      <c r="E598" s="2"/>
      <c r="F598" s="15"/>
      <c r="G598" s="15"/>
      <c r="H598" s="15"/>
      <c r="I598" s="17"/>
      <c r="J598" s="17"/>
      <c r="K598" s="17"/>
      <c r="L598" s="17"/>
      <c r="M598" s="17"/>
      <c r="N598" s="15"/>
      <c r="O598" s="15"/>
      <c r="P598" s="15"/>
      <c r="Q598" s="15"/>
    </row>
    <row r="599" spans="2:17" s="3" customFormat="1" hidden="1" x14ac:dyDescent="0.2">
      <c r="B599" s="2"/>
      <c r="C599" s="93"/>
      <c r="D599" s="2"/>
      <c r="E599" s="2"/>
      <c r="F599" s="15"/>
      <c r="G599" s="15"/>
      <c r="H599" s="15"/>
      <c r="I599" s="17"/>
      <c r="J599" s="17"/>
      <c r="K599" s="17"/>
      <c r="L599" s="17"/>
      <c r="M599" s="17"/>
      <c r="N599" s="15"/>
      <c r="O599" s="15"/>
      <c r="P599" s="15"/>
      <c r="Q599" s="15"/>
    </row>
    <row r="600" spans="2:17" s="3" customFormat="1" hidden="1" x14ac:dyDescent="0.2">
      <c r="B600" s="2"/>
      <c r="C600" s="93"/>
      <c r="D600" s="2"/>
      <c r="E600" s="2"/>
      <c r="F600" s="15"/>
      <c r="G600" s="15"/>
      <c r="H600" s="15"/>
      <c r="I600" s="17"/>
      <c r="J600" s="17"/>
      <c r="K600" s="17"/>
      <c r="L600" s="17"/>
      <c r="M600" s="17"/>
      <c r="N600" s="15"/>
      <c r="O600" s="15"/>
      <c r="P600" s="15"/>
      <c r="Q600" s="15"/>
    </row>
    <row r="601" spans="2:17" s="3" customFormat="1" hidden="1" x14ac:dyDescent="0.2">
      <c r="B601" s="2"/>
      <c r="C601" s="93"/>
      <c r="D601" s="2"/>
      <c r="E601" s="2"/>
      <c r="F601" s="15"/>
      <c r="G601" s="15"/>
      <c r="H601" s="15"/>
      <c r="I601" s="17"/>
      <c r="J601" s="17"/>
      <c r="K601" s="17"/>
      <c r="L601" s="17"/>
      <c r="M601" s="17"/>
      <c r="N601" s="15"/>
      <c r="O601" s="15"/>
      <c r="P601" s="15"/>
      <c r="Q601" s="15"/>
    </row>
    <row r="602" spans="2:17" s="3" customFormat="1" hidden="1" x14ac:dyDescent="0.2">
      <c r="B602" s="2"/>
      <c r="C602" s="93"/>
      <c r="D602" s="2"/>
      <c r="E602" s="2"/>
      <c r="F602" s="15"/>
      <c r="G602" s="15"/>
      <c r="H602" s="15"/>
      <c r="I602" s="17"/>
      <c r="J602" s="17"/>
      <c r="K602" s="17"/>
      <c r="L602" s="17"/>
      <c r="M602" s="17"/>
      <c r="N602" s="15"/>
      <c r="O602" s="15"/>
      <c r="P602" s="15"/>
      <c r="Q602" s="15"/>
    </row>
    <row r="603" spans="2:17" s="3" customFormat="1" hidden="1" x14ac:dyDescent="0.2">
      <c r="B603" s="2"/>
      <c r="C603" s="93"/>
      <c r="D603" s="2"/>
      <c r="E603" s="2"/>
      <c r="F603" s="15"/>
      <c r="G603" s="15"/>
      <c r="H603" s="15"/>
      <c r="I603" s="17"/>
      <c r="J603" s="17"/>
      <c r="K603" s="17"/>
      <c r="L603" s="17"/>
      <c r="M603" s="17"/>
      <c r="N603" s="15"/>
      <c r="O603" s="15"/>
      <c r="P603" s="15"/>
      <c r="Q603" s="15"/>
    </row>
    <row r="604" spans="2:17" s="3" customFormat="1" hidden="1" x14ac:dyDescent="0.2">
      <c r="B604" s="2"/>
      <c r="C604" s="93"/>
      <c r="D604" s="2"/>
      <c r="E604" s="2"/>
      <c r="F604" s="15"/>
      <c r="G604" s="15"/>
      <c r="H604" s="15"/>
      <c r="I604" s="17"/>
      <c r="J604" s="17"/>
      <c r="K604" s="17"/>
      <c r="L604" s="17"/>
      <c r="M604" s="17"/>
      <c r="N604" s="15"/>
      <c r="O604" s="15"/>
      <c r="P604" s="15"/>
      <c r="Q604" s="15"/>
    </row>
    <row r="605" spans="2:17" s="3" customFormat="1" hidden="1" x14ac:dyDescent="0.2">
      <c r="B605" s="2"/>
      <c r="C605" s="93"/>
      <c r="D605" s="2"/>
      <c r="E605" s="2"/>
      <c r="F605" s="15"/>
      <c r="G605" s="15"/>
      <c r="H605" s="15"/>
      <c r="I605" s="17"/>
      <c r="J605" s="17"/>
      <c r="K605" s="17"/>
      <c r="L605" s="17"/>
      <c r="M605" s="17"/>
      <c r="N605" s="15"/>
      <c r="O605" s="15"/>
      <c r="P605" s="15"/>
      <c r="Q605" s="15"/>
    </row>
    <row r="606" spans="2:17" s="3" customFormat="1" hidden="1" x14ac:dyDescent="0.2">
      <c r="B606" s="2"/>
      <c r="C606" s="93"/>
      <c r="D606" s="2"/>
      <c r="E606" s="2"/>
      <c r="F606" s="15"/>
      <c r="G606" s="15"/>
      <c r="H606" s="15"/>
      <c r="I606" s="17"/>
      <c r="J606" s="17"/>
      <c r="K606" s="17"/>
      <c r="L606" s="17"/>
      <c r="M606" s="17"/>
      <c r="N606" s="15"/>
      <c r="O606" s="15"/>
      <c r="P606" s="15"/>
      <c r="Q606" s="15"/>
    </row>
    <row r="607" spans="2:17" s="3" customFormat="1" hidden="1" x14ac:dyDescent="0.2">
      <c r="B607" s="2"/>
      <c r="C607" s="93"/>
      <c r="D607" s="2"/>
      <c r="E607" s="2"/>
      <c r="F607" s="15"/>
      <c r="G607" s="15"/>
      <c r="H607" s="15"/>
      <c r="I607" s="17"/>
      <c r="J607" s="17"/>
      <c r="K607" s="17"/>
      <c r="L607" s="17"/>
      <c r="M607" s="17"/>
      <c r="N607" s="15"/>
      <c r="O607" s="15"/>
      <c r="P607" s="15"/>
      <c r="Q607" s="15"/>
    </row>
    <row r="608" spans="2:17" s="3" customFormat="1" hidden="1" x14ac:dyDescent="0.2">
      <c r="B608" s="2"/>
      <c r="C608" s="93"/>
      <c r="D608" s="2"/>
      <c r="E608" s="2"/>
      <c r="F608" s="15"/>
      <c r="G608" s="15"/>
      <c r="H608" s="15"/>
      <c r="I608" s="17"/>
      <c r="J608" s="17"/>
      <c r="K608" s="17"/>
      <c r="L608" s="17"/>
      <c r="M608" s="17"/>
      <c r="N608" s="15"/>
      <c r="O608" s="15"/>
      <c r="P608" s="15"/>
      <c r="Q608" s="15"/>
    </row>
    <row r="609" spans="2:17" s="3" customFormat="1" hidden="1" x14ac:dyDescent="0.2">
      <c r="B609" s="2"/>
      <c r="C609" s="93"/>
      <c r="D609" s="2"/>
      <c r="E609" s="2"/>
      <c r="F609" s="15"/>
      <c r="G609" s="15"/>
      <c r="H609" s="15"/>
      <c r="I609" s="17"/>
      <c r="J609" s="17"/>
      <c r="K609" s="17"/>
      <c r="L609" s="17"/>
      <c r="M609" s="17"/>
      <c r="N609" s="15"/>
      <c r="O609" s="15"/>
      <c r="P609" s="15"/>
      <c r="Q609" s="15"/>
    </row>
    <row r="610" spans="2:17" s="3" customFormat="1" hidden="1" x14ac:dyDescent="0.2">
      <c r="B610" s="2"/>
      <c r="C610" s="93"/>
      <c r="D610" s="2"/>
      <c r="E610" s="2"/>
      <c r="F610" s="15"/>
      <c r="G610" s="15"/>
      <c r="H610" s="15"/>
      <c r="I610" s="17"/>
      <c r="J610" s="17"/>
      <c r="K610" s="17"/>
      <c r="L610" s="17"/>
      <c r="M610" s="17"/>
      <c r="N610" s="15"/>
      <c r="O610" s="15"/>
      <c r="P610" s="15"/>
      <c r="Q610" s="15"/>
    </row>
    <row r="611" spans="2:17" s="3" customFormat="1" hidden="1" x14ac:dyDescent="0.2">
      <c r="B611" s="2"/>
      <c r="C611" s="93"/>
      <c r="D611" s="2"/>
      <c r="E611" s="2"/>
      <c r="F611" s="15"/>
      <c r="G611" s="15"/>
      <c r="H611" s="15"/>
      <c r="I611" s="17"/>
      <c r="J611" s="17"/>
      <c r="K611" s="17"/>
      <c r="L611" s="17"/>
      <c r="M611" s="17"/>
      <c r="N611" s="15"/>
      <c r="O611" s="15"/>
      <c r="P611" s="15"/>
      <c r="Q611" s="15"/>
    </row>
    <row r="612" spans="2:17" s="3" customFormat="1" hidden="1" x14ac:dyDescent="0.2">
      <c r="B612" s="2"/>
      <c r="C612" s="93"/>
      <c r="D612" s="2"/>
      <c r="E612" s="2"/>
      <c r="F612" s="15"/>
      <c r="G612" s="15"/>
      <c r="H612" s="15"/>
      <c r="I612" s="17"/>
      <c r="J612" s="17"/>
      <c r="K612" s="17"/>
      <c r="L612" s="17"/>
      <c r="M612" s="17"/>
      <c r="N612" s="15"/>
      <c r="O612" s="15"/>
      <c r="P612" s="15"/>
      <c r="Q612" s="15"/>
    </row>
    <row r="613" spans="2:17" s="3" customFormat="1" hidden="1" x14ac:dyDescent="0.2">
      <c r="B613" s="2"/>
      <c r="C613" s="93"/>
      <c r="D613" s="2"/>
      <c r="E613" s="2"/>
      <c r="F613" s="15"/>
      <c r="G613" s="15"/>
      <c r="H613" s="15"/>
      <c r="I613" s="17"/>
      <c r="J613" s="17"/>
      <c r="K613" s="17"/>
      <c r="L613" s="17"/>
      <c r="M613" s="17"/>
      <c r="N613" s="15"/>
      <c r="O613" s="15"/>
      <c r="P613" s="15"/>
      <c r="Q613" s="15"/>
    </row>
    <row r="614" spans="2:17" s="3" customFormat="1" hidden="1" x14ac:dyDescent="0.2">
      <c r="B614" s="2"/>
      <c r="C614" s="93"/>
      <c r="D614" s="2"/>
      <c r="E614" s="2"/>
      <c r="F614" s="15"/>
      <c r="G614" s="15"/>
      <c r="H614" s="15"/>
      <c r="I614" s="17"/>
      <c r="J614" s="17"/>
      <c r="K614" s="17"/>
      <c r="L614" s="17"/>
      <c r="M614" s="17"/>
      <c r="N614" s="15"/>
      <c r="O614" s="15"/>
      <c r="P614" s="15"/>
      <c r="Q614" s="15"/>
    </row>
    <row r="615" spans="2:17" s="3" customFormat="1" hidden="1" x14ac:dyDescent="0.2">
      <c r="B615" s="2"/>
      <c r="C615" s="93"/>
      <c r="D615" s="2"/>
      <c r="E615" s="2"/>
      <c r="F615" s="15"/>
      <c r="G615" s="15"/>
      <c r="H615" s="15"/>
      <c r="I615" s="17"/>
      <c r="J615" s="17"/>
      <c r="K615" s="17"/>
      <c r="L615" s="17"/>
      <c r="M615" s="17"/>
      <c r="N615" s="15"/>
      <c r="O615" s="15"/>
      <c r="P615" s="15"/>
      <c r="Q615" s="15"/>
    </row>
    <row r="616" spans="2:17" s="3" customFormat="1" hidden="1" x14ac:dyDescent="0.2">
      <c r="B616" s="2"/>
      <c r="C616" s="93"/>
      <c r="D616" s="2"/>
      <c r="E616" s="2"/>
      <c r="F616" s="15"/>
      <c r="G616" s="15"/>
      <c r="H616" s="15"/>
      <c r="I616" s="17"/>
      <c r="J616" s="17"/>
      <c r="K616" s="17"/>
      <c r="L616" s="17"/>
      <c r="M616" s="17"/>
      <c r="N616" s="15"/>
      <c r="O616" s="15"/>
      <c r="P616" s="15"/>
      <c r="Q616" s="15"/>
    </row>
    <row r="617" spans="2:17" s="3" customFormat="1" hidden="1" x14ac:dyDescent="0.2">
      <c r="B617" s="2"/>
      <c r="C617" s="93"/>
      <c r="D617" s="2"/>
      <c r="E617" s="2"/>
      <c r="F617" s="15"/>
      <c r="G617" s="15"/>
      <c r="H617" s="15"/>
      <c r="I617" s="17"/>
      <c r="J617" s="17"/>
      <c r="K617" s="17"/>
      <c r="L617" s="17"/>
      <c r="M617" s="17"/>
      <c r="N617" s="15"/>
      <c r="O617" s="15"/>
      <c r="P617" s="15"/>
      <c r="Q617" s="15"/>
    </row>
    <row r="618" spans="2:17" s="3" customFormat="1" hidden="1" x14ac:dyDescent="0.2">
      <c r="B618" s="2"/>
      <c r="C618" s="93"/>
      <c r="D618" s="2"/>
      <c r="E618" s="2"/>
      <c r="F618" s="15"/>
      <c r="G618" s="15"/>
      <c r="H618" s="15"/>
      <c r="I618" s="17"/>
      <c r="J618" s="17"/>
      <c r="K618" s="17"/>
      <c r="L618" s="17"/>
      <c r="M618" s="17"/>
      <c r="N618" s="15"/>
      <c r="O618" s="15"/>
      <c r="P618" s="15"/>
      <c r="Q618" s="15"/>
    </row>
    <row r="619" spans="2:17" s="3" customFormat="1" hidden="1" x14ac:dyDescent="0.2">
      <c r="B619" s="2"/>
      <c r="C619" s="93"/>
      <c r="D619" s="2"/>
      <c r="E619" s="2"/>
      <c r="F619" s="15"/>
      <c r="G619" s="15"/>
      <c r="H619" s="15"/>
      <c r="I619" s="17"/>
      <c r="J619" s="17"/>
      <c r="K619" s="17"/>
      <c r="L619" s="17"/>
      <c r="M619" s="17"/>
      <c r="N619" s="15"/>
      <c r="O619" s="15"/>
      <c r="P619" s="15"/>
      <c r="Q619" s="15"/>
    </row>
    <row r="620" spans="2:17" s="3" customFormat="1" hidden="1" x14ac:dyDescent="0.2">
      <c r="B620" s="2"/>
      <c r="C620" s="93"/>
      <c r="D620" s="2"/>
      <c r="E620" s="2"/>
      <c r="F620" s="15"/>
      <c r="G620" s="15"/>
      <c r="H620" s="15"/>
      <c r="I620" s="17"/>
      <c r="J620" s="17"/>
      <c r="K620" s="17"/>
      <c r="L620" s="17"/>
      <c r="M620" s="17"/>
      <c r="N620" s="15"/>
      <c r="O620" s="15"/>
      <c r="P620" s="15"/>
      <c r="Q620" s="15"/>
    </row>
    <row r="621" spans="2:17" s="3" customFormat="1" hidden="1" x14ac:dyDescent="0.2">
      <c r="B621" s="2"/>
      <c r="C621" s="93"/>
      <c r="D621" s="2"/>
      <c r="E621" s="2"/>
      <c r="F621" s="15"/>
      <c r="G621" s="15"/>
      <c r="H621" s="15"/>
      <c r="I621" s="17"/>
      <c r="J621" s="17"/>
      <c r="K621" s="17"/>
      <c r="L621" s="17"/>
      <c r="M621" s="17"/>
      <c r="N621" s="15"/>
      <c r="O621" s="15"/>
      <c r="P621" s="15"/>
      <c r="Q621" s="15"/>
    </row>
    <row r="622" spans="2:17" s="3" customFormat="1" hidden="1" x14ac:dyDescent="0.2">
      <c r="B622" s="2"/>
      <c r="C622" s="93"/>
      <c r="D622" s="2"/>
      <c r="E622" s="2"/>
      <c r="F622" s="15"/>
      <c r="G622" s="15"/>
      <c r="H622" s="15"/>
      <c r="I622" s="17"/>
      <c r="J622" s="17"/>
      <c r="K622" s="17"/>
      <c r="L622" s="17"/>
      <c r="M622" s="17"/>
      <c r="N622" s="15"/>
      <c r="O622" s="15"/>
      <c r="P622" s="15"/>
      <c r="Q622" s="15"/>
    </row>
    <row r="623" spans="2:17" s="3" customFormat="1" hidden="1" x14ac:dyDescent="0.2">
      <c r="B623" s="2"/>
      <c r="C623" s="93"/>
      <c r="D623" s="2"/>
      <c r="E623" s="2"/>
      <c r="F623" s="15"/>
      <c r="G623" s="15"/>
      <c r="H623" s="15"/>
      <c r="I623" s="17"/>
      <c r="J623" s="17"/>
      <c r="K623" s="17"/>
      <c r="L623" s="17"/>
      <c r="M623" s="17"/>
      <c r="N623" s="15"/>
      <c r="O623" s="15"/>
      <c r="P623" s="15"/>
      <c r="Q623" s="15"/>
    </row>
    <row r="624" spans="2:17" s="3" customFormat="1" hidden="1" x14ac:dyDescent="0.2">
      <c r="B624" s="2"/>
      <c r="C624" s="93"/>
      <c r="D624" s="2"/>
      <c r="E624" s="2"/>
      <c r="F624" s="15"/>
      <c r="G624" s="15"/>
      <c r="H624" s="15"/>
      <c r="I624" s="17"/>
      <c r="J624" s="17"/>
      <c r="K624" s="17"/>
      <c r="L624" s="17"/>
      <c r="M624" s="17"/>
      <c r="N624" s="15"/>
      <c r="O624" s="15"/>
      <c r="P624" s="15"/>
      <c r="Q624" s="15"/>
    </row>
    <row r="625" spans="2:17" s="3" customFormat="1" hidden="1" x14ac:dyDescent="0.2">
      <c r="B625" s="2"/>
      <c r="C625" s="93"/>
      <c r="D625" s="2"/>
      <c r="E625" s="2"/>
      <c r="F625" s="15"/>
      <c r="G625" s="15"/>
      <c r="H625" s="15"/>
      <c r="I625" s="17"/>
      <c r="J625" s="17"/>
      <c r="K625" s="17"/>
      <c r="L625" s="17"/>
      <c r="M625" s="17"/>
      <c r="N625" s="15"/>
      <c r="O625" s="15"/>
      <c r="P625" s="15"/>
      <c r="Q625" s="15"/>
    </row>
    <row r="626" spans="2:17" s="3" customFormat="1" hidden="1" x14ac:dyDescent="0.2">
      <c r="B626" s="2"/>
      <c r="C626" s="93"/>
      <c r="D626" s="2"/>
      <c r="E626" s="2"/>
      <c r="F626" s="15"/>
      <c r="G626" s="15"/>
      <c r="H626" s="15"/>
      <c r="I626" s="17"/>
      <c r="J626" s="17"/>
      <c r="K626" s="17"/>
      <c r="L626" s="17"/>
      <c r="M626" s="17"/>
      <c r="N626" s="15"/>
      <c r="O626" s="15"/>
      <c r="P626" s="15"/>
      <c r="Q626" s="15"/>
    </row>
    <row r="627" spans="2:17" s="3" customFormat="1" hidden="1" x14ac:dyDescent="0.2">
      <c r="B627" s="2"/>
      <c r="C627" s="93"/>
      <c r="D627" s="2"/>
      <c r="E627" s="2"/>
      <c r="F627" s="15"/>
      <c r="G627" s="15"/>
      <c r="H627" s="15"/>
      <c r="I627" s="17"/>
      <c r="J627" s="17"/>
      <c r="K627" s="17"/>
      <c r="L627" s="17"/>
      <c r="M627" s="17"/>
      <c r="N627" s="15"/>
      <c r="O627" s="15"/>
      <c r="P627" s="15"/>
      <c r="Q627" s="15"/>
    </row>
    <row r="628" spans="2:17" s="3" customFormat="1" hidden="1" x14ac:dyDescent="0.2">
      <c r="B628" s="2"/>
      <c r="C628" s="93"/>
      <c r="D628" s="2"/>
      <c r="E628" s="2"/>
      <c r="F628" s="15"/>
      <c r="G628" s="15"/>
      <c r="H628" s="15"/>
      <c r="I628" s="17"/>
      <c r="J628" s="17"/>
      <c r="K628" s="17"/>
      <c r="L628" s="17"/>
      <c r="M628" s="17"/>
      <c r="N628" s="15"/>
      <c r="O628" s="15"/>
      <c r="P628" s="15"/>
      <c r="Q628" s="15"/>
    </row>
    <row r="629" spans="2:17" s="3" customFormat="1" hidden="1" x14ac:dyDescent="0.2">
      <c r="B629" s="2"/>
      <c r="C629" s="93"/>
      <c r="D629" s="2"/>
      <c r="E629" s="2"/>
      <c r="F629" s="15"/>
      <c r="G629" s="15"/>
      <c r="H629" s="15"/>
      <c r="I629" s="17"/>
      <c r="J629" s="17"/>
      <c r="K629" s="17"/>
      <c r="L629" s="17"/>
      <c r="M629" s="17"/>
      <c r="N629" s="15"/>
      <c r="O629" s="15"/>
      <c r="P629" s="15"/>
      <c r="Q629" s="15"/>
    </row>
    <row r="630" spans="2:17" s="3" customFormat="1" hidden="1" x14ac:dyDescent="0.2">
      <c r="B630" s="2"/>
      <c r="C630" s="93"/>
      <c r="D630" s="2"/>
      <c r="E630" s="2"/>
      <c r="F630" s="15"/>
      <c r="G630" s="15"/>
      <c r="H630" s="15"/>
      <c r="I630" s="17"/>
      <c r="J630" s="17"/>
      <c r="K630" s="17"/>
      <c r="L630" s="17"/>
      <c r="M630" s="17"/>
      <c r="N630" s="15"/>
      <c r="O630" s="15"/>
      <c r="P630" s="15"/>
      <c r="Q630" s="15"/>
    </row>
    <row r="631" spans="2:17" s="3" customFormat="1" hidden="1" x14ac:dyDescent="0.2">
      <c r="B631" s="2"/>
      <c r="C631" s="93"/>
      <c r="D631" s="2"/>
      <c r="E631" s="2"/>
      <c r="F631" s="15"/>
      <c r="G631" s="15"/>
      <c r="H631" s="15"/>
      <c r="I631" s="17"/>
      <c r="J631" s="17"/>
      <c r="K631" s="17"/>
      <c r="L631" s="17"/>
      <c r="M631" s="17"/>
      <c r="N631" s="15"/>
      <c r="O631" s="15"/>
      <c r="P631" s="15"/>
      <c r="Q631" s="15"/>
    </row>
    <row r="632" spans="2:17" s="3" customFormat="1" hidden="1" x14ac:dyDescent="0.2">
      <c r="B632" s="2"/>
      <c r="C632" s="93"/>
      <c r="D632" s="2"/>
      <c r="E632" s="2"/>
      <c r="F632" s="15"/>
      <c r="G632" s="15"/>
      <c r="H632" s="15"/>
      <c r="I632" s="17"/>
      <c r="J632" s="17"/>
      <c r="K632" s="17"/>
      <c r="L632" s="17"/>
      <c r="M632" s="17"/>
      <c r="N632" s="15"/>
      <c r="O632" s="15"/>
      <c r="P632" s="15"/>
      <c r="Q632" s="15"/>
    </row>
    <row r="633" spans="2:17" s="3" customFormat="1" hidden="1" x14ac:dyDescent="0.2">
      <c r="B633" s="2"/>
      <c r="C633" s="93"/>
      <c r="D633" s="2"/>
      <c r="E633" s="2"/>
      <c r="F633" s="15"/>
      <c r="G633" s="15"/>
      <c r="H633" s="15"/>
      <c r="I633" s="17"/>
      <c r="J633" s="17"/>
      <c r="K633" s="17"/>
      <c r="L633" s="17"/>
      <c r="M633" s="17"/>
      <c r="N633" s="15"/>
      <c r="O633" s="15"/>
      <c r="P633" s="15"/>
      <c r="Q633" s="15"/>
    </row>
    <row r="634" spans="2:17" s="3" customFormat="1" hidden="1" x14ac:dyDescent="0.2">
      <c r="B634" s="2"/>
      <c r="C634" s="93"/>
      <c r="D634" s="2"/>
      <c r="E634" s="2"/>
      <c r="F634" s="15"/>
      <c r="G634" s="15"/>
      <c r="H634" s="15"/>
      <c r="I634" s="17"/>
      <c r="J634" s="17"/>
      <c r="K634" s="17"/>
      <c r="L634" s="17"/>
      <c r="M634" s="17"/>
      <c r="N634" s="15"/>
      <c r="O634" s="15"/>
      <c r="P634" s="15"/>
      <c r="Q634" s="15"/>
    </row>
    <row r="635" spans="2:17" s="3" customFormat="1" hidden="1" x14ac:dyDescent="0.2">
      <c r="B635" s="2"/>
      <c r="C635" s="93"/>
      <c r="D635" s="2"/>
      <c r="E635" s="2"/>
      <c r="F635" s="15"/>
      <c r="G635" s="15"/>
      <c r="H635" s="15"/>
      <c r="I635" s="17"/>
      <c r="J635" s="17"/>
      <c r="K635" s="17"/>
      <c r="L635" s="17"/>
      <c r="M635" s="17"/>
      <c r="N635" s="15"/>
      <c r="O635" s="15"/>
      <c r="P635" s="15"/>
      <c r="Q635" s="15"/>
    </row>
    <row r="636" spans="2:17" s="3" customFormat="1" hidden="1" x14ac:dyDescent="0.2">
      <c r="B636" s="2"/>
      <c r="C636" s="93"/>
      <c r="D636" s="2"/>
      <c r="E636" s="2"/>
      <c r="F636" s="15"/>
      <c r="G636" s="15"/>
      <c r="H636" s="15"/>
      <c r="I636" s="17"/>
      <c r="J636" s="17"/>
      <c r="K636" s="17"/>
      <c r="L636" s="17"/>
      <c r="M636" s="17"/>
      <c r="N636" s="15"/>
      <c r="O636" s="15"/>
      <c r="P636" s="15"/>
      <c r="Q636" s="15"/>
    </row>
    <row r="637" spans="2:17" s="3" customFormat="1" hidden="1" x14ac:dyDescent="0.2">
      <c r="B637" s="2"/>
      <c r="C637" s="93"/>
      <c r="D637" s="2"/>
      <c r="E637" s="2"/>
      <c r="F637" s="15"/>
      <c r="G637" s="15"/>
      <c r="H637" s="15"/>
      <c r="I637" s="17"/>
      <c r="J637" s="17"/>
      <c r="K637" s="17"/>
      <c r="L637" s="17"/>
      <c r="M637" s="17"/>
      <c r="N637" s="15"/>
      <c r="O637" s="15"/>
      <c r="P637" s="15"/>
      <c r="Q637" s="15"/>
    </row>
    <row r="638" spans="2:17" s="3" customFormat="1" hidden="1" x14ac:dyDescent="0.2">
      <c r="B638" s="2"/>
      <c r="C638" s="93"/>
      <c r="D638" s="2"/>
      <c r="E638" s="2"/>
      <c r="F638" s="15"/>
      <c r="G638" s="15"/>
      <c r="H638" s="15"/>
      <c r="I638" s="17"/>
      <c r="J638" s="17"/>
      <c r="K638" s="17"/>
      <c r="L638" s="17"/>
      <c r="M638" s="17"/>
      <c r="N638" s="15"/>
      <c r="O638" s="15"/>
      <c r="P638" s="15"/>
      <c r="Q638" s="15"/>
    </row>
    <row r="639" spans="2:17" s="3" customFormat="1" hidden="1" x14ac:dyDescent="0.2">
      <c r="B639" s="2"/>
      <c r="C639" s="93"/>
      <c r="D639" s="2"/>
      <c r="E639" s="2"/>
      <c r="F639" s="15"/>
      <c r="G639" s="15"/>
      <c r="H639" s="15"/>
      <c r="I639" s="17"/>
      <c r="J639" s="17"/>
      <c r="K639" s="17"/>
      <c r="L639" s="17"/>
      <c r="M639" s="17"/>
      <c r="N639" s="15"/>
      <c r="O639" s="15"/>
      <c r="P639" s="15"/>
      <c r="Q639" s="15"/>
    </row>
    <row r="640" spans="2:17" s="3" customFormat="1" hidden="1" x14ac:dyDescent="0.2">
      <c r="B640" s="2"/>
      <c r="C640" s="93"/>
      <c r="D640" s="2"/>
      <c r="E640" s="2"/>
      <c r="F640" s="15"/>
      <c r="G640" s="15"/>
      <c r="H640" s="15"/>
      <c r="I640" s="17"/>
      <c r="J640" s="17"/>
      <c r="K640" s="17"/>
      <c r="L640" s="17"/>
      <c r="M640" s="17"/>
      <c r="N640" s="15"/>
      <c r="O640" s="15"/>
      <c r="P640" s="15"/>
      <c r="Q640" s="15"/>
    </row>
    <row r="641" spans="2:17" s="3" customFormat="1" hidden="1" x14ac:dyDescent="0.2">
      <c r="B641" s="2"/>
      <c r="C641" s="93"/>
      <c r="D641" s="2"/>
      <c r="E641" s="2"/>
      <c r="F641" s="15"/>
      <c r="G641" s="15"/>
      <c r="H641" s="15"/>
      <c r="I641" s="17"/>
      <c r="J641" s="17"/>
      <c r="K641" s="17"/>
      <c r="L641" s="17"/>
      <c r="M641" s="17"/>
      <c r="N641" s="15"/>
      <c r="O641" s="15"/>
      <c r="P641" s="15"/>
      <c r="Q641" s="15"/>
    </row>
    <row r="642" spans="2:17" s="3" customFormat="1" hidden="1" x14ac:dyDescent="0.2">
      <c r="B642" s="2"/>
      <c r="C642" s="93"/>
      <c r="D642" s="2"/>
      <c r="E642" s="2"/>
      <c r="F642" s="15"/>
      <c r="G642" s="15"/>
      <c r="H642" s="15"/>
      <c r="I642" s="17"/>
      <c r="J642" s="17"/>
      <c r="K642" s="17"/>
      <c r="L642" s="17"/>
      <c r="M642" s="17"/>
      <c r="N642" s="15"/>
      <c r="O642" s="15"/>
      <c r="P642" s="15"/>
      <c r="Q642" s="15"/>
    </row>
    <row r="643" spans="2:17" s="3" customFormat="1" hidden="1" x14ac:dyDescent="0.2">
      <c r="B643" s="2"/>
      <c r="C643" s="93"/>
      <c r="D643" s="2"/>
      <c r="E643" s="2"/>
      <c r="F643" s="15"/>
      <c r="G643" s="15"/>
      <c r="H643" s="15"/>
      <c r="I643" s="17"/>
      <c r="J643" s="17"/>
      <c r="K643" s="17"/>
      <c r="L643" s="17"/>
      <c r="M643" s="17"/>
      <c r="N643" s="15"/>
      <c r="O643" s="15"/>
      <c r="P643" s="15"/>
      <c r="Q643" s="15"/>
    </row>
    <row r="644" spans="2:17" s="3" customFormat="1" hidden="1" x14ac:dyDescent="0.2">
      <c r="B644" s="2"/>
      <c r="C644" s="93"/>
      <c r="D644" s="2"/>
      <c r="E644" s="2"/>
      <c r="F644" s="15"/>
      <c r="G644" s="15"/>
      <c r="H644" s="15"/>
      <c r="I644" s="17"/>
      <c r="J644" s="17"/>
      <c r="K644" s="17"/>
      <c r="L644" s="17"/>
      <c r="M644" s="17"/>
      <c r="N644" s="15"/>
      <c r="O644" s="15"/>
      <c r="P644" s="15"/>
      <c r="Q644" s="15"/>
    </row>
    <row r="645" spans="2:17" s="3" customFormat="1" hidden="1" x14ac:dyDescent="0.2">
      <c r="B645" s="2"/>
      <c r="C645" s="93"/>
      <c r="D645" s="2"/>
      <c r="E645" s="2"/>
      <c r="F645" s="15"/>
      <c r="G645" s="15"/>
      <c r="H645" s="15"/>
      <c r="I645" s="17"/>
      <c r="J645" s="17"/>
      <c r="K645" s="17"/>
      <c r="L645" s="17"/>
      <c r="M645" s="17"/>
      <c r="N645" s="15"/>
      <c r="O645" s="15"/>
      <c r="P645" s="15"/>
      <c r="Q645" s="15"/>
    </row>
    <row r="646" spans="2:17" s="3" customFormat="1" hidden="1" x14ac:dyDescent="0.2">
      <c r="B646" s="2"/>
      <c r="C646" s="93"/>
      <c r="D646" s="2"/>
      <c r="E646" s="2"/>
      <c r="F646" s="15"/>
      <c r="G646" s="15"/>
      <c r="H646" s="15"/>
      <c r="I646" s="17"/>
      <c r="J646" s="17"/>
      <c r="K646" s="17"/>
      <c r="L646" s="17"/>
      <c r="M646" s="17"/>
      <c r="N646" s="15"/>
      <c r="O646" s="15"/>
      <c r="P646" s="15"/>
      <c r="Q646" s="15"/>
    </row>
    <row r="647" spans="2:17" s="3" customFormat="1" hidden="1" x14ac:dyDescent="0.2">
      <c r="B647" s="2"/>
      <c r="C647" s="93"/>
      <c r="D647" s="2"/>
      <c r="E647" s="2"/>
      <c r="F647" s="15"/>
      <c r="G647" s="15"/>
      <c r="H647" s="15"/>
      <c r="I647" s="17"/>
      <c r="J647" s="17"/>
      <c r="K647" s="17"/>
      <c r="L647" s="17"/>
      <c r="M647" s="17"/>
      <c r="N647" s="15"/>
      <c r="O647" s="15"/>
      <c r="P647" s="15"/>
      <c r="Q647" s="15"/>
    </row>
    <row r="648" spans="2:17" s="3" customFormat="1" hidden="1" x14ac:dyDescent="0.2">
      <c r="B648" s="2"/>
      <c r="C648" s="93"/>
      <c r="D648" s="2"/>
      <c r="E648" s="2"/>
      <c r="F648" s="15"/>
      <c r="G648" s="15"/>
      <c r="H648" s="15"/>
      <c r="I648" s="17"/>
      <c r="J648" s="17"/>
      <c r="K648" s="17"/>
      <c r="L648" s="17"/>
      <c r="M648" s="17"/>
      <c r="N648" s="15"/>
      <c r="O648" s="15"/>
      <c r="P648" s="15"/>
      <c r="Q648" s="15"/>
    </row>
    <row r="649" spans="2:17" s="3" customFormat="1" hidden="1" x14ac:dyDescent="0.2">
      <c r="B649" s="2"/>
      <c r="C649" s="93"/>
      <c r="D649" s="2"/>
      <c r="E649" s="2"/>
      <c r="F649" s="15"/>
      <c r="G649" s="15"/>
      <c r="H649" s="15"/>
      <c r="I649" s="17"/>
      <c r="J649" s="17"/>
      <c r="K649" s="17"/>
      <c r="L649" s="17"/>
      <c r="M649" s="17"/>
      <c r="N649" s="15"/>
      <c r="O649" s="15"/>
      <c r="P649" s="15"/>
      <c r="Q649" s="15"/>
    </row>
    <row r="650" spans="2:17" s="3" customFormat="1" hidden="1" x14ac:dyDescent="0.2">
      <c r="B650" s="2"/>
      <c r="C650" s="93"/>
      <c r="D650" s="2"/>
      <c r="E650" s="2"/>
      <c r="F650" s="15"/>
      <c r="G650" s="15"/>
      <c r="H650" s="15"/>
      <c r="I650" s="17"/>
      <c r="J650" s="17"/>
      <c r="K650" s="17"/>
      <c r="L650" s="17"/>
      <c r="M650" s="17"/>
      <c r="N650" s="15"/>
      <c r="O650" s="15"/>
      <c r="P650" s="15"/>
      <c r="Q650" s="15"/>
    </row>
    <row r="651" spans="2:17" s="3" customFormat="1" hidden="1" x14ac:dyDescent="0.2">
      <c r="B651" s="2"/>
      <c r="C651" s="93"/>
      <c r="D651" s="2"/>
      <c r="E651" s="2"/>
      <c r="F651" s="15"/>
      <c r="G651" s="15"/>
      <c r="H651" s="15"/>
      <c r="I651" s="17"/>
      <c r="J651" s="17"/>
      <c r="K651" s="17"/>
      <c r="L651" s="17"/>
      <c r="M651" s="17"/>
      <c r="N651" s="15"/>
      <c r="O651" s="15"/>
      <c r="P651" s="15"/>
      <c r="Q651" s="15"/>
    </row>
    <row r="652" spans="2:17" s="3" customFormat="1" hidden="1" x14ac:dyDescent="0.2">
      <c r="B652" s="2"/>
      <c r="C652" s="93"/>
      <c r="D652" s="2"/>
      <c r="E652" s="2"/>
      <c r="F652" s="15"/>
      <c r="G652" s="15"/>
      <c r="H652" s="15"/>
      <c r="I652" s="17"/>
      <c r="J652" s="17"/>
      <c r="K652" s="17"/>
      <c r="L652" s="17"/>
      <c r="M652" s="17"/>
      <c r="N652" s="15"/>
      <c r="O652" s="15"/>
      <c r="P652" s="15"/>
      <c r="Q652" s="15"/>
    </row>
    <row r="653" spans="2:17" s="3" customFormat="1" hidden="1" x14ac:dyDescent="0.2">
      <c r="B653" s="2"/>
      <c r="C653" s="93"/>
      <c r="D653" s="2"/>
      <c r="E653" s="2"/>
      <c r="F653" s="15"/>
      <c r="G653" s="15"/>
      <c r="H653" s="15"/>
      <c r="I653" s="17"/>
      <c r="J653" s="17"/>
      <c r="K653" s="17"/>
      <c r="L653" s="17"/>
      <c r="M653" s="17"/>
      <c r="N653" s="15"/>
      <c r="O653" s="15"/>
      <c r="P653" s="15"/>
      <c r="Q653" s="15"/>
    </row>
    <row r="654" spans="2:17" s="3" customFormat="1" hidden="1" x14ac:dyDescent="0.2">
      <c r="B654" s="2"/>
      <c r="C654" s="93"/>
      <c r="D654" s="2"/>
      <c r="E654" s="2"/>
      <c r="F654" s="15"/>
      <c r="G654" s="15"/>
      <c r="H654" s="15"/>
      <c r="I654" s="17"/>
      <c r="J654" s="17"/>
      <c r="K654" s="17"/>
      <c r="L654" s="17"/>
      <c r="M654" s="17"/>
      <c r="N654" s="15"/>
      <c r="O654" s="15"/>
      <c r="P654" s="15"/>
      <c r="Q654" s="15"/>
    </row>
    <row r="655" spans="2:17" s="3" customFormat="1" hidden="1" x14ac:dyDescent="0.2">
      <c r="B655" s="2"/>
      <c r="C655" s="93"/>
      <c r="D655" s="2"/>
      <c r="E655" s="2"/>
      <c r="F655" s="15"/>
      <c r="G655" s="15"/>
      <c r="H655" s="15"/>
      <c r="I655" s="17"/>
      <c r="J655" s="17"/>
      <c r="K655" s="17"/>
      <c r="L655" s="17"/>
      <c r="M655" s="17"/>
      <c r="N655" s="15"/>
      <c r="O655" s="15"/>
      <c r="P655" s="15"/>
      <c r="Q655" s="15"/>
    </row>
    <row r="656" spans="2:17" s="3" customFormat="1" hidden="1" x14ac:dyDescent="0.2">
      <c r="B656" s="2"/>
      <c r="C656" s="93"/>
      <c r="D656" s="2"/>
      <c r="E656" s="2"/>
      <c r="F656" s="15"/>
      <c r="G656" s="15"/>
      <c r="H656" s="15"/>
      <c r="I656" s="17"/>
      <c r="J656" s="17"/>
      <c r="K656" s="17"/>
      <c r="L656" s="17"/>
      <c r="M656" s="17"/>
      <c r="N656" s="15"/>
      <c r="O656" s="15"/>
      <c r="P656" s="15"/>
      <c r="Q656" s="15"/>
    </row>
    <row r="657" spans="2:17" s="3" customFormat="1" hidden="1" x14ac:dyDescent="0.2">
      <c r="B657" s="2"/>
      <c r="C657" s="93"/>
      <c r="D657" s="2"/>
      <c r="E657" s="2"/>
      <c r="F657" s="15"/>
      <c r="G657" s="15"/>
      <c r="H657" s="15"/>
      <c r="I657" s="17"/>
      <c r="J657" s="17"/>
      <c r="K657" s="17"/>
      <c r="L657" s="17"/>
      <c r="M657" s="17"/>
      <c r="N657" s="15"/>
      <c r="O657" s="15"/>
      <c r="P657" s="15"/>
      <c r="Q657" s="15"/>
    </row>
    <row r="658" spans="2:17" s="3" customFormat="1" hidden="1" x14ac:dyDescent="0.2">
      <c r="B658" s="2"/>
      <c r="C658" s="93"/>
      <c r="D658" s="2"/>
      <c r="E658" s="2"/>
      <c r="F658" s="15"/>
      <c r="G658" s="15"/>
      <c r="H658" s="15"/>
      <c r="I658" s="17"/>
      <c r="J658" s="17"/>
      <c r="K658" s="17"/>
      <c r="L658" s="17"/>
      <c r="M658" s="17"/>
      <c r="N658" s="15"/>
      <c r="O658" s="15"/>
      <c r="P658" s="15"/>
      <c r="Q658" s="15"/>
    </row>
    <row r="659" spans="2:17" s="3" customFormat="1" hidden="1" x14ac:dyDescent="0.2">
      <c r="B659" s="2"/>
      <c r="C659" s="93"/>
      <c r="D659" s="2"/>
      <c r="E659" s="2"/>
      <c r="F659" s="15"/>
      <c r="G659" s="15"/>
      <c r="H659" s="15"/>
      <c r="I659" s="17"/>
      <c r="J659" s="17"/>
      <c r="K659" s="17"/>
      <c r="L659" s="17"/>
      <c r="M659" s="17"/>
      <c r="N659" s="15"/>
      <c r="O659" s="15"/>
      <c r="P659" s="15"/>
      <c r="Q659" s="15"/>
    </row>
    <row r="660" spans="2:17" s="3" customFormat="1" hidden="1" x14ac:dyDescent="0.2">
      <c r="B660" s="2"/>
      <c r="C660" s="93"/>
      <c r="D660" s="2"/>
      <c r="E660" s="2"/>
      <c r="F660" s="15"/>
      <c r="G660" s="15"/>
      <c r="H660" s="15"/>
      <c r="I660" s="17"/>
      <c r="J660" s="17"/>
      <c r="K660" s="17"/>
      <c r="L660" s="17"/>
      <c r="M660" s="17"/>
      <c r="N660" s="15"/>
      <c r="O660" s="15"/>
      <c r="P660" s="15"/>
      <c r="Q660" s="15"/>
    </row>
    <row r="661" spans="2:17" s="3" customFormat="1" hidden="1" x14ac:dyDescent="0.2">
      <c r="B661" s="2"/>
      <c r="C661" s="93"/>
      <c r="D661" s="2"/>
      <c r="E661" s="2"/>
      <c r="F661" s="15"/>
      <c r="G661" s="15"/>
      <c r="H661" s="15"/>
      <c r="I661" s="17"/>
      <c r="J661" s="17"/>
      <c r="K661" s="17"/>
      <c r="L661" s="17"/>
      <c r="M661" s="17"/>
      <c r="N661" s="15"/>
      <c r="O661" s="15"/>
      <c r="P661" s="15"/>
      <c r="Q661" s="15"/>
    </row>
    <row r="662" spans="2:17" s="3" customFormat="1" hidden="1" x14ac:dyDescent="0.2">
      <c r="B662" s="2"/>
      <c r="C662" s="93"/>
      <c r="D662" s="2"/>
      <c r="E662" s="2"/>
      <c r="F662" s="15"/>
      <c r="G662" s="15"/>
      <c r="H662" s="15"/>
      <c r="I662" s="17"/>
      <c r="J662" s="17"/>
      <c r="K662" s="17"/>
      <c r="L662" s="17"/>
      <c r="M662" s="17"/>
      <c r="N662" s="15"/>
      <c r="O662" s="15"/>
      <c r="P662" s="15"/>
      <c r="Q662" s="15"/>
    </row>
    <row r="663" spans="2:17" s="3" customFormat="1" hidden="1" x14ac:dyDescent="0.2">
      <c r="B663" s="2"/>
      <c r="C663" s="93"/>
      <c r="D663" s="2"/>
      <c r="E663" s="2"/>
      <c r="F663" s="15"/>
      <c r="G663" s="15"/>
      <c r="H663" s="15"/>
      <c r="I663" s="17"/>
      <c r="J663" s="17"/>
      <c r="K663" s="17"/>
      <c r="L663" s="17"/>
      <c r="M663" s="17"/>
      <c r="N663" s="15"/>
      <c r="O663" s="15"/>
      <c r="P663" s="15"/>
      <c r="Q663" s="15"/>
    </row>
    <row r="664" spans="2:17" s="3" customFormat="1" hidden="1" x14ac:dyDescent="0.2">
      <c r="B664" s="2"/>
      <c r="C664" s="93"/>
      <c r="D664" s="2"/>
      <c r="E664" s="2"/>
      <c r="F664" s="15"/>
      <c r="G664" s="15"/>
      <c r="H664" s="15"/>
      <c r="I664" s="17"/>
      <c r="J664" s="17"/>
      <c r="K664" s="17"/>
      <c r="L664" s="17"/>
      <c r="M664" s="17"/>
      <c r="N664" s="15"/>
      <c r="O664" s="15"/>
      <c r="P664" s="15"/>
      <c r="Q664" s="15"/>
    </row>
    <row r="665" spans="2:17" s="3" customFormat="1" hidden="1" x14ac:dyDescent="0.2">
      <c r="B665" s="2"/>
      <c r="C665" s="93"/>
      <c r="D665" s="2"/>
      <c r="E665" s="2"/>
      <c r="F665" s="15"/>
      <c r="G665" s="15"/>
      <c r="H665" s="15"/>
      <c r="I665" s="17"/>
      <c r="J665" s="17"/>
      <c r="K665" s="17"/>
      <c r="L665" s="17"/>
      <c r="M665" s="17"/>
      <c r="N665" s="15"/>
      <c r="O665" s="15"/>
      <c r="P665" s="15"/>
      <c r="Q665" s="15"/>
    </row>
    <row r="666" spans="2:17" s="3" customFormat="1" hidden="1" x14ac:dyDescent="0.2">
      <c r="B666" s="2"/>
      <c r="C666" s="93"/>
      <c r="D666" s="2"/>
      <c r="E666" s="2"/>
      <c r="F666" s="15"/>
      <c r="G666" s="15"/>
      <c r="H666" s="15"/>
      <c r="I666" s="17"/>
      <c r="J666" s="17"/>
      <c r="K666" s="17"/>
      <c r="L666" s="17"/>
      <c r="M666" s="17"/>
      <c r="N666" s="15"/>
      <c r="O666" s="15"/>
      <c r="P666" s="15"/>
      <c r="Q666" s="15"/>
    </row>
    <row r="667" spans="2:17" s="3" customFormat="1" hidden="1" x14ac:dyDescent="0.2">
      <c r="B667" s="2"/>
      <c r="C667" s="93"/>
      <c r="D667" s="2"/>
      <c r="E667" s="2"/>
      <c r="F667" s="15"/>
      <c r="G667" s="15"/>
      <c r="H667" s="15"/>
      <c r="I667" s="17"/>
      <c r="J667" s="17"/>
      <c r="K667" s="17"/>
      <c r="L667" s="17"/>
      <c r="M667" s="17"/>
      <c r="N667" s="15"/>
      <c r="O667" s="15"/>
      <c r="P667" s="15"/>
      <c r="Q667" s="15"/>
    </row>
    <row r="668" spans="2:17" s="3" customFormat="1" hidden="1" x14ac:dyDescent="0.2">
      <c r="B668" s="2"/>
      <c r="C668" s="93"/>
      <c r="D668" s="2"/>
      <c r="E668" s="2"/>
      <c r="F668" s="15"/>
      <c r="G668" s="15"/>
      <c r="H668" s="15"/>
      <c r="I668" s="17"/>
      <c r="J668" s="17"/>
      <c r="K668" s="17"/>
      <c r="L668" s="17"/>
      <c r="M668" s="17"/>
      <c r="N668" s="15"/>
      <c r="O668" s="15"/>
      <c r="P668" s="15"/>
      <c r="Q668" s="15"/>
    </row>
    <row r="669" spans="2:17" s="3" customFormat="1" hidden="1" x14ac:dyDescent="0.2">
      <c r="B669" s="2"/>
      <c r="C669" s="93"/>
      <c r="D669" s="2"/>
      <c r="E669" s="2"/>
      <c r="F669" s="15"/>
      <c r="G669" s="15"/>
      <c r="H669" s="15"/>
      <c r="I669" s="17"/>
      <c r="J669" s="17"/>
      <c r="K669" s="17"/>
      <c r="L669" s="17"/>
      <c r="M669" s="17"/>
      <c r="N669" s="15"/>
      <c r="O669" s="15"/>
      <c r="P669" s="15"/>
      <c r="Q669" s="15"/>
    </row>
    <row r="670" spans="2:17" s="3" customFormat="1" hidden="1" x14ac:dyDescent="0.2">
      <c r="B670" s="2"/>
      <c r="C670" s="93"/>
      <c r="D670" s="2"/>
      <c r="E670" s="2"/>
      <c r="F670" s="15"/>
      <c r="G670" s="15"/>
      <c r="H670" s="15"/>
      <c r="I670" s="17"/>
      <c r="J670" s="17"/>
      <c r="K670" s="17"/>
      <c r="L670" s="17"/>
      <c r="M670" s="17"/>
      <c r="N670" s="15"/>
      <c r="O670" s="15"/>
      <c r="P670" s="15"/>
      <c r="Q670" s="15"/>
    </row>
    <row r="671" spans="2:17" s="3" customFormat="1" hidden="1" x14ac:dyDescent="0.2">
      <c r="B671" s="2"/>
      <c r="C671" s="93"/>
      <c r="D671" s="2"/>
      <c r="E671" s="2"/>
      <c r="F671" s="15"/>
      <c r="G671" s="15"/>
      <c r="H671" s="15"/>
      <c r="I671" s="17"/>
      <c r="J671" s="17"/>
      <c r="K671" s="17"/>
      <c r="L671" s="17"/>
      <c r="M671" s="17"/>
      <c r="N671" s="15"/>
      <c r="O671" s="15"/>
      <c r="P671" s="15"/>
      <c r="Q671" s="15"/>
    </row>
    <row r="672" spans="2:17" s="3" customFormat="1" hidden="1" x14ac:dyDescent="0.2">
      <c r="B672" s="2"/>
      <c r="C672" s="93"/>
      <c r="D672" s="2"/>
      <c r="E672" s="2"/>
      <c r="F672" s="15"/>
      <c r="G672" s="15"/>
      <c r="H672" s="15"/>
      <c r="I672" s="17"/>
      <c r="J672" s="17"/>
      <c r="K672" s="17"/>
      <c r="L672" s="17"/>
      <c r="M672" s="17"/>
      <c r="N672" s="15"/>
      <c r="O672" s="15"/>
      <c r="P672" s="15"/>
      <c r="Q672" s="15"/>
    </row>
    <row r="673" spans="2:17" s="3" customFormat="1" hidden="1" x14ac:dyDescent="0.2">
      <c r="B673" s="2"/>
      <c r="C673" s="93"/>
      <c r="D673" s="2"/>
      <c r="E673" s="2"/>
      <c r="F673" s="15"/>
      <c r="G673" s="15"/>
      <c r="H673" s="15"/>
      <c r="I673" s="17"/>
      <c r="J673" s="17"/>
      <c r="K673" s="17"/>
      <c r="L673" s="17"/>
      <c r="M673" s="17"/>
      <c r="N673" s="15"/>
      <c r="O673" s="15"/>
      <c r="P673" s="15"/>
      <c r="Q673" s="15"/>
    </row>
    <row r="674" spans="2:17" s="3" customFormat="1" hidden="1" x14ac:dyDescent="0.2">
      <c r="B674" s="2"/>
      <c r="C674" s="93"/>
      <c r="D674" s="2"/>
      <c r="E674" s="2"/>
      <c r="F674" s="15"/>
      <c r="G674" s="15"/>
      <c r="H674" s="15"/>
      <c r="I674" s="17"/>
      <c r="J674" s="17"/>
      <c r="K674" s="17"/>
      <c r="L674" s="17"/>
      <c r="M674" s="17"/>
      <c r="N674" s="15"/>
      <c r="O674" s="15"/>
      <c r="P674" s="15"/>
      <c r="Q674" s="15"/>
    </row>
    <row r="675" spans="2:17" s="3" customFormat="1" hidden="1" x14ac:dyDescent="0.2">
      <c r="B675" s="2"/>
      <c r="C675" s="93"/>
      <c r="D675" s="2"/>
      <c r="E675" s="2"/>
      <c r="F675" s="15"/>
      <c r="G675" s="15"/>
      <c r="H675" s="15"/>
      <c r="I675" s="17"/>
      <c r="J675" s="17"/>
      <c r="K675" s="17"/>
      <c r="L675" s="17"/>
      <c r="M675" s="17"/>
      <c r="N675" s="15"/>
      <c r="O675" s="15"/>
      <c r="P675" s="15"/>
      <c r="Q675" s="15"/>
    </row>
    <row r="676" spans="2:17" s="3" customFormat="1" hidden="1" x14ac:dyDescent="0.2">
      <c r="B676" s="2"/>
      <c r="C676" s="93"/>
      <c r="D676" s="2"/>
      <c r="E676" s="2"/>
      <c r="F676" s="15"/>
      <c r="G676" s="15"/>
      <c r="H676" s="15"/>
      <c r="I676" s="17"/>
      <c r="J676" s="17"/>
      <c r="K676" s="17"/>
      <c r="L676" s="17"/>
      <c r="M676" s="17"/>
      <c r="N676" s="15"/>
      <c r="O676" s="15"/>
      <c r="P676" s="15"/>
      <c r="Q676" s="15"/>
    </row>
    <row r="677" spans="2:17" s="3" customFormat="1" hidden="1" x14ac:dyDescent="0.2">
      <c r="B677" s="2"/>
      <c r="C677" s="93"/>
      <c r="D677" s="2"/>
      <c r="E677" s="2"/>
      <c r="F677" s="15"/>
      <c r="G677" s="15"/>
      <c r="H677" s="15"/>
      <c r="I677" s="17"/>
      <c r="J677" s="17"/>
      <c r="K677" s="17"/>
      <c r="L677" s="17"/>
      <c r="M677" s="17"/>
      <c r="N677" s="15"/>
      <c r="O677" s="15"/>
      <c r="P677" s="15"/>
      <c r="Q677" s="15"/>
    </row>
    <row r="678" spans="2:17" s="3" customFormat="1" hidden="1" x14ac:dyDescent="0.2">
      <c r="B678" s="2"/>
      <c r="C678" s="93"/>
      <c r="D678" s="2"/>
      <c r="E678" s="2"/>
      <c r="F678" s="15"/>
      <c r="G678" s="15"/>
      <c r="H678" s="15"/>
      <c r="I678" s="17"/>
      <c r="J678" s="17"/>
      <c r="K678" s="17"/>
      <c r="L678" s="17"/>
      <c r="M678" s="17"/>
      <c r="N678" s="15"/>
      <c r="O678" s="15"/>
      <c r="P678" s="15"/>
      <c r="Q678" s="15"/>
    </row>
    <row r="679" spans="2:17" s="3" customFormat="1" hidden="1" x14ac:dyDescent="0.2">
      <c r="B679" s="2"/>
      <c r="C679" s="93"/>
      <c r="D679" s="2"/>
      <c r="E679" s="2"/>
      <c r="F679" s="15"/>
      <c r="G679" s="15"/>
      <c r="H679" s="15"/>
      <c r="I679" s="17"/>
      <c r="J679" s="17"/>
      <c r="K679" s="17"/>
      <c r="L679" s="17"/>
      <c r="M679" s="17"/>
      <c r="N679" s="15"/>
      <c r="O679" s="15"/>
      <c r="P679" s="15"/>
      <c r="Q679" s="15"/>
    </row>
    <row r="680" spans="2:17" s="3" customFormat="1" hidden="1" x14ac:dyDescent="0.2">
      <c r="B680" s="2"/>
      <c r="C680" s="93"/>
      <c r="D680" s="2"/>
      <c r="E680" s="2"/>
      <c r="F680" s="15"/>
      <c r="G680" s="15"/>
      <c r="H680" s="15"/>
      <c r="I680" s="17"/>
      <c r="J680" s="17"/>
      <c r="K680" s="17"/>
      <c r="L680" s="17"/>
      <c r="M680" s="17"/>
      <c r="N680" s="15"/>
      <c r="O680" s="15"/>
      <c r="P680" s="15"/>
      <c r="Q680" s="15"/>
    </row>
    <row r="681" spans="2:17" s="3" customFormat="1" hidden="1" x14ac:dyDescent="0.2">
      <c r="B681" s="2"/>
      <c r="C681" s="93"/>
      <c r="D681" s="2"/>
      <c r="E681" s="2"/>
      <c r="F681" s="15"/>
      <c r="G681" s="15"/>
      <c r="H681" s="15"/>
      <c r="I681" s="17"/>
      <c r="J681" s="17"/>
      <c r="K681" s="17"/>
      <c r="L681" s="17"/>
      <c r="M681" s="17"/>
      <c r="N681" s="15"/>
      <c r="O681" s="15"/>
      <c r="P681" s="15"/>
      <c r="Q681" s="15"/>
    </row>
    <row r="682" spans="2:17" s="3" customFormat="1" hidden="1" x14ac:dyDescent="0.2">
      <c r="B682" s="2"/>
      <c r="C682" s="93"/>
      <c r="D682" s="2"/>
      <c r="E682" s="2"/>
      <c r="F682" s="15"/>
      <c r="G682" s="15"/>
      <c r="H682" s="15"/>
      <c r="I682" s="17"/>
      <c r="J682" s="17"/>
      <c r="K682" s="17"/>
      <c r="L682" s="17"/>
      <c r="M682" s="17"/>
      <c r="N682" s="15"/>
      <c r="O682" s="15"/>
      <c r="P682" s="15"/>
      <c r="Q682" s="15"/>
    </row>
    <row r="683" spans="2:17" s="3" customFormat="1" hidden="1" x14ac:dyDescent="0.2">
      <c r="B683" s="2"/>
      <c r="C683" s="93"/>
      <c r="D683" s="2"/>
      <c r="E683" s="2"/>
      <c r="F683" s="15"/>
      <c r="G683" s="15"/>
      <c r="H683" s="15"/>
      <c r="I683" s="17"/>
      <c r="J683" s="17"/>
      <c r="K683" s="17"/>
      <c r="L683" s="17"/>
      <c r="M683" s="17"/>
      <c r="N683" s="15"/>
      <c r="O683" s="15"/>
      <c r="P683" s="15"/>
      <c r="Q683" s="15"/>
    </row>
    <row r="684" spans="2:17" s="3" customFormat="1" hidden="1" x14ac:dyDescent="0.2">
      <c r="B684" s="2"/>
      <c r="C684" s="93"/>
      <c r="D684" s="2"/>
      <c r="E684" s="2"/>
      <c r="F684" s="15"/>
      <c r="G684" s="15"/>
      <c r="H684" s="15"/>
      <c r="I684" s="17"/>
      <c r="J684" s="17"/>
      <c r="K684" s="17"/>
      <c r="L684" s="17"/>
      <c r="M684" s="17"/>
      <c r="N684" s="15"/>
      <c r="O684" s="15"/>
      <c r="P684" s="15"/>
      <c r="Q684" s="15"/>
    </row>
    <row r="685" spans="2:17" s="3" customFormat="1" hidden="1" x14ac:dyDescent="0.2">
      <c r="B685" s="2"/>
      <c r="C685" s="93"/>
      <c r="D685" s="2"/>
      <c r="E685" s="2"/>
      <c r="F685" s="15"/>
      <c r="G685" s="15"/>
      <c r="H685" s="15"/>
      <c r="I685" s="17"/>
      <c r="J685" s="17"/>
      <c r="K685" s="17"/>
      <c r="L685" s="17"/>
      <c r="M685" s="17"/>
      <c r="N685" s="15"/>
      <c r="O685" s="15"/>
      <c r="P685" s="15"/>
      <c r="Q685" s="15"/>
    </row>
    <row r="686" spans="2:17" s="3" customFormat="1" hidden="1" x14ac:dyDescent="0.2">
      <c r="B686" s="2"/>
      <c r="C686" s="93"/>
      <c r="D686" s="2"/>
      <c r="E686" s="2"/>
      <c r="F686" s="15"/>
      <c r="G686" s="15"/>
      <c r="H686" s="15"/>
      <c r="I686" s="17"/>
      <c r="J686" s="17"/>
      <c r="K686" s="17"/>
      <c r="L686" s="17"/>
      <c r="M686" s="17"/>
      <c r="N686" s="15"/>
      <c r="O686" s="15"/>
      <c r="P686" s="15"/>
      <c r="Q686" s="15"/>
    </row>
    <row r="687" spans="2:17" s="3" customFormat="1" hidden="1" x14ac:dyDescent="0.2">
      <c r="B687" s="2"/>
      <c r="C687" s="93"/>
      <c r="D687" s="2"/>
      <c r="E687" s="2"/>
      <c r="F687" s="15"/>
      <c r="G687" s="15"/>
      <c r="H687" s="15"/>
      <c r="I687" s="17"/>
      <c r="J687" s="17"/>
      <c r="K687" s="17"/>
      <c r="L687" s="17"/>
      <c r="M687" s="17"/>
      <c r="N687" s="15"/>
      <c r="O687" s="15"/>
      <c r="P687" s="15"/>
      <c r="Q687" s="15"/>
    </row>
    <row r="688" spans="2:17" s="3" customFormat="1" hidden="1" x14ac:dyDescent="0.2">
      <c r="B688" s="2"/>
      <c r="C688" s="93"/>
      <c r="D688" s="2"/>
      <c r="E688" s="2"/>
      <c r="F688" s="15"/>
      <c r="G688" s="15"/>
      <c r="H688" s="15"/>
      <c r="I688" s="17"/>
      <c r="J688" s="17"/>
      <c r="K688" s="17"/>
      <c r="L688" s="17"/>
      <c r="M688" s="17"/>
      <c r="N688" s="15"/>
      <c r="O688" s="15"/>
      <c r="P688" s="15"/>
      <c r="Q688" s="15"/>
    </row>
    <row r="689" spans="2:17" s="3" customFormat="1" hidden="1" x14ac:dyDescent="0.2">
      <c r="B689" s="2"/>
      <c r="C689" s="93"/>
      <c r="D689" s="2"/>
      <c r="E689" s="2"/>
      <c r="F689" s="15"/>
      <c r="G689" s="15"/>
      <c r="H689" s="15"/>
      <c r="I689" s="17"/>
      <c r="J689" s="17"/>
      <c r="K689" s="17"/>
      <c r="L689" s="17"/>
      <c r="M689" s="17"/>
      <c r="N689" s="15"/>
      <c r="O689" s="15"/>
      <c r="P689" s="15"/>
      <c r="Q689" s="15"/>
    </row>
    <row r="690" spans="2:17" s="3" customFormat="1" hidden="1" x14ac:dyDescent="0.2">
      <c r="B690" s="2"/>
      <c r="C690" s="93"/>
      <c r="D690" s="2"/>
      <c r="E690" s="2"/>
      <c r="F690" s="15"/>
      <c r="G690" s="15"/>
      <c r="H690" s="15"/>
      <c r="I690" s="17"/>
      <c r="J690" s="17"/>
      <c r="K690" s="17"/>
      <c r="L690" s="17"/>
      <c r="M690" s="17"/>
      <c r="N690" s="15"/>
      <c r="O690" s="15"/>
      <c r="P690" s="15"/>
      <c r="Q690" s="15"/>
    </row>
    <row r="691" spans="2:17" s="3" customFormat="1" hidden="1" x14ac:dyDescent="0.2">
      <c r="B691" s="2"/>
      <c r="C691" s="93"/>
      <c r="D691" s="2"/>
      <c r="E691" s="2"/>
      <c r="F691" s="15"/>
      <c r="G691" s="15"/>
      <c r="H691" s="15"/>
      <c r="I691" s="17"/>
      <c r="J691" s="17"/>
      <c r="K691" s="17"/>
      <c r="L691" s="17"/>
      <c r="M691" s="17"/>
      <c r="N691" s="15"/>
      <c r="O691" s="15"/>
      <c r="P691" s="15"/>
      <c r="Q691" s="15"/>
    </row>
    <row r="692" spans="2:17" s="3" customFormat="1" hidden="1" x14ac:dyDescent="0.2">
      <c r="B692" s="2"/>
      <c r="C692" s="93"/>
      <c r="D692" s="2"/>
      <c r="E692" s="2"/>
      <c r="F692" s="15"/>
      <c r="G692" s="15"/>
      <c r="H692" s="15"/>
      <c r="I692" s="17"/>
      <c r="J692" s="17"/>
      <c r="K692" s="17"/>
      <c r="L692" s="17"/>
      <c r="M692" s="17"/>
      <c r="N692" s="15"/>
      <c r="O692" s="15"/>
      <c r="P692" s="15"/>
      <c r="Q692" s="15"/>
    </row>
    <row r="693" spans="2:17" s="3" customFormat="1" hidden="1" x14ac:dyDescent="0.2">
      <c r="B693" s="2"/>
      <c r="C693" s="93"/>
      <c r="D693" s="2"/>
      <c r="E693" s="2"/>
      <c r="F693" s="15"/>
      <c r="G693" s="15"/>
      <c r="H693" s="15"/>
      <c r="I693" s="17"/>
      <c r="J693" s="17"/>
      <c r="K693" s="17"/>
      <c r="L693" s="17"/>
      <c r="M693" s="17"/>
      <c r="N693" s="15"/>
      <c r="O693" s="15"/>
      <c r="P693" s="15"/>
      <c r="Q693" s="15"/>
    </row>
    <row r="694" spans="2:17" s="3" customFormat="1" hidden="1" x14ac:dyDescent="0.2">
      <c r="B694" s="2"/>
      <c r="C694" s="93"/>
      <c r="D694" s="2"/>
      <c r="E694" s="2"/>
      <c r="F694" s="15"/>
      <c r="G694" s="15"/>
      <c r="H694" s="15"/>
      <c r="I694" s="17"/>
      <c r="J694" s="17"/>
      <c r="K694" s="17"/>
      <c r="L694" s="17"/>
      <c r="M694" s="17"/>
      <c r="N694" s="15"/>
      <c r="O694" s="15"/>
      <c r="P694" s="15"/>
      <c r="Q694" s="15"/>
    </row>
    <row r="695" spans="2:17" s="3" customFormat="1" hidden="1" x14ac:dyDescent="0.2">
      <c r="B695" s="2"/>
      <c r="C695" s="93"/>
      <c r="D695" s="2"/>
      <c r="E695" s="2"/>
      <c r="F695" s="15"/>
      <c r="G695" s="15"/>
      <c r="H695" s="15"/>
      <c r="I695" s="17"/>
      <c r="J695" s="17"/>
      <c r="K695" s="17"/>
      <c r="L695" s="17"/>
      <c r="M695" s="17"/>
      <c r="N695" s="15"/>
      <c r="O695" s="15"/>
      <c r="P695" s="15"/>
      <c r="Q695" s="15"/>
    </row>
    <row r="696" spans="2:17" s="3" customFormat="1" hidden="1" x14ac:dyDescent="0.2">
      <c r="B696" s="2"/>
      <c r="C696" s="93"/>
      <c r="D696" s="2"/>
      <c r="E696" s="2"/>
      <c r="F696" s="15"/>
      <c r="G696" s="15"/>
      <c r="H696" s="15"/>
      <c r="I696" s="17"/>
      <c r="J696" s="17"/>
      <c r="K696" s="17"/>
      <c r="L696" s="17"/>
      <c r="M696" s="17"/>
      <c r="N696" s="15"/>
      <c r="O696" s="15"/>
      <c r="P696" s="15"/>
      <c r="Q696" s="15"/>
    </row>
    <row r="697" spans="2:17" s="3" customFormat="1" hidden="1" x14ac:dyDescent="0.2">
      <c r="B697" s="2"/>
      <c r="C697" s="93"/>
      <c r="D697" s="2"/>
      <c r="E697" s="2"/>
      <c r="F697" s="15"/>
      <c r="G697" s="15"/>
      <c r="H697" s="15"/>
      <c r="I697" s="17"/>
      <c r="J697" s="17"/>
      <c r="K697" s="17"/>
      <c r="L697" s="17"/>
      <c r="M697" s="17"/>
      <c r="N697" s="15"/>
      <c r="O697" s="15"/>
      <c r="P697" s="15"/>
      <c r="Q697" s="15"/>
    </row>
    <row r="698" spans="2:17" s="3" customFormat="1" hidden="1" x14ac:dyDescent="0.2">
      <c r="B698" s="2"/>
      <c r="C698" s="93"/>
      <c r="D698" s="2"/>
      <c r="E698" s="2"/>
      <c r="F698" s="15"/>
      <c r="G698" s="15"/>
      <c r="H698" s="15"/>
      <c r="I698" s="17"/>
      <c r="J698" s="17"/>
      <c r="K698" s="17"/>
      <c r="L698" s="17"/>
      <c r="M698" s="17"/>
      <c r="N698" s="15"/>
      <c r="O698" s="15"/>
      <c r="P698" s="15"/>
      <c r="Q698" s="15"/>
    </row>
    <row r="699" spans="2:17" s="3" customFormat="1" hidden="1" x14ac:dyDescent="0.2">
      <c r="B699" s="2"/>
      <c r="C699" s="93"/>
      <c r="D699" s="2"/>
      <c r="E699" s="2"/>
      <c r="F699" s="15"/>
      <c r="G699" s="15"/>
      <c r="H699" s="15"/>
      <c r="I699" s="17"/>
      <c r="J699" s="17"/>
      <c r="K699" s="17"/>
      <c r="L699" s="17"/>
      <c r="M699" s="17"/>
      <c r="N699" s="15"/>
      <c r="O699" s="15"/>
      <c r="P699" s="15"/>
      <c r="Q699" s="15"/>
    </row>
    <row r="700" spans="2:17" s="3" customFormat="1" hidden="1" x14ac:dyDescent="0.2">
      <c r="B700" s="2"/>
      <c r="C700" s="93"/>
      <c r="D700" s="2"/>
      <c r="E700" s="2"/>
      <c r="F700" s="15"/>
      <c r="G700" s="15"/>
      <c r="H700" s="15"/>
      <c r="I700" s="17"/>
      <c r="J700" s="17"/>
      <c r="K700" s="17"/>
      <c r="L700" s="17"/>
      <c r="M700" s="17"/>
      <c r="N700" s="15"/>
      <c r="O700" s="15"/>
      <c r="P700" s="15"/>
      <c r="Q700" s="15"/>
    </row>
    <row r="701" spans="2:17" s="3" customFormat="1" hidden="1" x14ac:dyDescent="0.2">
      <c r="B701" s="2"/>
      <c r="C701" s="93"/>
      <c r="D701" s="2"/>
      <c r="E701" s="2"/>
      <c r="F701" s="15"/>
      <c r="G701" s="15"/>
      <c r="H701" s="15"/>
      <c r="I701" s="17"/>
      <c r="J701" s="17"/>
      <c r="K701" s="17"/>
      <c r="L701" s="17"/>
      <c r="M701" s="17"/>
      <c r="N701" s="15"/>
      <c r="O701" s="15"/>
      <c r="P701" s="15"/>
      <c r="Q701" s="15"/>
    </row>
    <row r="702" spans="2:17" s="3" customFormat="1" hidden="1" x14ac:dyDescent="0.2">
      <c r="B702" s="2"/>
      <c r="C702" s="93"/>
      <c r="D702" s="2"/>
      <c r="E702" s="2"/>
      <c r="F702" s="15"/>
      <c r="G702" s="15"/>
      <c r="H702" s="15"/>
      <c r="I702" s="17"/>
      <c r="J702" s="17"/>
      <c r="K702" s="17"/>
      <c r="L702" s="17"/>
      <c r="M702" s="17"/>
      <c r="N702" s="15"/>
      <c r="O702" s="15"/>
      <c r="P702" s="15"/>
      <c r="Q702" s="15"/>
    </row>
    <row r="703" spans="2:17" s="3" customFormat="1" hidden="1" x14ac:dyDescent="0.2">
      <c r="B703" s="2"/>
      <c r="C703" s="93"/>
      <c r="D703" s="2"/>
      <c r="E703" s="2"/>
      <c r="F703" s="15"/>
      <c r="G703" s="15"/>
      <c r="H703" s="15"/>
      <c r="I703" s="17"/>
      <c r="J703" s="17"/>
      <c r="K703" s="17"/>
      <c r="L703" s="17"/>
      <c r="M703" s="17"/>
      <c r="N703" s="15"/>
      <c r="O703" s="15"/>
      <c r="P703" s="15"/>
      <c r="Q703" s="15"/>
    </row>
    <row r="704" spans="2:17" s="3" customFormat="1" hidden="1" x14ac:dyDescent="0.2">
      <c r="B704" s="2"/>
      <c r="C704" s="93"/>
      <c r="D704" s="2"/>
      <c r="E704" s="2"/>
      <c r="F704" s="15"/>
      <c r="G704" s="15"/>
      <c r="H704" s="15"/>
      <c r="I704" s="17"/>
      <c r="J704" s="17"/>
      <c r="K704" s="17"/>
      <c r="L704" s="17"/>
      <c r="M704" s="17"/>
      <c r="N704" s="15"/>
      <c r="O704" s="15"/>
      <c r="P704" s="15"/>
      <c r="Q704" s="15"/>
    </row>
    <row r="705" spans="2:17" s="3" customFormat="1" hidden="1" x14ac:dyDescent="0.2">
      <c r="B705" s="2"/>
      <c r="C705" s="93"/>
      <c r="D705" s="2"/>
      <c r="E705" s="2"/>
      <c r="F705" s="15"/>
      <c r="G705" s="15"/>
      <c r="H705" s="15"/>
      <c r="I705" s="17"/>
      <c r="J705" s="17"/>
      <c r="K705" s="17"/>
      <c r="L705" s="17"/>
      <c r="M705" s="17"/>
      <c r="N705" s="15"/>
      <c r="O705" s="15"/>
      <c r="P705" s="15"/>
      <c r="Q705" s="15"/>
    </row>
    <row r="706" spans="2:17" s="3" customFormat="1" hidden="1" x14ac:dyDescent="0.2">
      <c r="B706" s="2"/>
      <c r="C706" s="93"/>
      <c r="D706" s="2"/>
      <c r="E706" s="2"/>
      <c r="F706" s="15"/>
      <c r="G706" s="15"/>
      <c r="H706" s="15"/>
      <c r="I706" s="17"/>
      <c r="J706" s="17"/>
      <c r="K706" s="17"/>
      <c r="L706" s="17"/>
      <c r="M706" s="17"/>
      <c r="N706" s="15"/>
      <c r="O706" s="15"/>
      <c r="P706" s="15"/>
      <c r="Q706" s="15"/>
    </row>
    <row r="707" spans="2:17" s="3" customFormat="1" hidden="1" x14ac:dyDescent="0.2">
      <c r="B707" s="2"/>
      <c r="C707" s="93"/>
      <c r="D707" s="2"/>
      <c r="E707" s="2"/>
      <c r="F707" s="15"/>
      <c r="G707" s="15"/>
      <c r="H707" s="15"/>
      <c r="I707" s="17"/>
      <c r="J707" s="17"/>
      <c r="K707" s="17"/>
      <c r="L707" s="17"/>
      <c r="M707" s="17"/>
      <c r="N707" s="15"/>
      <c r="O707" s="15"/>
      <c r="P707" s="15"/>
      <c r="Q707" s="15"/>
    </row>
    <row r="708" spans="2:17" s="3" customFormat="1" hidden="1" x14ac:dyDescent="0.2">
      <c r="B708" s="2"/>
      <c r="C708" s="93"/>
      <c r="D708" s="2"/>
      <c r="E708" s="2"/>
      <c r="F708" s="15"/>
      <c r="G708" s="15"/>
      <c r="H708" s="15"/>
      <c r="I708" s="17"/>
      <c r="J708" s="17"/>
      <c r="K708" s="17"/>
      <c r="L708" s="17"/>
      <c r="M708" s="17"/>
      <c r="N708" s="15"/>
      <c r="O708" s="15"/>
      <c r="P708" s="15"/>
      <c r="Q708" s="15"/>
    </row>
    <row r="709" spans="2:17" s="3" customFormat="1" hidden="1" x14ac:dyDescent="0.2">
      <c r="B709" s="2"/>
      <c r="C709" s="93"/>
      <c r="D709" s="2"/>
      <c r="E709" s="2"/>
      <c r="F709" s="15"/>
      <c r="G709" s="15"/>
      <c r="H709" s="15"/>
      <c r="I709" s="17"/>
      <c r="J709" s="17"/>
      <c r="K709" s="17"/>
      <c r="L709" s="17"/>
      <c r="M709" s="17"/>
      <c r="N709" s="15"/>
      <c r="O709" s="15"/>
      <c r="P709" s="15"/>
      <c r="Q709" s="15"/>
    </row>
    <row r="710" spans="2:17" s="3" customFormat="1" hidden="1" x14ac:dyDescent="0.2">
      <c r="B710" s="2"/>
      <c r="C710" s="93"/>
      <c r="D710" s="2"/>
      <c r="E710" s="2"/>
      <c r="F710" s="15"/>
      <c r="G710" s="15"/>
      <c r="H710" s="15"/>
      <c r="I710" s="17"/>
      <c r="J710" s="17"/>
      <c r="K710" s="17"/>
      <c r="L710" s="17"/>
      <c r="M710" s="17"/>
      <c r="N710" s="15"/>
      <c r="O710" s="15"/>
      <c r="P710" s="15"/>
      <c r="Q710" s="15"/>
    </row>
    <row r="711" spans="2:17" s="3" customFormat="1" hidden="1" x14ac:dyDescent="0.2">
      <c r="B711" s="2"/>
      <c r="C711" s="93"/>
      <c r="D711" s="2"/>
      <c r="E711" s="2"/>
      <c r="F711" s="15"/>
      <c r="G711" s="15"/>
      <c r="H711" s="15"/>
      <c r="I711" s="17"/>
      <c r="J711" s="17"/>
      <c r="K711" s="17"/>
      <c r="L711" s="17"/>
      <c r="M711" s="17"/>
      <c r="N711" s="15"/>
      <c r="O711" s="15"/>
      <c r="P711" s="15"/>
      <c r="Q711" s="15"/>
    </row>
    <row r="712" spans="2:17" s="3" customFormat="1" hidden="1" x14ac:dyDescent="0.2">
      <c r="B712" s="2"/>
      <c r="C712" s="93"/>
      <c r="D712" s="2"/>
      <c r="E712" s="2"/>
      <c r="F712" s="15"/>
      <c r="G712" s="15"/>
      <c r="H712" s="15"/>
      <c r="I712" s="17"/>
      <c r="J712" s="17"/>
      <c r="K712" s="17"/>
      <c r="L712" s="17"/>
      <c r="M712" s="17"/>
      <c r="N712" s="15"/>
      <c r="O712" s="15"/>
      <c r="P712" s="15"/>
      <c r="Q712" s="15"/>
    </row>
    <row r="713" spans="2:17" s="3" customFormat="1" hidden="1" x14ac:dyDescent="0.2">
      <c r="B713" s="2"/>
      <c r="C713" s="93"/>
      <c r="D713" s="2"/>
      <c r="E713" s="2"/>
      <c r="F713" s="15"/>
      <c r="G713" s="15"/>
      <c r="H713" s="15"/>
      <c r="I713" s="17"/>
      <c r="J713" s="17"/>
      <c r="K713" s="17"/>
      <c r="L713" s="17"/>
      <c r="M713" s="17"/>
      <c r="N713" s="15"/>
      <c r="O713" s="15"/>
      <c r="P713" s="15"/>
      <c r="Q713" s="15"/>
    </row>
    <row r="714" spans="2:17" s="3" customFormat="1" hidden="1" x14ac:dyDescent="0.2">
      <c r="B714" s="2"/>
      <c r="C714" s="93"/>
      <c r="D714" s="2"/>
      <c r="E714" s="2"/>
      <c r="F714" s="15"/>
      <c r="G714" s="15"/>
      <c r="H714" s="15"/>
      <c r="I714" s="17"/>
      <c r="J714" s="17"/>
      <c r="K714" s="17"/>
      <c r="L714" s="17"/>
      <c r="M714" s="17"/>
      <c r="N714" s="15"/>
      <c r="O714" s="15"/>
      <c r="P714" s="15"/>
      <c r="Q714" s="15"/>
    </row>
    <row r="715" spans="2:17" s="3" customFormat="1" hidden="1" x14ac:dyDescent="0.2">
      <c r="B715" s="2"/>
      <c r="C715" s="93"/>
      <c r="D715" s="2"/>
      <c r="E715" s="2"/>
      <c r="F715" s="15"/>
      <c r="G715" s="15"/>
      <c r="H715" s="15"/>
      <c r="I715" s="17"/>
      <c r="J715" s="17"/>
      <c r="K715" s="17"/>
      <c r="L715" s="17"/>
      <c r="M715" s="17"/>
      <c r="N715" s="15"/>
      <c r="O715" s="15"/>
      <c r="P715" s="15"/>
      <c r="Q715" s="15"/>
    </row>
    <row r="716" spans="2:17" s="3" customFormat="1" hidden="1" x14ac:dyDescent="0.2">
      <c r="B716" s="2"/>
      <c r="C716" s="93"/>
      <c r="D716" s="2"/>
      <c r="E716" s="2"/>
      <c r="F716" s="15"/>
      <c r="G716" s="15"/>
      <c r="H716" s="15"/>
      <c r="I716" s="17"/>
      <c r="J716" s="17"/>
      <c r="K716" s="17"/>
      <c r="L716" s="17"/>
      <c r="M716" s="17"/>
      <c r="N716" s="15"/>
      <c r="O716" s="15"/>
      <c r="P716" s="15"/>
      <c r="Q716" s="15"/>
    </row>
    <row r="717" spans="2:17" s="3" customFormat="1" hidden="1" x14ac:dyDescent="0.2">
      <c r="B717" s="2"/>
      <c r="C717" s="93"/>
      <c r="D717" s="2"/>
      <c r="E717" s="2"/>
      <c r="F717" s="15"/>
      <c r="G717" s="15"/>
      <c r="H717" s="15"/>
      <c r="I717" s="17"/>
      <c r="J717" s="17"/>
      <c r="K717" s="17"/>
      <c r="L717" s="17"/>
      <c r="M717" s="17"/>
      <c r="N717" s="15"/>
      <c r="O717" s="15"/>
      <c r="P717" s="15"/>
      <c r="Q717" s="15"/>
    </row>
    <row r="718" spans="2:17" s="3" customFormat="1" hidden="1" x14ac:dyDescent="0.2">
      <c r="B718" s="2"/>
      <c r="C718" s="93"/>
      <c r="D718" s="2"/>
      <c r="E718" s="2"/>
      <c r="F718" s="15"/>
      <c r="G718" s="15"/>
      <c r="H718" s="15"/>
      <c r="I718" s="17"/>
      <c r="J718" s="17"/>
      <c r="K718" s="17"/>
      <c r="L718" s="17"/>
      <c r="M718" s="17"/>
      <c r="N718" s="15"/>
      <c r="O718" s="15"/>
      <c r="P718" s="15"/>
      <c r="Q718" s="15"/>
    </row>
    <row r="719" spans="2:17" s="3" customFormat="1" hidden="1" x14ac:dyDescent="0.2">
      <c r="B719" s="2"/>
      <c r="C719" s="93"/>
      <c r="D719" s="2"/>
      <c r="E719" s="2"/>
      <c r="F719" s="15"/>
      <c r="G719" s="15"/>
      <c r="H719" s="15"/>
      <c r="I719" s="17"/>
      <c r="J719" s="17"/>
      <c r="K719" s="17"/>
      <c r="L719" s="17"/>
      <c r="M719" s="17"/>
      <c r="N719" s="15"/>
      <c r="O719" s="15"/>
      <c r="P719" s="15"/>
      <c r="Q719" s="15"/>
    </row>
    <row r="720" spans="2:17" s="3" customFormat="1" hidden="1" x14ac:dyDescent="0.2">
      <c r="B720" s="2"/>
      <c r="C720" s="93"/>
      <c r="D720" s="2"/>
      <c r="E720" s="2"/>
      <c r="F720" s="15"/>
      <c r="G720" s="15"/>
      <c r="H720" s="15"/>
      <c r="I720" s="17"/>
      <c r="J720" s="17"/>
      <c r="K720" s="17"/>
      <c r="L720" s="17"/>
      <c r="M720" s="17"/>
      <c r="N720" s="15"/>
      <c r="O720" s="15"/>
      <c r="P720" s="15"/>
      <c r="Q720" s="15"/>
    </row>
    <row r="721" spans="2:17" s="3" customFormat="1" hidden="1" x14ac:dyDescent="0.2">
      <c r="B721" s="2"/>
      <c r="C721" s="93"/>
      <c r="D721" s="2"/>
      <c r="E721" s="2"/>
      <c r="F721" s="15"/>
      <c r="G721" s="15"/>
      <c r="H721" s="15"/>
      <c r="I721" s="17"/>
      <c r="J721" s="17"/>
      <c r="K721" s="17"/>
      <c r="L721" s="17"/>
      <c r="M721" s="17"/>
      <c r="N721" s="15"/>
      <c r="O721" s="15"/>
      <c r="P721" s="15"/>
      <c r="Q721" s="15"/>
    </row>
    <row r="722" spans="2:17" s="3" customFormat="1" hidden="1" x14ac:dyDescent="0.2">
      <c r="B722" s="2"/>
      <c r="C722" s="93"/>
      <c r="D722" s="2"/>
      <c r="E722" s="2"/>
      <c r="F722" s="15"/>
      <c r="G722" s="15"/>
      <c r="H722" s="15"/>
      <c r="I722" s="17"/>
      <c r="J722" s="17"/>
      <c r="K722" s="17"/>
      <c r="L722" s="17"/>
      <c r="M722" s="17"/>
      <c r="N722" s="15"/>
      <c r="O722" s="15"/>
      <c r="P722" s="15"/>
      <c r="Q722" s="15"/>
    </row>
    <row r="723" spans="2:17" s="3" customFormat="1" hidden="1" x14ac:dyDescent="0.2">
      <c r="B723" s="2"/>
      <c r="C723" s="93"/>
      <c r="D723" s="2"/>
      <c r="E723" s="2"/>
      <c r="F723" s="15"/>
      <c r="G723" s="15"/>
      <c r="H723" s="15"/>
      <c r="I723" s="17"/>
      <c r="J723" s="17"/>
      <c r="K723" s="17"/>
      <c r="L723" s="17"/>
      <c r="M723" s="17"/>
      <c r="N723" s="15"/>
      <c r="O723" s="15"/>
      <c r="P723" s="15"/>
      <c r="Q723" s="15"/>
    </row>
    <row r="724" spans="2:17" s="3" customFormat="1" hidden="1" x14ac:dyDescent="0.2">
      <c r="B724" s="2"/>
      <c r="C724" s="93"/>
      <c r="D724" s="2"/>
      <c r="E724" s="2"/>
      <c r="F724" s="15"/>
      <c r="G724" s="15"/>
      <c r="H724" s="15"/>
      <c r="I724" s="17"/>
      <c r="J724" s="17"/>
      <c r="K724" s="17"/>
      <c r="L724" s="17"/>
      <c r="M724" s="17"/>
      <c r="N724" s="15"/>
      <c r="O724" s="15"/>
      <c r="P724" s="15"/>
      <c r="Q724" s="15"/>
    </row>
    <row r="725" spans="2:17" s="3" customFormat="1" hidden="1" x14ac:dyDescent="0.2">
      <c r="B725" s="2"/>
      <c r="C725" s="93"/>
      <c r="D725" s="2"/>
      <c r="E725" s="2"/>
      <c r="F725" s="15"/>
      <c r="G725" s="15"/>
      <c r="H725" s="15"/>
      <c r="I725" s="17"/>
      <c r="J725" s="17"/>
      <c r="K725" s="17"/>
      <c r="L725" s="17"/>
      <c r="M725" s="17"/>
      <c r="N725" s="15"/>
      <c r="O725" s="15"/>
      <c r="P725" s="15"/>
      <c r="Q725" s="15"/>
    </row>
    <row r="726" spans="2:17" s="3" customFormat="1" hidden="1" x14ac:dyDescent="0.2">
      <c r="B726" s="2"/>
      <c r="C726" s="93"/>
      <c r="D726" s="2"/>
      <c r="E726" s="2"/>
      <c r="F726" s="15"/>
      <c r="G726" s="15"/>
      <c r="H726" s="15"/>
      <c r="I726" s="17"/>
      <c r="J726" s="17"/>
      <c r="K726" s="17"/>
      <c r="L726" s="17"/>
      <c r="M726" s="17"/>
      <c r="N726" s="15"/>
      <c r="O726" s="15"/>
      <c r="P726" s="15"/>
      <c r="Q726" s="15"/>
    </row>
    <row r="727" spans="2:17" s="3" customFormat="1" hidden="1" x14ac:dyDescent="0.2">
      <c r="B727" s="2"/>
      <c r="C727" s="93"/>
      <c r="D727" s="2"/>
      <c r="E727" s="2"/>
      <c r="F727" s="15"/>
      <c r="G727" s="15"/>
      <c r="H727" s="15"/>
      <c r="I727" s="17"/>
      <c r="J727" s="17"/>
      <c r="K727" s="17"/>
      <c r="L727" s="17"/>
      <c r="M727" s="17"/>
      <c r="N727" s="15"/>
      <c r="O727" s="15"/>
      <c r="P727" s="15"/>
      <c r="Q727" s="15"/>
    </row>
    <row r="728" spans="2:17" s="3" customFormat="1" hidden="1" x14ac:dyDescent="0.2">
      <c r="B728" s="2"/>
      <c r="C728" s="93"/>
      <c r="D728" s="2"/>
      <c r="E728" s="2"/>
      <c r="F728" s="15"/>
      <c r="G728" s="15"/>
      <c r="H728" s="15"/>
      <c r="I728" s="17"/>
      <c r="J728" s="17"/>
      <c r="K728" s="17"/>
      <c r="L728" s="17"/>
      <c r="M728" s="17"/>
      <c r="N728" s="15"/>
      <c r="O728" s="15"/>
      <c r="P728" s="15"/>
      <c r="Q728" s="15"/>
    </row>
    <row r="729" spans="2:17" s="3" customFormat="1" hidden="1" x14ac:dyDescent="0.2">
      <c r="B729" s="2"/>
      <c r="C729" s="93"/>
      <c r="D729" s="2"/>
      <c r="E729" s="2"/>
      <c r="F729" s="15"/>
      <c r="G729" s="15"/>
      <c r="H729" s="15"/>
      <c r="I729" s="17"/>
      <c r="J729" s="17"/>
      <c r="K729" s="17"/>
      <c r="L729" s="17"/>
      <c r="M729" s="17"/>
      <c r="N729" s="15"/>
      <c r="O729" s="15"/>
      <c r="P729" s="15"/>
      <c r="Q729" s="15"/>
    </row>
    <row r="730" spans="2:17" s="3" customFormat="1" hidden="1" x14ac:dyDescent="0.2">
      <c r="B730" s="2"/>
      <c r="C730" s="93"/>
      <c r="D730" s="2"/>
      <c r="E730" s="2"/>
      <c r="F730" s="15"/>
      <c r="G730" s="15"/>
      <c r="H730" s="15"/>
      <c r="I730" s="17"/>
      <c r="J730" s="17"/>
      <c r="K730" s="17"/>
      <c r="L730" s="17"/>
      <c r="M730" s="17"/>
      <c r="N730" s="15"/>
      <c r="O730" s="15"/>
      <c r="P730" s="15"/>
      <c r="Q730" s="15"/>
    </row>
    <row r="731" spans="2:17" s="3" customFormat="1" hidden="1" x14ac:dyDescent="0.2">
      <c r="B731" s="2"/>
      <c r="C731" s="93"/>
      <c r="D731" s="2"/>
      <c r="E731" s="2"/>
      <c r="F731" s="15"/>
      <c r="G731" s="15"/>
      <c r="H731" s="15"/>
      <c r="I731" s="17"/>
      <c r="J731" s="17"/>
      <c r="K731" s="17"/>
      <c r="L731" s="17"/>
      <c r="M731" s="17"/>
      <c r="N731" s="15"/>
      <c r="O731" s="15"/>
      <c r="P731" s="15"/>
      <c r="Q731" s="15"/>
    </row>
    <row r="732" spans="2:17" s="3" customFormat="1" hidden="1" x14ac:dyDescent="0.2">
      <c r="B732" s="2"/>
      <c r="C732" s="93"/>
      <c r="D732" s="2"/>
      <c r="E732" s="2"/>
      <c r="F732" s="15"/>
      <c r="G732" s="15"/>
      <c r="H732" s="15"/>
      <c r="I732" s="17"/>
      <c r="J732" s="17"/>
      <c r="K732" s="17"/>
      <c r="L732" s="17"/>
      <c r="M732" s="17"/>
      <c r="N732" s="15"/>
      <c r="O732" s="15"/>
      <c r="P732" s="15"/>
      <c r="Q732" s="15"/>
    </row>
    <row r="733" spans="2:17" s="3" customFormat="1" hidden="1" x14ac:dyDescent="0.2">
      <c r="B733" s="2"/>
      <c r="C733" s="93"/>
      <c r="D733" s="2"/>
      <c r="E733" s="2"/>
      <c r="F733" s="15"/>
      <c r="G733" s="15"/>
      <c r="H733" s="15"/>
      <c r="I733" s="17"/>
      <c r="J733" s="17"/>
      <c r="K733" s="17"/>
      <c r="L733" s="17"/>
      <c r="M733" s="17"/>
      <c r="N733" s="15"/>
      <c r="O733" s="15"/>
      <c r="P733" s="15"/>
      <c r="Q733" s="15"/>
    </row>
    <row r="734" spans="2:17" s="3" customFormat="1" hidden="1" x14ac:dyDescent="0.2">
      <c r="B734" s="2"/>
      <c r="C734" s="93"/>
      <c r="D734" s="2"/>
      <c r="E734" s="2"/>
      <c r="F734" s="15"/>
      <c r="G734" s="15"/>
      <c r="H734" s="15"/>
      <c r="I734" s="17"/>
      <c r="J734" s="17"/>
      <c r="K734" s="17"/>
      <c r="L734" s="17"/>
      <c r="M734" s="17"/>
      <c r="N734" s="15"/>
      <c r="O734" s="15"/>
      <c r="P734" s="15"/>
      <c r="Q734" s="15"/>
    </row>
    <row r="735" spans="2:17" s="3" customFormat="1" hidden="1" x14ac:dyDescent="0.2">
      <c r="B735" s="2"/>
      <c r="C735" s="93"/>
      <c r="D735" s="2"/>
      <c r="E735" s="2"/>
      <c r="F735" s="15"/>
      <c r="G735" s="15"/>
      <c r="H735" s="15"/>
      <c r="I735" s="17"/>
      <c r="J735" s="17"/>
      <c r="K735" s="17"/>
      <c r="L735" s="17"/>
      <c r="M735" s="17"/>
      <c r="N735" s="15"/>
      <c r="O735" s="15"/>
      <c r="P735" s="15"/>
      <c r="Q735" s="15"/>
    </row>
    <row r="736" spans="2:17" s="3" customFormat="1" hidden="1" x14ac:dyDescent="0.2">
      <c r="B736" s="2"/>
      <c r="C736" s="93"/>
      <c r="D736" s="2"/>
      <c r="E736" s="2"/>
      <c r="F736" s="15"/>
      <c r="G736" s="15"/>
      <c r="H736" s="15"/>
      <c r="I736" s="17"/>
      <c r="J736" s="17"/>
      <c r="K736" s="17"/>
      <c r="L736" s="17"/>
      <c r="M736" s="17"/>
      <c r="N736" s="15"/>
      <c r="O736" s="15"/>
      <c r="P736" s="15"/>
      <c r="Q736" s="15"/>
    </row>
    <row r="737" spans="2:17" s="3" customFormat="1" hidden="1" x14ac:dyDescent="0.2">
      <c r="B737" s="2"/>
      <c r="C737" s="93"/>
      <c r="D737" s="2"/>
      <c r="E737" s="2"/>
      <c r="F737" s="15"/>
      <c r="G737" s="15"/>
      <c r="H737" s="15"/>
      <c r="I737" s="17"/>
      <c r="J737" s="17"/>
      <c r="K737" s="17"/>
      <c r="L737" s="17"/>
      <c r="M737" s="17"/>
      <c r="N737" s="15"/>
      <c r="O737" s="15"/>
      <c r="P737" s="15"/>
      <c r="Q737" s="15"/>
    </row>
    <row r="738" spans="2:17" s="3" customFormat="1" hidden="1" x14ac:dyDescent="0.2">
      <c r="B738" s="2"/>
      <c r="C738" s="93"/>
      <c r="D738" s="2"/>
      <c r="E738" s="2"/>
      <c r="F738" s="15"/>
      <c r="G738" s="15"/>
      <c r="H738" s="15"/>
      <c r="I738" s="17"/>
      <c r="J738" s="17"/>
      <c r="K738" s="17"/>
      <c r="L738" s="17"/>
      <c r="M738" s="17"/>
      <c r="N738" s="15"/>
      <c r="O738" s="15"/>
      <c r="P738" s="15"/>
      <c r="Q738" s="15"/>
    </row>
    <row r="739" spans="2:17" s="3" customFormat="1" hidden="1" x14ac:dyDescent="0.2">
      <c r="B739" s="2"/>
      <c r="C739" s="93"/>
      <c r="D739" s="2"/>
      <c r="E739" s="2"/>
      <c r="F739" s="15"/>
      <c r="G739" s="15"/>
      <c r="H739" s="15"/>
      <c r="I739" s="17"/>
      <c r="J739" s="17"/>
      <c r="K739" s="17"/>
      <c r="L739" s="17"/>
      <c r="M739" s="17"/>
      <c r="N739" s="15"/>
      <c r="O739" s="15"/>
      <c r="P739" s="15"/>
      <c r="Q739" s="15"/>
    </row>
    <row r="740" spans="2:17" s="3" customFormat="1" hidden="1" x14ac:dyDescent="0.2">
      <c r="B740" s="2"/>
      <c r="C740" s="93"/>
      <c r="D740" s="2"/>
      <c r="E740" s="2"/>
      <c r="F740" s="15"/>
      <c r="G740" s="15"/>
      <c r="H740" s="15"/>
      <c r="I740" s="17"/>
      <c r="J740" s="17"/>
      <c r="K740" s="17"/>
      <c r="L740" s="17"/>
      <c r="M740" s="17"/>
      <c r="N740" s="15"/>
      <c r="O740" s="15"/>
      <c r="P740" s="15"/>
      <c r="Q740" s="15"/>
    </row>
    <row r="741" spans="2:17" s="3" customFormat="1" hidden="1" x14ac:dyDescent="0.2">
      <c r="B741" s="2"/>
      <c r="C741" s="93"/>
      <c r="D741" s="2"/>
      <c r="E741" s="2"/>
      <c r="F741" s="15"/>
      <c r="G741" s="15"/>
      <c r="H741" s="15"/>
      <c r="I741" s="17"/>
      <c r="J741" s="17"/>
      <c r="K741" s="17"/>
      <c r="L741" s="17"/>
      <c r="M741" s="17"/>
      <c r="N741" s="15"/>
      <c r="O741" s="15"/>
      <c r="P741" s="15"/>
      <c r="Q741" s="15"/>
    </row>
    <row r="742" spans="2:17" s="3" customFormat="1" hidden="1" x14ac:dyDescent="0.2">
      <c r="B742" s="2"/>
      <c r="C742" s="93"/>
      <c r="D742" s="2"/>
      <c r="E742" s="2"/>
      <c r="F742" s="15"/>
      <c r="G742" s="15"/>
      <c r="H742" s="15"/>
      <c r="I742" s="17"/>
      <c r="J742" s="17"/>
      <c r="K742" s="17"/>
      <c r="L742" s="17"/>
      <c r="M742" s="17"/>
      <c r="N742" s="15"/>
      <c r="O742" s="15"/>
      <c r="P742" s="15"/>
      <c r="Q742" s="15"/>
    </row>
    <row r="743" spans="2:17" s="3" customFormat="1" hidden="1" x14ac:dyDescent="0.2">
      <c r="B743" s="2"/>
      <c r="C743" s="93"/>
      <c r="D743" s="2"/>
      <c r="E743" s="2"/>
      <c r="F743" s="15"/>
      <c r="G743" s="15"/>
      <c r="H743" s="15"/>
      <c r="I743" s="17"/>
      <c r="J743" s="17"/>
      <c r="K743" s="17"/>
      <c r="L743" s="17"/>
      <c r="M743" s="17"/>
      <c r="N743" s="15"/>
      <c r="O743" s="15"/>
      <c r="P743" s="15"/>
      <c r="Q743" s="15"/>
    </row>
    <row r="744" spans="2:17" s="3" customFormat="1" hidden="1" x14ac:dyDescent="0.2">
      <c r="B744" s="2"/>
      <c r="C744" s="93"/>
      <c r="D744" s="2"/>
      <c r="E744" s="2"/>
      <c r="F744" s="15"/>
      <c r="G744" s="15"/>
      <c r="H744" s="15"/>
      <c r="I744" s="17"/>
      <c r="J744" s="17"/>
      <c r="K744" s="17"/>
      <c r="L744" s="17"/>
      <c r="M744" s="17"/>
      <c r="N744" s="15"/>
      <c r="O744" s="15"/>
      <c r="P744" s="15"/>
      <c r="Q744" s="15"/>
    </row>
    <row r="745" spans="2:17" s="3" customFormat="1" hidden="1" x14ac:dyDescent="0.2">
      <c r="B745" s="2"/>
      <c r="C745" s="93"/>
      <c r="D745" s="2"/>
      <c r="E745" s="2"/>
      <c r="F745" s="15"/>
      <c r="G745" s="15"/>
      <c r="H745" s="15"/>
      <c r="I745" s="17"/>
      <c r="J745" s="17"/>
      <c r="K745" s="17"/>
      <c r="L745" s="17"/>
      <c r="M745" s="17"/>
      <c r="N745" s="15"/>
      <c r="O745" s="15"/>
      <c r="P745" s="15"/>
      <c r="Q745" s="15"/>
    </row>
    <row r="746" spans="2:17" s="3" customFormat="1" hidden="1" x14ac:dyDescent="0.2">
      <c r="B746" s="2"/>
      <c r="C746" s="93"/>
      <c r="D746" s="2"/>
      <c r="E746" s="2"/>
      <c r="F746" s="15"/>
      <c r="G746" s="15"/>
      <c r="H746" s="15"/>
      <c r="I746" s="17"/>
      <c r="J746" s="17"/>
      <c r="K746" s="17"/>
      <c r="L746" s="17"/>
      <c r="M746" s="17"/>
      <c r="N746" s="15"/>
      <c r="O746" s="15"/>
      <c r="P746" s="15"/>
      <c r="Q746" s="15"/>
    </row>
    <row r="747" spans="2:17" s="3" customFormat="1" hidden="1" x14ac:dyDescent="0.2">
      <c r="B747" s="2"/>
      <c r="C747" s="93"/>
      <c r="D747" s="2"/>
      <c r="E747" s="2"/>
      <c r="F747" s="15"/>
      <c r="G747" s="15"/>
      <c r="H747" s="15"/>
      <c r="I747" s="17"/>
      <c r="J747" s="17"/>
      <c r="K747" s="17"/>
      <c r="L747" s="17"/>
      <c r="M747" s="17"/>
      <c r="N747" s="15"/>
      <c r="O747" s="15"/>
      <c r="P747" s="15"/>
      <c r="Q747" s="15"/>
    </row>
    <row r="748" spans="2:17" s="3" customFormat="1" hidden="1" x14ac:dyDescent="0.2">
      <c r="B748" s="2"/>
      <c r="C748" s="93"/>
      <c r="D748" s="2"/>
      <c r="E748" s="2"/>
      <c r="F748" s="15"/>
      <c r="G748" s="15"/>
      <c r="H748" s="15"/>
      <c r="I748" s="17"/>
      <c r="J748" s="17"/>
      <c r="K748" s="17"/>
      <c r="L748" s="17"/>
      <c r="M748" s="17"/>
      <c r="N748" s="15"/>
      <c r="O748" s="15"/>
      <c r="P748" s="15"/>
      <c r="Q748" s="15"/>
    </row>
    <row r="749" spans="2:17" s="3" customFormat="1" hidden="1" x14ac:dyDescent="0.2">
      <c r="B749" s="2"/>
      <c r="C749" s="93"/>
      <c r="D749" s="2"/>
      <c r="E749" s="2"/>
      <c r="F749" s="15"/>
      <c r="G749" s="15"/>
      <c r="H749" s="15"/>
      <c r="I749" s="17"/>
      <c r="J749" s="17"/>
      <c r="K749" s="17"/>
      <c r="L749" s="17"/>
      <c r="M749" s="17"/>
      <c r="N749" s="15"/>
      <c r="O749" s="15"/>
      <c r="P749" s="15"/>
      <c r="Q749" s="15"/>
    </row>
    <row r="750" spans="2:17" s="3" customFormat="1" hidden="1" x14ac:dyDescent="0.2">
      <c r="B750" s="2"/>
      <c r="C750" s="93"/>
      <c r="D750" s="2"/>
      <c r="E750" s="2"/>
      <c r="F750" s="15"/>
      <c r="G750" s="15"/>
      <c r="H750" s="15"/>
      <c r="I750" s="17"/>
      <c r="J750" s="17"/>
      <c r="K750" s="17"/>
      <c r="L750" s="17"/>
      <c r="M750" s="17"/>
      <c r="N750" s="15"/>
      <c r="O750" s="15"/>
      <c r="P750" s="15"/>
      <c r="Q750" s="15"/>
    </row>
    <row r="751" spans="2:17" s="3" customFormat="1" hidden="1" x14ac:dyDescent="0.2">
      <c r="B751" s="2"/>
      <c r="C751" s="93"/>
      <c r="D751" s="2"/>
      <c r="E751" s="2"/>
      <c r="F751" s="15"/>
      <c r="G751" s="15"/>
      <c r="H751" s="15"/>
      <c r="I751" s="17"/>
      <c r="J751" s="17"/>
      <c r="K751" s="17"/>
      <c r="L751" s="17"/>
      <c r="M751" s="17"/>
      <c r="N751" s="15"/>
      <c r="O751" s="15"/>
      <c r="P751" s="15"/>
      <c r="Q751" s="15"/>
    </row>
    <row r="752" spans="2:17" s="3" customFormat="1" hidden="1" x14ac:dyDescent="0.2">
      <c r="B752" s="2"/>
      <c r="C752" s="93"/>
      <c r="D752" s="2"/>
      <c r="E752" s="2"/>
      <c r="F752" s="15"/>
      <c r="G752" s="15"/>
      <c r="H752" s="15"/>
      <c r="I752" s="17"/>
      <c r="J752" s="17"/>
      <c r="K752" s="17"/>
      <c r="L752" s="17"/>
      <c r="M752" s="17"/>
      <c r="N752" s="15"/>
      <c r="O752" s="15"/>
      <c r="P752" s="15"/>
      <c r="Q752" s="15"/>
    </row>
    <row r="753" spans="2:17" s="3" customFormat="1" hidden="1" x14ac:dyDescent="0.2">
      <c r="B753" s="2"/>
      <c r="C753" s="93"/>
      <c r="D753" s="2"/>
      <c r="E753" s="2"/>
      <c r="F753" s="15"/>
      <c r="G753" s="15"/>
      <c r="H753" s="15"/>
      <c r="I753" s="17"/>
      <c r="J753" s="17"/>
      <c r="K753" s="17"/>
      <c r="L753" s="17"/>
      <c r="M753" s="17"/>
      <c r="N753" s="15"/>
      <c r="O753" s="15"/>
      <c r="P753" s="15"/>
      <c r="Q753" s="15"/>
    </row>
    <row r="754" spans="2:17" s="3" customFormat="1" hidden="1" x14ac:dyDescent="0.2">
      <c r="B754" s="2"/>
      <c r="C754" s="93"/>
      <c r="D754" s="2"/>
      <c r="E754" s="2"/>
      <c r="F754" s="15"/>
      <c r="G754" s="15"/>
      <c r="H754" s="15"/>
      <c r="I754" s="17"/>
      <c r="J754" s="17"/>
      <c r="K754" s="17"/>
      <c r="L754" s="17"/>
      <c r="M754" s="17"/>
      <c r="N754" s="15"/>
      <c r="O754" s="15"/>
      <c r="P754" s="15"/>
      <c r="Q754" s="15"/>
    </row>
    <row r="755" spans="2:17" s="3" customFormat="1" hidden="1" x14ac:dyDescent="0.2">
      <c r="B755" s="2"/>
      <c r="C755" s="93"/>
      <c r="D755" s="2"/>
      <c r="E755" s="2"/>
      <c r="F755" s="15"/>
      <c r="G755" s="15"/>
      <c r="H755" s="15"/>
      <c r="I755" s="17"/>
      <c r="J755" s="17"/>
      <c r="K755" s="17"/>
      <c r="L755" s="17"/>
      <c r="M755" s="17"/>
      <c r="N755" s="15"/>
      <c r="O755" s="15"/>
      <c r="P755" s="15"/>
      <c r="Q755" s="15"/>
    </row>
    <row r="756" spans="2:17" s="3" customFormat="1" hidden="1" x14ac:dyDescent="0.2">
      <c r="B756" s="2"/>
      <c r="C756" s="93"/>
      <c r="D756" s="2"/>
      <c r="E756" s="2"/>
      <c r="F756" s="15"/>
      <c r="G756" s="15"/>
      <c r="H756" s="15"/>
      <c r="I756" s="17"/>
      <c r="J756" s="17"/>
      <c r="K756" s="17"/>
      <c r="L756" s="17"/>
      <c r="M756" s="17"/>
      <c r="N756" s="15"/>
      <c r="O756" s="15"/>
      <c r="P756" s="15"/>
      <c r="Q756" s="15"/>
    </row>
    <row r="757" spans="2:17" s="3" customFormat="1" hidden="1" x14ac:dyDescent="0.2">
      <c r="B757" s="2"/>
      <c r="C757" s="93"/>
      <c r="D757" s="2"/>
      <c r="E757" s="2"/>
      <c r="F757" s="15"/>
      <c r="G757" s="15"/>
      <c r="H757" s="15"/>
      <c r="I757" s="17"/>
      <c r="J757" s="17"/>
      <c r="K757" s="17"/>
      <c r="L757" s="17"/>
      <c r="M757" s="17"/>
      <c r="N757" s="15"/>
      <c r="O757" s="15"/>
      <c r="P757" s="15"/>
      <c r="Q757" s="15"/>
    </row>
    <row r="758" spans="2:17" s="3" customFormat="1" hidden="1" x14ac:dyDescent="0.2">
      <c r="B758" s="2"/>
      <c r="C758" s="93"/>
      <c r="D758" s="2"/>
      <c r="E758" s="2"/>
      <c r="F758" s="15"/>
      <c r="G758" s="15"/>
      <c r="H758" s="15"/>
      <c r="I758" s="17"/>
      <c r="J758" s="17"/>
      <c r="K758" s="17"/>
      <c r="L758" s="17"/>
      <c r="M758" s="17"/>
      <c r="N758" s="15"/>
      <c r="O758" s="15"/>
      <c r="P758" s="15"/>
      <c r="Q758" s="15"/>
    </row>
    <row r="759" spans="2:17" s="3" customFormat="1" hidden="1" x14ac:dyDescent="0.2">
      <c r="B759" s="2"/>
      <c r="C759" s="93"/>
      <c r="D759" s="2"/>
      <c r="E759" s="2"/>
      <c r="F759" s="15"/>
      <c r="G759" s="15"/>
      <c r="H759" s="15"/>
      <c r="I759" s="17"/>
      <c r="J759" s="17"/>
      <c r="K759" s="17"/>
      <c r="L759" s="17"/>
      <c r="M759" s="17"/>
      <c r="N759" s="15"/>
      <c r="O759" s="15"/>
      <c r="P759" s="15"/>
      <c r="Q759" s="15"/>
    </row>
    <row r="760" spans="2:17" s="3" customFormat="1" hidden="1" x14ac:dyDescent="0.2">
      <c r="B760" s="2"/>
      <c r="C760" s="93"/>
      <c r="D760" s="2"/>
      <c r="E760" s="2"/>
      <c r="F760" s="15"/>
      <c r="G760" s="15"/>
      <c r="H760" s="15"/>
      <c r="I760" s="17"/>
      <c r="J760" s="17"/>
      <c r="K760" s="17"/>
      <c r="L760" s="17"/>
      <c r="M760" s="17"/>
      <c r="N760" s="15"/>
      <c r="O760" s="15"/>
      <c r="P760" s="15"/>
      <c r="Q760" s="15"/>
    </row>
    <row r="761" spans="2:17" s="3" customFormat="1" hidden="1" x14ac:dyDescent="0.2">
      <c r="B761" s="2"/>
      <c r="C761" s="93"/>
      <c r="D761" s="2"/>
      <c r="E761" s="2"/>
      <c r="F761" s="15"/>
      <c r="G761" s="15"/>
      <c r="H761" s="15"/>
      <c r="I761" s="17"/>
      <c r="J761" s="17"/>
      <c r="K761" s="17"/>
      <c r="L761" s="17"/>
      <c r="M761" s="17"/>
      <c r="N761" s="15"/>
      <c r="O761" s="15"/>
      <c r="P761" s="15"/>
      <c r="Q761" s="15"/>
    </row>
    <row r="762" spans="2:17" s="3" customFormat="1" hidden="1" x14ac:dyDescent="0.2">
      <c r="B762" s="2"/>
      <c r="C762" s="93"/>
      <c r="D762" s="2"/>
      <c r="E762" s="2"/>
      <c r="F762" s="15"/>
      <c r="G762" s="15"/>
      <c r="H762" s="15"/>
      <c r="I762" s="17"/>
      <c r="J762" s="17"/>
      <c r="K762" s="17"/>
      <c r="L762" s="17"/>
      <c r="M762" s="17"/>
      <c r="N762" s="15"/>
      <c r="O762" s="15"/>
      <c r="P762" s="15"/>
      <c r="Q762" s="15"/>
    </row>
    <row r="763" spans="2:17" s="3" customFormat="1" hidden="1" x14ac:dyDescent="0.2">
      <c r="B763" s="2"/>
      <c r="C763" s="93"/>
      <c r="D763" s="2"/>
      <c r="E763" s="2"/>
      <c r="F763" s="15"/>
      <c r="G763" s="15"/>
      <c r="H763" s="15"/>
      <c r="I763" s="17"/>
      <c r="J763" s="17"/>
      <c r="K763" s="17"/>
      <c r="L763" s="17"/>
      <c r="M763" s="17"/>
      <c r="N763" s="15"/>
      <c r="O763" s="15"/>
      <c r="P763" s="15"/>
      <c r="Q763" s="15"/>
    </row>
    <row r="764" spans="2:17" s="3" customFormat="1" hidden="1" x14ac:dyDescent="0.2">
      <c r="B764" s="2"/>
      <c r="C764" s="93"/>
      <c r="D764" s="2"/>
      <c r="E764" s="2"/>
      <c r="F764" s="15"/>
      <c r="G764" s="15"/>
      <c r="H764" s="15"/>
      <c r="I764" s="17"/>
      <c r="J764" s="17"/>
      <c r="K764" s="17"/>
      <c r="L764" s="17"/>
      <c r="M764" s="17"/>
      <c r="N764" s="15"/>
      <c r="O764" s="15"/>
      <c r="P764" s="15"/>
      <c r="Q764" s="15"/>
    </row>
    <row r="765" spans="2:17" s="3" customFormat="1" hidden="1" x14ac:dyDescent="0.2">
      <c r="B765" s="2"/>
      <c r="C765" s="93"/>
      <c r="D765" s="2"/>
      <c r="E765" s="2"/>
      <c r="F765" s="15"/>
      <c r="G765" s="15"/>
      <c r="H765" s="15"/>
      <c r="I765" s="17"/>
      <c r="J765" s="17"/>
      <c r="K765" s="17"/>
      <c r="L765" s="17"/>
      <c r="M765" s="17"/>
      <c r="N765" s="15"/>
      <c r="O765" s="15"/>
      <c r="P765" s="15"/>
      <c r="Q765" s="15"/>
    </row>
    <row r="766" spans="2:17" s="3" customFormat="1" hidden="1" x14ac:dyDescent="0.2">
      <c r="B766" s="2"/>
      <c r="C766" s="93"/>
      <c r="D766" s="2"/>
      <c r="E766" s="2"/>
      <c r="F766" s="15"/>
      <c r="G766" s="15"/>
      <c r="H766" s="15"/>
      <c r="I766" s="17"/>
      <c r="J766" s="17"/>
      <c r="K766" s="17"/>
      <c r="L766" s="17"/>
      <c r="M766" s="17"/>
      <c r="N766" s="15"/>
      <c r="O766" s="15"/>
      <c r="P766" s="15"/>
      <c r="Q766" s="15"/>
    </row>
    <row r="767" spans="2:17" s="3" customFormat="1" hidden="1" x14ac:dyDescent="0.2">
      <c r="B767" s="2"/>
      <c r="C767" s="93"/>
      <c r="D767" s="2"/>
      <c r="E767" s="2"/>
      <c r="F767" s="15"/>
      <c r="G767" s="15"/>
      <c r="H767" s="15"/>
      <c r="I767" s="17"/>
      <c r="J767" s="17"/>
      <c r="K767" s="17"/>
      <c r="L767" s="17"/>
      <c r="M767" s="17"/>
      <c r="N767" s="15"/>
      <c r="O767" s="15"/>
      <c r="P767" s="15"/>
      <c r="Q767" s="15"/>
    </row>
    <row r="768" spans="2:17" s="3" customFormat="1" hidden="1" x14ac:dyDescent="0.2">
      <c r="B768" s="2"/>
      <c r="C768" s="93"/>
      <c r="D768" s="2"/>
      <c r="E768" s="2"/>
      <c r="F768" s="15"/>
      <c r="G768" s="15"/>
      <c r="H768" s="15"/>
      <c r="I768" s="17"/>
      <c r="J768" s="17"/>
      <c r="K768" s="17"/>
      <c r="L768" s="17"/>
      <c r="M768" s="17"/>
      <c r="N768" s="15"/>
      <c r="O768" s="15"/>
      <c r="P768" s="15"/>
      <c r="Q768" s="15"/>
    </row>
    <row r="769" spans="2:17" s="3" customFormat="1" hidden="1" x14ac:dyDescent="0.2">
      <c r="B769" s="2"/>
      <c r="C769" s="93"/>
      <c r="D769" s="2"/>
      <c r="E769" s="2"/>
      <c r="F769" s="15"/>
      <c r="G769" s="15"/>
      <c r="H769" s="15"/>
      <c r="I769" s="17"/>
      <c r="J769" s="17"/>
      <c r="K769" s="17"/>
      <c r="L769" s="17"/>
      <c r="M769" s="17"/>
      <c r="N769" s="15"/>
      <c r="O769" s="15"/>
      <c r="P769" s="15"/>
      <c r="Q769" s="15"/>
    </row>
    <row r="770" spans="2:17" s="3" customFormat="1" hidden="1" x14ac:dyDescent="0.2">
      <c r="B770" s="2"/>
      <c r="C770" s="93"/>
      <c r="D770" s="2"/>
      <c r="E770" s="2"/>
      <c r="F770" s="15"/>
      <c r="G770" s="15"/>
      <c r="H770" s="15"/>
      <c r="I770" s="17"/>
      <c r="J770" s="17"/>
      <c r="K770" s="17"/>
      <c r="L770" s="17"/>
      <c r="M770" s="17"/>
      <c r="N770" s="15"/>
      <c r="O770" s="15"/>
      <c r="P770" s="15"/>
      <c r="Q770" s="15"/>
    </row>
    <row r="771" spans="2:17" s="3" customFormat="1" hidden="1" x14ac:dyDescent="0.2">
      <c r="B771" s="2"/>
      <c r="C771" s="93"/>
      <c r="D771" s="2"/>
      <c r="E771" s="2"/>
      <c r="F771" s="15"/>
      <c r="G771" s="15"/>
      <c r="H771" s="15"/>
      <c r="I771" s="17"/>
      <c r="J771" s="17"/>
      <c r="K771" s="17"/>
      <c r="L771" s="17"/>
      <c r="M771" s="17"/>
      <c r="N771" s="15"/>
      <c r="O771" s="15"/>
      <c r="P771" s="15"/>
      <c r="Q771" s="15"/>
    </row>
    <row r="772" spans="2:17" s="3" customFormat="1" hidden="1" x14ac:dyDescent="0.2">
      <c r="B772" s="2"/>
      <c r="C772" s="93"/>
      <c r="D772" s="2"/>
      <c r="E772" s="2"/>
      <c r="F772" s="15"/>
      <c r="G772" s="15"/>
      <c r="H772" s="15"/>
      <c r="I772" s="17"/>
      <c r="J772" s="17"/>
      <c r="K772" s="17"/>
      <c r="L772" s="17"/>
      <c r="M772" s="17"/>
      <c r="N772" s="15"/>
      <c r="O772" s="15"/>
      <c r="P772" s="15"/>
      <c r="Q772" s="15"/>
    </row>
    <row r="773" spans="2:17" s="3" customFormat="1" hidden="1" x14ac:dyDescent="0.2">
      <c r="B773" s="2"/>
      <c r="C773" s="93"/>
      <c r="D773" s="2"/>
      <c r="E773" s="2"/>
      <c r="F773" s="15"/>
      <c r="G773" s="15"/>
      <c r="H773" s="15"/>
      <c r="I773" s="17"/>
      <c r="J773" s="17"/>
      <c r="K773" s="17"/>
      <c r="L773" s="17"/>
      <c r="M773" s="17"/>
      <c r="N773" s="15"/>
      <c r="O773" s="15"/>
      <c r="P773" s="15"/>
      <c r="Q773" s="15"/>
    </row>
    <row r="774" spans="2:17" s="3" customFormat="1" hidden="1" x14ac:dyDescent="0.2">
      <c r="B774" s="2"/>
      <c r="C774" s="93"/>
      <c r="D774" s="2"/>
      <c r="E774" s="2"/>
      <c r="F774" s="15"/>
      <c r="G774" s="15"/>
      <c r="H774" s="15"/>
      <c r="I774" s="17"/>
      <c r="J774" s="17"/>
      <c r="K774" s="17"/>
      <c r="L774" s="17"/>
      <c r="M774" s="17"/>
      <c r="N774" s="15"/>
      <c r="O774" s="15"/>
      <c r="P774" s="15"/>
      <c r="Q774" s="15"/>
    </row>
    <row r="775" spans="2:17" s="3" customFormat="1" hidden="1" x14ac:dyDescent="0.2">
      <c r="B775" s="2"/>
      <c r="C775" s="93"/>
      <c r="D775" s="2"/>
      <c r="E775" s="2"/>
      <c r="F775" s="15"/>
      <c r="G775" s="15"/>
      <c r="H775" s="15"/>
      <c r="I775" s="17"/>
      <c r="J775" s="17"/>
      <c r="K775" s="17"/>
      <c r="L775" s="17"/>
      <c r="M775" s="17"/>
      <c r="N775" s="15"/>
      <c r="O775" s="15"/>
      <c r="P775" s="15"/>
      <c r="Q775" s="15"/>
    </row>
    <row r="776" spans="2:17" s="3" customFormat="1" hidden="1" x14ac:dyDescent="0.2">
      <c r="B776" s="2"/>
      <c r="C776" s="93"/>
      <c r="D776" s="2"/>
      <c r="E776" s="2"/>
      <c r="F776" s="15"/>
      <c r="G776" s="15"/>
      <c r="H776" s="15"/>
      <c r="I776" s="17"/>
      <c r="J776" s="17"/>
      <c r="K776" s="17"/>
      <c r="L776" s="17"/>
      <c r="M776" s="17"/>
      <c r="N776" s="15"/>
      <c r="O776" s="15"/>
      <c r="P776" s="15"/>
      <c r="Q776" s="15"/>
    </row>
    <row r="777" spans="2:17" s="3" customFormat="1" hidden="1" x14ac:dyDescent="0.2">
      <c r="B777" s="2"/>
      <c r="C777" s="93"/>
      <c r="D777" s="2"/>
      <c r="E777" s="2"/>
      <c r="F777" s="15"/>
      <c r="G777" s="15"/>
      <c r="H777" s="15"/>
      <c r="I777" s="17"/>
      <c r="J777" s="17"/>
      <c r="K777" s="17"/>
      <c r="L777" s="17"/>
      <c r="M777" s="17"/>
      <c r="N777" s="15"/>
      <c r="O777" s="15"/>
      <c r="P777" s="15"/>
      <c r="Q777" s="15"/>
    </row>
    <row r="778" spans="2:17" s="3" customFormat="1" hidden="1" x14ac:dyDescent="0.2">
      <c r="B778" s="2"/>
      <c r="C778" s="93"/>
      <c r="D778" s="2"/>
      <c r="E778" s="2"/>
      <c r="F778" s="15"/>
      <c r="G778" s="15"/>
      <c r="H778" s="15"/>
      <c r="I778" s="17"/>
      <c r="J778" s="17"/>
      <c r="K778" s="17"/>
      <c r="L778" s="17"/>
      <c r="M778" s="17"/>
      <c r="N778" s="15"/>
      <c r="O778" s="15"/>
      <c r="P778" s="15"/>
      <c r="Q778" s="15"/>
    </row>
    <row r="779" spans="2:17" s="3" customFormat="1" hidden="1" x14ac:dyDescent="0.2">
      <c r="B779" s="2"/>
      <c r="C779" s="93"/>
      <c r="D779" s="2"/>
      <c r="E779" s="2"/>
      <c r="F779" s="15"/>
      <c r="G779" s="15"/>
      <c r="H779" s="15"/>
      <c r="I779" s="17"/>
      <c r="J779" s="17"/>
      <c r="K779" s="17"/>
      <c r="L779" s="17"/>
      <c r="M779" s="17"/>
      <c r="N779" s="15"/>
      <c r="O779" s="15"/>
      <c r="P779" s="15"/>
      <c r="Q779" s="15"/>
    </row>
    <row r="780" spans="2:17" s="3" customFormat="1" hidden="1" x14ac:dyDescent="0.2">
      <c r="B780" s="2"/>
      <c r="C780" s="93"/>
      <c r="D780" s="2"/>
      <c r="E780" s="2"/>
      <c r="F780" s="15"/>
      <c r="G780" s="15"/>
      <c r="H780" s="15"/>
      <c r="I780" s="17"/>
      <c r="J780" s="17"/>
      <c r="K780" s="17"/>
      <c r="L780" s="17"/>
      <c r="M780" s="17"/>
      <c r="N780" s="15"/>
      <c r="O780" s="15"/>
      <c r="P780" s="15"/>
      <c r="Q780" s="15"/>
    </row>
    <row r="781" spans="2:17" s="3" customFormat="1" hidden="1" x14ac:dyDescent="0.2">
      <c r="B781" s="2"/>
      <c r="C781" s="93"/>
      <c r="D781" s="2"/>
      <c r="E781" s="2"/>
      <c r="F781" s="15"/>
      <c r="G781" s="15"/>
      <c r="H781" s="15"/>
      <c r="I781" s="17"/>
      <c r="J781" s="17"/>
      <c r="K781" s="17"/>
      <c r="L781" s="17"/>
      <c r="M781" s="17"/>
      <c r="N781" s="15"/>
      <c r="O781" s="15"/>
      <c r="P781" s="15"/>
      <c r="Q781" s="15"/>
    </row>
    <row r="782" spans="2:17" s="3" customFormat="1" hidden="1" x14ac:dyDescent="0.2">
      <c r="B782" s="2"/>
      <c r="C782" s="93"/>
      <c r="D782" s="2"/>
      <c r="E782" s="2"/>
      <c r="F782" s="15"/>
      <c r="G782" s="15"/>
      <c r="H782" s="15"/>
      <c r="I782" s="17"/>
      <c r="J782" s="17"/>
      <c r="K782" s="17"/>
      <c r="L782" s="17"/>
      <c r="M782" s="17"/>
      <c r="N782" s="15"/>
      <c r="O782" s="15"/>
      <c r="P782" s="15"/>
      <c r="Q782" s="15"/>
    </row>
    <row r="783" spans="2:17" s="3" customFormat="1" hidden="1" x14ac:dyDescent="0.2">
      <c r="B783" s="2"/>
      <c r="C783" s="93"/>
      <c r="D783" s="2"/>
      <c r="E783" s="2"/>
      <c r="F783" s="15"/>
      <c r="G783" s="15"/>
      <c r="H783" s="15"/>
      <c r="I783" s="17"/>
      <c r="J783" s="17"/>
      <c r="K783" s="17"/>
      <c r="L783" s="17"/>
      <c r="M783" s="17"/>
      <c r="N783" s="15"/>
      <c r="O783" s="15"/>
      <c r="P783" s="15"/>
      <c r="Q783" s="15"/>
    </row>
    <row r="784" spans="2:17" s="3" customFormat="1" hidden="1" x14ac:dyDescent="0.2">
      <c r="B784" s="2"/>
      <c r="C784" s="93"/>
      <c r="D784" s="2"/>
      <c r="E784" s="2"/>
      <c r="F784" s="15"/>
      <c r="G784" s="15"/>
      <c r="H784" s="15"/>
      <c r="I784" s="17"/>
      <c r="J784" s="17"/>
      <c r="K784" s="17"/>
      <c r="L784" s="17"/>
      <c r="M784" s="17"/>
      <c r="N784" s="15"/>
      <c r="O784" s="15"/>
      <c r="P784" s="15"/>
      <c r="Q784" s="15"/>
    </row>
    <row r="785" spans="2:17" s="3" customFormat="1" hidden="1" x14ac:dyDescent="0.2">
      <c r="B785" s="2"/>
      <c r="C785" s="93"/>
      <c r="D785" s="2"/>
      <c r="E785" s="2"/>
      <c r="F785" s="15"/>
      <c r="G785" s="15"/>
      <c r="H785" s="15"/>
      <c r="I785" s="17"/>
      <c r="J785" s="17"/>
      <c r="K785" s="17"/>
      <c r="L785" s="17"/>
      <c r="M785" s="17"/>
      <c r="N785" s="15"/>
      <c r="O785" s="15"/>
      <c r="P785" s="15"/>
      <c r="Q785" s="15"/>
    </row>
    <row r="786" spans="2:17" s="3" customFormat="1" hidden="1" x14ac:dyDescent="0.2">
      <c r="B786" s="2"/>
      <c r="C786" s="93"/>
      <c r="D786" s="2"/>
      <c r="E786" s="2"/>
      <c r="F786" s="15"/>
      <c r="G786" s="15"/>
      <c r="H786" s="15"/>
      <c r="I786" s="17"/>
      <c r="J786" s="17"/>
      <c r="K786" s="17"/>
      <c r="L786" s="17"/>
      <c r="M786" s="17"/>
      <c r="N786" s="15"/>
      <c r="O786" s="15"/>
      <c r="P786" s="15"/>
      <c r="Q786" s="15"/>
    </row>
    <row r="787" spans="2:17" s="3" customFormat="1" hidden="1" x14ac:dyDescent="0.2">
      <c r="B787" s="2"/>
      <c r="C787" s="93"/>
      <c r="D787" s="2"/>
      <c r="E787" s="2"/>
      <c r="F787" s="15"/>
      <c r="G787" s="15"/>
      <c r="H787" s="15"/>
      <c r="I787" s="17"/>
      <c r="J787" s="17"/>
      <c r="K787" s="17"/>
      <c r="L787" s="17"/>
      <c r="M787" s="17"/>
      <c r="N787" s="15"/>
      <c r="O787" s="15"/>
      <c r="P787" s="15"/>
      <c r="Q787" s="15"/>
    </row>
    <row r="788" spans="2:17" s="3" customFormat="1" hidden="1" x14ac:dyDescent="0.2">
      <c r="B788" s="2"/>
      <c r="C788" s="93"/>
      <c r="D788" s="2"/>
      <c r="E788" s="2"/>
      <c r="F788" s="15"/>
      <c r="G788" s="15"/>
      <c r="H788" s="15"/>
      <c r="I788" s="17"/>
      <c r="J788" s="17"/>
      <c r="K788" s="17"/>
      <c r="L788" s="17"/>
      <c r="M788" s="17"/>
      <c r="N788" s="15"/>
      <c r="O788" s="15"/>
      <c r="P788" s="15"/>
      <c r="Q788" s="15"/>
    </row>
    <row r="789" spans="2:17" s="3" customFormat="1" hidden="1" x14ac:dyDescent="0.2">
      <c r="B789" s="2"/>
      <c r="C789" s="93"/>
      <c r="D789" s="2"/>
      <c r="E789" s="2"/>
      <c r="F789" s="15"/>
      <c r="G789" s="15"/>
      <c r="H789" s="15"/>
      <c r="I789" s="17"/>
      <c r="J789" s="17"/>
      <c r="K789" s="17"/>
      <c r="L789" s="17"/>
      <c r="M789" s="17"/>
      <c r="N789" s="15"/>
      <c r="O789" s="15"/>
      <c r="P789" s="15"/>
      <c r="Q789" s="15"/>
    </row>
    <row r="790" spans="2:17" s="3" customFormat="1" hidden="1" x14ac:dyDescent="0.2">
      <c r="B790" s="2"/>
      <c r="C790" s="93"/>
      <c r="D790" s="2"/>
      <c r="E790" s="2"/>
      <c r="F790" s="15"/>
      <c r="G790" s="15"/>
      <c r="H790" s="15"/>
      <c r="I790" s="17"/>
      <c r="J790" s="17"/>
      <c r="K790" s="17"/>
      <c r="L790" s="17"/>
      <c r="M790" s="17"/>
      <c r="N790" s="15"/>
      <c r="O790" s="15"/>
      <c r="P790" s="15"/>
      <c r="Q790" s="15"/>
    </row>
    <row r="791" spans="2:17" s="3" customFormat="1" hidden="1" x14ac:dyDescent="0.2">
      <c r="B791" s="2"/>
      <c r="C791" s="93"/>
      <c r="D791" s="2"/>
      <c r="E791" s="2"/>
      <c r="F791" s="15"/>
      <c r="G791" s="15"/>
      <c r="H791" s="15"/>
      <c r="I791" s="17"/>
      <c r="J791" s="17"/>
      <c r="K791" s="17"/>
      <c r="L791" s="17"/>
      <c r="M791" s="17"/>
      <c r="N791" s="15"/>
      <c r="O791" s="15"/>
      <c r="P791" s="15"/>
      <c r="Q791" s="15"/>
    </row>
    <row r="792" spans="2:17" s="3" customFormat="1" hidden="1" x14ac:dyDescent="0.2">
      <c r="B792" s="2"/>
      <c r="C792" s="93"/>
      <c r="D792" s="2"/>
      <c r="E792" s="2"/>
      <c r="F792" s="15"/>
      <c r="G792" s="15"/>
      <c r="H792" s="15"/>
      <c r="I792" s="17"/>
      <c r="J792" s="17"/>
      <c r="K792" s="17"/>
      <c r="L792" s="17"/>
      <c r="M792" s="17"/>
      <c r="N792" s="15"/>
      <c r="O792" s="15"/>
      <c r="P792" s="15"/>
      <c r="Q792" s="15"/>
    </row>
    <row r="793" spans="2:17" s="3" customFormat="1" hidden="1" x14ac:dyDescent="0.2">
      <c r="B793" s="2"/>
      <c r="C793" s="93"/>
      <c r="D793" s="2"/>
      <c r="E793" s="2"/>
      <c r="F793" s="15"/>
      <c r="G793" s="15"/>
      <c r="H793" s="15"/>
      <c r="I793" s="17"/>
      <c r="J793" s="17"/>
      <c r="K793" s="17"/>
      <c r="L793" s="17"/>
      <c r="M793" s="17"/>
      <c r="N793" s="15"/>
      <c r="O793" s="15"/>
      <c r="P793" s="15"/>
      <c r="Q793" s="15"/>
    </row>
    <row r="794" spans="2:17" s="3" customFormat="1" hidden="1" x14ac:dyDescent="0.2">
      <c r="B794" s="2"/>
      <c r="C794" s="93"/>
      <c r="D794" s="2"/>
      <c r="E794" s="2"/>
      <c r="F794" s="15"/>
      <c r="G794" s="15"/>
      <c r="H794" s="15"/>
      <c r="I794" s="17"/>
      <c r="J794" s="17"/>
      <c r="K794" s="17"/>
      <c r="L794" s="17"/>
      <c r="M794" s="17"/>
      <c r="N794" s="15"/>
      <c r="O794" s="15"/>
      <c r="P794" s="15"/>
      <c r="Q794" s="15"/>
    </row>
    <row r="795" spans="2:17" s="3" customFormat="1" hidden="1" x14ac:dyDescent="0.2">
      <c r="B795" s="2"/>
      <c r="C795" s="93"/>
      <c r="D795" s="2"/>
      <c r="E795" s="2"/>
      <c r="F795" s="15"/>
      <c r="G795" s="15"/>
      <c r="H795" s="15"/>
      <c r="I795" s="17"/>
      <c r="J795" s="17"/>
      <c r="K795" s="17"/>
      <c r="L795" s="17"/>
      <c r="M795" s="17"/>
      <c r="N795" s="15"/>
      <c r="O795" s="15"/>
      <c r="P795" s="15"/>
      <c r="Q795" s="15"/>
    </row>
    <row r="796" spans="2:17" s="3" customFormat="1" hidden="1" x14ac:dyDescent="0.2">
      <c r="B796" s="2"/>
      <c r="C796" s="93"/>
      <c r="D796" s="2"/>
      <c r="E796" s="2"/>
      <c r="F796" s="15"/>
      <c r="G796" s="15"/>
      <c r="H796" s="15"/>
      <c r="I796" s="17"/>
      <c r="J796" s="17"/>
      <c r="K796" s="17"/>
      <c r="L796" s="17"/>
      <c r="M796" s="17"/>
      <c r="N796" s="15"/>
      <c r="O796" s="15"/>
      <c r="P796" s="15"/>
      <c r="Q796" s="15"/>
    </row>
    <row r="797" spans="2:17" s="3" customFormat="1" hidden="1" x14ac:dyDescent="0.2">
      <c r="B797" s="2"/>
      <c r="C797" s="93"/>
      <c r="D797" s="2"/>
      <c r="E797" s="2"/>
      <c r="F797" s="15"/>
      <c r="G797" s="15"/>
      <c r="H797" s="15"/>
      <c r="I797" s="17"/>
      <c r="J797" s="17"/>
      <c r="K797" s="17"/>
      <c r="L797" s="17"/>
      <c r="M797" s="17"/>
      <c r="N797" s="15"/>
      <c r="O797" s="15"/>
      <c r="P797" s="15"/>
      <c r="Q797" s="15"/>
    </row>
    <row r="798" spans="2:17" s="3" customFormat="1" hidden="1" x14ac:dyDescent="0.2">
      <c r="B798" s="2"/>
      <c r="C798" s="93"/>
      <c r="D798" s="2"/>
      <c r="E798" s="2"/>
      <c r="F798" s="15"/>
      <c r="G798" s="15"/>
      <c r="H798" s="15"/>
      <c r="I798" s="17"/>
      <c r="J798" s="17"/>
      <c r="K798" s="17"/>
      <c r="L798" s="17"/>
      <c r="M798" s="17"/>
      <c r="N798" s="15"/>
      <c r="O798" s="15"/>
      <c r="P798" s="15"/>
      <c r="Q798" s="15"/>
    </row>
    <row r="799" spans="2:17" s="3" customFormat="1" hidden="1" x14ac:dyDescent="0.2">
      <c r="B799" s="2"/>
      <c r="C799" s="93"/>
      <c r="D799" s="2"/>
      <c r="E799" s="2"/>
      <c r="F799" s="15"/>
      <c r="G799" s="15"/>
      <c r="H799" s="15"/>
      <c r="I799" s="17"/>
      <c r="J799" s="17"/>
      <c r="K799" s="17"/>
      <c r="L799" s="17"/>
      <c r="M799" s="17"/>
      <c r="N799" s="15"/>
      <c r="O799" s="15"/>
      <c r="P799" s="15"/>
      <c r="Q799" s="15"/>
    </row>
    <row r="800" spans="2:17" s="3" customFormat="1" hidden="1" x14ac:dyDescent="0.2">
      <c r="B800" s="2"/>
      <c r="C800" s="93"/>
      <c r="D800" s="2"/>
      <c r="E800" s="2"/>
      <c r="F800" s="15"/>
      <c r="G800" s="15"/>
      <c r="H800" s="15"/>
      <c r="I800" s="17"/>
      <c r="J800" s="17"/>
      <c r="K800" s="17"/>
      <c r="L800" s="17"/>
      <c r="M800" s="17"/>
      <c r="N800" s="15"/>
      <c r="O800" s="15"/>
      <c r="P800" s="15"/>
      <c r="Q800" s="15"/>
    </row>
    <row r="801" spans="2:17" s="3" customFormat="1" hidden="1" x14ac:dyDescent="0.2">
      <c r="B801" s="2"/>
      <c r="C801" s="93"/>
      <c r="D801" s="2"/>
      <c r="E801" s="2"/>
      <c r="F801" s="15"/>
      <c r="G801" s="15"/>
      <c r="H801" s="15"/>
      <c r="I801" s="17"/>
      <c r="J801" s="17"/>
      <c r="K801" s="17"/>
      <c r="L801" s="17"/>
      <c r="M801" s="17"/>
      <c r="N801" s="15"/>
      <c r="O801" s="15"/>
      <c r="P801" s="15"/>
      <c r="Q801" s="15"/>
    </row>
    <row r="802" spans="2:17" s="3" customFormat="1" hidden="1" x14ac:dyDescent="0.2">
      <c r="B802" s="2"/>
      <c r="C802" s="93"/>
      <c r="D802" s="2"/>
      <c r="E802" s="2"/>
      <c r="F802" s="15"/>
      <c r="G802" s="15"/>
      <c r="H802" s="15"/>
      <c r="I802" s="17"/>
      <c r="J802" s="17"/>
      <c r="K802" s="17"/>
      <c r="L802" s="17"/>
      <c r="M802" s="17"/>
      <c r="N802" s="15"/>
      <c r="O802" s="15"/>
      <c r="P802" s="15"/>
      <c r="Q802" s="15"/>
    </row>
    <row r="803" spans="2:17" s="3" customFormat="1" hidden="1" x14ac:dyDescent="0.2">
      <c r="B803" s="2"/>
      <c r="C803" s="93"/>
      <c r="D803" s="2"/>
      <c r="E803" s="2"/>
      <c r="F803" s="15"/>
      <c r="G803" s="15"/>
      <c r="H803" s="15"/>
      <c r="I803" s="17"/>
      <c r="J803" s="17"/>
      <c r="K803" s="17"/>
      <c r="L803" s="17"/>
      <c r="M803" s="17"/>
      <c r="N803" s="15"/>
      <c r="O803" s="15"/>
      <c r="P803" s="15"/>
      <c r="Q803" s="15"/>
    </row>
    <row r="804" spans="2:17" s="3" customFormat="1" hidden="1" x14ac:dyDescent="0.2">
      <c r="B804" s="2"/>
      <c r="C804" s="93"/>
      <c r="D804" s="2"/>
      <c r="E804" s="2"/>
      <c r="F804" s="15"/>
      <c r="G804" s="15"/>
      <c r="H804" s="15"/>
      <c r="I804" s="17"/>
      <c r="J804" s="17"/>
      <c r="K804" s="17"/>
      <c r="L804" s="17"/>
      <c r="M804" s="17"/>
      <c r="N804" s="15"/>
      <c r="O804" s="15"/>
      <c r="P804" s="15"/>
      <c r="Q804" s="15"/>
    </row>
    <row r="805" spans="2:17" s="3" customFormat="1" hidden="1" x14ac:dyDescent="0.2">
      <c r="B805" s="2"/>
      <c r="C805" s="93"/>
      <c r="D805" s="2"/>
      <c r="E805" s="2"/>
      <c r="F805" s="15"/>
      <c r="G805" s="15"/>
      <c r="H805" s="15"/>
      <c r="I805" s="17"/>
      <c r="J805" s="17"/>
      <c r="K805" s="17"/>
      <c r="L805" s="17"/>
      <c r="M805" s="17"/>
      <c r="N805" s="15"/>
      <c r="O805" s="15"/>
      <c r="P805" s="15"/>
      <c r="Q805" s="15"/>
    </row>
    <row r="806" spans="2:17" s="3" customFormat="1" hidden="1" x14ac:dyDescent="0.2">
      <c r="B806" s="2"/>
      <c r="C806" s="93"/>
      <c r="D806" s="2"/>
      <c r="E806" s="2"/>
      <c r="F806" s="15"/>
      <c r="G806" s="15"/>
      <c r="H806" s="15"/>
      <c r="I806" s="17"/>
      <c r="J806" s="17"/>
      <c r="K806" s="17"/>
      <c r="L806" s="17"/>
      <c r="M806" s="17"/>
      <c r="N806" s="15"/>
      <c r="O806" s="15"/>
      <c r="P806" s="15"/>
      <c r="Q806" s="15"/>
    </row>
    <row r="807" spans="2:17" s="3" customFormat="1" hidden="1" x14ac:dyDescent="0.2">
      <c r="B807" s="2"/>
      <c r="C807" s="93"/>
      <c r="D807" s="2"/>
      <c r="E807" s="2"/>
      <c r="F807" s="15"/>
      <c r="G807" s="15"/>
      <c r="H807" s="15"/>
      <c r="I807" s="17"/>
      <c r="J807" s="17"/>
      <c r="K807" s="17"/>
      <c r="L807" s="17"/>
      <c r="M807" s="17"/>
      <c r="N807" s="15"/>
      <c r="O807" s="15"/>
      <c r="P807" s="15"/>
      <c r="Q807" s="15"/>
    </row>
    <row r="808" spans="2:17" s="3" customFormat="1" hidden="1" x14ac:dyDescent="0.2">
      <c r="B808" s="2"/>
      <c r="C808" s="93"/>
      <c r="D808" s="2"/>
      <c r="E808" s="2"/>
      <c r="F808" s="15"/>
      <c r="G808" s="15"/>
      <c r="H808" s="15"/>
      <c r="I808" s="17"/>
      <c r="J808" s="17"/>
      <c r="K808" s="17"/>
      <c r="L808" s="17"/>
      <c r="M808" s="17"/>
      <c r="N808" s="15"/>
      <c r="O808" s="15"/>
      <c r="P808" s="15"/>
      <c r="Q808" s="15"/>
    </row>
    <row r="809" spans="2:17" s="3" customFormat="1" hidden="1" x14ac:dyDescent="0.2">
      <c r="B809" s="2"/>
      <c r="C809" s="93"/>
      <c r="D809" s="2"/>
      <c r="E809" s="2"/>
      <c r="F809" s="15"/>
      <c r="G809" s="15"/>
      <c r="H809" s="15"/>
      <c r="I809" s="17"/>
      <c r="J809" s="17"/>
      <c r="K809" s="17"/>
      <c r="L809" s="17"/>
      <c r="M809" s="17"/>
      <c r="N809" s="15"/>
      <c r="O809" s="15"/>
      <c r="P809" s="15"/>
      <c r="Q809" s="15"/>
    </row>
    <row r="810" spans="2:17" s="3" customFormat="1" hidden="1" x14ac:dyDescent="0.2">
      <c r="B810" s="2"/>
      <c r="C810" s="93"/>
      <c r="D810" s="2"/>
      <c r="E810" s="2"/>
      <c r="F810" s="15"/>
      <c r="G810" s="15"/>
      <c r="H810" s="15"/>
      <c r="I810" s="17"/>
      <c r="J810" s="17"/>
      <c r="K810" s="17"/>
      <c r="L810" s="17"/>
      <c r="M810" s="17"/>
      <c r="N810" s="15"/>
      <c r="O810" s="15"/>
      <c r="P810" s="15"/>
      <c r="Q810" s="15"/>
    </row>
    <row r="811" spans="2:17" s="3" customFormat="1" hidden="1" x14ac:dyDescent="0.2">
      <c r="B811" s="2"/>
      <c r="C811" s="93"/>
      <c r="D811" s="2"/>
      <c r="E811" s="2"/>
      <c r="F811" s="15"/>
      <c r="G811" s="15"/>
      <c r="H811" s="15"/>
      <c r="I811" s="17"/>
      <c r="J811" s="17"/>
      <c r="K811" s="17"/>
      <c r="L811" s="17"/>
      <c r="M811" s="17"/>
      <c r="N811" s="15"/>
      <c r="O811" s="15"/>
      <c r="P811" s="15"/>
      <c r="Q811" s="15"/>
    </row>
    <row r="812" spans="2:17" s="3" customFormat="1" hidden="1" x14ac:dyDescent="0.2">
      <c r="B812" s="2"/>
      <c r="C812" s="93"/>
      <c r="D812" s="2"/>
      <c r="E812" s="2"/>
      <c r="F812" s="15"/>
      <c r="G812" s="15"/>
      <c r="H812" s="15"/>
      <c r="I812" s="17"/>
      <c r="J812" s="17"/>
      <c r="K812" s="17"/>
      <c r="L812" s="17"/>
      <c r="M812" s="17"/>
      <c r="N812" s="15"/>
      <c r="O812" s="15"/>
      <c r="P812" s="15"/>
      <c r="Q812" s="15"/>
    </row>
    <row r="813" spans="2:17" s="3" customFormat="1" hidden="1" x14ac:dyDescent="0.2">
      <c r="B813" s="2"/>
      <c r="C813" s="93"/>
      <c r="D813" s="2"/>
      <c r="E813" s="2"/>
      <c r="F813" s="15"/>
      <c r="G813" s="15"/>
      <c r="H813" s="15"/>
      <c r="I813" s="17"/>
      <c r="J813" s="17"/>
      <c r="K813" s="17"/>
      <c r="L813" s="17"/>
      <c r="M813" s="17"/>
      <c r="N813" s="15"/>
      <c r="O813" s="15"/>
      <c r="P813" s="15"/>
      <c r="Q813" s="15"/>
    </row>
    <row r="814" spans="2:17" s="3" customFormat="1" hidden="1" x14ac:dyDescent="0.2">
      <c r="B814" s="2"/>
      <c r="C814" s="93"/>
      <c r="D814" s="2"/>
      <c r="E814" s="2"/>
      <c r="F814" s="15"/>
      <c r="G814" s="15"/>
      <c r="H814" s="15"/>
      <c r="I814" s="17"/>
      <c r="J814" s="17"/>
      <c r="K814" s="17"/>
      <c r="L814" s="17"/>
      <c r="M814" s="17"/>
      <c r="N814" s="15"/>
      <c r="O814" s="15"/>
      <c r="P814" s="15"/>
      <c r="Q814" s="15"/>
    </row>
    <row r="815" spans="2:17" s="3" customFormat="1" hidden="1" x14ac:dyDescent="0.2">
      <c r="B815" s="2"/>
      <c r="C815" s="93"/>
      <c r="D815" s="2"/>
      <c r="E815" s="2"/>
      <c r="F815" s="15"/>
      <c r="G815" s="15"/>
      <c r="H815" s="15"/>
      <c r="I815" s="17"/>
      <c r="J815" s="17"/>
      <c r="K815" s="17"/>
      <c r="L815" s="17"/>
      <c r="M815" s="17"/>
      <c r="N815" s="15"/>
      <c r="O815" s="15"/>
      <c r="P815" s="15"/>
      <c r="Q815" s="15"/>
    </row>
    <row r="816" spans="2:17" s="3" customFormat="1" hidden="1" x14ac:dyDescent="0.2">
      <c r="B816" s="2"/>
      <c r="C816" s="93"/>
      <c r="D816" s="2"/>
      <c r="E816" s="2"/>
      <c r="F816" s="15"/>
      <c r="G816" s="15"/>
      <c r="H816" s="15"/>
      <c r="I816" s="17"/>
      <c r="J816" s="17"/>
      <c r="K816" s="17"/>
      <c r="L816" s="17"/>
      <c r="M816" s="17"/>
      <c r="N816" s="15"/>
      <c r="O816" s="15"/>
      <c r="P816" s="15"/>
      <c r="Q816" s="15"/>
    </row>
    <row r="817" spans="2:17" s="3" customFormat="1" hidden="1" x14ac:dyDescent="0.2">
      <c r="B817" s="2"/>
      <c r="C817" s="93"/>
      <c r="D817" s="2"/>
      <c r="E817" s="2"/>
      <c r="F817" s="15"/>
      <c r="G817" s="15"/>
      <c r="H817" s="15"/>
      <c r="I817" s="17"/>
      <c r="J817" s="17"/>
      <c r="K817" s="17"/>
      <c r="L817" s="17"/>
      <c r="M817" s="17"/>
      <c r="N817" s="15"/>
      <c r="O817" s="15"/>
      <c r="P817" s="15"/>
      <c r="Q817" s="15"/>
    </row>
    <row r="818" spans="2:17" s="3" customFormat="1" hidden="1" x14ac:dyDescent="0.2">
      <c r="B818" s="2"/>
      <c r="C818" s="93"/>
      <c r="D818" s="2"/>
      <c r="E818" s="2"/>
      <c r="F818" s="15"/>
      <c r="G818" s="15"/>
      <c r="H818" s="15"/>
      <c r="I818" s="17"/>
      <c r="J818" s="17"/>
      <c r="K818" s="17"/>
      <c r="L818" s="17"/>
      <c r="M818" s="17"/>
      <c r="N818" s="15"/>
      <c r="O818" s="15"/>
      <c r="P818" s="15"/>
      <c r="Q818" s="15"/>
    </row>
    <row r="819" spans="2:17" s="3" customFormat="1" hidden="1" x14ac:dyDescent="0.2">
      <c r="B819" s="2"/>
      <c r="C819" s="93"/>
      <c r="D819" s="2"/>
      <c r="E819" s="2"/>
      <c r="F819" s="15"/>
      <c r="G819" s="15"/>
      <c r="H819" s="15"/>
      <c r="I819" s="17"/>
      <c r="J819" s="17"/>
      <c r="K819" s="17"/>
      <c r="L819" s="17"/>
      <c r="M819" s="17"/>
      <c r="N819" s="15"/>
      <c r="O819" s="15"/>
      <c r="P819" s="15"/>
      <c r="Q819" s="15"/>
    </row>
    <row r="820" spans="2:17" s="3" customFormat="1" hidden="1" x14ac:dyDescent="0.2">
      <c r="B820" s="2"/>
      <c r="C820" s="93"/>
      <c r="D820" s="2"/>
      <c r="E820" s="2"/>
      <c r="F820" s="15"/>
      <c r="G820" s="15"/>
      <c r="H820" s="15"/>
      <c r="I820" s="17"/>
      <c r="J820" s="17"/>
      <c r="K820" s="17"/>
      <c r="L820" s="17"/>
      <c r="M820" s="17"/>
      <c r="N820" s="15"/>
      <c r="O820" s="15"/>
      <c r="P820" s="15"/>
      <c r="Q820" s="15"/>
    </row>
    <row r="821" spans="2:17" s="3" customFormat="1" hidden="1" x14ac:dyDescent="0.2">
      <c r="B821" s="2"/>
      <c r="C821" s="93"/>
      <c r="D821" s="2"/>
      <c r="E821" s="2"/>
      <c r="F821" s="15"/>
      <c r="G821" s="15"/>
      <c r="H821" s="15"/>
      <c r="I821" s="17"/>
      <c r="J821" s="17"/>
      <c r="K821" s="17"/>
      <c r="L821" s="17"/>
      <c r="M821" s="17"/>
      <c r="N821" s="15"/>
      <c r="O821" s="15"/>
      <c r="P821" s="15"/>
      <c r="Q821" s="15"/>
    </row>
    <row r="822" spans="2:17" s="3" customFormat="1" hidden="1" x14ac:dyDescent="0.2">
      <c r="B822" s="2"/>
      <c r="C822" s="93"/>
      <c r="D822" s="2"/>
      <c r="E822" s="2"/>
      <c r="F822" s="15"/>
      <c r="G822" s="15"/>
      <c r="H822" s="15"/>
      <c r="I822" s="17"/>
      <c r="J822" s="17"/>
      <c r="K822" s="17"/>
      <c r="L822" s="17"/>
      <c r="M822" s="17"/>
      <c r="N822" s="15"/>
      <c r="O822" s="15"/>
      <c r="P822" s="15"/>
      <c r="Q822" s="15"/>
    </row>
    <row r="823" spans="2:17" s="3" customFormat="1" hidden="1" x14ac:dyDescent="0.2">
      <c r="B823" s="2"/>
      <c r="C823" s="93"/>
      <c r="D823" s="2"/>
      <c r="E823" s="2"/>
      <c r="F823" s="15"/>
      <c r="G823" s="15"/>
      <c r="H823" s="15"/>
      <c r="I823" s="17"/>
      <c r="J823" s="17"/>
      <c r="K823" s="17"/>
      <c r="L823" s="17"/>
      <c r="M823" s="17"/>
      <c r="N823" s="15"/>
      <c r="O823" s="15"/>
      <c r="P823" s="15"/>
      <c r="Q823" s="15"/>
    </row>
    <row r="824" spans="2:17" s="3" customFormat="1" hidden="1" x14ac:dyDescent="0.2">
      <c r="B824" s="2"/>
      <c r="C824" s="93"/>
      <c r="D824" s="2"/>
      <c r="E824" s="2"/>
      <c r="F824" s="15"/>
      <c r="G824" s="15"/>
      <c r="H824" s="15"/>
      <c r="I824" s="17"/>
      <c r="J824" s="17"/>
      <c r="K824" s="17"/>
      <c r="L824" s="17"/>
      <c r="M824" s="17"/>
      <c r="N824" s="15"/>
      <c r="O824" s="15"/>
      <c r="P824" s="15"/>
      <c r="Q824" s="15"/>
    </row>
    <row r="825" spans="2:17" s="3" customFormat="1" hidden="1" x14ac:dyDescent="0.2">
      <c r="B825" s="2"/>
      <c r="C825" s="93"/>
      <c r="D825" s="2"/>
      <c r="E825" s="2"/>
      <c r="F825" s="15"/>
      <c r="G825" s="15"/>
      <c r="H825" s="15"/>
      <c r="I825" s="17"/>
      <c r="J825" s="17"/>
      <c r="K825" s="17"/>
      <c r="L825" s="17"/>
      <c r="M825" s="17"/>
      <c r="N825" s="15"/>
      <c r="O825" s="15"/>
      <c r="P825" s="15"/>
      <c r="Q825" s="15"/>
    </row>
    <row r="826" spans="2:17" s="3" customFormat="1" hidden="1" x14ac:dyDescent="0.2">
      <c r="B826" s="2"/>
      <c r="C826" s="93"/>
      <c r="D826" s="2"/>
      <c r="E826" s="2"/>
      <c r="F826" s="15"/>
      <c r="G826" s="15"/>
      <c r="H826" s="15"/>
      <c r="I826" s="17"/>
      <c r="J826" s="17"/>
      <c r="K826" s="17"/>
      <c r="L826" s="17"/>
      <c r="M826" s="17"/>
      <c r="N826" s="15"/>
      <c r="O826" s="15"/>
      <c r="P826" s="15"/>
      <c r="Q826" s="15"/>
    </row>
    <row r="827" spans="2:17" s="3" customFormat="1" hidden="1" x14ac:dyDescent="0.2">
      <c r="B827" s="2"/>
      <c r="C827" s="93"/>
      <c r="D827" s="2"/>
      <c r="E827" s="2"/>
      <c r="F827" s="15"/>
      <c r="G827" s="15"/>
      <c r="H827" s="15"/>
      <c r="I827" s="17"/>
      <c r="J827" s="17"/>
      <c r="K827" s="17"/>
      <c r="L827" s="17"/>
      <c r="M827" s="17"/>
      <c r="N827" s="15"/>
      <c r="O827" s="15"/>
      <c r="P827" s="15"/>
      <c r="Q827" s="15"/>
    </row>
    <row r="828" spans="2:17" s="3" customFormat="1" hidden="1" x14ac:dyDescent="0.2">
      <c r="B828" s="2"/>
      <c r="C828" s="93"/>
      <c r="D828" s="2"/>
      <c r="E828" s="2"/>
      <c r="F828" s="15"/>
      <c r="G828" s="15"/>
      <c r="H828" s="15"/>
      <c r="I828" s="17"/>
      <c r="J828" s="17"/>
      <c r="K828" s="17"/>
      <c r="L828" s="17"/>
      <c r="M828" s="17"/>
      <c r="N828" s="15"/>
      <c r="O828" s="15"/>
      <c r="P828" s="15"/>
      <c r="Q828" s="15"/>
    </row>
    <row r="829" spans="2:17" s="3" customFormat="1" hidden="1" x14ac:dyDescent="0.2">
      <c r="B829" s="2"/>
      <c r="C829" s="93"/>
      <c r="D829" s="2"/>
      <c r="E829" s="2"/>
      <c r="F829" s="15"/>
      <c r="G829" s="15"/>
      <c r="H829" s="15"/>
      <c r="I829" s="17"/>
      <c r="J829" s="17"/>
      <c r="K829" s="17"/>
      <c r="L829" s="17"/>
      <c r="M829" s="17"/>
      <c r="N829" s="15"/>
      <c r="O829" s="15"/>
      <c r="P829" s="15"/>
      <c r="Q829" s="15"/>
    </row>
    <row r="830" spans="2:17" s="3" customFormat="1" hidden="1" x14ac:dyDescent="0.2">
      <c r="B830" s="2"/>
      <c r="C830" s="93"/>
      <c r="D830" s="2"/>
      <c r="E830" s="2"/>
      <c r="F830" s="15"/>
      <c r="G830" s="15"/>
      <c r="H830" s="15"/>
      <c r="I830" s="17"/>
      <c r="J830" s="17"/>
      <c r="K830" s="17"/>
      <c r="L830" s="17"/>
      <c r="M830" s="17"/>
      <c r="N830" s="15"/>
      <c r="O830" s="15"/>
      <c r="P830" s="15"/>
      <c r="Q830" s="15"/>
    </row>
    <row r="831" spans="2:17" s="3" customFormat="1" hidden="1" x14ac:dyDescent="0.2">
      <c r="B831" s="2"/>
      <c r="C831" s="93"/>
      <c r="D831" s="2"/>
      <c r="E831" s="2"/>
      <c r="F831" s="15"/>
      <c r="G831" s="15"/>
      <c r="H831" s="15"/>
      <c r="I831" s="17"/>
      <c r="J831" s="17"/>
      <c r="K831" s="17"/>
      <c r="L831" s="17"/>
      <c r="M831" s="17"/>
      <c r="N831" s="15"/>
      <c r="O831" s="15"/>
      <c r="P831" s="15"/>
      <c r="Q831" s="15"/>
    </row>
    <row r="832" spans="2:17" s="3" customFormat="1" hidden="1" x14ac:dyDescent="0.2">
      <c r="B832" s="2"/>
      <c r="C832" s="93"/>
      <c r="D832" s="2"/>
      <c r="E832" s="2"/>
      <c r="F832" s="15"/>
      <c r="G832" s="15"/>
      <c r="H832" s="15"/>
      <c r="I832" s="17"/>
      <c r="J832" s="17"/>
      <c r="K832" s="17"/>
      <c r="L832" s="17"/>
      <c r="M832" s="17"/>
      <c r="N832" s="15"/>
      <c r="O832" s="15"/>
      <c r="P832" s="15"/>
      <c r="Q832" s="15"/>
    </row>
    <row r="833" spans="2:17" s="3" customFormat="1" hidden="1" x14ac:dyDescent="0.2">
      <c r="B833" s="2"/>
      <c r="C833" s="93"/>
      <c r="D833" s="2"/>
      <c r="E833" s="2"/>
      <c r="F833" s="15"/>
      <c r="G833" s="15"/>
      <c r="H833" s="15"/>
      <c r="I833" s="17"/>
      <c r="J833" s="17"/>
      <c r="K833" s="17"/>
      <c r="L833" s="17"/>
      <c r="M833" s="17"/>
      <c r="N833" s="15"/>
      <c r="O833" s="15"/>
      <c r="P833" s="15"/>
      <c r="Q833" s="15"/>
    </row>
    <row r="834" spans="2:17" s="3" customFormat="1" hidden="1" x14ac:dyDescent="0.2">
      <c r="B834" s="2"/>
      <c r="C834" s="93"/>
      <c r="D834" s="2"/>
      <c r="E834" s="2"/>
      <c r="F834" s="15"/>
      <c r="G834" s="15"/>
      <c r="H834" s="15"/>
      <c r="I834" s="17"/>
      <c r="J834" s="17"/>
      <c r="K834" s="17"/>
      <c r="L834" s="17"/>
      <c r="M834" s="17"/>
      <c r="N834" s="15"/>
      <c r="O834" s="15"/>
      <c r="P834" s="15"/>
      <c r="Q834" s="15"/>
    </row>
    <row r="835" spans="2:17" s="3" customFormat="1" hidden="1" x14ac:dyDescent="0.2">
      <c r="B835" s="2"/>
      <c r="C835" s="93"/>
      <c r="D835" s="2"/>
      <c r="E835" s="2"/>
      <c r="F835" s="15"/>
      <c r="G835" s="15"/>
      <c r="H835" s="15"/>
      <c r="I835" s="17"/>
      <c r="J835" s="17"/>
      <c r="K835" s="17"/>
      <c r="L835" s="17"/>
      <c r="M835" s="17"/>
      <c r="N835" s="15"/>
      <c r="O835" s="15"/>
      <c r="P835" s="15"/>
      <c r="Q835" s="15"/>
    </row>
    <row r="836" spans="2:17" s="3" customFormat="1" hidden="1" x14ac:dyDescent="0.2">
      <c r="B836" s="2"/>
      <c r="C836" s="93"/>
      <c r="D836" s="2"/>
      <c r="E836" s="2"/>
      <c r="F836" s="15"/>
      <c r="G836" s="15"/>
      <c r="H836" s="15"/>
      <c r="I836" s="17"/>
      <c r="J836" s="17"/>
      <c r="K836" s="17"/>
      <c r="L836" s="17"/>
      <c r="M836" s="17"/>
      <c r="N836" s="15"/>
      <c r="O836" s="15"/>
      <c r="P836" s="15"/>
      <c r="Q836" s="15"/>
    </row>
    <row r="837" spans="2:17" s="3" customFormat="1" hidden="1" x14ac:dyDescent="0.2">
      <c r="B837" s="2"/>
      <c r="C837" s="93"/>
      <c r="D837" s="2"/>
      <c r="E837" s="2"/>
      <c r="F837" s="15"/>
      <c r="G837" s="15"/>
      <c r="H837" s="15"/>
      <c r="I837" s="17"/>
      <c r="J837" s="17"/>
      <c r="K837" s="17"/>
      <c r="L837" s="17"/>
      <c r="M837" s="17"/>
      <c r="N837" s="15"/>
      <c r="O837" s="15"/>
      <c r="P837" s="15"/>
      <c r="Q837" s="15"/>
    </row>
    <row r="838" spans="2:17" s="3" customFormat="1" hidden="1" x14ac:dyDescent="0.2">
      <c r="B838" s="2"/>
      <c r="C838" s="93"/>
      <c r="D838" s="2"/>
      <c r="E838" s="2"/>
      <c r="F838" s="15"/>
      <c r="G838" s="15"/>
      <c r="H838" s="15"/>
      <c r="I838" s="17"/>
      <c r="J838" s="17"/>
      <c r="K838" s="17"/>
      <c r="L838" s="17"/>
      <c r="M838" s="17"/>
      <c r="N838" s="15"/>
      <c r="O838" s="15"/>
      <c r="P838" s="15"/>
      <c r="Q838" s="15"/>
    </row>
    <row r="839" spans="2:17" s="3" customFormat="1" hidden="1" x14ac:dyDescent="0.2">
      <c r="B839" s="2"/>
      <c r="C839" s="93"/>
      <c r="D839" s="2"/>
      <c r="E839" s="2"/>
      <c r="F839" s="15"/>
      <c r="G839" s="15"/>
      <c r="H839" s="15"/>
      <c r="I839" s="17"/>
      <c r="J839" s="17"/>
      <c r="K839" s="17"/>
      <c r="L839" s="17"/>
      <c r="M839" s="17"/>
      <c r="N839" s="15"/>
      <c r="O839" s="15"/>
      <c r="P839" s="15"/>
      <c r="Q839" s="15"/>
    </row>
    <row r="840" spans="2:17" s="3" customFormat="1" hidden="1" x14ac:dyDescent="0.2">
      <c r="B840" s="2"/>
      <c r="C840" s="93"/>
      <c r="D840" s="2"/>
      <c r="E840" s="2"/>
      <c r="F840" s="15"/>
      <c r="G840" s="15"/>
      <c r="H840" s="15"/>
      <c r="I840" s="17"/>
      <c r="J840" s="17"/>
      <c r="K840" s="17"/>
      <c r="L840" s="17"/>
      <c r="M840" s="17"/>
      <c r="N840" s="15"/>
      <c r="O840" s="15"/>
      <c r="P840" s="15"/>
      <c r="Q840" s="15"/>
    </row>
    <row r="841" spans="2:17" s="3" customFormat="1" hidden="1" x14ac:dyDescent="0.2">
      <c r="B841" s="2"/>
      <c r="C841" s="93"/>
      <c r="D841" s="2"/>
      <c r="E841" s="2"/>
      <c r="F841" s="15"/>
      <c r="G841" s="15"/>
      <c r="H841" s="15"/>
      <c r="I841" s="17"/>
      <c r="J841" s="17"/>
      <c r="K841" s="17"/>
      <c r="L841" s="17"/>
      <c r="M841" s="17"/>
      <c r="N841" s="15"/>
      <c r="O841" s="15"/>
      <c r="P841" s="15"/>
      <c r="Q841" s="15"/>
    </row>
    <row r="842" spans="2:17" s="3" customFormat="1" hidden="1" x14ac:dyDescent="0.2">
      <c r="B842" s="2"/>
      <c r="C842" s="93"/>
      <c r="D842" s="2"/>
      <c r="E842" s="2"/>
      <c r="F842" s="15"/>
      <c r="G842" s="15"/>
      <c r="H842" s="15"/>
      <c r="I842" s="17"/>
      <c r="J842" s="17"/>
      <c r="K842" s="17"/>
      <c r="L842" s="17"/>
      <c r="M842" s="17"/>
      <c r="N842" s="15"/>
      <c r="O842" s="15"/>
      <c r="P842" s="15"/>
      <c r="Q842" s="15"/>
    </row>
    <row r="843" spans="2:17" s="3" customFormat="1" hidden="1" x14ac:dyDescent="0.2">
      <c r="B843" s="2"/>
      <c r="C843" s="93"/>
      <c r="D843" s="2"/>
      <c r="E843" s="2"/>
      <c r="F843" s="15"/>
      <c r="G843" s="15"/>
      <c r="H843" s="15"/>
      <c r="I843" s="17"/>
      <c r="J843" s="17"/>
      <c r="K843" s="17"/>
      <c r="L843" s="17"/>
      <c r="M843" s="17"/>
      <c r="N843" s="15"/>
      <c r="O843" s="15"/>
      <c r="P843" s="15"/>
      <c r="Q843" s="15"/>
    </row>
    <row r="844" spans="2:17" s="3" customFormat="1" hidden="1" x14ac:dyDescent="0.2">
      <c r="B844" s="2"/>
      <c r="C844" s="93"/>
      <c r="D844" s="2"/>
      <c r="E844" s="2"/>
      <c r="F844" s="15"/>
      <c r="G844" s="15"/>
      <c r="H844" s="15"/>
      <c r="I844" s="17"/>
      <c r="J844" s="17"/>
      <c r="K844" s="17"/>
      <c r="L844" s="17"/>
      <c r="M844" s="17"/>
      <c r="N844" s="15"/>
      <c r="O844" s="15"/>
      <c r="P844" s="15"/>
      <c r="Q844" s="15"/>
    </row>
    <row r="845" spans="2:17" s="3" customFormat="1" hidden="1" x14ac:dyDescent="0.2">
      <c r="B845" s="2"/>
      <c r="C845" s="93"/>
      <c r="D845" s="2"/>
      <c r="E845" s="2"/>
      <c r="F845" s="15"/>
      <c r="G845" s="15"/>
      <c r="H845" s="15"/>
      <c r="I845" s="17"/>
      <c r="J845" s="17"/>
      <c r="K845" s="17"/>
      <c r="L845" s="17"/>
      <c r="M845" s="17"/>
      <c r="N845" s="15"/>
      <c r="O845" s="15"/>
      <c r="P845" s="15"/>
      <c r="Q845" s="15"/>
    </row>
    <row r="846" spans="2:17" s="3" customFormat="1" hidden="1" x14ac:dyDescent="0.2">
      <c r="B846" s="2"/>
      <c r="C846" s="93"/>
      <c r="D846" s="2"/>
      <c r="E846" s="2"/>
      <c r="F846" s="15"/>
      <c r="G846" s="15"/>
      <c r="H846" s="15"/>
      <c r="I846" s="17"/>
      <c r="J846" s="17"/>
      <c r="K846" s="17"/>
      <c r="L846" s="17"/>
      <c r="M846" s="17"/>
      <c r="N846" s="15"/>
      <c r="O846" s="15"/>
      <c r="P846" s="15"/>
      <c r="Q846" s="15"/>
    </row>
    <row r="847" spans="2:17" s="3" customFormat="1" hidden="1" x14ac:dyDescent="0.2">
      <c r="B847" s="2"/>
      <c r="C847" s="93"/>
      <c r="D847" s="2"/>
      <c r="E847" s="2"/>
      <c r="F847" s="15"/>
      <c r="G847" s="15"/>
      <c r="H847" s="15"/>
      <c r="I847" s="17"/>
      <c r="J847" s="17"/>
      <c r="K847" s="17"/>
      <c r="L847" s="17"/>
      <c r="M847" s="17"/>
      <c r="N847" s="15"/>
      <c r="O847" s="15"/>
      <c r="P847" s="15"/>
      <c r="Q847" s="15"/>
    </row>
    <row r="848" spans="2:17" s="3" customFormat="1" hidden="1" x14ac:dyDescent="0.2">
      <c r="B848" s="2"/>
      <c r="C848" s="93"/>
      <c r="D848" s="2"/>
      <c r="E848" s="2"/>
      <c r="F848" s="15"/>
      <c r="G848" s="15"/>
      <c r="H848" s="15"/>
      <c r="I848" s="17"/>
      <c r="J848" s="17"/>
      <c r="K848" s="17"/>
      <c r="L848" s="17"/>
      <c r="M848" s="17"/>
      <c r="N848" s="15"/>
      <c r="O848" s="15"/>
      <c r="P848" s="15"/>
      <c r="Q848" s="15"/>
    </row>
    <row r="849" spans="2:17" s="3" customFormat="1" hidden="1" x14ac:dyDescent="0.2">
      <c r="B849" s="2"/>
      <c r="C849" s="93"/>
      <c r="D849" s="2"/>
      <c r="E849" s="2"/>
      <c r="F849" s="15"/>
      <c r="G849" s="15"/>
      <c r="H849" s="15"/>
      <c r="I849" s="17"/>
      <c r="J849" s="17"/>
      <c r="K849" s="17"/>
      <c r="L849" s="17"/>
      <c r="M849" s="17"/>
      <c r="N849" s="15"/>
      <c r="O849" s="15"/>
      <c r="P849" s="15"/>
      <c r="Q849" s="15"/>
    </row>
    <row r="850" spans="2:17" s="3" customFormat="1" hidden="1" x14ac:dyDescent="0.2">
      <c r="B850" s="2"/>
      <c r="C850" s="93"/>
      <c r="D850" s="2"/>
      <c r="E850" s="2"/>
      <c r="F850" s="15"/>
      <c r="G850" s="15"/>
      <c r="H850" s="15"/>
      <c r="I850" s="17"/>
      <c r="J850" s="17"/>
      <c r="K850" s="17"/>
      <c r="L850" s="17"/>
      <c r="M850" s="17"/>
      <c r="N850" s="15"/>
      <c r="O850" s="15"/>
      <c r="P850" s="15"/>
      <c r="Q850" s="15"/>
    </row>
    <row r="851" spans="2:17" s="3" customFormat="1" hidden="1" x14ac:dyDescent="0.2">
      <c r="B851" s="2"/>
      <c r="C851" s="93"/>
      <c r="D851" s="2"/>
      <c r="E851" s="2"/>
      <c r="F851" s="15"/>
      <c r="G851" s="15"/>
      <c r="H851" s="15"/>
      <c r="I851" s="17"/>
      <c r="J851" s="17"/>
      <c r="K851" s="17"/>
      <c r="L851" s="17"/>
      <c r="M851" s="17"/>
      <c r="N851" s="15"/>
      <c r="O851" s="15"/>
      <c r="P851" s="15"/>
      <c r="Q851" s="15"/>
    </row>
    <row r="852" spans="2:17" s="3" customFormat="1" hidden="1" x14ac:dyDescent="0.2">
      <c r="B852" s="2"/>
      <c r="C852" s="93"/>
      <c r="D852" s="2"/>
      <c r="E852" s="2"/>
      <c r="F852" s="15"/>
      <c r="G852" s="15"/>
      <c r="H852" s="15"/>
      <c r="I852" s="17"/>
      <c r="J852" s="17"/>
      <c r="K852" s="17"/>
      <c r="L852" s="17"/>
      <c r="M852" s="17"/>
      <c r="N852" s="15"/>
      <c r="O852" s="15"/>
      <c r="P852" s="15"/>
      <c r="Q852" s="15"/>
    </row>
    <row r="853" spans="2:17" s="3" customFormat="1" hidden="1" x14ac:dyDescent="0.2">
      <c r="B853" s="2"/>
      <c r="C853" s="93"/>
      <c r="D853" s="2"/>
      <c r="E853" s="2"/>
      <c r="F853" s="15"/>
      <c r="G853" s="15"/>
      <c r="H853" s="15"/>
      <c r="I853" s="17"/>
      <c r="J853" s="17"/>
      <c r="K853" s="17"/>
      <c r="L853" s="17"/>
      <c r="M853" s="17"/>
      <c r="N853" s="15"/>
      <c r="O853" s="15"/>
      <c r="P853" s="15"/>
      <c r="Q853" s="15"/>
    </row>
    <row r="854" spans="2:17" s="3" customFormat="1" hidden="1" x14ac:dyDescent="0.2">
      <c r="B854" s="2"/>
      <c r="C854" s="93"/>
      <c r="D854" s="2"/>
      <c r="E854" s="2"/>
      <c r="F854" s="15"/>
      <c r="G854" s="15"/>
      <c r="H854" s="15"/>
      <c r="I854" s="17"/>
      <c r="J854" s="17"/>
      <c r="K854" s="17"/>
      <c r="L854" s="17"/>
      <c r="M854" s="17"/>
      <c r="N854" s="15"/>
      <c r="O854" s="15"/>
      <c r="P854" s="15"/>
      <c r="Q854" s="15"/>
    </row>
    <row r="855" spans="2:17" s="3" customFormat="1" hidden="1" x14ac:dyDescent="0.2">
      <c r="B855" s="2"/>
      <c r="C855" s="93"/>
      <c r="D855" s="2"/>
      <c r="E855" s="2"/>
      <c r="F855" s="15"/>
      <c r="G855" s="15"/>
      <c r="H855" s="15"/>
      <c r="I855" s="17"/>
      <c r="J855" s="17"/>
      <c r="K855" s="17"/>
      <c r="L855" s="17"/>
      <c r="M855" s="17"/>
      <c r="N855" s="15"/>
      <c r="O855" s="15"/>
      <c r="P855" s="15"/>
      <c r="Q855" s="15"/>
    </row>
    <row r="856" spans="2:17" s="3" customFormat="1" hidden="1" x14ac:dyDescent="0.2">
      <c r="B856" s="2"/>
      <c r="C856" s="93"/>
      <c r="D856" s="2"/>
      <c r="E856" s="2"/>
      <c r="F856" s="15"/>
      <c r="G856" s="15"/>
      <c r="H856" s="15"/>
      <c r="I856" s="17"/>
      <c r="J856" s="17"/>
      <c r="K856" s="17"/>
      <c r="L856" s="17"/>
      <c r="M856" s="17"/>
      <c r="N856" s="15"/>
      <c r="O856" s="15"/>
      <c r="P856" s="15"/>
      <c r="Q856" s="15"/>
    </row>
    <row r="857" spans="2:17" s="3" customFormat="1" hidden="1" x14ac:dyDescent="0.2">
      <c r="B857" s="2"/>
      <c r="C857" s="93"/>
      <c r="D857" s="2"/>
      <c r="E857" s="2"/>
      <c r="F857" s="15"/>
      <c r="G857" s="15"/>
      <c r="H857" s="15"/>
      <c r="I857" s="17"/>
      <c r="J857" s="17"/>
      <c r="K857" s="17"/>
      <c r="L857" s="17"/>
      <c r="M857" s="17"/>
      <c r="N857" s="15"/>
      <c r="O857" s="15"/>
      <c r="P857" s="15"/>
      <c r="Q857" s="15"/>
    </row>
    <row r="858" spans="2:17" s="3" customFormat="1" hidden="1" x14ac:dyDescent="0.2">
      <c r="B858" s="2"/>
      <c r="C858" s="93"/>
      <c r="D858" s="2"/>
      <c r="E858" s="2"/>
      <c r="F858" s="15"/>
      <c r="G858" s="15"/>
      <c r="H858" s="15"/>
      <c r="I858" s="17"/>
      <c r="J858" s="17"/>
      <c r="K858" s="17"/>
      <c r="L858" s="17"/>
      <c r="M858" s="17"/>
      <c r="N858" s="15"/>
      <c r="O858" s="15"/>
      <c r="P858" s="15"/>
      <c r="Q858" s="15"/>
    </row>
    <row r="859" spans="2:17" s="3" customFormat="1" hidden="1" x14ac:dyDescent="0.2">
      <c r="B859" s="2"/>
      <c r="C859" s="93"/>
      <c r="D859" s="2"/>
      <c r="E859" s="2"/>
      <c r="F859" s="15"/>
      <c r="G859" s="15"/>
      <c r="H859" s="15"/>
      <c r="I859" s="17"/>
      <c r="J859" s="17"/>
      <c r="K859" s="17"/>
      <c r="L859" s="17"/>
      <c r="M859" s="17"/>
      <c r="N859" s="15"/>
      <c r="O859" s="15"/>
      <c r="P859" s="15"/>
      <c r="Q859" s="15"/>
    </row>
    <row r="860" spans="2:17" s="3" customFormat="1" hidden="1" x14ac:dyDescent="0.2">
      <c r="B860" s="2"/>
      <c r="C860" s="93"/>
      <c r="D860" s="2"/>
      <c r="E860" s="2"/>
      <c r="F860" s="15"/>
      <c r="G860" s="15"/>
      <c r="H860" s="15"/>
      <c r="I860" s="17"/>
      <c r="J860" s="17"/>
      <c r="K860" s="17"/>
      <c r="L860" s="17"/>
      <c r="M860" s="17"/>
      <c r="N860" s="15"/>
      <c r="O860" s="15"/>
      <c r="P860" s="15"/>
      <c r="Q860" s="15"/>
    </row>
    <row r="861" spans="2:17" s="3" customFormat="1" hidden="1" x14ac:dyDescent="0.2">
      <c r="B861" s="2"/>
      <c r="C861" s="93"/>
      <c r="D861" s="2"/>
      <c r="E861" s="2"/>
      <c r="F861" s="15"/>
      <c r="G861" s="15"/>
      <c r="H861" s="15"/>
      <c r="I861" s="17"/>
      <c r="J861" s="17"/>
      <c r="K861" s="17"/>
      <c r="L861" s="17"/>
      <c r="M861" s="17"/>
      <c r="N861" s="15"/>
      <c r="O861" s="15"/>
      <c r="P861" s="15"/>
      <c r="Q861" s="15"/>
    </row>
    <row r="862" spans="2:17" s="3" customFormat="1" hidden="1" x14ac:dyDescent="0.2">
      <c r="B862" s="2"/>
      <c r="C862" s="93"/>
      <c r="D862" s="2"/>
      <c r="E862" s="2"/>
      <c r="F862" s="15"/>
      <c r="G862" s="15"/>
      <c r="H862" s="15"/>
      <c r="I862" s="17"/>
      <c r="J862" s="17"/>
      <c r="K862" s="17"/>
      <c r="L862" s="17"/>
      <c r="M862" s="17"/>
      <c r="N862" s="15"/>
      <c r="O862" s="15"/>
      <c r="P862" s="15"/>
      <c r="Q862" s="15"/>
    </row>
    <row r="863" spans="2:17" s="3" customFormat="1" hidden="1" x14ac:dyDescent="0.2">
      <c r="B863" s="2"/>
      <c r="C863" s="93"/>
      <c r="D863" s="2"/>
      <c r="E863" s="2"/>
      <c r="F863" s="15"/>
      <c r="G863" s="15"/>
      <c r="H863" s="15"/>
      <c r="I863" s="17"/>
      <c r="J863" s="17"/>
      <c r="K863" s="17"/>
      <c r="L863" s="17"/>
      <c r="M863" s="17"/>
      <c r="N863" s="15"/>
      <c r="O863" s="15"/>
      <c r="P863" s="15"/>
      <c r="Q863" s="15"/>
    </row>
    <row r="864" spans="2:17" s="3" customFormat="1" hidden="1" x14ac:dyDescent="0.2">
      <c r="B864" s="2"/>
      <c r="C864" s="93"/>
      <c r="D864" s="2"/>
      <c r="E864" s="2"/>
      <c r="F864" s="15"/>
      <c r="G864" s="15"/>
      <c r="H864" s="15"/>
      <c r="I864" s="17"/>
      <c r="J864" s="17"/>
      <c r="K864" s="17"/>
      <c r="L864" s="17"/>
      <c r="M864" s="17"/>
      <c r="N864" s="15"/>
      <c r="O864" s="15"/>
      <c r="P864" s="15"/>
      <c r="Q864" s="15"/>
    </row>
    <row r="865" spans="2:17" s="3" customFormat="1" hidden="1" x14ac:dyDescent="0.2">
      <c r="B865" s="2"/>
      <c r="C865" s="93"/>
      <c r="D865" s="2"/>
      <c r="E865" s="2"/>
      <c r="F865" s="15"/>
      <c r="G865" s="15"/>
      <c r="H865" s="15"/>
      <c r="I865" s="17"/>
      <c r="J865" s="17"/>
      <c r="K865" s="17"/>
      <c r="L865" s="17"/>
      <c r="M865" s="17"/>
      <c r="N865" s="15"/>
      <c r="O865" s="15"/>
      <c r="P865" s="15"/>
      <c r="Q865" s="15"/>
    </row>
    <row r="866" spans="2:17" s="3" customFormat="1" hidden="1" x14ac:dyDescent="0.2">
      <c r="B866" s="2"/>
      <c r="C866" s="93"/>
      <c r="D866" s="2"/>
      <c r="E866" s="2"/>
      <c r="F866" s="15"/>
      <c r="G866" s="15"/>
      <c r="H866" s="15"/>
      <c r="I866" s="17"/>
      <c r="J866" s="17"/>
      <c r="K866" s="17"/>
      <c r="L866" s="17"/>
      <c r="M866" s="17"/>
      <c r="N866" s="15"/>
      <c r="O866" s="15"/>
      <c r="P866" s="15"/>
      <c r="Q866" s="15"/>
    </row>
    <row r="867" spans="2:17" s="3" customFormat="1" hidden="1" x14ac:dyDescent="0.2">
      <c r="B867" s="2"/>
      <c r="C867" s="93"/>
      <c r="D867" s="2"/>
      <c r="E867" s="2"/>
      <c r="F867" s="15"/>
      <c r="G867" s="15"/>
      <c r="H867" s="15"/>
      <c r="I867" s="17"/>
      <c r="J867" s="17"/>
      <c r="K867" s="17"/>
      <c r="L867" s="17"/>
      <c r="M867" s="17"/>
      <c r="N867" s="15"/>
      <c r="O867" s="15"/>
      <c r="P867" s="15"/>
      <c r="Q867" s="15"/>
    </row>
    <row r="868" spans="2:17" s="3" customFormat="1" hidden="1" x14ac:dyDescent="0.2">
      <c r="B868" s="2"/>
      <c r="C868" s="93"/>
      <c r="D868" s="2"/>
      <c r="E868" s="2"/>
      <c r="F868" s="15"/>
      <c r="G868" s="15"/>
      <c r="H868" s="15"/>
      <c r="I868" s="17"/>
      <c r="J868" s="17"/>
      <c r="K868" s="17"/>
      <c r="L868" s="17"/>
      <c r="M868" s="17"/>
      <c r="N868" s="15"/>
      <c r="O868" s="15"/>
      <c r="P868" s="15"/>
      <c r="Q868" s="15"/>
    </row>
    <row r="869" spans="2:17" s="3" customFormat="1" hidden="1" x14ac:dyDescent="0.2">
      <c r="B869" s="2"/>
      <c r="C869" s="93"/>
      <c r="D869" s="2"/>
      <c r="E869" s="2"/>
      <c r="F869" s="15"/>
      <c r="G869" s="15"/>
      <c r="H869" s="15"/>
      <c r="I869" s="17"/>
      <c r="J869" s="17"/>
      <c r="K869" s="17"/>
      <c r="L869" s="17"/>
      <c r="M869" s="17"/>
      <c r="N869" s="15"/>
      <c r="O869" s="15"/>
      <c r="P869" s="15"/>
      <c r="Q869" s="15"/>
    </row>
    <row r="870" spans="2:17" s="3" customFormat="1" hidden="1" x14ac:dyDescent="0.2">
      <c r="B870" s="2"/>
      <c r="C870" s="93"/>
      <c r="D870" s="2"/>
      <c r="E870" s="2"/>
      <c r="F870" s="15"/>
      <c r="G870" s="15"/>
      <c r="H870" s="15"/>
      <c r="I870" s="17"/>
      <c r="J870" s="17"/>
      <c r="K870" s="17"/>
      <c r="L870" s="17"/>
      <c r="M870" s="17"/>
      <c r="N870" s="15"/>
      <c r="O870" s="15"/>
      <c r="P870" s="15"/>
      <c r="Q870" s="15"/>
    </row>
    <row r="871" spans="2:17" s="3" customFormat="1" hidden="1" x14ac:dyDescent="0.2">
      <c r="B871" s="2"/>
      <c r="C871" s="93"/>
      <c r="D871" s="2"/>
      <c r="E871" s="2"/>
      <c r="F871" s="15"/>
      <c r="G871" s="15"/>
      <c r="H871" s="15"/>
      <c r="I871" s="17"/>
      <c r="J871" s="17"/>
      <c r="K871" s="17"/>
      <c r="L871" s="17"/>
      <c r="M871" s="17"/>
      <c r="N871" s="15"/>
      <c r="O871" s="15"/>
      <c r="P871" s="15"/>
      <c r="Q871" s="15"/>
    </row>
    <row r="872" spans="2:17" s="3" customFormat="1" hidden="1" x14ac:dyDescent="0.2">
      <c r="B872" s="2"/>
      <c r="C872" s="93"/>
      <c r="D872" s="2"/>
      <c r="E872" s="2"/>
      <c r="F872" s="15"/>
      <c r="G872" s="15"/>
      <c r="H872" s="15"/>
      <c r="I872" s="17"/>
      <c r="J872" s="17"/>
      <c r="K872" s="17"/>
      <c r="L872" s="17"/>
      <c r="M872" s="17"/>
      <c r="N872" s="15"/>
      <c r="O872" s="15"/>
      <c r="P872" s="15"/>
      <c r="Q872" s="15"/>
    </row>
    <row r="873" spans="2:17" s="3" customFormat="1" hidden="1" x14ac:dyDescent="0.2">
      <c r="B873" s="2"/>
      <c r="C873" s="93"/>
      <c r="D873" s="2"/>
      <c r="E873" s="2"/>
      <c r="F873" s="15"/>
      <c r="G873" s="15"/>
      <c r="H873" s="15"/>
      <c r="I873" s="17"/>
      <c r="J873" s="17"/>
      <c r="K873" s="17"/>
      <c r="L873" s="17"/>
      <c r="M873" s="17"/>
      <c r="N873" s="15"/>
      <c r="O873" s="15"/>
      <c r="P873" s="15"/>
      <c r="Q873" s="15"/>
    </row>
    <row r="874" spans="2:17" s="3" customFormat="1" hidden="1" x14ac:dyDescent="0.2">
      <c r="B874" s="2"/>
      <c r="C874" s="93"/>
      <c r="D874" s="2"/>
      <c r="E874" s="2"/>
      <c r="F874" s="15"/>
      <c r="G874" s="15"/>
      <c r="H874" s="15"/>
      <c r="I874" s="17"/>
      <c r="J874" s="17"/>
      <c r="K874" s="17"/>
      <c r="L874" s="17"/>
      <c r="M874" s="17"/>
      <c r="N874" s="15"/>
      <c r="O874" s="15"/>
      <c r="P874" s="15"/>
      <c r="Q874" s="15"/>
    </row>
    <row r="875" spans="2:17" s="3" customFormat="1" hidden="1" x14ac:dyDescent="0.2">
      <c r="B875" s="2"/>
      <c r="C875" s="93"/>
      <c r="D875" s="2"/>
      <c r="E875" s="2"/>
      <c r="F875" s="15"/>
      <c r="G875" s="15"/>
      <c r="H875" s="15"/>
      <c r="I875" s="17"/>
      <c r="J875" s="17"/>
      <c r="K875" s="17"/>
      <c r="L875" s="17"/>
      <c r="M875" s="17"/>
      <c r="N875" s="15"/>
      <c r="O875" s="15"/>
      <c r="P875" s="15"/>
      <c r="Q875" s="15"/>
    </row>
    <row r="876" spans="2:17" s="3" customFormat="1" hidden="1" x14ac:dyDescent="0.2">
      <c r="B876" s="2"/>
      <c r="C876" s="93"/>
      <c r="D876" s="2"/>
      <c r="E876" s="2"/>
      <c r="F876" s="15"/>
      <c r="G876" s="15"/>
      <c r="H876" s="15"/>
      <c r="I876" s="17"/>
      <c r="J876" s="17"/>
      <c r="K876" s="17"/>
      <c r="L876" s="17"/>
      <c r="M876" s="17"/>
      <c r="N876" s="15"/>
      <c r="O876" s="15"/>
      <c r="P876" s="15"/>
      <c r="Q876" s="15"/>
    </row>
    <row r="877" spans="2:17" s="3" customFormat="1" hidden="1" x14ac:dyDescent="0.2">
      <c r="B877" s="2"/>
      <c r="C877" s="93"/>
      <c r="D877" s="2"/>
      <c r="E877" s="2"/>
      <c r="F877" s="15"/>
      <c r="G877" s="15"/>
      <c r="H877" s="15"/>
      <c r="I877" s="17"/>
      <c r="J877" s="17"/>
      <c r="K877" s="17"/>
      <c r="L877" s="17"/>
      <c r="M877" s="17"/>
      <c r="N877" s="15"/>
      <c r="O877" s="15"/>
      <c r="P877" s="15"/>
      <c r="Q877" s="15"/>
    </row>
    <row r="878" spans="2:17" s="3" customFormat="1" hidden="1" x14ac:dyDescent="0.2">
      <c r="B878" s="2"/>
      <c r="C878" s="93"/>
      <c r="D878" s="2"/>
      <c r="E878" s="2"/>
      <c r="F878" s="15"/>
      <c r="G878" s="15"/>
      <c r="H878" s="15"/>
      <c r="I878" s="17"/>
      <c r="J878" s="17"/>
      <c r="K878" s="17"/>
      <c r="L878" s="17"/>
      <c r="M878" s="17"/>
      <c r="N878" s="15"/>
      <c r="O878" s="15"/>
      <c r="P878" s="15"/>
      <c r="Q878" s="15"/>
    </row>
    <row r="879" spans="2:17" s="3" customFormat="1" hidden="1" x14ac:dyDescent="0.2">
      <c r="B879" s="2"/>
      <c r="C879" s="93"/>
      <c r="D879" s="2"/>
      <c r="E879" s="2"/>
      <c r="F879" s="15"/>
      <c r="G879" s="15"/>
      <c r="H879" s="15"/>
      <c r="I879" s="17"/>
      <c r="J879" s="17"/>
      <c r="K879" s="17"/>
      <c r="L879" s="17"/>
      <c r="M879" s="17"/>
      <c r="N879" s="15"/>
      <c r="O879" s="15"/>
      <c r="P879" s="15"/>
      <c r="Q879" s="15"/>
    </row>
    <row r="880" spans="2:17" s="3" customFormat="1" hidden="1" x14ac:dyDescent="0.2">
      <c r="B880" s="2"/>
      <c r="C880" s="93"/>
      <c r="D880" s="2"/>
      <c r="E880" s="2"/>
      <c r="F880" s="15"/>
      <c r="G880" s="15"/>
      <c r="H880" s="15"/>
      <c r="I880" s="17"/>
      <c r="J880" s="17"/>
      <c r="K880" s="17"/>
      <c r="L880" s="17"/>
      <c r="M880" s="17"/>
      <c r="N880" s="15"/>
      <c r="O880" s="15"/>
      <c r="P880" s="15"/>
      <c r="Q880" s="15"/>
    </row>
    <row r="881" spans="2:17" s="3" customFormat="1" hidden="1" x14ac:dyDescent="0.2">
      <c r="B881" s="2"/>
      <c r="C881" s="93"/>
      <c r="D881" s="2"/>
      <c r="E881" s="2"/>
      <c r="F881" s="15"/>
      <c r="G881" s="15"/>
      <c r="H881" s="15"/>
      <c r="I881" s="17"/>
      <c r="J881" s="17"/>
      <c r="K881" s="17"/>
      <c r="L881" s="17"/>
      <c r="M881" s="17"/>
      <c r="N881" s="15"/>
      <c r="O881" s="15"/>
      <c r="P881" s="15"/>
      <c r="Q881" s="15"/>
    </row>
    <row r="882" spans="2:17" s="3" customFormat="1" hidden="1" x14ac:dyDescent="0.2">
      <c r="B882" s="2"/>
      <c r="C882" s="93"/>
      <c r="D882" s="2"/>
      <c r="E882" s="2"/>
      <c r="F882" s="15"/>
      <c r="G882" s="15"/>
      <c r="H882" s="15"/>
      <c r="I882" s="17"/>
      <c r="J882" s="17"/>
      <c r="K882" s="17"/>
      <c r="L882" s="17"/>
      <c r="M882" s="17"/>
      <c r="N882" s="15"/>
      <c r="O882" s="15"/>
      <c r="P882" s="15"/>
      <c r="Q882" s="15"/>
    </row>
    <row r="883" spans="2:17" s="3" customFormat="1" hidden="1" x14ac:dyDescent="0.2">
      <c r="B883" s="2"/>
      <c r="C883" s="93"/>
      <c r="D883" s="2"/>
      <c r="E883" s="2"/>
      <c r="F883" s="15"/>
      <c r="G883" s="15"/>
      <c r="H883" s="15"/>
      <c r="I883" s="17"/>
      <c r="J883" s="17"/>
      <c r="K883" s="17"/>
      <c r="L883" s="17"/>
      <c r="M883" s="17"/>
      <c r="N883" s="15"/>
      <c r="O883" s="15"/>
      <c r="P883" s="15"/>
      <c r="Q883" s="15"/>
    </row>
    <row r="884" spans="2:17" s="3" customFormat="1" hidden="1" x14ac:dyDescent="0.2">
      <c r="B884" s="2"/>
      <c r="C884" s="93"/>
      <c r="D884" s="2"/>
      <c r="E884" s="2"/>
      <c r="F884" s="15"/>
      <c r="G884" s="15"/>
      <c r="H884" s="15"/>
      <c r="I884" s="17"/>
      <c r="J884" s="17"/>
      <c r="K884" s="17"/>
      <c r="L884" s="17"/>
      <c r="M884" s="17"/>
      <c r="N884" s="15"/>
      <c r="O884" s="15"/>
      <c r="P884" s="15"/>
      <c r="Q884" s="15"/>
    </row>
    <row r="885" spans="2:17" s="3" customFormat="1" hidden="1" x14ac:dyDescent="0.2">
      <c r="B885" s="2"/>
      <c r="C885" s="93"/>
      <c r="D885" s="2"/>
      <c r="E885" s="2"/>
      <c r="F885" s="15"/>
      <c r="G885" s="15"/>
      <c r="H885" s="15"/>
      <c r="I885" s="17"/>
      <c r="J885" s="17"/>
      <c r="K885" s="17"/>
      <c r="L885" s="17"/>
      <c r="M885" s="17"/>
      <c r="N885" s="15"/>
      <c r="O885" s="15"/>
      <c r="P885" s="15"/>
      <c r="Q885" s="15"/>
    </row>
    <row r="886" spans="2:17" s="3" customFormat="1" hidden="1" x14ac:dyDescent="0.2">
      <c r="B886" s="2"/>
      <c r="C886" s="93"/>
      <c r="D886" s="2"/>
      <c r="E886" s="2"/>
      <c r="F886" s="15"/>
      <c r="G886" s="15"/>
      <c r="H886" s="15"/>
      <c r="I886" s="17"/>
      <c r="J886" s="17"/>
      <c r="K886" s="17"/>
      <c r="L886" s="17"/>
      <c r="M886" s="17"/>
      <c r="N886" s="15"/>
      <c r="O886" s="15"/>
      <c r="P886" s="15"/>
      <c r="Q886" s="15"/>
    </row>
    <row r="887" spans="2:17" s="3" customFormat="1" hidden="1" x14ac:dyDescent="0.2">
      <c r="B887" s="2"/>
      <c r="C887" s="93"/>
      <c r="D887" s="2"/>
      <c r="E887" s="2"/>
      <c r="F887" s="15"/>
      <c r="G887" s="15"/>
      <c r="H887" s="15"/>
      <c r="I887" s="17"/>
      <c r="J887" s="17"/>
      <c r="K887" s="17"/>
      <c r="L887" s="17"/>
      <c r="M887" s="17"/>
      <c r="N887" s="15"/>
      <c r="O887" s="15"/>
      <c r="P887" s="15"/>
      <c r="Q887" s="15"/>
    </row>
    <row r="888" spans="2:17" s="3" customFormat="1" hidden="1" x14ac:dyDescent="0.2">
      <c r="B888" s="2"/>
      <c r="C888" s="93"/>
      <c r="D888" s="2"/>
      <c r="E888" s="2"/>
      <c r="F888" s="15"/>
      <c r="G888" s="15"/>
      <c r="H888" s="15"/>
      <c r="I888" s="17"/>
      <c r="J888" s="17"/>
      <c r="K888" s="17"/>
      <c r="L888" s="17"/>
      <c r="M888" s="17"/>
      <c r="N888" s="15"/>
      <c r="O888" s="15"/>
      <c r="P888" s="15"/>
      <c r="Q888" s="15"/>
    </row>
    <row r="889" spans="2:17" s="3" customFormat="1" hidden="1" x14ac:dyDescent="0.2">
      <c r="B889" s="2"/>
      <c r="C889" s="93"/>
      <c r="D889" s="2"/>
      <c r="E889" s="2"/>
      <c r="F889" s="15"/>
      <c r="G889" s="15"/>
      <c r="H889" s="15"/>
      <c r="I889" s="17"/>
      <c r="J889" s="17"/>
      <c r="K889" s="17"/>
      <c r="L889" s="17"/>
      <c r="M889" s="17"/>
      <c r="N889" s="15"/>
      <c r="O889" s="15"/>
      <c r="P889" s="15"/>
      <c r="Q889" s="15"/>
    </row>
    <row r="890" spans="2:17" s="3" customFormat="1" hidden="1" x14ac:dyDescent="0.2">
      <c r="B890" s="2"/>
      <c r="C890" s="93"/>
      <c r="D890" s="2"/>
      <c r="E890" s="2"/>
      <c r="F890" s="15"/>
      <c r="G890" s="15"/>
      <c r="H890" s="15"/>
      <c r="I890" s="17"/>
      <c r="J890" s="17"/>
      <c r="K890" s="17"/>
      <c r="L890" s="17"/>
      <c r="M890" s="17"/>
      <c r="N890" s="15"/>
      <c r="O890" s="15"/>
      <c r="P890" s="15"/>
      <c r="Q890" s="15"/>
    </row>
    <row r="891" spans="2:17" s="3" customFormat="1" hidden="1" x14ac:dyDescent="0.2">
      <c r="B891" s="2"/>
      <c r="C891" s="93"/>
      <c r="D891" s="2"/>
      <c r="E891" s="2"/>
      <c r="F891" s="15"/>
      <c r="G891" s="15"/>
      <c r="H891" s="15"/>
      <c r="I891" s="17"/>
      <c r="J891" s="17"/>
      <c r="K891" s="17"/>
      <c r="L891" s="17"/>
      <c r="M891" s="17"/>
      <c r="N891" s="15"/>
      <c r="O891" s="15"/>
      <c r="P891" s="15"/>
      <c r="Q891" s="15"/>
    </row>
    <row r="892" spans="2:17" s="3" customFormat="1" hidden="1" x14ac:dyDescent="0.2">
      <c r="B892" s="2"/>
      <c r="C892" s="93"/>
      <c r="D892" s="2"/>
      <c r="E892" s="2"/>
      <c r="F892" s="15"/>
      <c r="G892" s="15"/>
      <c r="H892" s="15"/>
      <c r="I892" s="17"/>
      <c r="J892" s="17"/>
      <c r="K892" s="17"/>
      <c r="L892" s="17"/>
      <c r="M892" s="17"/>
      <c r="N892" s="15"/>
      <c r="O892" s="15"/>
      <c r="P892" s="15"/>
      <c r="Q892" s="15"/>
    </row>
    <row r="893" spans="2:17" s="3" customFormat="1" hidden="1" x14ac:dyDescent="0.2">
      <c r="B893" s="2"/>
      <c r="C893" s="93"/>
      <c r="D893" s="2"/>
      <c r="E893" s="2"/>
      <c r="F893" s="15"/>
      <c r="G893" s="15"/>
      <c r="H893" s="15"/>
      <c r="I893" s="17"/>
      <c r="J893" s="17"/>
      <c r="K893" s="17"/>
      <c r="L893" s="17"/>
      <c r="M893" s="17"/>
      <c r="N893" s="15"/>
      <c r="O893" s="15"/>
      <c r="P893" s="15"/>
      <c r="Q893" s="15"/>
    </row>
    <row r="894" spans="2:17" s="3" customFormat="1" hidden="1" x14ac:dyDescent="0.2">
      <c r="B894" s="2"/>
      <c r="C894" s="93"/>
      <c r="D894" s="2"/>
      <c r="E894" s="2"/>
      <c r="F894" s="15"/>
      <c r="G894" s="15"/>
      <c r="H894" s="15"/>
      <c r="I894" s="17"/>
      <c r="J894" s="17"/>
      <c r="K894" s="17"/>
      <c r="L894" s="17"/>
      <c r="M894" s="17"/>
      <c r="N894" s="15"/>
      <c r="O894" s="15"/>
      <c r="P894" s="15"/>
      <c r="Q894" s="15"/>
    </row>
    <row r="895" spans="2:17" s="3" customFormat="1" hidden="1" x14ac:dyDescent="0.2">
      <c r="B895" s="2"/>
      <c r="C895" s="93"/>
      <c r="D895" s="2"/>
      <c r="E895" s="2"/>
      <c r="F895" s="15"/>
      <c r="G895" s="15"/>
      <c r="H895" s="15"/>
      <c r="I895" s="17"/>
      <c r="J895" s="17"/>
      <c r="K895" s="17"/>
      <c r="L895" s="17"/>
      <c r="M895" s="17"/>
      <c r="N895" s="15"/>
      <c r="O895" s="15"/>
      <c r="P895" s="15"/>
      <c r="Q895" s="15"/>
    </row>
    <row r="896" spans="2:17" s="3" customFormat="1" hidden="1" x14ac:dyDescent="0.2">
      <c r="B896" s="2"/>
      <c r="C896" s="93"/>
      <c r="D896" s="2"/>
      <c r="E896" s="2"/>
      <c r="F896" s="15"/>
      <c r="G896" s="15"/>
      <c r="H896" s="15"/>
      <c r="I896" s="17"/>
      <c r="J896" s="17"/>
      <c r="K896" s="17"/>
      <c r="L896" s="17"/>
      <c r="M896" s="17"/>
      <c r="N896" s="15"/>
      <c r="O896" s="15"/>
      <c r="P896" s="15"/>
      <c r="Q896" s="15"/>
    </row>
    <row r="897" spans="2:17" s="3" customFormat="1" hidden="1" x14ac:dyDescent="0.2">
      <c r="B897" s="2"/>
      <c r="C897" s="93"/>
      <c r="D897" s="2"/>
      <c r="E897" s="2"/>
      <c r="F897" s="15"/>
      <c r="G897" s="15"/>
      <c r="H897" s="15"/>
      <c r="I897" s="17"/>
      <c r="J897" s="17"/>
      <c r="K897" s="17"/>
      <c r="L897" s="17"/>
      <c r="M897" s="17"/>
      <c r="N897" s="15"/>
      <c r="O897" s="15"/>
      <c r="P897" s="15"/>
      <c r="Q897" s="15"/>
    </row>
    <row r="898" spans="2:17" s="3" customFormat="1" hidden="1" x14ac:dyDescent="0.2">
      <c r="B898" s="2"/>
      <c r="C898" s="93"/>
      <c r="D898" s="2"/>
      <c r="E898" s="2"/>
      <c r="F898" s="15"/>
      <c r="G898" s="15"/>
      <c r="H898" s="15"/>
      <c r="I898" s="17"/>
      <c r="J898" s="17"/>
      <c r="K898" s="17"/>
      <c r="L898" s="17"/>
      <c r="M898" s="17"/>
      <c r="N898" s="15"/>
      <c r="O898" s="15"/>
      <c r="P898" s="15"/>
      <c r="Q898" s="15"/>
    </row>
    <row r="899" spans="2:17" s="3" customFormat="1" hidden="1" x14ac:dyDescent="0.2">
      <c r="B899" s="2"/>
      <c r="C899" s="93"/>
      <c r="D899" s="2"/>
      <c r="E899" s="2"/>
      <c r="F899" s="15"/>
      <c r="G899" s="15"/>
      <c r="H899" s="15"/>
      <c r="I899" s="17"/>
      <c r="J899" s="17"/>
      <c r="K899" s="17"/>
      <c r="L899" s="17"/>
      <c r="M899" s="17"/>
      <c r="N899" s="15"/>
      <c r="O899" s="15"/>
      <c r="P899" s="15"/>
      <c r="Q899" s="15"/>
    </row>
    <row r="900" spans="2:17" s="3" customFormat="1" hidden="1" x14ac:dyDescent="0.2">
      <c r="B900" s="2"/>
      <c r="C900" s="93"/>
      <c r="D900" s="2"/>
      <c r="E900" s="2"/>
      <c r="F900" s="15"/>
      <c r="G900" s="15"/>
      <c r="H900" s="15"/>
      <c r="I900" s="17"/>
      <c r="J900" s="17"/>
      <c r="K900" s="17"/>
      <c r="L900" s="17"/>
      <c r="M900" s="17"/>
      <c r="N900" s="15"/>
      <c r="O900" s="15"/>
      <c r="P900" s="15"/>
      <c r="Q900" s="15"/>
    </row>
    <row r="901" spans="2:17" s="3" customFormat="1" hidden="1" x14ac:dyDescent="0.2">
      <c r="B901" s="2"/>
      <c r="C901" s="93"/>
      <c r="D901" s="2"/>
      <c r="E901" s="2"/>
      <c r="F901" s="15"/>
      <c r="G901" s="15"/>
      <c r="H901" s="15"/>
      <c r="I901" s="17"/>
      <c r="J901" s="17"/>
      <c r="K901" s="17"/>
      <c r="L901" s="17"/>
      <c r="M901" s="17"/>
      <c r="N901" s="15"/>
      <c r="O901" s="15"/>
      <c r="P901" s="15"/>
      <c r="Q901" s="15"/>
    </row>
    <row r="902" spans="2:17" s="3" customFormat="1" hidden="1" x14ac:dyDescent="0.2">
      <c r="B902" s="2"/>
      <c r="C902" s="93"/>
      <c r="D902" s="2"/>
      <c r="E902" s="2"/>
      <c r="F902" s="15"/>
      <c r="G902" s="15"/>
      <c r="H902" s="15"/>
      <c r="I902" s="17"/>
      <c r="J902" s="17"/>
      <c r="K902" s="17"/>
      <c r="L902" s="17"/>
      <c r="M902" s="17"/>
      <c r="N902" s="15"/>
      <c r="O902" s="15"/>
      <c r="P902" s="15"/>
      <c r="Q902" s="15"/>
    </row>
    <row r="903" spans="2:17" s="3" customFormat="1" hidden="1" x14ac:dyDescent="0.2">
      <c r="B903" s="2"/>
      <c r="C903" s="93"/>
      <c r="D903" s="2"/>
      <c r="E903" s="2"/>
      <c r="F903" s="15"/>
      <c r="G903" s="15"/>
      <c r="H903" s="15"/>
      <c r="I903" s="17"/>
      <c r="J903" s="17"/>
      <c r="K903" s="17"/>
      <c r="L903" s="17"/>
      <c r="M903" s="17"/>
      <c r="N903" s="15"/>
      <c r="O903" s="15"/>
      <c r="P903" s="15"/>
      <c r="Q903" s="15"/>
    </row>
    <row r="904" spans="2:17" s="3" customFormat="1" hidden="1" x14ac:dyDescent="0.2">
      <c r="B904" s="2"/>
      <c r="C904" s="93"/>
      <c r="D904" s="2"/>
      <c r="E904" s="2"/>
      <c r="F904" s="15"/>
      <c r="G904" s="15"/>
      <c r="H904" s="15"/>
      <c r="I904" s="17"/>
      <c r="J904" s="17"/>
      <c r="K904" s="17"/>
      <c r="L904" s="17"/>
      <c r="M904" s="17"/>
      <c r="N904" s="15"/>
      <c r="O904" s="15"/>
      <c r="P904" s="15"/>
      <c r="Q904" s="15"/>
    </row>
    <row r="905" spans="2:17" s="3" customFormat="1" hidden="1" x14ac:dyDescent="0.2">
      <c r="B905" s="2"/>
      <c r="C905" s="93"/>
      <c r="D905" s="2"/>
      <c r="E905" s="2"/>
      <c r="F905" s="15"/>
      <c r="G905" s="15"/>
      <c r="H905" s="15"/>
      <c r="I905" s="17"/>
      <c r="J905" s="17"/>
      <c r="K905" s="17"/>
      <c r="L905" s="17"/>
      <c r="M905" s="17"/>
      <c r="N905" s="15"/>
      <c r="O905" s="15"/>
      <c r="P905" s="15"/>
      <c r="Q905" s="15"/>
    </row>
    <row r="906" spans="2:17" s="3" customFormat="1" hidden="1" x14ac:dyDescent="0.2">
      <c r="B906" s="2"/>
      <c r="C906" s="93"/>
      <c r="D906" s="2"/>
      <c r="E906" s="2"/>
      <c r="F906" s="15"/>
      <c r="G906" s="15"/>
      <c r="H906" s="15"/>
      <c r="I906" s="17"/>
      <c r="J906" s="17"/>
      <c r="K906" s="17"/>
      <c r="L906" s="17"/>
      <c r="M906" s="17"/>
      <c r="N906" s="15"/>
      <c r="O906" s="15"/>
      <c r="P906" s="15"/>
      <c r="Q906" s="15"/>
    </row>
    <row r="907" spans="2:17" s="3" customFormat="1" hidden="1" x14ac:dyDescent="0.2">
      <c r="B907" s="2"/>
      <c r="C907" s="93"/>
      <c r="D907" s="2"/>
      <c r="E907" s="2"/>
      <c r="F907" s="15"/>
      <c r="G907" s="15"/>
      <c r="H907" s="15"/>
      <c r="I907" s="17"/>
      <c r="J907" s="17"/>
      <c r="K907" s="17"/>
      <c r="L907" s="17"/>
      <c r="M907" s="17"/>
      <c r="N907" s="15"/>
      <c r="O907" s="15"/>
      <c r="P907" s="15"/>
      <c r="Q907" s="15"/>
    </row>
    <row r="908" spans="2:17" s="3" customFormat="1" hidden="1" x14ac:dyDescent="0.2">
      <c r="B908" s="2"/>
      <c r="C908" s="93"/>
      <c r="D908" s="2"/>
      <c r="E908" s="2"/>
      <c r="F908" s="15"/>
      <c r="G908" s="15"/>
      <c r="H908" s="15"/>
      <c r="I908" s="17"/>
      <c r="J908" s="17"/>
      <c r="K908" s="17"/>
      <c r="L908" s="17"/>
      <c r="M908" s="17"/>
      <c r="N908" s="15"/>
      <c r="O908" s="15"/>
      <c r="P908" s="15"/>
      <c r="Q908" s="15"/>
    </row>
    <row r="909" spans="2:17" s="3" customFormat="1" hidden="1" x14ac:dyDescent="0.2">
      <c r="B909" s="2"/>
      <c r="C909" s="93"/>
      <c r="D909" s="2"/>
      <c r="E909" s="2"/>
      <c r="F909" s="15"/>
      <c r="G909" s="15"/>
      <c r="H909" s="15"/>
      <c r="I909" s="17"/>
      <c r="J909" s="17"/>
      <c r="K909" s="17"/>
      <c r="L909" s="17"/>
      <c r="M909" s="17"/>
      <c r="N909" s="15"/>
      <c r="O909" s="15"/>
      <c r="P909" s="15"/>
      <c r="Q909" s="15"/>
    </row>
    <row r="910" spans="2:17" s="3" customFormat="1" hidden="1" x14ac:dyDescent="0.2">
      <c r="B910" s="2"/>
      <c r="C910" s="93"/>
      <c r="D910" s="2"/>
      <c r="E910" s="2"/>
      <c r="F910" s="15"/>
      <c r="G910" s="15"/>
      <c r="H910" s="15"/>
      <c r="I910" s="17"/>
      <c r="J910" s="17"/>
      <c r="K910" s="17"/>
      <c r="L910" s="17"/>
      <c r="M910" s="17"/>
      <c r="N910" s="15"/>
      <c r="O910" s="15"/>
      <c r="P910" s="15"/>
      <c r="Q910" s="15"/>
    </row>
    <row r="911" spans="2:17" s="3" customFormat="1" hidden="1" x14ac:dyDescent="0.2">
      <c r="B911" s="2"/>
      <c r="C911" s="93"/>
      <c r="D911" s="2"/>
      <c r="E911" s="2"/>
      <c r="F911" s="15"/>
      <c r="G911" s="15"/>
      <c r="H911" s="15"/>
      <c r="I911" s="17"/>
      <c r="J911" s="17"/>
      <c r="K911" s="17"/>
      <c r="L911" s="17"/>
      <c r="M911" s="17"/>
      <c r="N911" s="15"/>
      <c r="O911" s="15"/>
      <c r="P911" s="15"/>
      <c r="Q911" s="15"/>
    </row>
    <row r="912" spans="2:17" s="3" customFormat="1" hidden="1" x14ac:dyDescent="0.2">
      <c r="B912" s="2"/>
      <c r="C912" s="93"/>
      <c r="D912" s="2"/>
      <c r="E912" s="2"/>
      <c r="F912" s="15"/>
      <c r="G912" s="15"/>
      <c r="H912" s="15"/>
      <c r="I912" s="17"/>
      <c r="J912" s="17"/>
      <c r="K912" s="17"/>
      <c r="L912" s="17"/>
      <c r="M912" s="17"/>
      <c r="N912" s="15"/>
      <c r="O912" s="15"/>
      <c r="P912" s="15"/>
      <c r="Q912" s="15"/>
    </row>
    <row r="913" spans="2:17" s="3" customFormat="1" hidden="1" x14ac:dyDescent="0.2">
      <c r="B913" s="2"/>
      <c r="C913" s="93"/>
      <c r="D913" s="2"/>
      <c r="E913" s="2"/>
      <c r="F913" s="15"/>
      <c r="G913" s="15"/>
      <c r="H913" s="15"/>
      <c r="I913" s="17"/>
      <c r="J913" s="17"/>
      <c r="K913" s="17"/>
      <c r="L913" s="17"/>
      <c r="M913" s="17"/>
      <c r="N913" s="15"/>
      <c r="O913" s="15"/>
      <c r="P913" s="15"/>
      <c r="Q913" s="15"/>
    </row>
    <row r="914" spans="2:17" s="3" customFormat="1" hidden="1" x14ac:dyDescent="0.2">
      <c r="B914" s="2"/>
      <c r="C914" s="93"/>
      <c r="D914" s="2"/>
      <c r="E914" s="2"/>
      <c r="F914" s="15"/>
      <c r="G914" s="15"/>
      <c r="H914" s="15"/>
      <c r="I914" s="17"/>
      <c r="J914" s="17"/>
      <c r="K914" s="17"/>
      <c r="L914" s="17"/>
      <c r="M914" s="17"/>
      <c r="N914" s="15"/>
      <c r="O914" s="15"/>
      <c r="P914" s="15"/>
      <c r="Q914" s="15"/>
    </row>
    <row r="915" spans="2:17" s="3" customFormat="1" hidden="1" x14ac:dyDescent="0.2">
      <c r="B915" s="2"/>
      <c r="C915" s="93"/>
      <c r="D915" s="2"/>
      <c r="E915" s="2"/>
      <c r="F915" s="15"/>
      <c r="G915" s="15"/>
      <c r="H915" s="15"/>
      <c r="I915" s="17"/>
      <c r="J915" s="17"/>
      <c r="K915" s="17"/>
      <c r="L915" s="17"/>
      <c r="M915" s="17"/>
      <c r="N915" s="15"/>
      <c r="O915" s="15"/>
      <c r="P915" s="15"/>
      <c r="Q915" s="15"/>
    </row>
    <row r="916" spans="2:17" s="3" customFormat="1" hidden="1" x14ac:dyDescent="0.2">
      <c r="B916" s="2"/>
      <c r="C916" s="93"/>
      <c r="D916" s="2"/>
      <c r="E916" s="2"/>
      <c r="F916" s="15"/>
      <c r="G916" s="15"/>
      <c r="H916" s="15"/>
      <c r="I916" s="17"/>
      <c r="J916" s="17"/>
      <c r="K916" s="17"/>
      <c r="L916" s="17"/>
      <c r="M916" s="17"/>
      <c r="N916" s="15"/>
      <c r="O916" s="15"/>
      <c r="P916" s="15"/>
      <c r="Q916" s="15"/>
    </row>
    <row r="917" spans="2:17" s="3" customFormat="1" hidden="1" x14ac:dyDescent="0.2">
      <c r="B917" s="2"/>
      <c r="C917" s="93"/>
      <c r="D917" s="2"/>
      <c r="E917" s="2"/>
      <c r="F917" s="15"/>
      <c r="G917" s="15"/>
      <c r="H917" s="15"/>
      <c r="I917" s="17"/>
      <c r="J917" s="17"/>
      <c r="K917" s="17"/>
      <c r="L917" s="17"/>
      <c r="M917" s="17"/>
      <c r="N917" s="15"/>
      <c r="O917" s="15"/>
      <c r="P917" s="15"/>
      <c r="Q917" s="15"/>
    </row>
    <row r="918" spans="2:17" s="3" customFormat="1" hidden="1" x14ac:dyDescent="0.2">
      <c r="B918" s="2"/>
      <c r="C918" s="93"/>
      <c r="D918" s="2"/>
      <c r="E918" s="2"/>
      <c r="F918" s="15"/>
      <c r="G918" s="15"/>
      <c r="H918" s="15"/>
      <c r="I918" s="17"/>
      <c r="J918" s="17"/>
      <c r="K918" s="17"/>
      <c r="L918" s="17"/>
      <c r="M918" s="17"/>
      <c r="N918" s="15"/>
      <c r="O918" s="15"/>
      <c r="P918" s="15"/>
      <c r="Q918" s="15"/>
    </row>
    <row r="919" spans="2:17" s="3" customFormat="1" hidden="1" x14ac:dyDescent="0.2">
      <c r="B919" s="2"/>
      <c r="C919" s="93"/>
      <c r="D919" s="2"/>
      <c r="E919" s="2"/>
      <c r="F919" s="15"/>
      <c r="G919" s="15"/>
      <c r="H919" s="15"/>
      <c r="I919" s="17"/>
      <c r="J919" s="17"/>
      <c r="K919" s="17"/>
      <c r="L919" s="17"/>
      <c r="M919" s="17"/>
      <c r="N919" s="15"/>
      <c r="O919" s="15"/>
      <c r="P919" s="15"/>
      <c r="Q919" s="15"/>
    </row>
    <row r="920" spans="2:17" s="3" customFormat="1" hidden="1" x14ac:dyDescent="0.2">
      <c r="B920" s="2"/>
      <c r="C920" s="93"/>
      <c r="D920" s="2"/>
      <c r="E920" s="2"/>
      <c r="F920" s="15"/>
      <c r="G920" s="15"/>
      <c r="H920" s="15"/>
      <c r="I920" s="17"/>
      <c r="J920" s="17"/>
      <c r="K920" s="17"/>
      <c r="L920" s="17"/>
      <c r="M920" s="17"/>
      <c r="N920" s="15"/>
      <c r="O920" s="15"/>
      <c r="P920" s="15"/>
      <c r="Q920" s="15"/>
    </row>
    <row r="921" spans="2:17" s="3" customFormat="1" hidden="1" x14ac:dyDescent="0.2">
      <c r="B921" s="2"/>
      <c r="C921" s="93"/>
      <c r="D921" s="2"/>
      <c r="E921" s="2"/>
      <c r="F921" s="15"/>
      <c r="G921" s="15"/>
      <c r="H921" s="15"/>
      <c r="I921" s="17"/>
      <c r="J921" s="17"/>
      <c r="K921" s="17"/>
      <c r="L921" s="17"/>
      <c r="M921" s="17"/>
      <c r="N921" s="15"/>
      <c r="O921" s="15"/>
      <c r="P921" s="15"/>
      <c r="Q921" s="15"/>
    </row>
    <row r="922" spans="2:17" s="3" customFormat="1" hidden="1" x14ac:dyDescent="0.2">
      <c r="B922" s="2"/>
      <c r="C922" s="93"/>
      <c r="D922" s="2"/>
      <c r="E922" s="2"/>
      <c r="F922" s="15"/>
      <c r="G922" s="15"/>
      <c r="H922" s="15"/>
      <c r="I922" s="17"/>
      <c r="J922" s="17"/>
      <c r="K922" s="17"/>
      <c r="L922" s="17"/>
      <c r="M922" s="17"/>
      <c r="N922" s="15"/>
      <c r="O922" s="15"/>
      <c r="P922" s="15"/>
      <c r="Q922" s="15"/>
    </row>
    <row r="923" spans="2:17" s="3" customFormat="1" hidden="1" x14ac:dyDescent="0.2">
      <c r="B923" s="2"/>
      <c r="C923" s="93"/>
      <c r="D923" s="2"/>
      <c r="E923" s="2"/>
      <c r="F923" s="15"/>
      <c r="G923" s="15"/>
      <c r="H923" s="15"/>
      <c r="I923" s="17"/>
      <c r="J923" s="17"/>
      <c r="K923" s="17"/>
      <c r="L923" s="17"/>
      <c r="M923" s="17"/>
      <c r="N923" s="15"/>
      <c r="O923" s="15"/>
      <c r="P923" s="15"/>
      <c r="Q923" s="15"/>
    </row>
    <row r="924" spans="2:17" s="3" customFormat="1" hidden="1" x14ac:dyDescent="0.2">
      <c r="B924" s="2"/>
      <c r="C924" s="93"/>
      <c r="D924" s="2"/>
      <c r="E924" s="2"/>
      <c r="F924" s="15"/>
      <c r="G924" s="15"/>
      <c r="H924" s="15"/>
      <c r="I924" s="17"/>
      <c r="J924" s="17"/>
      <c r="K924" s="17"/>
      <c r="L924" s="17"/>
      <c r="M924" s="17"/>
      <c r="N924" s="15"/>
      <c r="O924" s="15"/>
      <c r="P924" s="15"/>
      <c r="Q924" s="15"/>
    </row>
    <row r="925" spans="2:17" s="3" customFormat="1" hidden="1" x14ac:dyDescent="0.2">
      <c r="B925" s="2"/>
      <c r="C925" s="93"/>
      <c r="D925" s="2"/>
      <c r="E925" s="2"/>
      <c r="F925" s="15"/>
      <c r="G925" s="15"/>
      <c r="H925" s="15"/>
      <c r="I925" s="17"/>
      <c r="J925" s="17"/>
      <c r="K925" s="17"/>
      <c r="L925" s="17"/>
      <c r="M925" s="17"/>
      <c r="N925" s="15"/>
      <c r="O925" s="15"/>
      <c r="P925" s="15"/>
      <c r="Q925" s="15"/>
    </row>
    <row r="926" spans="2:17" s="3" customFormat="1" hidden="1" x14ac:dyDescent="0.2">
      <c r="B926" s="2"/>
      <c r="C926" s="93"/>
      <c r="D926" s="2"/>
      <c r="E926" s="2"/>
      <c r="F926" s="15"/>
      <c r="G926" s="15"/>
      <c r="H926" s="15"/>
      <c r="I926" s="17"/>
      <c r="J926" s="17"/>
      <c r="K926" s="17"/>
      <c r="L926" s="17"/>
      <c r="M926" s="17"/>
      <c r="N926" s="15"/>
      <c r="O926" s="15"/>
      <c r="P926" s="15"/>
      <c r="Q926" s="15"/>
    </row>
    <row r="927" spans="2:17" s="3" customFormat="1" hidden="1" x14ac:dyDescent="0.2">
      <c r="B927" s="2"/>
      <c r="C927" s="93"/>
      <c r="D927" s="2"/>
      <c r="E927" s="2"/>
      <c r="F927" s="15"/>
      <c r="G927" s="15"/>
      <c r="H927" s="15"/>
      <c r="I927" s="17"/>
      <c r="J927" s="17"/>
      <c r="K927" s="17"/>
      <c r="L927" s="17"/>
      <c r="M927" s="17"/>
      <c r="N927" s="15"/>
      <c r="O927" s="15"/>
      <c r="P927" s="15"/>
      <c r="Q927" s="15"/>
    </row>
    <row r="928" spans="2:17" s="3" customFormat="1" hidden="1" x14ac:dyDescent="0.2">
      <c r="B928" s="2"/>
      <c r="C928" s="93"/>
      <c r="D928" s="2"/>
      <c r="E928" s="2"/>
      <c r="F928" s="15"/>
      <c r="G928" s="15"/>
      <c r="H928" s="15"/>
      <c r="I928" s="17"/>
      <c r="J928" s="17"/>
      <c r="K928" s="17"/>
      <c r="L928" s="17"/>
      <c r="M928" s="17"/>
      <c r="N928" s="15"/>
      <c r="O928" s="15"/>
      <c r="P928" s="15"/>
      <c r="Q928" s="15"/>
    </row>
    <row r="929" spans="2:17" s="3" customFormat="1" hidden="1" x14ac:dyDescent="0.2">
      <c r="B929" s="2"/>
      <c r="C929" s="93"/>
      <c r="D929" s="2"/>
      <c r="E929" s="2"/>
      <c r="F929" s="15"/>
      <c r="G929" s="15"/>
      <c r="H929" s="15"/>
      <c r="I929" s="17"/>
      <c r="J929" s="17"/>
      <c r="K929" s="17"/>
      <c r="L929" s="17"/>
      <c r="M929" s="17"/>
      <c r="N929" s="15"/>
      <c r="O929" s="15"/>
      <c r="P929" s="15"/>
      <c r="Q929" s="15"/>
    </row>
    <row r="930" spans="2:17" s="3" customFormat="1" hidden="1" x14ac:dyDescent="0.2">
      <c r="B930" s="2"/>
      <c r="C930" s="93"/>
      <c r="D930" s="2"/>
      <c r="E930" s="2"/>
      <c r="F930" s="15"/>
      <c r="G930" s="15"/>
      <c r="H930" s="15"/>
      <c r="I930" s="17"/>
      <c r="J930" s="17"/>
      <c r="K930" s="17"/>
      <c r="L930" s="17"/>
      <c r="M930" s="17"/>
      <c r="N930" s="15"/>
      <c r="O930" s="15"/>
      <c r="P930" s="15"/>
      <c r="Q930" s="15"/>
    </row>
    <row r="931" spans="2:17" s="3" customFormat="1" hidden="1" x14ac:dyDescent="0.2">
      <c r="B931" s="2"/>
      <c r="C931" s="93"/>
      <c r="D931" s="2"/>
      <c r="E931" s="2"/>
      <c r="F931" s="15"/>
      <c r="G931" s="15"/>
      <c r="H931" s="15"/>
      <c r="I931" s="17"/>
      <c r="J931" s="17"/>
      <c r="K931" s="17"/>
      <c r="L931" s="17"/>
      <c r="M931" s="17"/>
      <c r="N931" s="15"/>
      <c r="O931" s="15"/>
      <c r="P931" s="15"/>
      <c r="Q931" s="15"/>
    </row>
    <row r="932" spans="2:17" s="3" customFormat="1" hidden="1" x14ac:dyDescent="0.2">
      <c r="B932" s="2"/>
      <c r="C932" s="93"/>
      <c r="D932" s="2"/>
      <c r="E932" s="2"/>
      <c r="F932" s="15"/>
      <c r="G932" s="15"/>
      <c r="H932" s="15"/>
      <c r="I932" s="17"/>
      <c r="J932" s="17"/>
      <c r="K932" s="17"/>
      <c r="L932" s="17"/>
      <c r="M932" s="17"/>
      <c r="N932" s="15"/>
      <c r="O932" s="15"/>
      <c r="P932" s="15"/>
      <c r="Q932" s="15"/>
    </row>
    <row r="933" spans="2:17" s="3" customFormat="1" hidden="1" x14ac:dyDescent="0.2">
      <c r="B933" s="2"/>
      <c r="C933" s="93"/>
      <c r="D933" s="2"/>
      <c r="E933" s="2"/>
      <c r="F933" s="15"/>
      <c r="G933" s="15"/>
      <c r="H933" s="15"/>
      <c r="I933" s="17"/>
      <c r="J933" s="17"/>
      <c r="K933" s="17"/>
      <c r="L933" s="17"/>
      <c r="M933" s="17"/>
      <c r="N933" s="15"/>
      <c r="O933" s="15"/>
      <c r="P933" s="15"/>
      <c r="Q933" s="15"/>
    </row>
    <row r="934" spans="2:17" s="3" customFormat="1" hidden="1" x14ac:dyDescent="0.2">
      <c r="B934" s="2"/>
      <c r="C934" s="93"/>
      <c r="D934" s="2"/>
      <c r="E934" s="2"/>
      <c r="F934" s="15"/>
      <c r="G934" s="15"/>
      <c r="H934" s="15"/>
      <c r="I934" s="17"/>
      <c r="J934" s="17"/>
      <c r="K934" s="17"/>
      <c r="L934" s="17"/>
      <c r="M934" s="17"/>
      <c r="N934" s="15"/>
      <c r="O934" s="15"/>
      <c r="P934" s="15"/>
      <c r="Q934" s="15"/>
    </row>
    <row r="935" spans="2:17" s="3" customFormat="1" hidden="1" x14ac:dyDescent="0.2">
      <c r="B935" s="2"/>
      <c r="C935" s="93"/>
      <c r="D935" s="2"/>
      <c r="E935" s="2"/>
      <c r="F935" s="15"/>
      <c r="G935" s="15"/>
      <c r="H935" s="15"/>
      <c r="I935" s="17"/>
      <c r="J935" s="17"/>
      <c r="K935" s="17"/>
      <c r="L935" s="17"/>
      <c r="M935" s="17"/>
      <c r="N935" s="15"/>
      <c r="O935" s="15"/>
      <c r="P935" s="15"/>
      <c r="Q935" s="15"/>
    </row>
    <row r="936" spans="2:17" s="3" customFormat="1" hidden="1" x14ac:dyDescent="0.2">
      <c r="B936" s="2"/>
      <c r="C936" s="93"/>
      <c r="D936" s="2"/>
      <c r="E936" s="2"/>
      <c r="F936" s="15"/>
      <c r="G936" s="15"/>
      <c r="H936" s="15"/>
      <c r="I936" s="17"/>
      <c r="J936" s="17"/>
      <c r="K936" s="17"/>
      <c r="L936" s="17"/>
      <c r="M936" s="17"/>
      <c r="N936" s="15"/>
      <c r="O936" s="15"/>
      <c r="P936" s="15"/>
      <c r="Q936" s="15"/>
    </row>
    <row r="937" spans="2:17" s="3" customFormat="1" hidden="1" x14ac:dyDescent="0.2">
      <c r="B937" s="2"/>
      <c r="C937" s="93"/>
      <c r="D937" s="2"/>
      <c r="E937" s="2"/>
      <c r="F937" s="15"/>
      <c r="G937" s="15"/>
      <c r="H937" s="15"/>
      <c r="I937" s="17"/>
      <c r="J937" s="17"/>
      <c r="K937" s="17"/>
      <c r="L937" s="17"/>
      <c r="M937" s="17"/>
      <c r="N937" s="15"/>
      <c r="O937" s="15"/>
      <c r="P937" s="15"/>
      <c r="Q937" s="15"/>
    </row>
    <row r="938" spans="2:17" s="3" customFormat="1" hidden="1" x14ac:dyDescent="0.2">
      <c r="B938" s="2"/>
      <c r="C938" s="93"/>
      <c r="D938" s="2"/>
      <c r="E938" s="2"/>
      <c r="F938" s="15"/>
      <c r="G938" s="15"/>
      <c r="H938" s="15"/>
      <c r="I938" s="17"/>
      <c r="J938" s="17"/>
      <c r="K938" s="17"/>
      <c r="L938" s="17"/>
      <c r="M938" s="17"/>
      <c r="N938" s="15"/>
      <c r="O938" s="15"/>
      <c r="P938" s="15"/>
      <c r="Q938" s="15"/>
    </row>
    <row r="939" spans="2:17" s="3" customFormat="1" hidden="1" x14ac:dyDescent="0.2">
      <c r="B939" s="2"/>
      <c r="C939" s="93"/>
      <c r="D939" s="2"/>
      <c r="E939" s="2"/>
      <c r="F939" s="15"/>
      <c r="G939" s="15"/>
      <c r="H939" s="15"/>
      <c r="I939" s="17"/>
      <c r="J939" s="17"/>
      <c r="K939" s="17"/>
      <c r="L939" s="17"/>
      <c r="M939" s="17"/>
      <c r="N939" s="15"/>
      <c r="O939" s="15"/>
      <c r="P939" s="15"/>
      <c r="Q939" s="15"/>
    </row>
    <row r="940" spans="2:17" s="3" customFormat="1" hidden="1" x14ac:dyDescent="0.2">
      <c r="B940" s="2"/>
      <c r="C940" s="93"/>
      <c r="D940" s="2"/>
      <c r="E940" s="2"/>
      <c r="F940" s="15"/>
      <c r="G940" s="15"/>
      <c r="H940" s="15"/>
      <c r="I940" s="17"/>
      <c r="J940" s="17"/>
      <c r="K940" s="17"/>
      <c r="L940" s="17"/>
      <c r="M940" s="17"/>
      <c r="N940" s="15"/>
      <c r="O940" s="15"/>
      <c r="P940" s="15"/>
      <c r="Q940" s="15"/>
    </row>
    <row r="941" spans="2:17" s="3" customFormat="1" hidden="1" x14ac:dyDescent="0.2">
      <c r="B941" s="2"/>
      <c r="C941" s="93"/>
      <c r="D941" s="2"/>
      <c r="E941" s="2"/>
      <c r="F941" s="15"/>
      <c r="G941" s="15"/>
      <c r="H941" s="15"/>
      <c r="I941" s="17"/>
      <c r="J941" s="17"/>
      <c r="K941" s="17"/>
      <c r="L941" s="17"/>
      <c r="M941" s="17"/>
      <c r="N941" s="15"/>
      <c r="O941" s="15"/>
      <c r="P941" s="15"/>
      <c r="Q941" s="15"/>
    </row>
    <row r="942" spans="2:17" s="3" customFormat="1" hidden="1" x14ac:dyDescent="0.2">
      <c r="B942" s="2"/>
      <c r="C942" s="93"/>
      <c r="D942" s="2"/>
      <c r="E942" s="2"/>
      <c r="F942" s="15"/>
      <c r="G942" s="15"/>
      <c r="H942" s="15"/>
      <c r="I942" s="17"/>
      <c r="J942" s="17"/>
      <c r="K942" s="17"/>
      <c r="L942" s="17"/>
      <c r="M942" s="17"/>
      <c r="N942" s="15"/>
      <c r="O942" s="15"/>
      <c r="P942" s="15"/>
      <c r="Q942" s="15"/>
    </row>
    <row r="943" spans="2:17" s="3" customFormat="1" hidden="1" x14ac:dyDescent="0.2">
      <c r="B943" s="2"/>
      <c r="C943" s="93"/>
      <c r="D943" s="2"/>
      <c r="E943" s="2"/>
      <c r="F943" s="15"/>
      <c r="G943" s="15"/>
      <c r="H943" s="15"/>
      <c r="I943" s="17"/>
      <c r="J943" s="17"/>
      <c r="K943" s="17"/>
      <c r="L943" s="17"/>
      <c r="M943" s="17"/>
      <c r="N943" s="15"/>
      <c r="O943" s="15"/>
      <c r="P943" s="15"/>
      <c r="Q943" s="15"/>
    </row>
    <row r="944" spans="2:17" s="3" customFormat="1" hidden="1" x14ac:dyDescent="0.2">
      <c r="B944" s="2"/>
      <c r="C944" s="93"/>
      <c r="D944" s="2"/>
      <c r="E944" s="2"/>
      <c r="F944" s="15"/>
      <c r="G944" s="15"/>
      <c r="H944" s="15"/>
      <c r="I944" s="17"/>
      <c r="J944" s="17"/>
      <c r="K944" s="17"/>
      <c r="L944" s="17"/>
      <c r="M944" s="17"/>
      <c r="N944" s="15"/>
      <c r="O944" s="15"/>
      <c r="P944" s="15"/>
      <c r="Q944" s="15"/>
    </row>
    <row r="945" spans="2:17" s="3" customFormat="1" hidden="1" x14ac:dyDescent="0.2">
      <c r="B945" s="2"/>
      <c r="C945" s="93"/>
      <c r="D945" s="2"/>
      <c r="E945" s="2"/>
      <c r="F945" s="15"/>
      <c r="G945" s="15"/>
      <c r="H945" s="15"/>
      <c r="I945" s="17"/>
      <c r="J945" s="17"/>
      <c r="K945" s="17"/>
      <c r="L945" s="17"/>
      <c r="M945" s="17"/>
      <c r="N945" s="15"/>
      <c r="O945" s="15"/>
      <c r="P945" s="15"/>
      <c r="Q945" s="15"/>
    </row>
    <row r="946" spans="2:17" s="3" customFormat="1" hidden="1" x14ac:dyDescent="0.2">
      <c r="B946" s="2"/>
      <c r="C946" s="93"/>
      <c r="D946" s="2"/>
      <c r="E946" s="2"/>
      <c r="F946" s="15"/>
      <c r="G946" s="15"/>
      <c r="H946" s="15"/>
      <c r="I946" s="17"/>
      <c r="J946" s="17"/>
      <c r="K946" s="17"/>
      <c r="L946" s="17"/>
      <c r="M946" s="17"/>
      <c r="N946" s="15"/>
      <c r="O946" s="15"/>
      <c r="P946" s="15"/>
      <c r="Q946" s="15"/>
    </row>
    <row r="947" spans="2:17" s="3" customFormat="1" hidden="1" x14ac:dyDescent="0.2">
      <c r="B947" s="2"/>
      <c r="C947" s="93"/>
      <c r="D947" s="2"/>
      <c r="E947" s="2"/>
      <c r="F947" s="15"/>
      <c r="G947" s="15"/>
      <c r="H947" s="15"/>
      <c r="I947" s="17"/>
      <c r="J947" s="17"/>
      <c r="K947" s="17"/>
      <c r="L947" s="17"/>
      <c r="M947" s="17"/>
      <c r="N947" s="15"/>
      <c r="O947" s="15"/>
      <c r="P947" s="15"/>
      <c r="Q947" s="15"/>
    </row>
    <row r="948" spans="2:17" s="3" customFormat="1" hidden="1" x14ac:dyDescent="0.2">
      <c r="B948" s="2"/>
      <c r="C948" s="93"/>
      <c r="D948" s="2"/>
      <c r="E948" s="2"/>
      <c r="F948" s="15"/>
      <c r="G948" s="15"/>
      <c r="H948" s="15"/>
      <c r="I948" s="17"/>
      <c r="J948" s="17"/>
      <c r="K948" s="17"/>
      <c r="L948" s="17"/>
      <c r="M948" s="17"/>
      <c r="N948" s="15"/>
      <c r="O948" s="15"/>
      <c r="P948" s="15"/>
      <c r="Q948" s="15"/>
    </row>
    <row r="949" spans="2:17" s="3" customFormat="1" hidden="1" x14ac:dyDescent="0.2">
      <c r="B949" s="2"/>
      <c r="C949" s="93"/>
      <c r="D949" s="2"/>
      <c r="E949" s="2"/>
      <c r="F949" s="15"/>
      <c r="G949" s="15"/>
      <c r="H949" s="15"/>
      <c r="I949" s="17"/>
      <c r="J949" s="17"/>
      <c r="K949" s="17"/>
      <c r="L949" s="17"/>
      <c r="M949" s="17"/>
      <c r="N949" s="15"/>
      <c r="O949" s="15"/>
      <c r="P949" s="15"/>
      <c r="Q949" s="15"/>
    </row>
    <row r="950" spans="2:17" s="3" customFormat="1" hidden="1" x14ac:dyDescent="0.2">
      <c r="B950" s="2"/>
      <c r="C950" s="93"/>
      <c r="D950" s="2"/>
      <c r="E950" s="2"/>
      <c r="F950" s="15"/>
      <c r="G950" s="15"/>
      <c r="H950" s="15"/>
      <c r="I950" s="17"/>
      <c r="J950" s="17"/>
      <c r="K950" s="17"/>
      <c r="L950" s="17"/>
      <c r="M950" s="17"/>
      <c r="N950" s="15"/>
      <c r="O950" s="15"/>
      <c r="P950" s="15"/>
      <c r="Q950" s="15"/>
    </row>
    <row r="951" spans="2:17" s="3" customFormat="1" hidden="1" x14ac:dyDescent="0.2">
      <c r="B951" s="2"/>
      <c r="C951" s="93"/>
      <c r="D951" s="2"/>
      <c r="E951" s="2"/>
      <c r="F951" s="15"/>
      <c r="G951" s="15"/>
      <c r="H951" s="15"/>
      <c r="I951" s="17"/>
      <c r="J951" s="17"/>
      <c r="K951" s="17"/>
      <c r="L951" s="17"/>
      <c r="M951" s="17"/>
      <c r="N951" s="15"/>
      <c r="O951" s="15"/>
      <c r="P951" s="15"/>
      <c r="Q951" s="15"/>
    </row>
    <row r="952" spans="2:17" s="3" customFormat="1" hidden="1" x14ac:dyDescent="0.2">
      <c r="B952" s="2"/>
      <c r="C952" s="93"/>
      <c r="D952" s="2"/>
      <c r="E952" s="2"/>
      <c r="F952" s="15"/>
      <c r="G952" s="15"/>
      <c r="H952" s="15"/>
      <c r="I952" s="17"/>
      <c r="J952" s="17"/>
      <c r="K952" s="17"/>
      <c r="L952" s="17"/>
      <c r="M952" s="17"/>
      <c r="N952" s="15"/>
      <c r="O952" s="15"/>
      <c r="P952" s="15"/>
      <c r="Q952" s="15"/>
    </row>
    <row r="953" spans="2:17" s="3" customFormat="1" hidden="1" x14ac:dyDescent="0.2">
      <c r="B953" s="2"/>
      <c r="C953" s="93"/>
      <c r="D953" s="2"/>
      <c r="E953" s="2"/>
      <c r="F953" s="15"/>
      <c r="G953" s="15"/>
      <c r="H953" s="15"/>
      <c r="I953" s="17"/>
      <c r="J953" s="17"/>
      <c r="K953" s="17"/>
      <c r="L953" s="17"/>
      <c r="M953" s="17"/>
      <c r="N953" s="15"/>
      <c r="O953" s="15"/>
      <c r="P953" s="15"/>
      <c r="Q953" s="15"/>
    </row>
    <row r="954" spans="2:17" s="3" customFormat="1" hidden="1" x14ac:dyDescent="0.2">
      <c r="B954" s="2"/>
      <c r="C954" s="93"/>
      <c r="D954" s="2"/>
      <c r="E954" s="2"/>
      <c r="F954" s="15"/>
      <c r="G954" s="15"/>
      <c r="H954" s="15"/>
      <c r="I954" s="17"/>
      <c r="J954" s="17"/>
      <c r="K954" s="17"/>
      <c r="L954" s="17"/>
      <c r="M954" s="17"/>
      <c r="N954" s="15"/>
      <c r="O954" s="15"/>
      <c r="P954" s="15"/>
      <c r="Q954" s="15"/>
    </row>
    <row r="955" spans="2:17" s="3" customFormat="1" hidden="1" x14ac:dyDescent="0.2">
      <c r="B955" s="2"/>
      <c r="C955" s="93"/>
      <c r="D955" s="2"/>
      <c r="E955" s="2"/>
      <c r="F955" s="15"/>
      <c r="G955" s="15"/>
      <c r="H955" s="15"/>
      <c r="I955" s="17"/>
      <c r="J955" s="17"/>
      <c r="K955" s="17"/>
      <c r="L955" s="17"/>
      <c r="M955" s="17"/>
      <c r="N955" s="15"/>
      <c r="O955" s="15"/>
      <c r="P955" s="15"/>
      <c r="Q955" s="15"/>
    </row>
    <row r="956" spans="2:17" s="3" customFormat="1" hidden="1" x14ac:dyDescent="0.2">
      <c r="B956" s="2"/>
      <c r="C956" s="93"/>
      <c r="D956" s="2"/>
      <c r="E956" s="2"/>
      <c r="F956" s="15"/>
      <c r="G956" s="15"/>
      <c r="H956" s="15"/>
      <c r="I956" s="17"/>
      <c r="J956" s="17"/>
      <c r="K956" s="17"/>
      <c r="L956" s="17"/>
      <c r="M956" s="17"/>
      <c r="N956" s="15"/>
      <c r="O956" s="15"/>
      <c r="P956" s="15"/>
      <c r="Q956" s="15"/>
    </row>
    <row r="957" spans="2:17" s="3" customFormat="1" hidden="1" x14ac:dyDescent="0.2">
      <c r="B957" s="2"/>
      <c r="C957" s="93"/>
      <c r="D957" s="2"/>
      <c r="E957" s="2"/>
      <c r="F957" s="15"/>
      <c r="G957" s="15"/>
      <c r="H957" s="15"/>
      <c r="I957" s="17"/>
      <c r="J957" s="17"/>
      <c r="K957" s="17"/>
      <c r="L957" s="17"/>
      <c r="M957" s="17"/>
      <c r="N957" s="15"/>
      <c r="O957" s="15"/>
      <c r="P957" s="15"/>
      <c r="Q957" s="15"/>
    </row>
    <row r="958" spans="2:17" s="3" customFormat="1" hidden="1" x14ac:dyDescent="0.2">
      <c r="B958" s="2"/>
      <c r="C958" s="93"/>
      <c r="D958" s="2"/>
      <c r="E958" s="2"/>
      <c r="F958" s="15"/>
      <c r="G958" s="15"/>
      <c r="H958" s="15"/>
      <c r="I958" s="17"/>
      <c r="J958" s="17"/>
      <c r="K958" s="17"/>
      <c r="L958" s="17"/>
      <c r="M958" s="17"/>
      <c r="N958" s="15"/>
      <c r="O958" s="15"/>
      <c r="P958" s="15"/>
      <c r="Q958" s="15"/>
    </row>
    <row r="959" spans="2:17" s="3" customFormat="1" hidden="1" x14ac:dyDescent="0.2">
      <c r="B959" s="2"/>
      <c r="C959" s="93"/>
      <c r="D959" s="2"/>
      <c r="E959" s="2"/>
      <c r="F959" s="15"/>
      <c r="G959" s="15"/>
      <c r="H959" s="15"/>
      <c r="I959" s="17"/>
      <c r="J959" s="17"/>
      <c r="K959" s="17"/>
      <c r="L959" s="17"/>
      <c r="M959" s="17"/>
      <c r="N959" s="15"/>
      <c r="O959" s="15"/>
      <c r="P959" s="15"/>
      <c r="Q959" s="15"/>
    </row>
    <row r="960" spans="2:17" s="3" customFormat="1" hidden="1" x14ac:dyDescent="0.2">
      <c r="B960" s="2"/>
      <c r="C960" s="93"/>
      <c r="D960" s="2"/>
      <c r="E960" s="2"/>
      <c r="F960" s="15"/>
      <c r="G960" s="15"/>
      <c r="H960" s="15"/>
      <c r="I960" s="17"/>
      <c r="J960" s="17"/>
      <c r="K960" s="17"/>
      <c r="L960" s="17"/>
      <c r="M960" s="17"/>
      <c r="N960" s="15"/>
      <c r="O960" s="15"/>
      <c r="P960" s="15"/>
      <c r="Q960" s="15"/>
    </row>
    <row r="961" spans="2:17" s="3" customFormat="1" hidden="1" x14ac:dyDescent="0.2">
      <c r="B961" s="2"/>
      <c r="C961" s="93"/>
      <c r="D961" s="2"/>
      <c r="E961" s="2"/>
      <c r="F961" s="15"/>
      <c r="G961" s="15"/>
      <c r="H961" s="15"/>
      <c r="I961" s="17"/>
      <c r="J961" s="17"/>
      <c r="K961" s="17"/>
      <c r="L961" s="17"/>
      <c r="M961" s="17"/>
      <c r="N961" s="15"/>
      <c r="O961" s="15"/>
      <c r="P961" s="15"/>
      <c r="Q961" s="15"/>
    </row>
    <row r="962" spans="2:17" s="3" customFormat="1" hidden="1" x14ac:dyDescent="0.2">
      <c r="B962" s="2"/>
      <c r="C962" s="93"/>
      <c r="D962" s="2"/>
      <c r="E962" s="2"/>
      <c r="F962" s="15"/>
      <c r="G962" s="15"/>
      <c r="H962" s="15"/>
      <c r="I962" s="17"/>
      <c r="J962" s="17"/>
      <c r="K962" s="17"/>
      <c r="L962" s="17"/>
      <c r="M962" s="17"/>
      <c r="N962" s="15"/>
      <c r="O962" s="15"/>
      <c r="P962" s="15"/>
      <c r="Q962" s="15"/>
    </row>
    <row r="963" spans="2:17" s="3" customFormat="1" hidden="1" x14ac:dyDescent="0.2">
      <c r="B963" s="2"/>
      <c r="C963" s="93"/>
      <c r="D963" s="2"/>
      <c r="E963" s="2"/>
      <c r="F963" s="15"/>
      <c r="G963" s="15"/>
      <c r="H963" s="15"/>
      <c r="I963" s="17"/>
      <c r="J963" s="17"/>
      <c r="K963" s="17"/>
      <c r="L963" s="17"/>
      <c r="M963" s="17"/>
      <c r="N963" s="15"/>
      <c r="O963" s="15"/>
      <c r="P963" s="15"/>
      <c r="Q963" s="15"/>
    </row>
    <row r="964" spans="2:17" s="3" customFormat="1" hidden="1" x14ac:dyDescent="0.2">
      <c r="B964" s="2"/>
      <c r="C964" s="93"/>
      <c r="D964" s="2"/>
      <c r="E964" s="2"/>
      <c r="F964" s="15"/>
      <c r="G964" s="15"/>
      <c r="H964" s="15"/>
      <c r="I964" s="17"/>
      <c r="J964" s="17"/>
      <c r="K964" s="17"/>
      <c r="L964" s="17"/>
      <c r="M964" s="17"/>
      <c r="N964" s="15"/>
      <c r="O964" s="15"/>
      <c r="P964" s="15"/>
      <c r="Q964" s="15"/>
    </row>
    <row r="965" spans="2:17" s="3" customFormat="1" hidden="1" x14ac:dyDescent="0.2">
      <c r="B965" s="2"/>
      <c r="C965" s="93"/>
      <c r="D965" s="2"/>
      <c r="E965" s="2"/>
      <c r="F965" s="15"/>
      <c r="G965" s="15"/>
      <c r="H965" s="15"/>
      <c r="I965" s="17"/>
      <c r="J965" s="17"/>
      <c r="K965" s="17"/>
      <c r="L965" s="17"/>
      <c r="M965" s="17"/>
      <c r="N965" s="15"/>
      <c r="O965" s="15"/>
      <c r="P965" s="15"/>
      <c r="Q965" s="15"/>
    </row>
    <row r="966" spans="2:17" s="3" customFormat="1" hidden="1" x14ac:dyDescent="0.2">
      <c r="B966" s="2"/>
      <c r="C966" s="93"/>
      <c r="D966" s="2"/>
      <c r="E966" s="2"/>
      <c r="F966" s="15"/>
      <c r="G966" s="15"/>
      <c r="H966" s="15"/>
      <c r="I966" s="17"/>
      <c r="J966" s="17"/>
      <c r="K966" s="17"/>
      <c r="L966" s="17"/>
      <c r="M966" s="17"/>
      <c r="N966" s="15"/>
      <c r="O966" s="15"/>
      <c r="P966" s="15"/>
      <c r="Q966" s="15"/>
    </row>
    <row r="967" spans="2:17" s="3" customFormat="1" hidden="1" x14ac:dyDescent="0.2">
      <c r="B967" s="2"/>
      <c r="C967" s="93"/>
      <c r="D967" s="2"/>
      <c r="E967" s="2"/>
      <c r="F967" s="15"/>
      <c r="G967" s="15"/>
      <c r="H967" s="15"/>
      <c r="I967" s="17"/>
      <c r="J967" s="17"/>
      <c r="K967" s="17"/>
      <c r="L967" s="17"/>
      <c r="M967" s="17"/>
      <c r="N967" s="15"/>
      <c r="O967" s="15"/>
      <c r="P967" s="15"/>
      <c r="Q967" s="15"/>
    </row>
    <row r="968" spans="2:17" s="3" customFormat="1" hidden="1" x14ac:dyDescent="0.2">
      <c r="B968" s="2"/>
      <c r="C968" s="93"/>
      <c r="D968" s="2"/>
      <c r="E968" s="2"/>
      <c r="F968" s="15"/>
      <c r="G968" s="15"/>
      <c r="H968" s="15"/>
      <c r="I968" s="17"/>
      <c r="J968" s="17"/>
      <c r="K968" s="17"/>
      <c r="L968" s="17"/>
      <c r="M968" s="17"/>
      <c r="N968" s="15"/>
      <c r="O968" s="15"/>
      <c r="P968" s="15"/>
      <c r="Q968" s="15"/>
    </row>
    <row r="969" spans="2:17" s="3" customFormat="1" hidden="1" x14ac:dyDescent="0.2">
      <c r="B969" s="2"/>
      <c r="C969" s="93"/>
      <c r="D969" s="2"/>
      <c r="E969" s="2"/>
      <c r="F969" s="15"/>
      <c r="G969" s="15"/>
      <c r="H969" s="15"/>
      <c r="I969" s="17"/>
      <c r="J969" s="17"/>
      <c r="K969" s="17"/>
      <c r="L969" s="17"/>
      <c r="M969" s="17"/>
      <c r="N969" s="15"/>
      <c r="O969" s="15"/>
      <c r="P969" s="15"/>
      <c r="Q969" s="15"/>
    </row>
    <row r="970" spans="2:17" s="3" customFormat="1" hidden="1" x14ac:dyDescent="0.2">
      <c r="B970" s="2"/>
      <c r="C970" s="93"/>
      <c r="D970" s="2"/>
      <c r="E970" s="2"/>
      <c r="F970" s="15"/>
      <c r="G970" s="15"/>
      <c r="H970" s="15"/>
      <c r="I970" s="17"/>
      <c r="J970" s="17"/>
      <c r="K970" s="17"/>
      <c r="L970" s="17"/>
      <c r="M970" s="17"/>
      <c r="N970" s="15"/>
      <c r="O970" s="15"/>
      <c r="P970" s="15"/>
      <c r="Q970" s="15"/>
    </row>
    <row r="971" spans="2:17" s="3" customFormat="1" hidden="1" x14ac:dyDescent="0.2">
      <c r="B971" s="2"/>
      <c r="C971" s="93"/>
      <c r="D971" s="2"/>
      <c r="E971" s="2"/>
      <c r="F971" s="15"/>
      <c r="G971" s="15"/>
      <c r="H971" s="15"/>
      <c r="I971" s="17"/>
      <c r="J971" s="17"/>
      <c r="K971" s="17"/>
      <c r="L971" s="17"/>
      <c r="M971" s="17"/>
      <c r="N971" s="15"/>
      <c r="O971" s="15"/>
      <c r="P971" s="15"/>
      <c r="Q971" s="15"/>
    </row>
    <row r="972" spans="2:17" s="3" customFormat="1" hidden="1" x14ac:dyDescent="0.2">
      <c r="B972" s="2"/>
      <c r="C972" s="93"/>
      <c r="D972" s="2"/>
      <c r="E972" s="2"/>
      <c r="F972" s="15"/>
      <c r="G972" s="15"/>
      <c r="H972" s="15"/>
      <c r="I972" s="17"/>
      <c r="J972" s="17"/>
      <c r="K972" s="17"/>
      <c r="L972" s="17"/>
      <c r="M972" s="17"/>
      <c r="N972" s="15"/>
      <c r="O972" s="15"/>
      <c r="P972" s="15"/>
      <c r="Q972" s="15"/>
    </row>
    <row r="973" spans="2:17" s="3" customFormat="1" hidden="1" x14ac:dyDescent="0.2">
      <c r="B973" s="2"/>
      <c r="C973" s="93"/>
      <c r="D973" s="2"/>
      <c r="E973" s="2"/>
      <c r="F973" s="15"/>
      <c r="G973" s="15"/>
      <c r="H973" s="15"/>
      <c r="I973" s="17"/>
      <c r="J973" s="17"/>
      <c r="K973" s="17"/>
      <c r="L973" s="17"/>
      <c r="M973" s="17"/>
      <c r="N973" s="15"/>
      <c r="O973" s="15"/>
      <c r="P973" s="15"/>
      <c r="Q973" s="15"/>
    </row>
    <row r="974" spans="2:17" s="3" customFormat="1" hidden="1" x14ac:dyDescent="0.2">
      <c r="B974" s="2"/>
      <c r="C974" s="93"/>
      <c r="D974" s="2"/>
      <c r="E974" s="2"/>
      <c r="F974" s="15"/>
      <c r="G974" s="15"/>
      <c r="H974" s="15"/>
      <c r="I974" s="17"/>
      <c r="J974" s="17"/>
      <c r="K974" s="17"/>
      <c r="L974" s="17"/>
      <c r="M974" s="17"/>
      <c r="N974" s="15"/>
      <c r="O974" s="15"/>
      <c r="P974" s="15"/>
      <c r="Q974" s="15"/>
    </row>
    <row r="975" spans="2:17" s="3" customFormat="1" hidden="1" x14ac:dyDescent="0.2">
      <c r="B975" s="2"/>
      <c r="C975" s="93"/>
      <c r="D975" s="2"/>
      <c r="E975" s="2"/>
      <c r="F975" s="15"/>
      <c r="G975" s="15"/>
      <c r="H975" s="15"/>
      <c r="I975" s="17"/>
      <c r="J975" s="17"/>
      <c r="K975" s="17"/>
      <c r="L975" s="17"/>
      <c r="M975" s="17"/>
      <c r="N975" s="15"/>
      <c r="O975" s="15"/>
      <c r="P975" s="15"/>
      <c r="Q975" s="15"/>
    </row>
    <row r="976" spans="2:17" s="3" customFormat="1" hidden="1" x14ac:dyDescent="0.2">
      <c r="B976" s="2"/>
      <c r="C976" s="93"/>
      <c r="D976" s="2"/>
      <c r="E976" s="2"/>
      <c r="F976" s="15"/>
      <c r="G976" s="15"/>
      <c r="H976" s="15"/>
      <c r="I976" s="17"/>
      <c r="J976" s="17"/>
      <c r="K976" s="17"/>
      <c r="L976" s="17"/>
      <c r="M976" s="17"/>
      <c r="N976" s="15"/>
      <c r="O976" s="15"/>
      <c r="P976" s="15"/>
      <c r="Q976" s="15"/>
    </row>
    <row r="977" spans="2:17" s="3" customFormat="1" hidden="1" x14ac:dyDescent="0.2">
      <c r="B977" s="2"/>
      <c r="C977" s="93"/>
      <c r="D977" s="2"/>
      <c r="E977" s="2"/>
      <c r="F977" s="15"/>
      <c r="G977" s="15"/>
      <c r="H977" s="15"/>
      <c r="I977" s="17"/>
      <c r="J977" s="17"/>
      <c r="K977" s="17"/>
      <c r="L977" s="17"/>
      <c r="M977" s="17"/>
      <c r="N977" s="15"/>
      <c r="O977" s="15"/>
      <c r="P977" s="15"/>
      <c r="Q977" s="15"/>
    </row>
    <row r="978" spans="2:17" s="3" customFormat="1" hidden="1" x14ac:dyDescent="0.2">
      <c r="B978" s="2"/>
      <c r="C978" s="93"/>
      <c r="D978" s="2"/>
      <c r="E978" s="2"/>
      <c r="F978" s="15"/>
      <c r="G978" s="15"/>
      <c r="H978" s="15"/>
      <c r="I978" s="17"/>
      <c r="J978" s="17"/>
      <c r="K978" s="17"/>
      <c r="L978" s="17"/>
      <c r="M978" s="17"/>
      <c r="N978" s="15"/>
      <c r="O978" s="15"/>
      <c r="P978" s="15"/>
      <c r="Q978" s="15"/>
    </row>
    <row r="979" spans="2:17" s="3" customFormat="1" hidden="1" x14ac:dyDescent="0.2">
      <c r="B979" s="2"/>
      <c r="C979" s="93"/>
      <c r="D979" s="2"/>
      <c r="E979" s="2"/>
      <c r="F979" s="15"/>
      <c r="G979" s="15"/>
      <c r="H979" s="15"/>
      <c r="I979" s="17"/>
      <c r="J979" s="17"/>
      <c r="K979" s="17"/>
      <c r="L979" s="17"/>
      <c r="M979" s="17"/>
      <c r="N979" s="15"/>
      <c r="O979" s="15"/>
      <c r="P979" s="15"/>
      <c r="Q979" s="15"/>
    </row>
    <row r="980" spans="2:17" s="3" customFormat="1" hidden="1" x14ac:dyDescent="0.2">
      <c r="B980" s="2"/>
      <c r="C980" s="93"/>
      <c r="D980" s="2"/>
      <c r="E980" s="2"/>
      <c r="F980" s="15"/>
      <c r="G980" s="15"/>
      <c r="H980" s="15"/>
      <c r="I980" s="17"/>
      <c r="J980" s="17"/>
      <c r="K980" s="17"/>
      <c r="L980" s="17"/>
      <c r="M980" s="17"/>
      <c r="N980" s="15"/>
      <c r="O980" s="15"/>
      <c r="P980" s="15"/>
      <c r="Q980" s="15"/>
    </row>
    <row r="981" spans="2:17" s="3" customFormat="1" hidden="1" x14ac:dyDescent="0.2">
      <c r="B981" s="2"/>
      <c r="C981" s="93"/>
      <c r="D981" s="2"/>
      <c r="E981" s="2"/>
      <c r="F981" s="15"/>
      <c r="G981" s="15"/>
      <c r="H981" s="15"/>
      <c r="I981" s="17"/>
      <c r="J981" s="17"/>
      <c r="K981" s="17"/>
      <c r="L981" s="17"/>
      <c r="M981" s="17"/>
      <c r="N981" s="15"/>
      <c r="O981" s="15"/>
      <c r="P981" s="15"/>
      <c r="Q981" s="15"/>
    </row>
    <row r="982" spans="2:17" s="3" customFormat="1" hidden="1" x14ac:dyDescent="0.2">
      <c r="B982" s="2"/>
      <c r="C982" s="93"/>
      <c r="D982" s="2"/>
      <c r="E982" s="2"/>
      <c r="F982" s="15"/>
      <c r="G982" s="15"/>
      <c r="H982" s="15"/>
      <c r="I982" s="17"/>
      <c r="J982" s="17"/>
      <c r="K982" s="17"/>
      <c r="L982" s="17"/>
      <c r="M982" s="17"/>
      <c r="N982" s="15"/>
      <c r="O982" s="15"/>
      <c r="P982" s="15"/>
      <c r="Q982" s="15"/>
    </row>
    <row r="983" spans="2:17" s="3" customFormat="1" hidden="1" x14ac:dyDescent="0.2">
      <c r="B983" s="2"/>
      <c r="C983" s="93"/>
      <c r="D983" s="2"/>
      <c r="E983" s="2"/>
      <c r="F983" s="15"/>
      <c r="G983" s="15"/>
      <c r="H983" s="15"/>
      <c r="I983" s="17"/>
      <c r="J983" s="17"/>
      <c r="K983" s="17"/>
      <c r="L983" s="17"/>
      <c r="M983" s="17"/>
      <c r="N983" s="15"/>
      <c r="O983" s="15"/>
      <c r="P983" s="15"/>
      <c r="Q983" s="15"/>
    </row>
    <row r="984" spans="2:17" s="3" customFormat="1" hidden="1" x14ac:dyDescent="0.2">
      <c r="B984" s="2"/>
      <c r="C984" s="93"/>
      <c r="D984" s="2"/>
      <c r="E984" s="2"/>
      <c r="F984" s="15"/>
      <c r="G984" s="15"/>
      <c r="H984" s="15"/>
      <c r="I984" s="17"/>
      <c r="J984" s="17"/>
      <c r="K984" s="17"/>
      <c r="L984" s="17"/>
      <c r="M984" s="17"/>
      <c r="N984" s="15"/>
      <c r="O984" s="15"/>
      <c r="P984" s="15"/>
      <c r="Q984" s="15"/>
    </row>
    <row r="985" spans="2:17" s="3" customFormat="1" hidden="1" x14ac:dyDescent="0.2">
      <c r="B985" s="2"/>
      <c r="C985" s="93"/>
      <c r="D985" s="2"/>
      <c r="E985" s="2"/>
      <c r="F985" s="15"/>
      <c r="G985" s="15"/>
      <c r="H985" s="15"/>
      <c r="I985" s="17"/>
      <c r="J985" s="17"/>
      <c r="K985" s="17"/>
      <c r="L985" s="17"/>
      <c r="M985" s="17"/>
      <c r="N985" s="15"/>
      <c r="O985" s="15"/>
      <c r="P985" s="15"/>
      <c r="Q985" s="15"/>
    </row>
    <row r="986" spans="2:17" s="3" customFormat="1" hidden="1" x14ac:dyDescent="0.2">
      <c r="B986" s="2"/>
      <c r="C986" s="93"/>
      <c r="D986" s="2"/>
      <c r="E986" s="2"/>
      <c r="F986" s="15"/>
      <c r="G986" s="15"/>
      <c r="H986" s="15"/>
      <c r="I986" s="17"/>
      <c r="J986" s="17"/>
      <c r="K986" s="17"/>
      <c r="L986" s="17"/>
      <c r="M986" s="17"/>
      <c r="N986" s="15"/>
      <c r="O986" s="15"/>
      <c r="P986" s="15"/>
      <c r="Q986" s="15"/>
    </row>
    <row r="987" spans="2:17" s="3" customFormat="1" hidden="1" x14ac:dyDescent="0.2">
      <c r="B987" s="2"/>
      <c r="C987" s="93"/>
      <c r="D987" s="2"/>
      <c r="E987" s="2"/>
      <c r="F987" s="15"/>
      <c r="G987" s="15"/>
      <c r="H987" s="15"/>
      <c r="I987" s="17"/>
      <c r="J987" s="17"/>
      <c r="K987" s="17"/>
      <c r="L987" s="17"/>
      <c r="M987" s="17"/>
      <c r="N987" s="15"/>
      <c r="O987" s="15"/>
      <c r="P987" s="15"/>
      <c r="Q987" s="15"/>
    </row>
    <row r="988" spans="2:17" s="3" customFormat="1" hidden="1" x14ac:dyDescent="0.2">
      <c r="B988" s="2"/>
      <c r="C988" s="93"/>
      <c r="D988" s="2"/>
      <c r="E988" s="2"/>
      <c r="F988" s="15"/>
      <c r="G988" s="15"/>
      <c r="H988" s="15"/>
      <c r="I988" s="17"/>
      <c r="J988" s="17"/>
      <c r="K988" s="17"/>
      <c r="L988" s="17"/>
      <c r="M988" s="17"/>
      <c r="N988" s="15"/>
      <c r="O988" s="15"/>
      <c r="P988" s="15"/>
      <c r="Q988" s="15"/>
    </row>
    <row r="989" spans="2:17" s="3" customFormat="1" hidden="1" x14ac:dyDescent="0.2">
      <c r="B989" s="2"/>
      <c r="C989" s="93"/>
      <c r="D989" s="2"/>
      <c r="E989" s="2"/>
      <c r="F989" s="15"/>
      <c r="G989" s="15"/>
      <c r="H989" s="15"/>
      <c r="I989" s="17"/>
      <c r="J989" s="17"/>
      <c r="K989" s="17"/>
      <c r="L989" s="17"/>
      <c r="M989" s="17"/>
      <c r="N989" s="15"/>
      <c r="O989" s="15"/>
      <c r="P989" s="15"/>
      <c r="Q989" s="15"/>
    </row>
    <row r="990" spans="2:17" s="3" customFormat="1" hidden="1" x14ac:dyDescent="0.2">
      <c r="B990" s="2"/>
      <c r="C990" s="93"/>
      <c r="D990" s="2"/>
      <c r="E990" s="2"/>
      <c r="F990" s="15"/>
      <c r="G990" s="15"/>
      <c r="H990" s="15"/>
      <c r="I990" s="17"/>
      <c r="J990" s="17"/>
      <c r="K990" s="17"/>
      <c r="L990" s="17"/>
      <c r="M990" s="17"/>
      <c r="N990" s="15"/>
      <c r="O990" s="15"/>
      <c r="P990" s="15"/>
      <c r="Q990" s="15"/>
    </row>
    <row r="991" spans="2:17" s="3" customFormat="1" hidden="1" x14ac:dyDescent="0.2">
      <c r="B991" s="2"/>
      <c r="C991" s="93"/>
      <c r="D991" s="2"/>
      <c r="E991" s="2"/>
      <c r="F991" s="15"/>
      <c r="G991" s="15"/>
      <c r="H991" s="15"/>
      <c r="I991" s="17"/>
      <c r="J991" s="17"/>
      <c r="K991" s="17"/>
      <c r="L991" s="17"/>
      <c r="M991" s="17"/>
      <c r="N991" s="15"/>
      <c r="O991" s="15"/>
      <c r="P991" s="15"/>
      <c r="Q991" s="15"/>
    </row>
    <row r="992" spans="2:17" s="3" customFormat="1" hidden="1" x14ac:dyDescent="0.2">
      <c r="B992" s="2"/>
      <c r="C992" s="93"/>
      <c r="D992" s="2"/>
      <c r="E992" s="2"/>
      <c r="F992" s="15"/>
      <c r="G992" s="15"/>
      <c r="H992" s="15"/>
      <c r="I992" s="17"/>
      <c r="J992" s="17"/>
      <c r="K992" s="17"/>
      <c r="L992" s="17"/>
      <c r="M992" s="17"/>
      <c r="N992" s="15"/>
      <c r="O992" s="15"/>
      <c r="P992" s="15"/>
      <c r="Q992" s="15"/>
    </row>
    <row r="993" spans="2:17" s="3" customFormat="1" hidden="1" x14ac:dyDescent="0.2">
      <c r="B993" s="2"/>
      <c r="C993" s="93"/>
      <c r="D993" s="2"/>
      <c r="E993" s="2"/>
      <c r="F993" s="15"/>
      <c r="G993" s="15"/>
      <c r="H993" s="15"/>
      <c r="I993" s="17"/>
      <c r="J993" s="17"/>
      <c r="K993" s="17"/>
      <c r="L993" s="17"/>
      <c r="M993" s="17"/>
      <c r="N993" s="15"/>
      <c r="O993" s="15"/>
      <c r="P993" s="15"/>
      <c r="Q993" s="15"/>
    </row>
    <row r="994" spans="2:17" s="3" customFormat="1" hidden="1" x14ac:dyDescent="0.2">
      <c r="B994" s="2"/>
      <c r="C994" s="93"/>
      <c r="D994" s="2"/>
      <c r="E994" s="2"/>
      <c r="F994" s="15"/>
      <c r="G994" s="15"/>
      <c r="H994" s="15"/>
      <c r="I994" s="17"/>
      <c r="J994" s="17"/>
      <c r="K994" s="17"/>
      <c r="L994" s="17"/>
      <c r="M994" s="17"/>
      <c r="N994" s="15"/>
      <c r="O994" s="15"/>
      <c r="P994" s="15"/>
      <c r="Q994" s="15"/>
    </row>
    <row r="995" spans="2:17" s="3" customFormat="1" hidden="1" x14ac:dyDescent="0.2">
      <c r="B995" s="2"/>
      <c r="C995" s="93"/>
      <c r="D995" s="2"/>
      <c r="E995" s="2"/>
      <c r="F995" s="15"/>
      <c r="G995" s="15"/>
      <c r="H995" s="15"/>
      <c r="I995" s="17"/>
      <c r="J995" s="17"/>
      <c r="K995" s="17"/>
      <c r="L995" s="17"/>
      <c r="M995" s="17"/>
      <c r="N995" s="15"/>
      <c r="O995" s="15"/>
      <c r="P995" s="15"/>
      <c r="Q995" s="15"/>
    </row>
    <row r="996" spans="2:17" s="3" customFormat="1" hidden="1" x14ac:dyDescent="0.2">
      <c r="B996" s="2"/>
      <c r="C996" s="93"/>
      <c r="D996" s="2"/>
      <c r="E996" s="2"/>
      <c r="F996" s="15"/>
      <c r="G996" s="15"/>
      <c r="H996" s="15"/>
      <c r="I996" s="17"/>
      <c r="J996" s="17"/>
      <c r="K996" s="17"/>
      <c r="L996" s="17"/>
      <c r="M996" s="17"/>
      <c r="N996" s="15"/>
      <c r="O996" s="15"/>
      <c r="P996" s="15"/>
      <c r="Q996" s="15"/>
    </row>
    <row r="997" spans="2:17" s="3" customFormat="1" hidden="1" x14ac:dyDescent="0.2">
      <c r="B997" s="2"/>
      <c r="C997" s="93"/>
      <c r="D997" s="2"/>
      <c r="E997" s="2"/>
      <c r="F997" s="15"/>
      <c r="G997" s="15"/>
      <c r="H997" s="15"/>
      <c r="I997" s="17"/>
      <c r="J997" s="17"/>
      <c r="K997" s="17"/>
      <c r="L997" s="17"/>
      <c r="M997" s="17"/>
      <c r="N997" s="15"/>
      <c r="O997" s="15"/>
      <c r="P997" s="15"/>
      <c r="Q997" s="15"/>
    </row>
    <row r="998" spans="2:17" s="3" customFormat="1" hidden="1" x14ac:dyDescent="0.2">
      <c r="B998" s="2"/>
      <c r="C998" s="93"/>
      <c r="D998" s="2"/>
      <c r="E998" s="2"/>
      <c r="F998" s="15"/>
      <c r="G998" s="15"/>
      <c r="H998" s="15"/>
      <c r="I998" s="17"/>
      <c r="J998" s="17"/>
      <c r="K998" s="17"/>
      <c r="L998" s="17"/>
      <c r="M998" s="17"/>
      <c r="N998" s="15"/>
      <c r="O998" s="15"/>
      <c r="P998" s="15"/>
      <c r="Q998" s="15"/>
    </row>
    <row r="999" spans="2:17" s="3" customFormat="1" hidden="1" x14ac:dyDescent="0.2">
      <c r="B999" s="2"/>
      <c r="C999" s="93"/>
      <c r="D999" s="2"/>
      <c r="E999" s="2"/>
      <c r="F999" s="15"/>
      <c r="G999" s="15"/>
      <c r="H999" s="15"/>
      <c r="I999" s="17"/>
      <c r="J999" s="17"/>
      <c r="K999" s="17"/>
      <c r="L999" s="17"/>
      <c r="M999" s="17"/>
      <c r="N999" s="15"/>
      <c r="O999" s="15"/>
      <c r="P999" s="15"/>
      <c r="Q999" s="15"/>
    </row>
    <row r="1000" spans="2:17" s="3" customFormat="1" hidden="1" x14ac:dyDescent="0.2">
      <c r="B1000" s="2"/>
      <c r="C1000" s="93"/>
      <c r="D1000" s="2"/>
      <c r="E1000" s="2"/>
      <c r="F1000" s="15"/>
      <c r="G1000" s="15"/>
      <c r="H1000" s="15"/>
      <c r="I1000" s="17"/>
      <c r="J1000" s="17"/>
      <c r="K1000" s="17"/>
      <c r="L1000" s="17"/>
      <c r="M1000" s="17"/>
      <c r="N1000" s="15"/>
      <c r="O1000" s="15"/>
      <c r="P1000" s="15"/>
      <c r="Q1000" s="15"/>
    </row>
    <row r="1001" spans="2:17" s="3" customFormat="1" hidden="1" x14ac:dyDescent="0.2">
      <c r="B1001" s="2"/>
      <c r="C1001" s="93"/>
      <c r="D1001" s="2"/>
      <c r="E1001" s="2"/>
      <c r="F1001" s="15"/>
      <c r="G1001" s="15"/>
      <c r="H1001" s="15"/>
      <c r="I1001" s="17"/>
      <c r="J1001" s="17"/>
      <c r="K1001" s="17"/>
      <c r="L1001" s="17"/>
      <c r="M1001" s="17"/>
      <c r="N1001" s="15"/>
      <c r="O1001" s="15"/>
      <c r="P1001" s="15"/>
      <c r="Q1001" s="15"/>
    </row>
    <row r="1002" spans="2:17" s="3" customFormat="1" hidden="1" x14ac:dyDescent="0.2">
      <c r="B1002" s="2"/>
      <c r="C1002" s="93"/>
      <c r="D1002" s="2"/>
      <c r="E1002" s="2"/>
      <c r="F1002" s="15"/>
      <c r="G1002" s="15"/>
      <c r="H1002" s="15"/>
      <c r="I1002" s="17"/>
      <c r="J1002" s="17"/>
      <c r="K1002" s="17"/>
      <c r="L1002" s="17"/>
      <c r="M1002" s="17"/>
      <c r="N1002" s="15"/>
      <c r="O1002" s="15"/>
      <c r="P1002" s="15"/>
      <c r="Q1002" s="15"/>
    </row>
    <row r="1003" spans="2:17" s="3" customFormat="1" hidden="1" x14ac:dyDescent="0.2">
      <c r="B1003" s="2"/>
      <c r="C1003" s="93"/>
      <c r="D1003" s="2"/>
      <c r="E1003" s="2"/>
      <c r="F1003" s="15"/>
      <c r="G1003" s="15"/>
      <c r="H1003" s="15"/>
      <c r="I1003" s="17"/>
      <c r="J1003" s="17"/>
      <c r="K1003" s="17"/>
      <c r="L1003" s="17"/>
      <c r="M1003" s="17"/>
      <c r="N1003" s="15"/>
      <c r="O1003" s="15"/>
      <c r="P1003" s="15"/>
      <c r="Q1003" s="15"/>
    </row>
    <row r="1004" spans="2:17" s="3" customFormat="1" hidden="1" x14ac:dyDescent="0.2">
      <c r="B1004" s="2"/>
      <c r="C1004" s="93"/>
      <c r="D1004" s="2"/>
      <c r="E1004" s="2"/>
      <c r="F1004" s="15"/>
      <c r="G1004" s="15"/>
      <c r="H1004" s="15"/>
      <c r="I1004" s="17"/>
      <c r="J1004" s="17"/>
      <c r="K1004" s="17"/>
      <c r="L1004" s="17"/>
      <c r="M1004" s="17"/>
      <c r="N1004" s="15"/>
      <c r="O1004" s="15"/>
      <c r="P1004" s="15"/>
      <c r="Q1004" s="15"/>
    </row>
    <row r="1005" spans="2:17" s="3" customFormat="1" hidden="1" x14ac:dyDescent="0.2">
      <c r="B1005" s="2"/>
      <c r="C1005" s="93"/>
      <c r="D1005" s="2"/>
      <c r="E1005" s="2"/>
      <c r="F1005" s="15"/>
      <c r="G1005" s="15"/>
      <c r="H1005" s="15"/>
      <c r="I1005" s="17"/>
      <c r="J1005" s="17"/>
      <c r="K1005" s="17"/>
      <c r="L1005" s="17"/>
      <c r="M1005" s="17"/>
      <c r="N1005" s="15"/>
      <c r="O1005" s="15"/>
      <c r="P1005" s="15"/>
      <c r="Q1005" s="15"/>
    </row>
    <row r="1006" spans="2:17" s="3" customFormat="1" hidden="1" x14ac:dyDescent="0.2">
      <c r="B1006" s="2"/>
      <c r="C1006" s="93"/>
      <c r="D1006" s="2"/>
      <c r="E1006" s="2"/>
      <c r="F1006" s="15"/>
      <c r="G1006" s="15"/>
      <c r="H1006" s="15"/>
      <c r="I1006" s="17"/>
      <c r="J1006" s="17"/>
      <c r="K1006" s="17"/>
      <c r="L1006" s="17"/>
      <c r="M1006" s="17"/>
      <c r="N1006" s="15"/>
      <c r="O1006" s="15"/>
      <c r="P1006" s="15"/>
      <c r="Q1006" s="15"/>
    </row>
    <row r="1007" spans="2:17" s="3" customFormat="1" hidden="1" x14ac:dyDescent="0.2">
      <c r="B1007" s="2"/>
      <c r="C1007" s="93"/>
      <c r="D1007" s="2"/>
      <c r="E1007" s="2"/>
      <c r="F1007" s="15"/>
      <c r="G1007" s="15"/>
      <c r="H1007" s="15"/>
      <c r="I1007" s="17"/>
      <c r="J1007" s="17"/>
      <c r="K1007" s="17"/>
      <c r="L1007" s="17"/>
      <c r="M1007" s="17"/>
      <c r="N1007" s="15"/>
      <c r="O1007" s="15"/>
      <c r="P1007" s="15"/>
      <c r="Q1007" s="15"/>
    </row>
    <row r="1008" spans="2:17" s="3" customFormat="1" hidden="1" x14ac:dyDescent="0.2">
      <c r="B1008" s="2"/>
      <c r="C1008" s="93"/>
      <c r="D1008" s="2"/>
      <c r="E1008" s="2"/>
      <c r="F1008" s="15"/>
      <c r="G1008" s="15"/>
      <c r="H1008" s="15"/>
      <c r="I1008" s="17"/>
      <c r="J1008" s="17"/>
      <c r="K1008" s="17"/>
      <c r="L1008" s="17"/>
      <c r="M1008" s="17"/>
      <c r="N1008" s="15"/>
      <c r="O1008" s="15"/>
      <c r="P1008" s="15"/>
      <c r="Q1008" s="15"/>
    </row>
    <row r="1009" spans="2:17" s="3" customFormat="1" hidden="1" x14ac:dyDescent="0.2">
      <c r="B1009" s="2"/>
      <c r="C1009" s="93"/>
      <c r="D1009" s="2"/>
      <c r="E1009" s="2"/>
      <c r="F1009" s="15"/>
      <c r="G1009" s="15"/>
      <c r="H1009" s="15"/>
      <c r="I1009" s="17"/>
      <c r="J1009" s="17"/>
      <c r="K1009" s="17"/>
      <c r="L1009" s="17"/>
      <c r="M1009" s="17"/>
      <c r="N1009" s="15"/>
      <c r="O1009" s="15"/>
      <c r="P1009" s="15"/>
      <c r="Q1009" s="15"/>
    </row>
    <row r="1010" spans="2:17" s="3" customFormat="1" hidden="1" x14ac:dyDescent="0.2">
      <c r="B1010" s="2"/>
      <c r="C1010" s="93"/>
      <c r="D1010" s="2"/>
      <c r="E1010" s="2"/>
      <c r="F1010" s="15"/>
      <c r="G1010" s="15"/>
      <c r="H1010" s="15"/>
      <c r="I1010" s="17"/>
      <c r="J1010" s="17"/>
      <c r="K1010" s="17"/>
      <c r="L1010" s="17"/>
      <c r="M1010" s="17"/>
      <c r="N1010" s="15"/>
      <c r="O1010" s="15"/>
      <c r="P1010" s="15"/>
      <c r="Q1010" s="15"/>
    </row>
    <row r="1011" spans="2:17" s="3" customFormat="1" hidden="1" x14ac:dyDescent="0.2">
      <c r="B1011" s="2"/>
      <c r="C1011" s="93"/>
      <c r="D1011" s="2"/>
      <c r="E1011" s="2"/>
      <c r="F1011" s="15"/>
      <c r="G1011" s="15"/>
      <c r="H1011" s="15"/>
      <c r="I1011" s="17"/>
      <c r="J1011" s="17"/>
      <c r="K1011" s="17"/>
      <c r="L1011" s="17"/>
      <c r="M1011" s="17"/>
      <c r="N1011" s="15"/>
      <c r="O1011" s="15"/>
      <c r="P1011" s="15"/>
      <c r="Q1011" s="15"/>
    </row>
    <row r="1012" spans="2:17" s="3" customFormat="1" hidden="1" x14ac:dyDescent="0.2">
      <c r="B1012" s="2"/>
      <c r="C1012" s="93"/>
      <c r="D1012" s="2"/>
      <c r="E1012" s="2"/>
      <c r="F1012" s="15"/>
      <c r="G1012" s="15"/>
      <c r="H1012" s="15"/>
      <c r="I1012" s="17"/>
      <c r="J1012" s="17"/>
      <c r="K1012" s="17"/>
      <c r="L1012" s="17"/>
      <c r="M1012" s="17"/>
      <c r="N1012" s="15"/>
      <c r="O1012" s="15"/>
      <c r="P1012" s="15"/>
      <c r="Q1012" s="15"/>
    </row>
    <row r="1013" spans="2:17" s="3" customFormat="1" hidden="1" x14ac:dyDescent="0.2">
      <c r="B1013" s="2"/>
      <c r="C1013" s="93"/>
      <c r="D1013" s="2"/>
      <c r="E1013" s="2"/>
      <c r="F1013" s="15"/>
      <c r="G1013" s="15"/>
      <c r="H1013" s="15"/>
      <c r="I1013" s="17"/>
      <c r="J1013" s="17"/>
      <c r="K1013" s="17"/>
      <c r="L1013" s="17"/>
      <c r="M1013" s="17"/>
      <c r="N1013" s="15"/>
      <c r="O1013" s="15"/>
      <c r="P1013" s="15"/>
      <c r="Q1013" s="15"/>
    </row>
    <row r="1014" spans="2:17" s="3" customFormat="1" hidden="1" x14ac:dyDescent="0.2">
      <c r="B1014" s="2"/>
      <c r="C1014" s="93"/>
      <c r="D1014" s="2"/>
      <c r="E1014" s="2"/>
      <c r="F1014" s="15"/>
      <c r="G1014" s="15"/>
      <c r="H1014" s="15"/>
      <c r="I1014" s="17"/>
      <c r="J1014" s="17"/>
      <c r="K1014" s="17"/>
      <c r="L1014" s="17"/>
      <c r="M1014" s="17"/>
      <c r="N1014" s="15"/>
      <c r="O1014" s="15"/>
      <c r="P1014" s="15"/>
      <c r="Q1014" s="15"/>
    </row>
    <row r="1015" spans="2:17" s="3" customFormat="1" hidden="1" x14ac:dyDescent="0.2">
      <c r="B1015" s="2"/>
      <c r="C1015" s="93"/>
      <c r="D1015" s="2"/>
      <c r="E1015" s="2"/>
      <c r="F1015" s="15"/>
      <c r="G1015" s="15"/>
      <c r="H1015" s="15"/>
      <c r="I1015" s="17"/>
      <c r="J1015" s="17"/>
      <c r="K1015" s="17"/>
      <c r="L1015" s="17"/>
      <c r="M1015" s="17"/>
      <c r="N1015" s="15"/>
      <c r="O1015" s="15"/>
      <c r="P1015" s="15"/>
      <c r="Q1015" s="15"/>
    </row>
    <row r="1016" spans="2:17" s="3" customFormat="1" hidden="1" x14ac:dyDescent="0.2">
      <c r="B1016" s="2"/>
      <c r="C1016" s="93"/>
      <c r="D1016" s="2"/>
      <c r="E1016" s="2"/>
      <c r="F1016" s="15"/>
      <c r="G1016" s="15"/>
      <c r="H1016" s="15"/>
      <c r="I1016" s="17"/>
      <c r="J1016" s="17"/>
      <c r="K1016" s="17"/>
      <c r="L1016" s="17"/>
      <c r="M1016" s="17"/>
      <c r="N1016" s="15"/>
      <c r="O1016" s="15"/>
      <c r="P1016" s="15"/>
      <c r="Q1016" s="15"/>
    </row>
    <row r="1017" spans="2:17" s="3" customFormat="1" hidden="1" x14ac:dyDescent="0.2">
      <c r="B1017" s="2"/>
      <c r="C1017" s="93"/>
      <c r="D1017" s="2"/>
      <c r="E1017" s="2"/>
      <c r="F1017" s="15"/>
      <c r="G1017" s="15"/>
      <c r="H1017" s="15"/>
      <c r="I1017" s="17"/>
      <c r="J1017" s="17"/>
      <c r="K1017" s="17"/>
      <c r="L1017" s="17"/>
      <c r="M1017" s="17"/>
      <c r="N1017" s="15"/>
      <c r="O1017" s="15"/>
      <c r="P1017" s="15"/>
      <c r="Q1017" s="15"/>
    </row>
    <row r="1018" spans="2:17" s="3" customFormat="1" hidden="1" x14ac:dyDescent="0.2">
      <c r="B1018" s="2"/>
      <c r="C1018" s="93"/>
      <c r="D1018" s="2"/>
      <c r="E1018" s="2"/>
      <c r="F1018" s="15"/>
      <c r="G1018" s="15"/>
      <c r="H1018" s="15"/>
      <c r="I1018" s="17"/>
      <c r="J1018" s="17"/>
      <c r="K1018" s="17"/>
      <c r="L1018" s="17"/>
      <c r="M1018" s="17"/>
      <c r="N1018" s="15"/>
      <c r="O1018" s="15"/>
      <c r="P1018" s="15"/>
      <c r="Q1018" s="15"/>
    </row>
    <row r="1019" spans="2:17" s="3" customFormat="1" hidden="1" x14ac:dyDescent="0.2">
      <c r="B1019" s="2"/>
      <c r="C1019" s="93"/>
      <c r="D1019" s="2"/>
      <c r="E1019" s="2"/>
      <c r="F1019" s="15"/>
      <c r="G1019" s="15"/>
      <c r="H1019" s="15"/>
      <c r="I1019" s="17"/>
      <c r="J1019" s="17"/>
      <c r="K1019" s="17"/>
      <c r="L1019" s="17"/>
      <c r="M1019" s="17"/>
      <c r="N1019" s="15"/>
      <c r="O1019" s="15"/>
      <c r="P1019" s="15"/>
      <c r="Q1019" s="15"/>
    </row>
    <row r="1020" spans="2:17" s="3" customFormat="1" hidden="1" x14ac:dyDescent="0.2">
      <c r="B1020" s="2"/>
      <c r="C1020" s="93"/>
      <c r="D1020" s="2"/>
      <c r="E1020" s="2"/>
      <c r="F1020" s="15"/>
      <c r="G1020" s="15"/>
      <c r="H1020" s="15"/>
      <c r="I1020" s="17"/>
      <c r="J1020" s="17"/>
      <c r="K1020" s="17"/>
      <c r="L1020" s="17"/>
      <c r="M1020" s="17"/>
      <c r="N1020" s="15"/>
      <c r="O1020" s="15"/>
      <c r="P1020" s="15"/>
      <c r="Q1020" s="15"/>
    </row>
    <row r="1021" spans="2:17" s="3" customFormat="1" hidden="1" x14ac:dyDescent="0.2">
      <c r="B1021" s="2"/>
      <c r="C1021" s="93"/>
      <c r="D1021" s="2"/>
      <c r="E1021" s="2"/>
      <c r="F1021" s="15"/>
      <c r="G1021" s="15"/>
      <c r="H1021" s="15"/>
      <c r="I1021" s="17"/>
      <c r="J1021" s="17"/>
      <c r="K1021" s="17"/>
      <c r="L1021" s="17"/>
      <c r="M1021" s="17"/>
      <c r="N1021" s="15"/>
      <c r="O1021" s="15"/>
      <c r="P1021" s="15"/>
      <c r="Q1021" s="15"/>
    </row>
    <row r="1022" spans="2:17" s="3" customFormat="1" hidden="1" x14ac:dyDescent="0.2">
      <c r="B1022" s="2"/>
      <c r="C1022" s="93"/>
      <c r="D1022" s="2"/>
      <c r="E1022" s="2"/>
      <c r="F1022" s="15"/>
      <c r="G1022" s="15"/>
      <c r="H1022" s="15"/>
      <c r="I1022" s="17"/>
      <c r="J1022" s="17"/>
      <c r="K1022" s="17"/>
      <c r="L1022" s="17"/>
      <c r="M1022" s="17"/>
      <c r="N1022" s="15"/>
      <c r="O1022" s="15"/>
      <c r="P1022" s="15"/>
      <c r="Q1022" s="15"/>
    </row>
    <row r="1023" spans="2:17" s="3" customFormat="1" hidden="1" x14ac:dyDescent="0.2">
      <c r="B1023" s="2"/>
      <c r="C1023" s="93"/>
      <c r="D1023" s="2"/>
      <c r="E1023" s="2"/>
      <c r="F1023" s="15"/>
      <c r="G1023" s="15"/>
      <c r="H1023" s="15"/>
      <c r="I1023" s="17"/>
      <c r="J1023" s="17"/>
      <c r="K1023" s="17"/>
      <c r="L1023" s="17"/>
      <c r="M1023" s="17"/>
      <c r="N1023" s="15"/>
      <c r="O1023" s="15"/>
      <c r="P1023" s="15"/>
      <c r="Q1023" s="15"/>
    </row>
    <row r="1024" spans="2:17" s="3" customFormat="1" hidden="1" x14ac:dyDescent="0.2">
      <c r="B1024" s="2"/>
      <c r="C1024" s="93"/>
      <c r="D1024" s="2"/>
      <c r="E1024" s="2"/>
      <c r="F1024" s="15"/>
      <c r="G1024" s="15"/>
      <c r="H1024" s="15"/>
      <c r="I1024" s="17"/>
      <c r="J1024" s="17"/>
      <c r="K1024" s="17"/>
      <c r="L1024" s="17"/>
      <c r="M1024" s="17"/>
      <c r="N1024" s="15"/>
      <c r="O1024" s="15"/>
      <c r="P1024" s="15"/>
      <c r="Q1024" s="15"/>
    </row>
    <row r="1025" spans="2:17" s="3" customFormat="1" hidden="1" x14ac:dyDescent="0.2">
      <c r="B1025" s="2"/>
      <c r="C1025" s="93"/>
      <c r="D1025" s="2"/>
      <c r="E1025" s="2"/>
      <c r="F1025" s="15"/>
      <c r="G1025" s="15"/>
      <c r="H1025" s="15"/>
      <c r="I1025" s="17"/>
      <c r="J1025" s="17"/>
      <c r="K1025" s="17"/>
      <c r="L1025" s="17"/>
      <c r="M1025" s="17"/>
      <c r="N1025" s="15"/>
      <c r="O1025" s="15"/>
      <c r="P1025" s="15"/>
      <c r="Q1025" s="15"/>
    </row>
    <row r="1026" spans="2:17" s="3" customFormat="1" hidden="1" x14ac:dyDescent="0.2">
      <c r="B1026" s="2"/>
      <c r="C1026" s="93"/>
      <c r="D1026" s="2"/>
      <c r="E1026" s="2"/>
      <c r="F1026" s="15"/>
      <c r="G1026" s="15"/>
      <c r="H1026" s="15"/>
      <c r="I1026" s="17"/>
      <c r="J1026" s="17"/>
      <c r="K1026" s="17"/>
      <c r="L1026" s="17"/>
      <c r="M1026" s="17"/>
      <c r="N1026" s="15"/>
      <c r="O1026" s="15"/>
      <c r="P1026" s="15"/>
      <c r="Q1026" s="15"/>
    </row>
    <row r="1027" spans="2:17" s="3" customFormat="1" hidden="1" x14ac:dyDescent="0.2">
      <c r="B1027" s="2"/>
      <c r="C1027" s="93"/>
      <c r="D1027" s="2"/>
      <c r="E1027" s="2"/>
      <c r="F1027" s="15"/>
      <c r="G1027" s="15"/>
      <c r="H1027" s="15"/>
      <c r="I1027" s="17"/>
      <c r="J1027" s="17"/>
      <c r="K1027" s="17"/>
      <c r="L1027" s="17"/>
      <c r="M1027" s="17"/>
      <c r="N1027" s="15"/>
      <c r="O1027" s="15"/>
      <c r="P1027" s="15"/>
      <c r="Q1027" s="15"/>
    </row>
    <row r="1028" spans="2:17" s="3" customFormat="1" hidden="1" x14ac:dyDescent="0.2">
      <c r="B1028" s="2"/>
      <c r="C1028" s="93"/>
      <c r="D1028" s="2"/>
      <c r="E1028" s="2"/>
      <c r="F1028" s="15"/>
      <c r="G1028" s="15"/>
      <c r="H1028" s="15"/>
      <c r="I1028" s="17"/>
      <c r="J1028" s="17"/>
      <c r="K1028" s="17"/>
      <c r="L1028" s="17"/>
      <c r="M1028" s="17"/>
      <c r="N1028" s="15"/>
      <c r="O1028" s="15"/>
      <c r="P1028" s="15"/>
      <c r="Q1028" s="15"/>
    </row>
    <row r="1029" spans="2:17" s="3" customFormat="1" hidden="1" x14ac:dyDescent="0.2">
      <c r="B1029" s="2"/>
      <c r="C1029" s="93"/>
      <c r="D1029" s="2"/>
      <c r="E1029" s="2"/>
      <c r="F1029" s="15"/>
      <c r="G1029" s="15"/>
      <c r="H1029" s="15"/>
      <c r="I1029" s="17"/>
      <c r="J1029" s="17"/>
      <c r="K1029" s="17"/>
      <c r="L1029" s="17"/>
      <c r="M1029" s="17"/>
      <c r="N1029" s="15"/>
      <c r="O1029" s="15"/>
      <c r="P1029" s="15"/>
      <c r="Q1029" s="15"/>
    </row>
    <row r="1030" spans="2:17" s="3" customFormat="1" hidden="1" x14ac:dyDescent="0.2">
      <c r="B1030" s="2"/>
      <c r="C1030" s="93"/>
      <c r="D1030" s="2"/>
      <c r="E1030" s="2"/>
      <c r="F1030" s="15"/>
      <c r="G1030" s="15"/>
      <c r="H1030" s="15"/>
      <c r="I1030" s="17"/>
      <c r="J1030" s="17"/>
      <c r="K1030" s="17"/>
      <c r="L1030" s="17"/>
      <c r="M1030" s="17"/>
      <c r="N1030" s="15"/>
      <c r="O1030" s="15"/>
      <c r="P1030" s="15"/>
      <c r="Q1030" s="15"/>
    </row>
    <row r="1031" spans="2:17" s="3" customFormat="1" hidden="1" x14ac:dyDescent="0.2">
      <c r="B1031" s="2"/>
      <c r="C1031" s="93"/>
      <c r="D1031" s="2"/>
      <c r="E1031" s="2"/>
      <c r="F1031" s="15"/>
      <c r="G1031" s="15"/>
      <c r="H1031" s="15"/>
      <c r="I1031" s="17"/>
      <c r="J1031" s="17"/>
      <c r="K1031" s="17"/>
      <c r="L1031" s="17"/>
      <c r="M1031" s="17"/>
      <c r="N1031" s="15"/>
      <c r="O1031" s="15"/>
      <c r="P1031" s="15"/>
      <c r="Q1031" s="15"/>
    </row>
    <row r="1032" spans="2:17" s="3" customFormat="1" hidden="1" x14ac:dyDescent="0.2">
      <c r="B1032" s="2"/>
      <c r="C1032" s="93"/>
      <c r="D1032" s="2"/>
      <c r="E1032" s="2"/>
      <c r="F1032" s="15"/>
      <c r="G1032" s="15"/>
      <c r="H1032" s="15"/>
      <c r="I1032" s="17"/>
      <c r="J1032" s="17"/>
      <c r="K1032" s="17"/>
      <c r="L1032" s="17"/>
      <c r="M1032" s="17"/>
      <c r="N1032" s="15"/>
      <c r="O1032" s="15"/>
      <c r="P1032" s="15"/>
      <c r="Q1032" s="15"/>
    </row>
    <row r="1033" spans="2:17" s="3" customFormat="1" hidden="1" x14ac:dyDescent="0.2">
      <c r="B1033" s="2"/>
      <c r="C1033" s="93"/>
      <c r="D1033" s="2"/>
      <c r="E1033" s="2"/>
      <c r="F1033" s="15"/>
      <c r="G1033" s="15"/>
      <c r="H1033" s="15"/>
      <c r="I1033" s="17"/>
      <c r="J1033" s="17"/>
      <c r="K1033" s="17"/>
      <c r="L1033" s="17"/>
      <c r="M1033" s="17"/>
      <c r="N1033" s="15"/>
      <c r="O1033" s="15"/>
      <c r="P1033" s="15"/>
      <c r="Q1033" s="15"/>
    </row>
    <row r="1034" spans="2:17" s="3" customFormat="1" hidden="1" x14ac:dyDescent="0.2">
      <c r="B1034" s="2"/>
      <c r="C1034" s="93"/>
      <c r="D1034" s="2"/>
      <c r="E1034" s="2"/>
      <c r="F1034" s="15"/>
      <c r="G1034" s="15"/>
      <c r="H1034" s="15"/>
      <c r="I1034" s="17"/>
      <c r="J1034" s="17"/>
      <c r="K1034" s="17"/>
      <c r="L1034" s="17"/>
      <c r="M1034" s="17"/>
      <c r="N1034" s="15"/>
      <c r="O1034" s="15"/>
      <c r="P1034" s="15"/>
      <c r="Q1034" s="15"/>
    </row>
    <row r="1035" spans="2:17" s="3" customFormat="1" hidden="1" x14ac:dyDescent="0.2">
      <c r="B1035" s="2"/>
      <c r="C1035" s="93"/>
      <c r="D1035" s="2"/>
      <c r="E1035" s="2"/>
      <c r="F1035" s="15"/>
      <c r="G1035" s="15"/>
      <c r="H1035" s="15"/>
      <c r="I1035" s="17"/>
      <c r="J1035" s="17"/>
      <c r="K1035" s="17"/>
      <c r="L1035" s="17"/>
      <c r="M1035" s="17"/>
      <c r="N1035" s="15"/>
      <c r="O1035" s="15"/>
      <c r="P1035" s="15"/>
      <c r="Q1035" s="15"/>
    </row>
    <row r="1036" spans="2:17" s="3" customFormat="1" hidden="1" x14ac:dyDescent="0.2">
      <c r="B1036" s="2"/>
      <c r="C1036" s="93"/>
      <c r="D1036" s="2"/>
      <c r="E1036" s="2"/>
      <c r="F1036" s="15"/>
      <c r="G1036" s="15"/>
      <c r="H1036" s="15"/>
      <c r="I1036" s="17"/>
      <c r="J1036" s="17"/>
      <c r="K1036" s="17"/>
      <c r="L1036" s="17"/>
      <c r="M1036" s="17"/>
      <c r="N1036" s="15"/>
      <c r="O1036" s="15"/>
      <c r="P1036" s="15"/>
      <c r="Q1036" s="15"/>
    </row>
    <row r="1037" spans="2:17" s="3" customFormat="1" hidden="1" x14ac:dyDescent="0.2">
      <c r="B1037" s="2"/>
      <c r="C1037" s="93"/>
      <c r="D1037" s="2"/>
      <c r="E1037" s="2"/>
      <c r="F1037" s="15"/>
      <c r="G1037" s="15"/>
      <c r="H1037" s="15"/>
      <c r="I1037" s="17"/>
      <c r="J1037" s="17"/>
      <c r="K1037" s="17"/>
      <c r="L1037" s="17"/>
      <c r="M1037" s="17"/>
      <c r="N1037" s="15"/>
      <c r="O1037" s="15"/>
      <c r="P1037" s="15"/>
      <c r="Q1037" s="15"/>
    </row>
    <row r="1038" spans="2:17" s="3" customFormat="1" hidden="1" x14ac:dyDescent="0.2">
      <c r="B1038" s="2"/>
      <c r="C1038" s="93"/>
      <c r="D1038" s="2"/>
      <c r="E1038" s="2"/>
      <c r="F1038" s="15"/>
      <c r="G1038" s="15"/>
      <c r="H1038" s="15"/>
      <c r="I1038" s="17"/>
      <c r="J1038" s="17"/>
      <c r="K1038" s="17"/>
      <c r="L1038" s="17"/>
      <c r="M1038" s="17"/>
      <c r="N1038" s="15"/>
      <c r="O1038" s="15"/>
      <c r="P1038" s="15"/>
      <c r="Q1038" s="15"/>
    </row>
    <row r="1039" spans="2:17" s="3" customFormat="1" hidden="1" x14ac:dyDescent="0.2">
      <c r="B1039" s="2"/>
      <c r="C1039" s="93"/>
      <c r="D1039" s="2"/>
      <c r="E1039" s="2"/>
      <c r="F1039" s="15"/>
      <c r="G1039" s="15"/>
      <c r="H1039" s="15"/>
      <c r="I1039" s="17"/>
      <c r="J1039" s="17"/>
      <c r="K1039" s="17"/>
      <c r="L1039" s="17"/>
      <c r="M1039" s="17"/>
      <c r="N1039" s="15"/>
      <c r="O1039" s="15"/>
      <c r="P1039" s="15"/>
      <c r="Q1039" s="15"/>
    </row>
    <row r="1040" spans="2:17" s="3" customFormat="1" hidden="1" x14ac:dyDescent="0.2">
      <c r="B1040" s="2"/>
      <c r="C1040" s="93"/>
      <c r="D1040" s="2"/>
      <c r="E1040" s="2"/>
      <c r="F1040" s="15"/>
      <c r="G1040" s="15"/>
      <c r="H1040" s="15"/>
      <c r="I1040" s="17"/>
      <c r="J1040" s="17"/>
      <c r="K1040" s="17"/>
      <c r="L1040" s="17"/>
      <c r="M1040" s="17"/>
      <c r="N1040" s="15"/>
      <c r="O1040" s="15"/>
      <c r="P1040" s="15"/>
      <c r="Q1040" s="15"/>
    </row>
    <row r="1041" spans="2:17" s="3" customFormat="1" hidden="1" x14ac:dyDescent="0.2">
      <c r="B1041" s="2"/>
      <c r="C1041" s="93"/>
      <c r="D1041" s="2"/>
      <c r="E1041" s="2"/>
      <c r="F1041" s="15"/>
      <c r="G1041" s="15"/>
      <c r="H1041" s="15"/>
      <c r="I1041" s="17"/>
      <c r="J1041" s="17"/>
      <c r="K1041" s="17"/>
      <c r="L1041" s="17"/>
      <c r="M1041" s="17"/>
      <c r="N1041" s="15"/>
      <c r="O1041" s="15"/>
      <c r="P1041" s="15"/>
      <c r="Q1041" s="15"/>
    </row>
    <row r="1042" spans="2:17" s="3" customFormat="1" hidden="1" x14ac:dyDescent="0.2">
      <c r="B1042" s="2"/>
      <c r="C1042" s="93"/>
      <c r="D1042" s="2"/>
      <c r="E1042" s="2"/>
      <c r="F1042" s="15"/>
      <c r="G1042" s="15"/>
      <c r="H1042" s="15"/>
      <c r="I1042" s="17"/>
      <c r="J1042" s="17"/>
      <c r="K1042" s="17"/>
      <c r="L1042" s="17"/>
      <c r="M1042" s="17"/>
      <c r="N1042" s="15"/>
      <c r="O1042" s="15"/>
      <c r="P1042" s="15"/>
      <c r="Q1042" s="15"/>
    </row>
    <row r="1043" spans="2:17" s="3" customFormat="1" hidden="1" x14ac:dyDescent="0.2">
      <c r="B1043" s="2"/>
      <c r="C1043" s="93"/>
      <c r="D1043" s="2"/>
      <c r="E1043" s="2"/>
      <c r="F1043" s="15"/>
      <c r="G1043" s="15"/>
      <c r="H1043" s="15"/>
      <c r="I1043" s="17"/>
      <c r="J1043" s="17"/>
      <c r="K1043" s="17"/>
      <c r="L1043" s="17"/>
      <c r="M1043" s="17"/>
      <c r="N1043" s="15"/>
      <c r="O1043" s="15"/>
      <c r="P1043" s="15"/>
      <c r="Q1043" s="15"/>
    </row>
    <row r="1044" spans="2:17" s="3" customFormat="1" hidden="1" x14ac:dyDescent="0.2">
      <c r="B1044" s="2"/>
      <c r="C1044" s="93"/>
      <c r="D1044" s="2"/>
      <c r="E1044" s="2"/>
      <c r="F1044" s="15"/>
      <c r="G1044" s="15"/>
      <c r="H1044" s="15"/>
      <c r="I1044" s="17"/>
      <c r="J1044" s="17"/>
      <c r="K1044" s="17"/>
      <c r="L1044" s="17"/>
      <c r="M1044" s="17"/>
      <c r="N1044" s="15"/>
      <c r="O1044" s="15"/>
      <c r="P1044" s="15"/>
      <c r="Q1044" s="15"/>
    </row>
    <row r="1045" spans="2:17" s="3" customFormat="1" hidden="1" x14ac:dyDescent="0.2">
      <c r="B1045" s="2"/>
      <c r="C1045" s="93"/>
      <c r="D1045" s="2"/>
      <c r="E1045" s="2"/>
      <c r="F1045" s="15"/>
      <c r="G1045" s="15"/>
      <c r="H1045" s="15"/>
      <c r="I1045" s="17"/>
      <c r="J1045" s="17"/>
      <c r="K1045" s="17"/>
      <c r="L1045" s="17"/>
      <c r="M1045" s="17"/>
      <c r="N1045" s="15"/>
      <c r="O1045" s="15"/>
      <c r="P1045" s="15"/>
      <c r="Q1045" s="15"/>
    </row>
    <row r="1046" spans="2:17" s="3" customFormat="1" hidden="1" x14ac:dyDescent="0.2">
      <c r="B1046" s="2"/>
      <c r="C1046" s="93"/>
      <c r="D1046" s="2"/>
      <c r="E1046" s="2"/>
      <c r="F1046" s="15"/>
      <c r="G1046" s="15"/>
      <c r="H1046" s="15"/>
      <c r="I1046" s="17"/>
      <c r="J1046" s="17"/>
      <c r="K1046" s="17"/>
      <c r="L1046" s="17"/>
      <c r="M1046" s="17"/>
      <c r="N1046" s="15"/>
      <c r="O1046" s="15"/>
      <c r="P1046" s="15"/>
      <c r="Q1046" s="15"/>
    </row>
    <row r="1047" spans="2:17" s="3" customFormat="1" hidden="1" x14ac:dyDescent="0.2">
      <c r="B1047" s="2"/>
      <c r="C1047" s="93"/>
      <c r="D1047" s="2"/>
      <c r="E1047" s="2"/>
      <c r="F1047" s="15"/>
      <c r="G1047" s="15"/>
      <c r="H1047" s="15"/>
      <c r="I1047" s="17"/>
      <c r="J1047" s="17"/>
      <c r="K1047" s="17"/>
      <c r="L1047" s="17"/>
      <c r="M1047" s="17"/>
      <c r="N1047" s="15"/>
      <c r="O1047" s="15"/>
      <c r="P1047" s="15"/>
      <c r="Q1047" s="15"/>
    </row>
    <row r="1048" spans="2:17" s="3" customFormat="1" hidden="1" x14ac:dyDescent="0.2">
      <c r="B1048" s="2"/>
      <c r="C1048" s="93"/>
      <c r="D1048" s="2"/>
      <c r="E1048" s="2"/>
      <c r="F1048" s="15"/>
      <c r="G1048" s="15"/>
      <c r="H1048" s="15"/>
      <c r="I1048" s="17"/>
      <c r="J1048" s="17"/>
      <c r="K1048" s="17"/>
      <c r="L1048" s="17"/>
      <c r="M1048" s="17"/>
      <c r="N1048" s="15"/>
      <c r="O1048" s="15"/>
      <c r="P1048" s="15"/>
      <c r="Q1048" s="15"/>
    </row>
    <row r="1049" spans="2:17" s="3" customFormat="1" hidden="1" x14ac:dyDescent="0.2">
      <c r="B1049" s="2"/>
      <c r="C1049" s="93"/>
      <c r="D1049" s="2"/>
      <c r="E1049" s="2"/>
      <c r="F1049" s="15"/>
      <c r="G1049" s="15"/>
      <c r="H1049" s="15"/>
      <c r="I1049" s="17"/>
      <c r="J1049" s="17"/>
      <c r="K1049" s="17"/>
      <c r="L1049" s="17"/>
      <c r="M1049" s="17"/>
      <c r="N1049" s="15"/>
      <c r="O1049" s="15"/>
      <c r="P1049" s="15"/>
      <c r="Q1049" s="15"/>
    </row>
    <row r="1050" spans="2:17" s="3" customFormat="1" hidden="1" x14ac:dyDescent="0.2">
      <c r="B1050" s="2"/>
      <c r="C1050" s="93"/>
      <c r="D1050" s="2"/>
      <c r="E1050" s="2"/>
      <c r="F1050" s="15"/>
      <c r="G1050" s="15"/>
      <c r="H1050" s="15"/>
      <c r="I1050" s="17"/>
      <c r="J1050" s="17"/>
      <c r="K1050" s="17"/>
      <c r="L1050" s="17"/>
      <c r="M1050" s="17"/>
      <c r="N1050" s="15"/>
      <c r="O1050" s="15"/>
      <c r="P1050" s="15"/>
      <c r="Q1050" s="15"/>
    </row>
    <row r="1051" spans="2:17" s="3" customFormat="1" hidden="1" x14ac:dyDescent="0.2">
      <c r="B1051" s="2"/>
      <c r="C1051" s="93"/>
      <c r="D1051" s="2"/>
      <c r="E1051" s="2"/>
      <c r="F1051" s="15"/>
      <c r="G1051" s="15"/>
      <c r="H1051" s="15"/>
      <c r="I1051" s="17"/>
      <c r="J1051" s="17"/>
      <c r="K1051" s="17"/>
      <c r="L1051" s="17"/>
      <c r="M1051" s="17"/>
      <c r="N1051" s="15"/>
      <c r="O1051" s="15"/>
      <c r="P1051" s="15"/>
      <c r="Q1051" s="15"/>
    </row>
    <row r="1052" spans="2:17" s="3" customFormat="1" hidden="1" x14ac:dyDescent="0.2">
      <c r="B1052" s="2"/>
      <c r="C1052" s="93"/>
      <c r="D1052" s="2"/>
      <c r="E1052" s="2"/>
      <c r="F1052" s="15"/>
      <c r="G1052" s="15"/>
      <c r="H1052" s="15"/>
      <c r="I1052" s="17"/>
      <c r="J1052" s="17"/>
      <c r="K1052" s="17"/>
      <c r="L1052" s="17"/>
      <c r="M1052" s="17"/>
      <c r="N1052" s="15"/>
      <c r="O1052" s="15"/>
      <c r="P1052" s="15"/>
      <c r="Q1052" s="15"/>
    </row>
    <row r="1053" spans="2:17" s="3" customFormat="1" hidden="1" x14ac:dyDescent="0.2">
      <c r="B1053" s="2"/>
      <c r="C1053" s="93"/>
      <c r="D1053" s="2"/>
      <c r="E1053" s="2"/>
      <c r="F1053" s="15"/>
      <c r="G1053" s="15"/>
      <c r="H1053" s="15"/>
      <c r="I1053" s="17"/>
      <c r="J1053" s="17"/>
      <c r="K1053" s="17"/>
      <c r="L1053" s="17"/>
      <c r="M1053" s="17"/>
      <c r="N1053" s="15"/>
      <c r="O1053" s="15"/>
      <c r="P1053" s="15"/>
      <c r="Q1053" s="15"/>
    </row>
    <row r="1054" spans="2:17" s="3" customFormat="1" hidden="1" x14ac:dyDescent="0.2">
      <c r="B1054" s="2"/>
      <c r="C1054" s="93"/>
      <c r="D1054" s="2"/>
      <c r="E1054" s="2"/>
      <c r="F1054" s="15"/>
      <c r="G1054" s="15"/>
      <c r="H1054" s="15"/>
      <c r="I1054" s="17"/>
      <c r="J1054" s="17"/>
      <c r="K1054" s="17"/>
      <c r="L1054" s="17"/>
      <c r="M1054" s="17"/>
      <c r="N1054" s="15"/>
      <c r="O1054" s="15"/>
      <c r="P1054" s="15"/>
      <c r="Q1054" s="15"/>
    </row>
    <row r="1055" spans="2:17" s="3" customFormat="1" hidden="1" x14ac:dyDescent="0.2">
      <c r="B1055" s="2"/>
      <c r="C1055" s="93"/>
      <c r="D1055" s="2"/>
      <c r="E1055" s="2"/>
      <c r="F1055" s="15"/>
      <c r="G1055" s="15"/>
      <c r="H1055" s="15"/>
      <c r="I1055" s="17"/>
      <c r="J1055" s="17"/>
      <c r="K1055" s="17"/>
      <c r="L1055" s="17"/>
      <c r="M1055" s="17"/>
      <c r="N1055" s="15"/>
      <c r="O1055" s="15"/>
      <c r="P1055" s="15"/>
      <c r="Q1055" s="15"/>
    </row>
    <row r="1056" spans="2:17" s="3" customFormat="1" hidden="1" x14ac:dyDescent="0.2">
      <c r="B1056" s="2"/>
      <c r="C1056" s="93"/>
      <c r="D1056" s="2"/>
      <c r="E1056" s="2"/>
      <c r="F1056" s="15"/>
      <c r="G1056" s="15"/>
      <c r="H1056" s="15"/>
      <c r="I1056" s="17"/>
      <c r="J1056" s="17"/>
      <c r="K1056" s="17"/>
      <c r="L1056" s="17"/>
      <c r="M1056" s="17"/>
      <c r="N1056" s="15"/>
      <c r="O1056" s="15"/>
      <c r="P1056" s="15"/>
      <c r="Q1056" s="15"/>
    </row>
    <row r="1057" spans="2:17" s="3" customFormat="1" hidden="1" x14ac:dyDescent="0.2">
      <c r="B1057" s="2"/>
      <c r="C1057" s="93"/>
      <c r="D1057" s="2"/>
      <c r="E1057" s="2"/>
      <c r="F1057" s="15"/>
      <c r="G1057" s="15"/>
      <c r="H1057" s="15"/>
      <c r="I1057" s="17"/>
      <c r="J1057" s="17"/>
      <c r="K1057" s="17"/>
      <c r="L1057" s="17"/>
      <c r="M1057" s="17"/>
      <c r="N1057" s="15"/>
      <c r="O1057" s="15"/>
      <c r="P1057" s="15"/>
      <c r="Q1057" s="15"/>
    </row>
    <row r="1058" spans="2:17" s="3" customFormat="1" hidden="1" x14ac:dyDescent="0.2">
      <c r="B1058" s="2"/>
      <c r="C1058" s="93"/>
      <c r="D1058" s="2"/>
      <c r="E1058" s="2"/>
      <c r="F1058" s="15"/>
      <c r="G1058" s="15"/>
      <c r="H1058" s="15"/>
      <c r="I1058" s="17"/>
      <c r="J1058" s="17"/>
      <c r="K1058" s="17"/>
      <c r="L1058" s="17"/>
      <c r="M1058" s="17"/>
      <c r="N1058" s="15"/>
      <c r="O1058" s="15"/>
      <c r="P1058" s="15"/>
      <c r="Q1058" s="15"/>
    </row>
    <row r="1059" spans="2:17" s="3" customFormat="1" hidden="1" x14ac:dyDescent="0.2">
      <c r="B1059" s="2"/>
      <c r="C1059" s="93"/>
      <c r="D1059" s="2"/>
      <c r="E1059" s="2"/>
      <c r="F1059" s="15"/>
      <c r="G1059" s="15"/>
      <c r="H1059" s="15"/>
      <c r="I1059" s="17"/>
      <c r="J1059" s="17"/>
      <c r="K1059" s="17"/>
      <c r="L1059" s="17"/>
      <c r="M1059" s="17"/>
      <c r="N1059" s="15"/>
      <c r="O1059" s="15"/>
      <c r="P1059" s="15"/>
      <c r="Q1059" s="15"/>
    </row>
    <row r="1060" spans="2:17" s="3" customFormat="1" hidden="1" x14ac:dyDescent="0.2">
      <c r="B1060" s="2"/>
      <c r="C1060" s="93"/>
      <c r="D1060" s="2"/>
      <c r="E1060" s="2"/>
      <c r="F1060" s="15"/>
      <c r="G1060" s="15"/>
      <c r="H1060" s="15"/>
      <c r="I1060" s="17"/>
      <c r="J1060" s="17"/>
      <c r="K1060" s="17"/>
      <c r="L1060" s="17"/>
      <c r="M1060" s="17"/>
      <c r="N1060" s="15"/>
      <c r="O1060" s="15"/>
      <c r="P1060" s="15"/>
      <c r="Q1060" s="15"/>
    </row>
    <row r="1061" spans="2:17" s="3" customFormat="1" hidden="1" x14ac:dyDescent="0.2">
      <c r="B1061" s="2"/>
      <c r="C1061" s="93"/>
      <c r="D1061" s="2"/>
      <c r="E1061" s="2"/>
      <c r="F1061" s="15"/>
      <c r="G1061" s="15"/>
      <c r="H1061" s="15"/>
      <c r="I1061" s="17"/>
      <c r="J1061" s="17"/>
      <c r="K1061" s="17"/>
      <c r="L1061" s="17"/>
      <c r="M1061" s="17"/>
      <c r="N1061" s="15"/>
      <c r="O1061" s="15"/>
      <c r="P1061" s="15"/>
      <c r="Q1061" s="15"/>
    </row>
    <row r="1062" spans="2:17" s="3" customFormat="1" hidden="1" x14ac:dyDescent="0.2">
      <c r="B1062" s="2"/>
      <c r="C1062" s="93"/>
      <c r="D1062" s="2"/>
      <c r="E1062" s="2"/>
      <c r="F1062" s="15"/>
      <c r="G1062" s="15"/>
      <c r="H1062" s="15"/>
      <c r="I1062" s="17"/>
      <c r="J1062" s="17"/>
      <c r="K1062" s="17"/>
      <c r="L1062" s="17"/>
      <c r="M1062" s="17"/>
      <c r="N1062" s="15"/>
      <c r="O1062" s="15"/>
      <c r="P1062" s="15"/>
      <c r="Q1062" s="15"/>
    </row>
    <row r="1063" spans="2:17" s="3" customFormat="1" hidden="1" x14ac:dyDescent="0.2">
      <c r="B1063" s="2"/>
      <c r="C1063" s="93"/>
      <c r="D1063" s="2"/>
      <c r="E1063" s="2"/>
      <c r="F1063" s="15"/>
      <c r="G1063" s="15"/>
      <c r="H1063" s="15"/>
      <c r="I1063" s="17"/>
      <c r="J1063" s="17"/>
      <c r="K1063" s="17"/>
      <c r="L1063" s="17"/>
      <c r="M1063" s="17"/>
      <c r="N1063" s="15"/>
      <c r="O1063" s="15"/>
      <c r="P1063" s="15"/>
      <c r="Q1063" s="15"/>
    </row>
    <row r="1064" spans="2:17" s="3" customFormat="1" hidden="1" x14ac:dyDescent="0.2">
      <c r="B1064" s="2"/>
      <c r="C1064" s="93"/>
      <c r="D1064" s="2"/>
      <c r="E1064" s="2"/>
      <c r="F1064" s="15"/>
      <c r="G1064" s="15"/>
      <c r="H1064" s="15"/>
      <c r="I1064" s="17"/>
      <c r="J1064" s="17"/>
      <c r="K1064" s="17"/>
      <c r="L1064" s="17"/>
      <c r="M1064" s="17"/>
      <c r="N1064" s="15"/>
      <c r="O1064" s="15"/>
      <c r="P1064" s="15"/>
      <c r="Q1064" s="15"/>
    </row>
    <row r="1065" spans="2:17" s="3" customFormat="1" hidden="1" x14ac:dyDescent="0.2">
      <c r="B1065" s="2"/>
      <c r="C1065" s="93"/>
      <c r="D1065" s="2"/>
      <c r="E1065" s="2"/>
      <c r="F1065" s="15"/>
      <c r="G1065" s="15"/>
      <c r="H1065" s="15"/>
      <c r="I1065" s="17"/>
      <c r="J1065" s="17"/>
      <c r="K1065" s="17"/>
      <c r="L1065" s="17"/>
      <c r="M1065" s="17"/>
      <c r="N1065" s="15"/>
      <c r="O1065" s="15"/>
      <c r="P1065" s="15"/>
      <c r="Q1065" s="15"/>
    </row>
    <row r="1066" spans="2:17" s="3" customFormat="1" hidden="1" x14ac:dyDescent="0.2">
      <c r="B1066" s="2"/>
      <c r="C1066" s="93"/>
      <c r="D1066" s="2"/>
      <c r="E1066" s="2"/>
      <c r="F1066" s="15"/>
      <c r="G1066" s="15"/>
      <c r="H1066" s="15"/>
      <c r="I1066" s="17"/>
      <c r="J1066" s="17"/>
      <c r="K1066" s="17"/>
      <c r="L1066" s="17"/>
      <c r="M1066" s="17"/>
      <c r="N1066" s="15"/>
      <c r="O1066" s="15"/>
      <c r="P1066" s="15"/>
      <c r="Q1066" s="15"/>
    </row>
    <row r="1067" spans="2:17" s="3" customFormat="1" hidden="1" x14ac:dyDescent="0.2">
      <c r="B1067" s="2"/>
      <c r="C1067" s="93"/>
      <c r="D1067" s="2"/>
      <c r="E1067" s="2"/>
      <c r="F1067" s="15"/>
      <c r="G1067" s="15"/>
      <c r="H1067" s="15"/>
      <c r="I1067" s="17"/>
      <c r="J1067" s="17"/>
      <c r="K1067" s="17"/>
      <c r="L1067" s="17"/>
      <c r="M1067" s="17"/>
      <c r="N1067" s="15"/>
      <c r="O1067" s="15"/>
      <c r="P1067" s="15"/>
      <c r="Q1067" s="15"/>
    </row>
    <row r="1068" spans="2:17" s="3" customFormat="1" hidden="1" x14ac:dyDescent="0.2">
      <c r="B1068" s="2"/>
      <c r="C1068" s="93"/>
      <c r="D1068" s="2"/>
      <c r="E1068" s="2"/>
      <c r="F1068" s="15"/>
      <c r="G1068" s="15"/>
      <c r="H1068" s="15"/>
      <c r="I1068" s="17"/>
      <c r="J1068" s="17"/>
      <c r="K1068" s="17"/>
      <c r="L1068" s="17"/>
      <c r="M1068" s="17"/>
      <c r="N1068" s="15"/>
      <c r="O1068" s="15"/>
      <c r="P1068" s="15"/>
      <c r="Q1068" s="15"/>
    </row>
    <row r="1069" spans="2:17" s="3" customFormat="1" hidden="1" x14ac:dyDescent="0.2">
      <c r="B1069" s="2"/>
      <c r="C1069" s="93"/>
      <c r="D1069" s="2"/>
      <c r="E1069" s="2"/>
      <c r="F1069" s="15"/>
      <c r="G1069" s="15"/>
      <c r="H1069" s="15"/>
      <c r="I1069" s="17"/>
      <c r="J1069" s="17"/>
      <c r="K1069" s="17"/>
      <c r="L1069" s="17"/>
      <c r="M1069" s="17"/>
      <c r="N1069" s="15"/>
      <c r="O1069" s="15"/>
      <c r="P1069" s="15"/>
      <c r="Q1069" s="15"/>
    </row>
    <row r="1070" spans="2:17" s="3" customFormat="1" hidden="1" x14ac:dyDescent="0.2">
      <c r="B1070" s="2"/>
      <c r="C1070" s="93"/>
      <c r="D1070" s="2"/>
      <c r="E1070" s="2"/>
      <c r="F1070" s="15"/>
      <c r="G1070" s="15"/>
      <c r="H1070" s="15"/>
      <c r="I1070" s="17"/>
      <c r="J1070" s="17"/>
      <c r="K1070" s="17"/>
      <c r="L1070" s="17"/>
      <c r="M1070" s="17"/>
      <c r="N1070" s="15"/>
      <c r="O1070" s="15"/>
      <c r="P1070" s="15"/>
      <c r="Q1070" s="15"/>
    </row>
    <row r="1071" spans="2:17" s="3" customFormat="1" hidden="1" x14ac:dyDescent="0.2">
      <c r="B1071" s="2"/>
      <c r="C1071" s="93"/>
      <c r="D1071" s="2"/>
      <c r="E1071" s="2"/>
      <c r="F1071" s="15"/>
      <c r="G1071" s="15"/>
      <c r="H1071" s="15"/>
      <c r="I1071" s="17"/>
      <c r="J1071" s="17"/>
      <c r="K1071" s="17"/>
      <c r="L1071" s="17"/>
      <c r="M1071" s="17"/>
      <c r="N1071" s="15"/>
      <c r="O1071" s="15"/>
      <c r="P1071" s="15"/>
      <c r="Q1071" s="15"/>
    </row>
    <row r="1072" spans="2:17" s="3" customFormat="1" hidden="1" x14ac:dyDescent="0.2">
      <c r="B1072" s="2"/>
      <c r="C1072" s="93"/>
      <c r="D1072" s="2"/>
      <c r="E1072" s="2"/>
      <c r="F1072" s="15"/>
      <c r="G1072" s="15"/>
      <c r="H1072" s="15"/>
      <c r="I1072" s="17"/>
      <c r="J1072" s="17"/>
      <c r="K1072" s="17"/>
      <c r="L1072" s="17"/>
      <c r="M1072" s="17"/>
      <c r="N1072" s="15"/>
      <c r="O1072" s="15"/>
      <c r="P1072" s="15"/>
      <c r="Q1072" s="15"/>
    </row>
    <row r="1073" spans="2:17" s="3" customFormat="1" hidden="1" x14ac:dyDescent="0.2">
      <c r="B1073" s="2"/>
      <c r="C1073" s="93"/>
      <c r="D1073" s="2"/>
      <c r="E1073" s="2"/>
      <c r="F1073" s="15"/>
      <c r="G1073" s="15"/>
      <c r="H1073" s="15"/>
      <c r="I1073" s="17"/>
      <c r="J1073" s="17"/>
      <c r="K1073" s="17"/>
      <c r="L1073" s="17"/>
      <c r="M1073" s="17"/>
      <c r="N1073" s="15"/>
      <c r="O1073" s="15"/>
      <c r="P1073" s="15"/>
      <c r="Q1073" s="15"/>
    </row>
    <row r="1074" spans="2:17" s="3" customFormat="1" hidden="1" x14ac:dyDescent="0.2">
      <c r="B1074" s="2"/>
      <c r="C1074" s="93"/>
      <c r="D1074" s="2"/>
      <c r="E1074" s="2"/>
      <c r="F1074" s="15"/>
      <c r="G1074" s="15"/>
      <c r="H1074" s="15"/>
      <c r="I1074" s="17"/>
      <c r="J1074" s="17"/>
      <c r="K1074" s="17"/>
      <c r="L1074" s="17"/>
      <c r="M1074" s="17"/>
      <c r="N1074" s="15"/>
      <c r="O1074" s="15"/>
      <c r="P1074" s="15"/>
      <c r="Q1074" s="15"/>
    </row>
    <row r="1075" spans="2:17" s="3" customFormat="1" hidden="1" x14ac:dyDescent="0.2">
      <c r="B1075" s="2"/>
      <c r="C1075" s="93"/>
      <c r="D1075" s="2"/>
      <c r="E1075" s="2"/>
      <c r="F1075" s="15"/>
      <c r="G1075" s="15"/>
      <c r="H1075" s="15"/>
      <c r="I1075" s="17"/>
      <c r="J1075" s="17"/>
      <c r="K1075" s="17"/>
      <c r="L1075" s="17"/>
      <c r="M1075" s="17"/>
      <c r="N1075" s="15"/>
      <c r="O1075" s="15"/>
      <c r="P1075" s="15"/>
      <c r="Q1075" s="15"/>
    </row>
    <row r="1076" spans="2:17" s="3" customFormat="1" hidden="1" x14ac:dyDescent="0.2">
      <c r="B1076" s="2"/>
      <c r="C1076" s="93"/>
      <c r="D1076" s="2"/>
      <c r="E1076" s="2"/>
      <c r="F1076" s="15"/>
      <c r="G1076" s="15"/>
      <c r="H1076" s="15"/>
      <c r="I1076" s="17"/>
      <c r="J1076" s="17"/>
      <c r="K1076" s="17"/>
      <c r="L1076" s="17"/>
      <c r="M1076" s="17"/>
      <c r="N1076" s="15"/>
      <c r="O1076" s="15"/>
      <c r="P1076" s="15"/>
      <c r="Q1076" s="15"/>
    </row>
    <row r="1077" spans="2:17" s="3" customFormat="1" hidden="1" x14ac:dyDescent="0.2">
      <c r="B1077" s="2"/>
      <c r="C1077" s="93"/>
      <c r="D1077" s="2"/>
      <c r="E1077" s="2"/>
      <c r="F1077" s="15"/>
      <c r="G1077" s="15"/>
      <c r="H1077" s="15"/>
      <c r="I1077" s="17"/>
      <c r="J1077" s="17"/>
      <c r="K1077" s="17"/>
      <c r="L1077" s="17"/>
      <c r="M1077" s="17"/>
      <c r="N1077" s="15"/>
      <c r="O1077" s="15"/>
      <c r="P1077" s="15"/>
      <c r="Q1077" s="15"/>
    </row>
    <row r="1078" spans="2:17" s="3" customFormat="1" hidden="1" x14ac:dyDescent="0.2">
      <c r="B1078" s="2"/>
      <c r="C1078" s="93"/>
      <c r="D1078" s="2"/>
      <c r="E1078" s="2"/>
      <c r="F1078" s="15"/>
      <c r="G1078" s="15"/>
      <c r="H1078" s="15"/>
      <c r="I1078" s="17"/>
      <c r="J1078" s="17"/>
      <c r="K1078" s="17"/>
      <c r="L1078" s="17"/>
      <c r="M1078" s="17"/>
      <c r="N1078" s="15"/>
      <c r="O1078" s="15"/>
      <c r="P1078" s="15"/>
      <c r="Q1078" s="15"/>
    </row>
    <row r="1079" spans="2:17" s="3" customFormat="1" hidden="1" x14ac:dyDescent="0.2">
      <c r="B1079" s="2"/>
      <c r="C1079" s="93"/>
      <c r="D1079" s="2"/>
      <c r="E1079" s="2"/>
      <c r="F1079" s="15"/>
      <c r="G1079" s="15"/>
      <c r="H1079" s="15"/>
      <c r="I1079" s="17"/>
      <c r="J1079" s="17"/>
      <c r="K1079" s="17"/>
      <c r="L1079" s="17"/>
      <c r="M1079" s="17"/>
      <c r="N1079" s="15"/>
      <c r="O1079" s="15"/>
      <c r="P1079" s="15"/>
      <c r="Q1079" s="15"/>
    </row>
    <row r="1080" spans="2:17" s="3" customFormat="1" hidden="1" x14ac:dyDescent="0.2">
      <c r="B1080" s="2"/>
      <c r="C1080" s="93"/>
      <c r="D1080" s="2"/>
      <c r="E1080" s="2"/>
      <c r="F1080" s="15"/>
      <c r="G1080" s="15"/>
      <c r="H1080" s="15"/>
      <c r="I1080" s="17"/>
      <c r="J1080" s="17"/>
      <c r="K1080" s="17"/>
      <c r="L1080" s="17"/>
      <c r="M1080" s="17"/>
      <c r="N1080" s="15"/>
      <c r="O1080" s="15"/>
      <c r="P1080" s="15"/>
      <c r="Q1080" s="15"/>
    </row>
    <row r="1081" spans="2:17" s="3" customFormat="1" hidden="1" x14ac:dyDescent="0.2">
      <c r="B1081" s="2"/>
      <c r="C1081" s="93"/>
      <c r="D1081" s="2"/>
      <c r="E1081" s="2"/>
      <c r="F1081" s="15"/>
      <c r="G1081" s="15"/>
      <c r="H1081" s="15"/>
      <c r="I1081" s="17"/>
      <c r="J1081" s="17"/>
      <c r="K1081" s="17"/>
      <c r="L1081" s="17"/>
      <c r="M1081" s="17"/>
      <c r="N1081" s="15"/>
      <c r="O1081" s="15"/>
      <c r="P1081" s="15"/>
      <c r="Q1081" s="15"/>
    </row>
    <row r="1082" spans="2:17" s="3" customFormat="1" hidden="1" x14ac:dyDescent="0.2">
      <c r="B1082" s="2"/>
      <c r="C1082" s="93"/>
      <c r="D1082" s="2"/>
      <c r="E1082" s="2"/>
      <c r="F1082" s="15"/>
      <c r="G1082" s="15"/>
      <c r="H1082" s="15"/>
      <c r="I1082" s="17"/>
      <c r="J1082" s="17"/>
      <c r="K1082" s="17"/>
      <c r="L1082" s="17"/>
      <c r="M1082" s="17"/>
      <c r="N1082" s="15"/>
      <c r="O1082" s="15"/>
      <c r="P1082" s="15"/>
      <c r="Q1082" s="15"/>
    </row>
    <row r="1083" spans="2:17" s="3" customFormat="1" hidden="1" x14ac:dyDescent="0.2">
      <c r="B1083" s="2"/>
      <c r="C1083" s="93"/>
      <c r="D1083" s="2"/>
      <c r="E1083" s="2"/>
      <c r="F1083" s="15"/>
      <c r="G1083" s="15"/>
      <c r="H1083" s="15"/>
      <c r="I1083" s="17"/>
      <c r="J1083" s="17"/>
      <c r="K1083" s="17"/>
      <c r="L1083" s="17"/>
      <c r="M1083" s="17"/>
      <c r="N1083" s="15"/>
      <c r="O1083" s="15"/>
      <c r="P1083" s="15"/>
      <c r="Q1083" s="15"/>
    </row>
    <row r="1084" spans="2:17" s="3" customFormat="1" hidden="1" x14ac:dyDescent="0.2">
      <c r="B1084" s="2"/>
      <c r="C1084" s="93"/>
      <c r="D1084" s="2"/>
      <c r="E1084" s="2"/>
      <c r="F1084" s="15"/>
      <c r="G1084" s="15"/>
      <c r="H1084" s="15"/>
      <c r="I1084" s="17"/>
      <c r="J1084" s="17"/>
      <c r="K1084" s="17"/>
      <c r="L1084" s="17"/>
      <c r="M1084" s="17"/>
      <c r="N1084" s="15"/>
      <c r="O1084" s="15"/>
      <c r="P1084" s="15"/>
      <c r="Q1084" s="15"/>
    </row>
    <row r="1085" spans="2:17" s="3" customFormat="1" hidden="1" x14ac:dyDescent="0.2">
      <c r="B1085" s="2"/>
      <c r="C1085" s="93"/>
      <c r="D1085" s="2"/>
      <c r="E1085" s="2"/>
      <c r="F1085" s="15"/>
      <c r="G1085" s="15"/>
      <c r="H1085" s="15"/>
      <c r="I1085" s="17"/>
      <c r="J1085" s="17"/>
      <c r="K1085" s="17"/>
      <c r="L1085" s="17"/>
      <c r="M1085" s="17"/>
      <c r="N1085" s="15"/>
      <c r="O1085" s="15"/>
      <c r="P1085" s="15"/>
      <c r="Q1085" s="15"/>
    </row>
    <row r="1086" spans="2:17" s="3" customFormat="1" hidden="1" x14ac:dyDescent="0.2">
      <c r="B1086" s="2"/>
      <c r="C1086" s="93"/>
      <c r="D1086" s="2"/>
      <c r="E1086" s="2"/>
      <c r="F1086" s="15"/>
      <c r="G1086" s="15"/>
      <c r="H1086" s="15"/>
      <c r="I1086" s="17"/>
      <c r="J1086" s="17"/>
      <c r="K1086" s="17"/>
      <c r="L1086" s="17"/>
      <c r="M1086" s="17"/>
      <c r="N1086" s="15"/>
      <c r="O1086" s="15"/>
      <c r="P1086" s="15"/>
      <c r="Q1086" s="15"/>
    </row>
    <row r="1087" spans="2:17" s="3" customFormat="1" hidden="1" x14ac:dyDescent="0.2">
      <c r="B1087" s="2"/>
      <c r="C1087" s="93"/>
      <c r="D1087" s="2"/>
      <c r="E1087" s="2"/>
      <c r="F1087" s="15"/>
      <c r="G1087" s="15"/>
      <c r="H1087" s="15"/>
      <c r="I1087" s="17"/>
      <c r="J1087" s="17"/>
      <c r="K1087" s="17"/>
      <c r="L1087" s="17"/>
      <c r="M1087" s="17"/>
      <c r="N1087" s="15"/>
      <c r="O1087" s="15"/>
      <c r="P1087" s="15"/>
      <c r="Q1087" s="15"/>
    </row>
    <row r="1088" spans="2:17" s="3" customFormat="1" hidden="1" x14ac:dyDescent="0.2">
      <c r="B1088" s="2"/>
      <c r="C1088" s="93"/>
      <c r="D1088" s="2"/>
      <c r="E1088" s="2"/>
      <c r="F1088" s="15"/>
      <c r="G1088" s="15"/>
      <c r="H1088" s="15"/>
      <c r="I1088" s="17"/>
      <c r="J1088" s="17"/>
      <c r="K1088" s="17"/>
      <c r="L1088" s="17"/>
      <c r="M1088" s="17"/>
      <c r="N1088" s="15"/>
      <c r="O1088" s="15"/>
      <c r="P1088" s="15"/>
      <c r="Q1088" s="15"/>
    </row>
    <row r="1089" spans="2:17" s="3" customFormat="1" hidden="1" x14ac:dyDescent="0.2">
      <c r="B1089" s="2"/>
      <c r="C1089" s="93"/>
      <c r="D1089" s="2"/>
      <c r="E1089" s="2"/>
      <c r="F1089" s="15"/>
      <c r="G1089" s="15"/>
      <c r="H1089" s="15"/>
      <c r="I1089" s="17"/>
      <c r="J1089" s="17"/>
      <c r="K1089" s="17"/>
      <c r="L1089" s="17"/>
      <c r="M1089" s="17"/>
      <c r="N1089" s="15"/>
      <c r="O1089" s="15"/>
      <c r="P1089" s="15"/>
      <c r="Q1089" s="15"/>
    </row>
    <row r="1090" spans="2:17" s="3" customFormat="1" hidden="1" x14ac:dyDescent="0.2">
      <c r="B1090" s="2"/>
      <c r="C1090" s="93"/>
      <c r="D1090" s="2"/>
      <c r="E1090" s="2"/>
      <c r="F1090" s="15"/>
      <c r="G1090" s="15"/>
      <c r="H1090" s="15"/>
      <c r="I1090" s="17"/>
      <c r="J1090" s="17"/>
      <c r="K1090" s="17"/>
      <c r="L1090" s="17"/>
      <c r="M1090" s="17"/>
      <c r="N1090" s="15"/>
      <c r="O1090" s="15"/>
      <c r="P1090" s="15"/>
      <c r="Q1090" s="15"/>
    </row>
    <row r="1091" spans="2:17" s="3" customFormat="1" hidden="1" x14ac:dyDescent="0.2">
      <c r="B1091" s="2"/>
      <c r="C1091" s="93"/>
      <c r="D1091" s="2"/>
      <c r="E1091" s="2"/>
      <c r="F1091" s="15"/>
      <c r="G1091" s="15"/>
      <c r="H1091" s="15"/>
      <c r="I1091" s="17"/>
      <c r="J1091" s="17"/>
      <c r="K1091" s="17"/>
      <c r="L1091" s="17"/>
      <c r="M1091" s="17"/>
      <c r="N1091" s="15"/>
      <c r="O1091" s="15"/>
      <c r="P1091" s="15"/>
      <c r="Q1091" s="15"/>
    </row>
    <row r="1092" spans="2:17" s="3" customFormat="1" hidden="1" x14ac:dyDescent="0.2">
      <c r="B1092" s="2"/>
      <c r="C1092" s="93"/>
      <c r="D1092" s="2"/>
      <c r="E1092" s="2"/>
      <c r="F1092" s="15"/>
      <c r="G1092" s="15"/>
      <c r="H1092" s="15"/>
      <c r="I1092" s="17"/>
      <c r="J1092" s="17"/>
      <c r="K1092" s="17"/>
      <c r="L1092" s="17"/>
      <c r="M1092" s="17"/>
      <c r="N1092" s="15"/>
      <c r="O1092" s="15"/>
      <c r="P1092" s="15"/>
      <c r="Q1092" s="15"/>
    </row>
    <row r="1093" spans="2:17" s="3" customFormat="1" hidden="1" x14ac:dyDescent="0.2">
      <c r="B1093" s="2"/>
      <c r="C1093" s="93"/>
      <c r="D1093" s="2"/>
      <c r="E1093" s="2"/>
      <c r="F1093" s="15"/>
      <c r="G1093" s="15"/>
      <c r="H1093" s="15"/>
      <c r="I1093" s="17"/>
      <c r="J1093" s="17"/>
      <c r="K1093" s="17"/>
      <c r="L1093" s="17"/>
      <c r="M1093" s="17"/>
      <c r="N1093" s="15"/>
      <c r="O1093" s="15"/>
      <c r="P1093" s="15"/>
      <c r="Q1093" s="15"/>
    </row>
    <row r="1094" spans="2:17" s="3" customFormat="1" hidden="1" x14ac:dyDescent="0.2">
      <c r="B1094" s="2"/>
      <c r="C1094" s="93"/>
      <c r="D1094" s="2"/>
      <c r="E1094" s="2"/>
      <c r="F1094" s="15"/>
      <c r="G1094" s="15"/>
      <c r="H1094" s="15"/>
      <c r="I1094" s="17"/>
      <c r="J1094" s="17"/>
      <c r="K1094" s="17"/>
      <c r="L1094" s="17"/>
      <c r="M1094" s="17"/>
      <c r="N1094" s="15"/>
      <c r="O1094" s="15"/>
      <c r="P1094" s="15"/>
      <c r="Q1094" s="15"/>
    </row>
    <row r="1095" spans="2:17" s="3" customFormat="1" hidden="1" x14ac:dyDescent="0.2">
      <c r="B1095" s="2"/>
      <c r="C1095" s="93"/>
      <c r="D1095" s="2"/>
      <c r="E1095" s="2"/>
      <c r="F1095" s="15"/>
      <c r="G1095" s="15"/>
      <c r="H1095" s="15"/>
      <c r="I1095" s="17"/>
      <c r="J1095" s="17"/>
      <c r="K1095" s="17"/>
      <c r="L1095" s="17"/>
      <c r="M1095" s="17"/>
      <c r="N1095" s="15"/>
      <c r="O1095" s="15"/>
      <c r="P1095" s="15"/>
      <c r="Q1095" s="15"/>
    </row>
    <row r="1096" spans="2:17" s="3" customFormat="1" hidden="1" x14ac:dyDescent="0.2">
      <c r="B1096" s="2"/>
      <c r="C1096" s="93"/>
      <c r="D1096" s="2"/>
      <c r="E1096" s="2"/>
      <c r="F1096" s="15"/>
      <c r="G1096" s="15"/>
      <c r="H1096" s="15"/>
      <c r="I1096" s="17"/>
      <c r="J1096" s="17"/>
      <c r="K1096" s="17"/>
      <c r="L1096" s="17"/>
      <c r="M1096" s="17"/>
      <c r="N1096" s="15"/>
      <c r="O1096" s="15"/>
      <c r="P1096" s="15"/>
      <c r="Q1096" s="15"/>
    </row>
    <row r="1097" spans="2:17" s="3" customFormat="1" hidden="1" x14ac:dyDescent="0.2">
      <c r="B1097" s="2"/>
      <c r="C1097" s="93"/>
      <c r="D1097" s="2"/>
      <c r="E1097" s="2"/>
      <c r="F1097" s="15"/>
      <c r="G1097" s="15"/>
      <c r="H1097" s="15"/>
      <c r="I1097" s="17"/>
      <c r="J1097" s="17"/>
      <c r="K1097" s="17"/>
      <c r="L1097" s="17"/>
      <c r="M1097" s="17"/>
      <c r="N1097" s="15"/>
      <c r="O1097" s="15"/>
      <c r="P1097" s="15"/>
      <c r="Q1097" s="15"/>
    </row>
    <row r="1098" spans="2:17" s="3" customFormat="1" hidden="1" x14ac:dyDescent="0.2">
      <c r="B1098" s="2"/>
      <c r="C1098" s="93"/>
      <c r="D1098" s="2"/>
      <c r="E1098" s="2"/>
      <c r="F1098" s="15"/>
      <c r="G1098" s="15"/>
      <c r="H1098" s="15"/>
      <c r="I1098" s="17"/>
      <c r="J1098" s="17"/>
      <c r="K1098" s="17"/>
      <c r="L1098" s="17"/>
      <c r="M1098" s="17"/>
      <c r="N1098" s="15"/>
      <c r="O1098" s="15"/>
      <c r="P1098" s="15"/>
      <c r="Q1098" s="15"/>
    </row>
    <row r="1099" spans="2:17" s="3" customFormat="1" hidden="1" x14ac:dyDescent="0.2">
      <c r="B1099" s="2"/>
      <c r="C1099" s="93"/>
      <c r="D1099" s="2"/>
      <c r="E1099" s="2"/>
      <c r="F1099" s="15"/>
      <c r="G1099" s="15"/>
      <c r="H1099" s="15"/>
      <c r="I1099" s="17"/>
      <c r="J1099" s="17"/>
      <c r="K1099" s="17"/>
      <c r="L1099" s="17"/>
      <c r="M1099" s="17"/>
      <c r="N1099" s="15"/>
      <c r="O1099" s="15"/>
      <c r="P1099" s="15"/>
      <c r="Q1099" s="15"/>
    </row>
    <row r="1100" spans="2:17" s="3" customFormat="1" hidden="1" x14ac:dyDescent="0.2">
      <c r="B1100" s="2"/>
      <c r="C1100" s="93"/>
      <c r="D1100" s="2"/>
      <c r="E1100" s="2"/>
      <c r="F1100" s="15"/>
      <c r="G1100" s="15"/>
      <c r="H1100" s="15"/>
      <c r="I1100" s="17"/>
      <c r="J1100" s="17"/>
      <c r="K1100" s="17"/>
      <c r="L1100" s="17"/>
      <c r="M1100" s="17"/>
      <c r="N1100" s="15"/>
      <c r="O1100" s="15"/>
      <c r="P1100" s="15"/>
      <c r="Q1100" s="15"/>
    </row>
    <row r="1101" spans="2:17" s="3" customFormat="1" hidden="1" x14ac:dyDescent="0.2">
      <c r="B1101" s="2"/>
      <c r="C1101" s="93"/>
      <c r="D1101" s="2"/>
      <c r="E1101" s="2"/>
      <c r="F1101" s="15"/>
      <c r="G1101" s="15"/>
      <c r="H1101" s="15"/>
      <c r="I1101" s="17"/>
      <c r="J1101" s="17"/>
      <c r="K1101" s="17"/>
      <c r="L1101" s="17"/>
      <c r="M1101" s="17"/>
      <c r="N1101" s="15"/>
      <c r="O1101" s="15"/>
      <c r="P1101" s="15"/>
      <c r="Q1101" s="15"/>
    </row>
    <row r="1102" spans="2:17" s="3" customFormat="1" hidden="1" x14ac:dyDescent="0.2">
      <c r="B1102" s="2"/>
      <c r="C1102" s="93"/>
      <c r="D1102" s="2"/>
      <c r="E1102" s="2"/>
      <c r="F1102" s="15"/>
      <c r="G1102" s="15"/>
      <c r="H1102" s="15"/>
      <c r="I1102" s="17"/>
      <c r="J1102" s="17"/>
      <c r="K1102" s="17"/>
      <c r="L1102" s="17"/>
      <c r="M1102" s="17"/>
      <c r="N1102" s="15"/>
      <c r="O1102" s="15"/>
      <c r="P1102" s="15"/>
      <c r="Q1102" s="15"/>
    </row>
    <row r="1103" spans="2:17" s="3" customFormat="1" hidden="1" x14ac:dyDescent="0.2">
      <c r="B1103" s="2"/>
      <c r="C1103" s="93"/>
      <c r="D1103" s="2"/>
      <c r="E1103" s="2"/>
      <c r="F1103" s="15"/>
      <c r="G1103" s="15"/>
      <c r="H1103" s="15"/>
      <c r="I1103" s="17"/>
      <c r="J1103" s="17"/>
      <c r="K1103" s="17"/>
      <c r="L1103" s="17"/>
      <c r="M1103" s="17"/>
      <c r="N1103" s="15"/>
      <c r="O1103" s="15"/>
      <c r="P1103" s="15"/>
      <c r="Q1103" s="15"/>
    </row>
    <row r="1104" spans="2:17" s="3" customFormat="1" hidden="1" x14ac:dyDescent="0.2">
      <c r="B1104" s="2"/>
      <c r="C1104" s="93"/>
      <c r="D1104" s="2"/>
      <c r="E1104" s="2"/>
      <c r="F1104" s="15"/>
      <c r="G1104" s="15"/>
      <c r="H1104" s="15"/>
      <c r="I1104" s="17"/>
      <c r="J1104" s="17"/>
      <c r="K1104" s="17"/>
      <c r="L1104" s="17"/>
      <c r="M1104" s="17"/>
      <c r="N1104" s="15"/>
      <c r="O1104" s="15"/>
      <c r="P1104" s="15"/>
      <c r="Q1104" s="15"/>
    </row>
    <row r="1105" spans="2:17" s="3" customFormat="1" hidden="1" x14ac:dyDescent="0.2">
      <c r="B1105" s="2"/>
      <c r="C1105" s="93"/>
      <c r="D1105" s="2"/>
      <c r="E1105" s="2"/>
      <c r="F1105" s="15"/>
      <c r="G1105" s="15"/>
      <c r="H1105" s="15"/>
      <c r="I1105" s="17"/>
      <c r="J1105" s="17"/>
      <c r="K1105" s="17"/>
      <c r="L1105" s="17"/>
      <c r="M1105" s="17"/>
      <c r="N1105" s="15"/>
      <c r="O1105" s="15"/>
      <c r="P1105" s="15"/>
      <c r="Q1105" s="15"/>
    </row>
    <row r="1106" spans="2:17" s="3" customFormat="1" hidden="1" x14ac:dyDescent="0.2">
      <c r="B1106" s="2"/>
      <c r="C1106" s="93"/>
      <c r="D1106" s="2"/>
      <c r="E1106" s="2"/>
      <c r="F1106" s="15"/>
      <c r="G1106" s="15"/>
      <c r="H1106" s="15"/>
      <c r="I1106" s="17"/>
      <c r="J1106" s="17"/>
      <c r="K1106" s="17"/>
      <c r="L1106" s="17"/>
      <c r="M1106" s="17"/>
      <c r="N1106" s="15"/>
      <c r="O1106" s="15"/>
      <c r="P1106" s="15"/>
      <c r="Q1106" s="15"/>
    </row>
    <row r="1107" spans="2:17" s="3" customFormat="1" hidden="1" x14ac:dyDescent="0.2">
      <c r="B1107" s="2"/>
      <c r="C1107" s="93"/>
      <c r="D1107" s="2"/>
      <c r="E1107" s="2"/>
      <c r="F1107" s="15"/>
      <c r="G1107" s="15"/>
      <c r="H1107" s="15"/>
      <c r="I1107" s="17"/>
      <c r="J1107" s="17"/>
      <c r="K1107" s="17"/>
      <c r="L1107" s="17"/>
      <c r="M1107" s="17"/>
      <c r="N1107" s="15"/>
      <c r="O1107" s="15"/>
      <c r="P1107" s="15"/>
      <c r="Q1107" s="15"/>
    </row>
    <row r="1108" spans="2:17" s="3" customFormat="1" hidden="1" x14ac:dyDescent="0.2">
      <c r="B1108" s="2"/>
      <c r="C1108" s="93"/>
      <c r="D1108" s="2"/>
      <c r="E1108" s="2"/>
      <c r="F1108" s="15"/>
      <c r="G1108" s="15"/>
      <c r="H1108" s="15"/>
      <c r="I1108" s="17"/>
      <c r="J1108" s="17"/>
      <c r="K1108" s="17"/>
      <c r="L1108" s="17"/>
      <c r="M1108" s="17"/>
      <c r="N1108" s="15"/>
      <c r="O1108" s="15"/>
      <c r="P1108" s="15"/>
      <c r="Q1108" s="15"/>
    </row>
    <row r="1109" spans="2:17" s="3" customFormat="1" hidden="1" x14ac:dyDescent="0.2">
      <c r="B1109" s="2"/>
      <c r="C1109" s="93"/>
      <c r="D1109" s="2"/>
      <c r="E1109" s="2"/>
      <c r="F1109" s="15"/>
      <c r="G1109" s="15"/>
      <c r="H1109" s="15"/>
      <c r="I1109" s="17"/>
      <c r="J1109" s="17"/>
      <c r="K1109" s="17"/>
      <c r="L1109" s="17"/>
      <c r="M1109" s="17"/>
      <c r="N1109" s="15"/>
      <c r="O1109" s="15"/>
      <c r="P1109" s="15"/>
      <c r="Q1109" s="15"/>
    </row>
    <row r="1110" spans="2:17" s="3" customFormat="1" hidden="1" x14ac:dyDescent="0.2">
      <c r="B1110" s="2"/>
      <c r="C1110" s="93"/>
      <c r="D1110" s="2"/>
      <c r="E1110" s="2"/>
      <c r="F1110" s="15"/>
      <c r="G1110" s="15"/>
      <c r="H1110" s="15"/>
      <c r="I1110" s="17"/>
      <c r="J1110" s="17"/>
      <c r="K1110" s="17"/>
      <c r="L1110" s="17"/>
      <c r="M1110" s="17"/>
      <c r="N1110" s="15"/>
      <c r="O1110" s="15"/>
      <c r="P1110" s="15"/>
      <c r="Q1110" s="15"/>
    </row>
    <row r="1111" spans="2:17" s="3" customFormat="1" hidden="1" x14ac:dyDescent="0.2">
      <c r="B1111" s="2"/>
      <c r="C1111" s="93"/>
      <c r="D1111" s="2"/>
      <c r="E1111" s="2"/>
      <c r="F1111" s="15"/>
      <c r="G1111" s="15"/>
      <c r="H1111" s="15"/>
      <c r="I1111" s="17"/>
      <c r="J1111" s="17"/>
      <c r="K1111" s="17"/>
      <c r="L1111" s="17"/>
      <c r="M1111" s="17"/>
      <c r="N1111" s="15"/>
      <c r="O1111" s="15"/>
      <c r="P1111" s="15"/>
      <c r="Q1111" s="15"/>
    </row>
    <row r="1112" spans="2:17" s="3" customFormat="1" hidden="1" x14ac:dyDescent="0.2">
      <c r="B1112" s="2"/>
      <c r="C1112" s="93"/>
      <c r="D1112" s="2"/>
      <c r="E1112" s="2"/>
      <c r="F1112" s="15"/>
      <c r="G1112" s="15"/>
      <c r="H1112" s="15"/>
      <c r="I1112" s="17"/>
      <c r="J1112" s="17"/>
      <c r="K1112" s="17"/>
      <c r="L1112" s="17"/>
      <c r="M1112" s="17"/>
      <c r="N1112" s="15"/>
      <c r="O1112" s="15"/>
      <c r="P1112" s="15"/>
      <c r="Q1112" s="15"/>
    </row>
    <row r="1113" spans="2:17" s="3" customFormat="1" hidden="1" x14ac:dyDescent="0.2">
      <c r="B1113" s="2"/>
      <c r="C1113" s="93"/>
      <c r="D1113" s="2"/>
      <c r="E1113" s="2"/>
      <c r="F1113" s="15"/>
      <c r="G1113" s="15"/>
      <c r="H1113" s="15"/>
      <c r="I1113" s="17"/>
      <c r="J1113" s="17"/>
      <c r="K1113" s="17"/>
      <c r="L1113" s="17"/>
      <c r="M1113" s="17"/>
      <c r="N1113" s="15"/>
      <c r="O1113" s="15"/>
      <c r="P1113" s="15"/>
      <c r="Q1113" s="15"/>
    </row>
    <row r="1114" spans="2:17" s="3" customFormat="1" hidden="1" x14ac:dyDescent="0.2">
      <c r="B1114" s="2"/>
      <c r="C1114" s="93"/>
      <c r="D1114" s="2"/>
      <c r="E1114" s="2"/>
      <c r="F1114" s="15"/>
      <c r="G1114" s="15"/>
      <c r="H1114" s="15"/>
      <c r="I1114" s="17"/>
      <c r="J1114" s="17"/>
      <c r="K1114" s="17"/>
      <c r="L1114" s="17"/>
      <c r="M1114" s="17"/>
      <c r="N1114" s="15"/>
      <c r="O1114" s="15"/>
      <c r="P1114" s="15"/>
      <c r="Q1114" s="15"/>
    </row>
    <row r="1115" spans="2:17" s="3" customFormat="1" hidden="1" x14ac:dyDescent="0.2">
      <c r="B1115" s="2"/>
      <c r="C1115" s="93"/>
      <c r="D1115" s="2"/>
      <c r="E1115" s="2"/>
      <c r="F1115" s="15"/>
      <c r="G1115" s="15"/>
      <c r="H1115" s="15"/>
      <c r="I1115" s="17"/>
      <c r="J1115" s="17"/>
      <c r="K1115" s="17"/>
      <c r="L1115" s="17"/>
      <c r="M1115" s="17"/>
      <c r="N1115" s="15"/>
      <c r="O1115" s="15"/>
      <c r="P1115" s="15"/>
      <c r="Q1115" s="15"/>
    </row>
    <row r="1116" spans="2:17" s="3" customFormat="1" hidden="1" x14ac:dyDescent="0.2">
      <c r="B1116" s="2"/>
      <c r="C1116" s="93"/>
      <c r="D1116" s="2"/>
      <c r="E1116" s="2"/>
      <c r="F1116" s="15"/>
      <c r="G1116" s="15"/>
      <c r="H1116" s="15"/>
      <c r="I1116" s="17"/>
      <c r="J1116" s="17"/>
      <c r="K1116" s="17"/>
      <c r="L1116" s="17"/>
      <c r="M1116" s="17"/>
      <c r="N1116" s="15"/>
      <c r="O1116" s="15"/>
      <c r="P1116" s="15"/>
      <c r="Q1116" s="15"/>
    </row>
    <row r="1117" spans="2:17" s="3" customFormat="1" hidden="1" x14ac:dyDescent="0.2">
      <c r="B1117" s="2"/>
      <c r="C1117" s="93"/>
      <c r="D1117" s="2"/>
      <c r="E1117" s="2"/>
      <c r="F1117" s="15"/>
      <c r="G1117" s="15"/>
      <c r="H1117" s="15"/>
      <c r="I1117" s="17"/>
      <c r="J1117" s="17"/>
      <c r="K1117" s="17"/>
      <c r="L1117" s="17"/>
      <c r="M1117" s="17"/>
      <c r="N1117" s="15"/>
      <c r="O1117" s="15"/>
      <c r="P1117" s="15"/>
      <c r="Q1117" s="15"/>
    </row>
    <row r="1118" spans="2:17" s="3" customFormat="1" hidden="1" x14ac:dyDescent="0.2">
      <c r="B1118" s="2"/>
      <c r="C1118" s="93"/>
      <c r="D1118" s="2"/>
      <c r="E1118" s="2"/>
      <c r="F1118" s="15"/>
      <c r="G1118" s="15"/>
      <c r="H1118" s="15"/>
      <c r="I1118" s="17"/>
      <c r="J1118" s="17"/>
      <c r="K1118" s="17"/>
      <c r="L1118" s="17"/>
      <c r="M1118" s="17"/>
      <c r="N1118" s="15"/>
      <c r="O1118" s="15"/>
      <c r="P1118" s="15"/>
      <c r="Q1118" s="15"/>
    </row>
    <row r="1119" spans="2:17" s="3" customFormat="1" hidden="1" x14ac:dyDescent="0.2">
      <c r="B1119" s="2"/>
      <c r="C1119" s="93"/>
      <c r="D1119" s="2"/>
      <c r="E1119" s="2"/>
      <c r="F1119" s="15"/>
      <c r="G1119" s="15"/>
      <c r="H1119" s="15"/>
      <c r="I1119" s="17"/>
      <c r="J1119" s="17"/>
      <c r="K1119" s="17"/>
      <c r="L1119" s="17"/>
      <c r="M1119" s="17"/>
      <c r="N1119" s="15"/>
      <c r="O1119" s="15"/>
      <c r="P1119" s="15"/>
      <c r="Q1119" s="15"/>
    </row>
    <row r="1120" spans="2:17" s="3" customFormat="1" hidden="1" x14ac:dyDescent="0.2">
      <c r="B1120" s="2"/>
      <c r="C1120" s="93"/>
      <c r="D1120" s="2"/>
      <c r="E1120" s="2"/>
      <c r="F1120" s="15"/>
      <c r="G1120" s="15"/>
      <c r="H1120" s="15"/>
      <c r="I1120" s="17"/>
      <c r="J1120" s="17"/>
      <c r="K1120" s="17"/>
      <c r="L1120" s="17"/>
      <c r="M1120" s="17"/>
      <c r="N1120" s="15"/>
      <c r="O1120" s="15"/>
      <c r="P1120" s="15"/>
      <c r="Q1120" s="15"/>
    </row>
    <row r="1121" spans="2:17" s="3" customFormat="1" hidden="1" x14ac:dyDescent="0.2">
      <c r="B1121" s="2"/>
      <c r="C1121" s="93"/>
      <c r="D1121" s="2"/>
      <c r="E1121" s="2"/>
      <c r="F1121" s="15"/>
      <c r="G1121" s="15"/>
      <c r="H1121" s="15"/>
      <c r="I1121" s="17"/>
      <c r="J1121" s="17"/>
      <c r="K1121" s="17"/>
      <c r="L1121" s="17"/>
      <c r="M1121" s="17"/>
      <c r="N1121" s="15"/>
      <c r="O1121" s="15"/>
      <c r="P1121" s="15"/>
      <c r="Q1121" s="15"/>
    </row>
    <row r="1122" spans="2:17" s="3" customFormat="1" hidden="1" x14ac:dyDescent="0.2">
      <c r="B1122" s="2"/>
      <c r="C1122" s="93"/>
      <c r="D1122" s="2"/>
      <c r="E1122" s="2"/>
      <c r="F1122" s="15"/>
      <c r="G1122" s="15"/>
      <c r="H1122" s="15"/>
      <c r="I1122" s="17"/>
      <c r="J1122" s="17"/>
      <c r="K1122" s="17"/>
      <c r="L1122" s="17"/>
      <c r="M1122" s="17"/>
      <c r="N1122" s="15"/>
      <c r="O1122" s="15"/>
      <c r="P1122" s="15"/>
      <c r="Q1122" s="15"/>
    </row>
    <row r="1123" spans="2:17" s="3" customFormat="1" hidden="1" x14ac:dyDescent="0.2">
      <c r="B1123" s="2"/>
      <c r="C1123" s="93"/>
      <c r="D1123" s="2"/>
      <c r="E1123" s="2"/>
      <c r="F1123" s="15"/>
      <c r="G1123" s="15"/>
      <c r="H1123" s="15"/>
      <c r="I1123" s="17"/>
      <c r="J1123" s="17"/>
      <c r="K1123" s="17"/>
      <c r="L1123" s="17"/>
      <c r="M1123" s="17"/>
      <c r="N1123" s="15"/>
      <c r="O1123" s="15"/>
      <c r="P1123" s="15"/>
      <c r="Q1123" s="15"/>
    </row>
    <row r="1124" spans="2:17" s="3" customFormat="1" hidden="1" x14ac:dyDescent="0.2">
      <c r="B1124" s="2"/>
      <c r="C1124" s="93"/>
      <c r="D1124" s="2"/>
      <c r="E1124" s="2"/>
      <c r="F1124" s="15"/>
      <c r="G1124" s="15"/>
      <c r="H1124" s="15"/>
      <c r="I1124" s="17"/>
      <c r="J1124" s="17"/>
      <c r="K1124" s="17"/>
      <c r="L1124" s="17"/>
      <c r="M1124" s="17"/>
      <c r="N1124" s="15"/>
      <c r="O1124" s="15"/>
      <c r="P1124" s="15"/>
      <c r="Q1124" s="15"/>
    </row>
    <row r="1125" spans="2:17" s="3" customFormat="1" hidden="1" x14ac:dyDescent="0.2">
      <c r="B1125" s="2"/>
      <c r="C1125" s="93"/>
      <c r="D1125" s="2"/>
      <c r="E1125" s="2"/>
      <c r="F1125" s="15"/>
      <c r="G1125" s="15"/>
      <c r="H1125" s="15"/>
      <c r="I1125" s="17"/>
      <c r="J1125" s="17"/>
      <c r="K1125" s="17"/>
      <c r="L1125" s="17"/>
      <c r="M1125" s="17"/>
      <c r="N1125" s="15"/>
      <c r="O1125" s="15"/>
      <c r="P1125" s="15"/>
      <c r="Q1125" s="15"/>
    </row>
    <row r="1126" spans="2:17" s="3" customFormat="1" hidden="1" x14ac:dyDescent="0.2">
      <c r="B1126" s="2"/>
      <c r="C1126" s="93"/>
      <c r="D1126" s="2"/>
      <c r="E1126" s="2"/>
      <c r="F1126" s="15"/>
      <c r="G1126" s="15"/>
      <c r="H1126" s="15"/>
      <c r="I1126" s="17"/>
      <c r="J1126" s="17"/>
      <c r="K1126" s="17"/>
      <c r="L1126" s="17"/>
      <c r="M1126" s="17"/>
      <c r="N1126" s="15"/>
      <c r="O1126" s="15"/>
      <c r="P1126" s="15"/>
      <c r="Q1126" s="15"/>
    </row>
    <row r="1127" spans="2:17" s="3" customFormat="1" hidden="1" x14ac:dyDescent="0.2">
      <c r="B1127" s="2"/>
      <c r="C1127" s="93"/>
      <c r="D1127" s="2"/>
      <c r="E1127" s="2"/>
      <c r="F1127" s="15"/>
      <c r="G1127" s="15"/>
      <c r="H1127" s="15"/>
      <c r="I1127" s="17"/>
      <c r="J1127" s="17"/>
      <c r="K1127" s="17"/>
      <c r="L1127" s="17"/>
      <c r="M1127" s="17"/>
      <c r="N1127" s="15"/>
      <c r="O1127" s="15"/>
      <c r="P1127" s="15"/>
      <c r="Q1127" s="15"/>
    </row>
    <row r="1128" spans="2:17" s="3" customFormat="1" hidden="1" x14ac:dyDescent="0.2">
      <c r="B1128" s="2"/>
      <c r="C1128" s="93"/>
      <c r="D1128" s="2"/>
      <c r="E1128" s="2"/>
      <c r="F1128" s="15"/>
      <c r="G1128" s="15"/>
      <c r="H1128" s="15"/>
      <c r="I1128" s="17"/>
      <c r="J1128" s="17"/>
      <c r="K1128" s="17"/>
      <c r="L1128" s="17"/>
      <c r="M1128" s="17"/>
      <c r="N1128" s="15"/>
      <c r="O1128" s="15"/>
      <c r="P1128" s="15"/>
      <c r="Q1128" s="15"/>
    </row>
    <row r="1129" spans="2:17" s="3" customFormat="1" hidden="1" x14ac:dyDescent="0.2">
      <c r="B1129" s="2"/>
      <c r="C1129" s="93"/>
      <c r="D1129" s="2"/>
      <c r="E1129" s="2"/>
      <c r="F1129" s="15"/>
      <c r="G1129" s="15"/>
      <c r="H1129" s="15"/>
      <c r="I1129" s="17"/>
      <c r="J1129" s="17"/>
      <c r="K1129" s="17"/>
      <c r="L1129" s="17"/>
      <c r="M1129" s="17"/>
      <c r="N1129" s="15"/>
      <c r="O1129" s="15"/>
      <c r="P1129" s="15"/>
      <c r="Q1129" s="15"/>
    </row>
    <row r="1130" spans="2:17" s="3" customFormat="1" hidden="1" x14ac:dyDescent="0.2">
      <c r="B1130" s="2"/>
      <c r="C1130" s="93"/>
      <c r="D1130" s="2"/>
      <c r="E1130" s="2"/>
      <c r="F1130" s="15"/>
      <c r="G1130" s="15"/>
      <c r="H1130" s="15"/>
      <c r="I1130" s="17"/>
      <c r="J1130" s="17"/>
      <c r="K1130" s="17"/>
      <c r="L1130" s="17"/>
      <c r="M1130" s="17"/>
      <c r="N1130" s="15"/>
      <c r="O1130" s="15"/>
      <c r="P1130" s="15"/>
      <c r="Q1130" s="15"/>
    </row>
    <row r="1131" spans="2:17" s="3" customFormat="1" hidden="1" x14ac:dyDescent="0.2">
      <c r="B1131" s="2"/>
      <c r="C1131" s="93"/>
      <c r="D1131" s="2"/>
      <c r="E1131" s="2"/>
      <c r="F1131" s="15"/>
      <c r="G1131" s="15"/>
      <c r="H1131" s="15"/>
      <c r="I1131" s="17"/>
      <c r="J1131" s="17"/>
      <c r="K1131" s="17"/>
      <c r="L1131" s="17"/>
      <c r="M1131" s="17"/>
      <c r="N1131" s="15"/>
      <c r="O1131" s="15"/>
      <c r="P1131" s="15"/>
      <c r="Q1131" s="15"/>
    </row>
    <row r="1132" spans="2:17" s="3" customFormat="1" hidden="1" x14ac:dyDescent="0.2">
      <c r="B1132" s="2"/>
      <c r="C1132" s="93"/>
      <c r="D1132" s="2"/>
      <c r="E1132" s="2"/>
      <c r="F1132" s="15"/>
      <c r="G1132" s="15"/>
      <c r="H1132" s="15"/>
      <c r="I1132" s="17"/>
      <c r="J1132" s="17"/>
      <c r="K1132" s="17"/>
      <c r="L1132" s="17"/>
      <c r="M1132" s="17"/>
      <c r="N1132" s="15"/>
      <c r="O1132" s="15"/>
      <c r="P1132" s="15"/>
      <c r="Q1132" s="15"/>
    </row>
    <row r="1133" spans="2:17" s="3" customFormat="1" hidden="1" x14ac:dyDescent="0.2">
      <c r="B1133" s="2"/>
      <c r="C1133" s="93"/>
      <c r="D1133" s="2"/>
      <c r="E1133" s="2"/>
      <c r="F1133" s="15"/>
      <c r="G1133" s="15"/>
      <c r="H1133" s="15"/>
      <c r="I1133" s="17"/>
      <c r="J1133" s="17"/>
      <c r="K1133" s="17"/>
      <c r="L1133" s="17"/>
      <c r="M1133" s="17"/>
      <c r="N1133" s="15"/>
      <c r="O1133" s="15"/>
      <c r="P1133" s="15"/>
      <c r="Q1133" s="15"/>
    </row>
    <row r="1134" spans="2:17" s="3" customFormat="1" hidden="1" x14ac:dyDescent="0.2">
      <c r="B1134" s="2"/>
      <c r="C1134" s="93"/>
      <c r="D1134" s="2"/>
      <c r="E1134" s="2"/>
      <c r="F1134" s="15"/>
      <c r="G1134" s="15"/>
      <c r="H1134" s="15"/>
      <c r="I1134" s="17"/>
      <c r="J1134" s="17"/>
      <c r="K1134" s="17"/>
      <c r="L1134" s="17"/>
      <c r="M1134" s="17"/>
      <c r="N1134" s="15"/>
      <c r="O1134" s="15"/>
      <c r="P1134" s="15"/>
      <c r="Q1134" s="15"/>
    </row>
    <row r="1135" spans="2:17" s="3" customFormat="1" hidden="1" x14ac:dyDescent="0.2">
      <c r="B1135" s="2"/>
      <c r="C1135" s="93"/>
      <c r="D1135" s="2"/>
      <c r="E1135" s="2"/>
      <c r="F1135" s="15"/>
      <c r="G1135" s="15"/>
      <c r="H1135" s="15"/>
      <c r="I1135" s="17"/>
      <c r="J1135" s="17"/>
      <c r="K1135" s="17"/>
      <c r="L1135" s="17"/>
      <c r="M1135" s="17"/>
      <c r="N1135" s="15"/>
      <c r="O1135" s="15"/>
      <c r="P1135" s="15"/>
      <c r="Q1135" s="15"/>
    </row>
    <row r="1136" spans="2:17" s="3" customFormat="1" hidden="1" x14ac:dyDescent="0.2">
      <c r="B1136" s="2"/>
      <c r="C1136" s="93"/>
      <c r="D1136" s="2"/>
      <c r="E1136" s="2"/>
      <c r="F1136" s="15"/>
      <c r="G1136" s="15"/>
      <c r="H1136" s="15"/>
      <c r="I1136" s="17"/>
      <c r="J1136" s="17"/>
      <c r="K1136" s="17"/>
      <c r="L1136" s="17"/>
      <c r="M1136" s="17"/>
      <c r="N1136" s="15"/>
      <c r="O1136" s="15"/>
      <c r="P1136" s="15"/>
      <c r="Q1136" s="15"/>
    </row>
    <row r="1137" spans="2:17" s="3" customFormat="1" hidden="1" x14ac:dyDescent="0.2">
      <c r="B1137" s="2"/>
      <c r="C1137" s="93"/>
      <c r="D1137" s="2"/>
      <c r="E1137" s="2"/>
      <c r="F1137" s="15"/>
      <c r="G1137" s="15"/>
      <c r="H1137" s="15"/>
      <c r="I1137" s="17"/>
      <c r="J1137" s="17"/>
      <c r="K1137" s="17"/>
      <c r="L1137" s="17"/>
      <c r="M1137" s="17"/>
      <c r="N1137" s="15"/>
      <c r="O1137" s="15"/>
      <c r="P1137" s="15"/>
      <c r="Q1137" s="15"/>
    </row>
    <row r="1138" spans="2:17" s="3" customFormat="1" hidden="1" x14ac:dyDescent="0.2">
      <c r="B1138" s="2"/>
      <c r="C1138" s="93"/>
      <c r="D1138" s="2"/>
      <c r="E1138" s="2"/>
      <c r="F1138" s="15"/>
      <c r="G1138" s="15"/>
      <c r="H1138" s="15"/>
      <c r="I1138" s="17"/>
      <c r="J1138" s="17"/>
      <c r="K1138" s="17"/>
      <c r="L1138" s="17"/>
      <c r="M1138" s="17"/>
      <c r="N1138" s="15"/>
      <c r="O1138" s="15"/>
      <c r="P1138" s="15"/>
      <c r="Q1138" s="15"/>
    </row>
    <row r="1139" spans="2:17" s="3" customFormat="1" hidden="1" x14ac:dyDescent="0.2">
      <c r="B1139" s="2"/>
      <c r="C1139" s="93"/>
      <c r="D1139" s="2"/>
      <c r="E1139" s="2"/>
      <c r="F1139" s="15"/>
      <c r="G1139" s="15"/>
      <c r="H1139" s="15"/>
      <c r="I1139" s="17"/>
      <c r="J1139" s="17"/>
      <c r="K1139" s="17"/>
      <c r="L1139" s="17"/>
      <c r="M1139" s="17"/>
      <c r="N1139" s="15"/>
      <c r="O1139" s="15"/>
      <c r="P1139" s="15"/>
      <c r="Q1139" s="15"/>
    </row>
    <row r="1140" spans="2:17" s="3" customFormat="1" hidden="1" x14ac:dyDescent="0.2">
      <c r="B1140" s="2"/>
      <c r="C1140" s="93"/>
      <c r="D1140" s="2"/>
      <c r="E1140" s="2"/>
      <c r="F1140" s="15"/>
      <c r="G1140" s="15"/>
      <c r="H1140" s="15"/>
      <c r="I1140" s="17"/>
      <c r="J1140" s="17"/>
      <c r="K1140" s="17"/>
      <c r="L1140" s="17"/>
      <c r="M1140" s="17"/>
      <c r="N1140" s="15"/>
      <c r="O1140" s="15"/>
      <c r="P1140" s="15"/>
      <c r="Q1140" s="15"/>
    </row>
    <row r="1141" spans="2:17" s="3" customFormat="1" hidden="1" x14ac:dyDescent="0.2">
      <c r="B1141" s="2"/>
      <c r="C1141" s="93"/>
      <c r="D1141" s="2"/>
      <c r="E1141" s="2"/>
      <c r="F1141" s="15"/>
      <c r="G1141" s="15"/>
      <c r="H1141" s="15"/>
      <c r="I1141" s="17"/>
      <c r="J1141" s="17"/>
      <c r="K1141" s="17"/>
      <c r="L1141" s="17"/>
      <c r="M1141" s="17"/>
      <c r="N1141" s="15"/>
      <c r="O1141" s="15"/>
      <c r="P1141" s="15"/>
      <c r="Q1141" s="15"/>
    </row>
    <row r="1142" spans="2:17" s="3" customFormat="1" hidden="1" x14ac:dyDescent="0.2">
      <c r="B1142" s="2"/>
      <c r="C1142" s="93"/>
      <c r="D1142" s="2"/>
      <c r="E1142" s="2"/>
      <c r="F1142" s="15"/>
      <c r="G1142" s="15"/>
      <c r="H1142" s="15"/>
      <c r="I1142" s="17"/>
      <c r="J1142" s="17"/>
      <c r="K1142" s="17"/>
      <c r="L1142" s="17"/>
      <c r="M1142" s="17"/>
      <c r="N1142" s="15"/>
      <c r="O1142" s="15"/>
      <c r="P1142" s="15"/>
      <c r="Q1142" s="15"/>
    </row>
    <row r="1143" spans="2:17" s="3" customFormat="1" hidden="1" x14ac:dyDescent="0.2">
      <c r="B1143" s="2"/>
      <c r="C1143" s="93"/>
      <c r="D1143" s="2"/>
      <c r="E1143" s="2"/>
      <c r="F1143" s="15"/>
      <c r="G1143" s="15"/>
      <c r="H1143" s="15"/>
      <c r="I1143" s="17"/>
      <c r="J1143" s="17"/>
      <c r="K1143" s="17"/>
      <c r="L1143" s="17"/>
      <c r="M1143" s="17"/>
      <c r="N1143" s="15"/>
      <c r="O1143" s="15"/>
      <c r="P1143" s="15"/>
      <c r="Q1143" s="15"/>
    </row>
    <row r="1144" spans="2:17" s="3" customFormat="1" hidden="1" x14ac:dyDescent="0.2">
      <c r="B1144" s="2"/>
      <c r="C1144" s="93"/>
      <c r="D1144" s="2"/>
      <c r="E1144" s="2"/>
      <c r="F1144" s="15"/>
      <c r="G1144" s="15"/>
      <c r="H1144" s="15"/>
      <c r="I1144" s="17"/>
      <c r="J1144" s="17"/>
      <c r="K1144" s="17"/>
      <c r="L1144" s="17"/>
      <c r="M1144" s="17"/>
      <c r="N1144" s="15"/>
      <c r="O1144" s="15"/>
      <c r="P1144" s="15"/>
      <c r="Q1144" s="15"/>
    </row>
    <row r="1145" spans="2:17" s="3" customFormat="1" hidden="1" x14ac:dyDescent="0.2">
      <c r="B1145" s="2"/>
      <c r="C1145" s="93"/>
      <c r="D1145" s="2"/>
      <c r="E1145" s="2"/>
      <c r="F1145" s="15"/>
      <c r="G1145" s="15"/>
      <c r="H1145" s="15"/>
      <c r="I1145" s="17"/>
      <c r="J1145" s="17"/>
      <c r="K1145" s="17"/>
      <c r="L1145" s="17"/>
      <c r="M1145" s="17"/>
      <c r="N1145" s="15"/>
      <c r="O1145" s="15"/>
      <c r="P1145" s="15"/>
      <c r="Q1145" s="15"/>
    </row>
    <row r="1146" spans="2:17" s="3" customFormat="1" hidden="1" x14ac:dyDescent="0.2">
      <c r="B1146" s="2"/>
      <c r="C1146" s="93"/>
      <c r="D1146" s="2"/>
      <c r="E1146" s="2"/>
      <c r="F1146" s="15"/>
      <c r="G1146" s="15"/>
      <c r="H1146" s="15"/>
      <c r="I1146" s="17"/>
      <c r="J1146" s="17"/>
      <c r="K1146" s="17"/>
      <c r="L1146" s="17"/>
      <c r="M1146" s="17"/>
      <c r="N1146" s="15"/>
      <c r="O1146" s="15"/>
      <c r="P1146" s="15"/>
      <c r="Q1146" s="15"/>
    </row>
    <row r="1147" spans="2:17" s="3" customFormat="1" hidden="1" x14ac:dyDescent="0.2">
      <c r="B1147" s="2"/>
      <c r="C1147" s="93"/>
      <c r="D1147" s="2"/>
      <c r="E1147" s="2"/>
      <c r="F1147" s="15"/>
      <c r="G1147" s="15"/>
      <c r="H1147" s="15"/>
      <c r="I1147" s="17"/>
      <c r="J1147" s="17"/>
      <c r="K1147" s="17"/>
      <c r="L1147" s="17"/>
      <c r="M1147" s="17"/>
      <c r="N1147" s="15"/>
      <c r="O1147" s="15"/>
      <c r="P1147" s="15"/>
      <c r="Q1147" s="15"/>
    </row>
    <row r="1148" spans="2:17" s="3" customFormat="1" hidden="1" x14ac:dyDescent="0.2">
      <c r="B1148" s="2"/>
      <c r="C1148" s="93"/>
      <c r="D1148" s="2"/>
      <c r="E1148" s="2"/>
      <c r="F1148" s="15"/>
      <c r="G1148" s="15"/>
      <c r="H1148" s="15"/>
      <c r="I1148" s="17"/>
      <c r="J1148" s="17"/>
      <c r="K1148" s="17"/>
      <c r="L1148" s="17"/>
      <c r="M1148" s="17"/>
      <c r="N1148" s="15"/>
      <c r="O1148" s="15"/>
      <c r="P1148" s="15"/>
      <c r="Q1148" s="15"/>
    </row>
    <row r="1149" spans="2:17" s="3" customFormat="1" hidden="1" x14ac:dyDescent="0.2">
      <c r="B1149" s="2"/>
      <c r="C1149" s="93"/>
      <c r="D1149" s="2"/>
      <c r="E1149" s="2"/>
      <c r="F1149" s="15"/>
      <c r="G1149" s="15"/>
      <c r="H1149" s="15"/>
      <c r="I1149" s="17"/>
      <c r="J1149" s="17"/>
      <c r="K1149" s="17"/>
      <c r="L1149" s="17"/>
      <c r="M1149" s="17"/>
      <c r="N1149" s="15"/>
      <c r="O1149" s="15"/>
      <c r="P1149" s="15"/>
      <c r="Q1149" s="15"/>
    </row>
    <row r="1150" spans="2:17" s="3" customFormat="1" hidden="1" x14ac:dyDescent="0.2">
      <c r="B1150" s="2"/>
      <c r="C1150" s="93"/>
      <c r="D1150" s="2"/>
      <c r="E1150" s="2"/>
      <c r="F1150" s="15"/>
      <c r="G1150" s="15"/>
      <c r="H1150" s="15"/>
      <c r="I1150" s="17"/>
      <c r="J1150" s="17"/>
      <c r="K1150" s="17"/>
      <c r="L1150" s="17"/>
      <c r="M1150" s="17"/>
      <c r="N1150" s="15"/>
      <c r="O1150" s="15"/>
      <c r="P1150" s="15"/>
      <c r="Q1150" s="15"/>
    </row>
    <row r="1151" spans="2:17" s="3" customFormat="1" hidden="1" x14ac:dyDescent="0.2">
      <c r="B1151" s="2"/>
      <c r="C1151" s="93"/>
      <c r="D1151" s="2"/>
      <c r="E1151" s="2"/>
      <c r="F1151" s="15"/>
      <c r="G1151" s="15"/>
      <c r="H1151" s="15"/>
      <c r="I1151" s="17"/>
      <c r="J1151" s="17"/>
      <c r="K1151" s="17"/>
      <c r="L1151" s="17"/>
      <c r="M1151" s="17"/>
      <c r="N1151" s="15"/>
      <c r="O1151" s="15"/>
      <c r="P1151" s="15"/>
      <c r="Q1151" s="15"/>
    </row>
    <row r="1152" spans="2:17" s="3" customFormat="1" hidden="1" x14ac:dyDescent="0.2">
      <c r="B1152" s="2"/>
      <c r="C1152" s="93"/>
      <c r="D1152" s="2"/>
      <c r="E1152" s="2"/>
      <c r="F1152" s="15"/>
      <c r="G1152" s="15"/>
      <c r="H1152" s="15"/>
      <c r="I1152" s="17"/>
      <c r="J1152" s="17"/>
      <c r="K1152" s="17"/>
      <c r="L1152" s="17"/>
      <c r="M1152" s="17"/>
      <c r="N1152" s="15"/>
      <c r="O1152" s="15"/>
      <c r="P1152" s="15"/>
      <c r="Q1152" s="15"/>
    </row>
    <row r="1153" spans="2:17" s="3" customFormat="1" hidden="1" x14ac:dyDescent="0.2">
      <c r="B1153" s="2"/>
      <c r="C1153" s="93"/>
      <c r="D1153" s="2"/>
      <c r="E1153" s="2"/>
      <c r="F1153" s="15"/>
      <c r="G1153" s="15"/>
      <c r="H1153" s="15"/>
      <c r="I1153" s="17"/>
      <c r="J1153" s="17"/>
      <c r="K1153" s="17"/>
      <c r="L1153" s="17"/>
      <c r="M1153" s="17"/>
      <c r="N1153" s="15"/>
      <c r="O1153" s="15"/>
      <c r="P1153" s="15"/>
      <c r="Q1153" s="15"/>
    </row>
    <row r="1154" spans="2:17" s="3" customFormat="1" hidden="1" x14ac:dyDescent="0.2">
      <c r="B1154" s="2"/>
      <c r="C1154" s="93"/>
      <c r="D1154" s="2"/>
      <c r="E1154" s="2"/>
      <c r="F1154" s="15"/>
      <c r="G1154" s="15"/>
      <c r="H1154" s="15"/>
      <c r="I1154" s="17"/>
      <c r="J1154" s="17"/>
      <c r="K1154" s="17"/>
      <c r="L1154" s="17"/>
      <c r="M1154" s="17"/>
      <c r="N1154" s="15"/>
      <c r="O1154" s="15"/>
      <c r="P1154" s="15"/>
      <c r="Q1154" s="15"/>
    </row>
    <row r="1155" spans="2:17" s="3" customFormat="1" hidden="1" x14ac:dyDescent="0.2">
      <c r="B1155" s="2"/>
      <c r="C1155" s="93"/>
      <c r="D1155" s="2"/>
      <c r="E1155" s="2"/>
      <c r="F1155" s="15"/>
      <c r="G1155" s="15"/>
      <c r="H1155" s="15"/>
      <c r="I1155" s="17"/>
      <c r="J1155" s="17"/>
      <c r="K1155" s="17"/>
      <c r="L1155" s="17"/>
      <c r="M1155" s="17"/>
      <c r="N1155" s="15"/>
      <c r="O1155" s="15"/>
      <c r="P1155" s="15"/>
      <c r="Q1155" s="15"/>
    </row>
    <row r="1156" spans="2:17" s="3" customFormat="1" hidden="1" x14ac:dyDescent="0.2">
      <c r="B1156" s="2"/>
      <c r="C1156" s="93"/>
      <c r="D1156" s="2"/>
      <c r="E1156" s="2"/>
      <c r="F1156" s="15"/>
      <c r="G1156" s="15"/>
      <c r="H1156" s="15"/>
      <c r="I1156" s="17"/>
      <c r="J1156" s="17"/>
      <c r="K1156" s="17"/>
      <c r="L1156" s="17"/>
      <c r="M1156" s="17"/>
      <c r="N1156" s="15"/>
      <c r="O1156" s="15"/>
      <c r="P1156" s="15"/>
      <c r="Q1156" s="15"/>
    </row>
    <row r="1157" spans="2:17" s="3" customFormat="1" hidden="1" x14ac:dyDescent="0.2">
      <c r="B1157" s="2"/>
      <c r="C1157" s="93"/>
      <c r="D1157" s="2"/>
      <c r="E1157" s="2"/>
      <c r="F1157" s="15"/>
      <c r="G1157" s="15"/>
      <c r="H1157" s="15"/>
      <c r="I1157" s="17"/>
      <c r="J1157" s="17"/>
      <c r="K1157" s="17"/>
      <c r="L1157" s="17"/>
      <c r="M1157" s="17"/>
      <c r="N1157" s="15"/>
      <c r="O1157" s="15"/>
      <c r="P1157" s="15"/>
      <c r="Q1157" s="15"/>
    </row>
    <row r="1158" spans="2:17" s="3" customFormat="1" hidden="1" x14ac:dyDescent="0.2">
      <c r="B1158" s="2"/>
      <c r="C1158" s="93"/>
      <c r="D1158" s="2"/>
      <c r="E1158" s="2"/>
      <c r="F1158" s="15"/>
      <c r="G1158" s="15"/>
      <c r="H1158" s="15"/>
      <c r="I1158" s="17"/>
      <c r="J1158" s="17"/>
      <c r="K1158" s="17"/>
      <c r="L1158" s="17"/>
      <c r="M1158" s="17"/>
      <c r="N1158" s="15"/>
      <c r="O1158" s="15"/>
      <c r="P1158" s="15"/>
      <c r="Q1158" s="15"/>
    </row>
    <row r="1159" spans="2:17" s="3" customFormat="1" hidden="1" x14ac:dyDescent="0.2">
      <c r="B1159" s="2"/>
      <c r="C1159" s="93"/>
      <c r="D1159" s="2"/>
      <c r="E1159" s="2"/>
      <c r="F1159" s="15"/>
      <c r="G1159" s="15"/>
      <c r="H1159" s="15"/>
      <c r="I1159" s="17"/>
      <c r="J1159" s="17"/>
      <c r="K1159" s="17"/>
      <c r="L1159" s="17"/>
      <c r="M1159" s="17"/>
      <c r="N1159" s="15"/>
      <c r="O1159" s="15"/>
      <c r="P1159" s="15"/>
      <c r="Q1159" s="15"/>
    </row>
    <row r="1160" spans="2:17" s="3" customFormat="1" hidden="1" x14ac:dyDescent="0.2">
      <c r="B1160" s="2"/>
      <c r="C1160" s="93"/>
      <c r="D1160" s="2"/>
      <c r="E1160" s="2"/>
      <c r="F1160" s="15"/>
      <c r="G1160" s="15"/>
      <c r="H1160" s="15"/>
      <c r="I1160" s="17"/>
      <c r="J1160" s="17"/>
      <c r="K1160" s="17"/>
      <c r="L1160" s="17"/>
      <c r="M1160" s="17"/>
      <c r="N1160" s="15"/>
      <c r="O1160" s="15"/>
      <c r="P1160" s="15"/>
      <c r="Q1160" s="15"/>
    </row>
    <row r="1161" spans="2:17" s="3" customFormat="1" hidden="1" x14ac:dyDescent="0.2">
      <c r="B1161" s="2"/>
      <c r="C1161" s="93"/>
      <c r="D1161" s="2"/>
      <c r="E1161" s="2"/>
      <c r="F1161" s="15"/>
      <c r="G1161" s="15"/>
      <c r="H1161" s="15"/>
      <c r="I1161" s="17"/>
      <c r="J1161" s="17"/>
      <c r="K1161" s="17"/>
      <c r="L1161" s="17"/>
      <c r="M1161" s="17"/>
      <c r="N1161" s="15"/>
      <c r="O1161" s="15"/>
      <c r="P1161" s="15"/>
      <c r="Q1161" s="15"/>
    </row>
    <row r="1162" spans="2:17" s="3" customFormat="1" hidden="1" x14ac:dyDescent="0.2">
      <c r="B1162" s="2"/>
      <c r="C1162" s="93"/>
      <c r="D1162" s="2"/>
      <c r="E1162" s="2"/>
      <c r="F1162" s="15"/>
      <c r="G1162" s="15"/>
      <c r="H1162" s="15"/>
      <c r="I1162" s="17"/>
      <c r="J1162" s="17"/>
      <c r="K1162" s="17"/>
      <c r="L1162" s="17"/>
      <c r="M1162" s="17"/>
      <c r="N1162" s="15"/>
      <c r="O1162" s="15"/>
      <c r="P1162" s="15"/>
      <c r="Q1162" s="15"/>
    </row>
    <row r="1163" spans="2:17" s="3" customFormat="1" hidden="1" x14ac:dyDescent="0.2">
      <c r="B1163" s="2"/>
      <c r="C1163" s="93"/>
      <c r="D1163" s="2"/>
      <c r="E1163" s="2"/>
      <c r="F1163" s="15"/>
      <c r="G1163" s="15"/>
      <c r="H1163" s="15"/>
      <c r="I1163" s="17"/>
      <c r="J1163" s="17"/>
      <c r="K1163" s="17"/>
      <c r="L1163" s="17"/>
      <c r="M1163" s="17"/>
      <c r="N1163" s="15"/>
      <c r="O1163" s="15"/>
      <c r="P1163" s="15"/>
      <c r="Q1163" s="15"/>
    </row>
    <row r="1164" spans="2:17" s="3" customFormat="1" hidden="1" x14ac:dyDescent="0.2">
      <c r="B1164" s="2"/>
      <c r="C1164" s="93"/>
      <c r="D1164" s="2"/>
      <c r="E1164" s="2"/>
      <c r="F1164" s="15"/>
      <c r="G1164" s="15"/>
      <c r="H1164" s="15"/>
      <c r="I1164" s="17"/>
      <c r="J1164" s="17"/>
      <c r="K1164" s="17"/>
      <c r="L1164" s="17"/>
      <c r="M1164" s="17"/>
      <c r="N1164" s="15"/>
      <c r="O1164" s="15"/>
      <c r="P1164" s="15"/>
      <c r="Q1164" s="15"/>
    </row>
    <row r="1165" spans="2:17" s="3" customFormat="1" hidden="1" x14ac:dyDescent="0.2">
      <c r="B1165" s="2"/>
      <c r="C1165" s="93"/>
      <c r="D1165" s="2"/>
      <c r="E1165" s="2"/>
      <c r="F1165" s="15"/>
      <c r="G1165" s="15"/>
      <c r="H1165" s="15"/>
      <c r="I1165" s="17"/>
      <c r="J1165" s="17"/>
      <c r="K1165" s="17"/>
      <c r="L1165" s="17"/>
      <c r="M1165" s="17"/>
      <c r="N1165" s="15"/>
      <c r="O1165" s="15"/>
      <c r="P1165" s="15"/>
      <c r="Q1165" s="15"/>
    </row>
    <row r="1166" spans="2:17" s="3" customFormat="1" hidden="1" x14ac:dyDescent="0.2">
      <c r="B1166" s="2"/>
      <c r="C1166" s="93"/>
      <c r="D1166" s="2"/>
      <c r="E1166" s="2"/>
      <c r="F1166" s="15"/>
      <c r="G1166" s="15"/>
      <c r="H1166" s="15"/>
      <c r="I1166" s="17"/>
      <c r="J1166" s="17"/>
      <c r="K1166" s="17"/>
      <c r="L1166" s="17"/>
      <c r="M1166" s="17"/>
      <c r="N1166" s="15"/>
      <c r="O1166" s="15"/>
      <c r="P1166" s="15"/>
      <c r="Q1166" s="15"/>
    </row>
    <row r="1167" spans="2:17" s="3" customFormat="1" hidden="1" x14ac:dyDescent="0.2">
      <c r="B1167" s="2"/>
      <c r="C1167" s="93"/>
      <c r="D1167" s="2"/>
      <c r="E1167" s="2"/>
      <c r="F1167" s="15"/>
      <c r="G1167" s="15"/>
      <c r="H1167" s="15"/>
      <c r="I1167" s="17"/>
      <c r="J1167" s="17"/>
      <c r="K1167" s="17"/>
      <c r="L1167" s="17"/>
      <c r="M1167" s="17"/>
      <c r="N1167" s="15"/>
      <c r="O1167" s="15"/>
      <c r="P1167" s="15"/>
      <c r="Q1167" s="15"/>
    </row>
    <row r="1168" spans="2:17" s="3" customFormat="1" hidden="1" x14ac:dyDescent="0.2">
      <c r="B1168" s="2"/>
      <c r="C1168" s="93"/>
      <c r="D1168" s="2"/>
      <c r="E1168" s="2"/>
      <c r="F1168" s="15"/>
      <c r="G1168" s="15"/>
      <c r="H1168" s="15"/>
      <c r="I1168" s="17"/>
      <c r="J1168" s="17"/>
      <c r="K1168" s="17"/>
      <c r="L1168" s="17"/>
      <c r="M1168" s="17"/>
      <c r="N1168" s="15"/>
      <c r="O1168" s="15"/>
      <c r="P1168" s="15"/>
      <c r="Q1168" s="15"/>
    </row>
    <row r="1169" spans="2:17" s="3" customFormat="1" hidden="1" x14ac:dyDescent="0.2">
      <c r="B1169" s="2"/>
      <c r="C1169" s="93"/>
      <c r="D1169" s="2"/>
      <c r="E1169" s="2"/>
      <c r="F1169" s="15"/>
      <c r="G1169" s="15"/>
      <c r="H1169" s="15"/>
      <c r="I1169" s="17"/>
      <c r="J1169" s="17"/>
      <c r="K1169" s="17"/>
      <c r="L1169" s="17"/>
      <c r="M1169" s="17"/>
      <c r="N1169" s="15"/>
      <c r="O1169" s="15"/>
      <c r="P1169" s="15"/>
      <c r="Q1169" s="15"/>
    </row>
    <row r="1170" spans="2:17" s="3" customFormat="1" hidden="1" x14ac:dyDescent="0.2">
      <c r="B1170" s="2"/>
      <c r="C1170" s="93"/>
      <c r="D1170" s="2"/>
      <c r="E1170" s="2"/>
      <c r="F1170" s="15"/>
      <c r="G1170" s="15"/>
      <c r="H1170" s="15"/>
      <c r="I1170" s="17"/>
      <c r="J1170" s="17"/>
      <c r="K1170" s="17"/>
      <c r="L1170" s="17"/>
      <c r="M1170" s="17"/>
      <c r="N1170" s="15"/>
      <c r="O1170" s="15"/>
      <c r="P1170" s="15"/>
      <c r="Q1170" s="15"/>
    </row>
    <row r="1171" spans="2:17" s="3" customFormat="1" hidden="1" x14ac:dyDescent="0.2">
      <c r="B1171" s="2"/>
      <c r="C1171" s="93"/>
      <c r="D1171" s="2"/>
      <c r="E1171" s="2"/>
      <c r="F1171" s="15"/>
      <c r="G1171" s="15"/>
      <c r="H1171" s="15"/>
      <c r="I1171" s="17"/>
      <c r="J1171" s="17"/>
      <c r="K1171" s="17"/>
      <c r="L1171" s="17"/>
      <c r="M1171" s="17"/>
      <c r="N1171" s="15"/>
      <c r="O1171" s="15"/>
      <c r="P1171" s="15"/>
      <c r="Q1171" s="15"/>
    </row>
    <row r="1172" spans="2:17" s="3" customFormat="1" hidden="1" x14ac:dyDescent="0.2">
      <c r="B1172" s="2"/>
      <c r="C1172" s="93"/>
      <c r="D1172" s="2"/>
      <c r="E1172" s="2"/>
      <c r="F1172" s="15"/>
      <c r="G1172" s="15"/>
      <c r="H1172" s="15"/>
      <c r="I1172" s="17"/>
      <c r="J1172" s="17"/>
      <c r="K1172" s="17"/>
      <c r="L1172" s="17"/>
      <c r="M1172" s="17"/>
      <c r="N1172" s="15"/>
      <c r="O1172" s="15"/>
      <c r="P1172" s="15"/>
      <c r="Q1172" s="15"/>
    </row>
    <row r="1173" spans="2:17" s="3" customFormat="1" hidden="1" x14ac:dyDescent="0.2">
      <c r="B1173" s="2"/>
      <c r="C1173" s="93"/>
      <c r="D1173" s="2"/>
      <c r="E1173" s="2"/>
      <c r="F1173" s="15"/>
      <c r="G1173" s="15"/>
      <c r="H1173" s="15"/>
      <c r="I1173" s="17"/>
      <c r="J1173" s="17"/>
      <c r="K1173" s="17"/>
      <c r="L1173" s="17"/>
      <c r="M1173" s="17"/>
      <c r="N1173" s="15"/>
      <c r="O1173" s="15"/>
      <c r="P1173" s="15"/>
      <c r="Q1173" s="15"/>
    </row>
    <row r="1174" spans="2:17" s="3" customFormat="1" hidden="1" x14ac:dyDescent="0.2">
      <c r="B1174" s="2"/>
      <c r="C1174" s="93"/>
      <c r="D1174" s="2"/>
      <c r="E1174" s="2"/>
      <c r="F1174" s="15"/>
      <c r="G1174" s="15"/>
      <c r="H1174" s="15"/>
      <c r="I1174" s="17"/>
      <c r="J1174" s="17"/>
      <c r="K1174" s="17"/>
      <c r="L1174" s="17"/>
      <c r="M1174" s="17"/>
      <c r="N1174" s="15"/>
      <c r="O1174" s="15"/>
      <c r="P1174" s="15"/>
      <c r="Q1174" s="15"/>
    </row>
    <row r="1175" spans="2:17" s="3" customFormat="1" hidden="1" x14ac:dyDescent="0.2">
      <c r="B1175" s="2"/>
      <c r="C1175" s="93"/>
      <c r="D1175" s="2"/>
      <c r="E1175" s="2"/>
      <c r="F1175" s="15"/>
      <c r="G1175" s="15"/>
      <c r="H1175" s="15"/>
      <c r="I1175" s="17"/>
      <c r="J1175" s="17"/>
      <c r="K1175" s="17"/>
      <c r="L1175" s="17"/>
      <c r="M1175" s="17"/>
      <c r="N1175" s="15"/>
      <c r="O1175" s="15"/>
      <c r="P1175" s="15"/>
      <c r="Q1175" s="15"/>
    </row>
    <row r="1176" spans="2:17" s="3" customFormat="1" hidden="1" x14ac:dyDescent="0.2">
      <c r="B1176" s="2"/>
      <c r="C1176" s="93"/>
      <c r="D1176" s="2"/>
      <c r="E1176" s="2"/>
      <c r="F1176" s="15"/>
      <c r="G1176" s="15"/>
      <c r="H1176" s="15"/>
      <c r="I1176" s="17"/>
      <c r="J1176" s="17"/>
      <c r="K1176" s="17"/>
      <c r="L1176" s="17"/>
      <c r="M1176" s="17"/>
      <c r="N1176" s="15"/>
      <c r="O1176" s="15"/>
      <c r="P1176" s="15"/>
      <c r="Q1176" s="15"/>
    </row>
    <row r="1177" spans="2:17" s="3" customFormat="1" hidden="1" x14ac:dyDescent="0.2">
      <c r="B1177" s="2"/>
      <c r="C1177" s="93"/>
      <c r="D1177" s="2"/>
      <c r="E1177" s="2"/>
      <c r="F1177" s="15"/>
      <c r="G1177" s="15"/>
      <c r="H1177" s="15"/>
      <c r="I1177" s="17"/>
      <c r="J1177" s="17"/>
      <c r="K1177" s="17"/>
      <c r="L1177" s="17"/>
      <c r="M1177" s="17"/>
      <c r="N1177" s="15"/>
      <c r="O1177" s="15"/>
      <c r="P1177" s="15"/>
      <c r="Q1177" s="15"/>
    </row>
    <row r="1178" spans="2:17" s="3" customFormat="1" hidden="1" x14ac:dyDescent="0.2">
      <c r="B1178" s="2"/>
      <c r="C1178" s="93"/>
      <c r="D1178" s="2"/>
      <c r="E1178" s="2"/>
      <c r="F1178" s="15"/>
      <c r="G1178" s="15"/>
      <c r="H1178" s="15"/>
      <c r="I1178" s="17"/>
      <c r="J1178" s="17"/>
      <c r="K1178" s="17"/>
      <c r="L1178" s="17"/>
      <c r="M1178" s="17"/>
      <c r="N1178" s="15"/>
      <c r="O1178" s="15"/>
      <c r="P1178" s="15"/>
      <c r="Q1178" s="15"/>
    </row>
    <row r="1179" spans="2:17" s="3" customFormat="1" hidden="1" x14ac:dyDescent="0.2">
      <c r="B1179" s="2"/>
      <c r="C1179" s="93"/>
      <c r="D1179" s="2"/>
      <c r="E1179" s="2"/>
      <c r="F1179" s="15"/>
      <c r="G1179" s="15"/>
      <c r="H1179" s="15"/>
      <c r="I1179" s="17"/>
      <c r="J1179" s="17"/>
      <c r="K1179" s="17"/>
      <c r="L1179" s="17"/>
      <c r="M1179" s="17"/>
      <c r="N1179" s="15"/>
      <c r="O1179" s="15"/>
      <c r="P1179" s="15"/>
      <c r="Q1179" s="15"/>
    </row>
    <row r="1180" spans="2:17" s="3" customFormat="1" hidden="1" x14ac:dyDescent="0.2">
      <c r="B1180" s="2"/>
      <c r="C1180" s="93"/>
      <c r="D1180" s="2"/>
      <c r="E1180" s="2"/>
      <c r="F1180" s="15"/>
      <c r="G1180" s="15"/>
      <c r="H1180" s="15"/>
      <c r="I1180" s="17"/>
      <c r="J1180" s="17"/>
      <c r="K1180" s="17"/>
      <c r="L1180" s="17"/>
      <c r="M1180" s="17"/>
      <c r="N1180" s="15"/>
      <c r="O1180" s="15"/>
      <c r="P1180" s="15"/>
      <c r="Q1180" s="15"/>
    </row>
    <row r="1181" spans="2:17" s="3" customFormat="1" hidden="1" x14ac:dyDescent="0.2">
      <c r="B1181" s="2"/>
      <c r="C1181" s="93"/>
      <c r="D1181" s="2"/>
      <c r="E1181" s="2"/>
      <c r="F1181" s="15"/>
      <c r="G1181" s="15"/>
      <c r="H1181" s="15"/>
      <c r="I1181" s="17"/>
      <c r="J1181" s="17"/>
      <c r="K1181" s="17"/>
      <c r="L1181" s="17"/>
      <c r="M1181" s="17"/>
      <c r="N1181" s="15"/>
      <c r="O1181" s="15"/>
      <c r="P1181" s="15"/>
      <c r="Q1181" s="15"/>
    </row>
    <row r="1182" spans="2:17" s="3" customFormat="1" hidden="1" x14ac:dyDescent="0.2">
      <c r="B1182" s="2"/>
      <c r="C1182" s="93"/>
      <c r="D1182" s="2"/>
      <c r="E1182" s="2"/>
      <c r="F1182" s="15"/>
      <c r="G1182" s="15"/>
      <c r="H1182" s="15"/>
      <c r="I1182" s="17"/>
      <c r="J1182" s="17"/>
      <c r="K1182" s="17"/>
      <c r="L1182" s="17"/>
      <c r="M1182" s="17"/>
      <c r="N1182" s="15"/>
      <c r="O1182" s="15"/>
      <c r="P1182" s="15"/>
      <c r="Q1182" s="15"/>
    </row>
    <row r="1183" spans="2:17" s="3" customFormat="1" hidden="1" x14ac:dyDescent="0.2">
      <c r="B1183" s="2"/>
      <c r="C1183" s="93"/>
      <c r="D1183" s="2"/>
      <c r="E1183" s="2"/>
      <c r="F1183" s="15"/>
      <c r="G1183" s="15"/>
      <c r="H1183" s="15"/>
      <c r="I1183" s="17"/>
      <c r="J1183" s="17"/>
      <c r="K1183" s="17"/>
      <c r="L1183" s="17"/>
      <c r="M1183" s="17"/>
      <c r="N1183" s="15"/>
      <c r="O1183" s="15"/>
      <c r="P1183" s="15"/>
      <c r="Q1183" s="15"/>
    </row>
    <row r="1184" spans="2:17" s="3" customFormat="1" hidden="1" x14ac:dyDescent="0.2">
      <c r="B1184" s="2"/>
      <c r="C1184" s="93"/>
      <c r="D1184" s="2"/>
      <c r="E1184" s="2"/>
      <c r="F1184" s="15"/>
      <c r="G1184" s="15"/>
      <c r="H1184" s="15"/>
      <c r="I1184" s="17"/>
      <c r="J1184" s="17"/>
      <c r="K1184" s="17"/>
      <c r="L1184" s="17"/>
      <c r="M1184" s="17"/>
      <c r="N1184" s="15"/>
      <c r="O1184" s="15"/>
      <c r="P1184" s="15"/>
      <c r="Q1184" s="15"/>
    </row>
    <row r="1185" spans="2:17" s="3" customFormat="1" hidden="1" x14ac:dyDescent="0.2">
      <c r="B1185" s="2"/>
      <c r="C1185" s="93"/>
      <c r="D1185" s="2"/>
      <c r="E1185" s="2"/>
      <c r="F1185" s="15"/>
      <c r="G1185" s="15"/>
      <c r="H1185" s="15"/>
      <c r="I1185" s="17"/>
      <c r="J1185" s="17"/>
      <c r="K1185" s="17"/>
      <c r="L1185" s="17"/>
      <c r="M1185" s="17"/>
      <c r="N1185" s="15"/>
      <c r="O1185" s="15"/>
      <c r="P1185" s="15"/>
      <c r="Q1185" s="15"/>
    </row>
    <row r="1186" spans="2:17" s="3" customFormat="1" hidden="1" x14ac:dyDescent="0.2">
      <c r="B1186" s="2"/>
      <c r="C1186" s="93"/>
      <c r="D1186" s="2"/>
      <c r="E1186" s="2"/>
      <c r="F1186" s="15"/>
      <c r="G1186" s="15"/>
      <c r="H1186" s="15"/>
      <c r="I1186" s="17"/>
      <c r="J1186" s="17"/>
      <c r="K1186" s="17"/>
      <c r="L1186" s="17"/>
      <c r="M1186" s="17"/>
      <c r="N1186" s="15"/>
      <c r="O1186" s="15"/>
      <c r="P1186" s="15"/>
      <c r="Q1186" s="15"/>
    </row>
    <row r="1187" spans="2:17" s="3" customFormat="1" hidden="1" x14ac:dyDescent="0.2">
      <c r="B1187" s="2"/>
      <c r="C1187" s="93"/>
      <c r="D1187" s="2"/>
      <c r="E1187" s="2"/>
      <c r="F1187" s="15"/>
      <c r="G1187" s="15"/>
      <c r="H1187" s="15"/>
      <c r="I1187" s="17"/>
      <c r="J1187" s="17"/>
      <c r="K1187" s="17"/>
      <c r="L1187" s="17"/>
      <c r="M1187" s="17"/>
      <c r="N1187" s="15"/>
      <c r="O1187" s="15"/>
      <c r="P1187" s="15"/>
      <c r="Q1187" s="15"/>
    </row>
    <row r="1188" spans="2:17" s="3" customFormat="1" hidden="1" x14ac:dyDescent="0.2">
      <c r="B1188" s="2"/>
      <c r="C1188" s="93"/>
      <c r="D1188" s="2"/>
      <c r="E1188" s="2"/>
      <c r="F1188" s="15"/>
      <c r="G1188" s="15"/>
      <c r="H1188" s="15"/>
      <c r="I1188" s="17"/>
      <c r="J1188" s="17"/>
      <c r="K1188" s="17"/>
      <c r="L1188" s="17"/>
      <c r="M1188" s="17"/>
      <c r="N1188" s="15"/>
      <c r="O1188" s="15"/>
      <c r="P1188" s="15"/>
      <c r="Q1188" s="15"/>
    </row>
    <row r="1189" spans="2:17" s="3" customFormat="1" hidden="1" x14ac:dyDescent="0.2">
      <c r="B1189" s="2"/>
      <c r="C1189" s="93"/>
      <c r="D1189" s="2"/>
      <c r="E1189" s="2"/>
      <c r="F1189" s="15"/>
      <c r="G1189" s="15"/>
      <c r="H1189" s="15"/>
      <c r="I1189" s="17"/>
      <c r="J1189" s="17"/>
      <c r="K1189" s="17"/>
      <c r="L1189" s="17"/>
      <c r="M1189" s="17"/>
      <c r="N1189" s="15"/>
      <c r="O1189" s="15"/>
      <c r="P1189" s="15"/>
      <c r="Q1189" s="15"/>
    </row>
    <row r="1190" spans="2:17" s="3" customFormat="1" hidden="1" x14ac:dyDescent="0.2">
      <c r="B1190" s="2"/>
      <c r="C1190" s="93"/>
      <c r="D1190" s="2"/>
      <c r="E1190" s="2"/>
      <c r="F1190" s="15"/>
      <c r="G1190" s="15"/>
      <c r="H1190" s="15"/>
      <c r="I1190" s="17"/>
      <c r="J1190" s="17"/>
      <c r="K1190" s="17"/>
      <c r="L1190" s="17"/>
      <c r="M1190" s="17"/>
      <c r="N1190" s="15"/>
      <c r="O1190" s="15"/>
      <c r="P1190" s="15"/>
      <c r="Q1190" s="15"/>
    </row>
    <row r="1191" spans="2:17" s="3" customFormat="1" hidden="1" x14ac:dyDescent="0.2">
      <c r="B1191" s="2"/>
      <c r="C1191" s="93"/>
      <c r="D1191" s="2"/>
      <c r="E1191" s="2"/>
      <c r="F1191" s="15"/>
      <c r="G1191" s="15"/>
      <c r="H1191" s="15"/>
      <c r="I1191" s="17"/>
      <c r="J1191" s="17"/>
      <c r="K1191" s="17"/>
      <c r="L1191" s="17"/>
      <c r="M1191" s="17"/>
      <c r="N1191" s="15"/>
      <c r="O1191" s="15"/>
      <c r="P1191" s="15"/>
      <c r="Q1191" s="15"/>
    </row>
    <row r="1192" spans="2:17" s="3" customFormat="1" hidden="1" x14ac:dyDescent="0.2">
      <c r="B1192" s="2"/>
      <c r="C1192" s="93"/>
      <c r="D1192" s="2"/>
      <c r="E1192" s="2"/>
      <c r="F1192" s="15"/>
      <c r="G1192" s="15"/>
      <c r="H1192" s="15"/>
      <c r="I1192" s="17"/>
      <c r="J1192" s="17"/>
      <c r="K1192" s="17"/>
      <c r="L1192" s="17"/>
      <c r="M1192" s="17"/>
      <c r="N1192" s="15"/>
      <c r="O1192" s="15"/>
      <c r="P1192" s="15"/>
      <c r="Q1192" s="15"/>
    </row>
    <row r="1193" spans="2:17" s="3" customFormat="1" hidden="1" x14ac:dyDescent="0.2">
      <c r="B1193" s="2"/>
      <c r="C1193" s="93"/>
      <c r="D1193" s="2"/>
      <c r="E1193" s="2"/>
      <c r="F1193" s="15"/>
      <c r="G1193" s="15"/>
      <c r="H1193" s="15"/>
      <c r="I1193" s="17"/>
      <c r="J1193" s="17"/>
      <c r="K1193" s="17"/>
      <c r="L1193" s="17"/>
      <c r="M1193" s="17"/>
      <c r="N1193" s="15"/>
      <c r="O1193" s="15"/>
      <c r="P1193" s="15"/>
      <c r="Q1193" s="15"/>
    </row>
    <row r="1194" spans="2:17" s="3" customFormat="1" hidden="1" x14ac:dyDescent="0.2">
      <c r="B1194" s="2"/>
      <c r="C1194" s="93"/>
      <c r="D1194" s="2"/>
      <c r="E1194" s="2"/>
      <c r="F1194" s="15"/>
      <c r="G1194" s="15"/>
      <c r="H1194" s="15"/>
      <c r="I1194" s="17"/>
      <c r="J1194" s="17"/>
      <c r="K1194" s="17"/>
      <c r="L1194" s="17"/>
      <c r="M1194" s="17"/>
      <c r="N1194" s="15"/>
      <c r="O1194" s="15"/>
      <c r="P1194" s="15"/>
      <c r="Q1194" s="15"/>
    </row>
    <row r="1195" spans="2:17" s="3" customFormat="1" hidden="1" x14ac:dyDescent="0.2">
      <c r="B1195" s="2"/>
      <c r="C1195" s="93"/>
      <c r="D1195" s="2"/>
      <c r="E1195" s="2"/>
      <c r="F1195" s="15"/>
      <c r="G1195" s="15"/>
      <c r="H1195" s="15"/>
      <c r="I1195" s="17"/>
      <c r="J1195" s="17"/>
      <c r="K1195" s="17"/>
      <c r="L1195" s="17"/>
      <c r="M1195" s="17"/>
      <c r="N1195" s="15"/>
      <c r="O1195" s="15"/>
      <c r="P1195" s="15"/>
      <c r="Q1195" s="15"/>
    </row>
    <row r="1196" spans="2:17" s="3" customFormat="1" hidden="1" x14ac:dyDescent="0.2">
      <c r="B1196" s="2"/>
      <c r="C1196" s="93"/>
      <c r="D1196" s="2"/>
      <c r="E1196" s="2"/>
      <c r="F1196" s="15"/>
      <c r="G1196" s="15"/>
      <c r="H1196" s="15"/>
      <c r="I1196" s="17"/>
      <c r="J1196" s="17"/>
      <c r="K1196" s="17"/>
      <c r="L1196" s="17"/>
      <c r="M1196" s="17"/>
      <c r="N1196" s="15"/>
      <c r="O1196" s="15"/>
      <c r="P1196" s="15"/>
      <c r="Q1196" s="15"/>
    </row>
    <row r="1197" spans="2:17" s="3" customFormat="1" hidden="1" x14ac:dyDescent="0.2">
      <c r="B1197" s="2"/>
      <c r="C1197" s="93"/>
      <c r="D1197" s="2"/>
      <c r="E1197" s="2"/>
      <c r="F1197" s="15"/>
      <c r="G1197" s="15"/>
      <c r="H1197" s="15"/>
      <c r="I1197" s="17"/>
      <c r="J1197" s="17"/>
      <c r="K1197" s="17"/>
      <c r="L1197" s="17"/>
      <c r="M1197" s="17"/>
      <c r="N1197" s="15"/>
      <c r="O1197" s="15"/>
      <c r="P1197" s="15"/>
      <c r="Q1197" s="15"/>
    </row>
    <row r="1198" spans="2:17" s="3" customFormat="1" hidden="1" x14ac:dyDescent="0.2">
      <c r="B1198" s="2"/>
      <c r="C1198" s="93"/>
      <c r="D1198" s="2"/>
      <c r="E1198" s="2"/>
      <c r="F1198" s="15"/>
      <c r="G1198" s="15"/>
      <c r="H1198" s="15"/>
      <c r="I1198" s="17"/>
      <c r="J1198" s="17"/>
      <c r="K1198" s="17"/>
      <c r="L1198" s="17"/>
      <c r="M1198" s="17"/>
      <c r="N1198" s="15"/>
      <c r="O1198" s="15"/>
      <c r="P1198" s="15"/>
      <c r="Q1198" s="15"/>
    </row>
    <row r="1199" spans="2:17" s="3" customFormat="1" hidden="1" x14ac:dyDescent="0.2">
      <c r="B1199" s="2"/>
      <c r="C1199" s="93"/>
      <c r="D1199" s="2"/>
      <c r="E1199" s="2"/>
      <c r="F1199" s="15"/>
      <c r="G1199" s="15"/>
      <c r="H1199" s="15"/>
      <c r="I1199" s="17"/>
      <c r="J1199" s="17"/>
      <c r="K1199" s="17"/>
      <c r="L1199" s="17"/>
      <c r="M1199" s="17"/>
      <c r="N1199" s="15"/>
      <c r="O1199" s="15"/>
      <c r="P1199" s="15"/>
      <c r="Q1199" s="15"/>
    </row>
    <row r="1200" spans="2:17" s="3" customFormat="1" hidden="1" x14ac:dyDescent="0.2">
      <c r="B1200" s="2"/>
      <c r="C1200" s="93"/>
      <c r="D1200" s="2"/>
      <c r="E1200" s="2"/>
      <c r="F1200" s="15"/>
      <c r="G1200" s="15"/>
      <c r="H1200" s="15"/>
      <c r="I1200" s="17"/>
      <c r="J1200" s="17"/>
      <c r="K1200" s="17"/>
      <c r="L1200" s="17"/>
      <c r="M1200" s="17"/>
      <c r="N1200" s="15"/>
      <c r="O1200" s="15"/>
      <c r="P1200" s="15"/>
      <c r="Q1200" s="15"/>
    </row>
    <row r="1201" spans="2:17" s="3" customFormat="1" hidden="1" x14ac:dyDescent="0.2">
      <c r="B1201" s="2"/>
      <c r="C1201" s="93"/>
      <c r="D1201" s="2"/>
      <c r="E1201" s="2"/>
      <c r="F1201" s="15"/>
      <c r="G1201" s="15"/>
      <c r="H1201" s="15"/>
      <c r="I1201" s="17"/>
      <c r="J1201" s="17"/>
      <c r="K1201" s="17"/>
      <c r="L1201" s="17"/>
      <c r="M1201" s="17"/>
      <c r="N1201" s="15"/>
      <c r="O1201" s="15"/>
      <c r="P1201" s="15"/>
      <c r="Q1201" s="15"/>
    </row>
    <row r="1202" spans="2:17" s="3" customFormat="1" hidden="1" x14ac:dyDescent="0.2">
      <c r="B1202" s="2"/>
      <c r="C1202" s="93"/>
      <c r="D1202" s="2"/>
      <c r="E1202" s="2"/>
      <c r="F1202" s="15"/>
      <c r="G1202" s="15"/>
      <c r="H1202" s="15"/>
      <c r="I1202" s="17"/>
      <c r="J1202" s="17"/>
      <c r="K1202" s="17"/>
      <c r="L1202" s="17"/>
      <c r="M1202" s="17"/>
      <c r="N1202" s="15"/>
      <c r="O1202" s="15"/>
      <c r="P1202" s="15"/>
      <c r="Q1202" s="15"/>
    </row>
    <row r="1203" spans="2:17" s="3" customFormat="1" hidden="1" x14ac:dyDescent="0.2">
      <c r="B1203" s="2"/>
      <c r="C1203" s="93"/>
      <c r="D1203" s="2"/>
      <c r="E1203" s="2"/>
      <c r="F1203" s="15"/>
      <c r="G1203" s="15"/>
      <c r="H1203" s="15"/>
      <c r="I1203" s="17"/>
      <c r="J1203" s="17"/>
      <c r="K1203" s="17"/>
      <c r="L1203" s="17"/>
      <c r="M1203" s="17"/>
      <c r="N1203" s="15"/>
      <c r="O1203" s="15"/>
      <c r="P1203" s="15"/>
      <c r="Q1203" s="15"/>
    </row>
    <row r="1204" spans="2:17" s="3" customFormat="1" hidden="1" x14ac:dyDescent="0.2">
      <c r="B1204" s="2"/>
      <c r="C1204" s="93"/>
      <c r="D1204" s="2"/>
      <c r="E1204" s="2"/>
      <c r="F1204" s="15"/>
      <c r="G1204" s="15"/>
      <c r="H1204" s="15"/>
      <c r="I1204" s="17"/>
      <c r="J1204" s="17"/>
      <c r="K1204" s="17"/>
      <c r="L1204" s="17"/>
      <c r="M1204" s="17"/>
      <c r="N1204" s="15"/>
      <c r="O1204" s="15"/>
      <c r="P1204" s="15"/>
      <c r="Q1204" s="15"/>
    </row>
    <row r="1205" spans="2:17" s="3" customFormat="1" hidden="1" x14ac:dyDescent="0.2">
      <c r="B1205" s="2"/>
      <c r="C1205" s="93"/>
      <c r="D1205" s="2"/>
      <c r="E1205" s="2"/>
      <c r="F1205" s="15"/>
      <c r="G1205" s="15"/>
      <c r="H1205" s="15"/>
      <c r="I1205" s="17"/>
      <c r="J1205" s="17"/>
      <c r="K1205" s="17"/>
      <c r="L1205" s="17"/>
      <c r="M1205" s="17"/>
      <c r="N1205" s="15"/>
      <c r="O1205" s="15"/>
      <c r="P1205" s="15"/>
      <c r="Q1205" s="15"/>
    </row>
    <row r="1206" spans="2:17" s="3" customFormat="1" hidden="1" x14ac:dyDescent="0.2">
      <c r="B1206" s="2"/>
      <c r="C1206" s="93"/>
      <c r="D1206" s="2"/>
      <c r="E1206" s="2"/>
      <c r="F1206" s="15"/>
      <c r="G1206" s="15"/>
      <c r="H1206" s="15"/>
      <c r="I1206" s="17"/>
      <c r="J1206" s="17"/>
      <c r="K1206" s="17"/>
      <c r="L1206" s="17"/>
      <c r="M1206" s="17"/>
      <c r="N1206" s="15"/>
      <c r="O1206" s="15"/>
      <c r="P1206" s="15"/>
      <c r="Q1206" s="15"/>
    </row>
    <row r="1207" spans="2:17" s="3" customFormat="1" hidden="1" x14ac:dyDescent="0.2">
      <c r="B1207" s="2"/>
      <c r="C1207" s="93"/>
      <c r="D1207" s="2"/>
      <c r="E1207" s="2"/>
      <c r="F1207" s="15"/>
      <c r="G1207" s="15"/>
      <c r="H1207" s="15"/>
      <c r="I1207" s="17"/>
      <c r="J1207" s="17"/>
      <c r="K1207" s="17"/>
      <c r="L1207" s="17"/>
      <c r="M1207" s="17"/>
      <c r="N1207" s="15"/>
      <c r="O1207" s="15"/>
      <c r="P1207" s="15"/>
      <c r="Q1207" s="15"/>
    </row>
    <row r="1208" spans="2:17" s="3" customFormat="1" hidden="1" x14ac:dyDescent="0.2">
      <c r="B1208" s="2"/>
      <c r="C1208" s="93"/>
      <c r="D1208" s="2"/>
      <c r="E1208" s="2"/>
      <c r="F1208" s="15"/>
      <c r="G1208" s="15"/>
      <c r="H1208" s="15"/>
      <c r="I1208" s="17"/>
      <c r="J1208" s="17"/>
      <c r="K1208" s="17"/>
      <c r="L1208" s="17"/>
      <c r="M1208" s="17"/>
      <c r="N1208" s="15"/>
      <c r="O1208" s="15"/>
      <c r="P1208" s="15"/>
      <c r="Q1208" s="15"/>
    </row>
    <row r="1209" spans="2:17" s="3" customFormat="1" hidden="1" x14ac:dyDescent="0.2">
      <c r="B1209" s="2"/>
      <c r="C1209" s="93"/>
      <c r="D1209" s="2"/>
      <c r="E1209" s="2"/>
      <c r="F1209" s="15"/>
      <c r="G1209" s="15"/>
      <c r="H1209" s="15"/>
      <c r="I1209" s="17"/>
      <c r="J1209" s="17"/>
      <c r="K1209" s="17"/>
      <c r="L1209" s="17"/>
      <c r="M1209" s="17"/>
      <c r="N1209" s="15"/>
      <c r="O1209" s="15"/>
      <c r="P1209" s="15"/>
      <c r="Q1209" s="15"/>
    </row>
    <row r="1210" spans="2:17" s="3" customFormat="1" hidden="1" x14ac:dyDescent="0.2">
      <c r="B1210" s="2"/>
      <c r="C1210" s="93"/>
      <c r="D1210" s="2"/>
      <c r="E1210" s="2"/>
      <c r="F1210" s="15"/>
      <c r="G1210" s="15"/>
      <c r="H1210" s="15"/>
      <c r="I1210" s="17"/>
      <c r="J1210" s="17"/>
      <c r="K1210" s="17"/>
      <c r="L1210" s="17"/>
      <c r="M1210" s="17"/>
      <c r="N1210" s="15"/>
      <c r="O1210" s="15"/>
      <c r="P1210" s="15"/>
      <c r="Q1210" s="15"/>
    </row>
    <row r="1211" spans="2:17" s="3" customFormat="1" hidden="1" x14ac:dyDescent="0.2">
      <c r="B1211" s="2"/>
      <c r="C1211" s="93"/>
      <c r="D1211" s="2"/>
      <c r="E1211" s="2"/>
      <c r="F1211" s="15"/>
      <c r="G1211" s="15"/>
      <c r="H1211" s="15"/>
      <c r="I1211" s="17"/>
      <c r="J1211" s="17"/>
      <c r="K1211" s="17"/>
      <c r="L1211" s="17"/>
      <c r="M1211" s="17"/>
      <c r="N1211" s="15"/>
      <c r="O1211" s="15"/>
      <c r="P1211" s="15"/>
      <c r="Q1211" s="15"/>
    </row>
    <row r="1212" spans="2:17" s="3" customFormat="1" hidden="1" x14ac:dyDescent="0.2">
      <c r="B1212" s="2"/>
      <c r="C1212" s="93"/>
      <c r="D1212" s="2"/>
      <c r="E1212" s="2"/>
      <c r="F1212" s="15"/>
      <c r="G1212" s="15"/>
      <c r="H1212" s="15"/>
      <c r="I1212" s="17"/>
      <c r="J1212" s="17"/>
      <c r="K1212" s="17"/>
      <c r="L1212" s="17"/>
      <c r="M1212" s="17"/>
      <c r="N1212" s="15"/>
      <c r="O1212" s="15"/>
      <c r="P1212" s="15"/>
      <c r="Q1212" s="15"/>
    </row>
    <row r="1213" spans="2:17" s="3" customFormat="1" hidden="1" x14ac:dyDescent="0.2">
      <c r="B1213" s="2"/>
      <c r="C1213" s="93"/>
      <c r="D1213" s="2"/>
      <c r="E1213" s="2"/>
      <c r="F1213" s="15"/>
      <c r="G1213" s="15"/>
      <c r="H1213" s="15"/>
      <c r="I1213" s="17"/>
      <c r="J1213" s="17"/>
      <c r="K1213" s="17"/>
      <c r="L1213" s="17"/>
      <c r="M1213" s="17"/>
      <c r="N1213" s="15"/>
      <c r="O1213" s="15"/>
      <c r="P1213" s="15"/>
      <c r="Q1213" s="15"/>
    </row>
    <row r="1214" spans="2:17" s="3" customFormat="1" hidden="1" x14ac:dyDescent="0.2">
      <c r="B1214" s="2"/>
      <c r="C1214" s="93"/>
      <c r="D1214" s="2"/>
      <c r="E1214" s="2"/>
      <c r="F1214" s="15"/>
      <c r="G1214" s="15"/>
      <c r="H1214" s="15"/>
      <c r="I1214" s="17"/>
      <c r="J1214" s="17"/>
      <c r="K1214" s="17"/>
      <c r="L1214" s="17"/>
      <c r="M1214" s="17"/>
      <c r="N1214" s="15"/>
      <c r="O1214" s="15"/>
      <c r="P1214" s="15"/>
      <c r="Q1214" s="15"/>
    </row>
    <row r="1215" spans="2:17" s="3" customFormat="1" hidden="1" x14ac:dyDescent="0.2">
      <c r="B1215" s="2"/>
      <c r="C1215" s="93"/>
      <c r="D1215" s="2"/>
      <c r="E1215" s="2"/>
      <c r="F1215" s="15"/>
      <c r="G1215" s="15"/>
      <c r="H1215" s="15"/>
      <c r="I1215" s="17"/>
      <c r="J1215" s="17"/>
      <c r="K1215" s="17"/>
      <c r="L1215" s="17"/>
      <c r="M1215" s="17"/>
      <c r="N1215" s="15"/>
      <c r="O1215" s="15"/>
      <c r="P1215" s="15"/>
      <c r="Q1215" s="15"/>
    </row>
    <row r="1216" spans="2:17" s="3" customFormat="1" hidden="1" x14ac:dyDescent="0.2">
      <c r="B1216" s="2"/>
      <c r="C1216" s="93"/>
      <c r="D1216" s="2"/>
      <c r="E1216" s="2"/>
      <c r="F1216" s="15"/>
      <c r="G1216" s="15"/>
      <c r="H1216" s="15"/>
      <c r="I1216" s="17"/>
      <c r="J1216" s="17"/>
      <c r="K1216" s="17"/>
      <c r="L1216" s="17"/>
      <c r="M1216" s="17"/>
      <c r="N1216" s="15"/>
      <c r="O1216" s="15"/>
      <c r="P1216" s="15"/>
      <c r="Q1216" s="15"/>
    </row>
    <row r="1217" spans="2:17" s="3" customFormat="1" hidden="1" x14ac:dyDescent="0.2">
      <c r="B1217" s="2"/>
      <c r="C1217" s="93"/>
      <c r="D1217" s="2"/>
      <c r="E1217" s="2"/>
      <c r="F1217" s="15"/>
      <c r="G1217" s="15"/>
      <c r="H1217" s="15"/>
      <c r="I1217" s="17"/>
      <c r="J1217" s="17"/>
      <c r="K1217" s="17"/>
      <c r="L1217" s="17"/>
      <c r="M1217" s="17"/>
      <c r="N1217" s="15"/>
      <c r="O1217" s="15"/>
      <c r="P1217" s="15"/>
      <c r="Q1217" s="15"/>
    </row>
    <row r="1218" spans="2:17" s="3" customFormat="1" hidden="1" x14ac:dyDescent="0.2">
      <c r="B1218" s="2"/>
      <c r="C1218" s="93"/>
      <c r="D1218" s="2"/>
      <c r="E1218" s="2"/>
      <c r="F1218" s="15"/>
      <c r="G1218" s="15"/>
      <c r="H1218" s="15"/>
      <c r="I1218" s="17"/>
      <c r="J1218" s="17"/>
      <c r="K1218" s="17"/>
      <c r="L1218" s="17"/>
      <c r="M1218" s="17"/>
      <c r="N1218" s="15"/>
      <c r="O1218" s="15"/>
      <c r="P1218" s="15"/>
      <c r="Q1218" s="15"/>
    </row>
    <row r="1219" spans="2:17" s="3" customFormat="1" hidden="1" x14ac:dyDescent="0.2">
      <c r="B1219" s="2"/>
      <c r="C1219" s="93"/>
      <c r="D1219" s="2"/>
      <c r="E1219" s="2"/>
      <c r="F1219" s="15"/>
      <c r="G1219" s="15"/>
      <c r="H1219" s="15"/>
      <c r="I1219" s="17"/>
      <c r="J1219" s="17"/>
      <c r="K1219" s="17"/>
      <c r="L1219" s="17"/>
      <c r="M1219" s="17"/>
      <c r="N1219" s="15"/>
      <c r="O1219" s="15"/>
      <c r="P1219" s="15"/>
      <c r="Q1219" s="15"/>
    </row>
    <row r="1220" spans="2:17" s="3" customFormat="1" hidden="1" x14ac:dyDescent="0.2">
      <c r="B1220" s="2"/>
      <c r="C1220" s="93"/>
      <c r="D1220" s="2"/>
      <c r="E1220" s="2"/>
      <c r="F1220" s="15"/>
      <c r="G1220" s="15"/>
      <c r="H1220" s="15"/>
      <c r="I1220" s="17"/>
      <c r="J1220" s="17"/>
      <c r="K1220" s="17"/>
      <c r="L1220" s="17"/>
      <c r="M1220" s="17"/>
      <c r="N1220" s="15"/>
      <c r="O1220" s="15"/>
      <c r="P1220" s="15"/>
      <c r="Q1220" s="15"/>
    </row>
    <row r="1221" spans="2:17" s="3" customFormat="1" hidden="1" x14ac:dyDescent="0.2">
      <c r="B1221" s="2"/>
      <c r="C1221" s="93"/>
      <c r="D1221" s="2"/>
      <c r="E1221" s="2"/>
      <c r="F1221" s="15"/>
      <c r="G1221" s="15"/>
      <c r="H1221" s="15"/>
      <c r="I1221" s="17"/>
      <c r="J1221" s="17"/>
      <c r="K1221" s="17"/>
      <c r="L1221" s="17"/>
      <c r="M1221" s="17"/>
      <c r="N1221" s="15"/>
      <c r="O1221" s="15"/>
      <c r="P1221" s="15"/>
      <c r="Q1221" s="15"/>
    </row>
    <row r="1222" spans="2:17" s="3" customFormat="1" hidden="1" x14ac:dyDescent="0.2">
      <c r="B1222" s="2"/>
      <c r="C1222" s="93"/>
      <c r="D1222" s="2"/>
      <c r="E1222" s="2"/>
      <c r="F1222" s="15"/>
      <c r="G1222" s="15"/>
      <c r="H1222" s="15"/>
      <c r="I1222" s="17"/>
      <c r="J1222" s="17"/>
      <c r="K1222" s="17"/>
      <c r="L1222" s="17"/>
      <c r="M1222" s="17"/>
      <c r="N1222" s="15"/>
      <c r="O1222" s="15"/>
      <c r="P1222" s="15"/>
      <c r="Q1222" s="15"/>
    </row>
    <row r="1223" spans="2:17" s="3" customFormat="1" hidden="1" x14ac:dyDescent="0.2">
      <c r="B1223" s="2"/>
      <c r="C1223" s="93"/>
      <c r="D1223" s="2"/>
      <c r="E1223" s="2"/>
      <c r="F1223" s="15"/>
      <c r="G1223" s="15"/>
      <c r="H1223" s="15"/>
      <c r="I1223" s="17"/>
      <c r="J1223" s="17"/>
      <c r="K1223" s="17"/>
      <c r="L1223" s="17"/>
      <c r="M1223" s="17"/>
      <c r="N1223" s="15"/>
      <c r="O1223" s="15"/>
      <c r="P1223" s="15"/>
      <c r="Q1223" s="15"/>
    </row>
    <row r="1224" spans="2:17" s="3" customFormat="1" hidden="1" x14ac:dyDescent="0.2">
      <c r="B1224" s="2"/>
      <c r="C1224" s="93"/>
      <c r="D1224" s="2"/>
      <c r="E1224" s="2"/>
      <c r="F1224" s="15"/>
      <c r="G1224" s="15"/>
      <c r="H1224" s="15"/>
      <c r="I1224" s="17"/>
      <c r="J1224" s="17"/>
      <c r="K1224" s="17"/>
      <c r="L1224" s="17"/>
      <c r="M1224" s="17"/>
      <c r="N1224" s="15"/>
      <c r="O1224" s="15"/>
      <c r="P1224" s="15"/>
      <c r="Q1224" s="15"/>
    </row>
    <row r="1225" spans="2:17" s="3" customFormat="1" hidden="1" x14ac:dyDescent="0.2">
      <c r="B1225" s="2"/>
      <c r="C1225" s="93"/>
      <c r="D1225" s="2"/>
      <c r="E1225" s="2"/>
      <c r="F1225" s="15"/>
      <c r="G1225" s="15"/>
      <c r="H1225" s="15"/>
      <c r="I1225" s="17"/>
      <c r="J1225" s="17"/>
      <c r="K1225" s="17"/>
      <c r="L1225" s="17"/>
      <c r="M1225" s="17"/>
      <c r="N1225" s="15"/>
      <c r="O1225" s="15"/>
      <c r="P1225" s="15"/>
      <c r="Q1225" s="15"/>
    </row>
    <row r="1226" spans="2:17" s="3" customFormat="1" hidden="1" x14ac:dyDescent="0.2">
      <c r="B1226" s="2"/>
      <c r="C1226" s="93"/>
      <c r="D1226" s="2"/>
      <c r="E1226" s="2"/>
      <c r="F1226" s="15"/>
      <c r="G1226" s="15"/>
      <c r="H1226" s="15"/>
      <c r="I1226" s="17"/>
      <c r="J1226" s="17"/>
      <c r="K1226" s="17"/>
      <c r="L1226" s="17"/>
      <c r="M1226" s="17"/>
      <c r="N1226" s="15"/>
      <c r="O1226" s="15"/>
      <c r="P1226" s="15"/>
      <c r="Q1226" s="15"/>
    </row>
    <row r="1227" spans="2:17" s="3" customFormat="1" hidden="1" x14ac:dyDescent="0.2">
      <c r="B1227" s="2"/>
      <c r="C1227" s="93"/>
      <c r="D1227" s="2"/>
      <c r="E1227" s="2"/>
      <c r="F1227" s="15"/>
      <c r="G1227" s="15"/>
      <c r="H1227" s="15"/>
      <c r="I1227" s="17"/>
      <c r="J1227" s="17"/>
      <c r="K1227" s="17"/>
      <c r="L1227" s="17"/>
      <c r="M1227" s="17"/>
      <c r="N1227" s="15"/>
      <c r="O1227" s="15"/>
      <c r="P1227" s="15"/>
      <c r="Q1227" s="15"/>
    </row>
    <row r="1228" spans="2:17" s="3" customFormat="1" hidden="1" x14ac:dyDescent="0.2">
      <c r="B1228" s="2"/>
      <c r="C1228" s="93"/>
      <c r="D1228" s="2"/>
      <c r="E1228" s="2"/>
      <c r="F1228" s="15"/>
      <c r="G1228" s="15"/>
      <c r="H1228" s="15"/>
      <c r="I1228" s="17"/>
      <c r="J1228" s="17"/>
      <c r="K1228" s="17"/>
      <c r="L1228" s="17"/>
      <c r="M1228" s="17"/>
      <c r="N1228" s="15"/>
      <c r="O1228" s="15"/>
      <c r="P1228" s="15"/>
      <c r="Q1228" s="15"/>
    </row>
    <row r="1229" spans="2:17" s="3" customFormat="1" hidden="1" x14ac:dyDescent="0.2">
      <c r="B1229" s="2"/>
      <c r="C1229" s="93"/>
      <c r="D1229" s="2"/>
      <c r="E1229" s="2"/>
      <c r="F1229" s="15"/>
      <c r="G1229" s="15"/>
      <c r="H1229" s="15"/>
      <c r="I1229" s="17"/>
      <c r="J1229" s="17"/>
      <c r="K1229" s="17"/>
      <c r="L1229" s="17"/>
      <c r="M1229" s="17"/>
      <c r="N1229" s="15"/>
      <c r="O1229" s="15"/>
      <c r="P1229" s="15"/>
      <c r="Q1229" s="15"/>
    </row>
    <row r="1230" spans="2:17" s="3" customFormat="1" hidden="1" x14ac:dyDescent="0.2">
      <c r="B1230" s="2"/>
      <c r="C1230" s="93"/>
      <c r="D1230" s="2"/>
      <c r="E1230" s="2"/>
      <c r="F1230" s="15"/>
      <c r="G1230" s="15"/>
      <c r="H1230" s="15"/>
      <c r="I1230" s="17"/>
      <c r="J1230" s="17"/>
      <c r="K1230" s="17"/>
      <c r="L1230" s="17"/>
      <c r="M1230" s="17"/>
      <c r="N1230" s="15"/>
      <c r="O1230" s="15"/>
      <c r="P1230" s="15"/>
      <c r="Q1230" s="15"/>
    </row>
    <row r="1231" spans="2:17" s="3" customFormat="1" hidden="1" x14ac:dyDescent="0.2">
      <c r="B1231" s="2"/>
      <c r="C1231" s="93"/>
      <c r="D1231" s="2"/>
      <c r="E1231" s="2"/>
      <c r="F1231" s="15"/>
      <c r="G1231" s="15"/>
      <c r="H1231" s="15"/>
      <c r="I1231" s="17"/>
      <c r="J1231" s="17"/>
      <c r="K1231" s="17"/>
      <c r="L1231" s="17"/>
      <c r="M1231" s="17"/>
      <c r="N1231" s="15"/>
      <c r="O1231" s="15"/>
      <c r="P1231" s="15"/>
      <c r="Q1231" s="15"/>
    </row>
    <row r="1232" spans="2:17" s="3" customFormat="1" hidden="1" x14ac:dyDescent="0.2">
      <c r="B1232" s="2"/>
      <c r="C1232" s="93"/>
      <c r="D1232" s="2"/>
      <c r="E1232" s="2"/>
      <c r="F1232" s="15"/>
      <c r="G1232" s="15"/>
      <c r="H1232" s="15"/>
      <c r="I1232" s="17"/>
      <c r="J1232" s="17"/>
      <c r="K1232" s="17"/>
      <c r="L1232" s="17"/>
      <c r="M1232" s="17"/>
      <c r="N1232" s="15"/>
      <c r="O1232" s="15"/>
      <c r="P1232" s="15"/>
      <c r="Q1232" s="15"/>
    </row>
    <row r="1233" spans="1:17" s="3" customFormat="1" hidden="1" x14ac:dyDescent="0.2">
      <c r="B1233" s="2"/>
      <c r="C1233" s="93"/>
      <c r="D1233" s="2"/>
      <c r="E1233" s="2"/>
      <c r="F1233" s="15"/>
      <c r="G1233" s="15"/>
      <c r="H1233" s="15"/>
      <c r="I1233" s="17"/>
      <c r="J1233" s="17"/>
      <c r="K1233" s="17"/>
      <c r="L1233" s="17"/>
      <c r="M1233" s="17"/>
      <c r="N1233" s="15"/>
      <c r="O1233" s="15"/>
      <c r="P1233" s="15"/>
      <c r="Q1233" s="15"/>
    </row>
    <row r="1234" spans="1:17" s="3" customFormat="1" hidden="1" x14ac:dyDescent="0.2">
      <c r="B1234" s="2"/>
      <c r="C1234" s="93"/>
      <c r="D1234" s="2"/>
      <c r="E1234" s="2"/>
      <c r="F1234" s="15"/>
      <c r="G1234" s="15"/>
      <c r="H1234" s="15"/>
      <c r="I1234" s="17"/>
      <c r="J1234" s="17"/>
      <c r="K1234" s="17"/>
      <c r="L1234" s="17"/>
      <c r="M1234" s="17"/>
      <c r="N1234" s="15"/>
      <c r="O1234" s="15"/>
      <c r="P1234" s="15"/>
    </row>
    <row r="1235" spans="1:17" s="3" customFormat="1" hidden="1" x14ac:dyDescent="0.2">
      <c r="B1235" s="2"/>
      <c r="C1235" s="93"/>
      <c r="D1235" s="2"/>
      <c r="E1235" s="2"/>
      <c r="F1235" s="15"/>
      <c r="G1235" s="15"/>
      <c r="H1235" s="15"/>
      <c r="I1235" s="17"/>
      <c r="J1235" s="17"/>
      <c r="K1235" s="17"/>
      <c r="L1235" s="17"/>
      <c r="M1235" s="17"/>
      <c r="N1235" s="15"/>
      <c r="O1235" s="15"/>
      <c r="P1235" s="15"/>
      <c r="Q1235" s="2"/>
    </row>
    <row r="1236" spans="1:17" hidden="1" x14ac:dyDescent="0.2">
      <c r="A1236" s="3"/>
      <c r="F1236" s="15"/>
      <c r="G1236" s="15"/>
      <c r="H1236" s="15"/>
      <c r="I1236" s="17"/>
      <c r="J1236" s="17"/>
      <c r="K1236" s="17"/>
      <c r="L1236" s="17"/>
      <c r="M1236" s="17"/>
      <c r="N1236" s="15"/>
      <c r="O1236" s="15"/>
      <c r="P1236" s="15"/>
    </row>
    <row r="1237" spans="1:17" hidden="1" x14ac:dyDescent="0.2">
      <c r="A1237" s="3"/>
      <c r="F1237" s="15"/>
      <c r="G1237" s="15"/>
      <c r="H1237" s="15"/>
      <c r="I1237" s="17"/>
      <c r="J1237" s="17"/>
      <c r="K1237" s="17"/>
      <c r="L1237" s="17"/>
      <c r="M1237" s="17"/>
      <c r="N1237" s="15"/>
      <c r="O1237" s="15"/>
      <c r="P1237" s="15"/>
    </row>
    <row r="1238" spans="1:17" hidden="1" x14ac:dyDescent="0.2">
      <c r="A1238" s="3"/>
      <c r="F1238" s="15"/>
      <c r="G1238" s="15"/>
      <c r="H1238" s="15"/>
      <c r="I1238" s="17"/>
      <c r="J1238" s="17"/>
      <c r="K1238" s="17"/>
      <c r="L1238" s="17"/>
      <c r="M1238" s="17"/>
      <c r="N1238" s="15"/>
      <c r="O1238" s="15"/>
      <c r="P1238" s="15"/>
    </row>
    <row r="1239" spans="1:17" hidden="1" x14ac:dyDescent="0.2">
      <c r="A1239" s="3"/>
      <c r="F1239" s="15"/>
      <c r="G1239" s="15"/>
      <c r="H1239" s="15"/>
      <c r="I1239" s="17"/>
      <c r="J1239" s="17"/>
      <c r="K1239" s="17"/>
      <c r="L1239" s="17"/>
      <c r="M1239" s="17"/>
      <c r="N1239" s="15"/>
      <c r="O1239" s="15"/>
      <c r="P1239" s="15"/>
    </row>
    <row r="1240" spans="1:17" hidden="1" x14ac:dyDescent="0.2">
      <c r="A1240" s="3"/>
      <c r="F1240" s="15"/>
      <c r="G1240" s="15"/>
      <c r="H1240" s="15"/>
      <c r="I1240" s="17"/>
      <c r="J1240" s="17"/>
      <c r="K1240" s="17"/>
      <c r="L1240" s="17"/>
      <c r="M1240" s="17"/>
      <c r="N1240" s="15"/>
      <c r="O1240" s="15"/>
      <c r="P1240" s="15"/>
    </row>
    <row r="1241" spans="1:17" hidden="1" x14ac:dyDescent="0.2">
      <c r="A1241" s="3"/>
      <c r="F1241" s="15"/>
      <c r="G1241" s="15"/>
      <c r="H1241" s="15"/>
      <c r="I1241" s="17"/>
      <c r="J1241" s="17"/>
      <c r="K1241" s="17"/>
      <c r="L1241" s="17"/>
      <c r="M1241" s="17"/>
      <c r="N1241" s="15"/>
      <c r="O1241" s="15"/>
      <c r="P1241" s="15"/>
    </row>
    <row r="1242" spans="1:17" hidden="1" x14ac:dyDescent="0.2">
      <c r="A1242" s="3"/>
      <c r="F1242" s="15"/>
      <c r="G1242" s="15"/>
      <c r="H1242" s="15"/>
      <c r="I1242" s="17"/>
      <c r="J1242" s="17"/>
      <c r="K1242" s="17"/>
      <c r="L1242" s="17"/>
      <c r="M1242" s="17"/>
      <c r="N1242" s="15"/>
      <c r="O1242" s="15"/>
      <c r="P1242" s="15"/>
    </row>
    <row r="1243" spans="1:17" hidden="1" x14ac:dyDescent="0.2">
      <c r="A1243" s="3"/>
      <c r="F1243" s="15"/>
      <c r="G1243" s="15"/>
      <c r="H1243" s="15"/>
      <c r="I1243" s="17"/>
      <c r="J1243" s="17"/>
      <c r="K1243" s="17"/>
      <c r="L1243" s="17"/>
      <c r="M1243" s="17"/>
      <c r="N1243" s="15"/>
      <c r="O1243" s="15"/>
      <c r="P1243" s="15"/>
    </row>
    <row r="1244" spans="1:17" hidden="1" x14ac:dyDescent="0.2">
      <c r="A1244" s="3"/>
      <c r="F1244" s="15"/>
      <c r="G1244" s="15"/>
      <c r="H1244" s="15"/>
      <c r="I1244" s="17"/>
      <c r="J1244" s="17"/>
      <c r="K1244" s="17"/>
      <c r="L1244" s="17"/>
      <c r="M1244" s="17"/>
      <c r="N1244" s="15"/>
      <c r="O1244" s="15"/>
      <c r="P1244" s="15"/>
    </row>
    <row r="1245" spans="1:17" hidden="1" x14ac:dyDescent="0.2">
      <c r="A1245" s="3"/>
      <c r="F1245" s="15"/>
      <c r="G1245" s="15"/>
      <c r="H1245" s="15"/>
      <c r="I1245" s="17"/>
      <c r="J1245" s="17"/>
      <c r="K1245" s="17"/>
      <c r="L1245" s="17"/>
      <c r="M1245" s="17"/>
      <c r="N1245" s="15"/>
      <c r="O1245" s="15"/>
      <c r="P1245" s="15"/>
    </row>
    <row r="1246" spans="1:17" hidden="1" x14ac:dyDescent="0.2">
      <c r="A1246" s="3"/>
      <c r="F1246" s="15"/>
      <c r="G1246" s="15"/>
      <c r="H1246" s="15"/>
      <c r="I1246" s="17"/>
      <c r="J1246" s="17"/>
      <c r="K1246" s="17"/>
      <c r="L1246" s="17"/>
      <c r="M1246" s="17"/>
      <c r="N1246" s="15"/>
      <c r="O1246" s="15"/>
      <c r="P1246" s="15"/>
    </row>
    <row r="1247" spans="1:17" hidden="1" x14ac:dyDescent="0.2">
      <c r="A1247" s="3"/>
      <c r="F1247" s="15"/>
      <c r="G1247" s="15"/>
      <c r="H1247" s="15"/>
      <c r="I1247" s="17"/>
      <c r="J1247" s="17"/>
      <c r="K1247" s="17"/>
      <c r="L1247" s="17"/>
      <c r="M1247" s="17"/>
      <c r="N1247" s="15"/>
      <c r="O1247" s="15"/>
      <c r="P1247" s="15"/>
    </row>
    <row r="1248" spans="1:17" hidden="1" x14ac:dyDescent="0.2">
      <c r="A1248" s="3"/>
      <c r="F1248" s="15"/>
      <c r="G1248" s="15"/>
      <c r="H1248" s="15"/>
      <c r="I1248" s="17"/>
      <c r="J1248" s="17"/>
      <c r="K1248" s="17"/>
      <c r="L1248" s="17"/>
      <c r="M1248" s="17"/>
      <c r="N1248" s="15"/>
      <c r="O1248" s="15"/>
      <c r="P1248" s="15"/>
    </row>
    <row r="1249" spans="1:16" hidden="1" x14ac:dyDescent="0.2">
      <c r="A1249" s="3"/>
      <c r="F1249" s="15"/>
      <c r="G1249" s="15"/>
      <c r="H1249" s="15"/>
      <c r="I1249" s="17"/>
      <c r="J1249" s="17"/>
      <c r="K1249" s="17"/>
      <c r="L1249" s="17"/>
      <c r="M1249" s="17"/>
      <c r="N1249" s="15"/>
      <c r="O1249" s="15"/>
      <c r="P1249" s="15"/>
    </row>
    <row r="1250" spans="1:16" hidden="1" x14ac:dyDescent="0.2">
      <c r="A1250" s="3"/>
      <c r="F1250" s="15"/>
      <c r="G1250" s="15"/>
      <c r="H1250" s="15"/>
      <c r="I1250" s="17"/>
      <c r="J1250" s="17"/>
      <c r="K1250" s="17"/>
      <c r="L1250" s="17"/>
      <c r="M1250" s="17"/>
      <c r="N1250" s="15"/>
      <c r="O1250" s="15"/>
      <c r="P1250" s="15"/>
    </row>
    <row r="1251" spans="1:16" hidden="1" x14ac:dyDescent="0.2">
      <c r="A1251" s="3"/>
      <c r="F1251" s="15"/>
      <c r="G1251" s="15"/>
      <c r="H1251" s="15"/>
      <c r="I1251" s="17"/>
      <c r="J1251" s="17"/>
      <c r="K1251" s="17"/>
      <c r="L1251" s="17"/>
      <c r="M1251" s="17"/>
      <c r="N1251" s="15"/>
      <c r="O1251" s="15"/>
      <c r="P1251" s="15"/>
    </row>
    <row r="1252" spans="1:16" hidden="1" x14ac:dyDescent="0.2">
      <c r="A1252" s="3"/>
      <c r="F1252" s="15"/>
      <c r="G1252" s="15"/>
      <c r="H1252" s="15"/>
      <c r="I1252" s="17"/>
      <c r="J1252" s="17"/>
      <c r="K1252" s="17"/>
      <c r="L1252" s="17"/>
      <c r="M1252" s="17"/>
      <c r="N1252" s="15"/>
      <c r="O1252" s="15"/>
      <c r="P1252" s="15"/>
    </row>
    <row r="1253" spans="1:16" hidden="1" x14ac:dyDescent="0.2">
      <c r="A1253" s="3"/>
      <c r="F1253" s="15"/>
      <c r="G1253" s="15"/>
      <c r="H1253" s="15"/>
      <c r="I1253" s="17"/>
      <c r="J1253" s="17"/>
      <c r="K1253" s="17"/>
      <c r="L1253" s="17"/>
      <c r="M1253" s="17"/>
      <c r="N1253" s="15"/>
      <c r="O1253" s="15"/>
      <c r="P1253" s="15"/>
    </row>
    <row r="1254" spans="1:16" hidden="1" x14ac:dyDescent="0.2">
      <c r="A1254" s="3"/>
      <c r="F1254" s="15"/>
      <c r="G1254" s="15"/>
      <c r="H1254" s="15"/>
      <c r="I1254" s="17"/>
      <c r="J1254" s="17"/>
      <c r="K1254" s="17"/>
      <c r="L1254" s="17"/>
      <c r="M1254" s="17"/>
      <c r="N1254" s="15"/>
      <c r="O1254" s="15"/>
      <c r="P1254" s="15"/>
    </row>
    <row r="1255" spans="1:16" hidden="1" x14ac:dyDescent="0.2">
      <c r="F1255" s="15"/>
      <c r="G1255" s="15"/>
      <c r="H1255" s="15"/>
      <c r="I1255" s="17"/>
      <c r="J1255" s="17"/>
      <c r="K1255" s="17"/>
      <c r="L1255" s="17"/>
      <c r="M1255" s="17"/>
      <c r="N1255" s="15"/>
      <c r="O1255" s="15"/>
      <c r="P1255" s="15"/>
    </row>
    <row r="1256" spans="1:16" hidden="1" x14ac:dyDescent="0.2">
      <c r="F1256" s="15"/>
      <c r="G1256" s="15"/>
      <c r="H1256" s="15"/>
      <c r="I1256" s="17"/>
      <c r="J1256" s="17"/>
      <c r="K1256" s="17"/>
      <c r="L1256" s="17"/>
      <c r="M1256" s="17"/>
      <c r="N1256" s="15"/>
      <c r="O1256" s="15"/>
      <c r="P1256" s="15"/>
    </row>
    <row r="1257" spans="1:16" hidden="1" x14ac:dyDescent="0.2">
      <c r="F1257" s="15"/>
      <c r="G1257" s="15"/>
      <c r="H1257" s="15"/>
      <c r="I1257" s="17"/>
      <c r="J1257" s="17"/>
      <c r="K1257" s="17"/>
      <c r="L1257" s="17"/>
      <c r="M1257" s="17"/>
      <c r="N1257" s="15"/>
      <c r="O1257" s="15"/>
      <c r="P1257" s="15"/>
    </row>
    <row r="1258" spans="1:16" hidden="1" x14ac:dyDescent="0.2">
      <c r="F1258" s="15"/>
      <c r="G1258" s="15"/>
      <c r="H1258" s="15"/>
      <c r="I1258" s="17"/>
      <c r="J1258" s="17"/>
      <c r="K1258" s="17"/>
      <c r="L1258" s="17"/>
      <c r="M1258" s="17"/>
      <c r="N1258" s="15"/>
      <c r="O1258" s="15"/>
      <c r="P1258" s="15"/>
    </row>
    <row r="1259" spans="1:16" hidden="1" x14ac:dyDescent="0.2">
      <c r="F1259" s="15"/>
      <c r="G1259" s="15"/>
      <c r="H1259" s="15"/>
      <c r="I1259" s="17"/>
      <c r="J1259" s="17"/>
      <c r="K1259" s="17"/>
      <c r="L1259" s="17"/>
      <c r="M1259" s="17"/>
      <c r="N1259" s="15"/>
      <c r="O1259" s="15"/>
      <c r="P1259" s="15"/>
    </row>
    <row r="1260" spans="1:16" hidden="1" x14ac:dyDescent="0.2">
      <c r="F1260" s="15"/>
      <c r="G1260" s="15"/>
      <c r="H1260" s="15"/>
      <c r="I1260" s="17"/>
      <c r="J1260" s="17"/>
      <c r="K1260" s="17"/>
      <c r="L1260" s="17"/>
      <c r="M1260" s="17"/>
      <c r="N1260" s="15"/>
      <c r="O1260" s="15"/>
      <c r="P1260" s="15"/>
    </row>
    <row r="1261" spans="1:16" hidden="1" x14ac:dyDescent="0.2">
      <c r="F1261" s="15"/>
      <c r="G1261" s="15"/>
      <c r="H1261" s="15"/>
      <c r="I1261" s="17"/>
      <c r="J1261" s="17"/>
      <c r="K1261" s="17"/>
      <c r="L1261" s="17"/>
      <c r="M1261" s="17"/>
      <c r="N1261" s="15"/>
      <c r="O1261" s="15"/>
      <c r="P1261" s="15"/>
    </row>
    <row r="1262" spans="1:16" hidden="1" x14ac:dyDescent="0.2">
      <c r="F1262" s="15"/>
      <c r="G1262" s="15"/>
      <c r="H1262" s="15"/>
      <c r="I1262" s="17"/>
      <c r="J1262" s="17"/>
      <c r="K1262" s="17"/>
      <c r="L1262" s="17"/>
      <c r="M1262" s="17"/>
      <c r="N1262" s="15"/>
      <c r="O1262" s="15"/>
      <c r="P1262" s="15"/>
    </row>
    <row r="1263" spans="1:16" hidden="1" x14ac:dyDescent="0.2">
      <c r="F1263" s="15"/>
      <c r="G1263" s="15"/>
      <c r="H1263" s="15"/>
      <c r="I1263" s="17"/>
      <c r="J1263" s="17"/>
      <c r="K1263" s="17"/>
      <c r="L1263" s="17"/>
      <c r="M1263" s="17"/>
      <c r="N1263" s="15"/>
      <c r="O1263" s="15"/>
      <c r="P1263" s="15"/>
    </row>
    <row r="1264" spans="1:16" hidden="1" x14ac:dyDescent="0.2">
      <c r="F1264" s="15"/>
      <c r="G1264" s="15"/>
      <c r="H1264" s="15"/>
      <c r="I1264" s="17"/>
      <c r="J1264" s="17"/>
      <c r="K1264" s="17"/>
      <c r="L1264" s="17"/>
      <c r="M1264" s="17"/>
      <c r="N1264" s="15"/>
      <c r="O1264" s="15"/>
      <c r="P1264" s="15"/>
    </row>
    <row r="1265" spans="6:16" hidden="1" x14ac:dyDescent="0.2">
      <c r="F1265" s="15"/>
      <c r="G1265" s="15"/>
      <c r="H1265" s="15"/>
      <c r="I1265" s="17"/>
      <c r="J1265" s="17"/>
      <c r="K1265" s="17"/>
      <c r="L1265" s="17"/>
      <c r="M1265" s="17"/>
      <c r="N1265" s="15"/>
      <c r="O1265" s="15"/>
      <c r="P1265" s="15"/>
    </row>
    <row r="1266" spans="6:16" hidden="1" x14ac:dyDescent="0.2">
      <c r="F1266" s="15"/>
      <c r="G1266" s="15"/>
      <c r="H1266" s="15"/>
      <c r="I1266" s="17"/>
      <c r="J1266" s="17"/>
      <c r="K1266" s="17"/>
      <c r="L1266" s="17"/>
      <c r="M1266" s="17"/>
      <c r="N1266" s="15"/>
      <c r="O1266" s="15"/>
      <c r="P1266" s="15"/>
    </row>
    <row r="1267" spans="6:16" hidden="1" x14ac:dyDescent="0.2">
      <c r="F1267" s="15"/>
      <c r="G1267" s="15"/>
      <c r="H1267" s="15"/>
      <c r="I1267" s="17"/>
      <c r="J1267" s="17"/>
      <c r="K1267" s="17"/>
      <c r="L1267" s="17"/>
      <c r="M1267" s="17"/>
      <c r="N1267" s="15"/>
      <c r="O1267" s="15"/>
      <c r="P1267" s="15"/>
    </row>
    <row r="1268" spans="6:16" hidden="1" x14ac:dyDescent="0.2">
      <c r="F1268" s="15"/>
      <c r="G1268" s="15"/>
      <c r="H1268" s="15"/>
      <c r="I1268" s="17"/>
      <c r="J1268" s="17"/>
      <c r="K1268" s="17"/>
      <c r="L1268" s="17"/>
      <c r="M1268" s="17"/>
      <c r="N1268" s="15"/>
      <c r="O1268" s="15"/>
      <c r="P1268" s="15"/>
    </row>
    <row r="1269" spans="6:16" hidden="1" x14ac:dyDescent="0.2">
      <c r="F1269" s="15"/>
      <c r="G1269" s="15"/>
      <c r="H1269" s="15"/>
      <c r="I1269" s="17"/>
      <c r="J1269" s="17"/>
      <c r="K1269" s="17"/>
      <c r="L1269" s="17"/>
      <c r="M1269" s="17"/>
      <c r="N1269" s="15"/>
      <c r="O1269" s="15"/>
      <c r="P1269" s="15"/>
    </row>
    <row r="1270" spans="6:16" hidden="1" x14ac:dyDescent="0.2">
      <c r="F1270" s="15"/>
      <c r="G1270" s="15"/>
      <c r="H1270" s="15"/>
      <c r="I1270" s="17"/>
      <c r="J1270" s="17"/>
      <c r="K1270" s="17"/>
      <c r="L1270" s="17"/>
      <c r="M1270" s="17"/>
      <c r="N1270" s="15"/>
      <c r="O1270" s="15"/>
      <c r="P1270" s="15"/>
    </row>
    <row r="1271" spans="6:16" hidden="1" x14ac:dyDescent="0.2">
      <c r="F1271" s="15"/>
      <c r="G1271" s="15"/>
      <c r="H1271" s="15"/>
      <c r="I1271" s="17"/>
      <c r="J1271" s="17"/>
      <c r="K1271" s="17"/>
      <c r="L1271" s="17"/>
      <c r="M1271" s="17"/>
      <c r="N1271" s="15"/>
      <c r="O1271" s="15"/>
      <c r="P1271" s="15"/>
    </row>
    <row r="1272" spans="6:16" hidden="1" x14ac:dyDescent="0.2">
      <c r="F1272" s="15"/>
      <c r="G1272" s="15"/>
      <c r="H1272" s="15"/>
      <c r="I1272" s="17"/>
      <c r="J1272" s="17"/>
      <c r="K1272" s="17"/>
      <c r="L1272" s="17"/>
      <c r="M1272" s="17"/>
      <c r="N1272" s="15"/>
      <c r="O1272" s="15"/>
      <c r="P1272" s="15"/>
    </row>
    <row r="1273" spans="6:16" hidden="1" x14ac:dyDescent="0.2">
      <c r="F1273" s="15"/>
      <c r="G1273" s="15"/>
      <c r="H1273" s="15"/>
      <c r="I1273" s="17"/>
      <c r="J1273" s="17"/>
      <c r="K1273" s="17"/>
      <c r="L1273" s="17"/>
      <c r="M1273" s="17"/>
      <c r="N1273" s="15"/>
      <c r="O1273" s="15"/>
      <c r="P1273" s="15"/>
    </row>
    <row r="1274" spans="6:16" hidden="1" x14ac:dyDescent="0.2">
      <c r="F1274" s="15"/>
      <c r="G1274" s="15"/>
      <c r="H1274" s="15"/>
      <c r="I1274" s="17"/>
      <c r="J1274" s="17"/>
      <c r="K1274" s="17"/>
      <c r="L1274" s="17"/>
      <c r="M1274" s="17"/>
      <c r="N1274" s="15"/>
      <c r="O1274" s="15"/>
      <c r="P1274" s="15"/>
    </row>
    <row r="1275" spans="6:16" hidden="1" x14ac:dyDescent="0.2">
      <c r="F1275" s="15"/>
      <c r="G1275" s="15"/>
      <c r="H1275" s="15"/>
      <c r="I1275" s="17"/>
      <c r="J1275" s="17"/>
      <c r="K1275" s="17"/>
      <c r="L1275" s="17"/>
      <c r="M1275" s="17"/>
      <c r="N1275" s="15"/>
      <c r="O1275" s="15"/>
      <c r="P1275" s="15"/>
    </row>
    <row r="1276" spans="6:16" hidden="1" x14ac:dyDescent="0.2">
      <c r="F1276" s="15"/>
      <c r="G1276" s="15"/>
      <c r="H1276" s="15"/>
      <c r="I1276" s="17"/>
      <c r="J1276" s="17"/>
      <c r="K1276" s="17"/>
      <c r="L1276" s="17"/>
      <c r="M1276" s="17"/>
      <c r="N1276" s="15"/>
      <c r="O1276" s="15"/>
      <c r="P1276" s="15"/>
    </row>
    <row r="1277" spans="6:16" hidden="1" x14ac:dyDescent="0.2">
      <c r="F1277" s="15"/>
      <c r="G1277" s="15"/>
      <c r="H1277" s="15"/>
      <c r="I1277" s="17"/>
      <c r="J1277" s="17"/>
      <c r="K1277" s="17"/>
      <c r="L1277" s="17"/>
      <c r="M1277" s="17"/>
      <c r="N1277" s="15"/>
      <c r="O1277" s="15"/>
      <c r="P1277" s="15"/>
    </row>
    <row r="1278" spans="6:16" hidden="1" x14ac:dyDescent="0.2">
      <c r="F1278" s="15"/>
      <c r="G1278" s="15"/>
      <c r="H1278" s="15"/>
      <c r="I1278" s="17"/>
      <c r="J1278" s="17"/>
      <c r="K1278" s="17"/>
      <c r="L1278" s="17"/>
      <c r="M1278" s="17"/>
      <c r="N1278" s="15"/>
      <c r="O1278" s="15"/>
      <c r="P1278" s="15"/>
    </row>
    <row r="1279" spans="6:16" hidden="1" x14ac:dyDescent="0.2">
      <c r="F1279" s="15"/>
      <c r="G1279" s="15"/>
      <c r="H1279" s="15"/>
      <c r="I1279" s="17"/>
      <c r="J1279" s="17"/>
      <c r="K1279" s="17"/>
      <c r="L1279" s="17"/>
      <c r="M1279" s="17"/>
      <c r="N1279" s="15"/>
      <c r="O1279" s="15"/>
      <c r="P1279" s="15"/>
    </row>
    <row r="1280" spans="6:16" hidden="1" x14ac:dyDescent="0.2">
      <c r="F1280" s="15"/>
      <c r="G1280" s="15"/>
      <c r="H1280" s="15"/>
      <c r="I1280" s="17"/>
      <c r="J1280" s="17"/>
      <c r="K1280" s="17"/>
      <c r="L1280" s="17"/>
      <c r="M1280" s="17"/>
      <c r="N1280" s="15"/>
      <c r="O1280" s="15"/>
      <c r="P1280" s="15"/>
    </row>
    <row r="1281" spans="2:16" hidden="1" x14ac:dyDescent="0.2">
      <c r="F1281" s="15"/>
      <c r="G1281" s="15"/>
      <c r="H1281" s="15"/>
      <c r="I1281" s="17"/>
      <c r="J1281" s="17"/>
      <c r="K1281" s="17"/>
      <c r="L1281" s="17"/>
      <c r="M1281" s="17"/>
      <c r="N1281" s="15"/>
      <c r="O1281" s="15"/>
      <c r="P1281" s="15"/>
    </row>
    <row r="1282" spans="2:16" hidden="1" x14ac:dyDescent="0.2">
      <c r="F1282" s="15"/>
      <c r="G1282" s="15"/>
      <c r="H1282" s="15"/>
      <c r="I1282" s="17"/>
      <c r="J1282" s="17"/>
      <c r="K1282" s="17"/>
      <c r="L1282" s="17"/>
      <c r="M1282" s="17"/>
      <c r="N1282" s="15"/>
      <c r="O1282" s="15"/>
      <c r="P1282" s="15"/>
    </row>
    <row r="1283" spans="2:16" hidden="1" x14ac:dyDescent="0.2">
      <c r="F1283" s="15"/>
      <c r="G1283" s="15"/>
      <c r="H1283" s="15"/>
      <c r="I1283" s="17"/>
      <c r="J1283" s="17"/>
      <c r="K1283" s="17"/>
      <c r="L1283" s="17"/>
      <c r="M1283" s="17"/>
      <c r="N1283" s="15"/>
      <c r="O1283" s="15"/>
      <c r="P1283" s="15"/>
    </row>
    <row r="1284" spans="2:16" hidden="1" x14ac:dyDescent="0.2">
      <c r="F1284" s="15"/>
      <c r="G1284" s="15"/>
      <c r="H1284" s="15"/>
      <c r="I1284" s="17"/>
      <c r="J1284" s="17"/>
      <c r="K1284" s="17"/>
      <c r="L1284" s="17"/>
      <c r="M1284" s="17"/>
      <c r="N1284" s="15"/>
      <c r="O1284" s="15"/>
      <c r="P1284" s="15"/>
    </row>
    <row r="1285" spans="2:16" hidden="1" x14ac:dyDescent="0.2">
      <c r="F1285" s="15"/>
      <c r="G1285" s="15"/>
      <c r="H1285" s="15"/>
      <c r="I1285" s="17"/>
      <c r="J1285" s="17"/>
      <c r="K1285" s="17"/>
      <c r="L1285" s="17"/>
      <c r="M1285" s="17"/>
      <c r="N1285" s="15"/>
      <c r="O1285" s="15"/>
      <c r="P1285" s="15"/>
    </row>
    <row r="1286" spans="2:16" hidden="1" x14ac:dyDescent="0.2">
      <c r="F1286" s="15"/>
      <c r="G1286" s="15"/>
      <c r="H1286" s="15"/>
      <c r="I1286" s="17"/>
      <c r="J1286" s="17"/>
      <c r="K1286" s="17"/>
      <c r="L1286" s="17"/>
      <c r="M1286" s="17"/>
      <c r="N1286" s="15"/>
      <c r="O1286" s="15"/>
      <c r="P1286" s="15"/>
    </row>
    <row r="1287" spans="2:16" hidden="1" x14ac:dyDescent="0.2">
      <c r="F1287" s="15"/>
      <c r="G1287" s="15"/>
      <c r="H1287" s="15"/>
      <c r="I1287" s="17"/>
      <c r="J1287" s="17"/>
      <c r="K1287" s="17"/>
      <c r="L1287" s="17"/>
      <c r="M1287" s="17"/>
      <c r="N1287" s="15"/>
      <c r="O1287" s="15"/>
      <c r="P1287" s="15"/>
    </row>
    <row r="1288" spans="2:16" hidden="1" x14ac:dyDescent="0.2">
      <c r="F1288" s="15"/>
      <c r="G1288" s="15"/>
      <c r="H1288" s="15"/>
      <c r="I1288" s="17"/>
      <c r="J1288" s="17"/>
      <c r="K1288" s="17"/>
      <c r="L1288" s="17"/>
      <c r="M1288" s="17"/>
      <c r="N1288" s="15"/>
      <c r="O1288" s="15"/>
      <c r="P1288" s="15"/>
    </row>
    <row r="1289" spans="2:16" hidden="1" x14ac:dyDescent="0.2">
      <c r="F1289" s="15"/>
      <c r="G1289" s="15"/>
      <c r="H1289" s="15"/>
      <c r="I1289" s="17"/>
      <c r="J1289" s="17"/>
      <c r="K1289" s="17"/>
      <c r="L1289" s="17"/>
      <c r="M1289" s="17"/>
      <c r="N1289" s="15"/>
      <c r="O1289" s="15"/>
      <c r="P1289" s="15"/>
    </row>
    <row r="1290" spans="2:16" hidden="1" x14ac:dyDescent="0.2">
      <c r="F1290" s="15"/>
      <c r="G1290" s="15"/>
      <c r="H1290" s="15"/>
      <c r="I1290" s="17"/>
      <c r="J1290" s="17"/>
      <c r="K1290" s="17"/>
      <c r="L1290" s="17"/>
      <c r="M1290" s="17"/>
      <c r="N1290" s="15"/>
      <c r="O1290" s="15"/>
      <c r="P1290" s="15"/>
    </row>
    <row r="1291" spans="2:16" hidden="1" x14ac:dyDescent="0.2">
      <c r="F1291" s="15"/>
      <c r="G1291" s="15"/>
      <c r="H1291" s="15"/>
      <c r="I1291" s="17"/>
      <c r="J1291" s="17"/>
      <c r="K1291" s="17"/>
      <c r="L1291" s="17"/>
      <c r="M1291" s="17"/>
      <c r="N1291" s="15"/>
      <c r="O1291" s="15"/>
      <c r="P1291" s="15"/>
    </row>
    <row r="1292" spans="2:16" hidden="1" x14ac:dyDescent="0.2">
      <c r="F1292" s="15"/>
      <c r="G1292" s="15"/>
      <c r="H1292" s="15"/>
      <c r="I1292" s="17"/>
      <c r="J1292" s="17"/>
      <c r="K1292" s="17"/>
      <c r="L1292" s="17"/>
      <c r="M1292" s="17"/>
      <c r="N1292" s="15"/>
      <c r="O1292" s="15"/>
      <c r="P1292" s="15"/>
    </row>
    <row r="1293" spans="2:16" hidden="1" x14ac:dyDescent="0.2">
      <c r="B1293" s="3"/>
      <c r="C1293" s="95"/>
      <c r="D1293" s="3"/>
      <c r="E1293" s="3"/>
      <c r="F1293" s="15"/>
      <c r="G1293" s="15"/>
      <c r="H1293" s="15"/>
      <c r="I1293" s="17"/>
      <c r="J1293" s="17"/>
      <c r="K1293" s="17"/>
      <c r="L1293" s="17"/>
      <c r="M1293" s="17"/>
      <c r="N1293" s="15"/>
      <c r="O1293" s="15"/>
      <c r="P1293" s="15"/>
    </row>
    <row r="1294" spans="2:16" hidden="1" x14ac:dyDescent="0.2">
      <c r="B1294" s="3"/>
      <c r="C1294" s="95"/>
      <c r="D1294" s="3"/>
      <c r="E1294" s="3"/>
      <c r="F1294" s="15"/>
      <c r="G1294" s="15"/>
      <c r="H1294" s="15"/>
      <c r="I1294" s="17"/>
      <c r="J1294" s="17"/>
      <c r="K1294" s="17"/>
      <c r="L1294" s="17"/>
      <c r="M1294" s="17"/>
      <c r="N1294" s="15"/>
      <c r="O1294" s="15"/>
      <c r="P1294" s="15"/>
    </row>
    <row r="1295" spans="2:16" hidden="1" x14ac:dyDescent="0.2">
      <c r="B1295" s="3"/>
      <c r="C1295" s="95"/>
      <c r="D1295" s="3"/>
      <c r="E1295" s="3"/>
      <c r="F1295" s="15"/>
      <c r="G1295" s="15"/>
      <c r="H1295" s="15"/>
      <c r="I1295" s="17"/>
      <c r="J1295" s="17"/>
      <c r="K1295" s="17"/>
      <c r="L1295" s="17"/>
      <c r="M1295" s="17"/>
      <c r="N1295" s="15"/>
      <c r="O1295" s="15"/>
      <c r="P1295" s="15"/>
    </row>
    <row r="1296" spans="2:16" hidden="1" x14ac:dyDescent="0.2">
      <c r="B1296" s="3"/>
      <c r="C1296" s="95"/>
      <c r="D1296" s="3"/>
      <c r="E1296" s="3"/>
      <c r="F1296" s="3"/>
      <c r="G1296" s="3"/>
      <c r="H1296" s="3"/>
      <c r="I1296" s="3"/>
      <c r="J1296" s="3"/>
      <c r="K1296" s="3"/>
      <c r="L1296" s="3"/>
      <c r="M1296" s="3"/>
      <c r="N1296" s="3"/>
      <c r="O1296" s="3"/>
      <c r="P1296" s="3"/>
    </row>
  </sheetData>
  <sortState ref="B16:C35">
    <sortCondition ref="B16:B35"/>
  </sortState>
  <mergeCells count="5">
    <mergeCell ref="B13:C13"/>
    <mergeCell ref="R7:T7"/>
    <mergeCell ref="A7:B7"/>
    <mergeCell ref="D11:P11"/>
    <mergeCell ref="D12:P12"/>
  </mergeCells>
  <dataValidations count="2">
    <dataValidation type="list" allowBlank="1" showInputMessage="1" showErrorMessage="1" sqref="B9">
      <formula1>$S$8:$S$10</formula1>
    </dataValidation>
    <dataValidation type="list" allowBlank="1" showInputMessage="1" showErrorMessage="1" sqref="B8">
      <formula1>$R$8:$R$12</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441"/>
  <sheetViews>
    <sheetView topLeftCell="A4" workbookViewId="0">
      <selection activeCell="S2" sqref="S2"/>
    </sheetView>
  </sheetViews>
  <sheetFormatPr defaultRowHeight="15" x14ac:dyDescent="0.25"/>
  <cols>
    <col min="16" max="16" width="12" bestFit="1" customWidth="1"/>
  </cols>
  <sheetData>
    <row r="1" spans="1:22" x14ac:dyDescent="0.25">
      <c r="A1">
        <v>1</v>
      </c>
      <c r="B1">
        <v>2</v>
      </c>
      <c r="C1">
        <v>3</v>
      </c>
      <c r="D1">
        <v>4</v>
      </c>
      <c r="E1">
        <v>5</v>
      </c>
      <c r="F1">
        <v>6</v>
      </c>
      <c r="G1">
        <v>7</v>
      </c>
      <c r="H1">
        <v>8</v>
      </c>
      <c r="I1">
        <v>9</v>
      </c>
      <c r="J1">
        <v>10</v>
      </c>
      <c r="K1">
        <v>11</v>
      </c>
      <c r="L1">
        <v>12</v>
      </c>
      <c r="M1">
        <v>13</v>
      </c>
      <c r="N1">
        <v>14</v>
      </c>
      <c r="O1">
        <v>15</v>
      </c>
      <c r="P1">
        <v>16</v>
      </c>
      <c r="Q1">
        <v>17</v>
      </c>
      <c r="R1">
        <v>18</v>
      </c>
      <c r="S1">
        <v>19</v>
      </c>
      <c r="T1">
        <v>20</v>
      </c>
      <c r="U1">
        <v>21</v>
      </c>
      <c r="V1">
        <v>22</v>
      </c>
    </row>
    <row r="2" spans="1:22" x14ac:dyDescent="0.25">
      <c r="B2" t="s">
        <v>128</v>
      </c>
      <c r="C2" t="s">
        <v>129</v>
      </c>
      <c r="D2" t="s">
        <v>121</v>
      </c>
      <c r="E2" t="s">
        <v>130</v>
      </c>
      <c r="F2" t="s">
        <v>189</v>
      </c>
      <c r="G2" t="s">
        <v>131</v>
      </c>
      <c r="H2" t="s">
        <v>22</v>
      </c>
      <c r="I2" t="s">
        <v>190</v>
      </c>
      <c r="J2" t="s">
        <v>23</v>
      </c>
      <c r="K2" t="s">
        <v>191</v>
      </c>
      <c r="L2" t="s">
        <v>24</v>
      </c>
      <c r="M2" t="s">
        <v>25</v>
      </c>
      <c r="N2" t="s">
        <v>26</v>
      </c>
      <c r="O2" t="s">
        <v>27</v>
      </c>
      <c r="P2" t="s">
        <v>28</v>
      </c>
      <c r="Q2" t="s">
        <v>29</v>
      </c>
      <c r="R2" t="s">
        <v>212</v>
      </c>
      <c r="S2" t="s">
        <v>30</v>
      </c>
      <c r="T2" t="s">
        <v>132</v>
      </c>
      <c r="U2" t="s">
        <v>133</v>
      </c>
      <c r="V2" t="s">
        <v>134</v>
      </c>
    </row>
    <row r="3" spans="1:22" x14ac:dyDescent="0.25">
      <c r="A3" t="str">
        <f>B3&amp;D3&amp;E3&amp;G3&amp;F3</f>
        <v>2014/201510Female + maleAllEU</v>
      </c>
      <c r="B3" t="s">
        <v>37</v>
      </c>
      <c r="C3" t="s">
        <v>135</v>
      </c>
      <c r="D3">
        <v>10</v>
      </c>
      <c r="E3" t="s">
        <v>127</v>
      </c>
      <c r="F3" t="s">
        <v>21</v>
      </c>
      <c r="G3" t="s">
        <v>0</v>
      </c>
      <c r="H3">
        <v>10305</v>
      </c>
      <c r="I3">
        <v>9410</v>
      </c>
      <c r="J3">
        <v>59.6</v>
      </c>
      <c r="K3">
        <v>8.6999999999999993</v>
      </c>
      <c r="L3">
        <v>3795</v>
      </c>
      <c r="M3">
        <v>18.3</v>
      </c>
      <c r="N3">
        <v>1.5</v>
      </c>
      <c r="O3">
        <v>18.399999999999999</v>
      </c>
      <c r="P3">
        <v>19.8</v>
      </c>
      <c r="Q3">
        <v>20.6</v>
      </c>
      <c r="R3">
        <v>2.2000000000000002</v>
      </c>
      <c r="S3">
        <v>1520</v>
      </c>
      <c r="T3">
        <v>21900</v>
      </c>
      <c r="U3">
        <v>34700</v>
      </c>
      <c r="V3">
        <v>53300</v>
      </c>
    </row>
    <row r="4" spans="1:22" x14ac:dyDescent="0.25">
      <c r="A4" t="str">
        <f t="shared" ref="A4:A67" si="0">B4&amp;D4&amp;E4&amp;G4&amp;F4</f>
        <v>2014/201510Female + maleAllUK</v>
      </c>
      <c r="B4" t="s">
        <v>37</v>
      </c>
      <c r="C4" t="s">
        <v>135</v>
      </c>
      <c r="D4">
        <v>10</v>
      </c>
      <c r="E4" t="s">
        <v>127</v>
      </c>
      <c r="F4" t="s">
        <v>61</v>
      </c>
      <c r="G4" t="s">
        <v>0</v>
      </c>
      <c r="H4">
        <v>214510</v>
      </c>
      <c r="I4">
        <v>208645</v>
      </c>
      <c r="J4">
        <v>5.2</v>
      </c>
      <c r="K4">
        <v>2.7</v>
      </c>
      <c r="L4">
        <v>197790</v>
      </c>
      <c r="M4">
        <v>9.6</v>
      </c>
      <c r="N4">
        <v>4.2</v>
      </c>
      <c r="O4">
        <v>75.2</v>
      </c>
      <c r="P4">
        <v>80.2</v>
      </c>
      <c r="Q4">
        <v>81</v>
      </c>
      <c r="R4">
        <v>5.8</v>
      </c>
      <c r="S4">
        <v>147530</v>
      </c>
      <c r="T4">
        <v>19000</v>
      </c>
      <c r="U4">
        <v>30300</v>
      </c>
      <c r="V4">
        <v>41600</v>
      </c>
    </row>
    <row r="5" spans="1:22" x14ac:dyDescent="0.25">
      <c r="A5" t="str">
        <f t="shared" si="0"/>
        <v>2014/201510Female + maleAllNon-EU</v>
      </c>
      <c r="B5" t="s">
        <v>37</v>
      </c>
      <c r="C5" t="s">
        <v>135</v>
      </c>
      <c r="D5">
        <v>10</v>
      </c>
      <c r="E5" t="s">
        <v>127</v>
      </c>
      <c r="F5" t="s">
        <v>125</v>
      </c>
      <c r="G5" t="s">
        <v>0</v>
      </c>
      <c r="H5">
        <v>18935</v>
      </c>
      <c r="I5">
        <v>18115</v>
      </c>
      <c r="J5">
        <v>61.2</v>
      </c>
      <c r="K5">
        <v>4.3</v>
      </c>
      <c r="L5">
        <v>7025</v>
      </c>
      <c r="M5">
        <v>20</v>
      </c>
      <c r="N5">
        <v>1.3</v>
      </c>
      <c r="O5">
        <v>15.7</v>
      </c>
      <c r="P5">
        <v>16.8</v>
      </c>
      <c r="Q5">
        <v>17.5</v>
      </c>
      <c r="R5">
        <v>1.8</v>
      </c>
      <c r="S5">
        <v>2365</v>
      </c>
      <c r="T5">
        <v>18600</v>
      </c>
      <c r="U5">
        <v>33900</v>
      </c>
      <c r="V5">
        <v>52700</v>
      </c>
    </row>
    <row r="6" spans="1:22" x14ac:dyDescent="0.25">
      <c r="A6" t="str">
        <f t="shared" si="0"/>
        <v>2014/20155Female + maleAllEU</v>
      </c>
      <c r="B6" t="s">
        <v>37</v>
      </c>
      <c r="C6" t="s">
        <v>136</v>
      </c>
      <c r="D6">
        <v>5</v>
      </c>
      <c r="E6" t="s">
        <v>127</v>
      </c>
      <c r="F6" t="s">
        <v>21</v>
      </c>
      <c r="G6" t="s">
        <v>0</v>
      </c>
      <c r="H6">
        <v>13525</v>
      </c>
      <c r="I6">
        <v>12695</v>
      </c>
      <c r="J6">
        <v>43.9</v>
      </c>
      <c r="K6">
        <v>6.2</v>
      </c>
      <c r="L6">
        <v>7115</v>
      </c>
      <c r="M6">
        <v>20.9</v>
      </c>
      <c r="N6">
        <v>3.2</v>
      </c>
      <c r="O6">
        <v>24.9</v>
      </c>
      <c r="P6">
        <v>29.5</v>
      </c>
      <c r="Q6">
        <v>32</v>
      </c>
      <c r="R6">
        <v>7.1</v>
      </c>
      <c r="S6">
        <v>2890</v>
      </c>
      <c r="T6">
        <v>19700</v>
      </c>
      <c r="U6">
        <v>28800</v>
      </c>
      <c r="V6">
        <v>40200</v>
      </c>
    </row>
    <row r="7" spans="1:22" x14ac:dyDescent="0.25">
      <c r="A7" t="str">
        <f t="shared" si="0"/>
        <v>2014/20155Female + maleAllUK</v>
      </c>
      <c r="B7" t="s">
        <v>37</v>
      </c>
      <c r="C7" t="s">
        <v>136</v>
      </c>
      <c r="D7">
        <v>5</v>
      </c>
      <c r="E7" t="s">
        <v>127</v>
      </c>
      <c r="F7" t="s">
        <v>61</v>
      </c>
      <c r="G7" t="s">
        <v>0</v>
      </c>
      <c r="H7">
        <v>241530</v>
      </c>
      <c r="I7">
        <v>238550</v>
      </c>
      <c r="J7">
        <v>2.7</v>
      </c>
      <c r="K7">
        <v>1.2</v>
      </c>
      <c r="L7">
        <v>232105</v>
      </c>
      <c r="M7">
        <v>7.2</v>
      </c>
      <c r="N7">
        <v>5.0999999999999996</v>
      </c>
      <c r="O7">
        <v>74.099999999999994</v>
      </c>
      <c r="P7">
        <v>83.2</v>
      </c>
      <c r="Q7">
        <v>85.1</v>
      </c>
      <c r="R7">
        <v>10.9</v>
      </c>
      <c r="S7">
        <v>168855</v>
      </c>
      <c r="T7">
        <v>17500</v>
      </c>
      <c r="U7">
        <v>25200</v>
      </c>
      <c r="V7">
        <v>32800</v>
      </c>
    </row>
    <row r="8" spans="1:22" x14ac:dyDescent="0.25">
      <c r="A8" t="str">
        <f t="shared" si="0"/>
        <v>2014/20155Female + maleAllNon-EU</v>
      </c>
      <c r="B8" t="s">
        <v>37</v>
      </c>
      <c r="C8" t="s">
        <v>136</v>
      </c>
      <c r="D8">
        <v>5</v>
      </c>
      <c r="E8" t="s">
        <v>127</v>
      </c>
      <c r="F8" t="s">
        <v>125</v>
      </c>
      <c r="G8" t="s">
        <v>0</v>
      </c>
      <c r="H8">
        <v>25810</v>
      </c>
      <c r="I8">
        <v>25010</v>
      </c>
      <c r="J8">
        <v>52.3</v>
      </c>
      <c r="K8">
        <v>3.1</v>
      </c>
      <c r="L8">
        <v>11930</v>
      </c>
      <c r="M8">
        <v>25.9</v>
      </c>
      <c r="N8">
        <v>2</v>
      </c>
      <c r="O8">
        <v>15.1</v>
      </c>
      <c r="P8">
        <v>17.600000000000001</v>
      </c>
      <c r="Q8">
        <v>19.8</v>
      </c>
      <c r="R8">
        <v>4.5999999999999996</v>
      </c>
      <c r="S8">
        <v>3355</v>
      </c>
      <c r="T8">
        <v>18200</v>
      </c>
      <c r="U8">
        <v>28500</v>
      </c>
      <c r="V8">
        <v>41600</v>
      </c>
    </row>
    <row r="9" spans="1:22" x14ac:dyDescent="0.25">
      <c r="A9" t="str">
        <f t="shared" si="0"/>
        <v>2014/20153Female + maleAllEU</v>
      </c>
      <c r="B9" t="s">
        <v>37</v>
      </c>
      <c r="C9" t="s">
        <v>137</v>
      </c>
      <c r="D9">
        <v>3</v>
      </c>
      <c r="E9" t="s">
        <v>127</v>
      </c>
      <c r="F9" t="s">
        <v>21</v>
      </c>
      <c r="G9" t="s">
        <v>0</v>
      </c>
      <c r="H9">
        <v>15485</v>
      </c>
      <c r="I9">
        <v>14885</v>
      </c>
      <c r="J9">
        <v>40.200000000000003</v>
      </c>
      <c r="K9">
        <v>3.9</v>
      </c>
      <c r="L9">
        <v>8905</v>
      </c>
      <c r="M9">
        <v>19.5</v>
      </c>
      <c r="N9">
        <v>3.9</v>
      </c>
      <c r="O9">
        <v>26</v>
      </c>
      <c r="P9">
        <v>31.8</v>
      </c>
      <c r="Q9">
        <v>36.4</v>
      </c>
      <c r="R9">
        <v>10.4</v>
      </c>
      <c r="S9">
        <v>3610</v>
      </c>
      <c r="T9">
        <v>17500</v>
      </c>
      <c r="U9">
        <v>24500</v>
      </c>
      <c r="V9">
        <v>32800</v>
      </c>
    </row>
    <row r="10" spans="1:22" x14ac:dyDescent="0.25">
      <c r="A10" t="str">
        <f t="shared" si="0"/>
        <v>2014/20153Female + maleAllUK</v>
      </c>
      <c r="B10" t="s">
        <v>37</v>
      </c>
      <c r="C10" t="s">
        <v>137</v>
      </c>
      <c r="D10">
        <v>3</v>
      </c>
      <c r="E10" t="s">
        <v>127</v>
      </c>
      <c r="F10" t="s">
        <v>61</v>
      </c>
      <c r="G10" t="s">
        <v>0</v>
      </c>
      <c r="H10">
        <v>264450</v>
      </c>
      <c r="I10">
        <v>262535</v>
      </c>
      <c r="J10">
        <v>2.5</v>
      </c>
      <c r="K10">
        <v>0.7</v>
      </c>
      <c r="L10">
        <v>255945</v>
      </c>
      <c r="M10">
        <v>6.1</v>
      </c>
      <c r="N10">
        <v>5.9</v>
      </c>
      <c r="O10">
        <v>71.599999999999994</v>
      </c>
      <c r="P10">
        <v>82.5</v>
      </c>
      <c r="Q10">
        <v>85.5</v>
      </c>
      <c r="R10">
        <v>13.9</v>
      </c>
      <c r="S10">
        <v>180800</v>
      </c>
      <c r="T10">
        <v>15700</v>
      </c>
      <c r="U10">
        <v>21900</v>
      </c>
      <c r="V10">
        <v>28800</v>
      </c>
    </row>
    <row r="11" spans="1:22" x14ac:dyDescent="0.25">
      <c r="A11" t="str">
        <f t="shared" si="0"/>
        <v>2014/20153Female + maleAllNon-EU</v>
      </c>
      <c r="B11" t="s">
        <v>37</v>
      </c>
      <c r="C11" t="s">
        <v>137</v>
      </c>
      <c r="D11">
        <v>3</v>
      </c>
      <c r="E11" t="s">
        <v>127</v>
      </c>
      <c r="F11" t="s">
        <v>125</v>
      </c>
      <c r="G11" t="s">
        <v>0</v>
      </c>
      <c r="H11">
        <v>33715</v>
      </c>
      <c r="I11">
        <v>32995</v>
      </c>
      <c r="J11">
        <v>55.3</v>
      </c>
      <c r="K11">
        <v>2.1</v>
      </c>
      <c r="L11">
        <v>14745</v>
      </c>
      <c r="M11">
        <v>22</v>
      </c>
      <c r="N11">
        <v>2.5</v>
      </c>
      <c r="O11">
        <v>12.3</v>
      </c>
      <c r="P11">
        <v>15.7</v>
      </c>
      <c r="Q11">
        <v>20.2</v>
      </c>
      <c r="R11">
        <v>7.9</v>
      </c>
      <c r="S11">
        <v>3605</v>
      </c>
      <c r="T11">
        <v>15700</v>
      </c>
      <c r="U11">
        <v>24500</v>
      </c>
      <c r="V11">
        <v>35400</v>
      </c>
    </row>
    <row r="12" spans="1:22" x14ac:dyDescent="0.25">
      <c r="A12" t="str">
        <f t="shared" si="0"/>
        <v>2014/20151Female + maleAllEU</v>
      </c>
      <c r="B12" t="s">
        <v>37</v>
      </c>
      <c r="C12" t="s">
        <v>138</v>
      </c>
      <c r="D12">
        <v>1</v>
      </c>
      <c r="E12" t="s">
        <v>127</v>
      </c>
      <c r="F12" t="s">
        <v>21</v>
      </c>
      <c r="G12" t="s">
        <v>0</v>
      </c>
      <c r="H12">
        <v>16335</v>
      </c>
      <c r="I12">
        <v>15945</v>
      </c>
      <c r="J12">
        <v>25.2</v>
      </c>
      <c r="K12">
        <v>2.4</v>
      </c>
      <c r="L12">
        <v>11930</v>
      </c>
      <c r="M12">
        <v>15.1</v>
      </c>
      <c r="N12">
        <v>6</v>
      </c>
      <c r="O12">
        <v>26.3</v>
      </c>
      <c r="P12">
        <v>36.299999999999997</v>
      </c>
      <c r="Q12">
        <v>53.8</v>
      </c>
      <c r="R12">
        <v>27.4</v>
      </c>
      <c r="S12">
        <v>3795</v>
      </c>
      <c r="T12">
        <v>13900</v>
      </c>
      <c r="U12">
        <v>20100</v>
      </c>
      <c r="V12">
        <v>26300</v>
      </c>
    </row>
    <row r="13" spans="1:22" x14ac:dyDescent="0.25">
      <c r="A13" t="str">
        <f t="shared" si="0"/>
        <v>2014/20151Female + maleAllUK</v>
      </c>
      <c r="B13" t="s">
        <v>37</v>
      </c>
      <c r="C13" t="s">
        <v>138</v>
      </c>
      <c r="D13">
        <v>1</v>
      </c>
      <c r="E13" t="s">
        <v>127</v>
      </c>
      <c r="F13" t="s">
        <v>61</v>
      </c>
      <c r="G13" t="s">
        <v>0</v>
      </c>
      <c r="H13">
        <v>289850</v>
      </c>
      <c r="I13">
        <v>289035</v>
      </c>
      <c r="J13">
        <v>1.6</v>
      </c>
      <c r="K13">
        <v>0.3</v>
      </c>
      <c r="L13">
        <v>284305</v>
      </c>
      <c r="M13">
        <v>4.5</v>
      </c>
      <c r="N13">
        <v>7.6</v>
      </c>
      <c r="O13">
        <v>67</v>
      </c>
      <c r="P13">
        <v>80.8</v>
      </c>
      <c r="Q13">
        <v>86.2</v>
      </c>
      <c r="R13">
        <v>19.2</v>
      </c>
      <c r="S13">
        <v>186415</v>
      </c>
      <c r="T13">
        <v>12800</v>
      </c>
      <c r="U13">
        <v>18200</v>
      </c>
      <c r="V13">
        <v>24100</v>
      </c>
    </row>
    <row r="14" spans="1:22" x14ac:dyDescent="0.25">
      <c r="A14" t="str">
        <f t="shared" si="0"/>
        <v>2014/20151Female + maleAllNon-EU</v>
      </c>
      <c r="B14" t="s">
        <v>37</v>
      </c>
      <c r="C14" t="s">
        <v>138</v>
      </c>
      <c r="D14">
        <v>1</v>
      </c>
      <c r="E14" t="s">
        <v>127</v>
      </c>
      <c r="F14" t="s">
        <v>125</v>
      </c>
      <c r="G14" t="s">
        <v>0</v>
      </c>
      <c r="H14">
        <v>38300</v>
      </c>
      <c r="I14">
        <v>37900</v>
      </c>
      <c r="J14">
        <v>38.299999999999997</v>
      </c>
      <c r="K14">
        <v>1</v>
      </c>
      <c r="L14">
        <v>23380</v>
      </c>
      <c r="M14">
        <v>13.9</v>
      </c>
      <c r="N14">
        <v>2.6</v>
      </c>
      <c r="O14">
        <v>8.1999999999999993</v>
      </c>
      <c r="P14">
        <v>13.3</v>
      </c>
      <c r="Q14">
        <v>45.1</v>
      </c>
      <c r="R14">
        <v>36.9</v>
      </c>
      <c r="S14">
        <v>2580</v>
      </c>
      <c r="T14">
        <v>13500</v>
      </c>
      <c r="U14">
        <v>22600</v>
      </c>
      <c r="V14">
        <v>31800</v>
      </c>
    </row>
    <row r="15" spans="1:22" x14ac:dyDescent="0.25">
      <c r="A15" t="str">
        <f t="shared" si="0"/>
        <v>2015/201610Female + maleAllEU</v>
      </c>
      <c r="B15" t="s">
        <v>38</v>
      </c>
      <c r="C15" t="s">
        <v>139</v>
      </c>
      <c r="D15">
        <v>10</v>
      </c>
      <c r="E15" t="s">
        <v>127</v>
      </c>
      <c r="F15" t="s">
        <v>21</v>
      </c>
      <c r="G15" t="s">
        <v>0</v>
      </c>
      <c r="H15">
        <v>10730</v>
      </c>
      <c r="I15">
        <v>9785</v>
      </c>
      <c r="J15">
        <v>59.2</v>
      </c>
      <c r="K15">
        <v>8.8000000000000007</v>
      </c>
      <c r="L15">
        <v>3995</v>
      </c>
      <c r="M15">
        <v>17.899999999999999</v>
      </c>
      <c r="N15">
        <v>1.8</v>
      </c>
      <c r="O15">
        <v>18.600000000000001</v>
      </c>
      <c r="P15">
        <v>20.3</v>
      </c>
      <c r="Q15">
        <v>21.2</v>
      </c>
      <c r="R15">
        <v>2.6</v>
      </c>
      <c r="S15">
        <v>1615</v>
      </c>
      <c r="T15">
        <v>22000</v>
      </c>
      <c r="U15">
        <v>35500</v>
      </c>
      <c r="V15">
        <v>54200</v>
      </c>
    </row>
    <row r="16" spans="1:22" x14ac:dyDescent="0.25">
      <c r="A16" t="str">
        <f t="shared" si="0"/>
        <v>2015/201610Female + maleAllUK</v>
      </c>
      <c r="B16" t="s">
        <v>38</v>
      </c>
      <c r="C16" t="s">
        <v>139</v>
      </c>
      <c r="D16">
        <v>10</v>
      </c>
      <c r="E16" t="s">
        <v>127</v>
      </c>
      <c r="F16" t="s">
        <v>61</v>
      </c>
      <c r="G16" t="s">
        <v>0</v>
      </c>
      <c r="H16">
        <v>222825</v>
      </c>
      <c r="I16">
        <v>216805</v>
      </c>
      <c r="J16">
        <v>4.7</v>
      </c>
      <c r="K16">
        <v>2.7</v>
      </c>
      <c r="L16">
        <v>206625</v>
      </c>
      <c r="M16">
        <v>9.9</v>
      </c>
      <c r="N16">
        <v>4</v>
      </c>
      <c r="O16">
        <v>75.8</v>
      </c>
      <c r="P16">
        <v>80.599999999999994</v>
      </c>
      <c r="Q16">
        <v>81.400000000000006</v>
      </c>
      <c r="R16">
        <v>5.6</v>
      </c>
      <c r="S16">
        <v>154865</v>
      </c>
      <c r="T16">
        <v>19000</v>
      </c>
      <c r="U16">
        <v>30400</v>
      </c>
      <c r="V16">
        <v>42100</v>
      </c>
    </row>
    <row r="17" spans="1:22" x14ac:dyDescent="0.25">
      <c r="A17" t="str">
        <f t="shared" si="0"/>
        <v>2015/201610Female + maleAllNon-EU</v>
      </c>
      <c r="B17" t="s">
        <v>38</v>
      </c>
      <c r="C17" t="s">
        <v>139</v>
      </c>
      <c r="D17">
        <v>10</v>
      </c>
      <c r="E17" t="s">
        <v>127</v>
      </c>
      <c r="F17" t="s">
        <v>125</v>
      </c>
      <c r="G17" t="s">
        <v>0</v>
      </c>
      <c r="H17">
        <v>20640</v>
      </c>
      <c r="I17">
        <v>19665</v>
      </c>
      <c r="J17">
        <v>57.8</v>
      </c>
      <c r="K17">
        <v>4.7</v>
      </c>
      <c r="L17">
        <v>8290</v>
      </c>
      <c r="M17">
        <v>22.4</v>
      </c>
      <c r="N17">
        <v>1.5</v>
      </c>
      <c r="O17">
        <v>16.3</v>
      </c>
      <c r="P17">
        <v>17.600000000000001</v>
      </c>
      <c r="Q17">
        <v>18.3</v>
      </c>
      <c r="R17">
        <v>2</v>
      </c>
      <c r="S17">
        <v>2630</v>
      </c>
      <c r="T17">
        <v>19800</v>
      </c>
      <c r="U17">
        <v>34000</v>
      </c>
      <c r="V17">
        <v>54900</v>
      </c>
    </row>
    <row r="18" spans="1:22" x14ac:dyDescent="0.25">
      <c r="A18" t="str">
        <f t="shared" si="0"/>
        <v>2015/20165Female + maleAllEU</v>
      </c>
      <c r="B18" t="s">
        <v>38</v>
      </c>
      <c r="C18" t="s">
        <v>140</v>
      </c>
      <c r="D18">
        <v>5</v>
      </c>
      <c r="E18" t="s">
        <v>127</v>
      </c>
      <c r="F18" t="s">
        <v>21</v>
      </c>
      <c r="G18" t="s">
        <v>0</v>
      </c>
      <c r="H18">
        <v>14815</v>
      </c>
      <c r="I18">
        <v>13975</v>
      </c>
      <c r="J18">
        <v>42.4</v>
      </c>
      <c r="K18">
        <v>5.6</v>
      </c>
      <c r="L18">
        <v>8050</v>
      </c>
      <c r="M18">
        <v>21</v>
      </c>
      <c r="N18">
        <v>3.3</v>
      </c>
      <c r="O18">
        <v>26.9</v>
      </c>
      <c r="P18">
        <v>31.1</v>
      </c>
      <c r="Q18">
        <v>33.299999999999997</v>
      </c>
      <c r="R18">
        <v>6.4</v>
      </c>
      <c r="S18">
        <v>3510</v>
      </c>
      <c r="T18">
        <v>20100</v>
      </c>
      <c r="U18">
        <v>28500</v>
      </c>
      <c r="V18">
        <v>40300</v>
      </c>
    </row>
    <row r="19" spans="1:22" x14ac:dyDescent="0.25">
      <c r="A19" t="str">
        <f t="shared" si="0"/>
        <v>2015/20165Female + maleAllUK</v>
      </c>
      <c r="B19" t="s">
        <v>38</v>
      </c>
      <c r="C19" t="s">
        <v>140</v>
      </c>
      <c r="D19">
        <v>5</v>
      </c>
      <c r="E19" t="s">
        <v>127</v>
      </c>
      <c r="F19" t="s">
        <v>61</v>
      </c>
      <c r="G19" t="s">
        <v>0</v>
      </c>
      <c r="H19">
        <v>253445</v>
      </c>
      <c r="I19">
        <v>250320</v>
      </c>
      <c r="J19">
        <v>2.4</v>
      </c>
      <c r="K19">
        <v>1.2</v>
      </c>
      <c r="L19">
        <v>244395</v>
      </c>
      <c r="M19">
        <v>7.4</v>
      </c>
      <c r="N19">
        <v>5.0999999999999996</v>
      </c>
      <c r="O19">
        <v>74.7</v>
      </c>
      <c r="P19">
        <v>83.3</v>
      </c>
      <c r="Q19">
        <v>85.2</v>
      </c>
      <c r="R19">
        <v>10.5</v>
      </c>
      <c r="S19">
        <v>179150</v>
      </c>
      <c r="T19">
        <v>17900</v>
      </c>
      <c r="U19">
        <v>25600</v>
      </c>
      <c r="V19">
        <v>33700</v>
      </c>
    </row>
    <row r="20" spans="1:22" x14ac:dyDescent="0.25">
      <c r="A20" t="str">
        <f t="shared" si="0"/>
        <v>2015/20165Female + maleAllNon-EU</v>
      </c>
      <c r="B20" t="s">
        <v>38</v>
      </c>
      <c r="C20" t="s">
        <v>140</v>
      </c>
      <c r="D20">
        <v>5</v>
      </c>
      <c r="E20" t="s">
        <v>127</v>
      </c>
      <c r="F20" t="s">
        <v>125</v>
      </c>
      <c r="G20" t="s">
        <v>0</v>
      </c>
      <c r="H20">
        <v>29185</v>
      </c>
      <c r="I20">
        <v>28325</v>
      </c>
      <c r="J20">
        <v>53.6</v>
      </c>
      <c r="K20">
        <v>2.9</v>
      </c>
      <c r="L20">
        <v>13145</v>
      </c>
      <c r="M20">
        <v>25.6</v>
      </c>
      <c r="N20">
        <v>1.8</v>
      </c>
      <c r="O20">
        <v>14.4</v>
      </c>
      <c r="P20">
        <v>16.7</v>
      </c>
      <c r="Q20">
        <v>19</v>
      </c>
      <c r="R20">
        <v>4.5999999999999996</v>
      </c>
      <c r="S20">
        <v>3680</v>
      </c>
      <c r="T20">
        <v>17600</v>
      </c>
      <c r="U20">
        <v>28500</v>
      </c>
      <c r="V20">
        <v>41400</v>
      </c>
    </row>
    <row r="21" spans="1:22" x14ac:dyDescent="0.25">
      <c r="A21" t="str">
        <f t="shared" si="0"/>
        <v>2015/20163Female + maleAllEU</v>
      </c>
      <c r="B21" t="s">
        <v>38</v>
      </c>
      <c r="C21" t="s">
        <v>141</v>
      </c>
      <c r="D21">
        <v>3</v>
      </c>
      <c r="E21" t="s">
        <v>127</v>
      </c>
      <c r="F21" t="s">
        <v>21</v>
      </c>
      <c r="G21" t="s">
        <v>0</v>
      </c>
      <c r="H21">
        <v>16140</v>
      </c>
      <c r="I21">
        <v>15545</v>
      </c>
      <c r="J21">
        <v>36.1</v>
      </c>
      <c r="K21">
        <v>3.7</v>
      </c>
      <c r="L21">
        <v>9935</v>
      </c>
      <c r="M21">
        <v>19.7</v>
      </c>
      <c r="N21">
        <v>4.0999999999999996</v>
      </c>
      <c r="O21">
        <v>29.2</v>
      </c>
      <c r="P21">
        <v>35.200000000000003</v>
      </c>
      <c r="Q21">
        <v>40.1</v>
      </c>
      <c r="R21">
        <v>11</v>
      </c>
      <c r="S21">
        <v>4240</v>
      </c>
      <c r="T21">
        <v>18300</v>
      </c>
      <c r="U21">
        <v>24900</v>
      </c>
      <c r="V21">
        <v>33300</v>
      </c>
    </row>
    <row r="22" spans="1:22" x14ac:dyDescent="0.25">
      <c r="A22" t="str">
        <f t="shared" si="0"/>
        <v>2015/20163Female + maleAllUK</v>
      </c>
      <c r="B22" t="s">
        <v>38</v>
      </c>
      <c r="C22" t="s">
        <v>141</v>
      </c>
      <c r="D22">
        <v>3</v>
      </c>
      <c r="E22" t="s">
        <v>127</v>
      </c>
      <c r="F22" t="s">
        <v>61</v>
      </c>
      <c r="G22" t="s">
        <v>0</v>
      </c>
      <c r="H22">
        <v>279340</v>
      </c>
      <c r="I22">
        <v>277515</v>
      </c>
      <c r="J22">
        <v>2.2999999999999998</v>
      </c>
      <c r="K22">
        <v>0.7</v>
      </c>
      <c r="L22">
        <v>271225</v>
      </c>
      <c r="M22">
        <v>6</v>
      </c>
      <c r="N22">
        <v>5.8</v>
      </c>
      <c r="O22">
        <v>72.5</v>
      </c>
      <c r="P22">
        <v>82.9</v>
      </c>
      <c r="Q22">
        <v>85.9</v>
      </c>
      <c r="R22">
        <v>13.4</v>
      </c>
      <c r="S22">
        <v>193885</v>
      </c>
      <c r="T22">
        <v>16500</v>
      </c>
      <c r="U22">
        <v>22700</v>
      </c>
      <c r="V22">
        <v>29300</v>
      </c>
    </row>
    <row r="23" spans="1:22" x14ac:dyDescent="0.25">
      <c r="A23" t="str">
        <f t="shared" si="0"/>
        <v>2015/20163Female + maleAllNon-EU</v>
      </c>
      <c r="B23" t="s">
        <v>38</v>
      </c>
      <c r="C23" t="s">
        <v>141</v>
      </c>
      <c r="D23">
        <v>3</v>
      </c>
      <c r="E23" t="s">
        <v>127</v>
      </c>
      <c r="F23" t="s">
        <v>125</v>
      </c>
      <c r="G23" t="s">
        <v>0</v>
      </c>
      <c r="H23">
        <v>36430</v>
      </c>
      <c r="I23">
        <v>35845</v>
      </c>
      <c r="J23">
        <v>58.5</v>
      </c>
      <c r="K23">
        <v>1.6</v>
      </c>
      <c r="L23">
        <v>14860</v>
      </c>
      <c r="M23">
        <v>22.3</v>
      </c>
      <c r="N23">
        <v>2.2999999999999998</v>
      </c>
      <c r="O23">
        <v>10.5</v>
      </c>
      <c r="P23">
        <v>12.9</v>
      </c>
      <c r="Q23">
        <v>16.899999999999999</v>
      </c>
      <c r="R23">
        <v>6.4</v>
      </c>
      <c r="S23">
        <v>3320</v>
      </c>
      <c r="T23">
        <v>16100</v>
      </c>
      <c r="U23">
        <v>24900</v>
      </c>
      <c r="V23">
        <v>36600</v>
      </c>
    </row>
    <row r="24" spans="1:22" x14ac:dyDescent="0.25">
      <c r="A24" t="str">
        <f t="shared" si="0"/>
        <v>2015/20161Female + maleAllEU</v>
      </c>
      <c r="B24" t="s">
        <v>38</v>
      </c>
      <c r="C24" t="s">
        <v>142</v>
      </c>
      <c r="D24">
        <v>1</v>
      </c>
      <c r="E24" t="s">
        <v>127</v>
      </c>
      <c r="F24" t="s">
        <v>21</v>
      </c>
      <c r="G24" t="s">
        <v>0</v>
      </c>
      <c r="H24">
        <v>17505</v>
      </c>
      <c r="I24">
        <v>17095</v>
      </c>
      <c r="J24">
        <v>22.9</v>
      </c>
      <c r="K24">
        <v>2.2999999999999998</v>
      </c>
      <c r="L24">
        <v>13180</v>
      </c>
      <c r="M24">
        <v>14.8</v>
      </c>
      <c r="N24">
        <v>6.6</v>
      </c>
      <c r="O24">
        <v>28.9</v>
      </c>
      <c r="P24">
        <v>39.1</v>
      </c>
      <c r="Q24">
        <v>55.8</v>
      </c>
      <c r="R24">
        <v>26.9</v>
      </c>
      <c r="S24">
        <v>4540</v>
      </c>
      <c r="T24">
        <v>14600</v>
      </c>
      <c r="U24">
        <v>20900</v>
      </c>
      <c r="V24">
        <v>26700</v>
      </c>
    </row>
    <row r="25" spans="1:22" x14ac:dyDescent="0.25">
      <c r="A25" t="str">
        <f t="shared" si="0"/>
        <v>2015/20161Female + maleAllUK</v>
      </c>
      <c r="B25" t="s">
        <v>38</v>
      </c>
      <c r="C25" t="s">
        <v>142</v>
      </c>
      <c r="D25">
        <v>1</v>
      </c>
      <c r="E25" t="s">
        <v>127</v>
      </c>
      <c r="F25" t="s">
        <v>61</v>
      </c>
      <c r="G25" t="s">
        <v>0</v>
      </c>
      <c r="H25">
        <v>303910</v>
      </c>
      <c r="I25">
        <v>303205</v>
      </c>
      <c r="J25">
        <v>1.7</v>
      </c>
      <c r="K25">
        <v>0.2</v>
      </c>
      <c r="L25">
        <v>297975</v>
      </c>
      <c r="M25">
        <v>4.3</v>
      </c>
      <c r="N25">
        <v>7.6</v>
      </c>
      <c r="O25">
        <v>67.400000000000006</v>
      </c>
      <c r="P25">
        <v>80.8</v>
      </c>
      <c r="Q25">
        <v>86.4</v>
      </c>
      <c r="R25">
        <v>19</v>
      </c>
      <c r="S25">
        <v>196955</v>
      </c>
      <c r="T25">
        <v>13200</v>
      </c>
      <c r="U25">
        <v>18700</v>
      </c>
      <c r="V25">
        <v>24500</v>
      </c>
    </row>
    <row r="26" spans="1:22" x14ac:dyDescent="0.25">
      <c r="A26" t="str">
        <f t="shared" si="0"/>
        <v>2015/20161Female + maleAllNon-EU</v>
      </c>
      <c r="B26" t="s">
        <v>38</v>
      </c>
      <c r="C26" t="s">
        <v>142</v>
      </c>
      <c r="D26">
        <v>1</v>
      </c>
      <c r="E26" t="s">
        <v>127</v>
      </c>
      <c r="F26" t="s">
        <v>125</v>
      </c>
      <c r="G26" t="s">
        <v>0</v>
      </c>
      <c r="H26">
        <v>41705</v>
      </c>
      <c r="I26">
        <v>41370</v>
      </c>
      <c r="J26">
        <v>40.299999999999997</v>
      </c>
      <c r="K26">
        <v>0.8</v>
      </c>
      <c r="L26">
        <v>24680</v>
      </c>
      <c r="M26">
        <v>12.5</v>
      </c>
      <c r="N26">
        <v>3.1</v>
      </c>
      <c r="O26">
        <v>8.8000000000000007</v>
      </c>
      <c r="P26">
        <v>13.6</v>
      </c>
      <c r="Q26">
        <v>44.1</v>
      </c>
      <c r="R26">
        <v>35.299999999999997</v>
      </c>
      <c r="S26">
        <v>3105</v>
      </c>
      <c r="T26">
        <v>13600</v>
      </c>
      <c r="U26">
        <v>22000</v>
      </c>
      <c r="V26">
        <v>30400</v>
      </c>
    </row>
    <row r="27" spans="1:22" x14ac:dyDescent="0.25">
      <c r="A27" t="str">
        <f t="shared" si="0"/>
        <v>2016/201710Female + maleAllEU</v>
      </c>
      <c r="B27" t="s">
        <v>75</v>
      </c>
      <c r="C27" t="s">
        <v>143</v>
      </c>
      <c r="D27">
        <v>10</v>
      </c>
      <c r="E27" t="s">
        <v>127</v>
      </c>
      <c r="F27" t="s">
        <v>21</v>
      </c>
      <c r="G27" t="s">
        <v>0</v>
      </c>
      <c r="H27">
        <v>11150</v>
      </c>
      <c r="I27">
        <v>10140</v>
      </c>
      <c r="J27">
        <v>57.6</v>
      </c>
      <c r="K27">
        <v>9</v>
      </c>
      <c r="L27">
        <v>4305</v>
      </c>
      <c r="M27">
        <v>18.100000000000001</v>
      </c>
      <c r="N27">
        <v>1.9</v>
      </c>
      <c r="O27">
        <v>20.2</v>
      </c>
      <c r="P27">
        <v>21.8</v>
      </c>
      <c r="Q27">
        <v>22.5</v>
      </c>
      <c r="R27">
        <v>2.4</v>
      </c>
      <c r="S27">
        <v>1865</v>
      </c>
      <c r="T27">
        <v>21900</v>
      </c>
      <c r="U27">
        <v>35400</v>
      </c>
      <c r="V27">
        <v>53700</v>
      </c>
    </row>
    <row r="28" spans="1:22" x14ac:dyDescent="0.25">
      <c r="A28" t="str">
        <f t="shared" si="0"/>
        <v>2016/201710Female + maleAllUK</v>
      </c>
      <c r="B28" t="s">
        <v>75</v>
      </c>
      <c r="C28" t="s">
        <v>143</v>
      </c>
      <c r="D28">
        <v>10</v>
      </c>
      <c r="E28" t="s">
        <v>127</v>
      </c>
      <c r="F28" t="s">
        <v>61</v>
      </c>
      <c r="G28" t="s">
        <v>0</v>
      </c>
      <c r="H28">
        <v>229785</v>
      </c>
      <c r="I28">
        <v>223745</v>
      </c>
      <c r="J28">
        <v>4.3</v>
      </c>
      <c r="K28">
        <v>2.6</v>
      </c>
      <c r="L28">
        <v>214215</v>
      </c>
      <c r="M28">
        <v>10.1</v>
      </c>
      <c r="N28">
        <v>4.4000000000000004</v>
      </c>
      <c r="O28">
        <v>75.8</v>
      </c>
      <c r="P28">
        <v>80.5</v>
      </c>
      <c r="Q28">
        <v>81.3</v>
      </c>
      <c r="R28">
        <v>5.5</v>
      </c>
      <c r="S28">
        <v>159740</v>
      </c>
      <c r="T28">
        <v>19000</v>
      </c>
      <c r="U28">
        <v>30300</v>
      </c>
      <c r="V28">
        <v>42300</v>
      </c>
    </row>
    <row r="29" spans="1:22" x14ac:dyDescent="0.25">
      <c r="A29" t="str">
        <f t="shared" si="0"/>
        <v>2016/201710Female + maleAllNon-EU</v>
      </c>
      <c r="B29" t="s">
        <v>75</v>
      </c>
      <c r="C29" t="s">
        <v>143</v>
      </c>
      <c r="D29">
        <v>10</v>
      </c>
      <c r="E29" t="s">
        <v>127</v>
      </c>
      <c r="F29" t="s">
        <v>125</v>
      </c>
      <c r="G29" t="s">
        <v>0</v>
      </c>
      <c r="H29">
        <v>23340</v>
      </c>
      <c r="I29">
        <v>22280</v>
      </c>
      <c r="J29">
        <v>55.2</v>
      </c>
      <c r="K29">
        <v>4.5</v>
      </c>
      <c r="L29">
        <v>9990</v>
      </c>
      <c r="M29">
        <v>24.6</v>
      </c>
      <c r="N29">
        <v>1.4</v>
      </c>
      <c r="O29">
        <v>16.8</v>
      </c>
      <c r="P29">
        <v>18.100000000000001</v>
      </c>
      <c r="Q29">
        <v>18.8</v>
      </c>
      <c r="R29">
        <v>2</v>
      </c>
      <c r="S29">
        <v>3155</v>
      </c>
      <c r="T29">
        <v>19300</v>
      </c>
      <c r="U29">
        <v>34600</v>
      </c>
      <c r="V29">
        <v>54400</v>
      </c>
    </row>
    <row r="30" spans="1:22" x14ac:dyDescent="0.25">
      <c r="A30" t="str">
        <f t="shared" si="0"/>
        <v>2016/20175Female + maleAllEU</v>
      </c>
      <c r="B30" t="s">
        <v>75</v>
      </c>
      <c r="C30" t="s">
        <v>137</v>
      </c>
      <c r="D30">
        <v>5</v>
      </c>
      <c r="E30" t="s">
        <v>127</v>
      </c>
      <c r="F30" t="s">
        <v>21</v>
      </c>
      <c r="G30" t="s">
        <v>0</v>
      </c>
      <c r="H30">
        <v>15485</v>
      </c>
      <c r="I30">
        <v>14650</v>
      </c>
      <c r="J30">
        <v>41.6</v>
      </c>
      <c r="K30">
        <v>5.4</v>
      </c>
      <c r="L30">
        <v>8550</v>
      </c>
      <c r="M30">
        <v>21.1</v>
      </c>
      <c r="N30">
        <v>3.3</v>
      </c>
      <c r="O30">
        <v>27.3</v>
      </c>
      <c r="P30">
        <v>31.7</v>
      </c>
      <c r="Q30">
        <v>33.9</v>
      </c>
      <c r="R30">
        <v>6.7</v>
      </c>
      <c r="S30">
        <v>3715</v>
      </c>
      <c r="T30">
        <v>20400</v>
      </c>
      <c r="U30">
        <v>28800</v>
      </c>
      <c r="V30">
        <v>40900</v>
      </c>
    </row>
    <row r="31" spans="1:22" x14ac:dyDescent="0.25">
      <c r="A31" t="str">
        <f t="shared" si="0"/>
        <v>2016/20175Female + maleAllUK</v>
      </c>
      <c r="B31" t="s">
        <v>75</v>
      </c>
      <c r="C31" t="s">
        <v>137</v>
      </c>
      <c r="D31">
        <v>5</v>
      </c>
      <c r="E31" t="s">
        <v>127</v>
      </c>
      <c r="F31" t="s">
        <v>61</v>
      </c>
      <c r="G31" t="s">
        <v>0</v>
      </c>
      <c r="H31">
        <v>264450</v>
      </c>
      <c r="I31">
        <v>261245</v>
      </c>
      <c r="J31">
        <v>2.4</v>
      </c>
      <c r="K31">
        <v>1.2</v>
      </c>
      <c r="L31">
        <v>254885</v>
      </c>
      <c r="M31">
        <v>7.4</v>
      </c>
      <c r="N31">
        <v>5.5</v>
      </c>
      <c r="O31">
        <v>74.3</v>
      </c>
      <c r="P31">
        <v>82.5</v>
      </c>
      <c r="Q31">
        <v>84.6</v>
      </c>
      <c r="R31">
        <v>10.3</v>
      </c>
      <c r="S31">
        <v>186415</v>
      </c>
      <c r="T31">
        <v>18200</v>
      </c>
      <c r="U31">
        <v>25900</v>
      </c>
      <c r="V31">
        <v>34300</v>
      </c>
    </row>
    <row r="32" spans="1:22" x14ac:dyDescent="0.25">
      <c r="A32" t="str">
        <f t="shared" si="0"/>
        <v>2016/20175Female + maleAllNon-EU</v>
      </c>
      <c r="B32" t="s">
        <v>75</v>
      </c>
      <c r="C32" t="s">
        <v>137</v>
      </c>
      <c r="D32">
        <v>5</v>
      </c>
      <c r="E32" t="s">
        <v>127</v>
      </c>
      <c r="F32" t="s">
        <v>125</v>
      </c>
      <c r="G32" t="s">
        <v>0</v>
      </c>
      <c r="H32">
        <v>33715</v>
      </c>
      <c r="I32">
        <v>32810</v>
      </c>
      <c r="J32">
        <v>56.6</v>
      </c>
      <c r="K32">
        <v>2.7</v>
      </c>
      <c r="L32">
        <v>14250</v>
      </c>
      <c r="M32">
        <v>24.3</v>
      </c>
      <c r="N32">
        <v>1.7</v>
      </c>
      <c r="O32">
        <v>12.9</v>
      </c>
      <c r="P32">
        <v>15.2</v>
      </c>
      <c r="Q32">
        <v>17.399999999999999</v>
      </c>
      <c r="R32">
        <v>4.5</v>
      </c>
      <c r="S32">
        <v>3810</v>
      </c>
      <c r="T32">
        <v>17900</v>
      </c>
      <c r="U32">
        <v>28800</v>
      </c>
      <c r="V32">
        <v>41600</v>
      </c>
    </row>
    <row r="33" spans="1:22" x14ac:dyDescent="0.25">
      <c r="A33" t="str">
        <f t="shared" si="0"/>
        <v>2016/20173Female + maleAllEU</v>
      </c>
      <c r="B33" t="s">
        <v>75</v>
      </c>
      <c r="C33" t="s">
        <v>138</v>
      </c>
      <c r="D33">
        <v>3</v>
      </c>
      <c r="E33" t="s">
        <v>127</v>
      </c>
      <c r="F33" t="s">
        <v>21</v>
      </c>
      <c r="G33" t="s">
        <v>0</v>
      </c>
      <c r="H33">
        <v>16335</v>
      </c>
      <c r="I33">
        <v>15670</v>
      </c>
      <c r="J33">
        <v>31.1</v>
      </c>
      <c r="K33">
        <v>4.0999999999999996</v>
      </c>
      <c r="L33">
        <v>10790</v>
      </c>
      <c r="M33">
        <v>21</v>
      </c>
      <c r="N33">
        <v>5</v>
      </c>
      <c r="O33">
        <v>31.2</v>
      </c>
      <c r="P33">
        <v>38.1</v>
      </c>
      <c r="Q33">
        <v>42.9</v>
      </c>
      <c r="R33">
        <v>11.7</v>
      </c>
      <c r="S33">
        <v>4540</v>
      </c>
      <c r="T33">
        <v>19000</v>
      </c>
      <c r="U33">
        <v>25900</v>
      </c>
      <c r="V33">
        <v>34700</v>
      </c>
    </row>
    <row r="34" spans="1:22" x14ac:dyDescent="0.25">
      <c r="A34" t="str">
        <f t="shared" si="0"/>
        <v>2016/20173Female + maleAllUK</v>
      </c>
      <c r="B34" t="s">
        <v>75</v>
      </c>
      <c r="C34" t="s">
        <v>138</v>
      </c>
      <c r="D34">
        <v>3</v>
      </c>
      <c r="E34" t="s">
        <v>127</v>
      </c>
      <c r="F34" t="s">
        <v>61</v>
      </c>
      <c r="G34" t="s">
        <v>0</v>
      </c>
      <c r="H34">
        <v>289850</v>
      </c>
      <c r="I34">
        <v>287870</v>
      </c>
      <c r="J34">
        <v>1.5</v>
      </c>
      <c r="K34">
        <v>0.7</v>
      </c>
      <c r="L34">
        <v>283635</v>
      </c>
      <c r="M34">
        <v>6.2</v>
      </c>
      <c r="N34">
        <v>6.2</v>
      </c>
      <c r="O34">
        <v>72.400000000000006</v>
      </c>
      <c r="P34">
        <v>82.7</v>
      </c>
      <c r="Q34">
        <v>86.2</v>
      </c>
      <c r="R34">
        <v>13.8</v>
      </c>
      <c r="S34">
        <v>201165</v>
      </c>
      <c r="T34">
        <v>17200</v>
      </c>
      <c r="U34">
        <v>23000</v>
      </c>
      <c r="V34">
        <v>29900</v>
      </c>
    </row>
    <row r="35" spans="1:22" x14ac:dyDescent="0.25">
      <c r="A35" t="str">
        <f t="shared" si="0"/>
        <v>2016/20173Female + maleAllNon-EU</v>
      </c>
      <c r="B35" t="s">
        <v>75</v>
      </c>
      <c r="C35" t="s">
        <v>138</v>
      </c>
      <c r="D35">
        <v>3</v>
      </c>
      <c r="E35" t="s">
        <v>127</v>
      </c>
      <c r="F35" t="s">
        <v>125</v>
      </c>
      <c r="G35" t="s">
        <v>0</v>
      </c>
      <c r="H35">
        <v>38300</v>
      </c>
      <c r="I35">
        <v>37710</v>
      </c>
      <c r="J35">
        <v>58.6</v>
      </c>
      <c r="K35">
        <v>1.5</v>
      </c>
      <c r="L35">
        <v>15615</v>
      </c>
      <c r="M35">
        <v>22.6</v>
      </c>
      <c r="N35">
        <v>2</v>
      </c>
      <c r="O35">
        <v>10.5</v>
      </c>
      <c r="P35">
        <v>13</v>
      </c>
      <c r="Q35">
        <v>16.8</v>
      </c>
      <c r="R35">
        <v>6.3</v>
      </c>
      <c r="S35">
        <v>3500</v>
      </c>
      <c r="T35">
        <v>18600</v>
      </c>
      <c r="U35">
        <v>27400</v>
      </c>
      <c r="V35">
        <v>39400</v>
      </c>
    </row>
    <row r="36" spans="1:22" x14ac:dyDescent="0.25">
      <c r="A36" t="str">
        <f t="shared" si="0"/>
        <v>2016/20171Female + maleAllEU</v>
      </c>
      <c r="B36" t="s">
        <v>75</v>
      </c>
      <c r="C36" t="s">
        <v>37</v>
      </c>
      <c r="D36">
        <v>1</v>
      </c>
      <c r="E36" t="s">
        <v>127</v>
      </c>
      <c r="F36" t="s">
        <v>21</v>
      </c>
      <c r="G36" t="s">
        <v>0</v>
      </c>
      <c r="H36">
        <v>15925</v>
      </c>
      <c r="I36">
        <v>15550</v>
      </c>
      <c r="J36">
        <v>22</v>
      </c>
      <c r="K36">
        <v>2.4</v>
      </c>
      <c r="L36">
        <v>12125</v>
      </c>
      <c r="M36">
        <v>14.9</v>
      </c>
      <c r="N36">
        <v>6.2</v>
      </c>
      <c r="O36">
        <v>29.2</v>
      </c>
      <c r="P36">
        <v>40.299999999999997</v>
      </c>
      <c r="Q36">
        <v>56.9</v>
      </c>
      <c r="R36">
        <v>27.8</v>
      </c>
      <c r="S36">
        <v>4175</v>
      </c>
      <c r="T36">
        <v>16100</v>
      </c>
      <c r="U36">
        <v>21900</v>
      </c>
      <c r="V36">
        <v>28500</v>
      </c>
    </row>
    <row r="37" spans="1:22" x14ac:dyDescent="0.25">
      <c r="A37" t="str">
        <f t="shared" si="0"/>
        <v>2016/20171Female + maleAllUK</v>
      </c>
      <c r="B37" t="s">
        <v>75</v>
      </c>
      <c r="C37" t="s">
        <v>37</v>
      </c>
      <c r="D37">
        <v>1</v>
      </c>
      <c r="E37" t="s">
        <v>127</v>
      </c>
      <c r="F37" t="s">
        <v>61</v>
      </c>
      <c r="G37" t="s">
        <v>0</v>
      </c>
      <c r="H37">
        <v>282635</v>
      </c>
      <c r="I37">
        <v>281850</v>
      </c>
      <c r="J37">
        <v>1.6</v>
      </c>
      <c r="K37">
        <v>0.3</v>
      </c>
      <c r="L37">
        <v>277480</v>
      </c>
      <c r="M37">
        <v>4.4000000000000004</v>
      </c>
      <c r="N37">
        <v>7.4</v>
      </c>
      <c r="O37">
        <v>65.5</v>
      </c>
      <c r="P37">
        <v>79.8</v>
      </c>
      <c r="Q37">
        <v>86.7</v>
      </c>
      <c r="R37">
        <v>21.2</v>
      </c>
      <c r="S37">
        <v>178300</v>
      </c>
      <c r="T37">
        <v>14200</v>
      </c>
      <c r="U37">
        <v>19700</v>
      </c>
      <c r="V37">
        <v>25600</v>
      </c>
    </row>
    <row r="38" spans="1:22" x14ac:dyDescent="0.25">
      <c r="A38" t="str">
        <f t="shared" si="0"/>
        <v>2016/20171Female + maleAllNon-EU</v>
      </c>
      <c r="B38" t="s">
        <v>75</v>
      </c>
      <c r="C38" t="s">
        <v>37</v>
      </c>
      <c r="D38">
        <v>1</v>
      </c>
      <c r="E38" t="s">
        <v>127</v>
      </c>
      <c r="F38" t="s">
        <v>125</v>
      </c>
      <c r="G38" t="s">
        <v>0</v>
      </c>
      <c r="H38">
        <v>42870</v>
      </c>
      <c r="I38">
        <v>42490</v>
      </c>
      <c r="J38">
        <v>41.3</v>
      </c>
      <c r="K38">
        <v>0.9</v>
      </c>
      <c r="L38">
        <v>24960</v>
      </c>
      <c r="M38">
        <v>12.6</v>
      </c>
      <c r="N38">
        <v>2.7</v>
      </c>
      <c r="O38">
        <v>8.1999999999999993</v>
      </c>
      <c r="P38">
        <v>12.7</v>
      </c>
      <c r="Q38">
        <v>43.4</v>
      </c>
      <c r="R38">
        <v>35.200000000000003</v>
      </c>
      <c r="S38">
        <v>2945</v>
      </c>
      <c r="T38">
        <v>16400</v>
      </c>
      <c r="U38">
        <v>24800</v>
      </c>
      <c r="V38">
        <v>32500</v>
      </c>
    </row>
    <row r="39" spans="1:22" x14ac:dyDescent="0.25">
      <c r="A39" t="str">
        <f t="shared" si="0"/>
        <v>2017/201810Female + maleAllEU</v>
      </c>
      <c r="B39" t="s">
        <v>126</v>
      </c>
      <c r="C39" t="s">
        <v>144</v>
      </c>
      <c r="D39">
        <v>10</v>
      </c>
      <c r="E39" t="s">
        <v>127</v>
      </c>
      <c r="F39" t="s">
        <v>21</v>
      </c>
      <c r="G39" t="s">
        <v>0</v>
      </c>
      <c r="H39">
        <v>11615</v>
      </c>
      <c r="I39">
        <v>10515</v>
      </c>
      <c r="J39">
        <v>53.8</v>
      </c>
      <c r="K39">
        <v>9.4</v>
      </c>
      <c r="L39">
        <v>4855</v>
      </c>
      <c r="M39">
        <v>20.7</v>
      </c>
      <c r="N39">
        <v>2</v>
      </c>
      <c r="O39">
        <v>21</v>
      </c>
      <c r="P39">
        <v>22.7</v>
      </c>
      <c r="Q39">
        <v>23.4</v>
      </c>
      <c r="R39">
        <v>2.4</v>
      </c>
      <c r="S39">
        <v>2015</v>
      </c>
      <c r="T39">
        <v>21500</v>
      </c>
      <c r="U39">
        <v>36100</v>
      </c>
      <c r="V39">
        <v>56600</v>
      </c>
    </row>
    <row r="40" spans="1:22" x14ac:dyDescent="0.25">
      <c r="A40" t="str">
        <f t="shared" si="0"/>
        <v>2017/201810Female + maleAllUK</v>
      </c>
      <c r="B40" t="s">
        <v>126</v>
      </c>
      <c r="C40" t="s">
        <v>144</v>
      </c>
      <c r="D40">
        <v>10</v>
      </c>
      <c r="E40" t="s">
        <v>127</v>
      </c>
      <c r="F40" t="s">
        <v>61</v>
      </c>
      <c r="G40" t="s">
        <v>0</v>
      </c>
      <c r="H40">
        <v>230615</v>
      </c>
      <c r="I40">
        <v>224725</v>
      </c>
      <c r="J40">
        <v>3.6</v>
      </c>
      <c r="K40">
        <v>2.6</v>
      </c>
      <c r="L40">
        <v>216665</v>
      </c>
      <c r="M40">
        <v>10.199999999999999</v>
      </c>
      <c r="N40">
        <v>4.3</v>
      </c>
      <c r="O40">
        <v>76.3</v>
      </c>
      <c r="P40">
        <v>81</v>
      </c>
      <c r="Q40">
        <v>81.900000000000006</v>
      </c>
      <c r="R40">
        <v>5.6</v>
      </c>
      <c r="S40">
        <v>161895</v>
      </c>
      <c r="T40">
        <v>19300</v>
      </c>
      <c r="U40">
        <v>31000</v>
      </c>
      <c r="V40">
        <v>43400</v>
      </c>
    </row>
    <row r="41" spans="1:22" x14ac:dyDescent="0.25">
      <c r="A41" t="str">
        <f t="shared" si="0"/>
        <v>2017/201810Female + maleAllNon-EU</v>
      </c>
      <c r="B41" t="s">
        <v>126</v>
      </c>
      <c r="C41" t="s">
        <v>144</v>
      </c>
      <c r="D41">
        <v>10</v>
      </c>
      <c r="E41" t="s">
        <v>127</v>
      </c>
      <c r="F41" t="s">
        <v>125</v>
      </c>
      <c r="G41" t="s">
        <v>0</v>
      </c>
      <c r="H41">
        <v>23640</v>
      </c>
      <c r="I41">
        <v>22560</v>
      </c>
      <c r="J41">
        <v>53.7</v>
      </c>
      <c r="K41">
        <v>4.5999999999999996</v>
      </c>
      <c r="L41">
        <v>10450</v>
      </c>
      <c r="M41">
        <v>26</v>
      </c>
      <c r="N41">
        <v>1.4</v>
      </c>
      <c r="O41">
        <v>17</v>
      </c>
      <c r="P41">
        <v>18.3</v>
      </c>
      <c r="Q41">
        <v>18.899999999999999</v>
      </c>
      <c r="R41">
        <v>1.9</v>
      </c>
      <c r="S41">
        <v>3300</v>
      </c>
      <c r="T41">
        <v>20800</v>
      </c>
      <c r="U41">
        <v>35400</v>
      </c>
      <c r="V41">
        <v>55100</v>
      </c>
    </row>
    <row r="42" spans="1:22" x14ac:dyDescent="0.25">
      <c r="A42" t="str">
        <f t="shared" si="0"/>
        <v>2017/20185Female + maleAllEU</v>
      </c>
      <c r="B42" t="s">
        <v>126</v>
      </c>
      <c r="C42" t="s">
        <v>141</v>
      </c>
      <c r="D42">
        <v>5</v>
      </c>
      <c r="E42" t="s">
        <v>127</v>
      </c>
      <c r="F42" t="s">
        <v>21</v>
      </c>
      <c r="G42" t="s">
        <v>0</v>
      </c>
      <c r="H42">
        <v>16140</v>
      </c>
      <c r="I42">
        <v>15255</v>
      </c>
      <c r="J42">
        <v>37.6</v>
      </c>
      <c r="K42">
        <v>5.5</v>
      </c>
      <c r="L42">
        <v>9520</v>
      </c>
      <c r="M42">
        <v>22.1</v>
      </c>
      <c r="N42">
        <v>3.3</v>
      </c>
      <c r="O42">
        <v>30</v>
      </c>
      <c r="P42">
        <v>34.700000000000003</v>
      </c>
      <c r="Q42">
        <v>37</v>
      </c>
      <c r="R42">
        <v>7</v>
      </c>
      <c r="S42">
        <v>4300</v>
      </c>
      <c r="T42">
        <v>21500</v>
      </c>
      <c r="U42">
        <v>30300</v>
      </c>
      <c r="V42">
        <v>42300</v>
      </c>
    </row>
    <row r="43" spans="1:22" x14ac:dyDescent="0.25">
      <c r="A43" t="str">
        <f t="shared" si="0"/>
        <v>2017/20185Female + maleAllUK</v>
      </c>
      <c r="B43" t="s">
        <v>126</v>
      </c>
      <c r="C43" t="s">
        <v>141</v>
      </c>
      <c r="D43">
        <v>5</v>
      </c>
      <c r="E43" t="s">
        <v>127</v>
      </c>
      <c r="F43" t="s">
        <v>61</v>
      </c>
      <c r="G43" t="s">
        <v>0</v>
      </c>
      <c r="H43">
        <v>279340</v>
      </c>
      <c r="I43">
        <v>276120</v>
      </c>
      <c r="J43">
        <v>2</v>
      </c>
      <c r="K43">
        <v>1.2</v>
      </c>
      <c r="L43">
        <v>270535</v>
      </c>
      <c r="M43">
        <v>7.6</v>
      </c>
      <c r="N43">
        <v>5.4</v>
      </c>
      <c r="O43">
        <v>74.599999999999994</v>
      </c>
      <c r="P43">
        <v>82.7</v>
      </c>
      <c r="Q43">
        <v>85</v>
      </c>
      <c r="R43">
        <v>10.4</v>
      </c>
      <c r="S43">
        <v>198360</v>
      </c>
      <c r="T43">
        <v>19000</v>
      </c>
      <c r="U43">
        <v>26300</v>
      </c>
      <c r="V43">
        <v>35000</v>
      </c>
    </row>
    <row r="44" spans="1:22" x14ac:dyDescent="0.25">
      <c r="A44" t="str">
        <f t="shared" si="0"/>
        <v>2017/20185Female + maleAllNon-EU</v>
      </c>
      <c r="B44" t="s">
        <v>126</v>
      </c>
      <c r="C44" t="s">
        <v>141</v>
      </c>
      <c r="D44">
        <v>5</v>
      </c>
      <c r="E44" t="s">
        <v>127</v>
      </c>
      <c r="F44" t="s">
        <v>125</v>
      </c>
      <c r="G44" t="s">
        <v>0</v>
      </c>
      <c r="H44">
        <v>36430</v>
      </c>
      <c r="I44">
        <v>35725</v>
      </c>
      <c r="J44">
        <v>59.7</v>
      </c>
      <c r="K44">
        <v>1.9</v>
      </c>
      <c r="L44">
        <v>14410</v>
      </c>
      <c r="M44">
        <v>23.9</v>
      </c>
      <c r="N44">
        <v>1.6</v>
      </c>
      <c r="O44">
        <v>10.9</v>
      </c>
      <c r="P44">
        <v>12.9</v>
      </c>
      <c r="Q44">
        <v>14.8</v>
      </c>
      <c r="R44">
        <v>3.9</v>
      </c>
      <c r="S44">
        <v>3550</v>
      </c>
      <c r="T44">
        <v>19300</v>
      </c>
      <c r="U44">
        <v>29900</v>
      </c>
      <c r="V44">
        <v>44200</v>
      </c>
    </row>
    <row r="45" spans="1:22" x14ac:dyDescent="0.25">
      <c r="A45" t="str">
        <f t="shared" si="0"/>
        <v>2017/20183Female + maleAllEU</v>
      </c>
      <c r="B45" t="s">
        <v>126</v>
      </c>
      <c r="C45" t="s">
        <v>142</v>
      </c>
      <c r="D45">
        <v>3</v>
      </c>
      <c r="E45" t="s">
        <v>127</v>
      </c>
      <c r="F45" t="s">
        <v>21</v>
      </c>
      <c r="G45" t="s">
        <v>0</v>
      </c>
      <c r="H45">
        <v>17505</v>
      </c>
      <c r="I45">
        <v>16745</v>
      </c>
      <c r="J45">
        <v>28.7</v>
      </c>
      <c r="K45">
        <v>4.4000000000000004</v>
      </c>
      <c r="L45">
        <v>11930</v>
      </c>
      <c r="M45">
        <v>21.9</v>
      </c>
      <c r="N45">
        <v>4.5999999999999996</v>
      </c>
      <c r="O45">
        <v>32.5</v>
      </c>
      <c r="P45">
        <v>39.4</v>
      </c>
      <c r="Q45">
        <v>44.7</v>
      </c>
      <c r="R45">
        <v>12.2</v>
      </c>
      <c r="S45">
        <v>5125</v>
      </c>
      <c r="T45">
        <v>20100</v>
      </c>
      <c r="U45">
        <v>27000</v>
      </c>
      <c r="V45">
        <v>35800</v>
      </c>
    </row>
    <row r="46" spans="1:22" x14ac:dyDescent="0.25">
      <c r="A46" t="str">
        <f t="shared" si="0"/>
        <v>2017/20183Female + maleAllUK</v>
      </c>
      <c r="B46" t="s">
        <v>126</v>
      </c>
      <c r="C46" t="s">
        <v>142</v>
      </c>
      <c r="D46">
        <v>3</v>
      </c>
      <c r="E46" t="s">
        <v>127</v>
      </c>
      <c r="F46" t="s">
        <v>61</v>
      </c>
      <c r="G46" t="s">
        <v>0</v>
      </c>
      <c r="H46">
        <v>303910</v>
      </c>
      <c r="I46">
        <v>301925</v>
      </c>
      <c r="J46">
        <v>1.2</v>
      </c>
      <c r="K46">
        <v>0.7</v>
      </c>
      <c r="L46">
        <v>298430</v>
      </c>
      <c r="M46">
        <v>6.1</v>
      </c>
      <c r="N46">
        <v>6.1</v>
      </c>
      <c r="O46">
        <v>72</v>
      </c>
      <c r="P46">
        <v>82.5</v>
      </c>
      <c r="Q46">
        <v>86.6</v>
      </c>
      <c r="R46">
        <v>14.6</v>
      </c>
      <c r="S46">
        <v>210265</v>
      </c>
      <c r="T46">
        <v>17500</v>
      </c>
      <c r="U46">
        <v>23700</v>
      </c>
      <c r="V46">
        <v>30700</v>
      </c>
    </row>
    <row r="47" spans="1:22" x14ac:dyDescent="0.25">
      <c r="A47" t="str">
        <f t="shared" si="0"/>
        <v>2017/20183Female + maleAllNon-EU</v>
      </c>
      <c r="B47" t="s">
        <v>126</v>
      </c>
      <c r="C47" t="s">
        <v>142</v>
      </c>
      <c r="D47">
        <v>3</v>
      </c>
      <c r="E47" t="s">
        <v>127</v>
      </c>
      <c r="F47" t="s">
        <v>125</v>
      </c>
      <c r="G47" t="s">
        <v>0</v>
      </c>
      <c r="H47">
        <v>41705</v>
      </c>
      <c r="I47">
        <v>41120</v>
      </c>
      <c r="J47">
        <v>60</v>
      </c>
      <c r="K47">
        <v>1.4</v>
      </c>
      <c r="L47">
        <v>16430</v>
      </c>
      <c r="M47">
        <v>20.9</v>
      </c>
      <c r="N47">
        <v>2.1</v>
      </c>
      <c r="O47">
        <v>10.9</v>
      </c>
      <c r="P47">
        <v>13.2</v>
      </c>
      <c r="Q47">
        <v>16.899999999999999</v>
      </c>
      <c r="R47">
        <v>6.1</v>
      </c>
      <c r="S47">
        <v>4075</v>
      </c>
      <c r="T47">
        <v>18200</v>
      </c>
      <c r="U47">
        <v>27700</v>
      </c>
      <c r="V47">
        <v>39100</v>
      </c>
    </row>
    <row r="48" spans="1:22" x14ac:dyDescent="0.25">
      <c r="A48" t="str">
        <f t="shared" si="0"/>
        <v>2017/20181Female + maleAllEU</v>
      </c>
      <c r="B48" t="s">
        <v>126</v>
      </c>
      <c r="C48" t="s">
        <v>38</v>
      </c>
      <c r="D48">
        <v>1</v>
      </c>
      <c r="E48" t="s">
        <v>127</v>
      </c>
      <c r="F48" t="s">
        <v>21</v>
      </c>
      <c r="G48" t="s">
        <v>0</v>
      </c>
      <c r="H48">
        <v>15795</v>
      </c>
      <c r="I48">
        <v>15395</v>
      </c>
      <c r="J48">
        <v>20.5</v>
      </c>
      <c r="K48">
        <v>2.5</v>
      </c>
      <c r="L48">
        <v>12240</v>
      </c>
      <c r="M48">
        <v>15.1</v>
      </c>
      <c r="N48">
        <v>6.3</v>
      </c>
      <c r="O48">
        <v>27.7</v>
      </c>
      <c r="P48">
        <v>40</v>
      </c>
      <c r="Q48">
        <v>58.1</v>
      </c>
      <c r="R48">
        <v>30.4</v>
      </c>
      <c r="S48">
        <v>3960</v>
      </c>
      <c r="T48">
        <v>16400</v>
      </c>
      <c r="U48">
        <v>22600</v>
      </c>
      <c r="V48">
        <v>29600</v>
      </c>
    </row>
    <row r="49" spans="1:22" x14ac:dyDescent="0.25">
      <c r="A49" t="str">
        <f t="shared" si="0"/>
        <v>2017/20181Female + maleAllUK</v>
      </c>
      <c r="B49" t="s">
        <v>126</v>
      </c>
      <c r="C49" t="s">
        <v>38</v>
      </c>
      <c r="D49">
        <v>1</v>
      </c>
      <c r="E49" t="s">
        <v>127</v>
      </c>
      <c r="F49" t="s">
        <v>61</v>
      </c>
      <c r="G49" t="s">
        <v>0</v>
      </c>
      <c r="H49">
        <v>288375</v>
      </c>
      <c r="I49">
        <v>287650</v>
      </c>
      <c r="J49">
        <v>1.3</v>
      </c>
      <c r="K49">
        <v>0.3</v>
      </c>
      <c r="L49">
        <v>284015</v>
      </c>
      <c r="M49">
        <v>4.0999999999999996</v>
      </c>
      <c r="N49">
        <v>7</v>
      </c>
      <c r="O49">
        <v>63.8</v>
      </c>
      <c r="P49">
        <v>78.900000000000006</v>
      </c>
      <c r="Q49">
        <v>87.6</v>
      </c>
      <c r="R49">
        <v>23.8</v>
      </c>
      <c r="S49">
        <v>177615</v>
      </c>
      <c r="T49">
        <v>14600</v>
      </c>
      <c r="U49">
        <v>20100</v>
      </c>
      <c r="V49">
        <v>25900</v>
      </c>
    </row>
    <row r="50" spans="1:22" x14ac:dyDescent="0.25">
      <c r="A50" t="str">
        <f t="shared" si="0"/>
        <v>2017/20181Female + maleAllNon-EU</v>
      </c>
      <c r="B50" t="s">
        <v>126</v>
      </c>
      <c r="C50" t="s">
        <v>38</v>
      </c>
      <c r="D50">
        <v>1</v>
      </c>
      <c r="E50" t="s">
        <v>127</v>
      </c>
      <c r="F50" t="s">
        <v>125</v>
      </c>
      <c r="G50" t="s">
        <v>0</v>
      </c>
      <c r="H50">
        <v>42960</v>
      </c>
      <c r="I50">
        <v>42585</v>
      </c>
      <c r="J50">
        <v>39.6</v>
      </c>
      <c r="K50">
        <v>0.9</v>
      </c>
      <c r="L50">
        <v>25725</v>
      </c>
      <c r="M50">
        <v>12.8</v>
      </c>
      <c r="N50">
        <v>2.6</v>
      </c>
      <c r="O50">
        <v>8.1</v>
      </c>
      <c r="P50">
        <v>12.9</v>
      </c>
      <c r="Q50">
        <v>45</v>
      </c>
      <c r="R50">
        <v>36.799999999999997</v>
      </c>
      <c r="S50">
        <v>3050</v>
      </c>
      <c r="T50">
        <v>18200</v>
      </c>
      <c r="U50">
        <v>25600</v>
      </c>
      <c r="V50">
        <v>34300</v>
      </c>
    </row>
    <row r="51" spans="1:22" x14ac:dyDescent="0.25">
      <c r="A51" t="str">
        <f t="shared" si="0"/>
        <v>2018/201910Female + maleAllEU</v>
      </c>
      <c r="B51" t="s">
        <v>192</v>
      </c>
      <c r="C51" t="s">
        <v>193</v>
      </c>
      <c r="D51">
        <v>10</v>
      </c>
      <c r="E51" t="s">
        <v>127</v>
      </c>
      <c r="F51" t="s">
        <v>21</v>
      </c>
      <c r="G51" t="s">
        <v>0</v>
      </c>
      <c r="H51">
        <v>12940</v>
      </c>
      <c r="I51">
        <v>11635</v>
      </c>
      <c r="J51">
        <v>49.1</v>
      </c>
      <c r="K51">
        <v>10.1</v>
      </c>
      <c r="L51">
        <v>5925</v>
      </c>
      <c r="M51">
        <v>23.4</v>
      </c>
      <c r="N51">
        <v>2.1</v>
      </c>
      <c r="O51">
        <v>22.8</v>
      </c>
      <c r="P51">
        <v>24.8</v>
      </c>
      <c r="Q51">
        <v>25.4</v>
      </c>
      <c r="R51">
        <v>2.5</v>
      </c>
      <c r="S51">
        <v>2420</v>
      </c>
      <c r="T51">
        <v>22300</v>
      </c>
      <c r="U51">
        <v>36500</v>
      </c>
      <c r="V51">
        <v>56900</v>
      </c>
    </row>
    <row r="52" spans="1:22" x14ac:dyDescent="0.25">
      <c r="A52" t="str">
        <f t="shared" si="0"/>
        <v>2018/201910Female + maleAllUK</v>
      </c>
      <c r="B52" t="s">
        <v>192</v>
      </c>
      <c r="C52" t="s">
        <v>193</v>
      </c>
      <c r="D52">
        <v>10</v>
      </c>
      <c r="E52" t="s">
        <v>127</v>
      </c>
      <c r="F52" t="s">
        <v>61</v>
      </c>
      <c r="G52" t="s">
        <v>0</v>
      </c>
      <c r="H52">
        <v>244155</v>
      </c>
      <c r="I52">
        <v>237945</v>
      </c>
      <c r="J52">
        <v>2.9</v>
      </c>
      <c r="K52">
        <v>2.5</v>
      </c>
      <c r="L52">
        <v>230980</v>
      </c>
      <c r="M52">
        <v>10.199999999999999</v>
      </c>
      <c r="N52">
        <v>4.4000000000000004</v>
      </c>
      <c r="O52">
        <v>76.900000000000006</v>
      </c>
      <c r="P52">
        <v>81.5</v>
      </c>
      <c r="Q52">
        <v>82.4</v>
      </c>
      <c r="R52">
        <v>5.6</v>
      </c>
      <c r="S52">
        <v>173160</v>
      </c>
      <c r="T52">
        <v>19700</v>
      </c>
      <c r="U52">
        <v>31100</v>
      </c>
      <c r="V52">
        <v>43800</v>
      </c>
    </row>
    <row r="53" spans="1:22" x14ac:dyDescent="0.25">
      <c r="A53" t="str">
        <f t="shared" si="0"/>
        <v>2018/201910Female + maleAllNon-EU</v>
      </c>
      <c r="B53" t="s">
        <v>192</v>
      </c>
      <c r="C53" t="s">
        <v>193</v>
      </c>
      <c r="D53">
        <v>10</v>
      </c>
      <c r="E53" t="s">
        <v>127</v>
      </c>
      <c r="F53" t="s">
        <v>125</v>
      </c>
      <c r="G53" t="s">
        <v>0</v>
      </c>
      <c r="H53">
        <v>24370</v>
      </c>
      <c r="I53">
        <v>23245</v>
      </c>
      <c r="J53">
        <v>52.4</v>
      </c>
      <c r="K53">
        <v>4.5999999999999996</v>
      </c>
      <c r="L53">
        <v>11065</v>
      </c>
      <c r="M53">
        <v>27.4</v>
      </c>
      <c r="N53">
        <v>1.5</v>
      </c>
      <c r="O53">
        <v>16.600000000000001</v>
      </c>
      <c r="P53">
        <v>18</v>
      </c>
      <c r="Q53">
        <v>18.7</v>
      </c>
      <c r="R53">
        <v>2</v>
      </c>
      <c r="S53">
        <v>3365</v>
      </c>
      <c r="T53">
        <v>21300</v>
      </c>
      <c r="U53">
        <v>36100</v>
      </c>
      <c r="V53">
        <v>55500</v>
      </c>
    </row>
    <row r="54" spans="1:22" x14ac:dyDescent="0.25">
      <c r="A54" t="str">
        <f t="shared" si="0"/>
        <v>2018/20195Female + maleAllEU</v>
      </c>
      <c r="B54" t="s">
        <v>192</v>
      </c>
      <c r="C54" t="s">
        <v>138</v>
      </c>
      <c r="D54">
        <v>5</v>
      </c>
      <c r="E54" t="s">
        <v>127</v>
      </c>
      <c r="F54" t="s">
        <v>21</v>
      </c>
      <c r="G54" t="s">
        <v>0</v>
      </c>
      <c r="H54">
        <v>16335</v>
      </c>
      <c r="I54">
        <v>15350</v>
      </c>
      <c r="J54">
        <v>32.6</v>
      </c>
      <c r="K54">
        <v>6</v>
      </c>
      <c r="L54">
        <v>10345</v>
      </c>
      <c r="M54">
        <v>24.4</v>
      </c>
      <c r="N54">
        <v>3.8</v>
      </c>
      <c r="O54">
        <v>31.6</v>
      </c>
      <c r="P54">
        <v>36.799999999999997</v>
      </c>
      <c r="Q54">
        <v>39.299999999999997</v>
      </c>
      <c r="R54">
        <v>7.6</v>
      </c>
      <c r="S54">
        <v>4540</v>
      </c>
      <c r="T54">
        <v>22300</v>
      </c>
      <c r="U54">
        <v>31000</v>
      </c>
      <c r="V54">
        <v>44200</v>
      </c>
    </row>
    <row r="55" spans="1:22" x14ac:dyDescent="0.25">
      <c r="A55" t="str">
        <f t="shared" si="0"/>
        <v>2018/20195Female + maleAllUK</v>
      </c>
      <c r="B55" t="s">
        <v>192</v>
      </c>
      <c r="C55" t="s">
        <v>138</v>
      </c>
      <c r="D55">
        <v>5</v>
      </c>
      <c r="E55" t="s">
        <v>127</v>
      </c>
      <c r="F55" t="s">
        <v>61</v>
      </c>
      <c r="G55" t="s">
        <v>0</v>
      </c>
      <c r="H55">
        <v>289850</v>
      </c>
      <c r="I55">
        <v>286495</v>
      </c>
      <c r="J55">
        <v>1.4</v>
      </c>
      <c r="K55">
        <v>1.2</v>
      </c>
      <c r="L55">
        <v>282500</v>
      </c>
      <c r="M55">
        <v>7.6</v>
      </c>
      <c r="N55">
        <v>5.5</v>
      </c>
      <c r="O55">
        <v>75</v>
      </c>
      <c r="P55">
        <v>82.9</v>
      </c>
      <c r="Q55">
        <v>85.5</v>
      </c>
      <c r="R55">
        <v>10.4</v>
      </c>
      <c r="S55">
        <v>207420</v>
      </c>
      <c r="T55">
        <v>19700</v>
      </c>
      <c r="U55">
        <v>27400</v>
      </c>
      <c r="V55">
        <v>36500</v>
      </c>
    </row>
    <row r="56" spans="1:22" x14ac:dyDescent="0.25">
      <c r="A56" t="str">
        <f t="shared" si="0"/>
        <v>2018/20195Female + maleAllNon-EU</v>
      </c>
      <c r="B56" t="s">
        <v>192</v>
      </c>
      <c r="C56" t="s">
        <v>138</v>
      </c>
      <c r="D56">
        <v>5</v>
      </c>
      <c r="E56" t="s">
        <v>127</v>
      </c>
      <c r="F56" t="s">
        <v>125</v>
      </c>
      <c r="G56" t="s">
        <v>0</v>
      </c>
      <c r="H56">
        <v>38300</v>
      </c>
      <c r="I56">
        <v>37580</v>
      </c>
      <c r="J56">
        <v>59.8</v>
      </c>
      <c r="K56">
        <v>1.9</v>
      </c>
      <c r="L56">
        <v>15110</v>
      </c>
      <c r="M56">
        <v>23.6</v>
      </c>
      <c r="N56">
        <v>1.5</v>
      </c>
      <c r="O56">
        <v>11.2</v>
      </c>
      <c r="P56">
        <v>13.2</v>
      </c>
      <c r="Q56">
        <v>15.1</v>
      </c>
      <c r="R56">
        <v>3.9</v>
      </c>
      <c r="S56">
        <v>3840</v>
      </c>
      <c r="T56">
        <v>21900</v>
      </c>
      <c r="U56">
        <v>32800</v>
      </c>
      <c r="V56">
        <v>47200</v>
      </c>
    </row>
    <row r="57" spans="1:22" x14ac:dyDescent="0.25">
      <c r="A57" t="str">
        <f t="shared" si="0"/>
        <v>2018/20193Female + maleAllEU</v>
      </c>
      <c r="B57" t="s">
        <v>192</v>
      </c>
      <c r="C57" t="s">
        <v>37</v>
      </c>
      <c r="D57">
        <v>3</v>
      </c>
      <c r="E57" t="s">
        <v>127</v>
      </c>
      <c r="F57" t="s">
        <v>21</v>
      </c>
      <c r="G57" t="s">
        <v>0</v>
      </c>
      <c r="H57">
        <v>15925</v>
      </c>
      <c r="I57">
        <v>15260</v>
      </c>
      <c r="J57">
        <v>27.1</v>
      </c>
      <c r="K57">
        <v>4.2</v>
      </c>
      <c r="L57">
        <v>11120</v>
      </c>
      <c r="M57">
        <v>22.3</v>
      </c>
      <c r="N57">
        <v>4.7</v>
      </c>
      <c r="O57">
        <v>33.4</v>
      </c>
      <c r="P57">
        <v>40.9</v>
      </c>
      <c r="Q57">
        <v>45.9</v>
      </c>
      <c r="R57">
        <v>12.4</v>
      </c>
      <c r="S57">
        <v>4795</v>
      </c>
      <c r="T57">
        <v>20600</v>
      </c>
      <c r="U57">
        <v>27700</v>
      </c>
      <c r="V57">
        <v>37600</v>
      </c>
    </row>
    <row r="58" spans="1:22" x14ac:dyDescent="0.25">
      <c r="A58" t="str">
        <f t="shared" si="0"/>
        <v>2018/20193Female + maleAllUK</v>
      </c>
      <c r="B58" t="s">
        <v>192</v>
      </c>
      <c r="C58" t="s">
        <v>37</v>
      </c>
      <c r="D58">
        <v>3</v>
      </c>
      <c r="E58" t="s">
        <v>127</v>
      </c>
      <c r="F58" t="s">
        <v>61</v>
      </c>
      <c r="G58" t="s">
        <v>0</v>
      </c>
      <c r="H58">
        <v>282635</v>
      </c>
      <c r="I58">
        <v>280740</v>
      </c>
      <c r="J58">
        <v>1.3</v>
      </c>
      <c r="K58">
        <v>0.7</v>
      </c>
      <c r="L58">
        <v>277020</v>
      </c>
      <c r="M58">
        <v>6</v>
      </c>
      <c r="N58">
        <v>6.1</v>
      </c>
      <c r="O58">
        <v>71.5</v>
      </c>
      <c r="P58">
        <v>82.1</v>
      </c>
      <c r="Q58">
        <v>86.6</v>
      </c>
      <c r="R58">
        <v>15</v>
      </c>
      <c r="S58">
        <v>194530</v>
      </c>
      <c r="T58">
        <v>18200</v>
      </c>
      <c r="U58">
        <v>24500</v>
      </c>
      <c r="V58">
        <v>31800</v>
      </c>
    </row>
    <row r="59" spans="1:22" x14ac:dyDescent="0.25">
      <c r="A59" t="str">
        <f t="shared" si="0"/>
        <v>2018/20193Female + maleAllNon-EU</v>
      </c>
      <c r="B59" t="s">
        <v>192</v>
      </c>
      <c r="C59" t="s">
        <v>37</v>
      </c>
      <c r="D59">
        <v>3</v>
      </c>
      <c r="E59" t="s">
        <v>127</v>
      </c>
      <c r="F59" t="s">
        <v>125</v>
      </c>
      <c r="G59" t="s">
        <v>0</v>
      </c>
      <c r="H59">
        <v>42870</v>
      </c>
      <c r="I59">
        <v>42280</v>
      </c>
      <c r="J59">
        <v>61.2</v>
      </c>
      <c r="K59">
        <v>1.4</v>
      </c>
      <c r="L59">
        <v>16385</v>
      </c>
      <c r="M59">
        <v>20.3</v>
      </c>
      <c r="N59">
        <v>1.8</v>
      </c>
      <c r="O59">
        <v>10.5</v>
      </c>
      <c r="P59">
        <v>12.9</v>
      </c>
      <c r="Q59">
        <v>16.600000000000001</v>
      </c>
      <c r="R59">
        <v>6.1</v>
      </c>
      <c r="S59">
        <v>4025</v>
      </c>
      <c r="T59">
        <v>21200</v>
      </c>
      <c r="U59">
        <v>29900</v>
      </c>
      <c r="V59">
        <v>42000</v>
      </c>
    </row>
    <row r="60" spans="1:22" x14ac:dyDescent="0.25">
      <c r="A60" t="str">
        <f t="shared" si="0"/>
        <v>2018/20191Female + maleAllEU</v>
      </c>
      <c r="B60" t="s">
        <v>192</v>
      </c>
      <c r="C60" t="s">
        <v>75</v>
      </c>
      <c r="D60">
        <v>1</v>
      </c>
      <c r="E60" t="s">
        <v>127</v>
      </c>
      <c r="F60" t="s">
        <v>21</v>
      </c>
      <c r="G60" t="s">
        <v>0</v>
      </c>
      <c r="H60">
        <v>17235</v>
      </c>
      <c r="I60">
        <v>16820</v>
      </c>
      <c r="J60">
        <v>20.2</v>
      </c>
      <c r="K60">
        <v>2.4</v>
      </c>
      <c r="L60">
        <v>13420</v>
      </c>
      <c r="M60">
        <v>15.2</v>
      </c>
      <c r="N60">
        <v>6</v>
      </c>
      <c r="O60">
        <v>27.9</v>
      </c>
      <c r="P60">
        <v>40.799999999999997</v>
      </c>
      <c r="Q60">
        <v>58.5</v>
      </c>
      <c r="R60">
        <v>30.7</v>
      </c>
      <c r="S60">
        <v>4315</v>
      </c>
      <c r="T60">
        <v>17500</v>
      </c>
      <c r="U60">
        <v>23400</v>
      </c>
      <c r="V60">
        <v>29900</v>
      </c>
    </row>
    <row r="61" spans="1:22" x14ac:dyDescent="0.25">
      <c r="A61" t="str">
        <f t="shared" si="0"/>
        <v>2018/20191Female + maleAllUK</v>
      </c>
      <c r="B61" t="s">
        <v>192</v>
      </c>
      <c r="C61" t="s">
        <v>75</v>
      </c>
      <c r="D61">
        <v>1</v>
      </c>
      <c r="E61" t="s">
        <v>127</v>
      </c>
      <c r="F61" t="s">
        <v>61</v>
      </c>
      <c r="G61" t="s">
        <v>0</v>
      </c>
      <c r="H61">
        <v>299640</v>
      </c>
      <c r="I61">
        <v>298960</v>
      </c>
      <c r="J61">
        <v>0.8</v>
      </c>
      <c r="K61">
        <v>0.2</v>
      </c>
      <c r="L61">
        <v>296675</v>
      </c>
      <c r="M61">
        <v>4</v>
      </c>
      <c r="N61">
        <v>7.1</v>
      </c>
      <c r="O61">
        <v>63.7</v>
      </c>
      <c r="P61">
        <v>78.900000000000006</v>
      </c>
      <c r="Q61">
        <v>88.1</v>
      </c>
      <c r="R61">
        <v>24.4</v>
      </c>
      <c r="S61">
        <v>184470</v>
      </c>
      <c r="T61">
        <v>15300</v>
      </c>
      <c r="U61">
        <v>20800</v>
      </c>
      <c r="V61">
        <v>26600</v>
      </c>
    </row>
    <row r="62" spans="1:22" x14ac:dyDescent="0.25">
      <c r="A62" t="str">
        <f t="shared" si="0"/>
        <v>2018/20191Female + maleAllNon-EU</v>
      </c>
      <c r="B62" t="s">
        <v>192</v>
      </c>
      <c r="C62" t="s">
        <v>75</v>
      </c>
      <c r="D62">
        <v>1</v>
      </c>
      <c r="E62" t="s">
        <v>127</v>
      </c>
      <c r="F62" t="s">
        <v>125</v>
      </c>
      <c r="G62" t="s">
        <v>0</v>
      </c>
      <c r="H62">
        <v>44080</v>
      </c>
      <c r="I62">
        <v>43725</v>
      </c>
      <c r="J62">
        <v>38.4</v>
      </c>
      <c r="K62">
        <v>0.8</v>
      </c>
      <c r="L62">
        <v>26940</v>
      </c>
      <c r="M62">
        <v>12.6</v>
      </c>
      <c r="N62">
        <v>2.2000000000000002</v>
      </c>
      <c r="O62">
        <v>7.7</v>
      </c>
      <c r="P62">
        <v>12.7</v>
      </c>
      <c r="Q62">
        <v>46.7</v>
      </c>
      <c r="R62">
        <v>39</v>
      </c>
      <c r="S62">
        <v>2945</v>
      </c>
      <c r="T62">
        <v>19700</v>
      </c>
      <c r="U62">
        <v>27000</v>
      </c>
      <c r="V62">
        <v>35400</v>
      </c>
    </row>
    <row r="63" spans="1:22" x14ac:dyDescent="0.25">
      <c r="A63" t="str">
        <f t="shared" si="0"/>
        <v>2014/201510FemaleAllEU</v>
      </c>
      <c r="B63" t="s">
        <v>37</v>
      </c>
      <c r="C63" t="s">
        <v>135</v>
      </c>
      <c r="D63">
        <v>10</v>
      </c>
      <c r="E63" t="s">
        <v>1</v>
      </c>
      <c r="F63" t="s">
        <v>21</v>
      </c>
      <c r="G63" t="s">
        <v>0</v>
      </c>
      <c r="H63">
        <v>5225</v>
      </c>
      <c r="I63">
        <v>4675</v>
      </c>
      <c r="J63">
        <v>57.4</v>
      </c>
      <c r="K63">
        <v>10.5</v>
      </c>
      <c r="L63">
        <v>1995</v>
      </c>
      <c r="M63">
        <v>19</v>
      </c>
      <c r="N63">
        <v>1.5</v>
      </c>
      <c r="O63">
        <v>19.7</v>
      </c>
      <c r="P63">
        <v>21.3</v>
      </c>
      <c r="Q63">
        <v>22.2</v>
      </c>
      <c r="R63">
        <v>2.5</v>
      </c>
      <c r="S63">
        <v>805</v>
      </c>
      <c r="T63">
        <v>20400</v>
      </c>
      <c r="U63">
        <v>32100</v>
      </c>
      <c r="V63">
        <v>46400</v>
      </c>
    </row>
    <row r="64" spans="1:22" x14ac:dyDescent="0.25">
      <c r="A64" t="str">
        <f t="shared" si="0"/>
        <v>2014/201510FemaleAllUK</v>
      </c>
      <c r="B64" t="s">
        <v>37</v>
      </c>
      <c r="C64" t="s">
        <v>135</v>
      </c>
      <c r="D64">
        <v>10</v>
      </c>
      <c r="E64" t="s">
        <v>1</v>
      </c>
      <c r="F64" t="s">
        <v>61</v>
      </c>
      <c r="G64" t="s">
        <v>0</v>
      </c>
      <c r="H64">
        <v>121060</v>
      </c>
      <c r="I64">
        <v>118200</v>
      </c>
      <c r="J64">
        <v>7.5</v>
      </c>
      <c r="K64">
        <v>2.4</v>
      </c>
      <c r="L64">
        <v>109325</v>
      </c>
      <c r="M64">
        <v>9.1999999999999993</v>
      </c>
      <c r="N64">
        <v>4.2</v>
      </c>
      <c r="O64">
        <v>72.900000000000006</v>
      </c>
      <c r="P64">
        <v>78.3</v>
      </c>
      <c r="Q64">
        <v>79.099999999999994</v>
      </c>
      <c r="R64">
        <v>6.1</v>
      </c>
      <c r="S64">
        <v>80925</v>
      </c>
      <c r="T64">
        <v>16400</v>
      </c>
      <c r="U64">
        <v>27000</v>
      </c>
      <c r="V64">
        <v>36500</v>
      </c>
    </row>
    <row r="65" spans="1:22" x14ac:dyDescent="0.25">
      <c r="A65" t="str">
        <f t="shared" si="0"/>
        <v>2014/201510FemaleAllNon-EU</v>
      </c>
      <c r="B65" t="s">
        <v>37</v>
      </c>
      <c r="C65" t="s">
        <v>135</v>
      </c>
      <c r="D65">
        <v>10</v>
      </c>
      <c r="E65" t="s">
        <v>1</v>
      </c>
      <c r="F65" t="s">
        <v>125</v>
      </c>
      <c r="G65" t="s">
        <v>0</v>
      </c>
      <c r="H65">
        <v>9500</v>
      </c>
      <c r="I65">
        <v>9070</v>
      </c>
      <c r="J65">
        <v>60.7</v>
      </c>
      <c r="K65">
        <v>4.5</v>
      </c>
      <c r="L65">
        <v>3565</v>
      </c>
      <c r="M65">
        <v>20.399999999999999</v>
      </c>
      <c r="N65">
        <v>1.4</v>
      </c>
      <c r="O65">
        <v>15.7</v>
      </c>
      <c r="P65">
        <v>16.8</v>
      </c>
      <c r="Q65">
        <v>17.399999999999999</v>
      </c>
      <c r="R65">
        <v>1.8</v>
      </c>
      <c r="S65">
        <v>1190</v>
      </c>
      <c r="T65">
        <v>16400</v>
      </c>
      <c r="U65">
        <v>31000</v>
      </c>
      <c r="V65">
        <v>47100</v>
      </c>
    </row>
    <row r="66" spans="1:22" x14ac:dyDescent="0.25">
      <c r="A66" t="str">
        <f t="shared" si="0"/>
        <v>2014/201510MaleAllEU</v>
      </c>
      <c r="B66" t="s">
        <v>37</v>
      </c>
      <c r="C66" t="s">
        <v>135</v>
      </c>
      <c r="D66">
        <v>10</v>
      </c>
      <c r="E66" t="s">
        <v>2</v>
      </c>
      <c r="F66" t="s">
        <v>21</v>
      </c>
      <c r="G66" t="s">
        <v>0</v>
      </c>
      <c r="H66">
        <v>5080</v>
      </c>
      <c r="I66">
        <v>4735</v>
      </c>
      <c r="J66">
        <v>61.9</v>
      </c>
      <c r="K66">
        <v>6.8</v>
      </c>
      <c r="L66">
        <v>1805</v>
      </c>
      <c r="M66">
        <v>17.600000000000001</v>
      </c>
      <c r="N66">
        <v>1.5</v>
      </c>
      <c r="O66">
        <v>17</v>
      </c>
      <c r="P66">
        <v>18.399999999999999</v>
      </c>
      <c r="Q66">
        <v>19</v>
      </c>
      <c r="R66">
        <v>2</v>
      </c>
      <c r="S66">
        <v>710</v>
      </c>
      <c r="T66">
        <v>25200</v>
      </c>
      <c r="U66">
        <v>38300</v>
      </c>
      <c r="V66">
        <v>62400</v>
      </c>
    </row>
    <row r="67" spans="1:22" x14ac:dyDescent="0.25">
      <c r="A67" t="str">
        <f t="shared" si="0"/>
        <v>2014/201510MaleAllUK</v>
      </c>
      <c r="B67" t="s">
        <v>37</v>
      </c>
      <c r="C67" t="s">
        <v>135</v>
      </c>
      <c r="D67">
        <v>10</v>
      </c>
      <c r="E67" t="s">
        <v>2</v>
      </c>
      <c r="F67" t="s">
        <v>61</v>
      </c>
      <c r="G67" t="s">
        <v>0</v>
      </c>
      <c r="H67">
        <v>93445</v>
      </c>
      <c r="I67">
        <v>90445</v>
      </c>
      <c r="J67">
        <v>2.2000000000000002</v>
      </c>
      <c r="K67">
        <v>3.2</v>
      </c>
      <c r="L67">
        <v>88465</v>
      </c>
      <c r="M67">
        <v>10.199999999999999</v>
      </c>
      <c r="N67">
        <v>4.0999999999999996</v>
      </c>
      <c r="O67">
        <v>78.2</v>
      </c>
      <c r="P67">
        <v>82.8</v>
      </c>
      <c r="Q67">
        <v>83.6</v>
      </c>
      <c r="R67">
        <v>5.4</v>
      </c>
      <c r="S67">
        <v>66605</v>
      </c>
      <c r="T67">
        <v>23400</v>
      </c>
      <c r="U67">
        <v>34300</v>
      </c>
      <c r="V67">
        <v>48900</v>
      </c>
    </row>
    <row r="68" spans="1:22" x14ac:dyDescent="0.25">
      <c r="A68" t="str">
        <f t="shared" ref="A68:A131" si="1">B68&amp;D68&amp;E68&amp;G68&amp;F68</f>
        <v>2014/201510MaleAllNon-EU</v>
      </c>
      <c r="B68" t="s">
        <v>37</v>
      </c>
      <c r="C68" t="s">
        <v>135</v>
      </c>
      <c r="D68">
        <v>10</v>
      </c>
      <c r="E68" t="s">
        <v>2</v>
      </c>
      <c r="F68" t="s">
        <v>125</v>
      </c>
      <c r="G68" t="s">
        <v>0</v>
      </c>
      <c r="H68">
        <v>9435</v>
      </c>
      <c r="I68">
        <v>9040</v>
      </c>
      <c r="J68">
        <v>61.7</v>
      </c>
      <c r="K68">
        <v>4.2</v>
      </c>
      <c r="L68">
        <v>3465</v>
      </c>
      <c r="M68">
        <v>19.600000000000001</v>
      </c>
      <c r="N68">
        <v>1.2</v>
      </c>
      <c r="O68">
        <v>15.7</v>
      </c>
      <c r="P68">
        <v>16.899999999999999</v>
      </c>
      <c r="Q68">
        <v>17.600000000000001</v>
      </c>
      <c r="R68">
        <v>1.9</v>
      </c>
      <c r="S68">
        <v>1175</v>
      </c>
      <c r="T68">
        <v>21500</v>
      </c>
      <c r="U68">
        <v>36900</v>
      </c>
      <c r="V68">
        <v>58800</v>
      </c>
    </row>
    <row r="69" spans="1:22" x14ac:dyDescent="0.25">
      <c r="A69" t="str">
        <f t="shared" si="1"/>
        <v>2014/20155FemaleAllEU</v>
      </c>
      <c r="B69" t="s">
        <v>37</v>
      </c>
      <c r="C69" t="s">
        <v>136</v>
      </c>
      <c r="D69">
        <v>5</v>
      </c>
      <c r="E69" t="s">
        <v>1</v>
      </c>
      <c r="F69" t="s">
        <v>21</v>
      </c>
      <c r="G69" t="s">
        <v>0</v>
      </c>
      <c r="H69">
        <v>7385</v>
      </c>
      <c r="I69">
        <v>6870</v>
      </c>
      <c r="J69">
        <v>40.299999999999997</v>
      </c>
      <c r="K69">
        <v>7</v>
      </c>
      <c r="L69">
        <v>4100</v>
      </c>
      <c r="M69">
        <v>21</v>
      </c>
      <c r="N69">
        <v>3.5</v>
      </c>
      <c r="O69">
        <v>27.5</v>
      </c>
      <c r="P69">
        <v>32.799999999999997</v>
      </c>
      <c r="Q69">
        <v>35.200000000000003</v>
      </c>
      <c r="R69">
        <v>7.7</v>
      </c>
      <c r="S69">
        <v>1735</v>
      </c>
      <c r="T69">
        <v>18600</v>
      </c>
      <c r="U69">
        <v>27700</v>
      </c>
      <c r="V69">
        <v>37200</v>
      </c>
    </row>
    <row r="70" spans="1:22" x14ac:dyDescent="0.25">
      <c r="A70" t="str">
        <f t="shared" si="1"/>
        <v>2014/20155FemaleAllUK</v>
      </c>
      <c r="B70" t="s">
        <v>37</v>
      </c>
      <c r="C70" t="s">
        <v>136</v>
      </c>
      <c r="D70">
        <v>5</v>
      </c>
      <c r="E70" t="s">
        <v>1</v>
      </c>
      <c r="F70" t="s">
        <v>61</v>
      </c>
      <c r="G70" t="s">
        <v>0</v>
      </c>
      <c r="H70">
        <v>138455</v>
      </c>
      <c r="I70">
        <v>136850</v>
      </c>
      <c r="J70">
        <v>3.4</v>
      </c>
      <c r="K70">
        <v>1.2</v>
      </c>
      <c r="L70">
        <v>132255</v>
      </c>
      <c r="M70">
        <v>6.5</v>
      </c>
      <c r="N70">
        <v>4.9000000000000004</v>
      </c>
      <c r="O70">
        <v>73.5</v>
      </c>
      <c r="P70">
        <v>83.4</v>
      </c>
      <c r="Q70">
        <v>85.2</v>
      </c>
      <c r="R70">
        <v>11.8</v>
      </c>
      <c r="S70">
        <v>96320</v>
      </c>
      <c r="T70">
        <v>16800</v>
      </c>
      <c r="U70">
        <v>24100</v>
      </c>
      <c r="V70">
        <v>30300</v>
      </c>
    </row>
    <row r="71" spans="1:22" x14ac:dyDescent="0.25">
      <c r="A71" t="str">
        <f t="shared" si="1"/>
        <v>2014/20155FemaleAllNon-EU</v>
      </c>
      <c r="B71" t="s">
        <v>37</v>
      </c>
      <c r="C71" t="s">
        <v>136</v>
      </c>
      <c r="D71">
        <v>5</v>
      </c>
      <c r="E71" t="s">
        <v>1</v>
      </c>
      <c r="F71" t="s">
        <v>125</v>
      </c>
      <c r="G71" t="s">
        <v>0</v>
      </c>
      <c r="H71">
        <v>12590</v>
      </c>
      <c r="I71">
        <v>12180</v>
      </c>
      <c r="J71">
        <v>52.1</v>
      </c>
      <c r="K71">
        <v>3.3</v>
      </c>
      <c r="L71">
        <v>5830</v>
      </c>
      <c r="M71">
        <v>27.3</v>
      </c>
      <c r="N71">
        <v>2.1</v>
      </c>
      <c r="O71">
        <v>14.1</v>
      </c>
      <c r="P71">
        <v>16.5</v>
      </c>
      <c r="Q71">
        <v>18.5</v>
      </c>
      <c r="R71">
        <v>4.4000000000000004</v>
      </c>
      <c r="S71">
        <v>1535</v>
      </c>
      <c r="T71">
        <v>17500</v>
      </c>
      <c r="U71">
        <v>27400</v>
      </c>
      <c r="V71">
        <v>40500</v>
      </c>
    </row>
    <row r="72" spans="1:22" x14ac:dyDescent="0.25">
      <c r="A72" t="str">
        <f t="shared" si="1"/>
        <v>2014/20155MaleAllEU</v>
      </c>
      <c r="B72" t="s">
        <v>37</v>
      </c>
      <c r="C72" t="s">
        <v>136</v>
      </c>
      <c r="D72">
        <v>5</v>
      </c>
      <c r="E72" t="s">
        <v>2</v>
      </c>
      <c r="F72" t="s">
        <v>21</v>
      </c>
      <c r="G72" t="s">
        <v>0</v>
      </c>
      <c r="H72">
        <v>6140</v>
      </c>
      <c r="I72">
        <v>5825</v>
      </c>
      <c r="J72">
        <v>48.2</v>
      </c>
      <c r="K72">
        <v>5.2</v>
      </c>
      <c r="L72">
        <v>3015</v>
      </c>
      <c r="M72">
        <v>20.8</v>
      </c>
      <c r="N72">
        <v>2.9</v>
      </c>
      <c r="O72">
        <v>21.8</v>
      </c>
      <c r="P72">
        <v>25.7</v>
      </c>
      <c r="Q72">
        <v>28.1</v>
      </c>
      <c r="R72">
        <v>6.3</v>
      </c>
      <c r="S72">
        <v>1155</v>
      </c>
      <c r="T72">
        <v>21500</v>
      </c>
      <c r="U72">
        <v>31800</v>
      </c>
      <c r="V72">
        <v>45300</v>
      </c>
    </row>
    <row r="73" spans="1:22" x14ac:dyDescent="0.25">
      <c r="A73" t="str">
        <f t="shared" si="1"/>
        <v>2014/20155MaleAllUK</v>
      </c>
      <c r="B73" t="s">
        <v>37</v>
      </c>
      <c r="C73" t="s">
        <v>136</v>
      </c>
      <c r="D73">
        <v>5</v>
      </c>
      <c r="E73" t="s">
        <v>2</v>
      </c>
      <c r="F73" t="s">
        <v>61</v>
      </c>
      <c r="G73" t="s">
        <v>0</v>
      </c>
      <c r="H73">
        <v>103075</v>
      </c>
      <c r="I73">
        <v>101700</v>
      </c>
      <c r="J73">
        <v>1.8</v>
      </c>
      <c r="K73">
        <v>1.3</v>
      </c>
      <c r="L73">
        <v>99850</v>
      </c>
      <c r="M73">
        <v>8.1</v>
      </c>
      <c r="N73">
        <v>5.3</v>
      </c>
      <c r="O73">
        <v>75</v>
      </c>
      <c r="P73">
        <v>82.9</v>
      </c>
      <c r="Q73">
        <v>84.8</v>
      </c>
      <c r="R73">
        <v>9.8000000000000007</v>
      </c>
      <c r="S73">
        <v>72535</v>
      </c>
      <c r="T73">
        <v>19000</v>
      </c>
      <c r="U73">
        <v>27000</v>
      </c>
      <c r="V73">
        <v>36900</v>
      </c>
    </row>
    <row r="74" spans="1:22" x14ac:dyDescent="0.25">
      <c r="A74" t="str">
        <f t="shared" si="1"/>
        <v>2014/20155MaleAllNon-EU</v>
      </c>
      <c r="B74" t="s">
        <v>37</v>
      </c>
      <c r="C74" t="s">
        <v>136</v>
      </c>
      <c r="D74">
        <v>5</v>
      </c>
      <c r="E74" t="s">
        <v>2</v>
      </c>
      <c r="F74" t="s">
        <v>125</v>
      </c>
      <c r="G74" t="s">
        <v>0</v>
      </c>
      <c r="H74">
        <v>13220</v>
      </c>
      <c r="I74">
        <v>12830</v>
      </c>
      <c r="J74">
        <v>52.5</v>
      </c>
      <c r="K74">
        <v>2.9</v>
      </c>
      <c r="L74">
        <v>6100</v>
      </c>
      <c r="M74">
        <v>24.7</v>
      </c>
      <c r="N74">
        <v>1.9</v>
      </c>
      <c r="O74">
        <v>16.100000000000001</v>
      </c>
      <c r="P74">
        <v>18.600000000000001</v>
      </c>
      <c r="Q74">
        <v>21</v>
      </c>
      <c r="R74">
        <v>4.9000000000000004</v>
      </c>
      <c r="S74">
        <v>1825</v>
      </c>
      <c r="T74">
        <v>19000</v>
      </c>
      <c r="U74">
        <v>29200</v>
      </c>
      <c r="V74">
        <v>42300</v>
      </c>
    </row>
    <row r="75" spans="1:22" x14ac:dyDescent="0.25">
      <c r="A75" t="str">
        <f t="shared" si="1"/>
        <v>2014/20153FemaleAllEU</v>
      </c>
      <c r="B75" t="s">
        <v>37</v>
      </c>
      <c r="C75" t="s">
        <v>137</v>
      </c>
      <c r="D75">
        <v>3</v>
      </c>
      <c r="E75" t="s">
        <v>1</v>
      </c>
      <c r="F75" t="s">
        <v>21</v>
      </c>
      <c r="G75" t="s">
        <v>0</v>
      </c>
      <c r="H75">
        <v>8495</v>
      </c>
      <c r="I75">
        <v>8125</v>
      </c>
      <c r="J75">
        <v>35.9</v>
      </c>
      <c r="K75">
        <v>4.3</v>
      </c>
      <c r="L75">
        <v>5210</v>
      </c>
      <c r="M75">
        <v>20</v>
      </c>
      <c r="N75">
        <v>4.3</v>
      </c>
      <c r="O75">
        <v>28.9</v>
      </c>
      <c r="P75">
        <v>35.4</v>
      </c>
      <c r="Q75">
        <v>39.799999999999997</v>
      </c>
      <c r="R75">
        <v>10.9</v>
      </c>
      <c r="S75">
        <v>2195</v>
      </c>
      <c r="T75">
        <v>17200</v>
      </c>
      <c r="U75">
        <v>23400</v>
      </c>
      <c r="V75">
        <v>30700</v>
      </c>
    </row>
    <row r="76" spans="1:22" x14ac:dyDescent="0.25">
      <c r="A76" t="str">
        <f t="shared" si="1"/>
        <v>2014/20153FemaleAllUK</v>
      </c>
      <c r="B76" t="s">
        <v>37</v>
      </c>
      <c r="C76" t="s">
        <v>137</v>
      </c>
      <c r="D76">
        <v>3</v>
      </c>
      <c r="E76" t="s">
        <v>1</v>
      </c>
      <c r="F76" t="s">
        <v>61</v>
      </c>
      <c r="G76" t="s">
        <v>0</v>
      </c>
      <c r="H76">
        <v>152285</v>
      </c>
      <c r="I76">
        <v>151315</v>
      </c>
      <c r="J76">
        <v>3</v>
      </c>
      <c r="K76">
        <v>0.6</v>
      </c>
      <c r="L76">
        <v>146760</v>
      </c>
      <c r="M76">
        <v>5.5</v>
      </c>
      <c r="N76">
        <v>5.6</v>
      </c>
      <c r="O76">
        <v>71</v>
      </c>
      <c r="P76">
        <v>83</v>
      </c>
      <c r="Q76">
        <v>85.9</v>
      </c>
      <c r="R76">
        <v>14.9</v>
      </c>
      <c r="S76">
        <v>103700</v>
      </c>
      <c r="T76">
        <v>15300</v>
      </c>
      <c r="U76">
        <v>21200</v>
      </c>
      <c r="V76">
        <v>26700</v>
      </c>
    </row>
    <row r="77" spans="1:22" x14ac:dyDescent="0.25">
      <c r="A77" t="str">
        <f t="shared" si="1"/>
        <v>2014/20153FemaleAllNon-EU</v>
      </c>
      <c r="B77" t="s">
        <v>37</v>
      </c>
      <c r="C77" t="s">
        <v>137</v>
      </c>
      <c r="D77">
        <v>3</v>
      </c>
      <c r="E77" t="s">
        <v>1</v>
      </c>
      <c r="F77" t="s">
        <v>125</v>
      </c>
      <c r="G77" t="s">
        <v>0</v>
      </c>
      <c r="H77">
        <v>16535</v>
      </c>
      <c r="I77">
        <v>16150</v>
      </c>
      <c r="J77">
        <v>56.4</v>
      </c>
      <c r="K77">
        <v>2.2999999999999998</v>
      </c>
      <c r="L77">
        <v>7045</v>
      </c>
      <c r="M77">
        <v>22.3</v>
      </c>
      <c r="N77">
        <v>2.5</v>
      </c>
      <c r="O77">
        <v>11.7</v>
      </c>
      <c r="P77">
        <v>14.9</v>
      </c>
      <c r="Q77">
        <v>18.899999999999999</v>
      </c>
      <c r="R77">
        <v>7.1</v>
      </c>
      <c r="S77">
        <v>1705</v>
      </c>
      <c r="T77">
        <v>15700</v>
      </c>
      <c r="U77">
        <v>24100</v>
      </c>
      <c r="V77">
        <v>35000</v>
      </c>
    </row>
    <row r="78" spans="1:22" x14ac:dyDescent="0.25">
      <c r="A78" t="str">
        <f t="shared" si="1"/>
        <v>2014/20153MaleAllEU</v>
      </c>
      <c r="B78" t="s">
        <v>37</v>
      </c>
      <c r="C78" t="s">
        <v>137</v>
      </c>
      <c r="D78">
        <v>3</v>
      </c>
      <c r="E78" t="s">
        <v>2</v>
      </c>
      <c r="F78" t="s">
        <v>21</v>
      </c>
      <c r="G78" t="s">
        <v>0</v>
      </c>
      <c r="H78">
        <v>6995</v>
      </c>
      <c r="I78">
        <v>6760</v>
      </c>
      <c r="J78">
        <v>45.3</v>
      </c>
      <c r="K78">
        <v>3.3</v>
      </c>
      <c r="L78">
        <v>3695</v>
      </c>
      <c r="M78">
        <v>18.8</v>
      </c>
      <c r="N78">
        <v>3.4</v>
      </c>
      <c r="O78">
        <v>22.5</v>
      </c>
      <c r="P78">
        <v>27.6</v>
      </c>
      <c r="Q78">
        <v>32.4</v>
      </c>
      <c r="R78">
        <v>9.9</v>
      </c>
      <c r="S78">
        <v>1415</v>
      </c>
      <c r="T78">
        <v>18600</v>
      </c>
      <c r="U78">
        <v>26600</v>
      </c>
      <c r="V78">
        <v>36500</v>
      </c>
    </row>
    <row r="79" spans="1:22" x14ac:dyDescent="0.25">
      <c r="A79" t="str">
        <f t="shared" si="1"/>
        <v>2014/20153MaleAllUK</v>
      </c>
      <c r="B79" t="s">
        <v>37</v>
      </c>
      <c r="C79" t="s">
        <v>137</v>
      </c>
      <c r="D79">
        <v>3</v>
      </c>
      <c r="E79" t="s">
        <v>2</v>
      </c>
      <c r="F79" t="s">
        <v>61</v>
      </c>
      <c r="G79" t="s">
        <v>0</v>
      </c>
      <c r="H79">
        <v>112165</v>
      </c>
      <c r="I79">
        <v>111220</v>
      </c>
      <c r="J79">
        <v>1.8</v>
      </c>
      <c r="K79">
        <v>0.8</v>
      </c>
      <c r="L79">
        <v>109180</v>
      </c>
      <c r="M79">
        <v>6.9</v>
      </c>
      <c r="N79">
        <v>6.4</v>
      </c>
      <c r="O79">
        <v>72.400000000000006</v>
      </c>
      <c r="P79">
        <v>81.8</v>
      </c>
      <c r="Q79">
        <v>84.9</v>
      </c>
      <c r="R79">
        <v>12.5</v>
      </c>
      <c r="S79">
        <v>77100</v>
      </c>
      <c r="T79">
        <v>16800</v>
      </c>
      <c r="U79">
        <v>23700</v>
      </c>
      <c r="V79">
        <v>31800</v>
      </c>
    </row>
    <row r="80" spans="1:22" x14ac:dyDescent="0.25">
      <c r="A80" t="str">
        <f t="shared" si="1"/>
        <v>2014/20153MaleAllNon-EU</v>
      </c>
      <c r="B80" t="s">
        <v>37</v>
      </c>
      <c r="C80" t="s">
        <v>137</v>
      </c>
      <c r="D80">
        <v>3</v>
      </c>
      <c r="E80" t="s">
        <v>2</v>
      </c>
      <c r="F80" t="s">
        <v>125</v>
      </c>
      <c r="G80" t="s">
        <v>0</v>
      </c>
      <c r="H80">
        <v>17180</v>
      </c>
      <c r="I80">
        <v>16845</v>
      </c>
      <c r="J80">
        <v>54.3</v>
      </c>
      <c r="K80">
        <v>2</v>
      </c>
      <c r="L80">
        <v>7700</v>
      </c>
      <c r="M80">
        <v>21.8</v>
      </c>
      <c r="N80">
        <v>2.5</v>
      </c>
      <c r="O80">
        <v>12.8</v>
      </c>
      <c r="P80">
        <v>16.399999999999999</v>
      </c>
      <c r="Q80">
        <v>21.4</v>
      </c>
      <c r="R80">
        <v>8.6</v>
      </c>
      <c r="S80">
        <v>1900</v>
      </c>
      <c r="T80">
        <v>15700</v>
      </c>
      <c r="U80">
        <v>24800</v>
      </c>
      <c r="V80">
        <v>35400</v>
      </c>
    </row>
    <row r="81" spans="1:22" x14ac:dyDescent="0.25">
      <c r="A81" t="str">
        <f t="shared" si="1"/>
        <v>2014/20151FemaleAllEU</v>
      </c>
      <c r="B81" t="s">
        <v>37</v>
      </c>
      <c r="C81" t="s">
        <v>138</v>
      </c>
      <c r="D81">
        <v>1</v>
      </c>
      <c r="E81" t="s">
        <v>1</v>
      </c>
      <c r="F81" t="s">
        <v>21</v>
      </c>
      <c r="G81" t="s">
        <v>0</v>
      </c>
      <c r="H81">
        <v>9095</v>
      </c>
      <c r="I81">
        <v>8870</v>
      </c>
      <c r="J81">
        <v>22.4</v>
      </c>
      <c r="K81">
        <v>2.5</v>
      </c>
      <c r="L81">
        <v>6885</v>
      </c>
      <c r="M81">
        <v>15</v>
      </c>
      <c r="N81">
        <v>6.3</v>
      </c>
      <c r="O81">
        <v>29.2</v>
      </c>
      <c r="P81">
        <v>40</v>
      </c>
      <c r="Q81">
        <v>56.3</v>
      </c>
      <c r="R81">
        <v>27.1</v>
      </c>
      <c r="S81">
        <v>2340</v>
      </c>
      <c r="T81">
        <v>13500</v>
      </c>
      <c r="U81">
        <v>19000</v>
      </c>
      <c r="V81">
        <v>24800</v>
      </c>
    </row>
    <row r="82" spans="1:22" x14ac:dyDescent="0.25">
      <c r="A82" t="str">
        <f t="shared" si="1"/>
        <v>2014/20151FemaleAllUK</v>
      </c>
      <c r="B82" t="s">
        <v>37</v>
      </c>
      <c r="C82" t="s">
        <v>138</v>
      </c>
      <c r="D82">
        <v>1</v>
      </c>
      <c r="E82" t="s">
        <v>1</v>
      </c>
      <c r="F82" t="s">
        <v>61</v>
      </c>
      <c r="G82" t="s">
        <v>0</v>
      </c>
      <c r="H82">
        <v>165810</v>
      </c>
      <c r="I82">
        <v>165380</v>
      </c>
      <c r="J82">
        <v>1.8</v>
      </c>
      <c r="K82">
        <v>0.3</v>
      </c>
      <c r="L82">
        <v>162465</v>
      </c>
      <c r="M82">
        <v>3.9</v>
      </c>
      <c r="N82">
        <v>7</v>
      </c>
      <c r="O82">
        <v>67.2</v>
      </c>
      <c r="P82">
        <v>82.4</v>
      </c>
      <c r="Q82">
        <v>87.4</v>
      </c>
      <c r="R82">
        <v>20.2</v>
      </c>
      <c r="S82">
        <v>107300</v>
      </c>
      <c r="T82">
        <v>12400</v>
      </c>
      <c r="U82">
        <v>17500</v>
      </c>
      <c r="V82">
        <v>23000</v>
      </c>
    </row>
    <row r="83" spans="1:22" x14ac:dyDescent="0.25">
      <c r="A83" t="str">
        <f t="shared" si="1"/>
        <v>2014/20151FemaleAllNon-EU</v>
      </c>
      <c r="B83" t="s">
        <v>37</v>
      </c>
      <c r="C83" t="s">
        <v>138</v>
      </c>
      <c r="D83">
        <v>1</v>
      </c>
      <c r="E83" t="s">
        <v>1</v>
      </c>
      <c r="F83" t="s">
        <v>125</v>
      </c>
      <c r="G83" t="s">
        <v>0</v>
      </c>
      <c r="H83">
        <v>18675</v>
      </c>
      <c r="I83">
        <v>18475</v>
      </c>
      <c r="J83">
        <v>37.6</v>
      </c>
      <c r="K83">
        <v>1.1000000000000001</v>
      </c>
      <c r="L83">
        <v>11535</v>
      </c>
      <c r="M83">
        <v>13.6</v>
      </c>
      <c r="N83">
        <v>2.7</v>
      </c>
      <c r="O83">
        <v>8.1999999999999993</v>
      </c>
      <c r="P83">
        <v>13.1</v>
      </c>
      <c r="Q83">
        <v>46.2</v>
      </c>
      <c r="R83">
        <v>38</v>
      </c>
      <c r="S83">
        <v>1270</v>
      </c>
      <c r="T83">
        <v>13500</v>
      </c>
      <c r="U83">
        <v>22300</v>
      </c>
      <c r="V83">
        <v>31400</v>
      </c>
    </row>
    <row r="84" spans="1:22" x14ac:dyDescent="0.25">
      <c r="A84" t="str">
        <f t="shared" si="1"/>
        <v>2014/20151MaleAllEU</v>
      </c>
      <c r="B84" t="s">
        <v>37</v>
      </c>
      <c r="C84" t="s">
        <v>138</v>
      </c>
      <c r="D84">
        <v>1</v>
      </c>
      <c r="E84" t="s">
        <v>2</v>
      </c>
      <c r="F84" t="s">
        <v>21</v>
      </c>
      <c r="G84" t="s">
        <v>0</v>
      </c>
      <c r="H84">
        <v>7240</v>
      </c>
      <c r="I84">
        <v>7075</v>
      </c>
      <c r="J84">
        <v>28.7</v>
      </c>
      <c r="K84">
        <v>2.2999999999999998</v>
      </c>
      <c r="L84">
        <v>5045</v>
      </c>
      <c r="M84">
        <v>15.1</v>
      </c>
      <c r="N84">
        <v>5.6</v>
      </c>
      <c r="O84">
        <v>22.7</v>
      </c>
      <c r="P84">
        <v>31.7</v>
      </c>
      <c r="Q84">
        <v>50.5</v>
      </c>
      <c r="R84">
        <v>27.8</v>
      </c>
      <c r="S84">
        <v>1455</v>
      </c>
      <c r="T84">
        <v>14700</v>
      </c>
      <c r="U84">
        <v>21900</v>
      </c>
      <c r="V84">
        <v>29200</v>
      </c>
    </row>
    <row r="85" spans="1:22" x14ac:dyDescent="0.25">
      <c r="A85" t="str">
        <f t="shared" si="1"/>
        <v>2014/20151MaleAllUK</v>
      </c>
      <c r="B85" t="s">
        <v>37</v>
      </c>
      <c r="C85" t="s">
        <v>138</v>
      </c>
      <c r="D85">
        <v>1</v>
      </c>
      <c r="E85" t="s">
        <v>2</v>
      </c>
      <c r="F85" t="s">
        <v>61</v>
      </c>
      <c r="G85" t="s">
        <v>0</v>
      </c>
      <c r="H85">
        <v>124035</v>
      </c>
      <c r="I85">
        <v>123655</v>
      </c>
      <c r="J85">
        <v>1.5</v>
      </c>
      <c r="K85">
        <v>0.3</v>
      </c>
      <c r="L85">
        <v>121835</v>
      </c>
      <c r="M85">
        <v>5.3</v>
      </c>
      <c r="N85">
        <v>8.5</v>
      </c>
      <c r="O85">
        <v>66.8</v>
      </c>
      <c r="P85">
        <v>78.7</v>
      </c>
      <c r="Q85">
        <v>84.7</v>
      </c>
      <c r="R85">
        <v>17.899999999999999</v>
      </c>
      <c r="S85">
        <v>79115</v>
      </c>
      <c r="T85">
        <v>13100</v>
      </c>
      <c r="U85">
        <v>19000</v>
      </c>
      <c r="V85">
        <v>25600</v>
      </c>
    </row>
    <row r="86" spans="1:22" x14ac:dyDescent="0.25">
      <c r="A86" t="str">
        <f t="shared" si="1"/>
        <v>2014/20151MaleAllNon-EU</v>
      </c>
      <c r="B86" t="s">
        <v>37</v>
      </c>
      <c r="C86" t="s">
        <v>138</v>
      </c>
      <c r="D86">
        <v>1</v>
      </c>
      <c r="E86" t="s">
        <v>2</v>
      </c>
      <c r="F86" t="s">
        <v>125</v>
      </c>
      <c r="G86" t="s">
        <v>0</v>
      </c>
      <c r="H86">
        <v>19625</v>
      </c>
      <c r="I86">
        <v>19425</v>
      </c>
      <c r="J86">
        <v>39</v>
      </c>
      <c r="K86">
        <v>1</v>
      </c>
      <c r="L86">
        <v>11845</v>
      </c>
      <c r="M86">
        <v>14.3</v>
      </c>
      <c r="N86">
        <v>2.6</v>
      </c>
      <c r="O86">
        <v>8.3000000000000007</v>
      </c>
      <c r="P86">
        <v>13.4</v>
      </c>
      <c r="Q86">
        <v>44.1</v>
      </c>
      <c r="R86">
        <v>35.799999999999997</v>
      </c>
      <c r="S86">
        <v>1310</v>
      </c>
      <c r="T86">
        <v>13500</v>
      </c>
      <c r="U86">
        <v>23000</v>
      </c>
      <c r="V86">
        <v>32100</v>
      </c>
    </row>
    <row r="87" spans="1:22" x14ac:dyDescent="0.25">
      <c r="A87" t="str">
        <f t="shared" si="1"/>
        <v>2015/201610FemaleAllEU</v>
      </c>
      <c r="B87" t="s">
        <v>38</v>
      </c>
      <c r="C87" t="s">
        <v>139</v>
      </c>
      <c r="D87">
        <v>10</v>
      </c>
      <c r="E87" t="s">
        <v>1</v>
      </c>
      <c r="F87" t="s">
        <v>21</v>
      </c>
      <c r="G87" t="s">
        <v>0</v>
      </c>
      <c r="H87">
        <v>5405</v>
      </c>
      <c r="I87">
        <v>4880</v>
      </c>
      <c r="J87">
        <v>56.4</v>
      </c>
      <c r="K87">
        <v>9.8000000000000007</v>
      </c>
      <c r="L87">
        <v>2125</v>
      </c>
      <c r="M87">
        <v>19.100000000000001</v>
      </c>
      <c r="N87">
        <v>2.1</v>
      </c>
      <c r="O87">
        <v>19.600000000000001</v>
      </c>
      <c r="P87">
        <v>21.5</v>
      </c>
      <c r="Q87">
        <v>22.4</v>
      </c>
      <c r="R87">
        <v>2.8</v>
      </c>
      <c r="S87">
        <v>840</v>
      </c>
      <c r="T87">
        <v>19000</v>
      </c>
      <c r="U87">
        <v>31500</v>
      </c>
      <c r="V87">
        <v>45800</v>
      </c>
    </row>
    <row r="88" spans="1:22" x14ac:dyDescent="0.25">
      <c r="A88" t="str">
        <f t="shared" si="1"/>
        <v>2015/201610FemaleAllUK</v>
      </c>
      <c r="B88" t="s">
        <v>38</v>
      </c>
      <c r="C88" t="s">
        <v>139</v>
      </c>
      <c r="D88">
        <v>10</v>
      </c>
      <c r="E88" t="s">
        <v>1</v>
      </c>
      <c r="F88" t="s">
        <v>61</v>
      </c>
      <c r="G88" t="s">
        <v>0</v>
      </c>
      <c r="H88">
        <v>126030</v>
      </c>
      <c r="I88">
        <v>123140</v>
      </c>
      <c r="J88">
        <v>6.7</v>
      </c>
      <c r="K88">
        <v>2.2999999999999998</v>
      </c>
      <c r="L88">
        <v>114940</v>
      </c>
      <c r="M88">
        <v>9.4</v>
      </c>
      <c r="N88">
        <v>4.2</v>
      </c>
      <c r="O88">
        <v>73.900000000000006</v>
      </c>
      <c r="P88">
        <v>78.900000000000006</v>
      </c>
      <c r="Q88">
        <v>79.8</v>
      </c>
      <c r="R88">
        <v>5.9</v>
      </c>
      <c r="S88">
        <v>85535</v>
      </c>
      <c r="T88">
        <v>16500</v>
      </c>
      <c r="U88">
        <v>26700</v>
      </c>
      <c r="V88">
        <v>36600</v>
      </c>
    </row>
    <row r="89" spans="1:22" x14ac:dyDescent="0.25">
      <c r="A89" t="str">
        <f t="shared" si="1"/>
        <v>2015/201610FemaleAllNon-EU</v>
      </c>
      <c r="B89" t="s">
        <v>38</v>
      </c>
      <c r="C89" t="s">
        <v>139</v>
      </c>
      <c r="D89">
        <v>10</v>
      </c>
      <c r="E89" t="s">
        <v>1</v>
      </c>
      <c r="F89" t="s">
        <v>125</v>
      </c>
      <c r="G89" t="s">
        <v>0</v>
      </c>
      <c r="H89">
        <v>10320</v>
      </c>
      <c r="I89">
        <v>9805</v>
      </c>
      <c r="J89">
        <v>57.9</v>
      </c>
      <c r="K89">
        <v>5</v>
      </c>
      <c r="L89">
        <v>4125</v>
      </c>
      <c r="M89">
        <v>23.4</v>
      </c>
      <c r="N89">
        <v>1.5</v>
      </c>
      <c r="O89">
        <v>15.4</v>
      </c>
      <c r="P89">
        <v>16.5</v>
      </c>
      <c r="Q89">
        <v>17.2</v>
      </c>
      <c r="R89">
        <v>1.8</v>
      </c>
      <c r="S89">
        <v>1220</v>
      </c>
      <c r="T89">
        <v>16800</v>
      </c>
      <c r="U89">
        <v>30400</v>
      </c>
      <c r="V89">
        <v>48300</v>
      </c>
    </row>
    <row r="90" spans="1:22" x14ac:dyDescent="0.25">
      <c r="A90" t="str">
        <f t="shared" si="1"/>
        <v>2015/201610MaleAllEU</v>
      </c>
      <c r="B90" t="s">
        <v>38</v>
      </c>
      <c r="C90" t="s">
        <v>139</v>
      </c>
      <c r="D90">
        <v>10</v>
      </c>
      <c r="E90" t="s">
        <v>2</v>
      </c>
      <c r="F90" t="s">
        <v>21</v>
      </c>
      <c r="G90" t="s">
        <v>0</v>
      </c>
      <c r="H90">
        <v>5325</v>
      </c>
      <c r="I90">
        <v>4910</v>
      </c>
      <c r="J90">
        <v>62</v>
      </c>
      <c r="K90">
        <v>7.8</v>
      </c>
      <c r="L90">
        <v>1865</v>
      </c>
      <c r="M90">
        <v>16.7</v>
      </c>
      <c r="N90">
        <v>1.4</v>
      </c>
      <c r="O90">
        <v>17.600000000000001</v>
      </c>
      <c r="P90">
        <v>19.100000000000001</v>
      </c>
      <c r="Q90">
        <v>19.899999999999999</v>
      </c>
      <c r="R90">
        <v>2.2999999999999998</v>
      </c>
      <c r="S90">
        <v>775</v>
      </c>
      <c r="T90">
        <v>27300</v>
      </c>
      <c r="U90">
        <v>41000</v>
      </c>
      <c r="V90">
        <v>64400</v>
      </c>
    </row>
    <row r="91" spans="1:22" x14ac:dyDescent="0.25">
      <c r="A91" t="str">
        <f t="shared" si="1"/>
        <v>2015/201610MaleAllUK</v>
      </c>
      <c r="B91" t="s">
        <v>38</v>
      </c>
      <c r="C91" t="s">
        <v>139</v>
      </c>
      <c r="D91">
        <v>10</v>
      </c>
      <c r="E91" t="s">
        <v>2</v>
      </c>
      <c r="F91" t="s">
        <v>61</v>
      </c>
      <c r="G91" t="s">
        <v>0</v>
      </c>
      <c r="H91">
        <v>96790</v>
      </c>
      <c r="I91">
        <v>93660</v>
      </c>
      <c r="J91">
        <v>2.1</v>
      </c>
      <c r="K91">
        <v>3.2</v>
      </c>
      <c r="L91">
        <v>91690</v>
      </c>
      <c r="M91">
        <v>10.5</v>
      </c>
      <c r="N91">
        <v>3.9</v>
      </c>
      <c r="O91">
        <v>78.3</v>
      </c>
      <c r="P91">
        <v>82.7</v>
      </c>
      <c r="Q91">
        <v>83.6</v>
      </c>
      <c r="R91">
        <v>5.3</v>
      </c>
      <c r="S91">
        <v>69325</v>
      </c>
      <c r="T91">
        <v>23400</v>
      </c>
      <c r="U91">
        <v>34800</v>
      </c>
      <c r="V91">
        <v>49400</v>
      </c>
    </row>
    <row r="92" spans="1:22" x14ac:dyDescent="0.25">
      <c r="A92" t="str">
        <f t="shared" si="1"/>
        <v>2015/201610MaleAllNon-EU</v>
      </c>
      <c r="B92" t="s">
        <v>38</v>
      </c>
      <c r="C92" t="s">
        <v>139</v>
      </c>
      <c r="D92">
        <v>10</v>
      </c>
      <c r="E92" t="s">
        <v>2</v>
      </c>
      <c r="F92" t="s">
        <v>125</v>
      </c>
      <c r="G92" t="s">
        <v>0</v>
      </c>
      <c r="H92">
        <v>10320</v>
      </c>
      <c r="I92">
        <v>9860</v>
      </c>
      <c r="J92">
        <v>57.8</v>
      </c>
      <c r="K92">
        <v>4.5</v>
      </c>
      <c r="L92">
        <v>4160</v>
      </c>
      <c r="M92">
        <v>21.4</v>
      </c>
      <c r="N92">
        <v>1.4</v>
      </c>
      <c r="O92">
        <v>17.2</v>
      </c>
      <c r="P92">
        <v>18.600000000000001</v>
      </c>
      <c r="Q92">
        <v>19.399999999999999</v>
      </c>
      <c r="R92">
        <v>2.2000000000000002</v>
      </c>
      <c r="S92">
        <v>1410</v>
      </c>
      <c r="T92">
        <v>22000</v>
      </c>
      <c r="U92">
        <v>37300</v>
      </c>
      <c r="V92">
        <v>59700</v>
      </c>
    </row>
    <row r="93" spans="1:22" x14ac:dyDescent="0.25">
      <c r="A93" t="str">
        <f t="shared" si="1"/>
        <v>2015/20165FemaleAllEU</v>
      </c>
      <c r="B93" t="s">
        <v>38</v>
      </c>
      <c r="C93" t="s">
        <v>140</v>
      </c>
      <c r="D93">
        <v>5</v>
      </c>
      <c r="E93" t="s">
        <v>1</v>
      </c>
      <c r="F93" t="s">
        <v>21</v>
      </c>
      <c r="G93" t="s">
        <v>0</v>
      </c>
      <c r="H93">
        <v>8205</v>
      </c>
      <c r="I93">
        <v>7705</v>
      </c>
      <c r="J93">
        <v>38.299999999999997</v>
      </c>
      <c r="K93">
        <v>6.1</v>
      </c>
      <c r="L93">
        <v>4750</v>
      </c>
      <c r="M93">
        <v>21.1</v>
      </c>
      <c r="N93">
        <v>3.8</v>
      </c>
      <c r="O93">
        <v>29.8</v>
      </c>
      <c r="P93">
        <v>34.5</v>
      </c>
      <c r="Q93">
        <v>36.9</v>
      </c>
      <c r="R93">
        <v>7</v>
      </c>
      <c r="S93">
        <v>2155</v>
      </c>
      <c r="T93">
        <v>19400</v>
      </c>
      <c r="U93">
        <v>27400</v>
      </c>
      <c r="V93">
        <v>36600</v>
      </c>
    </row>
    <row r="94" spans="1:22" x14ac:dyDescent="0.25">
      <c r="A94" t="str">
        <f t="shared" si="1"/>
        <v>2015/20165FemaleAllUK</v>
      </c>
      <c r="B94" t="s">
        <v>38</v>
      </c>
      <c r="C94" t="s">
        <v>140</v>
      </c>
      <c r="D94">
        <v>5</v>
      </c>
      <c r="E94" t="s">
        <v>1</v>
      </c>
      <c r="F94" t="s">
        <v>61</v>
      </c>
      <c r="G94" t="s">
        <v>0</v>
      </c>
      <c r="H94">
        <v>145545</v>
      </c>
      <c r="I94">
        <v>143940</v>
      </c>
      <c r="J94">
        <v>2.9</v>
      </c>
      <c r="K94">
        <v>1.1000000000000001</v>
      </c>
      <c r="L94">
        <v>139820</v>
      </c>
      <c r="M94">
        <v>6.7</v>
      </c>
      <c r="N94">
        <v>5</v>
      </c>
      <c r="O94">
        <v>74.099999999999994</v>
      </c>
      <c r="P94">
        <v>83.6</v>
      </c>
      <c r="Q94">
        <v>85.5</v>
      </c>
      <c r="R94">
        <v>11.4</v>
      </c>
      <c r="S94">
        <v>102400</v>
      </c>
      <c r="T94">
        <v>16800</v>
      </c>
      <c r="U94">
        <v>24200</v>
      </c>
      <c r="V94">
        <v>31100</v>
      </c>
    </row>
    <row r="95" spans="1:22" x14ac:dyDescent="0.25">
      <c r="A95" t="str">
        <f t="shared" si="1"/>
        <v>2015/20165FemaleAllNon-EU</v>
      </c>
      <c r="B95" t="s">
        <v>38</v>
      </c>
      <c r="C95" t="s">
        <v>140</v>
      </c>
      <c r="D95">
        <v>5</v>
      </c>
      <c r="E95" t="s">
        <v>1</v>
      </c>
      <c r="F95" t="s">
        <v>125</v>
      </c>
      <c r="G95" t="s">
        <v>0</v>
      </c>
      <c r="H95">
        <v>14175</v>
      </c>
      <c r="I95">
        <v>13715</v>
      </c>
      <c r="J95">
        <v>54.2</v>
      </c>
      <c r="K95">
        <v>3.2</v>
      </c>
      <c r="L95">
        <v>6285</v>
      </c>
      <c r="M95">
        <v>25.9</v>
      </c>
      <c r="N95">
        <v>1.8</v>
      </c>
      <c r="O95">
        <v>13.7</v>
      </c>
      <c r="P95">
        <v>16</v>
      </c>
      <c r="Q95">
        <v>18.100000000000001</v>
      </c>
      <c r="R95">
        <v>4.4000000000000004</v>
      </c>
      <c r="S95">
        <v>1715</v>
      </c>
      <c r="T95">
        <v>17600</v>
      </c>
      <c r="U95">
        <v>27800</v>
      </c>
      <c r="V95">
        <v>39500</v>
      </c>
    </row>
    <row r="96" spans="1:22" x14ac:dyDescent="0.25">
      <c r="A96" t="str">
        <f t="shared" si="1"/>
        <v>2015/20165MaleAllEU</v>
      </c>
      <c r="B96" t="s">
        <v>38</v>
      </c>
      <c r="C96" t="s">
        <v>140</v>
      </c>
      <c r="D96">
        <v>5</v>
      </c>
      <c r="E96" t="s">
        <v>2</v>
      </c>
      <c r="F96" t="s">
        <v>21</v>
      </c>
      <c r="G96" t="s">
        <v>0</v>
      </c>
      <c r="H96">
        <v>6605</v>
      </c>
      <c r="I96">
        <v>6270</v>
      </c>
      <c r="J96">
        <v>47.4</v>
      </c>
      <c r="K96">
        <v>5.0999999999999996</v>
      </c>
      <c r="L96">
        <v>3300</v>
      </c>
      <c r="M96">
        <v>20.9</v>
      </c>
      <c r="N96">
        <v>2.6</v>
      </c>
      <c r="O96">
        <v>23.3</v>
      </c>
      <c r="P96">
        <v>26.8</v>
      </c>
      <c r="Q96">
        <v>29</v>
      </c>
      <c r="R96">
        <v>5.7</v>
      </c>
      <c r="S96">
        <v>1355</v>
      </c>
      <c r="T96">
        <v>21200</v>
      </c>
      <c r="U96">
        <v>31800</v>
      </c>
      <c r="V96">
        <v>46500</v>
      </c>
    </row>
    <row r="97" spans="1:22" x14ac:dyDescent="0.25">
      <c r="A97" t="str">
        <f t="shared" si="1"/>
        <v>2015/20165MaleAllUK</v>
      </c>
      <c r="B97" t="s">
        <v>38</v>
      </c>
      <c r="C97" t="s">
        <v>140</v>
      </c>
      <c r="D97">
        <v>5</v>
      </c>
      <c r="E97" t="s">
        <v>2</v>
      </c>
      <c r="F97" t="s">
        <v>61</v>
      </c>
      <c r="G97" t="s">
        <v>0</v>
      </c>
      <c r="H97">
        <v>107900</v>
      </c>
      <c r="I97">
        <v>106380</v>
      </c>
      <c r="J97">
        <v>1.7</v>
      </c>
      <c r="K97">
        <v>1.4</v>
      </c>
      <c r="L97">
        <v>104575</v>
      </c>
      <c r="M97">
        <v>8.3000000000000007</v>
      </c>
      <c r="N97">
        <v>5.2</v>
      </c>
      <c r="O97">
        <v>75.5</v>
      </c>
      <c r="P97">
        <v>82.9</v>
      </c>
      <c r="Q97">
        <v>84.8</v>
      </c>
      <c r="R97">
        <v>9.3000000000000007</v>
      </c>
      <c r="S97">
        <v>76750</v>
      </c>
      <c r="T97">
        <v>19400</v>
      </c>
      <c r="U97">
        <v>27500</v>
      </c>
      <c r="V97">
        <v>38100</v>
      </c>
    </row>
    <row r="98" spans="1:22" x14ac:dyDescent="0.25">
      <c r="A98" t="str">
        <f t="shared" si="1"/>
        <v>2015/20165MaleAllNon-EU</v>
      </c>
      <c r="B98" t="s">
        <v>38</v>
      </c>
      <c r="C98" t="s">
        <v>140</v>
      </c>
      <c r="D98">
        <v>5</v>
      </c>
      <c r="E98" t="s">
        <v>2</v>
      </c>
      <c r="F98" t="s">
        <v>125</v>
      </c>
      <c r="G98" t="s">
        <v>0</v>
      </c>
      <c r="H98">
        <v>15010</v>
      </c>
      <c r="I98">
        <v>14610</v>
      </c>
      <c r="J98">
        <v>53</v>
      </c>
      <c r="K98">
        <v>2.7</v>
      </c>
      <c r="L98">
        <v>6860</v>
      </c>
      <c r="M98">
        <v>25.2</v>
      </c>
      <c r="N98">
        <v>1.9</v>
      </c>
      <c r="O98">
        <v>15</v>
      </c>
      <c r="P98">
        <v>17.5</v>
      </c>
      <c r="Q98">
        <v>19.8</v>
      </c>
      <c r="R98">
        <v>4.8</v>
      </c>
      <c r="S98">
        <v>1960</v>
      </c>
      <c r="T98">
        <v>17200</v>
      </c>
      <c r="U98">
        <v>29300</v>
      </c>
      <c r="V98">
        <v>42500</v>
      </c>
    </row>
    <row r="99" spans="1:22" x14ac:dyDescent="0.25">
      <c r="A99" t="str">
        <f t="shared" si="1"/>
        <v>2015/20163FemaleAllEU</v>
      </c>
      <c r="B99" t="s">
        <v>38</v>
      </c>
      <c r="C99" t="s">
        <v>141</v>
      </c>
      <c r="D99">
        <v>3</v>
      </c>
      <c r="E99" t="s">
        <v>1</v>
      </c>
      <c r="F99" t="s">
        <v>21</v>
      </c>
      <c r="G99" t="s">
        <v>0</v>
      </c>
      <c r="H99">
        <v>9000</v>
      </c>
      <c r="I99">
        <v>8640</v>
      </c>
      <c r="J99">
        <v>32.799999999999997</v>
      </c>
      <c r="K99">
        <v>4</v>
      </c>
      <c r="L99">
        <v>5805</v>
      </c>
      <c r="M99">
        <v>20.3</v>
      </c>
      <c r="N99">
        <v>4.3</v>
      </c>
      <c r="O99">
        <v>31.3</v>
      </c>
      <c r="P99">
        <v>37.799999999999997</v>
      </c>
      <c r="Q99">
        <v>42.6</v>
      </c>
      <c r="R99">
        <v>11.2</v>
      </c>
      <c r="S99">
        <v>2530</v>
      </c>
      <c r="T99">
        <v>17600</v>
      </c>
      <c r="U99">
        <v>23800</v>
      </c>
      <c r="V99">
        <v>30400</v>
      </c>
    </row>
    <row r="100" spans="1:22" x14ac:dyDescent="0.25">
      <c r="A100" t="str">
        <f t="shared" si="1"/>
        <v>2015/20163FemaleAllUK</v>
      </c>
      <c r="B100" t="s">
        <v>38</v>
      </c>
      <c r="C100" t="s">
        <v>141</v>
      </c>
      <c r="D100">
        <v>3</v>
      </c>
      <c r="E100" t="s">
        <v>1</v>
      </c>
      <c r="F100" t="s">
        <v>61</v>
      </c>
      <c r="G100" t="s">
        <v>0</v>
      </c>
      <c r="H100">
        <v>160880</v>
      </c>
      <c r="I100">
        <v>159905</v>
      </c>
      <c r="J100">
        <v>2.6</v>
      </c>
      <c r="K100">
        <v>0.6</v>
      </c>
      <c r="L100">
        <v>155700</v>
      </c>
      <c r="M100">
        <v>5.3</v>
      </c>
      <c r="N100">
        <v>5.5</v>
      </c>
      <c r="O100">
        <v>72</v>
      </c>
      <c r="P100">
        <v>83.6</v>
      </c>
      <c r="Q100">
        <v>86.5</v>
      </c>
      <c r="R100">
        <v>14.6</v>
      </c>
      <c r="S100">
        <v>111215</v>
      </c>
      <c r="T100">
        <v>15700</v>
      </c>
      <c r="U100">
        <v>21600</v>
      </c>
      <c r="V100">
        <v>27400</v>
      </c>
    </row>
    <row r="101" spans="1:22" x14ac:dyDescent="0.25">
      <c r="A101" t="str">
        <f t="shared" si="1"/>
        <v>2015/20163FemaleAllNon-EU</v>
      </c>
      <c r="B101" t="s">
        <v>38</v>
      </c>
      <c r="C101" t="s">
        <v>141</v>
      </c>
      <c r="D101">
        <v>3</v>
      </c>
      <c r="E101" t="s">
        <v>1</v>
      </c>
      <c r="F101" t="s">
        <v>125</v>
      </c>
      <c r="G101" t="s">
        <v>0</v>
      </c>
      <c r="H101">
        <v>18035</v>
      </c>
      <c r="I101">
        <v>17730</v>
      </c>
      <c r="J101">
        <v>58.3</v>
      </c>
      <c r="K101">
        <v>1.7</v>
      </c>
      <c r="L101">
        <v>7390</v>
      </c>
      <c r="M101">
        <v>22.3</v>
      </c>
      <c r="N101">
        <v>2.4</v>
      </c>
      <c r="O101">
        <v>11</v>
      </c>
      <c r="P101">
        <v>13.4</v>
      </c>
      <c r="Q101">
        <v>17</v>
      </c>
      <c r="R101">
        <v>6</v>
      </c>
      <c r="S101">
        <v>1735</v>
      </c>
      <c r="T101">
        <v>15400</v>
      </c>
      <c r="U101">
        <v>23800</v>
      </c>
      <c r="V101">
        <v>34800</v>
      </c>
    </row>
    <row r="102" spans="1:22" x14ac:dyDescent="0.25">
      <c r="A102" t="str">
        <f t="shared" si="1"/>
        <v>2015/20163MaleAllEU</v>
      </c>
      <c r="B102" t="s">
        <v>38</v>
      </c>
      <c r="C102" t="s">
        <v>141</v>
      </c>
      <c r="D102">
        <v>3</v>
      </c>
      <c r="E102" t="s">
        <v>2</v>
      </c>
      <c r="F102" t="s">
        <v>21</v>
      </c>
      <c r="G102" t="s">
        <v>0</v>
      </c>
      <c r="H102">
        <v>7140</v>
      </c>
      <c r="I102">
        <v>6905</v>
      </c>
      <c r="J102">
        <v>40.1</v>
      </c>
      <c r="K102">
        <v>3.3</v>
      </c>
      <c r="L102">
        <v>4135</v>
      </c>
      <c r="M102">
        <v>18.8</v>
      </c>
      <c r="N102">
        <v>3.9</v>
      </c>
      <c r="O102">
        <v>26.4</v>
      </c>
      <c r="P102">
        <v>32</v>
      </c>
      <c r="Q102">
        <v>37.1</v>
      </c>
      <c r="R102">
        <v>10.7</v>
      </c>
      <c r="S102">
        <v>1710</v>
      </c>
      <c r="T102">
        <v>20100</v>
      </c>
      <c r="U102">
        <v>27800</v>
      </c>
      <c r="V102">
        <v>37700</v>
      </c>
    </row>
    <row r="103" spans="1:22" x14ac:dyDescent="0.25">
      <c r="A103" t="str">
        <f t="shared" si="1"/>
        <v>2015/20163MaleAllUK</v>
      </c>
      <c r="B103" t="s">
        <v>38</v>
      </c>
      <c r="C103" t="s">
        <v>141</v>
      </c>
      <c r="D103">
        <v>3</v>
      </c>
      <c r="E103" t="s">
        <v>2</v>
      </c>
      <c r="F103" t="s">
        <v>61</v>
      </c>
      <c r="G103" t="s">
        <v>0</v>
      </c>
      <c r="H103">
        <v>118465</v>
      </c>
      <c r="I103">
        <v>117610</v>
      </c>
      <c r="J103">
        <v>1.8</v>
      </c>
      <c r="K103">
        <v>0.7</v>
      </c>
      <c r="L103">
        <v>115530</v>
      </c>
      <c r="M103">
        <v>7</v>
      </c>
      <c r="N103">
        <v>6.2</v>
      </c>
      <c r="O103">
        <v>73.2</v>
      </c>
      <c r="P103">
        <v>81.900000000000006</v>
      </c>
      <c r="Q103">
        <v>85.1</v>
      </c>
      <c r="R103">
        <v>11.9</v>
      </c>
      <c r="S103">
        <v>82670</v>
      </c>
      <c r="T103">
        <v>17200</v>
      </c>
      <c r="U103">
        <v>23800</v>
      </c>
      <c r="V103">
        <v>32200</v>
      </c>
    </row>
    <row r="104" spans="1:22" x14ac:dyDescent="0.25">
      <c r="A104" t="str">
        <f t="shared" si="1"/>
        <v>2015/20163MaleAllNon-EU</v>
      </c>
      <c r="B104" t="s">
        <v>38</v>
      </c>
      <c r="C104" t="s">
        <v>141</v>
      </c>
      <c r="D104">
        <v>3</v>
      </c>
      <c r="E104" t="s">
        <v>2</v>
      </c>
      <c r="F104" t="s">
        <v>125</v>
      </c>
      <c r="G104" t="s">
        <v>0</v>
      </c>
      <c r="H104">
        <v>18395</v>
      </c>
      <c r="I104">
        <v>18115</v>
      </c>
      <c r="J104">
        <v>58.8</v>
      </c>
      <c r="K104">
        <v>1.5</v>
      </c>
      <c r="L104">
        <v>7470</v>
      </c>
      <c r="M104">
        <v>22.4</v>
      </c>
      <c r="N104">
        <v>2.2000000000000002</v>
      </c>
      <c r="O104">
        <v>10</v>
      </c>
      <c r="P104">
        <v>12.5</v>
      </c>
      <c r="Q104">
        <v>16.7</v>
      </c>
      <c r="R104">
        <v>6.7</v>
      </c>
      <c r="S104">
        <v>1590</v>
      </c>
      <c r="T104">
        <v>17600</v>
      </c>
      <c r="U104">
        <v>26200</v>
      </c>
      <c r="V104">
        <v>37800</v>
      </c>
    </row>
    <row r="105" spans="1:22" x14ac:dyDescent="0.25">
      <c r="A105" t="str">
        <f t="shared" si="1"/>
        <v>2015/20161FemaleAllEU</v>
      </c>
      <c r="B105" t="s">
        <v>38</v>
      </c>
      <c r="C105" t="s">
        <v>142</v>
      </c>
      <c r="D105">
        <v>1</v>
      </c>
      <c r="E105" t="s">
        <v>1</v>
      </c>
      <c r="F105" t="s">
        <v>21</v>
      </c>
      <c r="G105" t="s">
        <v>0</v>
      </c>
      <c r="H105">
        <v>9895</v>
      </c>
      <c r="I105">
        <v>9660</v>
      </c>
      <c r="J105">
        <v>20.3</v>
      </c>
      <c r="K105">
        <v>2.4</v>
      </c>
      <c r="L105">
        <v>7695</v>
      </c>
      <c r="M105">
        <v>14.3</v>
      </c>
      <c r="N105">
        <v>6.9</v>
      </c>
      <c r="O105">
        <v>31.4</v>
      </c>
      <c r="P105">
        <v>42.8</v>
      </c>
      <c r="Q105">
        <v>58.4</v>
      </c>
      <c r="R105">
        <v>27.1</v>
      </c>
      <c r="S105">
        <v>2805</v>
      </c>
      <c r="T105">
        <v>13900</v>
      </c>
      <c r="U105">
        <v>19800</v>
      </c>
      <c r="V105">
        <v>24900</v>
      </c>
    </row>
    <row r="106" spans="1:22" x14ac:dyDescent="0.25">
      <c r="A106" t="str">
        <f t="shared" si="1"/>
        <v>2015/20161FemaleAllUK</v>
      </c>
      <c r="B106" t="s">
        <v>38</v>
      </c>
      <c r="C106" t="s">
        <v>142</v>
      </c>
      <c r="D106">
        <v>1</v>
      </c>
      <c r="E106" t="s">
        <v>1</v>
      </c>
      <c r="F106" t="s">
        <v>61</v>
      </c>
      <c r="G106" t="s">
        <v>0</v>
      </c>
      <c r="H106">
        <v>174220</v>
      </c>
      <c r="I106">
        <v>173830</v>
      </c>
      <c r="J106">
        <v>1.8</v>
      </c>
      <c r="K106">
        <v>0.2</v>
      </c>
      <c r="L106">
        <v>170680</v>
      </c>
      <c r="M106">
        <v>3.7</v>
      </c>
      <c r="N106">
        <v>7</v>
      </c>
      <c r="O106">
        <v>67.5</v>
      </c>
      <c r="P106">
        <v>82.3</v>
      </c>
      <c r="Q106">
        <v>87.5</v>
      </c>
      <c r="R106">
        <v>20</v>
      </c>
      <c r="S106">
        <v>113570</v>
      </c>
      <c r="T106">
        <v>12800</v>
      </c>
      <c r="U106">
        <v>18300</v>
      </c>
      <c r="V106">
        <v>23400</v>
      </c>
    </row>
    <row r="107" spans="1:22" x14ac:dyDescent="0.25">
      <c r="A107" t="str">
        <f t="shared" si="1"/>
        <v>2015/20161FemaleAllNon-EU</v>
      </c>
      <c r="B107" t="s">
        <v>38</v>
      </c>
      <c r="C107" t="s">
        <v>142</v>
      </c>
      <c r="D107">
        <v>1</v>
      </c>
      <c r="E107" t="s">
        <v>1</v>
      </c>
      <c r="F107" t="s">
        <v>125</v>
      </c>
      <c r="G107" t="s">
        <v>0</v>
      </c>
      <c r="H107">
        <v>20535</v>
      </c>
      <c r="I107">
        <v>20380</v>
      </c>
      <c r="J107">
        <v>38.799999999999997</v>
      </c>
      <c r="K107">
        <v>0.8</v>
      </c>
      <c r="L107">
        <v>12460</v>
      </c>
      <c r="M107">
        <v>12.2</v>
      </c>
      <c r="N107">
        <v>2.9</v>
      </c>
      <c r="O107">
        <v>9.1</v>
      </c>
      <c r="P107">
        <v>14.1</v>
      </c>
      <c r="Q107">
        <v>46</v>
      </c>
      <c r="R107">
        <v>36.9</v>
      </c>
      <c r="S107">
        <v>1595</v>
      </c>
      <c r="T107">
        <v>13900</v>
      </c>
      <c r="U107">
        <v>21600</v>
      </c>
      <c r="V107">
        <v>29600</v>
      </c>
    </row>
    <row r="108" spans="1:22" x14ac:dyDescent="0.25">
      <c r="A108" t="str">
        <f t="shared" si="1"/>
        <v>2015/20161MaleAllEU</v>
      </c>
      <c r="B108" t="s">
        <v>38</v>
      </c>
      <c r="C108" t="s">
        <v>142</v>
      </c>
      <c r="D108">
        <v>1</v>
      </c>
      <c r="E108" t="s">
        <v>2</v>
      </c>
      <c r="F108" t="s">
        <v>21</v>
      </c>
      <c r="G108" t="s">
        <v>0</v>
      </c>
      <c r="H108">
        <v>7615</v>
      </c>
      <c r="I108">
        <v>7440</v>
      </c>
      <c r="J108">
        <v>26.3</v>
      </c>
      <c r="K108">
        <v>2.2999999999999998</v>
      </c>
      <c r="L108">
        <v>5485</v>
      </c>
      <c r="M108">
        <v>15.3</v>
      </c>
      <c r="N108">
        <v>6.1</v>
      </c>
      <c r="O108">
        <v>25.6</v>
      </c>
      <c r="P108">
        <v>34.4</v>
      </c>
      <c r="Q108">
        <v>52.3</v>
      </c>
      <c r="R108">
        <v>26.7</v>
      </c>
      <c r="S108">
        <v>1730</v>
      </c>
      <c r="T108">
        <v>16100</v>
      </c>
      <c r="U108">
        <v>22700</v>
      </c>
      <c r="V108">
        <v>30000</v>
      </c>
    </row>
    <row r="109" spans="1:22" x14ac:dyDescent="0.25">
      <c r="A109" t="str">
        <f t="shared" si="1"/>
        <v>2015/20161MaleAllUK</v>
      </c>
      <c r="B109" t="s">
        <v>38</v>
      </c>
      <c r="C109" t="s">
        <v>142</v>
      </c>
      <c r="D109">
        <v>1</v>
      </c>
      <c r="E109" t="s">
        <v>2</v>
      </c>
      <c r="F109" t="s">
        <v>61</v>
      </c>
      <c r="G109" t="s">
        <v>0</v>
      </c>
      <c r="H109">
        <v>129690</v>
      </c>
      <c r="I109">
        <v>129375</v>
      </c>
      <c r="J109">
        <v>1.6</v>
      </c>
      <c r="K109">
        <v>0.2</v>
      </c>
      <c r="L109">
        <v>127290</v>
      </c>
      <c r="M109">
        <v>5.0999999999999996</v>
      </c>
      <c r="N109">
        <v>8.5</v>
      </c>
      <c r="O109">
        <v>67.2</v>
      </c>
      <c r="P109">
        <v>78.7</v>
      </c>
      <c r="Q109">
        <v>84.8</v>
      </c>
      <c r="R109">
        <v>17.7</v>
      </c>
      <c r="S109">
        <v>83385</v>
      </c>
      <c r="T109">
        <v>13900</v>
      </c>
      <c r="U109">
        <v>19800</v>
      </c>
      <c r="V109">
        <v>26400</v>
      </c>
    </row>
    <row r="110" spans="1:22" x14ac:dyDescent="0.25">
      <c r="A110" t="str">
        <f t="shared" si="1"/>
        <v>2015/20161MaleAllNon-EU</v>
      </c>
      <c r="B110" t="s">
        <v>38</v>
      </c>
      <c r="C110" t="s">
        <v>142</v>
      </c>
      <c r="D110">
        <v>1</v>
      </c>
      <c r="E110" t="s">
        <v>2</v>
      </c>
      <c r="F110" t="s">
        <v>125</v>
      </c>
      <c r="G110" t="s">
        <v>0</v>
      </c>
      <c r="H110">
        <v>21165</v>
      </c>
      <c r="I110">
        <v>20990</v>
      </c>
      <c r="J110">
        <v>41.8</v>
      </c>
      <c r="K110">
        <v>0.8</v>
      </c>
      <c r="L110">
        <v>12220</v>
      </c>
      <c r="M110">
        <v>12.8</v>
      </c>
      <c r="N110">
        <v>3.2</v>
      </c>
      <c r="O110">
        <v>8.6</v>
      </c>
      <c r="P110">
        <v>13.1</v>
      </c>
      <c r="Q110">
        <v>42.2</v>
      </c>
      <c r="R110">
        <v>33.6</v>
      </c>
      <c r="S110">
        <v>1510</v>
      </c>
      <c r="T110">
        <v>13500</v>
      </c>
      <c r="U110">
        <v>23100</v>
      </c>
      <c r="V110">
        <v>31100</v>
      </c>
    </row>
    <row r="111" spans="1:22" x14ac:dyDescent="0.25">
      <c r="A111" t="str">
        <f t="shared" si="1"/>
        <v>2016/201710FemaleAllEU</v>
      </c>
      <c r="B111" t="s">
        <v>75</v>
      </c>
      <c r="C111" t="s">
        <v>143</v>
      </c>
      <c r="D111">
        <v>10</v>
      </c>
      <c r="E111" t="s">
        <v>1</v>
      </c>
      <c r="F111" t="s">
        <v>21</v>
      </c>
      <c r="G111" t="s">
        <v>0</v>
      </c>
      <c r="H111">
        <v>5955</v>
      </c>
      <c r="I111">
        <v>5345</v>
      </c>
      <c r="J111">
        <v>55.5</v>
      </c>
      <c r="K111">
        <v>10.199999999999999</v>
      </c>
      <c r="L111">
        <v>2375</v>
      </c>
      <c r="M111">
        <v>19.100000000000001</v>
      </c>
      <c r="N111">
        <v>2.1</v>
      </c>
      <c r="O111">
        <v>20.6</v>
      </c>
      <c r="P111">
        <v>22.5</v>
      </c>
      <c r="Q111">
        <v>23.3</v>
      </c>
      <c r="R111">
        <v>2.7</v>
      </c>
      <c r="S111">
        <v>995</v>
      </c>
      <c r="T111">
        <v>17900</v>
      </c>
      <c r="U111">
        <v>31800</v>
      </c>
      <c r="V111">
        <v>44900</v>
      </c>
    </row>
    <row r="112" spans="1:22" x14ac:dyDescent="0.25">
      <c r="A112" t="str">
        <f t="shared" si="1"/>
        <v>2016/201710FemaleAllUK</v>
      </c>
      <c r="B112" t="s">
        <v>75</v>
      </c>
      <c r="C112" t="s">
        <v>143</v>
      </c>
      <c r="D112">
        <v>10</v>
      </c>
      <c r="E112" t="s">
        <v>1</v>
      </c>
      <c r="F112" t="s">
        <v>61</v>
      </c>
      <c r="G112" t="s">
        <v>0</v>
      </c>
      <c r="H112">
        <v>131130</v>
      </c>
      <c r="I112">
        <v>128235</v>
      </c>
      <c r="J112">
        <v>5.9</v>
      </c>
      <c r="K112">
        <v>2.2000000000000002</v>
      </c>
      <c r="L112">
        <v>120645</v>
      </c>
      <c r="M112">
        <v>9.6999999999999993</v>
      </c>
      <c r="N112">
        <v>4.5</v>
      </c>
      <c r="O112">
        <v>74.099999999999994</v>
      </c>
      <c r="P112">
        <v>79</v>
      </c>
      <c r="Q112">
        <v>79.900000000000006</v>
      </c>
      <c r="R112">
        <v>5.8</v>
      </c>
      <c r="S112">
        <v>89290</v>
      </c>
      <c r="T112">
        <v>16400</v>
      </c>
      <c r="U112">
        <v>26600</v>
      </c>
      <c r="V112">
        <v>37200</v>
      </c>
    </row>
    <row r="113" spans="1:22" x14ac:dyDescent="0.25">
      <c r="A113" t="str">
        <f t="shared" si="1"/>
        <v>2016/201710FemaleAllNon-EU</v>
      </c>
      <c r="B113" t="s">
        <v>75</v>
      </c>
      <c r="C113" t="s">
        <v>143</v>
      </c>
      <c r="D113">
        <v>10</v>
      </c>
      <c r="E113" t="s">
        <v>1</v>
      </c>
      <c r="F113" t="s">
        <v>125</v>
      </c>
      <c r="G113" t="s">
        <v>0</v>
      </c>
      <c r="H113">
        <v>11665</v>
      </c>
      <c r="I113">
        <v>11105</v>
      </c>
      <c r="J113">
        <v>55.4</v>
      </c>
      <c r="K113">
        <v>4.8</v>
      </c>
      <c r="L113">
        <v>4955</v>
      </c>
      <c r="M113">
        <v>24.9</v>
      </c>
      <c r="N113">
        <v>1.6</v>
      </c>
      <c r="O113">
        <v>16.3</v>
      </c>
      <c r="P113">
        <v>17.399999999999999</v>
      </c>
      <c r="Q113">
        <v>18.2</v>
      </c>
      <c r="R113">
        <v>1.9</v>
      </c>
      <c r="S113">
        <v>1540</v>
      </c>
      <c r="T113">
        <v>17500</v>
      </c>
      <c r="U113">
        <v>31400</v>
      </c>
      <c r="V113">
        <v>48900</v>
      </c>
    </row>
    <row r="114" spans="1:22" x14ac:dyDescent="0.25">
      <c r="A114" t="str">
        <f t="shared" si="1"/>
        <v>2016/201710MaleAllEU</v>
      </c>
      <c r="B114" t="s">
        <v>75</v>
      </c>
      <c r="C114" t="s">
        <v>143</v>
      </c>
      <c r="D114">
        <v>10</v>
      </c>
      <c r="E114" t="s">
        <v>2</v>
      </c>
      <c r="F114" t="s">
        <v>21</v>
      </c>
      <c r="G114" t="s">
        <v>0</v>
      </c>
      <c r="H114">
        <v>5190</v>
      </c>
      <c r="I114">
        <v>4795</v>
      </c>
      <c r="J114">
        <v>59.8</v>
      </c>
      <c r="K114">
        <v>7.6</v>
      </c>
      <c r="L114">
        <v>1930</v>
      </c>
      <c r="M114">
        <v>16.899999999999999</v>
      </c>
      <c r="N114">
        <v>1.6</v>
      </c>
      <c r="O114">
        <v>19.7</v>
      </c>
      <c r="P114">
        <v>21</v>
      </c>
      <c r="Q114">
        <v>21.6</v>
      </c>
      <c r="R114">
        <v>1.9</v>
      </c>
      <c r="S114">
        <v>870</v>
      </c>
      <c r="T114">
        <v>27000</v>
      </c>
      <c r="U114">
        <v>40500</v>
      </c>
      <c r="V114">
        <v>67200</v>
      </c>
    </row>
    <row r="115" spans="1:22" x14ac:dyDescent="0.25">
      <c r="A115" t="str">
        <f t="shared" si="1"/>
        <v>2016/201710MaleAllUK</v>
      </c>
      <c r="B115" t="s">
        <v>75</v>
      </c>
      <c r="C115" t="s">
        <v>143</v>
      </c>
      <c r="D115">
        <v>10</v>
      </c>
      <c r="E115" t="s">
        <v>2</v>
      </c>
      <c r="F115" t="s">
        <v>61</v>
      </c>
      <c r="G115" t="s">
        <v>0</v>
      </c>
      <c r="H115">
        <v>98655</v>
      </c>
      <c r="I115">
        <v>95505</v>
      </c>
      <c r="J115">
        <v>2</v>
      </c>
      <c r="K115">
        <v>3.2</v>
      </c>
      <c r="L115">
        <v>93570</v>
      </c>
      <c r="M115">
        <v>10.6</v>
      </c>
      <c r="N115">
        <v>4.2</v>
      </c>
      <c r="O115">
        <v>78</v>
      </c>
      <c r="P115">
        <v>82.4</v>
      </c>
      <c r="Q115">
        <v>83.2</v>
      </c>
      <c r="R115">
        <v>5.2</v>
      </c>
      <c r="S115">
        <v>70450</v>
      </c>
      <c r="T115">
        <v>23700</v>
      </c>
      <c r="U115">
        <v>35000</v>
      </c>
      <c r="V115">
        <v>50400</v>
      </c>
    </row>
    <row r="116" spans="1:22" x14ac:dyDescent="0.25">
      <c r="A116" t="str">
        <f t="shared" si="1"/>
        <v>2016/201710MaleAllNon-EU</v>
      </c>
      <c r="B116" t="s">
        <v>75</v>
      </c>
      <c r="C116" t="s">
        <v>143</v>
      </c>
      <c r="D116">
        <v>10</v>
      </c>
      <c r="E116" t="s">
        <v>2</v>
      </c>
      <c r="F116" t="s">
        <v>125</v>
      </c>
      <c r="G116" t="s">
        <v>0</v>
      </c>
      <c r="H116">
        <v>11670</v>
      </c>
      <c r="I116">
        <v>11175</v>
      </c>
      <c r="J116">
        <v>54.9</v>
      </c>
      <c r="K116">
        <v>4.2</v>
      </c>
      <c r="L116">
        <v>5040</v>
      </c>
      <c r="M116">
        <v>24.4</v>
      </c>
      <c r="N116">
        <v>1.3</v>
      </c>
      <c r="O116">
        <v>17.3</v>
      </c>
      <c r="P116">
        <v>18.7</v>
      </c>
      <c r="Q116">
        <v>19.399999999999999</v>
      </c>
      <c r="R116">
        <v>2</v>
      </c>
      <c r="S116">
        <v>1620</v>
      </c>
      <c r="T116">
        <v>22300</v>
      </c>
      <c r="U116">
        <v>38000</v>
      </c>
      <c r="V116">
        <v>60600</v>
      </c>
    </row>
    <row r="117" spans="1:22" x14ac:dyDescent="0.25">
      <c r="A117" t="str">
        <f t="shared" si="1"/>
        <v>2016/20175FemaleAllEU</v>
      </c>
      <c r="B117" t="s">
        <v>75</v>
      </c>
      <c r="C117" t="s">
        <v>137</v>
      </c>
      <c r="D117">
        <v>5</v>
      </c>
      <c r="E117" t="s">
        <v>1</v>
      </c>
      <c r="F117" t="s">
        <v>21</v>
      </c>
      <c r="G117" t="s">
        <v>0</v>
      </c>
      <c r="H117">
        <v>8495</v>
      </c>
      <c r="I117">
        <v>7990</v>
      </c>
      <c r="J117">
        <v>37.200000000000003</v>
      </c>
      <c r="K117">
        <v>5.9</v>
      </c>
      <c r="L117">
        <v>5015</v>
      </c>
      <c r="M117">
        <v>22</v>
      </c>
      <c r="N117">
        <v>3.8</v>
      </c>
      <c r="O117">
        <v>29.9</v>
      </c>
      <c r="P117">
        <v>34.9</v>
      </c>
      <c r="Q117">
        <v>37</v>
      </c>
      <c r="R117">
        <v>7.1</v>
      </c>
      <c r="S117">
        <v>2225</v>
      </c>
      <c r="T117">
        <v>19300</v>
      </c>
      <c r="U117">
        <v>27400</v>
      </c>
      <c r="V117">
        <v>37200</v>
      </c>
    </row>
    <row r="118" spans="1:22" x14ac:dyDescent="0.25">
      <c r="A118" t="str">
        <f t="shared" si="1"/>
        <v>2016/20175FemaleAllUK</v>
      </c>
      <c r="B118" t="s">
        <v>75</v>
      </c>
      <c r="C118" t="s">
        <v>137</v>
      </c>
      <c r="D118">
        <v>5</v>
      </c>
      <c r="E118" t="s">
        <v>1</v>
      </c>
      <c r="F118" t="s">
        <v>61</v>
      </c>
      <c r="G118" t="s">
        <v>0</v>
      </c>
      <c r="H118">
        <v>152285</v>
      </c>
      <c r="I118">
        <v>150675</v>
      </c>
      <c r="J118">
        <v>2.9</v>
      </c>
      <c r="K118">
        <v>1.1000000000000001</v>
      </c>
      <c r="L118">
        <v>146245</v>
      </c>
      <c r="M118">
        <v>6.8</v>
      </c>
      <c r="N118">
        <v>5.4</v>
      </c>
      <c r="O118">
        <v>73.8</v>
      </c>
      <c r="P118">
        <v>82.8</v>
      </c>
      <c r="Q118">
        <v>84.9</v>
      </c>
      <c r="R118">
        <v>11.1</v>
      </c>
      <c r="S118">
        <v>106965</v>
      </c>
      <c r="T118">
        <v>17200</v>
      </c>
      <c r="U118">
        <v>24500</v>
      </c>
      <c r="V118">
        <v>31400</v>
      </c>
    </row>
    <row r="119" spans="1:22" x14ac:dyDescent="0.25">
      <c r="A119" t="str">
        <f t="shared" si="1"/>
        <v>2016/20175FemaleAllNon-EU</v>
      </c>
      <c r="B119" t="s">
        <v>75</v>
      </c>
      <c r="C119" t="s">
        <v>137</v>
      </c>
      <c r="D119">
        <v>5</v>
      </c>
      <c r="E119" t="s">
        <v>1</v>
      </c>
      <c r="F119" t="s">
        <v>125</v>
      </c>
      <c r="G119" t="s">
        <v>0</v>
      </c>
      <c r="H119">
        <v>16535</v>
      </c>
      <c r="I119">
        <v>16050</v>
      </c>
      <c r="J119">
        <v>57.5</v>
      </c>
      <c r="K119">
        <v>2.9</v>
      </c>
      <c r="L119">
        <v>6830</v>
      </c>
      <c r="M119">
        <v>24</v>
      </c>
      <c r="N119">
        <v>1.8</v>
      </c>
      <c r="O119">
        <v>12.6</v>
      </c>
      <c r="P119">
        <v>14.9</v>
      </c>
      <c r="Q119">
        <v>16.7</v>
      </c>
      <c r="R119">
        <v>4.0999999999999996</v>
      </c>
      <c r="S119">
        <v>1845</v>
      </c>
      <c r="T119">
        <v>17500</v>
      </c>
      <c r="U119">
        <v>28100</v>
      </c>
      <c r="V119">
        <v>40200</v>
      </c>
    </row>
    <row r="120" spans="1:22" x14ac:dyDescent="0.25">
      <c r="A120" t="str">
        <f t="shared" si="1"/>
        <v>2016/20175MaleAllEU</v>
      </c>
      <c r="B120" t="s">
        <v>75</v>
      </c>
      <c r="C120" t="s">
        <v>137</v>
      </c>
      <c r="D120">
        <v>5</v>
      </c>
      <c r="E120" t="s">
        <v>2</v>
      </c>
      <c r="F120" t="s">
        <v>21</v>
      </c>
      <c r="G120" t="s">
        <v>0</v>
      </c>
      <c r="H120">
        <v>6995</v>
      </c>
      <c r="I120">
        <v>6660</v>
      </c>
      <c r="J120">
        <v>46.9</v>
      </c>
      <c r="K120">
        <v>4.8</v>
      </c>
      <c r="L120">
        <v>3535</v>
      </c>
      <c r="M120">
        <v>20</v>
      </c>
      <c r="N120">
        <v>2.7</v>
      </c>
      <c r="O120">
        <v>24.1</v>
      </c>
      <c r="P120">
        <v>27.7</v>
      </c>
      <c r="Q120">
        <v>30.3</v>
      </c>
      <c r="R120">
        <v>6.2</v>
      </c>
      <c r="S120">
        <v>1495</v>
      </c>
      <c r="T120">
        <v>22600</v>
      </c>
      <c r="U120">
        <v>32100</v>
      </c>
      <c r="V120">
        <v>46700</v>
      </c>
    </row>
    <row r="121" spans="1:22" x14ac:dyDescent="0.25">
      <c r="A121" t="str">
        <f t="shared" si="1"/>
        <v>2016/20175MaleAllUK</v>
      </c>
      <c r="B121" t="s">
        <v>75</v>
      </c>
      <c r="C121" t="s">
        <v>137</v>
      </c>
      <c r="D121">
        <v>5</v>
      </c>
      <c r="E121" t="s">
        <v>2</v>
      </c>
      <c r="F121" t="s">
        <v>61</v>
      </c>
      <c r="G121" t="s">
        <v>0</v>
      </c>
      <c r="H121">
        <v>112165</v>
      </c>
      <c r="I121">
        <v>110570</v>
      </c>
      <c r="J121">
        <v>1.7</v>
      </c>
      <c r="K121">
        <v>1.4</v>
      </c>
      <c r="L121">
        <v>108640</v>
      </c>
      <c r="M121">
        <v>8.3000000000000007</v>
      </c>
      <c r="N121">
        <v>5.8</v>
      </c>
      <c r="O121">
        <v>75</v>
      </c>
      <c r="P121">
        <v>82.1</v>
      </c>
      <c r="Q121">
        <v>84.1</v>
      </c>
      <c r="R121">
        <v>9.1</v>
      </c>
      <c r="S121">
        <v>79450</v>
      </c>
      <c r="T121">
        <v>20100</v>
      </c>
      <c r="U121">
        <v>28100</v>
      </c>
      <c r="V121">
        <v>39100</v>
      </c>
    </row>
    <row r="122" spans="1:22" x14ac:dyDescent="0.25">
      <c r="A122" t="str">
        <f t="shared" si="1"/>
        <v>2016/20175MaleAllNon-EU</v>
      </c>
      <c r="B122" t="s">
        <v>75</v>
      </c>
      <c r="C122" t="s">
        <v>137</v>
      </c>
      <c r="D122">
        <v>5</v>
      </c>
      <c r="E122" t="s">
        <v>2</v>
      </c>
      <c r="F122" t="s">
        <v>125</v>
      </c>
      <c r="G122" t="s">
        <v>0</v>
      </c>
      <c r="H122">
        <v>17180</v>
      </c>
      <c r="I122">
        <v>16760</v>
      </c>
      <c r="J122">
        <v>55.7</v>
      </c>
      <c r="K122">
        <v>2.4</v>
      </c>
      <c r="L122">
        <v>7420</v>
      </c>
      <c r="M122">
        <v>24.5</v>
      </c>
      <c r="N122">
        <v>1.7</v>
      </c>
      <c r="O122">
        <v>13.2</v>
      </c>
      <c r="P122">
        <v>15.5</v>
      </c>
      <c r="Q122">
        <v>18.100000000000001</v>
      </c>
      <c r="R122">
        <v>4.9000000000000004</v>
      </c>
      <c r="S122">
        <v>1970</v>
      </c>
      <c r="T122">
        <v>18200</v>
      </c>
      <c r="U122">
        <v>29600</v>
      </c>
      <c r="V122">
        <v>43100</v>
      </c>
    </row>
    <row r="123" spans="1:22" x14ac:dyDescent="0.25">
      <c r="A123" t="str">
        <f t="shared" si="1"/>
        <v>2016/20173FemaleAllEU</v>
      </c>
      <c r="B123" t="s">
        <v>75</v>
      </c>
      <c r="C123" t="s">
        <v>138</v>
      </c>
      <c r="D123">
        <v>3</v>
      </c>
      <c r="E123" t="s">
        <v>1</v>
      </c>
      <c r="F123" t="s">
        <v>21</v>
      </c>
      <c r="G123" t="s">
        <v>0</v>
      </c>
      <c r="H123">
        <v>9095</v>
      </c>
      <c r="I123">
        <v>8700</v>
      </c>
      <c r="J123">
        <v>27.6</v>
      </c>
      <c r="K123">
        <v>4.4000000000000004</v>
      </c>
      <c r="L123">
        <v>6295</v>
      </c>
      <c r="M123">
        <v>21</v>
      </c>
      <c r="N123">
        <v>5.0999999999999996</v>
      </c>
      <c r="O123">
        <v>33.700000000000003</v>
      </c>
      <c r="P123">
        <v>41.3</v>
      </c>
      <c r="Q123">
        <v>46.3</v>
      </c>
      <c r="R123">
        <v>12.6</v>
      </c>
      <c r="S123">
        <v>2715</v>
      </c>
      <c r="T123">
        <v>18200</v>
      </c>
      <c r="U123">
        <v>24500</v>
      </c>
      <c r="V123">
        <v>31400</v>
      </c>
    </row>
    <row r="124" spans="1:22" x14ac:dyDescent="0.25">
      <c r="A124" t="str">
        <f t="shared" si="1"/>
        <v>2016/20173FemaleAllUK</v>
      </c>
      <c r="B124" t="s">
        <v>75</v>
      </c>
      <c r="C124" t="s">
        <v>138</v>
      </c>
      <c r="D124">
        <v>3</v>
      </c>
      <c r="E124" t="s">
        <v>1</v>
      </c>
      <c r="F124" t="s">
        <v>61</v>
      </c>
      <c r="G124" t="s">
        <v>0</v>
      </c>
      <c r="H124">
        <v>165810</v>
      </c>
      <c r="I124">
        <v>164770</v>
      </c>
      <c r="J124">
        <v>1.6</v>
      </c>
      <c r="K124">
        <v>0.6</v>
      </c>
      <c r="L124">
        <v>162175</v>
      </c>
      <c r="M124">
        <v>5.5</v>
      </c>
      <c r="N124">
        <v>5.9</v>
      </c>
      <c r="O124">
        <v>72.099999999999994</v>
      </c>
      <c r="P124">
        <v>83.7</v>
      </c>
      <c r="Q124">
        <v>87</v>
      </c>
      <c r="R124">
        <v>14.9</v>
      </c>
      <c r="S124">
        <v>114895</v>
      </c>
      <c r="T124">
        <v>16400</v>
      </c>
      <c r="U124">
        <v>22300</v>
      </c>
      <c r="V124">
        <v>27700</v>
      </c>
    </row>
    <row r="125" spans="1:22" x14ac:dyDescent="0.25">
      <c r="A125" t="str">
        <f t="shared" si="1"/>
        <v>2016/20173FemaleAllNon-EU</v>
      </c>
      <c r="B125" t="s">
        <v>75</v>
      </c>
      <c r="C125" t="s">
        <v>138</v>
      </c>
      <c r="D125">
        <v>3</v>
      </c>
      <c r="E125" t="s">
        <v>1</v>
      </c>
      <c r="F125" t="s">
        <v>125</v>
      </c>
      <c r="G125" t="s">
        <v>0</v>
      </c>
      <c r="H125">
        <v>18675</v>
      </c>
      <c r="I125">
        <v>18380</v>
      </c>
      <c r="J125">
        <v>58.4</v>
      </c>
      <c r="K125">
        <v>1.6</v>
      </c>
      <c r="L125">
        <v>7645</v>
      </c>
      <c r="M125">
        <v>22.7</v>
      </c>
      <c r="N125">
        <v>2.1</v>
      </c>
      <c r="O125">
        <v>10.9</v>
      </c>
      <c r="P125">
        <v>13.2</v>
      </c>
      <c r="Q125">
        <v>16.8</v>
      </c>
      <c r="R125">
        <v>6</v>
      </c>
      <c r="S125">
        <v>1775</v>
      </c>
      <c r="T125">
        <v>17900</v>
      </c>
      <c r="U125">
        <v>25900</v>
      </c>
      <c r="V125">
        <v>37600</v>
      </c>
    </row>
    <row r="126" spans="1:22" x14ac:dyDescent="0.25">
      <c r="A126" t="str">
        <f t="shared" si="1"/>
        <v>2016/20173MaleAllEU</v>
      </c>
      <c r="B126" t="s">
        <v>75</v>
      </c>
      <c r="C126" t="s">
        <v>138</v>
      </c>
      <c r="D126">
        <v>3</v>
      </c>
      <c r="E126" t="s">
        <v>2</v>
      </c>
      <c r="F126" t="s">
        <v>21</v>
      </c>
      <c r="G126" t="s">
        <v>0</v>
      </c>
      <c r="H126">
        <v>7240</v>
      </c>
      <c r="I126">
        <v>6970</v>
      </c>
      <c r="J126">
        <v>35.5</v>
      </c>
      <c r="K126">
        <v>3.7</v>
      </c>
      <c r="L126">
        <v>4495</v>
      </c>
      <c r="M126">
        <v>20.9</v>
      </c>
      <c r="N126">
        <v>4.8</v>
      </c>
      <c r="O126">
        <v>28.1</v>
      </c>
      <c r="P126">
        <v>34</v>
      </c>
      <c r="Q126">
        <v>38.799999999999997</v>
      </c>
      <c r="R126">
        <v>10.7</v>
      </c>
      <c r="S126">
        <v>1825</v>
      </c>
      <c r="T126">
        <v>20100</v>
      </c>
      <c r="U126">
        <v>28500</v>
      </c>
      <c r="V126">
        <v>39100</v>
      </c>
    </row>
    <row r="127" spans="1:22" x14ac:dyDescent="0.25">
      <c r="A127" t="str">
        <f t="shared" si="1"/>
        <v>2016/20173MaleAllUK</v>
      </c>
      <c r="B127" t="s">
        <v>75</v>
      </c>
      <c r="C127" t="s">
        <v>138</v>
      </c>
      <c r="D127">
        <v>3</v>
      </c>
      <c r="E127" t="s">
        <v>2</v>
      </c>
      <c r="F127" t="s">
        <v>61</v>
      </c>
      <c r="G127" t="s">
        <v>0</v>
      </c>
      <c r="H127">
        <v>124035</v>
      </c>
      <c r="I127">
        <v>123100</v>
      </c>
      <c r="J127">
        <v>1.3</v>
      </c>
      <c r="K127">
        <v>0.8</v>
      </c>
      <c r="L127">
        <v>121460</v>
      </c>
      <c r="M127">
        <v>7.1</v>
      </c>
      <c r="N127">
        <v>6.4</v>
      </c>
      <c r="O127">
        <v>72.7</v>
      </c>
      <c r="P127">
        <v>81.5</v>
      </c>
      <c r="Q127">
        <v>85.1</v>
      </c>
      <c r="R127">
        <v>12.3</v>
      </c>
      <c r="S127">
        <v>86270</v>
      </c>
      <c r="T127">
        <v>17900</v>
      </c>
      <c r="U127">
        <v>24800</v>
      </c>
      <c r="V127">
        <v>32800</v>
      </c>
    </row>
    <row r="128" spans="1:22" x14ac:dyDescent="0.25">
      <c r="A128" t="str">
        <f t="shared" si="1"/>
        <v>2016/20173MaleAllNon-EU</v>
      </c>
      <c r="B128" t="s">
        <v>75</v>
      </c>
      <c r="C128" t="s">
        <v>138</v>
      </c>
      <c r="D128">
        <v>3</v>
      </c>
      <c r="E128" t="s">
        <v>2</v>
      </c>
      <c r="F128" t="s">
        <v>125</v>
      </c>
      <c r="G128" t="s">
        <v>0</v>
      </c>
      <c r="H128">
        <v>19625</v>
      </c>
      <c r="I128">
        <v>19330</v>
      </c>
      <c r="J128">
        <v>58.8</v>
      </c>
      <c r="K128">
        <v>1.5</v>
      </c>
      <c r="L128">
        <v>7970</v>
      </c>
      <c r="M128">
        <v>22.5</v>
      </c>
      <c r="N128">
        <v>2</v>
      </c>
      <c r="O128">
        <v>10.1</v>
      </c>
      <c r="P128">
        <v>12.8</v>
      </c>
      <c r="Q128">
        <v>16.7</v>
      </c>
      <c r="R128">
        <v>6.6</v>
      </c>
      <c r="S128">
        <v>1725</v>
      </c>
      <c r="T128">
        <v>19700</v>
      </c>
      <c r="U128">
        <v>29200</v>
      </c>
      <c r="V128">
        <v>40900</v>
      </c>
    </row>
    <row r="129" spans="1:22" x14ac:dyDescent="0.25">
      <c r="A129" t="str">
        <f t="shared" si="1"/>
        <v>2016/20171FemaleAllEU</v>
      </c>
      <c r="B129" t="s">
        <v>75</v>
      </c>
      <c r="C129" t="s">
        <v>37</v>
      </c>
      <c r="D129">
        <v>1</v>
      </c>
      <c r="E129" t="s">
        <v>1</v>
      </c>
      <c r="F129" t="s">
        <v>21</v>
      </c>
      <c r="G129" t="s">
        <v>0</v>
      </c>
      <c r="H129">
        <v>8965</v>
      </c>
      <c r="I129">
        <v>8760</v>
      </c>
      <c r="J129">
        <v>19</v>
      </c>
      <c r="K129">
        <v>2.2999999999999998</v>
      </c>
      <c r="L129">
        <v>7100</v>
      </c>
      <c r="M129">
        <v>14.6</v>
      </c>
      <c r="N129">
        <v>6.6</v>
      </c>
      <c r="O129">
        <v>31.4</v>
      </c>
      <c r="P129">
        <v>44.1</v>
      </c>
      <c r="Q129">
        <v>59.8</v>
      </c>
      <c r="R129">
        <v>28.5</v>
      </c>
      <c r="S129">
        <v>2520</v>
      </c>
      <c r="T129">
        <v>15300</v>
      </c>
      <c r="U129">
        <v>20800</v>
      </c>
      <c r="V129">
        <v>26400</v>
      </c>
    </row>
    <row r="130" spans="1:22" x14ac:dyDescent="0.25">
      <c r="A130" t="str">
        <f t="shared" si="1"/>
        <v>2016/20171FemaleAllUK</v>
      </c>
      <c r="B130" t="s">
        <v>75</v>
      </c>
      <c r="C130" t="s">
        <v>37</v>
      </c>
      <c r="D130">
        <v>1</v>
      </c>
      <c r="E130" t="s">
        <v>1</v>
      </c>
      <c r="F130" t="s">
        <v>61</v>
      </c>
      <c r="G130" t="s">
        <v>0</v>
      </c>
      <c r="H130">
        <v>163150</v>
      </c>
      <c r="I130">
        <v>162740</v>
      </c>
      <c r="J130">
        <v>1.6</v>
      </c>
      <c r="K130">
        <v>0.3</v>
      </c>
      <c r="L130">
        <v>160115</v>
      </c>
      <c r="M130">
        <v>3.7</v>
      </c>
      <c r="N130">
        <v>6.9</v>
      </c>
      <c r="O130">
        <v>66</v>
      </c>
      <c r="P130">
        <v>81.599999999999994</v>
      </c>
      <c r="Q130">
        <v>87.8</v>
      </c>
      <c r="R130">
        <v>21.8</v>
      </c>
      <c r="S130">
        <v>104220</v>
      </c>
      <c r="T130">
        <v>13900</v>
      </c>
      <c r="U130">
        <v>19000</v>
      </c>
      <c r="V130">
        <v>24500</v>
      </c>
    </row>
    <row r="131" spans="1:22" x14ac:dyDescent="0.25">
      <c r="A131" t="str">
        <f t="shared" si="1"/>
        <v>2016/20171FemaleAllNon-EU</v>
      </c>
      <c r="B131" t="s">
        <v>75</v>
      </c>
      <c r="C131" t="s">
        <v>37</v>
      </c>
      <c r="D131">
        <v>1</v>
      </c>
      <c r="E131" t="s">
        <v>1</v>
      </c>
      <c r="F131" t="s">
        <v>125</v>
      </c>
      <c r="G131" t="s">
        <v>0</v>
      </c>
      <c r="H131">
        <v>21695</v>
      </c>
      <c r="I131">
        <v>21500</v>
      </c>
      <c r="J131">
        <v>39.200000000000003</v>
      </c>
      <c r="K131">
        <v>0.9</v>
      </c>
      <c r="L131">
        <v>13070</v>
      </c>
      <c r="M131">
        <v>12.3</v>
      </c>
      <c r="N131">
        <v>2.9</v>
      </c>
      <c r="O131">
        <v>8.8000000000000007</v>
      </c>
      <c r="P131">
        <v>13.3</v>
      </c>
      <c r="Q131">
        <v>45.6</v>
      </c>
      <c r="R131">
        <v>36.799999999999997</v>
      </c>
      <c r="S131">
        <v>1615</v>
      </c>
      <c r="T131">
        <v>15700</v>
      </c>
      <c r="U131">
        <v>23400</v>
      </c>
      <c r="V131">
        <v>31800</v>
      </c>
    </row>
    <row r="132" spans="1:22" x14ac:dyDescent="0.25">
      <c r="A132" t="str">
        <f t="shared" ref="A132:A195" si="2">B132&amp;D132&amp;E132&amp;G132&amp;F132</f>
        <v>2016/20171MaleAllEU</v>
      </c>
      <c r="B132" t="s">
        <v>75</v>
      </c>
      <c r="C132" t="s">
        <v>37</v>
      </c>
      <c r="D132">
        <v>1</v>
      </c>
      <c r="E132" t="s">
        <v>2</v>
      </c>
      <c r="F132" t="s">
        <v>21</v>
      </c>
      <c r="G132" t="s">
        <v>0</v>
      </c>
      <c r="H132">
        <v>6960</v>
      </c>
      <c r="I132">
        <v>6790</v>
      </c>
      <c r="J132">
        <v>26</v>
      </c>
      <c r="K132">
        <v>2.5</v>
      </c>
      <c r="L132">
        <v>5025</v>
      </c>
      <c r="M132">
        <v>15.3</v>
      </c>
      <c r="N132">
        <v>5.6</v>
      </c>
      <c r="O132">
        <v>26.3</v>
      </c>
      <c r="P132">
        <v>35.4</v>
      </c>
      <c r="Q132">
        <v>53.2</v>
      </c>
      <c r="R132">
        <v>26.8</v>
      </c>
      <c r="S132">
        <v>1655</v>
      </c>
      <c r="T132">
        <v>17200</v>
      </c>
      <c r="U132">
        <v>24100</v>
      </c>
      <c r="V132">
        <v>31800</v>
      </c>
    </row>
    <row r="133" spans="1:22" x14ac:dyDescent="0.25">
      <c r="A133" t="str">
        <f t="shared" si="2"/>
        <v>2016/20171MaleAllUK</v>
      </c>
      <c r="B133" t="s">
        <v>75</v>
      </c>
      <c r="C133" t="s">
        <v>37</v>
      </c>
      <c r="D133">
        <v>1</v>
      </c>
      <c r="E133" t="s">
        <v>2</v>
      </c>
      <c r="F133" t="s">
        <v>61</v>
      </c>
      <c r="G133" t="s">
        <v>0</v>
      </c>
      <c r="H133">
        <v>119485</v>
      </c>
      <c r="I133">
        <v>119110</v>
      </c>
      <c r="J133">
        <v>1.5</v>
      </c>
      <c r="K133">
        <v>0.3</v>
      </c>
      <c r="L133">
        <v>117365</v>
      </c>
      <c r="M133">
        <v>5.3</v>
      </c>
      <c r="N133">
        <v>8.1999999999999993</v>
      </c>
      <c r="O133">
        <v>64.7</v>
      </c>
      <c r="P133">
        <v>77.400000000000006</v>
      </c>
      <c r="Q133">
        <v>85.1</v>
      </c>
      <c r="R133">
        <v>20.399999999999999</v>
      </c>
      <c r="S133">
        <v>74085</v>
      </c>
      <c r="T133">
        <v>15000</v>
      </c>
      <c r="U133">
        <v>20800</v>
      </c>
      <c r="V133">
        <v>27400</v>
      </c>
    </row>
    <row r="134" spans="1:22" x14ac:dyDescent="0.25">
      <c r="A134" t="str">
        <f t="shared" si="2"/>
        <v>2016/20171MaleAllNon-EU</v>
      </c>
      <c r="B134" t="s">
        <v>75</v>
      </c>
      <c r="C134" t="s">
        <v>37</v>
      </c>
      <c r="D134">
        <v>1</v>
      </c>
      <c r="E134" t="s">
        <v>2</v>
      </c>
      <c r="F134" t="s">
        <v>125</v>
      </c>
      <c r="G134" t="s">
        <v>0</v>
      </c>
      <c r="H134">
        <v>21170</v>
      </c>
      <c r="I134">
        <v>20985</v>
      </c>
      <c r="J134">
        <v>43.3</v>
      </c>
      <c r="K134">
        <v>0.9</v>
      </c>
      <c r="L134">
        <v>11890</v>
      </c>
      <c r="M134">
        <v>13</v>
      </c>
      <c r="N134">
        <v>2.5</v>
      </c>
      <c r="O134">
        <v>7.6</v>
      </c>
      <c r="P134">
        <v>12</v>
      </c>
      <c r="Q134">
        <v>41.2</v>
      </c>
      <c r="R134">
        <v>33.6</v>
      </c>
      <c r="S134">
        <v>1325</v>
      </c>
      <c r="T134">
        <v>17500</v>
      </c>
      <c r="U134">
        <v>25900</v>
      </c>
      <c r="V134">
        <v>33900</v>
      </c>
    </row>
    <row r="135" spans="1:22" x14ac:dyDescent="0.25">
      <c r="A135" t="str">
        <f t="shared" si="2"/>
        <v>2017/201810FemaleAllEU</v>
      </c>
      <c r="B135" t="s">
        <v>126</v>
      </c>
      <c r="C135" t="s">
        <v>144</v>
      </c>
      <c r="D135">
        <v>10</v>
      </c>
      <c r="E135" t="s">
        <v>1</v>
      </c>
      <c r="F135" t="s">
        <v>21</v>
      </c>
      <c r="G135" t="s">
        <v>0</v>
      </c>
      <c r="H135">
        <v>6135</v>
      </c>
      <c r="I135">
        <v>5505</v>
      </c>
      <c r="J135">
        <v>50.3</v>
      </c>
      <c r="K135">
        <v>10.3</v>
      </c>
      <c r="L135">
        <v>2735</v>
      </c>
      <c r="M135">
        <v>22</v>
      </c>
      <c r="N135">
        <v>2.1</v>
      </c>
      <c r="O135">
        <v>23</v>
      </c>
      <c r="P135">
        <v>24.8</v>
      </c>
      <c r="Q135">
        <v>25.6</v>
      </c>
      <c r="R135">
        <v>2.7</v>
      </c>
      <c r="S135">
        <v>1150</v>
      </c>
      <c r="T135">
        <v>19300</v>
      </c>
      <c r="U135">
        <v>32800</v>
      </c>
      <c r="V135">
        <v>48200</v>
      </c>
    </row>
    <row r="136" spans="1:22" x14ac:dyDescent="0.25">
      <c r="A136" t="str">
        <f t="shared" si="2"/>
        <v>2017/201810FemaleAllUK</v>
      </c>
      <c r="B136" t="s">
        <v>126</v>
      </c>
      <c r="C136" t="s">
        <v>144</v>
      </c>
      <c r="D136">
        <v>10</v>
      </c>
      <c r="E136" t="s">
        <v>1</v>
      </c>
      <c r="F136" t="s">
        <v>61</v>
      </c>
      <c r="G136" t="s">
        <v>0</v>
      </c>
      <c r="H136">
        <v>132075</v>
      </c>
      <c r="I136">
        <v>129180</v>
      </c>
      <c r="J136">
        <v>4.9000000000000004</v>
      </c>
      <c r="K136">
        <v>2.2000000000000002</v>
      </c>
      <c r="L136">
        <v>122895</v>
      </c>
      <c r="M136">
        <v>9.6999999999999993</v>
      </c>
      <c r="N136">
        <v>4.4000000000000004</v>
      </c>
      <c r="O136">
        <v>75.099999999999994</v>
      </c>
      <c r="P136">
        <v>80.099999999999994</v>
      </c>
      <c r="Q136">
        <v>81</v>
      </c>
      <c r="R136">
        <v>5.9</v>
      </c>
      <c r="S136">
        <v>91380</v>
      </c>
      <c r="T136">
        <v>16800</v>
      </c>
      <c r="U136">
        <v>27400</v>
      </c>
      <c r="V136">
        <v>37600</v>
      </c>
    </row>
    <row r="137" spans="1:22" x14ac:dyDescent="0.25">
      <c r="A137" t="str">
        <f t="shared" si="2"/>
        <v>2017/201810FemaleAllNon-EU</v>
      </c>
      <c r="B137" t="s">
        <v>126</v>
      </c>
      <c r="C137" t="s">
        <v>144</v>
      </c>
      <c r="D137">
        <v>10</v>
      </c>
      <c r="E137" t="s">
        <v>1</v>
      </c>
      <c r="F137" t="s">
        <v>125</v>
      </c>
      <c r="G137" t="s">
        <v>0</v>
      </c>
      <c r="H137">
        <v>11660</v>
      </c>
      <c r="I137">
        <v>11065</v>
      </c>
      <c r="J137">
        <v>53.2</v>
      </c>
      <c r="K137">
        <v>5.0999999999999996</v>
      </c>
      <c r="L137">
        <v>5185</v>
      </c>
      <c r="M137">
        <v>27.1</v>
      </c>
      <c r="N137">
        <v>1.4</v>
      </c>
      <c r="O137">
        <v>16.600000000000001</v>
      </c>
      <c r="P137">
        <v>17.8</v>
      </c>
      <c r="Q137">
        <v>18.399999999999999</v>
      </c>
      <c r="R137">
        <v>1.8</v>
      </c>
      <c r="S137">
        <v>1565</v>
      </c>
      <c r="T137">
        <v>19000</v>
      </c>
      <c r="U137">
        <v>32500</v>
      </c>
      <c r="V137">
        <v>48900</v>
      </c>
    </row>
    <row r="138" spans="1:22" x14ac:dyDescent="0.25">
      <c r="A138" t="str">
        <f t="shared" si="2"/>
        <v>2017/201810MaleAllEU</v>
      </c>
      <c r="B138" t="s">
        <v>126</v>
      </c>
      <c r="C138" t="s">
        <v>144</v>
      </c>
      <c r="D138">
        <v>10</v>
      </c>
      <c r="E138" t="s">
        <v>2</v>
      </c>
      <c r="F138" t="s">
        <v>21</v>
      </c>
      <c r="G138" t="s">
        <v>0</v>
      </c>
      <c r="H138">
        <v>5475</v>
      </c>
      <c r="I138">
        <v>5015</v>
      </c>
      <c r="J138">
        <v>57.7</v>
      </c>
      <c r="K138">
        <v>8.5</v>
      </c>
      <c r="L138">
        <v>2120</v>
      </c>
      <c r="M138">
        <v>19.399999999999999</v>
      </c>
      <c r="N138">
        <v>1.9</v>
      </c>
      <c r="O138">
        <v>18.899999999999999</v>
      </c>
      <c r="P138">
        <v>20.3</v>
      </c>
      <c r="Q138">
        <v>21</v>
      </c>
      <c r="R138">
        <v>2.1</v>
      </c>
      <c r="S138">
        <v>865</v>
      </c>
      <c r="T138">
        <v>25900</v>
      </c>
      <c r="U138">
        <v>42300</v>
      </c>
      <c r="V138">
        <v>71900</v>
      </c>
    </row>
    <row r="139" spans="1:22" x14ac:dyDescent="0.25">
      <c r="A139" t="str">
        <f t="shared" si="2"/>
        <v>2017/201810MaleAllUK</v>
      </c>
      <c r="B139" t="s">
        <v>126</v>
      </c>
      <c r="C139" t="s">
        <v>144</v>
      </c>
      <c r="D139">
        <v>10</v>
      </c>
      <c r="E139" t="s">
        <v>2</v>
      </c>
      <c r="F139" t="s">
        <v>61</v>
      </c>
      <c r="G139" t="s">
        <v>0</v>
      </c>
      <c r="H139">
        <v>98540</v>
      </c>
      <c r="I139">
        <v>95540</v>
      </c>
      <c r="J139">
        <v>1.9</v>
      </c>
      <c r="K139">
        <v>3</v>
      </c>
      <c r="L139">
        <v>93775</v>
      </c>
      <c r="M139">
        <v>10.9</v>
      </c>
      <c r="N139">
        <v>4.0999999999999996</v>
      </c>
      <c r="O139">
        <v>78</v>
      </c>
      <c r="P139">
        <v>82.2</v>
      </c>
      <c r="Q139">
        <v>83.1</v>
      </c>
      <c r="R139">
        <v>5.0999999999999996</v>
      </c>
      <c r="S139">
        <v>70515</v>
      </c>
      <c r="T139">
        <v>24500</v>
      </c>
      <c r="U139">
        <v>36100</v>
      </c>
      <c r="V139">
        <v>51800</v>
      </c>
    </row>
    <row r="140" spans="1:22" x14ac:dyDescent="0.25">
      <c r="A140" t="str">
        <f t="shared" si="2"/>
        <v>2017/201810MaleAllNon-EU</v>
      </c>
      <c r="B140" t="s">
        <v>126</v>
      </c>
      <c r="C140" t="s">
        <v>144</v>
      </c>
      <c r="D140">
        <v>10</v>
      </c>
      <c r="E140" t="s">
        <v>2</v>
      </c>
      <c r="F140" t="s">
        <v>125</v>
      </c>
      <c r="G140" t="s">
        <v>0</v>
      </c>
      <c r="H140">
        <v>11985</v>
      </c>
      <c r="I140">
        <v>11495</v>
      </c>
      <c r="J140">
        <v>54.2</v>
      </c>
      <c r="K140">
        <v>4.0999999999999996</v>
      </c>
      <c r="L140">
        <v>5270</v>
      </c>
      <c r="M140">
        <v>25</v>
      </c>
      <c r="N140">
        <v>1.4</v>
      </c>
      <c r="O140">
        <v>17.399999999999999</v>
      </c>
      <c r="P140">
        <v>18.8</v>
      </c>
      <c r="Q140">
        <v>19.399999999999999</v>
      </c>
      <c r="R140">
        <v>2</v>
      </c>
      <c r="S140">
        <v>1735</v>
      </c>
      <c r="T140">
        <v>23100</v>
      </c>
      <c r="U140">
        <v>38000</v>
      </c>
      <c r="V140">
        <v>61300</v>
      </c>
    </row>
    <row r="141" spans="1:22" x14ac:dyDescent="0.25">
      <c r="A141" t="str">
        <f t="shared" si="2"/>
        <v>2017/20185FemaleAllEU</v>
      </c>
      <c r="B141" t="s">
        <v>126</v>
      </c>
      <c r="C141" t="s">
        <v>141</v>
      </c>
      <c r="D141">
        <v>5</v>
      </c>
      <c r="E141" t="s">
        <v>1</v>
      </c>
      <c r="F141" t="s">
        <v>21</v>
      </c>
      <c r="G141" t="s">
        <v>0</v>
      </c>
      <c r="H141">
        <v>9000</v>
      </c>
      <c r="I141">
        <v>8475</v>
      </c>
      <c r="J141">
        <v>34.1</v>
      </c>
      <c r="K141">
        <v>5.9</v>
      </c>
      <c r="L141">
        <v>5585</v>
      </c>
      <c r="M141">
        <v>22.6</v>
      </c>
      <c r="N141">
        <v>3.4</v>
      </c>
      <c r="O141">
        <v>32.5</v>
      </c>
      <c r="P141">
        <v>37.6</v>
      </c>
      <c r="Q141">
        <v>39.9</v>
      </c>
      <c r="R141">
        <v>7.4</v>
      </c>
      <c r="S141">
        <v>2600</v>
      </c>
      <c r="T141">
        <v>20100</v>
      </c>
      <c r="U141">
        <v>28500</v>
      </c>
      <c r="V141">
        <v>38700</v>
      </c>
    </row>
    <row r="142" spans="1:22" x14ac:dyDescent="0.25">
      <c r="A142" t="str">
        <f t="shared" si="2"/>
        <v>2017/20185FemaleAllUK</v>
      </c>
      <c r="B142" t="s">
        <v>126</v>
      </c>
      <c r="C142" t="s">
        <v>141</v>
      </c>
      <c r="D142">
        <v>5</v>
      </c>
      <c r="E142" t="s">
        <v>1</v>
      </c>
      <c r="F142" t="s">
        <v>61</v>
      </c>
      <c r="G142" t="s">
        <v>0</v>
      </c>
      <c r="H142">
        <v>160880</v>
      </c>
      <c r="I142">
        <v>159205</v>
      </c>
      <c r="J142">
        <v>2.4</v>
      </c>
      <c r="K142">
        <v>1</v>
      </c>
      <c r="L142">
        <v>155435</v>
      </c>
      <c r="M142">
        <v>6.9</v>
      </c>
      <c r="N142">
        <v>5.2</v>
      </c>
      <c r="O142">
        <v>74.3</v>
      </c>
      <c r="P142">
        <v>83.2</v>
      </c>
      <c r="Q142">
        <v>85.5</v>
      </c>
      <c r="R142">
        <v>11.2</v>
      </c>
      <c r="S142">
        <v>114100</v>
      </c>
      <c r="T142">
        <v>17900</v>
      </c>
      <c r="U142">
        <v>25200</v>
      </c>
      <c r="V142">
        <v>32100</v>
      </c>
    </row>
    <row r="143" spans="1:22" x14ac:dyDescent="0.25">
      <c r="A143" t="str">
        <f t="shared" si="2"/>
        <v>2017/20185FemaleAllNon-EU</v>
      </c>
      <c r="B143" t="s">
        <v>126</v>
      </c>
      <c r="C143" t="s">
        <v>141</v>
      </c>
      <c r="D143">
        <v>5</v>
      </c>
      <c r="E143" t="s">
        <v>1</v>
      </c>
      <c r="F143" t="s">
        <v>125</v>
      </c>
      <c r="G143" t="s">
        <v>0</v>
      </c>
      <c r="H143">
        <v>18035</v>
      </c>
      <c r="I143">
        <v>17660</v>
      </c>
      <c r="J143">
        <v>59.4</v>
      </c>
      <c r="K143">
        <v>2.1</v>
      </c>
      <c r="L143">
        <v>7165</v>
      </c>
      <c r="M143">
        <v>24</v>
      </c>
      <c r="N143">
        <v>1.7</v>
      </c>
      <c r="O143">
        <v>11.2</v>
      </c>
      <c r="P143">
        <v>13.1</v>
      </c>
      <c r="Q143">
        <v>14.8</v>
      </c>
      <c r="R143">
        <v>3.6</v>
      </c>
      <c r="S143">
        <v>1815</v>
      </c>
      <c r="T143">
        <v>18600</v>
      </c>
      <c r="U143">
        <v>28500</v>
      </c>
      <c r="V143">
        <v>42000</v>
      </c>
    </row>
    <row r="144" spans="1:22" x14ac:dyDescent="0.25">
      <c r="A144" t="str">
        <f t="shared" si="2"/>
        <v>2017/20185MaleAllEU</v>
      </c>
      <c r="B144" t="s">
        <v>126</v>
      </c>
      <c r="C144" t="s">
        <v>141</v>
      </c>
      <c r="D144">
        <v>5</v>
      </c>
      <c r="E144" t="s">
        <v>2</v>
      </c>
      <c r="F144" t="s">
        <v>21</v>
      </c>
      <c r="G144" t="s">
        <v>0</v>
      </c>
      <c r="H144">
        <v>7140</v>
      </c>
      <c r="I144">
        <v>6785</v>
      </c>
      <c r="J144">
        <v>42</v>
      </c>
      <c r="K144">
        <v>5</v>
      </c>
      <c r="L144">
        <v>3935</v>
      </c>
      <c r="M144">
        <v>21.5</v>
      </c>
      <c r="N144">
        <v>3.1</v>
      </c>
      <c r="O144">
        <v>27</v>
      </c>
      <c r="P144">
        <v>31</v>
      </c>
      <c r="Q144">
        <v>33.4</v>
      </c>
      <c r="R144">
        <v>6.5</v>
      </c>
      <c r="S144">
        <v>1705</v>
      </c>
      <c r="T144">
        <v>23800</v>
      </c>
      <c r="U144">
        <v>34100</v>
      </c>
      <c r="V144">
        <v>48200</v>
      </c>
    </row>
    <row r="145" spans="1:22" x14ac:dyDescent="0.25">
      <c r="A145" t="str">
        <f t="shared" si="2"/>
        <v>2017/20185MaleAllUK</v>
      </c>
      <c r="B145" t="s">
        <v>126</v>
      </c>
      <c r="C145" t="s">
        <v>141</v>
      </c>
      <c r="D145">
        <v>5</v>
      </c>
      <c r="E145" t="s">
        <v>2</v>
      </c>
      <c r="F145" t="s">
        <v>61</v>
      </c>
      <c r="G145" t="s">
        <v>0</v>
      </c>
      <c r="H145">
        <v>118465</v>
      </c>
      <c r="I145">
        <v>116915</v>
      </c>
      <c r="J145">
        <v>1.6</v>
      </c>
      <c r="K145">
        <v>1.3</v>
      </c>
      <c r="L145">
        <v>115100</v>
      </c>
      <c r="M145">
        <v>8.6</v>
      </c>
      <c r="N145">
        <v>5.6</v>
      </c>
      <c r="O145">
        <v>75.099999999999994</v>
      </c>
      <c r="P145">
        <v>81.900000000000006</v>
      </c>
      <c r="Q145">
        <v>84.3</v>
      </c>
      <c r="R145">
        <v>9.3000000000000007</v>
      </c>
      <c r="S145">
        <v>84260</v>
      </c>
      <c r="T145">
        <v>20800</v>
      </c>
      <c r="U145">
        <v>28800</v>
      </c>
      <c r="V145">
        <v>39800</v>
      </c>
    </row>
    <row r="146" spans="1:22" x14ac:dyDescent="0.25">
      <c r="A146" t="str">
        <f t="shared" si="2"/>
        <v>2017/20185MaleAllNon-EU</v>
      </c>
      <c r="B146" t="s">
        <v>126</v>
      </c>
      <c r="C146" t="s">
        <v>141</v>
      </c>
      <c r="D146">
        <v>5</v>
      </c>
      <c r="E146" t="s">
        <v>2</v>
      </c>
      <c r="F146" t="s">
        <v>125</v>
      </c>
      <c r="G146" t="s">
        <v>0</v>
      </c>
      <c r="H146">
        <v>18395</v>
      </c>
      <c r="I146">
        <v>18065</v>
      </c>
      <c r="J146">
        <v>59.9</v>
      </c>
      <c r="K146">
        <v>1.8</v>
      </c>
      <c r="L146">
        <v>7245</v>
      </c>
      <c r="M146">
        <v>23.9</v>
      </c>
      <c r="N146">
        <v>1.5</v>
      </c>
      <c r="O146">
        <v>10.6</v>
      </c>
      <c r="P146">
        <v>12.6</v>
      </c>
      <c r="Q146">
        <v>14.8</v>
      </c>
      <c r="R146">
        <v>4.0999999999999996</v>
      </c>
      <c r="S146">
        <v>1735</v>
      </c>
      <c r="T146">
        <v>20800</v>
      </c>
      <c r="U146">
        <v>31800</v>
      </c>
      <c r="V146">
        <v>46400</v>
      </c>
    </row>
    <row r="147" spans="1:22" x14ac:dyDescent="0.25">
      <c r="A147" t="str">
        <f t="shared" si="2"/>
        <v>2017/20183FemaleAllEU</v>
      </c>
      <c r="B147" t="s">
        <v>126</v>
      </c>
      <c r="C147" t="s">
        <v>142</v>
      </c>
      <c r="D147">
        <v>3</v>
      </c>
      <c r="E147" t="s">
        <v>1</v>
      </c>
      <c r="F147" t="s">
        <v>21</v>
      </c>
      <c r="G147" t="s">
        <v>0</v>
      </c>
      <c r="H147">
        <v>9895</v>
      </c>
      <c r="I147">
        <v>9450</v>
      </c>
      <c r="J147">
        <v>25.5</v>
      </c>
      <c r="K147">
        <v>4.5</v>
      </c>
      <c r="L147">
        <v>7045</v>
      </c>
      <c r="M147">
        <v>21.6</v>
      </c>
      <c r="N147">
        <v>4.8</v>
      </c>
      <c r="O147">
        <v>35.1</v>
      </c>
      <c r="P147">
        <v>42.9</v>
      </c>
      <c r="Q147">
        <v>48.2</v>
      </c>
      <c r="R147">
        <v>13.1</v>
      </c>
      <c r="S147">
        <v>3125</v>
      </c>
      <c r="T147">
        <v>19300</v>
      </c>
      <c r="U147">
        <v>25600</v>
      </c>
      <c r="V147">
        <v>32800</v>
      </c>
    </row>
    <row r="148" spans="1:22" x14ac:dyDescent="0.25">
      <c r="A148" t="str">
        <f t="shared" si="2"/>
        <v>2017/20183FemaleAllUK</v>
      </c>
      <c r="B148" t="s">
        <v>126</v>
      </c>
      <c r="C148" t="s">
        <v>142</v>
      </c>
      <c r="D148">
        <v>3</v>
      </c>
      <c r="E148" t="s">
        <v>1</v>
      </c>
      <c r="F148" t="s">
        <v>61</v>
      </c>
      <c r="G148" t="s">
        <v>0</v>
      </c>
      <c r="H148">
        <v>174220</v>
      </c>
      <c r="I148">
        <v>173145</v>
      </c>
      <c r="J148">
        <v>1.2</v>
      </c>
      <c r="K148">
        <v>0.6</v>
      </c>
      <c r="L148">
        <v>171070</v>
      </c>
      <c r="M148">
        <v>5.4</v>
      </c>
      <c r="N148">
        <v>5.8</v>
      </c>
      <c r="O148">
        <v>71.900000000000006</v>
      </c>
      <c r="P148">
        <v>83.6</v>
      </c>
      <c r="Q148">
        <v>87.6</v>
      </c>
      <c r="R148">
        <v>15.7</v>
      </c>
      <c r="S148">
        <v>120740</v>
      </c>
      <c r="T148">
        <v>16800</v>
      </c>
      <c r="U148">
        <v>22800</v>
      </c>
      <c r="V148">
        <v>28500</v>
      </c>
    </row>
    <row r="149" spans="1:22" x14ac:dyDescent="0.25">
      <c r="A149" t="str">
        <f t="shared" si="2"/>
        <v>2017/20183FemaleAllNon-EU</v>
      </c>
      <c r="B149" t="s">
        <v>126</v>
      </c>
      <c r="C149" t="s">
        <v>142</v>
      </c>
      <c r="D149">
        <v>3</v>
      </c>
      <c r="E149" t="s">
        <v>1</v>
      </c>
      <c r="F149" t="s">
        <v>125</v>
      </c>
      <c r="G149" t="s">
        <v>0</v>
      </c>
      <c r="H149">
        <v>20535</v>
      </c>
      <c r="I149">
        <v>20250</v>
      </c>
      <c r="J149">
        <v>59.3</v>
      </c>
      <c r="K149">
        <v>1.4</v>
      </c>
      <c r="L149">
        <v>8250</v>
      </c>
      <c r="M149">
        <v>21</v>
      </c>
      <c r="N149">
        <v>2.2999999999999998</v>
      </c>
      <c r="O149">
        <v>11.4</v>
      </c>
      <c r="P149">
        <v>13.8</v>
      </c>
      <c r="Q149">
        <v>17.399999999999999</v>
      </c>
      <c r="R149">
        <v>6</v>
      </c>
      <c r="S149">
        <v>2110</v>
      </c>
      <c r="T149">
        <v>17900</v>
      </c>
      <c r="U149">
        <v>27000</v>
      </c>
      <c r="V149">
        <v>38000</v>
      </c>
    </row>
    <row r="150" spans="1:22" x14ac:dyDescent="0.25">
      <c r="A150" t="str">
        <f t="shared" si="2"/>
        <v>2017/20183MaleAllEU</v>
      </c>
      <c r="B150" t="s">
        <v>126</v>
      </c>
      <c r="C150" t="s">
        <v>142</v>
      </c>
      <c r="D150">
        <v>3</v>
      </c>
      <c r="E150" t="s">
        <v>2</v>
      </c>
      <c r="F150" t="s">
        <v>21</v>
      </c>
      <c r="G150" t="s">
        <v>0</v>
      </c>
      <c r="H150">
        <v>7615</v>
      </c>
      <c r="I150">
        <v>7295</v>
      </c>
      <c r="J150">
        <v>33</v>
      </c>
      <c r="K150">
        <v>4.2</v>
      </c>
      <c r="L150">
        <v>4890</v>
      </c>
      <c r="M150">
        <v>22.4</v>
      </c>
      <c r="N150">
        <v>4.4000000000000004</v>
      </c>
      <c r="O150">
        <v>29.1</v>
      </c>
      <c r="P150">
        <v>34.9</v>
      </c>
      <c r="Q150">
        <v>40.200000000000003</v>
      </c>
      <c r="R150">
        <v>11.1</v>
      </c>
      <c r="S150">
        <v>1995</v>
      </c>
      <c r="T150">
        <v>21500</v>
      </c>
      <c r="U150">
        <v>30300</v>
      </c>
      <c r="V150">
        <v>40200</v>
      </c>
    </row>
    <row r="151" spans="1:22" x14ac:dyDescent="0.25">
      <c r="A151" t="str">
        <f t="shared" si="2"/>
        <v>2017/20183MaleAllUK</v>
      </c>
      <c r="B151" t="s">
        <v>126</v>
      </c>
      <c r="C151" t="s">
        <v>142</v>
      </c>
      <c r="D151">
        <v>3</v>
      </c>
      <c r="E151" t="s">
        <v>2</v>
      </c>
      <c r="F151" t="s">
        <v>61</v>
      </c>
      <c r="G151" t="s">
        <v>0</v>
      </c>
      <c r="H151">
        <v>129690</v>
      </c>
      <c r="I151">
        <v>128780</v>
      </c>
      <c r="J151">
        <v>1.1000000000000001</v>
      </c>
      <c r="K151">
        <v>0.7</v>
      </c>
      <c r="L151">
        <v>127360</v>
      </c>
      <c r="M151">
        <v>7.1</v>
      </c>
      <c r="N151">
        <v>6.6</v>
      </c>
      <c r="O151">
        <v>72.099999999999994</v>
      </c>
      <c r="P151">
        <v>81</v>
      </c>
      <c r="Q151">
        <v>85.2</v>
      </c>
      <c r="R151">
        <v>13.2</v>
      </c>
      <c r="S151">
        <v>89525</v>
      </c>
      <c r="T151">
        <v>18800</v>
      </c>
      <c r="U151">
        <v>25200</v>
      </c>
      <c r="V151">
        <v>33600</v>
      </c>
    </row>
    <row r="152" spans="1:22" x14ac:dyDescent="0.25">
      <c r="A152" t="str">
        <f t="shared" si="2"/>
        <v>2017/20183MaleAllNon-EU</v>
      </c>
      <c r="B152" t="s">
        <v>126</v>
      </c>
      <c r="C152" t="s">
        <v>142</v>
      </c>
      <c r="D152">
        <v>3</v>
      </c>
      <c r="E152" t="s">
        <v>2</v>
      </c>
      <c r="F152" t="s">
        <v>125</v>
      </c>
      <c r="G152" t="s">
        <v>0</v>
      </c>
      <c r="H152">
        <v>21165</v>
      </c>
      <c r="I152">
        <v>20870</v>
      </c>
      <c r="J152">
        <v>60.8</v>
      </c>
      <c r="K152">
        <v>1.4</v>
      </c>
      <c r="L152">
        <v>8180</v>
      </c>
      <c r="M152">
        <v>20.7</v>
      </c>
      <c r="N152">
        <v>2</v>
      </c>
      <c r="O152">
        <v>10.4</v>
      </c>
      <c r="P152">
        <v>12.7</v>
      </c>
      <c r="Q152">
        <v>16.5</v>
      </c>
      <c r="R152">
        <v>6.1</v>
      </c>
      <c r="S152">
        <v>1970</v>
      </c>
      <c r="T152">
        <v>18600</v>
      </c>
      <c r="U152">
        <v>28800</v>
      </c>
      <c r="V152">
        <v>41200</v>
      </c>
    </row>
    <row r="153" spans="1:22" x14ac:dyDescent="0.25">
      <c r="A153" t="str">
        <f t="shared" si="2"/>
        <v>2017/20181FemaleAllEU</v>
      </c>
      <c r="B153" t="s">
        <v>126</v>
      </c>
      <c r="C153" t="s">
        <v>38</v>
      </c>
      <c r="D153">
        <v>1</v>
      </c>
      <c r="E153" t="s">
        <v>1</v>
      </c>
      <c r="F153" t="s">
        <v>21</v>
      </c>
      <c r="G153" t="s">
        <v>0</v>
      </c>
      <c r="H153">
        <v>8875</v>
      </c>
      <c r="I153">
        <v>8640</v>
      </c>
      <c r="J153">
        <v>17.600000000000001</v>
      </c>
      <c r="K153">
        <v>2.7</v>
      </c>
      <c r="L153">
        <v>7120</v>
      </c>
      <c r="M153">
        <v>14.4</v>
      </c>
      <c r="N153">
        <v>6.9</v>
      </c>
      <c r="O153">
        <v>30.1</v>
      </c>
      <c r="P153">
        <v>44.1</v>
      </c>
      <c r="Q153">
        <v>61.1</v>
      </c>
      <c r="R153">
        <v>31</v>
      </c>
      <c r="S153">
        <v>2405</v>
      </c>
      <c r="T153">
        <v>16100</v>
      </c>
      <c r="U153">
        <v>21500</v>
      </c>
      <c r="V153">
        <v>27700</v>
      </c>
    </row>
    <row r="154" spans="1:22" x14ac:dyDescent="0.25">
      <c r="A154" t="str">
        <f t="shared" si="2"/>
        <v>2017/20181FemaleAllUK</v>
      </c>
      <c r="B154" t="s">
        <v>126</v>
      </c>
      <c r="C154" t="s">
        <v>38</v>
      </c>
      <c r="D154">
        <v>1</v>
      </c>
      <c r="E154" t="s">
        <v>1</v>
      </c>
      <c r="F154" t="s">
        <v>61</v>
      </c>
      <c r="G154" t="s">
        <v>0</v>
      </c>
      <c r="H154">
        <v>167265</v>
      </c>
      <c r="I154">
        <v>166890</v>
      </c>
      <c r="J154">
        <v>1.3</v>
      </c>
      <c r="K154">
        <v>0.2</v>
      </c>
      <c r="L154">
        <v>164750</v>
      </c>
      <c r="M154">
        <v>3.4</v>
      </c>
      <c r="N154">
        <v>6.5</v>
      </c>
      <c r="O154">
        <v>64.3</v>
      </c>
      <c r="P154">
        <v>80.599999999999994</v>
      </c>
      <c r="Q154">
        <v>88.8</v>
      </c>
      <c r="R154">
        <v>24.5</v>
      </c>
      <c r="S154">
        <v>104205</v>
      </c>
      <c r="T154">
        <v>14200</v>
      </c>
      <c r="U154">
        <v>19700</v>
      </c>
      <c r="V154">
        <v>24800</v>
      </c>
    </row>
    <row r="155" spans="1:22" x14ac:dyDescent="0.25">
      <c r="A155" t="str">
        <f t="shared" si="2"/>
        <v>2017/20181FemaleAllNon-EU</v>
      </c>
      <c r="B155" t="s">
        <v>126</v>
      </c>
      <c r="C155" t="s">
        <v>38</v>
      </c>
      <c r="D155">
        <v>1</v>
      </c>
      <c r="E155" t="s">
        <v>1</v>
      </c>
      <c r="F155" t="s">
        <v>125</v>
      </c>
      <c r="G155" t="s">
        <v>0</v>
      </c>
      <c r="H155">
        <v>22260</v>
      </c>
      <c r="I155">
        <v>22075</v>
      </c>
      <c r="J155">
        <v>37.299999999999997</v>
      </c>
      <c r="K155">
        <v>0.8</v>
      </c>
      <c r="L155">
        <v>13840</v>
      </c>
      <c r="M155">
        <v>13</v>
      </c>
      <c r="N155">
        <v>2.8</v>
      </c>
      <c r="O155">
        <v>8.6</v>
      </c>
      <c r="P155">
        <v>13.4</v>
      </c>
      <c r="Q155">
        <v>46.9</v>
      </c>
      <c r="R155">
        <v>38.200000000000003</v>
      </c>
      <c r="S155">
        <v>1675</v>
      </c>
      <c r="T155">
        <v>17200</v>
      </c>
      <c r="U155">
        <v>24500</v>
      </c>
      <c r="V155">
        <v>33600</v>
      </c>
    </row>
    <row r="156" spans="1:22" x14ac:dyDescent="0.25">
      <c r="A156" t="str">
        <f t="shared" si="2"/>
        <v>2017/20181MaleAllEU</v>
      </c>
      <c r="B156" t="s">
        <v>126</v>
      </c>
      <c r="C156" t="s">
        <v>38</v>
      </c>
      <c r="D156">
        <v>1</v>
      </c>
      <c r="E156" t="s">
        <v>2</v>
      </c>
      <c r="F156" t="s">
        <v>21</v>
      </c>
      <c r="G156" t="s">
        <v>0</v>
      </c>
      <c r="H156">
        <v>6920</v>
      </c>
      <c r="I156">
        <v>6755</v>
      </c>
      <c r="J156">
        <v>24.2</v>
      </c>
      <c r="K156">
        <v>2.4</v>
      </c>
      <c r="L156">
        <v>5115</v>
      </c>
      <c r="M156">
        <v>15.9</v>
      </c>
      <c r="N156">
        <v>5.5</v>
      </c>
      <c r="O156">
        <v>24.7</v>
      </c>
      <c r="P156">
        <v>34.799999999999997</v>
      </c>
      <c r="Q156">
        <v>54.4</v>
      </c>
      <c r="R156">
        <v>29.7</v>
      </c>
      <c r="S156">
        <v>1555</v>
      </c>
      <c r="T156">
        <v>17500</v>
      </c>
      <c r="U156">
        <v>24800</v>
      </c>
      <c r="V156">
        <v>32100</v>
      </c>
    </row>
    <row r="157" spans="1:22" x14ac:dyDescent="0.25">
      <c r="A157" t="str">
        <f t="shared" si="2"/>
        <v>2017/20181MaleAllUK</v>
      </c>
      <c r="B157" t="s">
        <v>126</v>
      </c>
      <c r="C157" t="s">
        <v>38</v>
      </c>
      <c r="D157">
        <v>1</v>
      </c>
      <c r="E157" t="s">
        <v>2</v>
      </c>
      <c r="F157" t="s">
        <v>61</v>
      </c>
      <c r="G157" t="s">
        <v>0</v>
      </c>
      <c r="H157">
        <v>121105</v>
      </c>
      <c r="I157">
        <v>120755</v>
      </c>
      <c r="J157">
        <v>1.2</v>
      </c>
      <c r="K157">
        <v>0.3</v>
      </c>
      <c r="L157">
        <v>119265</v>
      </c>
      <c r="M157">
        <v>5</v>
      </c>
      <c r="N157">
        <v>7.8</v>
      </c>
      <c r="O157">
        <v>63.2</v>
      </c>
      <c r="P157">
        <v>76.5</v>
      </c>
      <c r="Q157">
        <v>86.1</v>
      </c>
      <c r="R157">
        <v>22.9</v>
      </c>
      <c r="S157">
        <v>73410</v>
      </c>
      <c r="T157">
        <v>15300</v>
      </c>
      <c r="U157">
        <v>21200</v>
      </c>
      <c r="V157">
        <v>27700</v>
      </c>
    </row>
    <row r="158" spans="1:22" x14ac:dyDescent="0.25">
      <c r="A158" t="str">
        <f t="shared" si="2"/>
        <v>2017/20181MaleAllNon-EU</v>
      </c>
      <c r="B158" t="s">
        <v>126</v>
      </c>
      <c r="C158" t="s">
        <v>38</v>
      </c>
      <c r="D158">
        <v>1</v>
      </c>
      <c r="E158" t="s">
        <v>2</v>
      </c>
      <c r="F158" t="s">
        <v>125</v>
      </c>
      <c r="G158" t="s">
        <v>0</v>
      </c>
      <c r="H158">
        <v>20700</v>
      </c>
      <c r="I158">
        <v>20510</v>
      </c>
      <c r="J158">
        <v>42</v>
      </c>
      <c r="K158">
        <v>0.9</v>
      </c>
      <c r="L158">
        <v>11885</v>
      </c>
      <c r="M158">
        <v>12.6</v>
      </c>
      <c r="N158">
        <v>2.4</v>
      </c>
      <c r="O158">
        <v>7.6</v>
      </c>
      <c r="P158">
        <v>12.2</v>
      </c>
      <c r="Q158">
        <v>42.9</v>
      </c>
      <c r="R158">
        <v>35.299999999999997</v>
      </c>
      <c r="S158">
        <v>1380</v>
      </c>
      <c r="T158">
        <v>19700</v>
      </c>
      <c r="U158">
        <v>27400</v>
      </c>
      <c r="V158">
        <v>35400</v>
      </c>
    </row>
    <row r="159" spans="1:22" x14ac:dyDescent="0.25">
      <c r="A159" t="str">
        <f t="shared" si="2"/>
        <v>2018/201910FemaleAllEU</v>
      </c>
      <c r="B159" t="s">
        <v>192</v>
      </c>
      <c r="C159" t="s">
        <v>193</v>
      </c>
      <c r="D159">
        <v>10</v>
      </c>
      <c r="E159" t="s">
        <v>1</v>
      </c>
      <c r="F159" t="s">
        <v>21</v>
      </c>
      <c r="G159" t="s">
        <v>0</v>
      </c>
      <c r="H159">
        <v>7020</v>
      </c>
      <c r="I159">
        <v>6215</v>
      </c>
      <c r="J159">
        <v>44.8</v>
      </c>
      <c r="K159">
        <v>11.5</v>
      </c>
      <c r="L159">
        <v>3430</v>
      </c>
      <c r="M159">
        <v>24.3</v>
      </c>
      <c r="N159">
        <v>2.2999999999999998</v>
      </c>
      <c r="O159">
        <v>25.7</v>
      </c>
      <c r="P159">
        <v>27.9</v>
      </c>
      <c r="Q159">
        <v>28.5</v>
      </c>
      <c r="R159">
        <v>2.8</v>
      </c>
      <c r="S159">
        <v>1455</v>
      </c>
      <c r="T159">
        <v>18600</v>
      </c>
      <c r="U159">
        <v>32500</v>
      </c>
      <c r="V159">
        <v>48200</v>
      </c>
    </row>
    <row r="160" spans="1:22" x14ac:dyDescent="0.25">
      <c r="A160" t="str">
        <f t="shared" si="2"/>
        <v>2018/201910FemaleAllUK</v>
      </c>
      <c r="B160" t="s">
        <v>192</v>
      </c>
      <c r="C160" t="s">
        <v>193</v>
      </c>
      <c r="D160">
        <v>10</v>
      </c>
      <c r="E160" t="s">
        <v>1</v>
      </c>
      <c r="F160" t="s">
        <v>61</v>
      </c>
      <c r="G160" t="s">
        <v>0</v>
      </c>
      <c r="H160">
        <v>141215</v>
      </c>
      <c r="I160">
        <v>138150</v>
      </c>
      <c r="J160">
        <v>3.8</v>
      </c>
      <c r="K160">
        <v>2.2000000000000002</v>
      </c>
      <c r="L160">
        <v>132845</v>
      </c>
      <c r="M160">
        <v>9.6999999999999993</v>
      </c>
      <c r="N160">
        <v>4.5</v>
      </c>
      <c r="O160">
        <v>76.099999999999994</v>
      </c>
      <c r="P160">
        <v>80.900000000000006</v>
      </c>
      <c r="Q160">
        <v>81.900000000000006</v>
      </c>
      <c r="R160">
        <v>5.8</v>
      </c>
      <c r="S160">
        <v>99350</v>
      </c>
      <c r="T160">
        <v>17200</v>
      </c>
      <c r="U160">
        <v>27700</v>
      </c>
      <c r="V160">
        <v>38300</v>
      </c>
    </row>
    <row r="161" spans="1:22" x14ac:dyDescent="0.25">
      <c r="A161" t="str">
        <f t="shared" si="2"/>
        <v>2018/201910FemaleAllNon-EU</v>
      </c>
      <c r="B161" t="s">
        <v>192</v>
      </c>
      <c r="C161" t="s">
        <v>193</v>
      </c>
      <c r="D161">
        <v>10</v>
      </c>
      <c r="E161" t="s">
        <v>1</v>
      </c>
      <c r="F161" t="s">
        <v>125</v>
      </c>
      <c r="G161" t="s">
        <v>0</v>
      </c>
      <c r="H161">
        <v>11785</v>
      </c>
      <c r="I161">
        <v>11210</v>
      </c>
      <c r="J161">
        <v>52.2</v>
      </c>
      <c r="K161">
        <v>4.9000000000000004</v>
      </c>
      <c r="L161">
        <v>5365</v>
      </c>
      <c r="M161">
        <v>27.9</v>
      </c>
      <c r="N161">
        <v>1.8</v>
      </c>
      <c r="O161">
        <v>16</v>
      </c>
      <c r="P161">
        <v>17.5</v>
      </c>
      <c r="Q161">
        <v>18.2</v>
      </c>
      <c r="R161">
        <v>2.1</v>
      </c>
      <c r="S161">
        <v>1585</v>
      </c>
      <c r="T161">
        <v>19300</v>
      </c>
      <c r="U161">
        <v>33200</v>
      </c>
      <c r="V161">
        <v>52600</v>
      </c>
    </row>
    <row r="162" spans="1:22" x14ac:dyDescent="0.25">
      <c r="A162" t="str">
        <f t="shared" si="2"/>
        <v>2018/201910MaleAllEU</v>
      </c>
      <c r="B162" t="s">
        <v>192</v>
      </c>
      <c r="C162" t="s">
        <v>193</v>
      </c>
      <c r="D162">
        <v>10</v>
      </c>
      <c r="E162" t="s">
        <v>2</v>
      </c>
      <c r="F162" t="s">
        <v>21</v>
      </c>
      <c r="G162" t="s">
        <v>0</v>
      </c>
      <c r="H162">
        <v>5920</v>
      </c>
      <c r="I162">
        <v>5420</v>
      </c>
      <c r="J162">
        <v>53.9</v>
      </c>
      <c r="K162">
        <v>8.5</v>
      </c>
      <c r="L162">
        <v>2500</v>
      </c>
      <c r="M162">
        <v>22.4</v>
      </c>
      <c r="N162">
        <v>1.9</v>
      </c>
      <c r="O162">
        <v>19.600000000000001</v>
      </c>
      <c r="P162">
        <v>21.2</v>
      </c>
      <c r="Q162">
        <v>21.8</v>
      </c>
      <c r="R162">
        <v>2.2000000000000002</v>
      </c>
      <c r="S162">
        <v>960</v>
      </c>
      <c r="T162">
        <v>28800</v>
      </c>
      <c r="U162">
        <v>44200</v>
      </c>
      <c r="V162">
        <v>71900</v>
      </c>
    </row>
    <row r="163" spans="1:22" x14ac:dyDescent="0.25">
      <c r="A163" t="str">
        <f t="shared" si="2"/>
        <v>2018/201910MaleAllUK</v>
      </c>
      <c r="B163" t="s">
        <v>192</v>
      </c>
      <c r="C163" t="s">
        <v>193</v>
      </c>
      <c r="D163">
        <v>10</v>
      </c>
      <c r="E163" t="s">
        <v>2</v>
      </c>
      <c r="F163" t="s">
        <v>61</v>
      </c>
      <c r="G163" t="s">
        <v>0</v>
      </c>
      <c r="H163">
        <v>102940</v>
      </c>
      <c r="I163">
        <v>99795</v>
      </c>
      <c r="J163">
        <v>1.7</v>
      </c>
      <c r="K163">
        <v>3.1</v>
      </c>
      <c r="L163">
        <v>98135</v>
      </c>
      <c r="M163">
        <v>10.9</v>
      </c>
      <c r="N163">
        <v>4.2</v>
      </c>
      <c r="O163">
        <v>78</v>
      </c>
      <c r="P163">
        <v>82.3</v>
      </c>
      <c r="Q163">
        <v>83.2</v>
      </c>
      <c r="R163">
        <v>5.3</v>
      </c>
      <c r="S163">
        <v>73810</v>
      </c>
      <c r="T163">
        <v>24500</v>
      </c>
      <c r="U163">
        <v>36500</v>
      </c>
      <c r="V163">
        <v>52600</v>
      </c>
    </row>
    <row r="164" spans="1:22" x14ac:dyDescent="0.25">
      <c r="A164" t="str">
        <f t="shared" si="2"/>
        <v>2018/201910MaleAllNon-EU</v>
      </c>
      <c r="B164" t="s">
        <v>192</v>
      </c>
      <c r="C164" t="s">
        <v>193</v>
      </c>
      <c r="D164">
        <v>10</v>
      </c>
      <c r="E164" t="s">
        <v>2</v>
      </c>
      <c r="F164" t="s">
        <v>125</v>
      </c>
      <c r="G164" t="s">
        <v>0</v>
      </c>
      <c r="H164">
        <v>12585</v>
      </c>
      <c r="I164">
        <v>12035</v>
      </c>
      <c r="J164">
        <v>52.6</v>
      </c>
      <c r="K164">
        <v>4.4000000000000004</v>
      </c>
      <c r="L164">
        <v>5705</v>
      </c>
      <c r="M164">
        <v>27</v>
      </c>
      <c r="N164">
        <v>1.3</v>
      </c>
      <c r="O164">
        <v>17.2</v>
      </c>
      <c r="P164">
        <v>18.5</v>
      </c>
      <c r="Q164">
        <v>19.100000000000001</v>
      </c>
      <c r="R164">
        <v>2</v>
      </c>
      <c r="S164">
        <v>1780</v>
      </c>
      <c r="T164">
        <v>23000</v>
      </c>
      <c r="U164">
        <v>38700</v>
      </c>
      <c r="V164">
        <v>58800</v>
      </c>
    </row>
    <row r="165" spans="1:22" x14ac:dyDescent="0.25">
      <c r="A165" t="str">
        <f t="shared" si="2"/>
        <v>2018/20195FemaleAllEU</v>
      </c>
      <c r="B165" t="s">
        <v>192</v>
      </c>
      <c r="C165" t="s">
        <v>138</v>
      </c>
      <c r="D165">
        <v>5</v>
      </c>
      <c r="E165" t="s">
        <v>1</v>
      </c>
      <c r="F165" t="s">
        <v>21</v>
      </c>
      <c r="G165" t="s">
        <v>0</v>
      </c>
      <c r="H165">
        <v>9095</v>
      </c>
      <c r="I165">
        <v>8490</v>
      </c>
      <c r="J165">
        <v>29</v>
      </c>
      <c r="K165">
        <v>6.6</v>
      </c>
      <c r="L165">
        <v>6025</v>
      </c>
      <c r="M165">
        <v>24.3</v>
      </c>
      <c r="N165">
        <v>4.2</v>
      </c>
      <c r="O165">
        <v>34.200000000000003</v>
      </c>
      <c r="P165">
        <v>39.9</v>
      </c>
      <c r="Q165">
        <v>42.5</v>
      </c>
      <c r="R165">
        <v>8.3000000000000007</v>
      </c>
      <c r="S165">
        <v>2710</v>
      </c>
      <c r="T165">
        <v>21200</v>
      </c>
      <c r="U165">
        <v>29200</v>
      </c>
      <c r="V165">
        <v>39800</v>
      </c>
    </row>
    <row r="166" spans="1:22" x14ac:dyDescent="0.25">
      <c r="A166" t="str">
        <f t="shared" si="2"/>
        <v>2018/20195FemaleAllUK</v>
      </c>
      <c r="B166" t="s">
        <v>192</v>
      </c>
      <c r="C166" t="s">
        <v>138</v>
      </c>
      <c r="D166">
        <v>5</v>
      </c>
      <c r="E166" t="s">
        <v>1</v>
      </c>
      <c r="F166" t="s">
        <v>61</v>
      </c>
      <c r="G166" t="s">
        <v>0</v>
      </c>
      <c r="H166">
        <v>165810</v>
      </c>
      <c r="I166">
        <v>164065</v>
      </c>
      <c r="J166">
        <v>1.4</v>
      </c>
      <c r="K166">
        <v>1.1000000000000001</v>
      </c>
      <c r="L166">
        <v>161695</v>
      </c>
      <c r="M166">
        <v>6.9</v>
      </c>
      <c r="N166">
        <v>5.5</v>
      </c>
      <c r="O166">
        <v>74.900000000000006</v>
      </c>
      <c r="P166">
        <v>83.6</v>
      </c>
      <c r="Q166">
        <v>86.1</v>
      </c>
      <c r="R166">
        <v>11.3</v>
      </c>
      <c r="S166">
        <v>118745</v>
      </c>
      <c r="T166">
        <v>18600</v>
      </c>
      <c r="U166">
        <v>25900</v>
      </c>
      <c r="V166">
        <v>33200</v>
      </c>
    </row>
    <row r="167" spans="1:22" x14ac:dyDescent="0.25">
      <c r="A167" t="str">
        <f t="shared" si="2"/>
        <v>2018/20195FemaleAllNon-EU</v>
      </c>
      <c r="B167" t="s">
        <v>192</v>
      </c>
      <c r="C167" t="s">
        <v>138</v>
      </c>
      <c r="D167">
        <v>5</v>
      </c>
      <c r="E167" t="s">
        <v>1</v>
      </c>
      <c r="F167" t="s">
        <v>125</v>
      </c>
      <c r="G167" t="s">
        <v>0</v>
      </c>
      <c r="H167">
        <v>18675</v>
      </c>
      <c r="I167">
        <v>18305</v>
      </c>
      <c r="J167">
        <v>59.6</v>
      </c>
      <c r="K167">
        <v>2</v>
      </c>
      <c r="L167">
        <v>7395</v>
      </c>
      <c r="M167">
        <v>23.4</v>
      </c>
      <c r="N167">
        <v>1.7</v>
      </c>
      <c r="O167">
        <v>11.4</v>
      </c>
      <c r="P167">
        <v>13.4</v>
      </c>
      <c r="Q167">
        <v>15.3</v>
      </c>
      <c r="R167">
        <v>3.9</v>
      </c>
      <c r="S167">
        <v>1930</v>
      </c>
      <c r="T167">
        <v>20800</v>
      </c>
      <c r="U167">
        <v>31000</v>
      </c>
      <c r="V167">
        <v>44200</v>
      </c>
    </row>
    <row r="168" spans="1:22" x14ac:dyDescent="0.25">
      <c r="A168" t="str">
        <f t="shared" si="2"/>
        <v>2018/20195MaleAllEU</v>
      </c>
      <c r="B168" t="s">
        <v>192</v>
      </c>
      <c r="C168" t="s">
        <v>138</v>
      </c>
      <c r="D168">
        <v>5</v>
      </c>
      <c r="E168" t="s">
        <v>2</v>
      </c>
      <c r="F168" t="s">
        <v>21</v>
      </c>
      <c r="G168" t="s">
        <v>0</v>
      </c>
      <c r="H168">
        <v>7240</v>
      </c>
      <c r="I168">
        <v>6855</v>
      </c>
      <c r="J168">
        <v>37</v>
      </c>
      <c r="K168">
        <v>5.3</v>
      </c>
      <c r="L168">
        <v>4320</v>
      </c>
      <c r="M168">
        <v>24.5</v>
      </c>
      <c r="N168">
        <v>3.3</v>
      </c>
      <c r="O168">
        <v>28.4</v>
      </c>
      <c r="P168">
        <v>32.9</v>
      </c>
      <c r="Q168">
        <v>35.200000000000003</v>
      </c>
      <c r="R168">
        <v>6.8</v>
      </c>
      <c r="S168">
        <v>1830</v>
      </c>
      <c r="T168">
        <v>23700</v>
      </c>
      <c r="U168">
        <v>34900</v>
      </c>
      <c r="V168">
        <v>51100</v>
      </c>
    </row>
    <row r="169" spans="1:22" x14ac:dyDescent="0.25">
      <c r="A169" t="str">
        <f t="shared" si="2"/>
        <v>2018/20195MaleAllUK</v>
      </c>
      <c r="B169" t="s">
        <v>192</v>
      </c>
      <c r="C169" t="s">
        <v>138</v>
      </c>
      <c r="D169">
        <v>5</v>
      </c>
      <c r="E169" t="s">
        <v>2</v>
      </c>
      <c r="F169" t="s">
        <v>61</v>
      </c>
      <c r="G169" t="s">
        <v>0</v>
      </c>
      <c r="H169">
        <v>124035</v>
      </c>
      <c r="I169">
        <v>122430</v>
      </c>
      <c r="J169">
        <v>1.3</v>
      </c>
      <c r="K169">
        <v>1.3</v>
      </c>
      <c r="L169">
        <v>120805</v>
      </c>
      <c r="M169">
        <v>8.6</v>
      </c>
      <c r="N169">
        <v>5.6</v>
      </c>
      <c r="O169">
        <v>75.3</v>
      </c>
      <c r="P169">
        <v>82</v>
      </c>
      <c r="Q169">
        <v>84.5</v>
      </c>
      <c r="R169">
        <v>9.1999999999999993</v>
      </c>
      <c r="S169">
        <v>88675</v>
      </c>
      <c r="T169">
        <v>21500</v>
      </c>
      <c r="U169">
        <v>29900</v>
      </c>
      <c r="V169">
        <v>41200</v>
      </c>
    </row>
    <row r="170" spans="1:22" x14ac:dyDescent="0.25">
      <c r="A170" t="str">
        <f t="shared" si="2"/>
        <v>2018/20195MaleAllNon-EU</v>
      </c>
      <c r="B170" t="s">
        <v>192</v>
      </c>
      <c r="C170" t="s">
        <v>138</v>
      </c>
      <c r="D170">
        <v>5</v>
      </c>
      <c r="E170" t="s">
        <v>2</v>
      </c>
      <c r="F170" t="s">
        <v>125</v>
      </c>
      <c r="G170" t="s">
        <v>0</v>
      </c>
      <c r="H170">
        <v>19625</v>
      </c>
      <c r="I170">
        <v>19270</v>
      </c>
      <c r="J170">
        <v>60</v>
      </c>
      <c r="K170">
        <v>1.8</v>
      </c>
      <c r="L170">
        <v>7710</v>
      </c>
      <c r="M170">
        <v>23.7</v>
      </c>
      <c r="N170">
        <v>1.3</v>
      </c>
      <c r="O170">
        <v>11</v>
      </c>
      <c r="P170">
        <v>13</v>
      </c>
      <c r="Q170">
        <v>15</v>
      </c>
      <c r="R170">
        <v>4</v>
      </c>
      <c r="S170">
        <v>1910</v>
      </c>
      <c r="T170">
        <v>23000</v>
      </c>
      <c r="U170">
        <v>34700</v>
      </c>
      <c r="V170">
        <v>50700</v>
      </c>
    </row>
    <row r="171" spans="1:22" x14ac:dyDescent="0.25">
      <c r="A171" t="str">
        <f t="shared" si="2"/>
        <v>2018/20193FemaleAllEU</v>
      </c>
      <c r="B171" t="s">
        <v>192</v>
      </c>
      <c r="C171" t="s">
        <v>37</v>
      </c>
      <c r="D171">
        <v>3</v>
      </c>
      <c r="E171" t="s">
        <v>1</v>
      </c>
      <c r="F171" t="s">
        <v>21</v>
      </c>
      <c r="G171" t="s">
        <v>0</v>
      </c>
      <c r="H171">
        <v>8965</v>
      </c>
      <c r="I171">
        <v>8595</v>
      </c>
      <c r="J171">
        <v>23.2</v>
      </c>
      <c r="K171">
        <v>4.0999999999999996</v>
      </c>
      <c r="L171">
        <v>6600</v>
      </c>
      <c r="M171">
        <v>22.4</v>
      </c>
      <c r="N171">
        <v>4.9000000000000004</v>
      </c>
      <c r="O171">
        <v>36.299999999999997</v>
      </c>
      <c r="P171">
        <v>44.6</v>
      </c>
      <c r="Q171">
        <v>49.5</v>
      </c>
      <c r="R171">
        <v>13.2</v>
      </c>
      <c r="S171">
        <v>2930</v>
      </c>
      <c r="T171">
        <v>20100</v>
      </c>
      <c r="U171">
        <v>26300</v>
      </c>
      <c r="V171">
        <v>33900</v>
      </c>
    </row>
    <row r="172" spans="1:22" x14ac:dyDescent="0.25">
      <c r="A172" t="str">
        <f t="shared" si="2"/>
        <v>2018/20193FemaleAllUK</v>
      </c>
      <c r="B172" t="s">
        <v>192</v>
      </c>
      <c r="C172" t="s">
        <v>37</v>
      </c>
      <c r="D172">
        <v>3</v>
      </c>
      <c r="E172" t="s">
        <v>1</v>
      </c>
      <c r="F172" t="s">
        <v>61</v>
      </c>
      <c r="G172" t="s">
        <v>0</v>
      </c>
      <c r="H172">
        <v>163150</v>
      </c>
      <c r="I172">
        <v>162170</v>
      </c>
      <c r="J172">
        <v>1.3</v>
      </c>
      <c r="K172">
        <v>0.6</v>
      </c>
      <c r="L172">
        <v>160100</v>
      </c>
      <c r="M172">
        <v>5.2</v>
      </c>
      <c r="N172">
        <v>5.9</v>
      </c>
      <c r="O172">
        <v>71.5</v>
      </c>
      <c r="P172">
        <v>83.2</v>
      </c>
      <c r="Q172">
        <v>87.6</v>
      </c>
      <c r="R172">
        <v>16.100000000000001</v>
      </c>
      <c r="S172">
        <v>112600</v>
      </c>
      <c r="T172">
        <v>17500</v>
      </c>
      <c r="U172">
        <v>23700</v>
      </c>
      <c r="V172">
        <v>29600</v>
      </c>
    </row>
    <row r="173" spans="1:22" x14ac:dyDescent="0.25">
      <c r="A173" t="str">
        <f t="shared" si="2"/>
        <v>2018/20193FemaleAllNon-EU</v>
      </c>
      <c r="B173" t="s">
        <v>192</v>
      </c>
      <c r="C173" t="s">
        <v>37</v>
      </c>
      <c r="D173">
        <v>3</v>
      </c>
      <c r="E173" t="s">
        <v>1</v>
      </c>
      <c r="F173" t="s">
        <v>125</v>
      </c>
      <c r="G173" t="s">
        <v>0</v>
      </c>
      <c r="H173">
        <v>21695</v>
      </c>
      <c r="I173">
        <v>21380</v>
      </c>
      <c r="J173">
        <v>60.2</v>
      </c>
      <c r="K173">
        <v>1.5</v>
      </c>
      <c r="L173">
        <v>8500</v>
      </c>
      <c r="M173">
        <v>20.7</v>
      </c>
      <c r="N173">
        <v>1.9</v>
      </c>
      <c r="O173">
        <v>11.2</v>
      </c>
      <c r="P173">
        <v>13.5</v>
      </c>
      <c r="Q173">
        <v>17.2</v>
      </c>
      <c r="R173">
        <v>6</v>
      </c>
      <c r="S173">
        <v>2195</v>
      </c>
      <c r="T173">
        <v>20100</v>
      </c>
      <c r="U173">
        <v>29000</v>
      </c>
      <c r="V173">
        <v>40200</v>
      </c>
    </row>
    <row r="174" spans="1:22" x14ac:dyDescent="0.25">
      <c r="A174" t="str">
        <f t="shared" si="2"/>
        <v>2018/20193MaleAllEU</v>
      </c>
      <c r="B174" t="s">
        <v>192</v>
      </c>
      <c r="C174" t="s">
        <v>37</v>
      </c>
      <c r="D174">
        <v>3</v>
      </c>
      <c r="E174" t="s">
        <v>2</v>
      </c>
      <c r="F174" t="s">
        <v>21</v>
      </c>
      <c r="G174" t="s">
        <v>0</v>
      </c>
      <c r="H174">
        <v>6960</v>
      </c>
      <c r="I174">
        <v>6660</v>
      </c>
      <c r="J174">
        <v>32.1</v>
      </c>
      <c r="K174">
        <v>4.3</v>
      </c>
      <c r="L174">
        <v>4520</v>
      </c>
      <c r="M174">
        <v>22.1</v>
      </c>
      <c r="N174">
        <v>4.5999999999999996</v>
      </c>
      <c r="O174">
        <v>29.8</v>
      </c>
      <c r="P174">
        <v>36.1</v>
      </c>
      <c r="Q174">
        <v>41.2</v>
      </c>
      <c r="R174">
        <v>11.4</v>
      </c>
      <c r="S174">
        <v>1865</v>
      </c>
      <c r="T174">
        <v>22300</v>
      </c>
      <c r="U174">
        <v>31000</v>
      </c>
      <c r="V174">
        <v>44900</v>
      </c>
    </row>
    <row r="175" spans="1:22" x14ac:dyDescent="0.25">
      <c r="A175" t="str">
        <f t="shared" si="2"/>
        <v>2018/20193MaleAllUK</v>
      </c>
      <c r="B175" t="s">
        <v>192</v>
      </c>
      <c r="C175" t="s">
        <v>37</v>
      </c>
      <c r="D175">
        <v>3</v>
      </c>
      <c r="E175" t="s">
        <v>2</v>
      </c>
      <c r="F175" t="s">
        <v>61</v>
      </c>
      <c r="G175" t="s">
        <v>0</v>
      </c>
      <c r="H175">
        <v>119485</v>
      </c>
      <c r="I175">
        <v>118570</v>
      </c>
      <c r="J175">
        <v>1.4</v>
      </c>
      <c r="K175">
        <v>0.8</v>
      </c>
      <c r="L175">
        <v>116920</v>
      </c>
      <c r="M175">
        <v>7.1</v>
      </c>
      <c r="N175">
        <v>6.3</v>
      </c>
      <c r="O175">
        <v>71.599999999999994</v>
      </c>
      <c r="P175">
        <v>80.5</v>
      </c>
      <c r="Q175">
        <v>85.2</v>
      </c>
      <c r="R175">
        <v>13.6</v>
      </c>
      <c r="S175">
        <v>81930</v>
      </c>
      <c r="T175">
        <v>19700</v>
      </c>
      <c r="U175">
        <v>26300</v>
      </c>
      <c r="V175">
        <v>35400</v>
      </c>
    </row>
    <row r="176" spans="1:22" x14ac:dyDescent="0.25">
      <c r="A176" t="str">
        <f t="shared" si="2"/>
        <v>2018/20193MaleAllNon-EU</v>
      </c>
      <c r="B176" t="s">
        <v>192</v>
      </c>
      <c r="C176" t="s">
        <v>37</v>
      </c>
      <c r="D176">
        <v>3</v>
      </c>
      <c r="E176" t="s">
        <v>2</v>
      </c>
      <c r="F176" t="s">
        <v>125</v>
      </c>
      <c r="G176" t="s">
        <v>0</v>
      </c>
      <c r="H176">
        <v>21170</v>
      </c>
      <c r="I176">
        <v>20900</v>
      </c>
      <c r="J176">
        <v>62.3</v>
      </c>
      <c r="K176">
        <v>1.3</v>
      </c>
      <c r="L176">
        <v>7885</v>
      </c>
      <c r="M176">
        <v>20</v>
      </c>
      <c r="N176">
        <v>1.7</v>
      </c>
      <c r="O176">
        <v>9.8000000000000007</v>
      </c>
      <c r="P176">
        <v>12.4</v>
      </c>
      <c r="Q176">
        <v>16</v>
      </c>
      <c r="R176">
        <v>6.3</v>
      </c>
      <c r="S176">
        <v>1830</v>
      </c>
      <c r="T176">
        <v>21900</v>
      </c>
      <c r="U176">
        <v>31400</v>
      </c>
      <c r="V176">
        <v>43800</v>
      </c>
    </row>
    <row r="177" spans="1:22" x14ac:dyDescent="0.25">
      <c r="A177" t="str">
        <f t="shared" si="2"/>
        <v>2018/20191FemaleAllEU</v>
      </c>
      <c r="B177" t="s">
        <v>192</v>
      </c>
      <c r="C177" t="s">
        <v>75</v>
      </c>
      <c r="D177">
        <v>1</v>
      </c>
      <c r="E177" t="s">
        <v>1</v>
      </c>
      <c r="F177" t="s">
        <v>21</v>
      </c>
      <c r="G177" t="s">
        <v>0</v>
      </c>
      <c r="H177">
        <v>9900</v>
      </c>
      <c r="I177">
        <v>9655</v>
      </c>
      <c r="J177">
        <v>17.399999999999999</v>
      </c>
      <c r="K177">
        <v>2.5</v>
      </c>
      <c r="L177">
        <v>7975</v>
      </c>
      <c r="M177">
        <v>15</v>
      </c>
      <c r="N177">
        <v>6.3</v>
      </c>
      <c r="O177">
        <v>29.9</v>
      </c>
      <c r="P177">
        <v>44.4</v>
      </c>
      <c r="Q177">
        <v>61.4</v>
      </c>
      <c r="R177">
        <v>31.5</v>
      </c>
      <c r="S177">
        <v>2645</v>
      </c>
      <c r="T177">
        <v>17200</v>
      </c>
      <c r="U177">
        <v>22300</v>
      </c>
      <c r="V177">
        <v>28100</v>
      </c>
    </row>
    <row r="178" spans="1:22" x14ac:dyDescent="0.25">
      <c r="A178" t="str">
        <f t="shared" si="2"/>
        <v>2018/20191FemaleAllUK</v>
      </c>
      <c r="B178" t="s">
        <v>192</v>
      </c>
      <c r="C178" t="s">
        <v>75</v>
      </c>
      <c r="D178">
        <v>1</v>
      </c>
      <c r="E178" t="s">
        <v>1</v>
      </c>
      <c r="F178" t="s">
        <v>61</v>
      </c>
      <c r="G178" t="s">
        <v>0</v>
      </c>
      <c r="H178">
        <v>173435</v>
      </c>
      <c r="I178">
        <v>173075</v>
      </c>
      <c r="J178">
        <v>0.7</v>
      </c>
      <c r="K178">
        <v>0.2</v>
      </c>
      <c r="L178">
        <v>171790</v>
      </c>
      <c r="M178">
        <v>3.3</v>
      </c>
      <c r="N178">
        <v>6.7</v>
      </c>
      <c r="O178">
        <v>64.3</v>
      </c>
      <c r="P178">
        <v>80.5</v>
      </c>
      <c r="Q178">
        <v>89.2</v>
      </c>
      <c r="R178">
        <v>25</v>
      </c>
      <c r="S178">
        <v>108090</v>
      </c>
      <c r="T178">
        <v>15000</v>
      </c>
      <c r="U178">
        <v>20300</v>
      </c>
      <c r="V178">
        <v>25600</v>
      </c>
    </row>
    <row r="179" spans="1:22" x14ac:dyDescent="0.25">
      <c r="A179" t="str">
        <f t="shared" si="2"/>
        <v>2018/20191FemaleAllNon-EU</v>
      </c>
      <c r="B179" t="s">
        <v>192</v>
      </c>
      <c r="C179" t="s">
        <v>75</v>
      </c>
      <c r="D179">
        <v>1</v>
      </c>
      <c r="E179" t="s">
        <v>1</v>
      </c>
      <c r="F179" t="s">
        <v>125</v>
      </c>
      <c r="G179" t="s">
        <v>0</v>
      </c>
      <c r="H179">
        <v>22980</v>
      </c>
      <c r="I179">
        <v>22805</v>
      </c>
      <c r="J179">
        <v>35.4</v>
      </c>
      <c r="K179">
        <v>0.8</v>
      </c>
      <c r="L179">
        <v>14720</v>
      </c>
      <c r="M179">
        <v>13.1</v>
      </c>
      <c r="N179">
        <v>2.4</v>
      </c>
      <c r="O179">
        <v>8.3000000000000007</v>
      </c>
      <c r="P179">
        <v>13.7</v>
      </c>
      <c r="Q179">
        <v>49</v>
      </c>
      <c r="R179">
        <v>40.700000000000003</v>
      </c>
      <c r="S179">
        <v>1625</v>
      </c>
      <c r="T179">
        <v>19000</v>
      </c>
      <c r="U179">
        <v>25900</v>
      </c>
      <c r="V179">
        <v>34700</v>
      </c>
    </row>
    <row r="180" spans="1:22" x14ac:dyDescent="0.25">
      <c r="A180" t="str">
        <f t="shared" si="2"/>
        <v>2018/20191MaleAllEU</v>
      </c>
      <c r="B180" t="s">
        <v>192</v>
      </c>
      <c r="C180" t="s">
        <v>75</v>
      </c>
      <c r="D180">
        <v>1</v>
      </c>
      <c r="E180" t="s">
        <v>2</v>
      </c>
      <c r="F180" t="s">
        <v>21</v>
      </c>
      <c r="G180" t="s">
        <v>0</v>
      </c>
      <c r="H180">
        <v>7335</v>
      </c>
      <c r="I180">
        <v>7165</v>
      </c>
      <c r="J180">
        <v>24</v>
      </c>
      <c r="K180">
        <v>2.2999999999999998</v>
      </c>
      <c r="L180">
        <v>5440</v>
      </c>
      <c r="M180">
        <v>15.6</v>
      </c>
      <c r="N180">
        <v>5.8</v>
      </c>
      <c r="O180">
        <v>25.1</v>
      </c>
      <c r="P180">
        <v>35.9</v>
      </c>
      <c r="Q180">
        <v>54.6</v>
      </c>
      <c r="R180">
        <v>29.6</v>
      </c>
      <c r="S180">
        <v>1670</v>
      </c>
      <c r="T180">
        <v>18200</v>
      </c>
      <c r="U180">
        <v>25600</v>
      </c>
      <c r="V180">
        <v>33600</v>
      </c>
    </row>
    <row r="181" spans="1:22" x14ac:dyDescent="0.25">
      <c r="A181" t="str">
        <f t="shared" si="2"/>
        <v>2018/20191MaleAllUK</v>
      </c>
      <c r="B181" t="s">
        <v>192</v>
      </c>
      <c r="C181" t="s">
        <v>75</v>
      </c>
      <c r="D181">
        <v>1</v>
      </c>
      <c r="E181" t="s">
        <v>2</v>
      </c>
      <c r="F181" t="s">
        <v>61</v>
      </c>
      <c r="G181" t="s">
        <v>0</v>
      </c>
      <c r="H181">
        <v>126205</v>
      </c>
      <c r="I181">
        <v>125885</v>
      </c>
      <c r="J181">
        <v>0.8</v>
      </c>
      <c r="K181">
        <v>0.3</v>
      </c>
      <c r="L181">
        <v>124880</v>
      </c>
      <c r="M181">
        <v>4.8</v>
      </c>
      <c r="N181">
        <v>7.8</v>
      </c>
      <c r="O181">
        <v>63</v>
      </c>
      <c r="P181">
        <v>76.8</v>
      </c>
      <c r="Q181">
        <v>86.6</v>
      </c>
      <c r="R181">
        <v>23.6</v>
      </c>
      <c r="S181">
        <v>76380</v>
      </c>
      <c r="T181">
        <v>16100</v>
      </c>
      <c r="U181">
        <v>21900</v>
      </c>
      <c r="V181">
        <v>28500</v>
      </c>
    </row>
    <row r="182" spans="1:22" x14ac:dyDescent="0.25">
      <c r="A182" t="str">
        <f t="shared" si="2"/>
        <v>2018/20191MaleAllNon-EU</v>
      </c>
      <c r="B182" t="s">
        <v>192</v>
      </c>
      <c r="C182" t="s">
        <v>75</v>
      </c>
      <c r="D182">
        <v>1</v>
      </c>
      <c r="E182" t="s">
        <v>2</v>
      </c>
      <c r="F182" t="s">
        <v>125</v>
      </c>
      <c r="G182" t="s">
        <v>0</v>
      </c>
      <c r="H182">
        <v>21100</v>
      </c>
      <c r="I182">
        <v>20920</v>
      </c>
      <c r="J182">
        <v>41.6</v>
      </c>
      <c r="K182">
        <v>0.9</v>
      </c>
      <c r="L182">
        <v>12215</v>
      </c>
      <c r="M182">
        <v>12.2</v>
      </c>
      <c r="N182">
        <v>2</v>
      </c>
      <c r="O182">
        <v>7</v>
      </c>
      <c r="P182">
        <v>11.6</v>
      </c>
      <c r="Q182">
        <v>44.2</v>
      </c>
      <c r="R182">
        <v>37.200000000000003</v>
      </c>
      <c r="S182">
        <v>1320</v>
      </c>
      <c r="T182">
        <v>20400</v>
      </c>
      <c r="U182">
        <v>28500</v>
      </c>
      <c r="V182">
        <v>36900</v>
      </c>
    </row>
    <row r="183" spans="1:22" x14ac:dyDescent="0.25">
      <c r="A183" t="str">
        <f t="shared" si="2"/>
        <v>2014/201510Female + maleAgriculture, food and related studiesEU</v>
      </c>
      <c r="B183" t="s">
        <v>37</v>
      </c>
      <c r="C183" t="s">
        <v>135</v>
      </c>
      <c r="D183">
        <v>10</v>
      </c>
      <c r="E183" t="s">
        <v>127</v>
      </c>
      <c r="F183" t="s">
        <v>21</v>
      </c>
      <c r="G183" t="s">
        <v>87</v>
      </c>
      <c r="H183">
        <v>65</v>
      </c>
      <c r="I183">
        <v>55</v>
      </c>
      <c r="J183">
        <v>57.9</v>
      </c>
      <c r="K183">
        <v>10.9</v>
      </c>
      <c r="L183">
        <v>25</v>
      </c>
      <c r="M183">
        <v>19.3</v>
      </c>
      <c r="N183">
        <v>1.8</v>
      </c>
      <c r="O183">
        <v>21.1</v>
      </c>
      <c r="P183">
        <v>21.1</v>
      </c>
      <c r="Q183">
        <v>21.1</v>
      </c>
      <c r="R183">
        <v>0</v>
      </c>
      <c r="S183" t="s">
        <v>124</v>
      </c>
      <c r="T183" t="s">
        <v>124</v>
      </c>
      <c r="U183" t="s">
        <v>124</v>
      </c>
      <c r="V183" t="s">
        <v>124</v>
      </c>
    </row>
    <row r="184" spans="1:22" x14ac:dyDescent="0.25">
      <c r="A184" t="str">
        <f t="shared" si="2"/>
        <v>2014/201510Female + maleAgriculture, food and related studiesUK</v>
      </c>
      <c r="B184" t="s">
        <v>37</v>
      </c>
      <c r="C184" t="s">
        <v>135</v>
      </c>
      <c r="D184">
        <v>10</v>
      </c>
      <c r="E184" t="s">
        <v>127</v>
      </c>
      <c r="F184" t="s">
        <v>61</v>
      </c>
      <c r="G184" t="s">
        <v>87</v>
      </c>
      <c r="H184">
        <v>1720</v>
      </c>
      <c r="I184">
        <v>1695</v>
      </c>
      <c r="J184">
        <v>6.1</v>
      </c>
      <c r="K184">
        <v>1.5</v>
      </c>
      <c r="L184">
        <v>1590</v>
      </c>
      <c r="M184">
        <v>11.1</v>
      </c>
      <c r="N184">
        <v>3.2</v>
      </c>
      <c r="O184">
        <v>74.400000000000006</v>
      </c>
      <c r="P184">
        <v>78.7</v>
      </c>
      <c r="Q184">
        <v>79.5</v>
      </c>
      <c r="R184">
        <v>5.2</v>
      </c>
      <c r="S184">
        <v>1185</v>
      </c>
      <c r="T184">
        <v>15000</v>
      </c>
      <c r="U184">
        <v>24300</v>
      </c>
      <c r="V184">
        <v>34300</v>
      </c>
    </row>
    <row r="185" spans="1:22" x14ac:dyDescent="0.25">
      <c r="A185" t="str">
        <f t="shared" si="2"/>
        <v>2014/201510Female + maleAgriculture, food and related studiesNon-EU</v>
      </c>
      <c r="B185" t="s">
        <v>37</v>
      </c>
      <c r="C185" t="s">
        <v>135</v>
      </c>
      <c r="D185">
        <v>10</v>
      </c>
      <c r="E185" t="s">
        <v>127</v>
      </c>
      <c r="F185" t="s">
        <v>125</v>
      </c>
      <c r="G185" t="s">
        <v>87</v>
      </c>
      <c r="H185">
        <v>70</v>
      </c>
      <c r="I185">
        <v>65</v>
      </c>
      <c r="J185">
        <v>54.3</v>
      </c>
      <c r="K185">
        <v>5.9</v>
      </c>
      <c r="L185">
        <v>30</v>
      </c>
      <c r="M185">
        <v>27</v>
      </c>
      <c r="N185">
        <v>1.6</v>
      </c>
      <c r="O185">
        <v>14.8</v>
      </c>
      <c r="P185">
        <v>16.399999999999999</v>
      </c>
      <c r="Q185">
        <v>17.100000000000001</v>
      </c>
      <c r="R185">
        <v>2.2999999999999998</v>
      </c>
      <c r="S185" t="s">
        <v>124</v>
      </c>
      <c r="T185" t="s">
        <v>124</v>
      </c>
      <c r="U185" t="s">
        <v>124</v>
      </c>
      <c r="V185" t="s">
        <v>124</v>
      </c>
    </row>
    <row r="186" spans="1:22" x14ac:dyDescent="0.25">
      <c r="A186" t="str">
        <f t="shared" si="2"/>
        <v>2014/201510Female + maleAllied healthEU</v>
      </c>
      <c r="B186" t="s">
        <v>37</v>
      </c>
      <c r="C186" t="s">
        <v>135</v>
      </c>
      <c r="D186">
        <v>10</v>
      </c>
      <c r="E186" t="s">
        <v>127</v>
      </c>
      <c r="F186" t="s">
        <v>21</v>
      </c>
      <c r="G186" t="s">
        <v>145</v>
      </c>
      <c r="H186">
        <v>165</v>
      </c>
      <c r="I186">
        <v>150</v>
      </c>
      <c r="J186">
        <v>54.6</v>
      </c>
      <c r="K186">
        <v>8.5</v>
      </c>
      <c r="L186">
        <v>70</v>
      </c>
      <c r="M186">
        <v>20.6</v>
      </c>
      <c r="N186">
        <v>1</v>
      </c>
      <c r="O186">
        <v>17.7</v>
      </c>
      <c r="P186">
        <v>22.9</v>
      </c>
      <c r="Q186">
        <v>23.7</v>
      </c>
      <c r="R186">
        <v>6</v>
      </c>
      <c r="S186">
        <v>20</v>
      </c>
      <c r="T186">
        <v>23000</v>
      </c>
      <c r="U186">
        <v>29900</v>
      </c>
      <c r="V186">
        <v>42000</v>
      </c>
    </row>
    <row r="187" spans="1:22" x14ac:dyDescent="0.25">
      <c r="A187" t="str">
        <f t="shared" si="2"/>
        <v>2014/201510Female + maleAllied healthUK</v>
      </c>
      <c r="B187" t="s">
        <v>37</v>
      </c>
      <c r="C187" t="s">
        <v>135</v>
      </c>
      <c r="D187">
        <v>10</v>
      </c>
      <c r="E187" t="s">
        <v>127</v>
      </c>
      <c r="F187" t="s">
        <v>61</v>
      </c>
      <c r="G187" t="s">
        <v>145</v>
      </c>
      <c r="H187">
        <v>6940</v>
      </c>
      <c r="I187">
        <v>6775</v>
      </c>
      <c r="J187">
        <v>8.4</v>
      </c>
      <c r="K187">
        <v>2.4</v>
      </c>
      <c r="L187">
        <v>6205</v>
      </c>
      <c r="M187">
        <v>7.6</v>
      </c>
      <c r="N187">
        <v>3.3</v>
      </c>
      <c r="O187">
        <v>71.599999999999994</v>
      </c>
      <c r="P187">
        <v>79.900000000000006</v>
      </c>
      <c r="Q187">
        <v>80.7</v>
      </c>
      <c r="R187">
        <v>9.1999999999999993</v>
      </c>
      <c r="S187">
        <v>4545</v>
      </c>
      <c r="T187">
        <v>16800</v>
      </c>
      <c r="U187">
        <v>27400</v>
      </c>
      <c r="V187">
        <v>35000</v>
      </c>
    </row>
    <row r="188" spans="1:22" x14ac:dyDescent="0.25">
      <c r="A188" t="str">
        <f t="shared" si="2"/>
        <v>2014/201510Female + maleAllied healthNon-EU</v>
      </c>
      <c r="B188" t="s">
        <v>37</v>
      </c>
      <c r="C188" t="s">
        <v>135</v>
      </c>
      <c r="D188">
        <v>10</v>
      </c>
      <c r="E188" t="s">
        <v>127</v>
      </c>
      <c r="F188" t="s">
        <v>125</v>
      </c>
      <c r="G188" t="s">
        <v>145</v>
      </c>
      <c r="H188">
        <v>160</v>
      </c>
      <c r="I188">
        <v>145</v>
      </c>
      <c r="J188">
        <v>43.1</v>
      </c>
      <c r="K188">
        <v>9.3000000000000007</v>
      </c>
      <c r="L188">
        <v>85</v>
      </c>
      <c r="M188">
        <v>22.3</v>
      </c>
      <c r="N188">
        <v>1.1000000000000001</v>
      </c>
      <c r="O188">
        <v>28.2</v>
      </c>
      <c r="P188">
        <v>32</v>
      </c>
      <c r="Q188">
        <v>33.4</v>
      </c>
      <c r="R188">
        <v>5.2</v>
      </c>
      <c r="S188">
        <v>40</v>
      </c>
      <c r="T188">
        <v>18600</v>
      </c>
      <c r="U188">
        <v>34700</v>
      </c>
      <c r="V188">
        <v>46000</v>
      </c>
    </row>
    <row r="189" spans="1:22" x14ac:dyDescent="0.25">
      <c r="A189" t="str">
        <f t="shared" si="2"/>
        <v>2014/201510Female + maleArchitecture, building and planningEU</v>
      </c>
      <c r="B189" t="s">
        <v>37</v>
      </c>
      <c r="C189" t="s">
        <v>135</v>
      </c>
      <c r="D189">
        <v>10</v>
      </c>
      <c r="E189" t="s">
        <v>127</v>
      </c>
      <c r="F189" t="s">
        <v>21</v>
      </c>
      <c r="G189" t="s">
        <v>97</v>
      </c>
      <c r="H189">
        <v>255</v>
      </c>
      <c r="I189">
        <v>235</v>
      </c>
      <c r="J189">
        <v>55.4</v>
      </c>
      <c r="K189">
        <v>8.1</v>
      </c>
      <c r="L189">
        <v>105</v>
      </c>
      <c r="M189">
        <v>18.5</v>
      </c>
      <c r="N189">
        <v>1.7</v>
      </c>
      <c r="O189">
        <v>21.4</v>
      </c>
      <c r="P189">
        <v>24</v>
      </c>
      <c r="Q189">
        <v>24.4</v>
      </c>
      <c r="R189">
        <v>3</v>
      </c>
      <c r="S189">
        <v>45</v>
      </c>
      <c r="T189">
        <v>19700</v>
      </c>
      <c r="U189">
        <v>34700</v>
      </c>
      <c r="V189">
        <v>48000</v>
      </c>
    </row>
    <row r="190" spans="1:22" x14ac:dyDescent="0.25">
      <c r="A190" t="str">
        <f t="shared" si="2"/>
        <v>2014/201510Female + maleArchitecture, building and planningUK</v>
      </c>
      <c r="B190" t="s">
        <v>37</v>
      </c>
      <c r="C190" t="s">
        <v>135</v>
      </c>
      <c r="D190">
        <v>10</v>
      </c>
      <c r="E190" t="s">
        <v>127</v>
      </c>
      <c r="F190" t="s">
        <v>61</v>
      </c>
      <c r="G190" t="s">
        <v>97</v>
      </c>
      <c r="H190">
        <v>4240</v>
      </c>
      <c r="I190">
        <v>4115</v>
      </c>
      <c r="J190">
        <v>4.5</v>
      </c>
      <c r="K190">
        <v>2.9</v>
      </c>
      <c r="L190">
        <v>3930</v>
      </c>
      <c r="M190">
        <v>10.5</v>
      </c>
      <c r="N190">
        <v>4.0999999999999996</v>
      </c>
      <c r="O190">
        <v>77.3</v>
      </c>
      <c r="P190">
        <v>80.400000000000006</v>
      </c>
      <c r="Q190">
        <v>80.900000000000006</v>
      </c>
      <c r="R190">
        <v>3.6</v>
      </c>
      <c r="S190">
        <v>3035</v>
      </c>
      <c r="T190">
        <v>25200</v>
      </c>
      <c r="U190">
        <v>35000</v>
      </c>
      <c r="V190">
        <v>47400</v>
      </c>
    </row>
    <row r="191" spans="1:22" x14ac:dyDescent="0.25">
      <c r="A191" t="str">
        <f t="shared" si="2"/>
        <v>2014/201510Female + maleArchitecture, building and planningNon-EU</v>
      </c>
      <c r="B191" t="s">
        <v>37</v>
      </c>
      <c r="C191" t="s">
        <v>135</v>
      </c>
      <c r="D191">
        <v>10</v>
      </c>
      <c r="E191" t="s">
        <v>127</v>
      </c>
      <c r="F191" t="s">
        <v>125</v>
      </c>
      <c r="G191" t="s">
        <v>97</v>
      </c>
      <c r="H191">
        <v>625</v>
      </c>
      <c r="I191">
        <v>585</v>
      </c>
      <c r="J191">
        <v>65.7</v>
      </c>
      <c r="K191">
        <v>6.6</v>
      </c>
      <c r="L191">
        <v>200</v>
      </c>
      <c r="M191">
        <v>21</v>
      </c>
      <c r="N191">
        <v>1.5</v>
      </c>
      <c r="O191">
        <v>10.1</v>
      </c>
      <c r="P191">
        <v>11.6</v>
      </c>
      <c r="Q191">
        <v>11.8</v>
      </c>
      <c r="R191">
        <v>1.7</v>
      </c>
      <c r="S191">
        <v>50</v>
      </c>
      <c r="T191">
        <v>19700</v>
      </c>
      <c r="U191">
        <v>33900</v>
      </c>
      <c r="V191">
        <v>42300</v>
      </c>
    </row>
    <row r="192" spans="1:22" x14ac:dyDescent="0.25">
      <c r="A192" t="str">
        <f t="shared" si="2"/>
        <v>2014/201510Female + maleBiosciencesEU</v>
      </c>
      <c r="B192" t="s">
        <v>37</v>
      </c>
      <c r="C192" t="s">
        <v>135</v>
      </c>
      <c r="D192">
        <v>10</v>
      </c>
      <c r="E192" t="s">
        <v>127</v>
      </c>
      <c r="F192" t="s">
        <v>21</v>
      </c>
      <c r="G192" t="s">
        <v>80</v>
      </c>
      <c r="H192">
        <v>290</v>
      </c>
      <c r="I192">
        <v>260</v>
      </c>
      <c r="J192">
        <v>46.8</v>
      </c>
      <c r="K192">
        <v>10.1</v>
      </c>
      <c r="L192">
        <v>140</v>
      </c>
      <c r="M192">
        <v>20.9</v>
      </c>
      <c r="N192">
        <v>3.5</v>
      </c>
      <c r="O192">
        <v>23.5</v>
      </c>
      <c r="P192">
        <v>28.4</v>
      </c>
      <c r="Q192">
        <v>28.9</v>
      </c>
      <c r="R192">
        <v>5.4</v>
      </c>
      <c r="S192">
        <v>55</v>
      </c>
      <c r="T192">
        <v>24500</v>
      </c>
      <c r="U192">
        <v>34300</v>
      </c>
      <c r="V192">
        <v>44200</v>
      </c>
    </row>
    <row r="193" spans="1:22" x14ac:dyDescent="0.25">
      <c r="A193" t="str">
        <f t="shared" si="2"/>
        <v>2014/201510Female + maleBiosciencesUK</v>
      </c>
      <c r="B193" t="s">
        <v>37</v>
      </c>
      <c r="C193" t="s">
        <v>135</v>
      </c>
      <c r="D193">
        <v>10</v>
      </c>
      <c r="E193" t="s">
        <v>127</v>
      </c>
      <c r="F193" t="s">
        <v>61</v>
      </c>
      <c r="G193" t="s">
        <v>80</v>
      </c>
      <c r="H193">
        <v>7740</v>
      </c>
      <c r="I193">
        <v>7525</v>
      </c>
      <c r="J193">
        <v>4.3</v>
      </c>
      <c r="K193">
        <v>2.8</v>
      </c>
      <c r="L193">
        <v>7205</v>
      </c>
      <c r="M193">
        <v>9.4</v>
      </c>
      <c r="N193">
        <v>3.9</v>
      </c>
      <c r="O193">
        <v>74.7</v>
      </c>
      <c r="P193">
        <v>81.099999999999994</v>
      </c>
      <c r="Q193">
        <v>82.4</v>
      </c>
      <c r="R193">
        <v>7.7</v>
      </c>
      <c r="S193">
        <v>5345</v>
      </c>
      <c r="T193">
        <v>21200</v>
      </c>
      <c r="U193">
        <v>30700</v>
      </c>
      <c r="V193">
        <v>39800</v>
      </c>
    </row>
    <row r="194" spans="1:22" x14ac:dyDescent="0.25">
      <c r="A194" t="str">
        <f t="shared" si="2"/>
        <v>2014/201510Female + maleBiosciencesNon-EU</v>
      </c>
      <c r="B194" t="s">
        <v>37</v>
      </c>
      <c r="C194" t="s">
        <v>135</v>
      </c>
      <c r="D194">
        <v>10</v>
      </c>
      <c r="E194" t="s">
        <v>127</v>
      </c>
      <c r="F194" t="s">
        <v>125</v>
      </c>
      <c r="G194" t="s">
        <v>80</v>
      </c>
      <c r="H194">
        <v>295</v>
      </c>
      <c r="I194">
        <v>280</v>
      </c>
      <c r="J194">
        <v>47.7</v>
      </c>
      <c r="K194">
        <v>4.0999999999999996</v>
      </c>
      <c r="L194">
        <v>145</v>
      </c>
      <c r="M194">
        <v>18.7</v>
      </c>
      <c r="N194">
        <v>1.5</v>
      </c>
      <c r="O194">
        <v>27.8</v>
      </c>
      <c r="P194">
        <v>29.5</v>
      </c>
      <c r="Q194">
        <v>32.200000000000003</v>
      </c>
      <c r="R194">
        <v>4.4000000000000004</v>
      </c>
      <c r="S194">
        <v>75</v>
      </c>
      <c r="T194">
        <v>23700</v>
      </c>
      <c r="U194">
        <v>32100</v>
      </c>
      <c r="V194">
        <v>51800</v>
      </c>
    </row>
    <row r="195" spans="1:22" x14ac:dyDescent="0.25">
      <c r="A195" t="str">
        <f t="shared" si="2"/>
        <v>2014/201510Female + maleBusiness and managementEU</v>
      </c>
      <c r="B195" t="s">
        <v>37</v>
      </c>
      <c r="C195" t="s">
        <v>135</v>
      </c>
      <c r="D195">
        <v>10</v>
      </c>
      <c r="E195" t="s">
        <v>127</v>
      </c>
      <c r="F195" t="s">
        <v>21</v>
      </c>
      <c r="G195" t="s">
        <v>107</v>
      </c>
      <c r="H195">
        <v>2790</v>
      </c>
      <c r="I195">
        <v>2570</v>
      </c>
      <c r="J195">
        <v>70.599999999999994</v>
      </c>
      <c r="K195">
        <v>7.8</v>
      </c>
      <c r="L195">
        <v>755</v>
      </c>
      <c r="M195">
        <v>15.3</v>
      </c>
      <c r="N195">
        <v>0.9</v>
      </c>
      <c r="O195">
        <v>12.7</v>
      </c>
      <c r="P195">
        <v>12.9</v>
      </c>
      <c r="Q195">
        <v>13.2</v>
      </c>
      <c r="R195">
        <v>0.6</v>
      </c>
      <c r="S195">
        <v>285</v>
      </c>
      <c r="T195">
        <v>24800</v>
      </c>
      <c r="U195">
        <v>40900</v>
      </c>
      <c r="V195">
        <v>66800</v>
      </c>
    </row>
    <row r="196" spans="1:22" x14ac:dyDescent="0.25">
      <c r="A196" t="str">
        <f t="shared" ref="A196:A259" si="3">B196&amp;D196&amp;E196&amp;G196&amp;F196</f>
        <v>2014/201510Female + maleBusiness and managementUK</v>
      </c>
      <c r="B196" t="s">
        <v>37</v>
      </c>
      <c r="C196" t="s">
        <v>135</v>
      </c>
      <c r="D196">
        <v>10</v>
      </c>
      <c r="E196" t="s">
        <v>127</v>
      </c>
      <c r="F196" t="s">
        <v>61</v>
      </c>
      <c r="G196" t="s">
        <v>107</v>
      </c>
      <c r="H196">
        <v>26395</v>
      </c>
      <c r="I196">
        <v>25670</v>
      </c>
      <c r="J196">
        <v>5.9</v>
      </c>
      <c r="K196">
        <v>2.7</v>
      </c>
      <c r="L196">
        <v>24155</v>
      </c>
      <c r="M196">
        <v>9.6</v>
      </c>
      <c r="N196">
        <v>4</v>
      </c>
      <c r="O196">
        <v>77.900000000000006</v>
      </c>
      <c r="P196">
        <v>80.099999999999994</v>
      </c>
      <c r="Q196">
        <v>80.5</v>
      </c>
      <c r="R196">
        <v>2.6</v>
      </c>
      <c r="S196">
        <v>19085</v>
      </c>
      <c r="T196">
        <v>20100</v>
      </c>
      <c r="U196">
        <v>31400</v>
      </c>
      <c r="V196">
        <v>45600</v>
      </c>
    </row>
    <row r="197" spans="1:22" x14ac:dyDescent="0.25">
      <c r="A197" t="str">
        <f t="shared" si="3"/>
        <v>2014/201510Female + maleBusiness and managementNon-EU</v>
      </c>
      <c r="B197" t="s">
        <v>37</v>
      </c>
      <c r="C197" t="s">
        <v>135</v>
      </c>
      <c r="D197">
        <v>10</v>
      </c>
      <c r="E197" t="s">
        <v>127</v>
      </c>
      <c r="F197" t="s">
        <v>125</v>
      </c>
      <c r="G197" t="s">
        <v>107</v>
      </c>
      <c r="H197">
        <v>5190</v>
      </c>
      <c r="I197">
        <v>5010</v>
      </c>
      <c r="J197">
        <v>64.3</v>
      </c>
      <c r="K197">
        <v>3.5</v>
      </c>
      <c r="L197">
        <v>1785</v>
      </c>
      <c r="M197">
        <v>21.5</v>
      </c>
      <c r="N197">
        <v>1</v>
      </c>
      <c r="O197">
        <v>12.5</v>
      </c>
      <c r="P197">
        <v>13</v>
      </c>
      <c r="Q197">
        <v>13.2</v>
      </c>
      <c r="R197">
        <v>0.7</v>
      </c>
      <c r="S197">
        <v>485</v>
      </c>
      <c r="T197">
        <v>16100</v>
      </c>
      <c r="U197">
        <v>32500</v>
      </c>
      <c r="V197">
        <v>54800</v>
      </c>
    </row>
    <row r="198" spans="1:22" x14ac:dyDescent="0.25">
      <c r="A198" t="str">
        <f t="shared" si="3"/>
        <v>2014/201510Female + maleCeltic studiesEU</v>
      </c>
      <c r="B198" t="s">
        <v>37</v>
      </c>
      <c r="C198" t="s">
        <v>135</v>
      </c>
      <c r="D198">
        <v>10</v>
      </c>
      <c r="E198" t="s">
        <v>127</v>
      </c>
      <c r="F198" t="s">
        <v>21</v>
      </c>
      <c r="G198" t="s">
        <v>111</v>
      </c>
      <c r="H198" t="s">
        <v>124</v>
      </c>
      <c r="I198" t="s">
        <v>124</v>
      </c>
      <c r="J198" t="s">
        <v>124</v>
      </c>
      <c r="K198" t="s">
        <v>124</v>
      </c>
      <c r="L198" t="s">
        <v>124</v>
      </c>
      <c r="M198" t="s">
        <v>124</v>
      </c>
      <c r="N198" t="s">
        <v>124</v>
      </c>
      <c r="O198" t="s">
        <v>124</v>
      </c>
      <c r="P198" t="s">
        <v>124</v>
      </c>
      <c r="Q198" t="s">
        <v>124</v>
      </c>
      <c r="R198" t="s">
        <v>124</v>
      </c>
      <c r="S198" t="s">
        <v>146</v>
      </c>
      <c r="T198" t="s">
        <v>146</v>
      </c>
      <c r="U198" t="s">
        <v>146</v>
      </c>
      <c r="V198" t="s">
        <v>146</v>
      </c>
    </row>
    <row r="199" spans="1:22" x14ac:dyDescent="0.25">
      <c r="A199" t="str">
        <f t="shared" si="3"/>
        <v>2014/201510Female + maleCeltic studiesUK</v>
      </c>
      <c r="B199" t="s">
        <v>37</v>
      </c>
      <c r="C199" t="s">
        <v>135</v>
      </c>
      <c r="D199">
        <v>10</v>
      </c>
      <c r="E199" t="s">
        <v>127</v>
      </c>
      <c r="F199" t="s">
        <v>61</v>
      </c>
      <c r="G199" t="s">
        <v>111</v>
      </c>
      <c r="H199">
        <v>20</v>
      </c>
      <c r="I199">
        <v>20</v>
      </c>
      <c r="J199">
        <v>0</v>
      </c>
      <c r="K199">
        <v>4.7</v>
      </c>
      <c r="L199">
        <v>20</v>
      </c>
      <c r="M199">
        <v>4.9000000000000004</v>
      </c>
      <c r="N199">
        <v>17.2</v>
      </c>
      <c r="O199">
        <v>70.5</v>
      </c>
      <c r="P199">
        <v>75.400000000000006</v>
      </c>
      <c r="Q199">
        <v>77.900000000000006</v>
      </c>
      <c r="R199">
        <v>7.4</v>
      </c>
      <c r="S199">
        <v>15</v>
      </c>
      <c r="T199">
        <v>26600</v>
      </c>
      <c r="U199">
        <v>34300</v>
      </c>
      <c r="V199">
        <v>40200</v>
      </c>
    </row>
    <row r="200" spans="1:22" x14ac:dyDescent="0.25">
      <c r="A200" t="str">
        <f t="shared" si="3"/>
        <v>2014/201510Female + maleCeltic studiesNon-EU</v>
      </c>
      <c r="B200" t="s">
        <v>37</v>
      </c>
      <c r="C200" t="s">
        <v>135</v>
      </c>
      <c r="D200">
        <v>10</v>
      </c>
      <c r="E200" t="s">
        <v>127</v>
      </c>
      <c r="F200" t="s">
        <v>125</v>
      </c>
      <c r="G200" t="s">
        <v>111</v>
      </c>
      <c r="H200" t="s">
        <v>124</v>
      </c>
      <c r="I200" t="s">
        <v>124</v>
      </c>
      <c r="J200" t="s">
        <v>124</v>
      </c>
      <c r="K200" t="s">
        <v>124</v>
      </c>
      <c r="L200" t="s">
        <v>124</v>
      </c>
      <c r="M200" t="s">
        <v>124</v>
      </c>
      <c r="N200" t="s">
        <v>124</v>
      </c>
      <c r="O200" t="s">
        <v>124</v>
      </c>
      <c r="P200" t="s">
        <v>124</v>
      </c>
      <c r="Q200" t="s">
        <v>124</v>
      </c>
      <c r="R200" t="s">
        <v>124</v>
      </c>
      <c r="S200" t="s">
        <v>146</v>
      </c>
      <c r="T200" t="s">
        <v>146</v>
      </c>
      <c r="U200" t="s">
        <v>146</v>
      </c>
      <c r="V200" t="s">
        <v>146</v>
      </c>
    </row>
    <row r="201" spans="1:22" x14ac:dyDescent="0.25">
      <c r="A201" t="str">
        <f t="shared" si="3"/>
        <v>2014/201510Female + maleChemistryEU</v>
      </c>
      <c r="B201" t="s">
        <v>37</v>
      </c>
      <c r="C201" t="s">
        <v>135</v>
      </c>
      <c r="D201">
        <v>10</v>
      </c>
      <c r="E201" t="s">
        <v>127</v>
      </c>
      <c r="F201" t="s">
        <v>21</v>
      </c>
      <c r="G201" t="s">
        <v>90</v>
      </c>
      <c r="H201">
        <v>65</v>
      </c>
      <c r="I201">
        <v>55</v>
      </c>
      <c r="J201">
        <v>46.7</v>
      </c>
      <c r="K201">
        <v>14.9</v>
      </c>
      <c r="L201">
        <v>30</v>
      </c>
      <c r="M201">
        <v>17.3</v>
      </c>
      <c r="N201">
        <v>1.8</v>
      </c>
      <c r="O201">
        <v>30.6</v>
      </c>
      <c r="P201">
        <v>34.200000000000003</v>
      </c>
      <c r="Q201">
        <v>34.200000000000003</v>
      </c>
      <c r="R201">
        <v>3.6</v>
      </c>
      <c r="S201">
        <v>15</v>
      </c>
      <c r="T201">
        <v>28800</v>
      </c>
      <c r="U201">
        <v>35000</v>
      </c>
      <c r="V201">
        <v>43400</v>
      </c>
    </row>
    <row r="202" spans="1:22" x14ac:dyDescent="0.25">
      <c r="A202" t="str">
        <f t="shared" si="3"/>
        <v>2014/201510Female + maleChemistryUK</v>
      </c>
      <c r="B202" t="s">
        <v>37</v>
      </c>
      <c r="C202" t="s">
        <v>135</v>
      </c>
      <c r="D202">
        <v>10</v>
      </c>
      <c r="E202" t="s">
        <v>127</v>
      </c>
      <c r="F202" t="s">
        <v>61</v>
      </c>
      <c r="G202" t="s">
        <v>90</v>
      </c>
      <c r="H202">
        <v>2155</v>
      </c>
      <c r="I202">
        <v>2095</v>
      </c>
      <c r="J202">
        <v>4.5</v>
      </c>
      <c r="K202">
        <v>2.9</v>
      </c>
      <c r="L202">
        <v>2000</v>
      </c>
      <c r="M202">
        <v>9.8000000000000007</v>
      </c>
      <c r="N202">
        <v>3.7</v>
      </c>
      <c r="O202">
        <v>76.599999999999994</v>
      </c>
      <c r="P202">
        <v>80.900000000000006</v>
      </c>
      <c r="Q202">
        <v>82</v>
      </c>
      <c r="R202">
        <v>5.3</v>
      </c>
      <c r="S202">
        <v>1550</v>
      </c>
      <c r="T202">
        <v>24500</v>
      </c>
      <c r="U202">
        <v>33600</v>
      </c>
      <c r="V202">
        <v>43400</v>
      </c>
    </row>
    <row r="203" spans="1:22" x14ac:dyDescent="0.25">
      <c r="A203" t="str">
        <f t="shared" si="3"/>
        <v>2014/201510Female + maleChemistryNon-EU</v>
      </c>
      <c r="B203" t="s">
        <v>37</v>
      </c>
      <c r="C203" t="s">
        <v>135</v>
      </c>
      <c r="D203">
        <v>10</v>
      </c>
      <c r="E203" t="s">
        <v>127</v>
      </c>
      <c r="F203" t="s">
        <v>125</v>
      </c>
      <c r="G203" t="s">
        <v>90</v>
      </c>
      <c r="H203">
        <v>80</v>
      </c>
      <c r="I203">
        <v>75</v>
      </c>
      <c r="J203">
        <v>61.7</v>
      </c>
      <c r="K203">
        <v>4.5999999999999996</v>
      </c>
      <c r="L203">
        <v>30</v>
      </c>
      <c r="M203">
        <v>22.3</v>
      </c>
      <c r="N203">
        <v>1.3</v>
      </c>
      <c r="O203">
        <v>8.1</v>
      </c>
      <c r="P203">
        <v>12</v>
      </c>
      <c r="Q203">
        <v>14.7</v>
      </c>
      <c r="R203">
        <v>6.6</v>
      </c>
      <c r="S203" t="s">
        <v>124</v>
      </c>
      <c r="T203" t="s">
        <v>124</v>
      </c>
      <c r="U203" t="s">
        <v>124</v>
      </c>
      <c r="V203" t="s">
        <v>124</v>
      </c>
    </row>
    <row r="204" spans="1:22" x14ac:dyDescent="0.25">
      <c r="A204" t="str">
        <f t="shared" si="3"/>
        <v>2014/201510Female + maleCombined and general studiesEU</v>
      </c>
      <c r="B204" t="s">
        <v>37</v>
      </c>
      <c r="C204" t="s">
        <v>135</v>
      </c>
      <c r="D204">
        <v>10</v>
      </c>
      <c r="E204" t="s">
        <v>127</v>
      </c>
      <c r="F204" t="s">
        <v>21</v>
      </c>
      <c r="G204" t="s">
        <v>120</v>
      </c>
      <c r="H204">
        <v>95</v>
      </c>
      <c r="I204">
        <v>80</v>
      </c>
      <c r="J204">
        <v>47.6</v>
      </c>
      <c r="K204">
        <v>12.5</v>
      </c>
      <c r="L204">
        <v>45</v>
      </c>
      <c r="M204">
        <v>24.3</v>
      </c>
      <c r="N204">
        <v>2.9</v>
      </c>
      <c r="O204">
        <v>22.4</v>
      </c>
      <c r="P204">
        <v>24.9</v>
      </c>
      <c r="Q204">
        <v>25.3</v>
      </c>
      <c r="R204">
        <v>2.9</v>
      </c>
      <c r="S204">
        <v>15</v>
      </c>
      <c r="T204">
        <v>24100</v>
      </c>
      <c r="U204">
        <v>32100</v>
      </c>
      <c r="V204">
        <v>46700</v>
      </c>
    </row>
    <row r="205" spans="1:22" x14ac:dyDescent="0.25">
      <c r="A205" t="str">
        <f t="shared" si="3"/>
        <v>2014/201510Female + maleCombined and general studiesUK</v>
      </c>
      <c r="B205" t="s">
        <v>37</v>
      </c>
      <c r="C205" t="s">
        <v>135</v>
      </c>
      <c r="D205">
        <v>10</v>
      </c>
      <c r="E205" t="s">
        <v>127</v>
      </c>
      <c r="F205" t="s">
        <v>61</v>
      </c>
      <c r="G205" t="s">
        <v>120</v>
      </c>
      <c r="H205">
        <v>6505</v>
      </c>
      <c r="I205">
        <v>6340</v>
      </c>
      <c r="J205">
        <v>4.5</v>
      </c>
      <c r="K205">
        <v>2.5</v>
      </c>
      <c r="L205">
        <v>6050</v>
      </c>
      <c r="M205">
        <v>14.7</v>
      </c>
      <c r="N205">
        <v>4.5999999999999996</v>
      </c>
      <c r="O205">
        <v>70</v>
      </c>
      <c r="P205">
        <v>75.099999999999994</v>
      </c>
      <c r="Q205">
        <v>76.2</v>
      </c>
      <c r="R205">
        <v>6.2</v>
      </c>
      <c r="S205">
        <v>3985</v>
      </c>
      <c r="T205">
        <v>13100</v>
      </c>
      <c r="U205">
        <v>25600</v>
      </c>
      <c r="V205">
        <v>36500</v>
      </c>
    </row>
    <row r="206" spans="1:22" x14ac:dyDescent="0.25">
      <c r="A206" t="str">
        <f t="shared" si="3"/>
        <v>2014/201510Female + maleCombined and general studiesNon-EU</v>
      </c>
      <c r="B206" t="s">
        <v>37</v>
      </c>
      <c r="C206" t="s">
        <v>135</v>
      </c>
      <c r="D206">
        <v>10</v>
      </c>
      <c r="E206" t="s">
        <v>127</v>
      </c>
      <c r="F206" t="s">
        <v>125</v>
      </c>
      <c r="G206" t="s">
        <v>120</v>
      </c>
      <c r="H206">
        <v>100</v>
      </c>
      <c r="I206">
        <v>95</v>
      </c>
      <c r="J206">
        <v>60.7</v>
      </c>
      <c r="K206">
        <v>7</v>
      </c>
      <c r="L206">
        <v>35</v>
      </c>
      <c r="M206">
        <v>21.4</v>
      </c>
      <c r="N206">
        <v>0</v>
      </c>
      <c r="O206">
        <v>15.3</v>
      </c>
      <c r="P206">
        <v>15.8</v>
      </c>
      <c r="Q206">
        <v>18</v>
      </c>
      <c r="R206">
        <v>2.7</v>
      </c>
      <c r="S206" t="s">
        <v>124</v>
      </c>
      <c r="T206" t="s">
        <v>124</v>
      </c>
      <c r="U206" t="s">
        <v>124</v>
      </c>
      <c r="V206" t="s">
        <v>124</v>
      </c>
    </row>
    <row r="207" spans="1:22" x14ac:dyDescent="0.25">
      <c r="A207" t="str">
        <f t="shared" si="3"/>
        <v>2014/201510Female + maleComputingEU</v>
      </c>
      <c r="B207" t="s">
        <v>37</v>
      </c>
      <c r="C207" t="s">
        <v>135</v>
      </c>
      <c r="D207">
        <v>10</v>
      </c>
      <c r="E207" t="s">
        <v>127</v>
      </c>
      <c r="F207" t="s">
        <v>21</v>
      </c>
      <c r="G207" t="s">
        <v>95</v>
      </c>
      <c r="H207">
        <v>600</v>
      </c>
      <c r="I207">
        <v>560</v>
      </c>
      <c r="J207">
        <v>60.1</v>
      </c>
      <c r="K207">
        <v>6.9</v>
      </c>
      <c r="L207">
        <v>225</v>
      </c>
      <c r="M207">
        <v>17.600000000000001</v>
      </c>
      <c r="N207">
        <v>1.3</v>
      </c>
      <c r="O207">
        <v>20.2</v>
      </c>
      <c r="P207">
        <v>20.9</v>
      </c>
      <c r="Q207">
        <v>21.1</v>
      </c>
      <c r="R207">
        <v>0.8</v>
      </c>
      <c r="S207">
        <v>105</v>
      </c>
      <c r="T207">
        <v>20100</v>
      </c>
      <c r="U207">
        <v>42700</v>
      </c>
      <c r="V207">
        <v>56200</v>
      </c>
    </row>
    <row r="208" spans="1:22" x14ac:dyDescent="0.25">
      <c r="A208" t="str">
        <f t="shared" si="3"/>
        <v>2014/201510Female + maleComputingUK</v>
      </c>
      <c r="B208" t="s">
        <v>37</v>
      </c>
      <c r="C208" t="s">
        <v>135</v>
      </c>
      <c r="D208">
        <v>10</v>
      </c>
      <c r="E208" t="s">
        <v>127</v>
      </c>
      <c r="F208" t="s">
        <v>61</v>
      </c>
      <c r="G208" t="s">
        <v>95</v>
      </c>
      <c r="H208">
        <v>14610</v>
      </c>
      <c r="I208">
        <v>14230</v>
      </c>
      <c r="J208">
        <v>3.8</v>
      </c>
      <c r="K208">
        <v>2.6</v>
      </c>
      <c r="L208">
        <v>13685</v>
      </c>
      <c r="M208">
        <v>10.7</v>
      </c>
      <c r="N208">
        <v>4.9000000000000004</v>
      </c>
      <c r="O208">
        <v>77.7</v>
      </c>
      <c r="P208">
        <v>80.099999999999994</v>
      </c>
      <c r="Q208">
        <v>80.5</v>
      </c>
      <c r="R208">
        <v>2.8</v>
      </c>
      <c r="S208">
        <v>10565</v>
      </c>
      <c r="T208">
        <v>21500</v>
      </c>
      <c r="U208">
        <v>33200</v>
      </c>
      <c r="V208">
        <v>46700</v>
      </c>
    </row>
    <row r="209" spans="1:22" x14ac:dyDescent="0.25">
      <c r="A209" t="str">
        <f t="shared" si="3"/>
        <v>2014/201510Female + maleComputingNon-EU</v>
      </c>
      <c r="B209" t="s">
        <v>37</v>
      </c>
      <c r="C209" t="s">
        <v>135</v>
      </c>
      <c r="D209">
        <v>10</v>
      </c>
      <c r="E209" t="s">
        <v>127</v>
      </c>
      <c r="F209" t="s">
        <v>125</v>
      </c>
      <c r="G209" t="s">
        <v>95</v>
      </c>
      <c r="H209">
        <v>2160</v>
      </c>
      <c r="I209">
        <v>2090</v>
      </c>
      <c r="J209">
        <v>55.5</v>
      </c>
      <c r="K209">
        <v>3.3</v>
      </c>
      <c r="L209">
        <v>930</v>
      </c>
      <c r="M209">
        <v>22.6</v>
      </c>
      <c r="N209">
        <v>1.3</v>
      </c>
      <c r="O209">
        <v>19.100000000000001</v>
      </c>
      <c r="P209">
        <v>20.100000000000001</v>
      </c>
      <c r="Q209">
        <v>20.5</v>
      </c>
      <c r="R209">
        <v>1.4</v>
      </c>
      <c r="S209">
        <v>330</v>
      </c>
      <c r="T209">
        <v>17900</v>
      </c>
      <c r="U209">
        <v>31800</v>
      </c>
      <c r="V209">
        <v>50700</v>
      </c>
    </row>
    <row r="210" spans="1:22" x14ac:dyDescent="0.25">
      <c r="A210" t="str">
        <f t="shared" si="3"/>
        <v>2014/201510Female + maleCreative arts and designEU</v>
      </c>
      <c r="B210" t="s">
        <v>37</v>
      </c>
      <c r="C210" t="s">
        <v>135</v>
      </c>
      <c r="D210">
        <v>10</v>
      </c>
      <c r="E210" t="s">
        <v>127</v>
      </c>
      <c r="F210" t="s">
        <v>21</v>
      </c>
      <c r="G210" t="s">
        <v>116</v>
      </c>
      <c r="H210">
        <v>775</v>
      </c>
      <c r="I210">
        <v>685</v>
      </c>
      <c r="J210">
        <v>55.2</v>
      </c>
      <c r="K210">
        <v>11.5</v>
      </c>
      <c r="L210">
        <v>310</v>
      </c>
      <c r="M210">
        <v>22.7</v>
      </c>
      <c r="N210">
        <v>2.2000000000000002</v>
      </c>
      <c r="O210">
        <v>18.2</v>
      </c>
      <c r="P210">
        <v>19.2</v>
      </c>
      <c r="Q210">
        <v>20</v>
      </c>
      <c r="R210">
        <v>1.8</v>
      </c>
      <c r="S210">
        <v>105</v>
      </c>
      <c r="T210">
        <v>13500</v>
      </c>
      <c r="U210">
        <v>26300</v>
      </c>
      <c r="V210">
        <v>35000</v>
      </c>
    </row>
    <row r="211" spans="1:22" x14ac:dyDescent="0.25">
      <c r="A211" t="str">
        <f t="shared" si="3"/>
        <v>2014/201510Female + maleCreative arts and designUK</v>
      </c>
      <c r="B211" t="s">
        <v>37</v>
      </c>
      <c r="C211" t="s">
        <v>135</v>
      </c>
      <c r="D211">
        <v>10</v>
      </c>
      <c r="E211" t="s">
        <v>127</v>
      </c>
      <c r="F211" t="s">
        <v>61</v>
      </c>
      <c r="G211" t="s">
        <v>116</v>
      </c>
      <c r="H211">
        <v>16470</v>
      </c>
      <c r="I211">
        <v>16105</v>
      </c>
      <c r="J211">
        <v>4.8</v>
      </c>
      <c r="K211">
        <v>2.2000000000000002</v>
      </c>
      <c r="L211">
        <v>15340</v>
      </c>
      <c r="M211">
        <v>10.8</v>
      </c>
      <c r="N211">
        <v>5.5</v>
      </c>
      <c r="O211">
        <v>75.900000000000006</v>
      </c>
      <c r="P211">
        <v>78.400000000000006</v>
      </c>
      <c r="Q211">
        <v>78.900000000000006</v>
      </c>
      <c r="R211">
        <v>3.1</v>
      </c>
      <c r="S211">
        <v>11110</v>
      </c>
      <c r="T211">
        <v>12400</v>
      </c>
      <c r="U211">
        <v>22300</v>
      </c>
      <c r="V211">
        <v>32500</v>
      </c>
    </row>
    <row r="212" spans="1:22" x14ac:dyDescent="0.25">
      <c r="A212" t="str">
        <f t="shared" si="3"/>
        <v>2014/201510Female + maleCreative arts and designNon-EU</v>
      </c>
      <c r="B212" t="s">
        <v>37</v>
      </c>
      <c r="C212" t="s">
        <v>135</v>
      </c>
      <c r="D212">
        <v>10</v>
      </c>
      <c r="E212" t="s">
        <v>127</v>
      </c>
      <c r="F212" t="s">
        <v>125</v>
      </c>
      <c r="G212" t="s">
        <v>116</v>
      </c>
      <c r="H212">
        <v>1160</v>
      </c>
      <c r="I212">
        <v>1105</v>
      </c>
      <c r="J212">
        <v>64.900000000000006</v>
      </c>
      <c r="K212">
        <v>4.4000000000000004</v>
      </c>
      <c r="L212">
        <v>390</v>
      </c>
      <c r="M212">
        <v>17.8</v>
      </c>
      <c r="N212">
        <v>1.9</v>
      </c>
      <c r="O212">
        <v>14.1</v>
      </c>
      <c r="P212">
        <v>14.8</v>
      </c>
      <c r="Q212">
        <v>15.5</v>
      </c>
      <c r="R212">
        <v>1.4</v>
      </c>
      <c r="S212">
        <v>130</v>
      </c>
      <c r="T212">
        <v>10600</v>
      </c>
      <c r="U212">
        <v>21200</v>
      </c>
      <c r="V212">
        <v>33900</v>
      </c>
    </row>
    <row r="213" spans="1:22" x14ac:dyDescent="0.25">
      <c r="A213" t="str">
        <f t="shared" si="3"/>
        <v>2014/201510Female + maleEconomicsEU</v>
      </c>
      <c r="B213" t="s">
        <v>37</v>
      </c>
      <c r="C213" t="s">
        <v>135</v>
      </c>
      <c r="D213">
        <v>10</v>
      </c>
      <c r="E213" t="s">
        <v>127</v>
      </c>
      <c r="F213" t="s">
        <v>21</v>
      </c>
      <c r="G213" t="s">
        <v>8</v>
      </c>
      <c r="H213">
        <v>535</v>
      </c>
      <c r="I213">
        <v>490</v>
      </c>
      <c r="J213">
        <v>61.9</v>
      </c>
      <c r="K213">
        <v>7.9</v>
      </c>
      <c r="L213">
        <v>185</v>
      </c>
      <c r="M213">
        <v>16.5</v>
      </c>
      <c r="N213">
        <v>1.7</v>
      </c>
      <c r="O213">
        <v>18.399999999999999</v>
      </c>
      <c r="P213">
        <v>19</v>
      </c>
      <c r="Q213">
        <v>20</v>
      </c>
      <c r="R213">
        <v>1.6</v>
      </c>
      <c r="S213">
        <v>80</v>
      </c>
      <c r="T213">
        <v>35000</v>
      </c>
      <c r="U213">
        <v>62800</v>
      </c>
      <c r="V213">
        <v>100700</v>
      </c>
    </row>
    <row r="214" spans="1:22" x14ac:dyDescent="0.25">
      <c r="A214" t="str">
        <f t="shared" si="3"/>
        <v>2014/201510Female + maleEconomicsUK</v>
      </c>
      <c r="B214" t="s">
        <v>37</v>
      </c>
      <c r="C214" t="s">
        <v>135</v>
      </c>
      <c r="D214">
        <v>10</v>
      </c>
      <c r="E214" t="s">
        <v>127</v>
      </c>
      <c r="F214" t="s">
        <v>61</v>
      </c>
      <c r="G214" t="s">
        <v>8</v>
      </c>
      <c r="H214">
        <v>4010</v>
      </c>
      <c r="I214">
        <v>3835</v>
      </c>
      <c r="J214">
        <v>3.9</v>
      </c>
      <c r="K214">
        <v>4.3</v>
      </c>
      <c r="L214">
        <v>3685</v>
      </c>
      <c r="M214">
        <v>10.9</v>
      </c>
      <c r="N214">
        <v>4.3</v>
      </c>
      <c r="O214">
        <v>77.900000000000006</v>
      </c>
      <c r="P214">
        <v>80.099999999999994</v>
      </c>
      <c r="Q214">
        <v>80.900000000000006</v>
      </c>
      <c r="R214">
        <v>3.1</v>
      </c>
      <c r="S214">
        <v>2830</v>
      </c>
      <c r="T214">
        <v>28500</v>
      </c>
      <c r="U214">
        <v>46700</v>
      </c>
      <c r="V214">
        <v>73700</v>
      </c>
    </row>
    <row r="215" spans="1:22" x14ac:dyDescent="0.25">
      <c r="A215" t="str">
        <f t="shared" si="3"/>
        <v>2014/201510Female + maleEconomicsNon-EU</v>
      </c>
      <c r="B215" t="s">
        <v>37</v>
      </c>
      <c r="C215" t="s">
        <v>135</v>
      </c>
      <c r="D215">
        <v>10</v>
      </c>
      <c r="E215" t="s">
        <v>127</v>
      </c>
      <c r="F215" t="s">
        <v>125</v>
      </c>
      <c r="G215" t="s">
        <v>8</v>
      </c>
      <c r="H215">
        <v>1015</v>
      </c>
      <c r="I215">
        <v>970</v>
      </c>
      <c r="J215">
        <v>58.5</v>
      </c>
      <c r="K215">
        <v>4.0999999999999996</v>
      </c>
      <c r="L215">
        <v>405</v>
      </c>
      <c r="M215">
        <v>21.4</v>
      </c>
      <c r="N215">
        <v>1.3</v>
      </c>
      <c r="O215">
        <v>17.600000000000001</v>
      </c>
      <c r="P215">
        <v>18</v>
      </c>
      <c r="Q215">
        <v>18.8</v>
      </c>
      <c r="R215">
        <v>1.3</v>
      </c>
      <c r="S215">
        <v>145</v>
      </c>
      <c r="T215">
        <v>28500</v>
      </c>
      <c r="U215">
        <v>57700</v>
      </c>
      <c r="V215">
        <v>105500</v>
      </c>
    </row>
    <row r="216" spans="1:22" x14ac:dyDescent="0.25">
      <c r="A216" t="str">
        <f t="shared" si="3"/>
        <v>2014/201510Female + maleEducation and teachingEU</v>
      </c>
      <c r="B216" t="s">
        <v>37</v>
      </c>
      <c r="C216" t="s">
        <v>135</v>
      </c>
      <c r="D216">
        <v>10</v>
      </c>
      <c r="E216" t="s">
        <v>127</v>
      </c>
      <c r="F216" t="s">
        <v>21</v>
      </c>
      <c r="G216" t="s">
        <v>118</v>
      </c>
      <c r="H216">
        <v>65</v>
      </c>
      <c r="I216">
        <v>55</v>
      </c>
      <c r="J216">
        <v>54.4</v>
      </c>
      <c r="K216">
        <v>14.3</v>
      </c>
      <c r="L216">
        <v>25</v>
      </c>
      <c r="M216">
        <v>18.8</v>
      </c>
      <c r="N216">
        <v>0.9</v>
      </c>
      <c r="O216">
        <v>22.5</v>
      </c>
      <c r="P216">
        <v>23.4</v>
      </c>
      <c r="Q216">
        <v>25.8</v>
      </c>
      <c r="R216">
        <v>3.3</v>
      </c>
      <c r="S216">
        <v>10</v>
      </c>
      <c r="T216">
        <v>29200</v>
      </c>
      <c r="U216">
        <v>36100</v>
      </c>
      <c r="V216">
        <v>44500</v>
      </c>
    </row>
    <row r="217" spans="1:22" x14ac:dyDescent="0.25">
      <c r="A217" t="str">
        <f t="shared" si="3"/>
        <v>2014/201510Female + maleEducation and teachingUK</v>
      </c>
      <c r="B217" t="s">
        <v>37</v>
      </c>
      <c r="C217" t="s">
        <v>135</v>
      </c>
      <c r="D217">
        <v>10</v>
      </c>
      <c r="E217" t="s">
        <v>127</v>
      </c>
      <c r="F217" t="s">
        <v>61</v>
      </c>
      <c r="G217" t="s">
        <v>118</v>
      </c>
      <c r="H217">
        <v>7335</v>
      </c>
      <c r="I217">
        <v>7225</v>
      </c>
      <c r="J217">
        <v>5.9</v>
      </c>
      <c r="K217">
        <v>1.5</v>
      </c>
      <c r="L217">
        <v>6800</v>
      </c>
      <c r="M217">
        <v>7.7</v>
      </c>
      <c r="N217">
        <v>3.7</v>
      </c>
      <c r="O217">
        <v>78.599999999999994</v>
      </c>
      <c r="P217">
        <v>82.3</v>
      </c>
      <c r="Q217">
        <v>82.7</v>
      </c>
      <c r="R217">
        <v>4.0999999999999996</v>
      </c>
      <c r="S217">
        <v>5415</v>
      </c>
      <c r="T217">
        <v>17200</v>
      </c>
      <c r="U217">
        <v>28100</v>
      </c>
      <c r="V217">
        <v>35000</v>
      </c>
    </row>
    <row r="218" spans="1:22" x14ac:dyDescent="0.25">
      <c r="A218" t="str">
        <f t="shared" si="3"/>
        <v>2014/201510Female + maleEducation and teachingNon-EU</v>
      </c>
      <c r="B218" t="s">
        <v>37</v>
      </c>
      <c r="C218" t="s">
        <v>135</v>
      </c>
      <c r="D218">
        <v>10</v>
      </c>
      <c r="E218" t="s">
        <v>127</v>
      </c>
      <c r="F218" t="s">
        <v>125</v>
      </c>
      <c r="G218" t="s">
        <v>118</v>
      </c>
      <c r="H218">
        <v>170</v>
      </c>
      <c r="I218">
        <v>165</v>
      </c>
      <c r="J218">
        <v>69.3</v>
      </c>
      <c r="K218">
        <v>4.3</v>
      </c>
      <c r="L218">
        <v>50</v>
      </c>
      <c r="M218">
        <v>9.4</v>
      </c>
      <c r="N218">
        <v>1.7</v>
      </c>
      <c r="O218">
        <v>13.9</v>
      </c>
      <c r="P218">
        <v>19</v>
      </c>
      <c r="Q218">
        <v>19.600000000000001</v>
      </c>
      <c r="R218">
        <v>5.7</v>
      </c>
      <c r="S218">
        <v>20</v>
      </c>
      <c r="T218">
        <v>15000</v>
      </c>
      <c r="U218">
        <v>27400</v>
      </c>
      <c r="V218">
        <v>33200</v>
      </c>
    </row>
    <row r="219" spans="1:22" x14ac:dyDescent="0.25">
      <c r="A219" t="str">
        <f t="shared" si="3"/>
        <v>2014/201510Female + maleEngineeringEU</v>
      </c>
      <c r="B219" t="s">
        <v>37</v>
      </c>
      <c r="C219" t="s">
        <v>135</v>
      </c>
      <c r="D219">
        <v>10</v>
      </c>
      <c r="E219" t="s">
        <v>127</v>
      </c>
      <c r="F219" t="s">
        <v>21</v>
      </c>
      <c r="G219" t="s">
        <v>93</v>
      </c>
      <c r="H219">
        <v>1155</v>
      </c>
      <c r="I219">
        <v>1090</v>
      </c>
      <c r="J219">
        <v>65.5</v>
      </c>
      <c r="K219">
        <v>5.7</v>
      </c>
      <c r="L219">
        <v>375</v>
      </c>
      <c r="M219">
        <v>18.600000000000001</v>
      </c>
      <c r="N219">
        <v>1.2</v>
      </c>
      <c r="O219">
        <v>13.1</v>
      </c>
      <c r="P219">
        <v>14</v>
      </c>
      <c r="Q219">
        <v>14.7</v>
      </c>
      <c r="R219">
        <v>1.7</v>
      </c>
      <c r="S219">
        <v>125</v>
      </c>
      <c r="T219">
        <v>26300</v>
      </c>
      <c r="U219">
        <v>40200</v>
      </c>
      <c r="V219">
        <v>54800</v>
      </c>
    </row>
    <row r="220" spans="1:22" x14ac:dyDescent="0.25">
      <c r="A220" t="str">
        <f t="shared" si="3"/>
        <v>2014/201510Female + maleEngineeringUK</v>
      </c>
      <c r="B220" t="s">
        <v>37</v>
      </c>
      <c r="C220" t="s">
        <v>135</v>
      </c>
      <c r="D220">
        <v>10</v>
      </c>
      <c r="E220" t="s">
        <v>127</v>
      </c>
      <c r="F220" t="s">
        <v>61</v>
      </c>
      <c r="G220" t="s">
        <v>93</v>
      </c>
      <c r="H220">
        <v>10245</v>
      </c>
      <c r="I220">
        <v>9820</v>
      </c>
      <c r="J220">
        <v>3.6</v>
      </c>
      <c r="K220">
        <v>4.0999999999999996</v>
      </c>
      <c r="L220">
        <v>9465</v>
      </c>
      <c r="M220">
        <v>10.199999999999999</v>
      </c>
      <c r="N220">
        <v>3.4</v>
      </c>
      <c r="O220">
        <v>78.400000000000006</v>
      </c>
      <c r="P220">
        <v>81.900000000000006</v>
      </c>
      <c r="Q220">
        <v>82.8</v>
      </c>
      <c r="R220">
        <v>4.4000000000000004</v>
      </c>
      <c r="S220">
        <v>7390</v>
      </c>
      <c r="T220">
        <v>28100</v>
      </c>
      <c r="U220">
        <v>39800</v>
      </c>
      <c r="V220">
        <v>52600</v>
      </c>
    </row>
    <row r="221" spans="1:22" x14ac:dyDescent="0.25">
      <c r="A221" t="str">
        <f t="shared" si="3"/>
        <v>2014/201510Female + maleEngineeringNon-EU</v>
      </c>
      <c r="B221" t="s">
        <v>37</v>
      </c>
      <c r="C221" t="s">
        <v>135</v>
      </c>
      <c r="D221">
        <v>10</v>
      </c>
      <c r="E221" t="s">
        <v>127</v>
      </c>
      <c r="F221" t="s">
        <v>125</v>
      </c>
      <c r="G221" t="s">
        <v>93</v>
      </c>
      <c r="H221">
        <v>2890</v>
      </c>
      <c r="I221">
        <v>2785</v>
      </c>
      <c r="J221">
        <v>68.099999999999994</v>
      </c>
      <c r="K221">
        <v>3.6</v>
      </c>
      <c r="L221">
        <v>890</v>
      </c>
      <c r="M221">
        <v>16.8</v>
      </c>
      <c r="N221">
        <v>1.3</v>
      </c>
      <c r="O221">
        <v>12.4</v>
      </c>
      <c r="P221">
        <v>13</v>
      </c>
      <c r="Q221">
        <v>13.8</v>
      </c>
      <c r="R221">
        <v>1.4</v>
      </c>
      <c r="S221">
        <v>290</v>
      </c>
      <c r="T221">
        <v>24800</v>
      </c>
      <c r="U221">
        <v>36100</v>
      </c>
      <c r="V221">
        <v>50000</v>
      </c>
    </row>
    <row r="222" spans="1:22" x14ac:dyDescent="0.25">
      <c r="A222" t="str">
        <f t="shared" si="3"/>
        <v>2014/201510Female + maleEnglish studiesEU</v>
      </c>
      <c r="B222" t="s">
        <v>37</v>
      </c>
      <c r="C222" t="s">
        <v>135</v>
      </c>
      <c r="D222">
        <v>10</v>
      </c>
      <c r="E222" t="s">
        <v>127</v>
      </c>
      <c r="F222" t="s">
        <v>21</v>
      </c>
      <c r="G222" t="s">
        <v>109</v>
      </c>
      <c r="H222">
        <v>270</v>
      </c>
      <c r="I222">
        <v>245</v>
      </c>
      <c r="J222">
        <v>61.3</v>
      </c>
      <c r="K222">
        <v>8.9</v>
      </c>
      <c r="L222">
        <v>95</v>
      </c>
      <c r="M222">
        <v>15.6</v>
      </c>
      <c r="N222">
        <v>1</v>
      </c>
      <c r="O222">
        <v>19.100000000000001</v>
      </c>
      <c r="P222">
        <v>21</v>
      </c>
      <c r="Q222">
        <v>22.2</v>
      </c>
      <c r="R222">
        <v>3</v>
      </c>
      <c r="S222">
        <v>40</v>
      </c>
      <c r="T222">
        <v>13900</v>
      </c>
      <c r="U222">
        <v>26900</v>
      </c>
      <c r="V222">
        <v>36800</v>
      </c>
    </row>
    <row r="223" spans="1:22" x14ac:dyDescent="0.25">
      <c r="A223" t="str">
        <f t="shared" si="3"/>
        <v>2014/201510Female + maleEnglish studiesUK</v>
      </c>
      <c r="B223" t="s">
        <v>37</v>
      </c>
      <c r="C223" t="s">
        <v>135</v>
      </c>
      <c r="D223">
        <v>10</v>
      </c>
      <c r="E223" t="s">
        <v>127</v>
      </c>
      <c r="F223" t="s">
        <v>61</v>
      </c>
      <c r="G223" t="s">
        <v>109</v>
      </c>
      <c r="H223">
        <v>9050</v>
      </c>
      <c r="I223">
        <v>8860</v>
      </c>
      <c r="J223">
        <v>4.7</v>
      </c>
      <c r="K223">
        <v>2.1</v>
      </c>
      <c r="L223">
        <v>8440</v>
      </c>
      <c r="M223">
        <v>9.5</v>
      </c>
      <c r="N223">
        <v>4.4000000000000004</v>
      </c>
      <c r="O223">
        <v>75.599999999999994</v>
      </c>
      <c r="P223">
        <v>80.5</v>
      </c>
      <c r="Q223">
        <v>81.400000000000006</v>
      </c>
      <c r="R223">
        <v>5.8</v>
      </c>
      <c r="S223">
        <v>6285</v>
      </c>
      <c r="T223">
        <v>17200</v>
      </c>
      <c r="U223">
        <v>27300</v>
      </c>
      <c r="V223">
        <v>36100</v>
      </c>
    </row>
    <row r="224" spans="1:22" x14ac:dyDescent="0.25">
      <c r="A224" t="str">
        <f t="shared" si="3"/>
        <v>2014/201510Female + maleEnglish studiesNon-EU</v>
      </c>
      <c r="B224" t="s">
        <v>37</v>
      </c>
      <c r="C224" t="s">
        <v>135</v>
      </c>
      <c r="D224">
        <v>10</v>
      </c>
      <c r="E224" t="s">
        <v>127</v>
      </c>
      <c r="F224" t="s">
        <v>125</v>
      </c>
      <c r="G224" t="s">
        <v>109</v>
      </c>
      <c r="H224">
        <v>490</v>
      </c>
      <c r="I224">
        <v>465</v>
      </c>
      <c r="J224">
        <v>58.2</v>
      </c>
      <c r="K224">
        <v>5</v>
      </c>
      <c r="L224">
        <v>195</v>
      </c>
      <c r="M224">
        <v>23.9</v>
      </c>
      <c r="N224">
        <v>1.7</v>
      </c>
      <c r="O224">
        <v>15.3</v>
      </c>
      <c r="P224">
        <v>16.100000000000001</v>
      </c>
      <c r="Q224">
        <v>16.2</v>
      </c>
      <c r="R224">
        <v>0.9</v>
      </c>
      <c r="S224">
        <v>55</v>
      </c>
      <c r="T224">
        <v>14200</v>
      </c>
      <c r="U224">
        <v>28800</v>
      </c>
      <c r="V224">
        <v>36500</v>
      </c>
    </row>
    <row r="225" spans="1:22" x14ac:dyDescent="0.25">
      <c r="A225" t="str">
        <f t="shared" si="3"/>
        <v>2014/201510Female + maleGeneral, applied and forensic sciencesEU</v>
      </c>
      <c r="B225" t="s">
        <v>37</v>
      </c>
      <c r="C225" t="s">
        <v>135</v>
      </c>
      <c r="D225">
        <v>10</v>
      </c>
      <c r="E225" t="s">
        <v>127</v>
      </c>
      <c r="F225" t="s">
        <v>21</v>
      </c>
      <c r="G225" t="s">
        <v>147</v>
      </c>
      <c r="H225">
        <v>15</v>
      </c>
      <c r="I225">
        <v>15</v>
      </c>
      <c r="J225">
        <v>47.3</v>
      </c>
      <c r="K225">
        <v>8.8000000000000007</v>
      </c>
      <c r="L225">
        <v>5</v>
      </c>
      <c r="M225">
        <v>31.5</v>
      </c>
      <c r="N225">
        <v>0</v>
      </c>
      <c r="O225">
        <v>18.8</v>
      </c>
      <c r="P225">
        <v>18.8</v>
      </c>
      <c r="Q225">
        <v>21.2</v>
      </c>
      <c r="R225">
        <v>2.4</v>
      </c>
      <c r="S225" t="s">
        <v>124</v>
      </c>
      <c r="T225" t="s">
        <v>124</v>
      </c>
      <c r="U225" t="s">
        <v>124</v>
      </c>
      <c r="V225" t="s">
        <v>124</v>
      </c>
    </row>
    <row r="226" spans="1:22" x14ac:dyDescent="0.25">
      <c r="A226" t="str">
        <f t="shared" si="3"/>
        <v>2014/201510Female + maleGeneral, applied and forensic sciencesUK</v>
      </c>
      <c r="B226" t="s">
        <v>37</v>
      </c>
      <c r="C226" t="s">
        <v>135</v>
      </c>
      <c r="D226">
        <v>10</v>
      </c>
      <c r="E226" t="s">
        <v>127</v>
      </c>
      <c r="F226" t="s">
        <v>61</v>
      </c>
      <c r="G226" t="s">
        <v>147</v>
      </c>
      <c r="H226">
        <v>805</v>
      </c>
      <c r="I226">
        <v>775</v>
      </c>
      <c r="J226">
        <v>4.4000000000000004</v>
      </c>
      <c r="K226">
        <v>3.6</v>
      </c>
      <c r="L226">
        <v>740</v>
      </c>
      <c r="M226">
        <v>7.6</v>
      </c>
      <c r="N226">
        <v>3.4</v>
      </c>
      <c r="O226">
        <v>77.8</v>
      </c>
      <c r="P226">
        <v>83.7</v>
      </c>
      <c r="Q226">
        <v>84.7</v>
      </c>
      <c r="R226">
        <v>6.9</v>
      </c>
      <c r="S226">
        <v>570</v>
      </c>
      <c r="T226">
        <v>21500</v>
      </c>
      <c r="U226">
        <v>29200</v>
      </c>
      <c r="V226">
        <v>40200</v>
      </c>
    </row>
    <row r="227" spans="1:22" x14ac:dyDescent="0.25">
      <c r="A227" t="str">
        <f t="shared" si="3"/>
        <v>2014/201510Female + maleGeneral, applied and forensic sciencesNon-EU</v>
      </c>
      <c r="B227" t="s">
        <v>37</v>
      </c>
      <c r="C227" t="s">
        <v>135</v>
      </c>
      <c r="D227">
        <v>10</v>
      </c>
      <c r="E227" t="s">
        <v>127</v>
      </c>
      <c r="F227" t="s">
        <v>125</v>
      </c>
      <c r="G227" t="s">
        <v>147</v>
      </c>
      <c r="H227">
        <v>30</v>
      </c>
      <c r="I227">
        <v>25</v>
      </c>
      <c r="J227">
        <v>50.7</v>
      </c>
      <c r="K227">
        <v>9.6</v>
      </c>
      <c r="L227">
        <v>10</v>
      </c>
      <c r="M227">
        <v>14.7</v>
      </c>
      <c r="N227">
        <v>2.7</v>
      </c>
      <c r="O227">
        <v>25.3</v>
      </c>
      <c r="P227">
        <v>28</v>
      </c>
      <c r="Q227">
        <v>32</v>
      </c>
      <c r="R227">
        <v>6.7</v>
      </c>
      <c r="S227" t="s">
        <v>124</v>
      </c>
      <c r="T227" t="s">
        <v>124</v>
      </c>
      <c r="U227" t="s">
        <v>124</v>
      </c>
      <c r="V227" t="s">
        <v>124</v>
      </c>
    </row>
    <row r="228" spans="1:22" x14ac:dyDescent="0.25">
      <c r="A228" t="str">
        <f t="shared" si="3"/>
        <v>2014/201510Female + maleGeography, earth and environmental studiesEU</v>
      </c>
      <c r="B228" t="s">
        <v>37</v>
      </c>
      <c r="C228" t="s">
        <v>135</v>
      </c>
      <c r="D228">
        <v>10</v>
      </c>
      <c r="E228" t="s">
        <v>127</v>
      </c>
      <c r="F228" t="s">
        <v>21</v>
      </c>
      <c r="G228" t="s">
        <v>148</v>
      </c>
      <c r="H228">
        <v>180</v>
      </c>
      <c r="I228">
        <v>170</v>
      </c>
      <c r="J228">
        <v>58.5</v>
      </c>
      <c r="K228">
        <v>5.6</v>
      </c>
      <c r="L228">
        <v>70</v>
      </c>
      <c r="M228">
        <v>20</v>
      </c>
      <c r="N228">
        <v>3.1</v>
      </c>
      <c r="O228">
        <v>15.6</v>
      </c>
      <c r="P228">
        <v>16.8</v>
      </c>
      <c r="Q228">
        <v>18.399999999999999</v>
      </c>
      <c r="R228">
        <v>2.8</v>
      </c>
      <c r="S228">
        <v>20</v>
      </c>
      <c r="T228">
        <v>25900</v>
      </c>
      <c r="U228">
        <v>36500</v>
      </c>
      <c r="V228">
        <v>39800</v>
      </c>
    </row>
    <row r="229" spans="1:22" x14ac:dyDescent="0.25">
      <c r="A229" t="str">
        <f t="shared" si="3"/>
        <v>2014/201510Female + maleGeography, earth and environmental studiesUK</v>
      </c>
      <c r="B229" t="s">
        <v>37</v>
      </c>
      <c r="C229" t="s">
        <v>135</v>
      </c>
      <c r="D229">
        <v>10</v>
      </c>
      <c r="E229" t="s">
        <v>127</v>
      </c>
      <c r="F229" t="s">
        <v>61</v>
      </c>
      <c r="G229" t="s">
        <v>148</v>
      </c>
      <c r="H229">
        <v>6945</v>
      </c>
      <c r="I229">
        <v>6685</v>
      </c>
      <c r="J229">
        <v>3.5</v>
      </c>
      <c r="K229">
        <v>3.8</v>
      </c>
      <c r="L229">
        <v>6455</v>
      </c>
      <c r="M229">
        <v>9.6</v>
      </c>
      <c r="N229">
        <v>3.2</v>
      </c>
      <c r="O229">
        <v>78.7</v>
      </c>
      <c r="P229">
        <v>83</v>
      </c>
      <c r="Q229">
        <v>83.7</v>
      </c>
      <c r="R229">
        <v>5</v>
      </c>
      <c r="S229">
        <v>5015</v>
      </c>
      <c r="T229">
        <v>22300</v>
      </c>
      <c r="U229">
        <v>31400</v>
      </c>
      <c r="V229">
        <v>40900</v>
      </c>
    </row>
    <row r="230" spans="1:22" x14ac:dyDescent="0.25">
      <c r="A230" t="str">
        <f t="shared" si="3"/>
        <v>2014/201510Female + maleGeography, earth and environmental studiesNon-EU</v>
      </c>
      <c r="B230" t="s">
        <v>37</v>
      </c>
      <c r="C230" t="s">
        <v>135</v>
      </c>
      <c r="D230">
        <v>10</v>
      </c>
      <c r="E230" t="s">
        <v>127</v>
      </c>
      <c r="F230" t="s">
        <v>125</v>
      </c>
      <c r="G230" t="s">
        <v>148</v>
      </c>
      <c r="H230">
        <v>185</v>
      </c>
      <c r="I230">
        <v>170</v>
      </c>
      <c r="J230">
        <v>61.4</v>
      </c>
      <c r="K230">
        <v>6.8</v>
      </c>
      <c r="L230">
        <v>65</v>
      </c>
      <c r="M230">
        <v>20.9</v>
      </c>
      <c r="N230">
        <v>1.2</v>
      </c>
      <c r="O230">
        <v>16.3</v>
      </c>
      <c r="P230">
        <v>16.3</v>
      </c>
      <c r="Q230">
        <v>16.600000000000001</v>
      </c>
      <c r="R230">
        <v>0.3</v>
      </c>
      <c r="S230">
        <v>25</v>
      </c>
      <c r="T230">
        <v>21000</v>
      </c>
      <c r="U230">
        <v>33400</v>
      </c>
      <c r="V230">
        <v>58000</v>
      </c>
    </row>
    <row r="231" spans="1:22" x14ac:dyDescent="0.25">
      <c r="A231" t="str">
        <f t="shared" si="3"/>
        <v>2014/201510Female + maleHealth and social careEU</v>
      </c>
      <c r="B231" t="s">
        <v>37</v>
      </c>
      <c r="C231" t="s">
        <v>135</v>
      </c>
      <c r="D231">
        <v>10</v>
      </c>
      <c r="E231" t="s">
        <v>127</v>
      </c>
      <c r="F231" t="s">
        <v>21</v>
      </c>
      <c r="G231" t="s">
        <v>104</v>
      </c>
      <c r="H231">
        <v>25</v>
      </c>
      <c r="I231">
        <v>15</v>
      </c>
      <c r="J231">
        <v>37.6</v>
      </c>
      <c r="K231">
        <v>26.3</v>
      </c>
      <c r="L231">
        <v>10</v>
      </c>
      <c r="M231">
        <v>20.8</v>
      </c>
      <c r="N231">
        <v>0</v>
      </c>
      <c r="O231">
        <v>41.6</v>
      </c>
      <c r="P231">
        <v>41.6</v>
      </c>
      <c r="Q231">
        <v>41.6</v>
      </c>
      <c r="R231">
        <v>0</v>
      </c>
      <c r="S231" t="s">
        <v>124</v>
      </c>
      <c r="T231" t="s">
        <v>124</v>
      </c>
      <c r="U231" t="s">
        <v>124</v>
      </c>
      <c r="V231" t="s">
        <v>124</v>
      </c>
    </row>
    <row r="232" spans="1:22" x14ac:dyDescent="0.25">
      <c r="A232" t="str">
        <f t="shared" si="3"/>
        <v>2014/201510Female + maleHealth and social careUK</v>
      </c>
      <c r="B232" t="s">
        <v>37</v>
      </c>
      <c r="C232" t="s">
        <v>135</v>
      </c>
      <c r="D232">
        <v>10</v>
      </c>
      <c r="E232" t="s">
        <v>127</v>
      </c>
      <c r="F232" t="s">
        <v>61</v>
      </c>
      <c r="G232" t="s">
        <v>104</v>
      </c>
      <c r="H232">
        <v>2740</v>
      </c>
      <c r="I232">
        <v>2700</v>
      </c>
      <c r="J232">
        <v>7.9</v>
      </c>
      <c r="K232">
        <v>1.5</v>
      </c>
      <c r="L232">
        <v>2490</v>
      </c>
      <c r="M232">
        <v>7</v>
      </c>
      <c r="N232">
        <v>5.4</v>
      </c>
      <c r="O232">
        <v>71.400000000000006</v>
      </c>
      <c r="P232">
        <v>78.900000000000006</v>
      </c>
      <c r="Q232">
        <v>79.7</v>
      </c>
      <c r="R232">
        <v>8.3000000000000007</v>
      </c>
      <c r="S232">
        <v>1820</v>
      </c>
      <c r="T232">
        <v>15700</v>
      </c>
      <c r="U232">
        <v>26100</v>
      </c>
      <c r="V232">
        <v>33600</v>
      </c>
    </row>
    <row r="233" spans="1:22" x14ac:dyDescent="0.25">
      <c r="A233" t="str">
        <f t="shared" si="3"/>
        <v>2014/201510Female + maleHealth and social careNon-EU</v>
      </c>
      <c r="B233" t="s">
        <v>37</v>
      </c>
      <c r="C233" t="s">
        <v>135</v>
      </c>
      <c r="D233">
        <v>10</v>
      </c>
      <c r="E233" t="s">
        <v>127</v>
      </c>
      <c r="F233" t="s">
        <v>125</v>
      </c>
      <c r="G233" t="s">
        <v>104</v>
      </c>
      <c r="H233">
        <v>15</v>
      </c>
      <c r="I233">
        <v>15</v>
      </c>
      <c r="J233">
        <v>40.200000000000003</v>
      </c>
      <c r="K233">
        <v>12.1</v>
      </c>
      <c r="L233">
        <v>10</v>
      </c>
      <c r="M233">
        <v>20.7</v>
      </c>
      <c r="N233">
        <v>0</v>
      </c>
      <c r="O233">
        <v>39.1</v>
      </c>
      <c r="P233">
        <v>39.1</v>
      </c>
      <c r="Q233">
        <v>39.1</v>
      </c>
      <c r="R233">
        <v>0</v>
      </c>
      <c r="S233" t="s">
        <v>124</v>
      </c>
      <c r="T233" t="s">
        <v>124</v>
      </c>
      <c r="U233" t="s">
        <v>124</v>
      </c>
      <c r="V233" t="s">
        <v>124</v>
      </c>
    </row>
    <row r="234" spans="1:22" x14ac:dyDescent="0.25">
      <c r="A234" t="str">
        <f t="shared" si="3"/>
        <v>2014/201510Female + maleHistory and archaeologyEU</v>
      </c>
      <c r="B234" t="s">
        <v>37</v>
      </c>
      <c r="C234" t="s">
        <v>135</v>
      </c>
      <c r="D234">
        <v>10</v>
      </c>
      <c r="E234" t="s">
        <v>127</v>
      </c>
      <c r="F234" t="s">
        <v>21</v>
      </c>
      <c r="G234" t="s">
        <v>113</v>
      </c>
      <c r="H234">
        <v>170</v>
      </c>
      <c r="I234">
        <v>150</v>
      </c>
      <c r="J234">
        <v>40.700000000000003</v>
      </c>
      <c r="K234">
        <v>13</v>
      </c>
      <c r="L234">
        <v>90</v>
      </c>
      <c r="M234">
        <v>21.9</v>
      </c>
      <c r="N234">
        <v>2</v>
      </c>
      <c r="O234">
        <v>29</v>
      </c>
      <c r="P234">
        <v>33.4</v>
      </c>
      <c r="Q234">
        <v>35.4</v>
      </c>
      <c r="R234">
        <v>6.4</v>
      </c>
      <c r="S234">
        <v>40</v>
      </c>
      <c r="T234">
        <v>17200</v>
      </c>
      <c r="U234">
        <v>30300</v>
      </c>
      <c r="V234">
        <v>38300</v>
      </c>
    </row>
    <row r="235" spans="1:22" x14ac:dyDescent="0.25">
      <c r="A235" t="str">
        <f t="shared" si="3"/>
        <v>2014/201510Female + maleHistory and archaeologyUK</v>
      </c>
      <c r="B235" t="s">
        <v>37</v>
      </c>
      <c r="C235" t="s">
        <v>135</v>
      </c>
      <c r="D235">
        <v>10</v>
      </c>
      <c r="E235" t="s">
        <v>127</v>
      </c>
      <c r="F235" t="s">
        <v>61</v>
      </c>
      <c r="G235" t="s">
        <v>113</v>
      </c>
      <c r="H235">
        <v>8460</v>
      </c>
      <c r="I235">
        <v>8225</v>
      </c>
      <c r="J235">
        <v>3.9</v>
      </c>
      <c r="K235">
        <v>2.8</v>
      </c>
      <c r="L235">
        <v>7905</v>
      </c>
      <c r="M235">
        <v>9.6</v>
      </c>
      <c r="N235">
        <v>4.0999999999999996</v>
      </c>
      <c r="O235">
        <v>76.3</v>
      </c>
      <c r="P235">
        <v>81.400000000000006</v>
      </c>
      <c r="Q235">
        <v>82.4</v>
      </c>
      <c r="R235">
        <v>6.1</v>
      </c>
      <c r="S235">
        <v>5940</v>
      </c>
      <c r="T235">
        <v>19300</v>
      </c>
      <c r="U235">
        <v>29600</v>
      </c>
      <c r="V235">
        <v>40900</v>
      </c>
    </row>
    <row r="236" spans="1:22" x14ac:dyDescent="0.25">
      <c r="A236" t="str">
        <f t="shared" si="3"/>
        <v>2014/201510Female + maleHistory and archaeologyNon-EU</v>
      </c>
      <c r="B236" t="s">
        <v>37</v>
      </c>
      <c r="C236" t="s">
        <v>135</v>
      </c>
      <c r="D236">
        <v>10</v>
      </c>
      <c r="E236" t="s">
        <v>127</v>
      </c>
      <c r="F236" t="s">
        <v>125</v>
      </c>
      <c r="G236" t="s">
        <v>113</v>
      </c>
      <c r="H236">
        <v>150</v>
      </c>
      <c r="I236">
        <v>135</v>
      </c>
      <c r="J236">
        <v>45.7</v>
      </c>
      <c r="K236">
        <v>11</v>
      </c>
      <c r="L236">
        <v>75</v>
      </c>
      <c r="M236">
        <v>19.600000000000001</v>
      </c>
      <c r="N236">
        <v>2.2000000000000002</v>
      </c>
      <c r="O236">
        <v>28.6</v>
      </c>
      <c r="P236">
        <v>32.1</v>
      </c>
      <c r="Q236">
        <v>32.5</v>
      </c>
      <c r="R236">
        <v>3.9</v>
      </c>
      <c r="S236">
        <v>35</v>
      </c>
      <c r="T236">
        <v>23300</v>
      </c>
      <c r="U236">
        <v>35000</v>
      </c>
      <c r="V236">
        <v>72300</v>
      </c>
    </row>
    <row r="237" spans="1:22" x14ac:dyDescent="0.25">
      <c r="A237" t="str">
        <f t="shared" si="3"/>
        <v>2014/201510Female + maleLanguages and area studiesEU</v>
      </c>
      <c r="B237" t="s">
        <v>37</v>
      </c>
      <c r="C237" t="s">
        <v>135</v>
      </c>
      <c r="D237">
        <v>10</v>
      </c>
      <c r="E237" t="s">
        <v>127</v>
      </c>
      <c r="F237" t="s">
        <v>21</v>
      </c>
      <c r="G237" t="s">
        <v>149</v>
      </c>
      <c r="H237">
        <v>455</v>
      </c>
      <c r="I237">
        <v>400</v>
      </c>
      <c r="J237">
        <v>48.4</v>
      </c>
      <c r="K237">
        <v>11.9</v>
      </c>
      <c r="L237">
        <v>205</v>
      </c>
      <c r="M237">
        <v>22.4</v>
      </c>
      <c r="N237">
        <v>2</v>
      </c>
      <c r="O237">
        <v>24.8</v>
      </c>
      <c r="P237">
        <v>25.9</v>
      </c>
      <c r="Q237">
        <v>27.3</v>
      </c>
      <c r="R237">
        <v>2.5</v>
      </c>
      <c r="S237">
        <v>85</v>
      </c>
      <c r="T237">
        <v>22300</v>
      </c>
      <c r="U237">
        <v>33600</v>
      </c>
      <c r="V237">
        <v>39800</v>
      </c>
    </row>
    <row r="238" spans="1:22" x14ac:dyDescent="0.25">
      <c r="A238" t="str">
        <f t="shared" si="3"/>
        <v>2014/201510Female + maleLanguages and area studiesUK</v>
      </c>
      <c r="B238" t="s">
        <v>37</v>
      </c>
      <c r="C238" t="s">
        <v>135</v>
      </c>
      <c r="D238">
        <v>10</v>
      </c>
      <c r="E238" t="s">
        <v>127</v>
      </c>
      <c r="F238" t="s">
        <v>61</v>
      </c>
      <c r="G238" t="s">
        <v>149</v>
      </c>
      <c r="H238">
        <v>5880</v>
      </c>
      <c r="I238">
        <v>5555</v>
      </c>
      <c r="J238">
        <v>5.7</v>
      </c>
      <c r="K238">
        <v>5.6</v>
      </c>
      <c r="L238">
        <v>5235</v>
      </c>
      <c r="M238">
        <v>13.8</v>
      </c>
      <c r="N238">
        <v>4.7</v>
      </c>
      <c r="O238">
        <v>71.2</v>
      </c>
      <c r="P238">
        <v>74.900000000000006</v>
      </c>
      <c r="Q238">
        <v>75.8</v>
      </c>
      <c r="R238">
        <v>4.5999999999999996</v>
      </c>
      <c r="S238">
        <v>3635</v>
      </c>
      <c r="T238">
        <v>19300</v>
      </c>
      <c r="U238">
        <v>29900</v>
      </c>
      <c r="V238">
        <v>42300</v>
      </c>
    </row>
    <row r="239" spans="1:22" x14ac:dyDescent="0.25">
      <c r="A239" t="str">
        <f t="shared" si="3"/>
        <v>2014/201510Female + maleLanguages and area studiesNon-EU</v>
      </c>
      <c r="B239" t="s">
        <v>37</v>
      </c>
      <c r="C239" t="s">
        <v>135</v>
      </c>
      <c r="D239">
        <v>10</v>
      </c>
      <c r="E239" t="s">
        <v>127</v>
      </c>
      <c r="F239" t="s">
        <v>125</v>
      </c>
      <c r="G239" t="s">
        <v>149</v>
      </c>
      <c r="H239">
        <v>195</v>
      </c>
      <c r="I239">
        <v>185</v>
      </c>
      <c r="J239">
        <v>54.1</v>
      </c>
      <c r="K239">
        <v>6.6</v>
      </c>
      <c r="L239">
        <v>85</v>
      </c>
      <c r="M239">
        <v>22.7</v>
      </c>
      <c r="N239">
        <v>3.2</v>
      </c>
      <c r="O239">
        <v>17.899999999999999</v>
      </c>
      <c r="P239">
        <v>19.5</v>
      </c>
      <c r="Q239">
        <v>20</v>
      </c>
      <c r="R239">
        <v>2.2000000000000002</v>
      </c>
      <c r="S239">
        <v>30</v>
      </c>
      <c r="T239">
        <v>18200</v>
      </c>
      <c r="U239">
        <v>28100</v>
      </c>
      <c r="V239">
        <v>44500</v>
      </c>
    </row>
    <row r="240" spans="1:22" x14ac:dyDescent="0.25">
      <c r="A240" t="str">
        <f t="shared" si="3"/>
        <v>2014/201510Female + maleLawEU</v>
      </c>
      <c r="B240" t="s">
        <v>37</v>
      </c>
      <c r="C240" t="s">
        <v>135</v>
      </c>
      <c r="D240">
        <v>10</v>
      </c>
      <c r="E240" t="s">
        <v>127</v>
      </c>
      <c r="F240" t="s">
        <v>21</v>
      </c>
      <c r="G240" t="s">
        <v>7</v>
      </c>
      <c r="H240">
        <v>300</v>
      </c>
      <c r="I240">
        <v>270</v>
      </c>
      <c r="J240">
        <v>58.5</v>
      </c>
      <c r="K240">
        <v>9.5</v>
      </c>
      <c r="L240">
        <v>110</v>
      </c>
      <c r="M240">
        <v>17.100000000000001</v>
      </c>
      <c r="N240">
        <v>0.5</v>
      </c>
      <c r="O240">
        <v>22.8</v>
      </c>
      <c r="P240">
        <v>23.2</v>
      </c>
      <c r="Q240">
        <v>23.9</v>
      </c>
      <c r="R240">
        <v>1.1000000000000001</v>
      </c>
      <c r="S240">
        <v>55</v>
      </c>
      <c r="T240">
        <v>28100</v>
      </c>
      <c r="U240">
        <v>45300</v>
      </c>
      <c r="V240">
        <v>89700</v>
      </c>
    </row>
    <row r="241" spans="1:22" x14ac:dyDescent="0.25">
      <c r="A241" t="str">
        <f t="shared" si="3"/>
        <v>2014/201510Female + maleLawUK</v>
      </c>
      <c r="B241" t="s">
        <v>37</v>
      </c>
      <c r="C241" t="s">
        <v>135</v>
      </c>
      <c r="D241">
        <v>10</v>
      </c>
      <c r="E241" t="s">
        <v>127</v>
      </c>
      <c r="F241" t="s">
        <v>61</v>
      </c>
      <c r="G241" t="s">
        <v>7</v>
      </c>
      <c r="H241">
        <v>9195</v>
      </c>
      <c r="I241">
        <v>8970</v>
      </c>
      <c r="J241">
        <v>5.6</v>
      </c>
      <c r="K241">
        <v>2.4</v>
      </c>
      <c r="L241">
        <v>8465</v>
      </c>
      <c r="M241">
        <v>9.9</v>
      </c>
      <c r="N241">
        <v>4.7</v>
      </c>
      <c r="O241">
        <v>76.2</v>
      </c>
      <c r="P241">
        <v>79.2</v>
      </c>
      <c r="Q241">
        <v>79.8</v>
      </c>
      <c r="R241">
        <v>3.6</v>
      </c>
      <c r="S241">
        <v>6465</v>
      </c>
      <c r="T241">
        <v>21900</v>
      </c>
      <c r="U241">
        <v>33900</v>
      </c>
      <c r="V241">
        <v>50400</v>
      </c>
    </row>
    <row r="242" spans="1:22" x14ac:dyDescent="0.25">
      <c r="A242" t="str">
        <f t="shared" si="3"/>
        <v>2014/201510Female + maleLawNon-EU</v>
      </c>
      <c r="B242" t="s">
        <v>37</v>
      </c>
      <c r="C242" t="s">
        <v>135</v>
      </c>
      <c r="D242">
        <v>10</v>
      </c>
      <c r="E242" t="s">
        <v>127</v>
      </c>
      <c r="F242" t="s">
        <v>125</v>
      </c>
      <c r="G242" t="s">
        <v>7</v>
      </c>
      <c r="H242">
        <v>1240</v>
      </c>
      <c r="I242">
        <v>1195</v>
      </c>
      <c r="J242">
        <v>64.2</v>
      </c>
      <c r="K242">
        <v>3.7</v>
      </c>
      <c r="L242">
        <v>430</v>
      </c>
      <c r="M242">
        <v>19.399999999999999</v>
      </c>
      <c r="N242">
        <v>1</v>
      </c>
      <c r="O242">
        <v>13.8</v>
      </c>
      <c r="P242">
        <v>14.5</v>
      </c>
      <c r="Q242">
        <v>15.4</v>
      </c>
      <c r="R242">
        <v>1.6</v>
      </c>
      <c r="S242">
        <v>135</v>
      </c>
      <c r="T242">
        <v>20400</v>
      </c>
      <c r="U242">
        <v>35800</v>
      </c>
      <c r="V242">
        <v>78500</v>
      </c>
    </row>
    <row r="243" spans="1:22" x14ac:dyDescent="0.25">
      <c r="A243" t="str">
        <f t="shared" si="3"/>
        <v>2014/201510Female + maleMaterials and technologyEU</v>
      </c>
      <c r="B243" t="s">
        <v>37</v>
      </c>
      <c r="C243" t="s">
        <v>135</v>
      </c>
      <c r="D243">
        <v>10</v>
      </c>
      <c r="E243" t="s">
        <v>127</v>
      </c>
      <c r="F243" t="s">
        <v>21</v>
      </c>
      <c r="G243" t="s">
        <v>150</v>
      </c>
      <c r="H243">
        <v>105</v>
      </c>
      <c r="I243">
        <v>100</v>
      </c>
      <c r="J243">
        <v>54.9</v>
      </c>
      <c r="K243">
        <v>7.1</v>
      </c>
      <c r="L243">
        <v>45</v>
      </c>
      <c r="M243">
        <v>22.2</v>
      </c>
      <c r="N243">
        <v>3.1</v>
      </c>
      <c r="O243">
        <v>19.3</v>
      </c>
      <c r="P243">
        <v>19.8</v>
      </c>
      <c r="Q243">
        <v>19.8</v>
      </c>
      <c r="R243">
        <v>0.5</v>
      </c>
      <c r="S243">
        <v>15</v>
      </c>
      <c r="T243">
        <v>17200</v>
      </c>
      <c r="U243">
        <v>28500</v>
      </c>
      <c r="V243">
        <v>38000</v>
      </c>
    </row>
    <row r="244" spans="1:22" x14ac:dyDescent="0.25">
      <c r="A244" t="str">
        <f t="shared" si="3"/>
        <v>2014/201510Female + maleMaterials and technologyUK</v>
      </c>
      <c r="B244" t="s">
        <v>37</v>
      </c>
      <c r="C244" t="s">
        <v>135</v>
      </c>
      <c r="D244">
        <v>10</v>
      </c>
      <c r="E244" t="s">
        <v>127</v>
      </c>
      <c r="F244" t="s">
        <v>61</v>
      </c>
      <c r="G244" t="s">
        <v>150</v>
      </c>
      <c r="H244">
        <v>1625</v>
      </c>
      <c r="I244">
        <v>1570</v>
      </c>
      <c r="J244">
        <v>5.3</v>
      </c>
      <c r="K244">
        <v>3.5</v>
      </c>
      <c r="L244">
        <v>1485</v>
      </c>
      <c r="M244">
        <v>10.9</v>
      </c>
      <c r="N244">
        <v>4.3</v>
      </c>
      <c r="O244">
        <v>75</v>
      </c>
      <c r="P244">
        <v>78.900000000000006</v>
      </c>
      <c r="Q244">
        <v>79.5</v>
      </c>
      <c r="R244">
        <v>4.5</v>
      </c>
      <c r="S244">
        <v>1100</v>
      </c>
      <c r="T244">
        <v>19700</v>
      </c>
      <c r="U244">
        <v>31000</v>
      </c>
      <c r="V244">
        <v>41600</v>
      </c>
    </row>
    <row r="245" spans="1:22" x14ac:dyDescent="0.25">
      <c r="A245" t="str">
        <f t="shared" si="3"/>
        <v>2014/201510Female + maleMaterials and technologyNon-EU</v>
      </c>
      <c r="B245" t="s">
        <v>37</v>
      </c>
      <c r="C245" t="s">
        <v>135</v>
      </c>
      <c r="D245">
        <v>10</v>
      </c>
      <c r="E245" t="s">
        <v>127</v>
      </c>
      <c r="F245" t="s">
        <v>125</v>
      </c>
      <c r="G245" t="s">
        <v>150</v>
      </c>
      <c r="H245">
        <v>195</v>
      </c>
      <c r="I245">
        <v>185</v>
      </c>
      <c r="J245">
        <v>57.7</v>
      </c>
      <c r="K245">
        <v>3.2</v>
      </c>
      <c r="L245">
        <v>80</v>
      </c>
      <c r="M245">
        <v>26.3</v>
      </c>
      <c r="N245">
        <v>0.4</v>
      </c>
      <c r="O245">
        <v>13.4</v>
      </c>
      <c r="P245">
        <v>15.4</v>
      </c>
      <c r="Q245">
        <v>15.7</v>
      </c>
      <c r="R245">
        <v>2.2000000000000002</v>
      </c>
      <c r="S245">
        <v>20</v>
      </c>
      <c r="T245">
        <v>19700</v>
      </c>
      <c r="U245">
        <v>33600</v>
      </c>
      <c r="V245">
        <v>43600</v>
      </c>
    </row>
    <row r="246" spans="1:22" x14ac:dyDescent="0.25">
      <c r="A246" t="str">
        <f t="shared" si="3"/>
        <v>2014/201510Female + maleMathematical sciencesEU</v>
      </c>
      <c r="B246" t="s">
        <v>37</v>
      </c>
      <c r="C246" t="s">
        <v>135</v>
      </c>
      <c r="D246">
        <v>10</v>
      </c>
      <c r="E246" t="s">
        <v>127</v>
      </c>
      <c r="F246" t="s">
        <v>21</v>
      </c>
      <c r="G246" t="s">
        <v>5</v>
      </c>
      <c r="H246">
        <v>95</v>
      </c>
      <c r="I246">
        <v>80</v>
      </c>
      <c r="J246">
        <v>46</v>
      </c>
      <c r="K246">
        <v>14.6</v>
      </c>
      <c r="L246">
        <v>45</v>
      </c>
      <c r="M246">
        <v>18.600000000000001</v>
      </c>
      <c r="N246">
        <v>1.3</v>
      </c>
      <c r="O246">
        <v>31</v>
      </c>
      <c r="P246">
        <v>34.1</v>
      </c>
      <c r="Q246">
        <v>34.1</v>
      </c>
      <c r="R246">
        <v>3.1</v>
      </c>
      <c r="S246">
        <v>25</v>
      </c>
      <c r="T246">
        <v>33900</v>
      </c>
      <c r="U246">
        <v>64200</v>
      </c>
      <c r="V246">
        <v>150400</v>
      </c>
    </row>
    <row r="247" spans="1:22" x14ac:dyDescent="0.25">
      <c r="A247" t="str">
        <f t="shared" si="3"/>
        <v>2014/201510Female + maleMathematical sciencesUK</v>
      </c>
      <c r="B247" t="s">
        <v>37</v>
      </c>
      <c r="C247" t="s">
        <v>135</v>
      </c>
      <c r="D247">
        <v>10</v>
      </c>
      <c r="E247" t="s">
        <v>127</v>
      </c>
      <c r="F247" t="s">
        <v>61</v>
      </c>
      <c r="G247" t="s">
        <v>5</v>
      </c>
      <c r="H247">
        <v>4130</v>
      </c>
      <c r="I247">
        <v>3980</v>
      </c>
      <c r="J247">
        <v>3.3</v>
      </c>
      <c r="K247">
        <v>3.7</v>
      </c>
      <c r="L247">
        <v>3850</v>
      </c>
      <c r="M247">
        <v>9.3000000000000007</v>
      </c>
      <c r="N247">
        <v>3.7</v>
      </c>
      <c r="O247">
        <v>78.900000000000006</v>
      </c>
      <c r="P247">
        <v>82.6</v>
      </c>
      <c r="Q247">
        <v>83.7</v>
      </c>
      <c r="R247">
        <v>4.7</v>
      </c>
      <c r="S247">
        <v>3005</v>
      </c>
      <c r="T247">
        <v>27000</v>
      </c>
      <c r="U247">
        <v>38700</v>
      </c>
      <c r="V247">
        <v>59500</v>
      </c>
    </row>
    <row r="248" spans="1:22" x14ac:dyDescent="0.25">
      <c r="A248" t="str">
        <f t="shared" si="3"/>
        <v>2014/201510Female + maleMathematical sciencesNon-EU</v>
      </c>
      <c r="B248" t="s">
        <v>37</v>
      </c>
      <c r="C248" t="s">
        <v>135</v>
      </c>
      <c r="D248">
        <v>10</v>
      </c>
      <c r="E248" t="s">
        <v>127</v>
      </c>
      <c r="F248" t="s">
        <v>125</v>
      </c>
      <c r="G248" t="s">
        <v>5</v>
      </c>
      <c r="H248">
        <v>335</v>
      </c>
      <c r="I248">
        <v>305</v>
      </c>
      <c r="J248">
        <v>62.9</v>
      </c>
      <c r="K248">
        <v>7.8</v>
      </c>
      <c r="L248">
        <v>115</v>
      </c>
      <c r="M248">
        <v>13.5</v>
      </c>
      <c r="N248">
        <v>1.7</v>
      </c>
      <c r="O248">
        <v>19.899999999999999</v>
      </c>
      <c r="P248">
        <v>21</v>
      </c>
      <c r="Q248">
        <v>21.9</v>
      </c>
      <c r="R248">
        <v>2.1</v>
      </c>
      <c r="S248">
        <v>55</v>
      </c>
      <c r="T248">
        <v>23400</v>
      </c>
      <c r="U248">
        <v>50000</v>
      </c>
      <c r="V248">
        <v>81400</v>
      </c>
    </row>
    <row r="249" spans="1:22" x14ac:dyDescent="0.25">
      <c r="A249" t="str">
        <f t="shared" si="3"/>
        <v>2014/201510Female + maleMedia, journalism and communicationsEU</v>
      </c>
      <c r="B249" t="s">
        <v>37</v>
      </c>
      <c r="C249" t="s">
        <v>135</v>
      </c>
      <c r="D249">
        <v>10</v>
      </c>
      <c r="E249" t="s">
        <v>127</v>
      </c>
      <c r="F249" t="s">
        <v>21</v>
      </c>
      <c r="G249" t="s">
        <v>151</v>
      </c>
      <c r="H249">
        <v>330</v>
      </c>
      <c r="I249">
        <v>300</v>
      </c>
      <c r="J249">
        <v>61.4</v>
      </c>
      <c r="K249">
        <v>8</v>
      </c>
      <c r="L249">
        <v>115</v>
      </c>
      <c r="M249">
        <v>17.899999999999999</v>
      </c>
      <c r="N249">
        <v>1.2</v>
      </c>
      <c r="O249">
        <v>18.8</v>
      </c>
      <c r="P249">
        <v>19.2</v>
      </c>
      <c r="Q249">
        <v>19.5</v>
      </c>
      <c r="R249">
        <v>0.7</v>
      </c>
      <c r="S249">
        <v>50</v>
      </c>
      <c r="T249">
        <v>20800</v>
      </c>
      <c r="U249">
        <v>28100</v>
      </c>
      <c r="V249">
        <v>37800</v>
      </c>
    </row>
    <row r="250" spans="1:22" x14ac:dyDescent="0.25">
      <c r="A250" t="str">
        <f t="shared" si="3"/>
        <v>2014/201510Female + maleMedia, journalism and communicationsUK</v>
      </c>
      <c r="B250" t="s">
        <v>37</v>
      </c>
      <c r="C250" t="s">
        <v>135</v>
      </c>
      <c r="D250">
        <v>10</v>
      </c>
      <c r="E250" t="s">
        <v>127</v>
      </c>
      <c r="F250" t="s">
        <v>61</v>
      </c>
      <c r="G250" t="s">
        <v>151</v>
      </c>
      <c r="H250">
        <v>6270</v>
      </c>
      <c r="I250">
        <v>6125</v>
      </c>
      <c r="J250">
        <v>4.3</v>
      </c>
      <c r="K250">
        <v>2.2999999999999998</v>
      </c>
      <c r="L250">
        <v>5860</v>
      </c>
      <c r="M250">
        <v>8.8000000000000007</v>
      </c>
      <c r="N250">
        <v>5.2</v>
      </c>
      <c r="O250">
        <v>78.3</v>
      </c>
      <c r="P250">
        <v>81.3</v>
      </c>
      <c r="Q250">
        <v>81.7</v>
      </c>
      <c r="R250">
        <v>3.4</v>
      </c>
      <c r="S250">
        <v>4480</v>
      </c>
      <c r="T250">
        <v>16800</v>
      </c>
      <c r="U250">
        <v>26300</v>
      </c>
      <c r="V250">
        <v>35800</v>
      </c>
    </row>
    <row r="251" spans="1:22" x14ac:dyDescent="0.25">
      <c r="A251" t="str">
        <f t="shared" si="3"/>
        <v>2014/201510Female + maleMedia, journalism and communicationsNon-EU</v>
      </c>
      <c r="B251" t="s">
        <v>37</v>
      </c>
      <c r="C251" t="s">
        <v>135</v>
      </c>
      <c r="D251">
        <v>10</v>
      </c>
      <c r="E251" t="s">
        <v>127</v>
      </c>
      <c r="F251" t="s">
        <v>125</v>
      </c>
      <c r="G251" t="s">
        <v>151</v>
      </c>
      <c r="H251">
        <v>305</v>
      </c>
      <c r="I251">
        <v>300</v>
      </c>
      <c r="J251">
        <v>64</v>
      </c>
      <c r="K251">
        <v>2.4</v>
      </c>
      <c r="L251">
        <v>110</v>
      </c>
      <c r="M251">
        <v>18.600000000000001</v>
      </c>
      <c r="N251">
        <v>1.5</v>
      </c>
      <c r="O251">
        <v>14.6</v>
      </c>
      <c r="P251">
        <v>15.2</v>
      </c>
      <c r="Q251">
        <v>15.9</v>
      </c>
      <c r="R251">
        <v>1.3</v>
      </c>
      <c r="S251">
        <v>35</v>
      </c>
      <c r="T251">
        <v>24500</v>
      </c>
      <c r="U251">
        <v>31400</v>
      </c>
      <c r="V251">
        <v>39800</v>
      </c>
    </row>
    <row r="252" spans="1:22" x14ac:dyDescent="0.25">
      <c r="A252" t="str">
        <f t="shared" si="3"/>
        <v>2014/201510Female + maleMedical sciencesEU</v>
      </c>
      <c r="B252" t="s">
        <v>37</v>
      </c>
      <c r="C252" t="s">
        <v>135</v>
      </c>
      <c r="D252">
        <v>10</v>
      </c>
      <c r="E252" t="s">
        <v>127</v>
      </c>
      <c r="F252" t="s">
        <v>21</v>
      </c>
      <c r="G252" t="s">
        <v>152</v>
      </c>
      <c r="H252">
        <v>50</v>
      </c>
      <c r="I252">
        <v>45</v>
      </c>
      <c r="J252">
        <v>46.2</v>
      </c>
      <c r="K252">
        <v>7.3</v>
      </c>
      <c r="L252">
        <v>25</v>
      </c>
      <c r="M252">
        <v>12.8</v>
      </c>
      <c r="N252">
        <v>4.5</v>
      </c>
      <c r="O252">
        <v>31.2</v>
      </c>
      <c r="P252">
        <v>34.200000000000003</v>
      </c>
      <c r="Q252">
        <v>36.5</v>
      </c>
      <c r="R252">
        <v>5.3</v>
      </c>
      <c r="S252">
        <v>15</v>
      </c>
      <c r="T252">
        <v>28500</v>
      </c>
      <c r="U252">
        <v>35000</v>
      </c>
      <c r="V252">
        <v>48900</v>
      </c>
    </row>
    <row r="253" spans="1:22" x14ac:dyDescent="0.25">
      <c r="A253" t="str">
        <f t="shared" si="3"/>
        <v>2014/201510Female + maleMedical sciencesUK</v>
      </c>
      <c r="B253" t="s">
        <v>37</v>
      </c>
      <c r="C253" t="s">
        <v>135</v>
      </c>
      <c r="D253">
        <v>10</v>
      </c>
      <c r="E253" t="s">
        <v>127</v>
      </c>
      <c r="F253" t="s">
        <v>61</v>
      </c>
      <c r="G253" t="s">
        <v>152</v>
      </c>
      <c r="H253">
        <v>1900</v>
      </c>
      <c r="I253">
        <v>1845</v>
      </c>
      <c r="J253">
        <v>5.3</v>
      </c>
      <c r="K253">
        <v>3</v>
      </c>
      <c r="L253">
        <v>1745</v>
      </c>
      <c r="M253">
        <v>7.5</v>
      </c>
      <c r="N253">
        <v>3.8</v>
      </c>
      <c r="O253">
        <v>69.599999999999994</v>
      </c>
      <c r="P253">
        <v>82.1</v>
      </c>
      <c r="Q253">
        <v>83.4</v>
      </c>
      <c r="R253">
        <v>13.9</v>
      </c>
      <c r="S253">
        <v>1205</v>
      </c>
      <c r="T253">
        <v>23700</v>
      </c>
      <c r="U253">
        <v>34700</v>
      </c>
      <c r="V253">
        <v>48200</v>
      </c>
    </row>
    <row r="254" spans="1:22" x14ac:dyDescent="0.25">
      <c r="A254" t="str">
        <f t="shared" si="3"/>
        <v>2014/201510Female + maleMedical sciencesNon-EU</v>
      </c>
      <c r="B254" t="s">
        <v>37</v>
      </c>
      <c r="C254" t="s">
        <v>135</v>
      </c>
      <c r="D254">
        <v>10</v>
      </c>
      <c r="E254" t="s">
        <v>127</v>
      </c>
      <c r="F254" t="s">
        <v>125</v>
      </c>
      <c r="G254" t="s">
        <v>152</v>
      </c>
      <c r="H254">
        <v>95</v>
      </c>
      <c r="I254">
        <v>90</v>
      </c>
      <c r="J254">
        <v>60.1</v>
      </c>
      <c r="K254">
        <v>8.1</v>
      </c>
      <c r="L254">
        <v>35</v>
      </c>
      <c r="M254">
        <v>7.3</v>
      </c>
      <c r="N254">
        <v>0</v>
      </c>
      <c r="O254">
        <v>27.1</v>
      </c>
      <c r="P254">
        <v>29.3</v>
      </c>
      <c r="Q254">
        <v>32.6</v>
      </c>
      <c r="R254">
        <v>5.6</v>
      </c>
      <c r="S254">
        <v>25</v>
      </c>
      <c r="T254">
        <v>37200</v>
      </c>
      <c r="U254">
        <v>49600</v>
      </c>
      <c r="V254">
        <v>54000</v>
      </c>
    </row>
    <row r="255" spans="1:22" x14ac:dyDescent="0.25">
      <c r="A255" t="str">
        <f t="shared" si="3"/>
        <v>2014/201510Female + maleMedicine and dentistryEU</v>
      </c>
      <c r="B255" t="s">
        <v>37</v>
      </c>
      <c r="C255" t="s">
        <v>135</v>
      </c>
      <c r="D255">
        <v>10</v>
      </c>
      <c r="E255" t="s">
        <v>127</v>
      </c>
      <c r="F255" t="s">
        <v>21</v>
      </c>
      <c r="G255" t="s">
        <v>77</v>
      </c>
      <c r="H255">
        <v>90</v>
      </c>
      <c r="I255">
        <v>85</v>
      </c>
      <c r="J255">
        <v>14.3</v>
      </c>
      <c r="K255">
        <v>6</v>
      </c>
      <c r="L255">
        <v>70</v>
      </c>
      <c r="M255">
        <v>17.899999999999999</v>
      </c>
      <c r="N255">
        <v>3.6</v>
      </c>
      <c r="O255">
        <v>42.9</v>
      </c>
      <c r="P255">
        <v>61.9</v>
      </c>
      <c r="Q255">
        <v>64.3</v>
      </c>
      <c r="R255">
        <v>21.4</v>
      </c>
      <c r="S255">
        <v>30</v>
      </c>
      <c r="T255">
        <v>43500</v>
      </c>
      <c r="U255">
        <v>57700</v>
      </c>
      <c r="V255">
        <v>66400</v>
      </c>
    </row>
    <row r="256" spans="1:22" x14ac:dyDescent="0.25">
      <c r="A256" t="str">
        <f t="shared" si="3"/>
        <v>2014/201510Female + maleMedicine and dentistryUK</v>
      </c>
      <c r="B256" t="s">
        <v>37</v>
      </c>
      <c r="C256" t="s">
        <v>135</v>
      </c>
      <c r="D256">
        <v>10</v>
      </c>
      <c r="E256" t="s">
        <v>127</v>
      </c>
      <c r="F256" t="s">
        <v>61</v>
      </c>
      <c r="G256" t="s">
        <v>77</v>
      </c>
      <c r="H256">
        <v>5215</v>
      </c>
      <c r="I256">
        <v>5050</v>
      </c>
      <c r="J256">
        <v>6</v>
      </c>
      <c r="K256">
        <v>3.1</v>
      </c>
      <c r="L256">
        <v>4745</v>
      </c>
      <c r="M256">
        <v>8.9</v>
      </c>
      <c r="N256">
        <v>2.2999999999999998</v>
      </c>
      <c r="O256">
        <v>60.4</v>
      </c>
      <c r="P256">
        <v>81.099999999999994</v>
      </c>
      <c r="Q256">
        <v>82.8</v>
      </c>
      <c r="R256">
        <v>22.4</v>
      </c>
      <c r="S256">
        <v>2745</v>
      </c>
      <c r="T256">
        <v>35800</v>
      </c>
      <c r="U256">
        <v>55500</v>
      </c>
      <c r="V256">
        <v>71100</v>
      </c>
    </row>
    <row r="257" spans="1:22" x14ac:dyDescent="0.25">
      <c r="A257" t="str">
        <f t="shared" si="3"/>
        <v>2014/201510Female + maleMedicine and dentistryNon-EU</v>
      </c>
      <c r="B257" t="s">
        <v>37</v>
      </c>
      <c r="C257" t="s">
        <v>135</v>
      </c>
      <c r="D257">
        <v>10</v>
      </c>
      <c r="E257" t="s">
        <v>127</v>
      </c>
      <c r="F257" t="s">
        <v>125</v>
      </c>
      <c r="G257" t="s">
        <v>77</v>
      </c>
      <c r="H257">
        <v>335</v>
      </c>
      <c r="I257">
        <v>310</v>
      </c>
      <c r="J257">
        <v>26.3</v>
      </c>
      <c r="K257">
        <v>7.5</v>
      </c>
      <c r="L257">
        <v>225</v>
      </c>
      <c r="M257">
        <v>17.8</v>
      </c>
      <c r="N257">
        <v>3.6</v>
      </c>
      <c r="O257">
        <v>37.299999999999997</v>
      </c>
      <c r="P257">
        <v>50.3</v>
      </c>
      <c r="Q257">
        <v>52.3</v>
      </c>
      <c r="R257">
        <v>15</v>
      </c>
      <c r="S257">
        <v>105</v>
      </c>
      <c r="T257">
        <v>37600</v>
      </c>
      <c r="U257">
        <v>55800</v>
      </c>
      <c r="V257">
        <v>70100</v>
      </c>
    </row>
    <row r="258" spans="1:22" x14ac:dyDescent="0.25">
      <c r="A258" t="str">
        <f t="shared" si="3"/>
        <v>2014/201510Female + maleNursing and midwiferyEU</v>
      </c>
      <c r="B258" t="s">
        <v>37</v>
      </c>
      <c r="C258" t="s">
        <v>135</v>
      </c>
      <c r="D258">
        <v>10</v>
      </c>
      <c r="E258" t="s">
        <v>127</v>
      </c>
      <c r="F258" t="s">
        <v>21</v>
      </c>
      <c r="G258" t="s">
        <v>153</v>
      </c>
      <c r="H258">
        <v>60</v>
      </c>
      <c r="I258">
        <v>45</v>
      </c>
      <c r="J258">
        <v>28.1</v>
      </c>
      <c r="K258">
        <v>24.5</v>
      </c>
      <c r="L258">
        <v>35</v>
      </c>
      <c r="M258">
        <v>21.6</v>
      </c>
      <c r="N258">
        <v>0</v>
      </c>
      <c r="O258">
        <v>41.7</v>
      </c>
      <c r="P258">
        <v>48.2</v>
      </c>
      <c r="Q258">
        <v>50.4</v>
      </c>
      <c r="R258">
        <v>8.6</v>
      </c>
      <c r="S258">
        <v>15</v>
      </c>
      <c r="T258">
        <v>25900</v>
      </c>
      <c r="U258">
        <v>33900</v>
      </c>
      <c r="V258">
        <v>38700</v>
      </c>
    </row>
    <row r="259" spans="1:22" x14ac:dyDescent="0.25">
      <c r="A259" t="str">
        <f t="shared" si="3"/>
        <v>2014/201510Female + maleNursing and midwiferyUK</v>
      </c>
      <c r="B259" t="s">
        <v>37</v>
      </c>
      <c r="C259" t="s">
        <v>135</v>
      </c>
      <c r="D259">
        <v>10</v>
      </c>
      <c r="E259" t="s">
        <v>127</v>
      </c>
      <c r="F259" t="s">
        <v>61</v>
      </c>
      <c r="G259" t="s">
        <v>153</v>
      </c>
      <c r="H259">
        <v>7830</v>
      </c>
      <c r="I259">
        <v>7625</v>
      </c>
      <c r="J259">
        <v>10.9</v>
      </c>
      <c r="K259">
        <v>2.6</v>
      </c>
      <c r="L259">
        <v>6795</v>
      </c>
      <c r="M259">
        <v>5.5</v>
      </c>
      <c r="N259">
        <v>2</v>
      </c>
      <c r="O259">
        <v>66.599999999999994</v>
      </c>
      <c r="P259">
        <v>80.3</v>
      </c>
      <c r="Q259">
        <v>81.599999999999994</v>
      </c>
      <c r="R259">
        <v>15</v>
      </c>
      <c r="S259">
        <v>4780</v>
      </c>
      <c r="T259">
        <v>20800</v>
      </c>
      <c r="U259">
        <v>30300</v>
      </c>
      <c r="V259">
        <v>37200</v>
      </c>
    </row>
    <row r="260" spans="1:22" x14ac:dyDescent="0.25">
      <c r="A260" t="str">
        <f t="shared" ref="A260:A323" si="4">B260&amp;D260&amp;E260&amp;G260&amp;F260</f>
        <v>2014/201510Female + maleNursing and midwiferyNon-EU</v>
      </c>
      <c r="B260" t="s">
        <v>37</v>
      </c>
      <c r="C260" t="s">
        <v>135</v>
      </c>
      <c r="D260">
        <v>10</v>
      </c>
      <c r="E260" t="s">
        <v>127</v>
      </c>
      <c r="F260" t="s">
        <v>125</v>
      </c>
      <c r="G260" t="s">
        <v>153</v>
      </c>
      <c r="H260">
        <v>110</v>
      </c>
      <c r="I260">
        <v>100</v>
      </c>
      <c r="J260">
        <v>27.5</v>
      </c>
      <c r="K260">
        <v>7.4</v>
      </c>
      <c r="L260">
        <v>70</v>
      </c>
      <c r="M260">
        <v>13</v>
      </c>
      <c r="N260">
        <v>1</v>
      </c>
      <c r="O260">
        <v>43.4</v>
      </c>
      <c r="P260">
        <v>55.4</v>
      </c>
      <c r="Q260">
        <v>58.4</v>
      </c>
      <c r="R260">
        <v>15</v>
      </c>
      <c r="S260">
        <v>40</v>
      </c>
      <c r="T260">
        <v>21500</v>
      </c>
      <c r="U260">
        <v>32500</v>
      </c>
      <c r="V260">
        <v>43400</v>
      </c>
    </row>
    <row r="261" spans="1:22" x14ac:dyDescent="0.25">
      <c r="A261" t="str">
        <f t="shared" si="4"/>
        <v>2014/201510Female + malePerforming artsEU</v>
      </c>
      <c r="B261" t="s">
        <v>37</v>
      </c>
      <c r="C261" t="s">
        <v>135</v>
      </c>
      <c r="D261">
        <v>10</v>
      </c>
      <c r="E261" t="s">
        <v>127</v>
      </c>
      <c r="F261" t="s">
        <v>21</v>
      </c>
      <c r="G261" t="s">
        <v>154</v>
      </c>
      <c r="H261">
        <v>255</v>
      </c>
      <c r="I261">
        <v>230</v>
      </c>
      <c r="J261">
        <v>49.9</v>
      </c>
      <c r="K261">
        <v>8.4</v>
      </c>
      <c r="L261">
        <v>115</v>
      </c>
      <c r="M261">
        <v>17</v>
      </c>
      <c r="N261">
        <v>2.2000000000000002</v>
      </c>
      <c r="O261">
        <v>25.2</v>
      </c>
      <c r="P261">
        <v>29.2</v>
      </c>
      <c r="Q261">
        <v>31</v>
      </c>
      <c r="R261">
        <v>5.7</v>
      </c>
      <c r="S261">
        <v>50</v>
      </c>
      <c r="T261">
        <v>10600</v>
      </c>
      <c r="U261">
        <v>17100</v>
      </c>
      <c r="V261">
        <v>32100</v>
      </c>
    </row>
    <row r="262" spans="1:22" x14ac:dyDescent="0.25">
      <c r="A262" t="str">
        <f t="shared" si="4"/>
        <v>2014/201510Female + malePerforming artsUK</v>
      </c>
      <c r="B262" t="s">
        <v>37</v>
      </c>
      <c r="C262" t="s">
        <v>135</v>
      </c>
      <c r="D262">
        <v>10</v>
      </c>
      <c r="E262" t="s">
        <v>127</v>
      </c>
      <c r="F262" t="s">
        <v>61</v>
      </c>
      <c r="G262" t="s">
        <v>154</v>
      </c>
      <c r="H262">
        <v>6325</v>
      </c>
      <c r="I262">
        <v>6190</v>
      </c>
      <c r="J262">
        <v>5.2</v>
      </c>
      <c r="K262">
        <v>2.1</v>
      </c>
      <c r="L262">
        <v>5870</v>
      </c>
      <c r="M262">
        <v>7.6</v>
      </c>
      <c r="N262">
        <v>4.0999999999999996</v>
      </c>
      <c r="O262">
        <v>77.8</v>
      </c>
      <c r="P262">
        <v>82.6</v>
      </c>
      <c r="Q262">
        <v>83.1</v>
      </c>
      <c r="R262">
        <v>5.4</v>
      </c>
      <c r="S262">
        <v>4295</v>
      </c>
      <c r="T262">
        <v>13900</v>
      </c>
      <c r="U262">
        <v>23400</v>
      </c>
      <c r="V262">
        <v>32800</v>
      </c>
    </row>
    <row r="263" spans="1:22" x14ac:dyDescent="0.25">
      <c r="A263" t="str">
        <f t="shared" si="4"/>
        <v>2014/201510Female + malePerforming artsNon-EU</v>
      </c>
      <c r="B263" t="s">
        <v>37</v>
      </c>
      <c r="C263" t="s">
        <v>135</v>
      </c>
      <c r="D263">
        <v>10</v>
      </c>
      <c r="E263" t="s">
        <v>127</v>
      </c>
      <c r="F263" t="s">
        <v>125</v>
      </c>
      <c r="G263" t="s">
        <v>154</v>
      </c>
      <c r="H263">
        <v>265</v>
      </c>
      <c r="I263">
        <v>250</v>
      </c>
      <c r="J263">
        <v>52</v>
      </c>
      <c r="K263">
        <v>5.7</v>
      </c>
      <c r="L263">
        <v>120</v>
      </c>
      <c r="M263">
        <v>20.7</v>
      </c>
      <c r="N263">
        <v>1</v>
      </c>
      <c r="O263">
        <v>22.9</v>
      </c>
      <c r="P263">
        <v>24.7</v>
      </c>
      <c r="Q263">
        <v>26.3</v>
      </c>
      <c r="R263">
        <v>3.4</v>
      </c>
      <c r="S263">
        <v>45</v>
      </c>
      <c r="T263">
        <v>10000</v>
      </c>
      <c r="U263">
        <v>17500</v>
      </c>
      <c r="V263">
        <v>30700</v>
      </c>
    </row>
    <row r="264" spans="1:22" x14ac:dyDescent="0.25">
      <c r="A264" t="str">
        <f t="shared" si="4"/>
        <v>2014/201510Female + malePharmacology, toxicology and pharmacyEU</v>
      </c>
      <c r="B264" t="s">
        <v>37</v>
      </c>
      <c r="C264" t="s">
        <v>135</v>
      </c>
      <c r="D264">
        <v>10</v>
      </c>
      <c r="E264" t="s">
        <v>127</v>
      </c>
      <c r="F264" t="s">
        <v>21</v>
      </c>
      <c r="G264" t="s">
        <v>78</v>
      </c>
      <c r="H264">
        <v>115</v>
      </c>
      <c r="I264">
        <v>95</v>
      </c>
      <c r="J264">
        <v>41.5</v>
      </c>
      <c r="K264">
        <v>17</v>
      </c>
      <c r="L264">
        <v>55</v>
      </c>
      <c r="M264">
        <v>32.1</v>
      </c>
      <c r="N264">
        <v>1</v>
      </c>
      <c r="O264">
        <v>23.3</v>
      </c>
      <c r="P264">
        <v>25.4</v>
      </c>
      <c r="Q264">
        <v>25.4</v>
      </c>
      <c r="R264">
        <v>2.1</v>
      </c>
      <c r="S264">
        <v>20</v>
      </c>
      <c r="T264">
        <v>26700</v>
      </c>
      <c r="U264">
        <v>31400</v>
      </c>
      <c r="V264">
        <v>48500</v>
      </c>
    </row>
    <row r="265" spans="1:22" x14ac:dyDescent="0.25">
      <c r="A265" t="str">
        <f t="shared" si="4"/>
        <v>2014/201510Female + malePharmacology, toxicology and pharmacyUK</v>
      </c>
      <c r="B265" t="s">
        <v>37</v>
      </c>
      <c r="C265" t="s">
        <v>135</v>
      </c>
      <c r="D265">
        <v>10</v>
      </c>
      <c r="E265" t="s">
        <v>127</v>
      </c>
      <c r="F265" t="s">
        <v>61</v>
      </c>
      <c r="G265" t="s">
        <v>78</v>
      </c>
      <c r="H265">
        <v>1695</v>
      </c>
      <c r="I265">
        <v>1660</v>
      </c>
      <c r="J265">
        <v>6.6</v>
      </c>
      <c r="K265">
        <v>2.1</v>
      </c>
      <c r="L265">
        <v>1550</v>
      </c>
      <c r="M265">
        <v>8.8000000000000007</v>
      </c>
      <c r="N265">
        <v>3.6</v>
      </c>
      <c r="O265">
        <v>71</v>
      </c>
      <c r="P265">
        <v>79.599999999999994</v>
      </c>
      <c r="Q265">
        <v>81</v>
      </c>
      <c r="R265">
        <v>10.1</v>
      </c>
      <c r="S265">
        <v>1110</v>
      </c>
      <c r="T265">
        <v>19700</v>
      </c>
      <c r="U265">
        <v>34300</v>
      </c>
      <c r="V265">
        <v>45600</v>
      </c>
    </row>
    <row r="266" spans="1:22" x14ac:dyDescent="0.25">
      <c r="A266" t="str">
        <f t="shared" si="4"/>
        <v>2014/201510Female + malePharmacology, toxicology and pharmacyNon-EU</v>
      </c>
      <c r="B266" t="s">
        <v>37</v>
      </c>
      <c r="C266" t="s">
        <v>135</v>
      </c>
      <c r="D266">
        <v>10</v>
      </c>
      <c r="E266" t="s">
        <v>127</v>
      </c>
      <c r="F266" t="s">
        <v>125</v>
      </c>
      <c r="G266" t="s">
        <v>78</v>
      </c>
      <c r="H266">
        <v>150</v>
      </c>
      <c r="I266">
        <v>140</v>
      </c>
      <c r="J266">
        <v>35.799999999999997</v>
      </c>
      <c r="K266">
        <v>4.0999999999999996</v>
      </c>
      <c r="L266">
        <v>90</v>
      </c>
      <c r="M266">
        <v>24.4</v>
      </c>
      <c r="N266">
        <v>2.1</v>
      </c>
      <c r="O266">
        <v>34.9</v>
      </c>
      <c r="P266">
        <v>36.4</v>
      </c>
      <c r="Q266">
        <v>37.799999999999997</v>
      </c>
      <c r="R266">
        <v>2.8</v>
      </c>
      <c r="S266">
        <v>40</v>
      </c>
      <c r="T266">
        <v>27400</v>
      </c>
      <c r="U266">
        <v>38300</v>
      </c>
      <c r="V266">
        <v>45600</v>
      </c>
    </row>
    <row r="267" spans="1:22" x14ac:dyDescent="0.25">
      <c r="A267" t="str">
        <f t="shared" si="4"/>
        <v>2014/201510Female + malePhilosophy and religious studiesEU</v>
      </c>
      <c r="B267" t="s">
        <v>37</v>
      </c>
      <c r="C267" t="s">
        <v>135</v>
      </c>
      <c r="D267">
        <v>10</v>
      </c>
      <c r="E267" t="s">
        <v>127</v>
      </c>
      <c r="F267" t="s">
        <v>21</v>
      </c>
      <c r="G267" t="s">
        <v>115</v>
      </c>
      <c r="H267">
        <v>75</v>
      </c>
      <c r="I267">
        <v>70</v>
      </c>
      <c r="J267">
        <v>44.2</v>
      </c>
      <c r="K267">
        <v>6.2</v>
      </c>
      <c r="L267">
        <v>40</v>
      </c>
      <c r="M267">
        <v>23.8</v>
      </c>
      <c r="N267">
        <v>1.2</v>
      </c>
      <c r="O267">
        <v>25.2</v>
      </c>
      <c r="P267">
        <v>29.5</v>
      </c>
      <c r="Q267">
        <v>30.9</v>
      </c>
      <c r="R267">
        <v>5.7</v>
      </c>
      <c r="S267">
        <v>15</v>
      </c>
      <c r="T267">
        <v>19500</v>
      </c>
      <c r="U267">
        <v>33600</v>
      </c>
      <c r="V267">
        <v>54400</v>
      </c>
    </row>
    <row r="268" spans="1:22" x14ac:dyDescent="0.25">
      <c r="A268" t="str">
        <f t="shared" si="4"/>
        <v>2014/201510Female + malePhilosophy and religious studiesUK</v>
      </c>
      <c r="B268" t="s">
        <v>37</v>
      </c>
      <c r="C268" t="s">
        <v>135</v>
      </c>
      <c r="D268">
        <v>10</v>
      </c>
      <c r="E268" t="s">
        <v>127</v>
      </c>
      <c r="F268" t="s">
        <v>61</v>
      </c>
      <c r="G268" t="s">
        <v>115</v>
      </c>
      <c r="H268">
        <v>2625</v>
      </c>
      <c r="I268">
        <v>2560</v>
      </c>
      <c r="J268">
        <v>4.7</v>
      </c>
      <c r="K268">
        <v>2.6</v>
      </c>
      <c r="L268">
        <v>2440</v>
      </c>
      <c r="M268">
        <v>11.5</v>
      </c>
      <c r="N268">
        <v>4.9000000000000004</v>
      </c>
      <c r="O268">
        <v>70.5</v>
      </c>
      <c r="P268">
        <v>77.5</v>
      </c>
      <c r="Q268">
        <v>79</v>
      </c>
      <c r="R268">
        <v>8.5</v>
      </c>
      <c r="S268">
        <v>1625</v>
      </c>
      <c r="T268">
        <v>18600</v>
      </c>
      <c r="U268">
        <v>29200</v>
      </c>
      <c r="V268">
        <v>40200</v>
      </c>
    </row>
    <row r="269" spans="1:22" x14ac:dyDescent="0.25">
      <c r="A269" t="str">
        <f t="shared" si="4"/>
        <v>2014/201510Female + malePhilosophy and religious studiesNon-EU</v>
      </c>
      <c r="B269" t="s">
        <v>37</v>
      </c>
      <c r="C269" t="s">
        <v>135</v>
      </c>
      <c r="D269">
        <v>10</v>
      </c>
      <c r="E269" t="s">
        <v>127</v>
      </c>
      <c r="F269" t="s">
        <v>125</v>
      </c>
      <c r="G269" t="s">
        <v>115</v>
      </c>
      <c r="H269">
        <v>100</v>
      </c>
      <c r="I269">
        <v>90</v>
      </c>
      <c r="J269">
        <v>66.7</v>
      </c>
      <c r="K269">
        <v>10.199999999999999</v>
      </c>
      <c r="L269">
        <v>30</v>
      </c>
      <c r="M269">
        <v>12.7</v>
      </c>
      <c r="N269">
        <v>1.1000000000000001</v>
      </c>
      <c r="O269">
        <v>14</v>
      </c>
      <c r="P269">
        <v>17.3</v>
      </c>
      <c r="Q269">
        <v>19.600000000000001</v>
      </c>
      <c r="R269">
        <v>5.6</v>
      </c>
      <c r="S269" t="s">
        <v>124</v>
      </c>
      <c r="T269" t="s">
        <v>124</v>
      </c>
      <c r="U269" t="s">
        <v>124</v>
      </c>
      <c r="V269" t="s">
        <v>124</v>
      </c>
    </row>
    <row r="270" spans="1:22" x14ac:dyDescent="0.25">
      <c r="A270" t="str">
        <f t="shared" si="4"/>
        <v>2014/201510Female + malePhysics and astronomyEU</v>
      </c>
      <c r="B270" t="s">
        <v>37</v>
      </c>
      <c r="C270" t="s">
        <v>135</v>
      </c>
      <c r="D270">
        <v>10</v>
      </c>
      <c r="E270" t="s">
        <v>127</v>
      </c>
      <c r="F270" t="s">
        <v>21</v>
      </c>
      <c r="G270" t="s">
        <v>88</v>
      </c>
      <c r="H270">
        <v>75</v>
      </c>
      <c r="I270">
        <v>70</v>
      </c>
      <c r="J270">
        <v>61.2</v>
      </c>
      <c r="K270">
        <v>8</v>
      </c>
      <c r="L270">
        <v>25</v>
      </c>
      <c r="M270">
        <v>16.899999999999999</v>
      </c>
      <c r="N270">
        <v>1.4</v>
      </c>
      <c r="O270">
        <v>20.5</v>
      </c>
      <c r="P270">
        <v>20.5</v>
      </c>
      <c r="Q270">
        <v>20.5</v>
      </c>
      <c r="R270">
        <v>0</v>
      </c>
      <c r="S270">
        <v>10</v>
      </c>
      <c r="T270">
        <v>27400</v>
      </c>
      <c r="U270">
        <v>35800</v>
      </c>
      <c r="V270">
        <v>46000</v>
      </c>
    </row>
    <row r="271" spans="1:22" x14ac:dyDescent="0.25">
      <c r="A271" t="str">
        <f t="shared" si="4"/>
        <v>2014/201510Female + malePhysics and astronomyUK</v>
      </c>
      <c r="B271" t="s">
        <v>37</v>
      </c>
      <c r="C271" t="s">
        <v>135</v>
      </c>
      <c r="D271">
        <v>10</v>
      </c>
      <c r="E271" t="s">
        <v>127</v>
      </c>
      <c r="F271" t="s">
        <v>61</v>
      </c>
      <c r="G271" t="s">
        <v>88</v>
      </c>
      <c r="H271">
        <v>1820</v>
      </c>
      <c r="I271">
        <v>1735</v>
      </c>
      <c r="J271">
        <v>2.9</v>
      </c>
      <c r="K271">
        <v>4.5</v>
      </c>
      <c r="L271">
        <v>1685</v>
      </c>
      <c r="M271">
        <v>11.3</v>
      </c>
      <c r="N271">
        <v>4.4000000000000004</v>
      </c>
      <c r="O271">
        <v>75.099999999999994</v>
      </c>
      <c r="P271">
        <v>80.099999999999994</v>
      </c>
      <c r="Q271">
        <v>81.400000000000006</v>
      </c>
      <c r="R271">
        <v>6.3</v>
      </c>
      <c r="S271">
        <v>1250</v>
      </c>
      <c r="T271">
        <v>27700</v>
      </c>
      <c r="U271">
        <v>35800</v>
      </c>
      <c r="V271">
        <v>49600</v>
      </c>
    </row>
    <row r="272" spans="1:22" x14ac:dyDescent="0.25">
      <c r="A272" t="str">
        <f t="shared" si="4"/>
        <v>2014/201510Female + malePhysics and astronomyNon-EU</v>
      </c>
      <c r="B272" t="s">
        <v>37</v>
      </c>
      <c r="C272" t="s">
        <v>135</v>
      </c>
      <c r="D272">
        <v>10</v>
      </c>
      <c r="E272" t="s">
        <v>127</v>
      </c>
      <c r="F272" t="s">
        <v>125</v>
      </c>
      <c r="G272" t="s">
        <v>88</v>
      </c>
      <c r="H272">
        <v>75</v>
      </c>
      <c r="I272">
        <v>70</v>
      </c>
      <c r="J272">
        <v>60.9</v>
      </c>
      <c r="K272">
        <v>5.3</v>
      </c>
      <c r="L272">
        <v>30</v>
      </c>
      <c r="M272">
        <v>17.600000000000001</v>
      </c>
      <c r="N272">
        <v>1.4</v>
      </c>
      <c r="O272">
        <v>14.6</v>
      </c>
      <c r="P272">
        <v>20.100000000000001</v>
      </c>
      <c r="Q272">
        <v>20.100000000000001</v>
      </c>
      <c r="R272">
        <v>5.6</v>
      </c>
      <c r="S272" t="s">
        <v>124</v>
      </c>
      <c r="T272" t="s">
        <v>124</v>
      </c>
      <c r="U272" t="s">
        <v>124</v>
      </c>
      <c r="V272" t="s">
        <v>124</v>
      </c>
    </row>
    <row r="273" spans="1:22" x14ac:dyDescent="0.25">
      <c r="A273" t="str">
        <f t="shared" si="4"/>
        <v>2014/201510Female + malePoliticsEU</v>
      </c>
      <c r="B273" t="s">
        <v>37</v>
      </c>
      <c r="C273" t="s">
        <v>135</v>
      </c>
      <c r="D273">
        <v>10</v>
      </c>
      <c r="E273" t="s">
        <v>127</v>
      </c>
      <c r="F273" t="s">
        <v>21</v>
      </c>
      <c r="G273" t="s">
        <v>102</v>
      </c>
      <c r="H273">
        <v>250</v>
      </c>
      <c r="I273">
        <v>225</v>
      </c>
      <c r="J273">
        <v>51.6</v>
      </c>
      <c r="K273">
        <v>8.8000000000000007</v>
      </c>
      <c r="L273">
        <v>110</v>
      </c>
      <c r="M273">
        <v>22.2</v>
      </c>
      <c r="N273">
        <v>1.5</v>
      </c>
      <c r="O273">
        <v>22.6</v>
      </c>
      <c r="P273">
        <v>23.9</v>
      </c>
      <c r="Q273">
        <v>24.8</v>
      </c>
      <c r="R273">
        <v>2.1</v>
      </c>
      <c r="S273">
        <v>45</v>
      </c>
      <c r="T273">
        <v>24800</v>
      </c>
      <c r="U273">
        <v>38900</v>
      </c>
      <c r="V273">
        <v>50400</v>
      </c>
    </row>
    <row r="274" spans="1:22" x14ac:dyDescent="0.25">
      <c r="A274" t="str">
        <f t="shared" si="4"/>
        <v>2014/201510Female + malePoliticsUK</v>
      </c>
      <c r="B274" t="s">
        <v>37</v>
      </c>
      <c r="C274" t="s">
        <v>135</v>
      </c>
      <c r="D274">
        <v>10</v>
      </c>
      <c r="E274" t="s">
        <v>127</v>
      </c>
      <c r="F274" t="s">
        <v>61</v>
      </c>
      <c r="G274" t="s">
        <v>102</v>
      </c>
      <c r="H274">
        <v>3225</v>
      </c>
      <c r="I274">
        <v>3125</v>
      </c>
      <c r="J274">
        <v>3.5</v>
      </c>
      <c r="K274">
        <v>3.2</v>
      </c>
      <c r="L274">
        <v>3015</v>
      </c>
      <c r="M274">
        <v>10.5</v>
      </c>
      <c r="N274">
        <v>4.2</v>
      </c>
      <c r="O274">
        <v>75.599999999999994</v>
      </c>
      <c r="P274">
        <v>81</v>
      </c>
      <c r="Q274">
        <v>81.8</v>
      </c>
      <c r="R274">
        <v>6.2</v>
      </c>
      <c r="S274">
        <v>2195</v>
      </c>
      <c r="T274">
        <v>22300</v>
      </c>
      <c r="U274">
        <v>32800</v>
      </c>
      <c r="V274">
        <v>47800</v>
      </c>
    </row>
    <row r="275" spans="1:22" x14ac:dyDescent="0.25">
      <c r="A275" t="str">
        <f t="shared" si="4"/>
        <v>2014/201510Female + malePoliticsNon-EU</v>
      </c>
      <c r="B275" t="s">
        <v>37</v>
      </c>
      <c r="C275" t="s">
        <v>135</v>
      </c>
      <c r="D275">
        <v>10</v>
      </c>
      <c r="E275" t="s">
        <v>127</v>
      </c>
      <c r="F275" t="s">
        <v>125</v>
      </c>
      <c r="G275" t="s">
        <v>102</v>
      </c>
      <c r="H275">
        <v>235</v>
      </c>
      <c r="I275">
        <v>225</v>
      </c>
      <c r="J275">
        <v>64.8</v>
      </c>
      <c r="K275">
        <v>5.3</v>
      </c>
      <c r="L275">
        <v>80</v>
      </c>
      <c r="M275">
        <v>15.4</v>
      </c>
      <c r="N275">
        <v>0.4</v>
      </c>
      <c r="O275">
        <v>16.8</v>
      </c>
      <c r="P275">
        <v>17.7</v>
      </c>
      <c r="Q275">
        <v>19.399999999999999</v>
      </c>
      <c r="R275">
        <v>2.5</v>
      </c>
      <c r="S275">
        <v>35</v>
      </c>
      <c r="T275">
        <v>21500</v>
      </c>
      <c r="U275">
        <v>34600</v>
      </c>
      <c r="V275">
        <v>59100</v>
      </c>
    </row>
    <row r="276" spans="1:22" x14ac:dyDescent="0.25">
      <c r="A276" t="str">
        <f t="shared" si="4"/>
        <v>2014/201510Female + malePsychologyEU</v>
      </c>
      <c r="B276" t="s">
        <v>37</v>
      </c>
      <c r="C276" t="s">
        <v>135</v>
      </c>
      <c r="D276">
        <v>10</v>
      </c>
      <c r="E276" t="s">
        <v>127</v>
      </c>
      <c r="F276" t="s">
        <v>21</v>
      </c>
      <c r="G276" t="s">
        <v>20</v>
      </c>
      <c r="H276">
        <v>275</v>
      </c>
      <c r="I276">
        <v>245</v>
      </c>
      <c r="J276">
        <v>55.3</v>
      </c>
      <c r="K276">
        <v>10.7</v>
      </c>
      <c r="L276">
        <v>110</v>
      </c>
      <c r="M276">
        <v>16.399999999999999</v>
      </c>
      <c r="N276">
        <v>1.2</v>
      </c>
      <c r="O276">
        <v>20</v>
      </c>
      <c r="P276">
        <v>25.2</v>
      </c>
      <c r="Q276">
        <v>27.1</v>
      </c>
      <c r="R276">
        <v>7</v>
      </c>
      <c r="S276">
        <v>40</v>
      </c>
      <c r="T276">
        <v>23000</v>
      </c>
      <c r="U276">
        <v>29800</v>
      </c>
      <c r="V276">
        <v>43100</v>
      </c>
    </row>
    <row r="277" spans="1:22" x14ac:dyDescent="0.25">
      <c r="A277" t="str">
        <f t="shared" si="4"/>
        <v>2014/201510Female + malePsychologyUK</v>
      </c>
      <c r="B277" t="s">
        <v>37</v>
      </c>
      <c r="C277" t="s">
        <v>135</v>
      </c>
      <c r="D277">
        <v>10</v>
      </c>
      <c r="E277" t="s">
        <v>127</v>
      </c>
      <c r="F277" t="s">
        <v>61</v>
      </c>
      <c r="G277" t="s">
        <v>20</v>
      </c>
      <c r="H277">
        <v>8030</v>
      </c>
      <c r="I277">
        <v>7855</v>
      </c>
      <c r="J277">
        <v>5.9</v>
      </c>
      <c r="K277">
        <v>2.2000000000000002</v>
      </c>
      <c r="L277">
        <v>7395</v>
      </c>
      <c r="M277">
        <v>8.5</v>
      </c>
      <c r="N277">
        <v>4.5999999999999996</v>
      </c>
      <c r="O277">
        <v>71.3</v>
      </c>
      <c r="P277">
        <v>79.7</v>
      </c>
      <c r="Q277">
        <v>81</v>
      </c>
      <c r="R277">
        <v>9.8000000000000007</v>
      </c>
      <c r="S277">
        <v>5305</v>
      </c>
      <c r="T277">
        <v>16800</v>
      </c>
      <c r="U277">
        <v>26300</v>
      </c>
      <c r="V277">
        <v>35400</v>
      </c>
    </row>
    <row r="278" spans="1:22" x14ac:dyDescent="0.25">
      <c r="A278" t="str">
        <f t="shared" si="4"/>
        <v>2014/201510Female + malePsychologyNon-EU</v>
      </c>
      <c r="B278" t="s">
        <v>37</v>
      </c>
      <c r="C278" t="s">
        <v>135</v>
      </c>
      <c r="D278">
        <v>10</v>
      </c>
      <c r="E278" t="s">
        <v>127</v>
      </c>
      <c r="F278" t="s">
        <v>125</v>
      </c>
      <c r="G278" t="s">
        <v>20</v>
      </c>
      <c r="H278">
        <v>250</v>
      </c>
      <c r="I278">
        <v>230</v>
      </c>
      <c r="J278">
        <v>54.4</v>
      </c>
      <c r="K278">
        <v>6.9</v>
      </c>
      <c r="L278">
        <v>105</v>
      </c>
      <c r="M278">
        <v>26.3</v>
      </c>
      <c r="N278">
        <v>1.3</v>
      </c>
      <c r="O278">
        <v>15.4</v>
      </c>
      <c r="P278">
        <v>16.8</v>
      </c>
      <c r="Q278">
        <v>18.100000000000001</v>
      </c>
      <c r="R278">
        <v>2.7</v>
      </c>
      <c r="S278">
        <v>30</v>
      </c>
      <c r="T278">
        <v>15000</v>
      </c>
      <c r="U278">
        <v>29900</v>
      </c>
      <c r="V278">
        <v>35400</v>
      </c>
    </row>
    <row r="279" spans="1:22" x14ac:dyDescent="0.25">
      <c r="A279" t="str">
        <f t="shared" si="4"/>
        <v>2014/201510Female + maleSociology, social policy and anthropologyEU</v>
      </c>
      <c r="B279" t="s">
        <v>37</v>
      </c>
      <c r="C279" t="s">
        <v>135</v>
      </c>
      <c r="D279">
        <v>10</v>
      </c>
      <c r="E279" t="s">
        <v>127</v>
      </c>
      <c r="F279" t="s">
        <v>21</v>
      </c>
      <c r="G279" t="s">
        <v>99</v>
      </c>
      <c r="H279">
        <v>205</v>
      </c>
      <c r="I279">
        <v>195</v>
      </c>
      <c r="J279">
        <v>48.3</v>
      </c>
      <c r="K279">
        <v>4.0999999999999996</v>
      </c>
      <c r="L279">
        <v>100</v>
      </c>
      <c r="M279">
        <v>20.9</v>
      </c>
      <c r="N279">
        <v>2.7</v>
      </c>
      <c r="O279">
        <v>24</v>
      </c>
      <c r="P279">
        <v>25.6</v>
      </c>
      <c r="Q279">
        <v>28</v>
      </c>
      <c r="R279">
        <v>4</v>
      </c>
      <c r="S279">
        <v>40</v>
      </c>
      <c r="T279">
        <v>21200</v>
      </c>
      <c r="U279">
        <v>29200</v>
      </c>
      <c r="V279">
        <v>40500</v>
      </c>
    </row>
    <row r="280" spans="1:22" x14ac:dyDescent="0.25">
      <c r="A280" t="str">
        <f t="shared" si="4"/>
        <v>2014/201510Female + maleSociology, social policy and anthropologyUK</v>
      </c>
      <c r="B280" t="s">
        <v>37</v>
      </c>
      <c r="C280" t="s">
        <v>135</v>
      </c>
      <c r="D280">
        <v>10</v>
      </c>
      <c r="E280" t="s">
        <v>127</v>
      </c>
      <c r="F280" t="s">
        <v>61</v>
      </c>
      <c r="G280" t="s">
        <v>99</v>
      </c>
      <c r="H280">
        <v>7780</v>
      </c>
      <c r="I280">
        <v>7645</v>
      </c>
      <c r="J280">
        <v>5.9</v>
      </c>
      <c r="K280">
        <v>1.7</v>
      </c>
      <c r="L280">
        <v>7195</v>
      </c>
      <c r="M280">
        <v>9</v>
      </c>
      <c r="N280">
        <v>5</v>
      </c>
      <c r="O280">
        <v>73.400000000000006</v>
      </c>
      <c r="P280">
        <v>79.2</v>
      </c>
      <c r="Q280">
        <v>80</v>
      </c>
      <c r="R280">
        <v>6.6</v>
      </c>
      <c r="S280">
        <v>5290</v>
      </c>
      <c r="T280">
        <v>16800</v>
      </c>
      <c r="U280">
        <v>25900</v>
      </c>
      <c r="V280">
        <v>33600</v>
      </c>
    </row>
    <row r="281" spans="1:22" x14ac:dyDescent="0.25">
      <c r="A281" t="str">
        <f t="shared" si="4"/>
        <v>2014/201510Female + maleSociology, social policy and anthropologyNon-EU</v>
      </c>
      <c r="B281" t="s">
        <v>37</v>
      </c>
      <c r="C281" t="s">
        <v>135</v>
      </c>
      <c r="D281">
        <v>10</v>
      </c>
      <c r="E281" t="s">
        <v>127</v>
      </c>
      <c r="F281" t="s">
        <v>125</v>
      </c>
      <c r="G281" t="s">
        <v>99</v>
      </c>
      <c r="H281">
        <v>175</v>
      </c>
      <c r="I281">
        <v>160</v>
      </c>
      <c r="J281">
        <v>61</v>
      </c>
      <c r="K281">
        <v>6.9</v>
      </c>
      <c r="L281">
        <v>65</v>
      </c>
      <c r="M281">
        <v>15.7</v>
      </c>
      <c r="N281">
        <v>1.4</v>
      </c>
      <c r="O281">
        <v>20.399999999999999</v>
      </c>
      <c r="P281">
        <v>21.3</v>
      </c>
      <c r="Q281">
        <v>21.9</v>
      </c>
      <c r="R281">
        <v>1.5</v>
      </c>
      <c r="S281">
        <v>25</v>
      </c>
      <c r="T281">
        <v>13900</v>
      </c>
      <c r="U281">
        <v>20400</v>
      </c>
      <c r="V281">
        <v>50400</v>
      </c>
    </row>
    <row r="282" spans="1:22" x14ac:dyDescent="0.25">
      <c r="A282" t="str">
        <f t="shared" si="4"/>
        <v>2014/201510Female + maleSport and exercise sciencesEU</v>
      </c>
      <c r="B282" t="s">
        <v>37</v>
      </c>
      <c r="C282" t="s">
        <v>135</v>
      </c>
      <c r="D282">
        <v>10</v>
      </c>
      <c r="E282" t="s">
        <v>127</v>
      </c>
      <c r="F282" t="s">
        <v>21</v>
      </c>
      <c r="G282" t="s">
        <v>82</v>
      </c>
      <c r="H282">
        <v>65</v>
      </c>
      <c r="I282">
        <v>55</v>
      </c>
      <c r="J282">
        <v>54.9</v>
      </c>
      <c r="K282">
        <v>16.399999999999999</v>
      </c>
      <c r="L282">
        <v>25</v>
      </c>
      <c r="M282">
        <v>14.9</v>
      </c>
      <c r="N282">
        <v>2.8</v>
      </c>
      <c r="O282">
        <v>26.4</v>
      </c>
      <c r="P282">
        <v>27.4</v>
      </c>
      <c r="Q282">
        <v>27.4</v>
      </c>
      <c r="R282">
        <v>0.9</v>
      </c>
      <c r="S282">
        <v>15</v>
      </c>
      <c r="T282">
        <v>26200</v>
      </c>
      <c r="U282">
        <v>33600</v>
      </c>
      <c r="V282">
        <v>50400</v>
      </c>
    </row>
    <row r="283" spans="1:22" x14ac:dyDescent="0.25">
      <c r="A283" t="str">
        <f t="shared" si="4"/>
        <v>2014/201510Female + maleSport and exercise sciencesUK</v>
      </c>
      <c r="B283" t="s">
        <v>37</v>
      </c>
      <c r="C283" t="s">
        <v>135</v>
      </c>
      <c r="D283">
        <v>10</v>
      </c>
      <c r="E283" t="s">
        <v>127</v>
      </c>
      <c r="F283" t="s">
        <v>61</v>
      </c>
      <c r="G283" t="s">
        <v>82</v>
      </c>
      <c r="H283">
        <v>4010</v>
      </c>
      <c r="I283">
        <v>3910</v>
      </c>
      <c r="J283">
        <v>3</v>
      </c>
      <c r="K283">
        <v>2.5</v>
      </c>
      <c r="L283">
        <v>3790</v>
      </c>
      <c r="M283">
        <v>7.3</v>
      </c>
      <c r="N283">
        <v>2.9</v>
      </c>
      <c r="O283">
        <v>81.2</v>
      </c>
      <c r="P283">
        <v>86.4</v>
      </c>
      <c r="Q283">
        <v>86.8</v>
      </c>
      <c r="R283">
        <v>5.6</v>
      </c>
      <c r="S283">
        <v>3030</v>
      </c>
      <c r="T283">
        <v>21500</v>
      </c>
      <c r="U283">
        <v>30700</v>
      </c>
      <c r="V283">
        <v>38000</v>
      </c>
    </row>
    <row r="284" spans="1:22" x14ac:dyDescent="0.25">
      <c r="A284" t="str">
        <f t="shared" si="4"/>
        <v>2014/201510Female + maleSport and exercise sciencesNon-EU</v>
      </c>
      <c r="B284" t="s">
        <v>37</v>
      </c>
      <c r="C284" t="s">
        <v>135</v>
      </c>
      <c r="D284">
        <v>10</v>
      </c>
      <c r="E284" t="s">
        <v>127</v>
      </c>
      <c r="F284" t="s">
        <v>125</v>
      </c>
      <c r="G284" t="s">
        <v>82</v>
      </c>
      <c r="H284">
        <v>60</v>
      </c>
      <c r="I284">
        <v>55</v>
      </c>
      <c r="J284">
        <v>57.4</v>
      </c>
      <c r="K284">
        <v>6.3</v>
      </c>
      <c r="L284">
        <v>25</v>
      </c>
      <c r="M284">
        <v>19.5</v>
      </c>
      <c r="N284">
        <v>0</v>
      </c>
      <c r="O284">
        <v>21.3</v>
      </c>
      <c r="P284">
        <v>21.3</v>
      </c>
      <c r="Q284">
        <v>23.1</v>
      </c>
      <c r="R284">
        <v>1.8</v>
      </c>
      <c r="S284" t="s">
        <v>124</v>
      </c>
      <c r="T284" t="s">
        <v>124</v>
      </c>
      <c r="U284" t="s">
        <v>124</v>
      </c>
      <c r="V284" t="s">
        <v>124</v>
      </c>
    </row>
    <row r="285" spans="1:22" x14ac:dyDescent="0.25">
      <c r="A285" t="str">
        <f t="shared" si="4"/>
        <v>2014/201510Female + maleVeterinary sciencesEU</v>
      </c>
      <c r="B285" t="s">
        <v>37</v>
      </c>
      <c r="C285" t="s">
        <v>135</v>
      </c>
      <c r="D285">
        <v>10</v>
      </c>
      <c r="E285" t="s">
        <v>127</v>
      </c>
      <c r="F285" t="s">
        <v>21</v>
      </c>
      <c r="G285" t="s">
        <v>85</v>
      </c>
      <c r="H285">
        <v>15</v>
      </c>
      <c r="I285">
        <v>10</v>
      </c>
      <c r="J285">
        <v>36</v>
      </c>
      <c r="K285">
        <v>7.4</v>
      </c>
      <c r="L285">
        <v>10</v>
      </c>
      <c r="M285">
        <v>24</v>
      </c>
      <c r="N285">
        <v>8</v>
      </c>
      <c r="O285">
        <v>32</v>
      </c>
      <c r="P285">
        <v>32</v>
      </c>
      <c r="Q285">
        <v>32</v>
      </c>
      <c r="R285">
        <v>0</v>
      </c>
      <c r="S285" t="s">
        <v>124</v>
      </c>
      <c r="T285" t="s">
        <v>124</v>
      </c>
      <c r="U285" t="s">
        <v>124</v>
      </c>
      <c r="V285" t="s">
        <v>124</v>
      </c>
    </row>
    <row r="286" spans="1:22" x14ac:dyDescent="0.25">
      <c r="A286" t="str">
        <f t="shared" si="4"/>
        <v>2014/201510Female + maleVeterinary sciencesUK</v>
      </c>
      <c r="B286" t="s">
        <v>37</v>
      </c>
      <c r="C286" t="s">
        <v>135</v>
      </c>
      <c r="D286">
        <v>10</v>
      </c>
      <c r="E286" t="s">
        <v>127</v>
      </c>
      <c r="F286" t="s">
        <v>61</v>
      </c>
      <c r="G286" t="s">
        <v>85</v>
      </c>
      <c r="H286">
        <v>565</v>
      </c>
      <c r="I286">
        <v>550</v>
      </c>
      <c r="J286">
        <v>8.8000000000000007</v>
      </c>
      <c r="K286">
        <v>3.2</v>
      </c>
      <c r="L286">
        <v>500</v>
      </c>
      <c r="M286">
        <v>9.6</v>
      </c>
      <c r="N286">
        <v>3.2</v>
      </c>
      <c r="O286">
        <v>67.900000000000006</v>
      </c>
      <c r="P286">
        <v>77.099999999999994</v>
      </c>
      <c r="Q286">
        <v>78.5</v>
      </c>
      <c r="R286">
        <v>10.6</v>
      </c>
      <c r="S286">
        <v>335</v>
      </c>
      <c r="T286">
        <v>19000</v>
      </c>
      <c r="U286">
        <v>31000</v>
      </c>
      <c r="V286">
        <v>42000</v>
      </c>
    </row>
    <row r="287" spans="1:22" x14ac:dyDescent="0.25">
      <c r="A287" t="str">
        <f t="shared" si="4"/>
        <v>2014/201510Female + maleVeterinary sciencesNon-EU</v>
      </c>
      <c r="B287" t="s">
        <v>37</v>
      </c>
      <c r="C287" t="s">
        <v>135</v>
      </c>
      <c r="D287">
        <v>10</v>
      </c>
      <c r="E287" t="s">
        <v>127</v>
      </c>
      <c r="F287" t="s">
        <v>125</v>
      </c>
      <c r="G287" t="s">
        <v>85</v>
      </c>
      <c r="H287">
        <v>35</v>
      </c>
      <c r="I287">
        <v>35</v>
      </c>
      <c r="J287">
        <v>69.7</v>
      </c>
      <c r="K287">
        <v>5.7</v>
      </c>
      <c r="L287">
        <v>10</v>
      </c>
      <c r="M287">
        <v>27.3</v>
      </c>
      <c r="N287">
        <v>0</v>
      </c>
      <c r="O287">
        <v>3</v>
      </c>
      <c r="P287">
        <v>3</v>
      </c>
      <c r="Q287">
        <v>3</v>
      </c>
      <c r="R287">
        <v>0</v>
      </c>
      <c r="S287" t="s">
        <v>124</v>
      </c>
      <c r="T287" t="s">
        <v>124</v>
      </c>
      <c r="U287" t="s">
        <v>124</v>
      </c>
      <c r="V287" t="s">
        <v>124</v>
      </c>
    </row>
    <row r="288" spans="1:22" x14ac:dyDescent="0.25">
      <c r="A288" t="str">
        <f t="shared" si="4"/>
        <v>2014/20155Female + maleAgriculture, food and related studiesEU</v>
      </c>
      <c r="B288" t="s">
        <v>37</v>
      </c>
      <c r="C288" t="s">
        <v>136</v>
      </c>
      <c r="D288">
        <v>5</v>
      </c>
      <c r="E288" t="s">
        <v>127</v>
      </c>
      <c r="F288" t="s">
        <v>21</v>
      </c>
      <c r="G288" t="s">
        <v>87</v>
      </c>
      <c r="H288">
        <v>100</v>
      </c>
      <c r="I288">
        <v>95</v>
      </c>
      <c r="J288">
        <v>54.8</v>
      </c>
      <c r="K288">
        <v>8.1</v>
      </c>
      <c r="L288">
        <v>40</v>
      </c>
      <c r="M288">
        <v>21.5</v>
      </c>
      <c r="N288">
        <v>1.1000000000000001</v>
      </c>
      <c r="O288">
        <v>14.8</v>
      </c>
      <c r="P288">
        <v>18.3</v>
      </c>
      <c r="Q288">
        <v>22.6</v>
      </c>
      <c r="R288">
        <v>7.8</v>
      </c>
      <c r="S288">
        <v>10</v>
      </c>
      <c r="T288">
        <v>17200</v>
      </c>
      <c r="U288">
        <v>24500</v>
      </c>
      <c r="V288">
        <v>40900</v>
      </c>
    </row>
    <row r="289" spans="1:22" x14ac:dyDescent="0.25">
      <c r="A289" t="str">
        <f t="shared" si="4"/>
        <v>2014/20155Female + maleAgriculture, food and related studiesUK</v>
      </c>
      <c r="B289" t="s">
        <v>37</v>
      </c>
      <c r="C289" t="s">
        <v>136</v>
      </c>
      <c r="D289">
        <v>5</v>
      </c>
      <c r="E289" t="s">
        <v>127</v>
      </c>
      <c r="F289" t="s">
        <v>61</v>
      </c>
      <c r="G289" t="s">
        <v>87</v>
      </c>
      <c r="H289">
        <v>1665</v>
      </c>
      <c r="I289">
        <v>1645</v>
      </c>
      <c r="J289">
        <v>2.6</v>
      </c>
      <c r="K289">
        <v>1</v>
      </c>
      <c r="L289">
        <v>1605</v>
      </c>
      <c r="M289">
        <v>8</v>
      </c>
      <c r="N289">
        <v>4.9000000000000004</v>
      </c>
      <c r="O289">
        <v>73.599999999999994</v>
      </c>
      <c r="P289">
        <v>82.8</v>
      </c>
      <c r="Q289">
        <v>84.5</v>
      </c>
      <c r="R289">
        <v>10.9</v>
      </c>
      <c r="S289">
        <v>1150</v>
      </c>
      <c r="T289">
        <v>15000</v>
      </c>
      <c r="U289">
        <v>21200</v>
      </c>
      <c r="V289">
        <v>27700</v>
      </c>
    </row>
    <row r="290" spans="1:22" x14ac:dyDescent="0.25">
      <c r="A290" t="str">
        <f t="shared" si="4"/>
        <v>2014/20155Female + maleAgriculture, food and related studiesNon-EU</v>
      </c>
      <c r="B290" t="s">
        <v>37</v>
      </c>
      <c r="C290" t="s">
        <v>136</v>
      </c>
      <c r="D290">
        <v>5</v>
      </c>
      <c r="E290" t="s">
        <v>127</v>
      </c>
      <c r="F290" t="s">
        <v>125</v>
      </c>
      <c r="G290" t="s">
        <v>87</v>
      </c>
      <c r="H290">
        <v>105</v>
      </c>
      <c r="I290">
        <v>100</v>
      </c>
      <c r="J290">
        <v>47</v>
      </c>
      <c r="K290">
        <v>4.3</v>
      </c>
      <c r="L290">
        <v>50</v>
      </c>
      <c r="M290">
        <v>29.8</v>
      </c>
      <c r="N290">
        <v>2</v>
      </c>
      <c r="O290">
        <v>11.6</v>
      </c>
      <c r="P290">
        <v>15.6</v>
      </c>
      <c r="Q290">
        <v>21.2</v>
      </c>
      <c r="R290">
        <v>9.6</v>
      </c>
      <c r="S290" t="s">
        <v>124</v>
      </c>
      <c r="T290" t="s">
        <v>124</v>
      </c>
      <c r="U290" t="s">
        <v>124</v>
      </c>
      <c r="V290" t="s">
        <v>124</v>
      </c>
    </row>
    <row r="291" spans="1:22" x14ac:dyDescent="0.25">
      <c r="A291" t="str">
        <f t="shared" si="4"/>
        <v>2014/20155Female + maleAllied healthEU</v>
      </c>
      <c r="B291" t="s">
        <v>37</v>
      </c>
      <c r="C291" t="s">
        <v>136</v>
      </c>
      <c r="D291">
        <v>5</v>
      </c>
      <c r="E291" t="s">
        <v>127</v>
      </c>
      <c r="F291" t="s">
        <v>21</v>
      </c>
      <c r="G291" t="s">
        <v>145</v>
      </c>
      <c r="H291">
        <v>305</v>
      </c>
      <c r="I291">
        <v>280</v>
      </c>
      <c r="J291">
        <v>35.9</v>
      </c>
      <c r="K291">
        <v>7.7</v>
      </c>
      <c r="L291">
        <v>180</v>
      </c>
      <c r="M291">
        <v>17.5</v>
      </c>
      <c r="N291">
        <v>4.7</v>
      </c>
      <c r="O291">
        <v>27.1</v>
      </c>
      <c r="P291">
        <v>38.299999999999997</v>
      </c>
      <c r="Q291">
        <v>41.9</v>
      </c>
      <c r="R291">
        <v>14.9</v>
      </c>
      <c r="S291">
        <v>70</v>
      </c>
      <c r="T291">
        <v>17200</v>
      </c>
      <c r="U291">
        <v>27400</v>
      </c>
      <c r="V291">
        <v>33600</v>
      </c>
    </row>
    <row r="292" spans="1:22" x14ac:dyDescent="0.25">
      <c r="A292" t="str">
        <f t="shared" si="4"/>
        <v>2014/20155Female + maleAllied healthUK</v>
      </c>
      <c r="B292" t="s">
        <v>37</v>
      </c>
      <c r="C292" t="s">
        <v>136</v>
      </c>
      <c r="D292">
        <v>5</v>
      </c>
      <c r="E292" t="s">
        <v>127</v>
      </c>
      <c r="F292" t="s">
        <v>61</v>
      </c>
      <c r="G292" t="s">
        <v>145</v>
      </c>
      <c r="H292">
        <v>8515</v>
      </c>
      <c r="I292">
        <v>8420</v>
      </c>
      <c r="J292">
        <v>3.7</v>
      </c>
      <c r="K292">
        <v>1.1000000000000001</v>
      </c>
      <c r="L292">
        <v>8110</v>
      </c>
      <c r="M292">
        <v>6.1</v>
      </c>
      <c r="N292">
        <v>4.2</v>
      </c>
      <c r="O292">
        <v>72.3</v>
      </c>
      <c r="P292">
        <v>84.2</v>
      </c>
      <c r="Q292">
        <v>86.1</v>
      </c>
      <c r="R292">
        <v>13.8</v>
      </c>
      <c r="S292">
        <v>5765</v>
      </c>
      <c r="T292">
        <v>17200</v>
      </c>
      <c r="U292">
        <v>24800</v>
      </c>
      <c r="V292">
        <v>29600</v>
      </c>
    </row>
    <row r="293" spans="1:22" x14ac:dyDescent="0.25">
      <c r="A293" t="str">
        <f t="shared" si="4"/>
        <v>2014/20155Female + maleAllied healthNon-EU</v>
      </c>
      <c r="B293" t="s">
        <v>37</v>
      </c>
      <c r="C293" t="s">
        <v>136</v>
      </c>
      <c r="D293">
        <v>5</v>
      </c>
      <c r="E293" t="s">
        <v>127</v>
      </c>
      <c r="F293" t="s">
        <v>125</v>
      </c>
      <c r="G293" t="s">
        <v>145</v>
      </c>
      <c r="H293">
        <v>350</v>
      </c>
      <c r="I293">
        <v>340</v>
      </c>
      <c r="J293">
        <v>38.4</v>
      </c>
      <c r="K293">
        <v>3.5</v>
      </c>
      <c r="L293">
        <v>210</v>
      </c>
      <c r="M293">
        <v>25.8</v>
      </c>
      <c r="N293">
        <v>3.5</v>
      </c>
      <c r="O293">
        <v>21.4</v>
      </c>
      <c r="P293">
        <v>27.3</v>
      </c>
      <c r="Q293">
        <v>32.299999999999997</v>
      </c>
      <c r="R293">
        <v>10.9</v>
      </c>
      <c r="S293">
        <v>70</v>
      </c>
      <c r="T293">
        <v>16100</v>
      </c>
      <c r="U293">
        <v>25200</v>
      </c>
      <c r="V293">
        <v>32500</v>
      </c>
    </row>
    <row r="294" spans="1:22" x14ac:dyDescent="0.25">
      <c r="A294" t="str">
        <f t="shared" si="4"/>
        <v>2014/20155Female + maleArchitecture, building and planningEU</v>
      </c>
      <c r="B294" t="s">
        <v>37</v>
      </c>
      <c r="C294" t="s">
        <v>136</v>
      </c>
      <c r="D294">
        <v>5</v>
      </c>
      <c r="E294" t="s">
        <v>127</v>
      </c>
      <c r="F294" t="s">
        <v>21</v>
      </c>
      <c r="G294" t="s">
        <v>97</v>
      </c>
      <c r="H294">
        <v>370</v>
      </c>
      <c r="I294">
        <v>355</v>
      </c>
      <c r="J294">
        <v>49.3</v>
      </c>
      <c r="K294">
        <v>3.1</v>
      </c>
      <c r="L294">
        <v>180</v>
      </c>
      <c r="M294">
        <v>15.3</v>
      </c>
      <c r="N294">
        <v>3.5</v>
      </c>
      <c r="O294">
        <v>22.1</v>
      </c>
      <c r="P294">
        <v>27.2</v>
      </c>
      <c r="Q294">
        <v>32</v>
      </c>
      <c r="R294">
        <v>9.9</v>
      </c>
      <c r="S294">
        <v>75</v>
      </c>
      <c r="T294">
        <v>24800</v>
      </c>
      <c r="U294">
        <v>27700</v>
      </c>
      <c r="V294">
        <v>33900</v>
      </c>
    </row>
    <row r="295" spans="1:22" x14ac:dyDescent="0.25">
      <c r="A295" t="str">
        <f t="shared" si="4"/>
        <v>2014/20155Female + maleArchitecture, building and planningUK</v>
      </c>
      <c r="B295" t="s">
        <v>37</v>
      </c>
      <c r="C295" t="s">
        <v>136</v>
      </c>
      <c r="D295">
        <v>5</v>
      </c>
      <c r="E295" t="s">
        <v>127</v>
      </c>
      <c r="F295" t="s">
        <v>61</v>
      </c>
      <c r="G295" t="s">
        <v>97</v>
      </c>
      <c r="H295">
        <v>5970</v>
      </c>
      <c r="I295">
        <v>5875</v>
      </c>
      <c r="J295">
        <v>2.2000000000000002</v>
      </c>
      <c r="K295">
        <v>1.6</v>
      </c>
      <c r="L295">
        <v>5750</v>
      </c>
      <c r="M295">
        <v>7.9</v>
      </c>
      <c r="N295">
        <v>3.5</v>
      </c>
      <c r="O295">
        <v>75.599999999999994</v>
      </c>
      <c r="P295">
        <v>84.8</v>
      </c>
      <c r="Q295">
        <v>86.4</v>
      </c>
      <c r="R295">
        <v>10.8</v>
      </c>
      <c r="S295">
        <v>4260</v>
      </c>
      <c r="T295">
        <v>21500</v>
      </c>
      <c r="U295">
        <v>29200</v>
      </c>
      <c r="V295">
        <v>39100</v>
      </c>
    </row>
    <row r="296" spans="1:22" x14ac:dyDescent="0.25">
      <c r="A296" t="str">
        <f t="shared" si="4"/>
        <v>2014/20155Female + maleArchitecture, building and planningNon-EU</v>
      </c>
      <c r="B296" t="s">
        <v>37</v>
      </c>
      <c r="C296" t="s">
        <v>136</v>
      </c>
      <c r="D296">
        <v>5</v>
      </c>
      <c r="E296" t="s">
        <v>127</v>
      </c>
      <c r="F296" t="s">
        <v>125</v>
      </c>
      <c r="G296" t="s">
        <v>97</v>
      </c>
      <c r="H296">
        <v>565</v>
      </c>
      <c r="I296">
        <v>540</v>
      </c>
      <c r="J296">
        <v>57.9</v>
      </c>
      <c r="K296">
        <v>4.0999999999999996</v>
      </c>
      <c r="L296">
        <v>230</v>
      </c>
      <c r="M296">
        <v>23</v>
      </c>
      <c r="N296">
        <v>1.4</v>
      </c>
      <c r="O296">
        <v>13.2</v>
      </c>
      <c r="P296">
        <v>15.6</v>
      </c>
      <c r="Q296">
        <v>17.600000000000001</v>
      </c>
      <c r="R296">
        <v>4.4000000000000004</v>
      </c>
      <c r="S296">
        <v>55</v>
      </c>
      <c r="T296">
        <v>20100</v>
      </c>
      <c r="U296">
        <v>25900</v>
      </c>
      <c r="V296">
        <v>32500</v>
      </c>
    </row>
    <row r="297" spans="1:22" x14ac:dyDescent="0.25">
      <c r="A297" t="str">
        <f t="shared" si="4"/>
        <v>2014/20155Female + maleBiosciencesEU</v>
      </c>
      <c r="B297" t="s">
        <v>37</v>
      </c>
      <c r="C297" t="s">
        <v>136</v>
      </c>
      <c r="D297">
        <v>5</v>
      </c>
      <c r="E297" t="s">
        <v>127</v>
      </c>
      <c r="F297" t="s">
        <v>21</v>
      </c>
      <c r="G297" t="s">
        <v>80</v>
      </c>
      <c r="H297">
        <v>335</v>
      </c>
      <c r="I297">
        <v>325</v>
      </c>
      <c r="J297">
        <v>34.700000000000003</v>
      </c>
      <c r="K297">
        <v>3</v>
      </c>
      <c r="L297">
        <v>215</v>
      </c>
      <c r="M297">
        <v>15.8</v>
      </c>
      <c r="N297">
        <v>2.6</v>
      </c>
      <c r="O297">
        <v>24.1</v>
      </c>
      <c r="P297">
        <v>37.9</v>
      </c>
      <c r="Q297">
        <v>46.9</v>
      </c>
      <c r="R297">
        <v>22.8</v>
      </c>
      <c r="S297">
        <v>75</v>
      </c>
      <c r="T297">
        <v>19300</v>
      </c>
      <c r="U297">
        <v>24500</v>
      </c>
      <c r="V297">
        <v>32800</v>
      </c>
    </row>
    <row r="298" spans="1:22" x14ac:dyDescent="0.25">
      <c r="A298" t="str">
        <f t="shared" si="4"/>
        <v>2014/20155Female + maleBiosciencesUK</v>
      </c>
      <c r="B298" t="s">
        <v>37</v>
      </c>
      <c r="C298" t="s">
        <v>136</v>
      </c>
      <c r="D298">
        <v>5</v>
      </c>
      <c r="E298" t="s">
        <v>127</v>
      </c>
      <c r="F298" t="s">
        <v>61</v>
      </c>
      <c r="G298" t="s">
        <v>80</v>
      </c>
      <c r="H298">
        <v>7165</v>
      </c>
      <c r="I298">
        <v>7095</v>
      </c>
      <c r="J298">
        <v>2.2000000000000002</v>
      </c>
      <c r="K298">
        <v>1</v>
      </c>
      <c r="L298">
        <v>6935</v>
      </c>
      <c r="M298">
        <v>7.1</v>
      </c>
      <c r="N298">
        <v>4.5999999999999996</v>
      </c>
      <c r="O298">
        <v>62.6</v>
      </c>
      <c r="P298">
        <v>80.099999999999994</v>
      </c>
      <c r="Q298">
        <v>86</v>
      </c>
      <c r="R298">
        <v>23.4</v>
      </c>
      <c r="S298">
        <v>4275</v>
      </c>
      <c r="T298">
        <v>18200</v>
      </c>
      <c r="U298">
        <v>24800</v>
      </c>
      <c r="V298">
        <v>30700</v>
      </c>
    </row>
    <row r="299" spans="1:22" x14ac:dyDescent="0.25">
      <c r="A299" t="str">
        <f t="shared" si="4"/>
        <v>2014/20155Female + maleBiosciencesNon-EU</v>
      </c>
      <c r="B299" t="s">
        <v>37</v>
      </c>
      <c r="C299" t="s">
        <v>136</v>
      </c>
      <c r="D299">
        <v>5</v>
      </c>
      <c r="E299" t="s">
        <v>127</v>
      </c>
      <c r="F299" t="s">
        <v>125</v>
      </c>
      <c r="G299" t="s">
        <v>80</v>
      </c>
      <c r="H299">
        <v>505</v>
      </c>
      <c r="I299">
        <v>490</v>
      </c>
      <c r="J299">
        <v>39.6</v>
      </c>
      <c r="K299">
        <v>3.3</v>
      </c>
      <c r="L299">
        <v>295</v>
      </c>
      <c r="M299">
        <v>29.5</v>
      </c>
      <c r="N299">
        <v>1.5</v>
      </c>
      <c r="O299">
        <v>13.2</v>
      </c>
      <c r="P299">
        <v>22</v>
      </c>
      <c r="Q299">
        <v>29.4</v>
      </c>
      <c r="R299">
        <v>16.2</v>
      </c>
      <c r="S299">
        <v>50</v>
      </c>
      <c r="T299">
        <v>20100</v>
      </c>
      <c r="U299">
        <v>26600</v>
      </c>
      <c r="V299">
        <v>32500</v>
      </c>
    </row>
    <row r="300" spans="1:22" x14ac:dyDescent="0.25">
      <c r="A300" t="str">
        <f t="shared" si="4"/>
        <v>2014/20155Female + maleBusiness and managementEU</v>
      </c>
      <c r="B300" t="s">
        <v>37</v>
      </c>
      <c r="C300" t="s">
        <v>136</v>
      </c>
      <c r="D300">
        <v>5</v>
      </c>
      <c r="E300" t="s">
        <v>127</v>
      </c>
      <c r="F300" t="s">
        <v>21</v>
      </c>
      <c r="G300" t="s">
        <v>107</v>
      </c>
      <c r="H300">
        <v>4050</v>
      </c>
      <c r="I300">
        <v>3780</v>
      </c>
      <c r="J300">
        <v>53.6</v>
      </c>
      <c r="K300">
        <v>6.7</v>
      </c>
      <c r="L300">
        <v>1750</v>
      </c>
      <c r="M300">
        <v>21</v>
      </c>
      <c r="N300">
        <v>3</v>
      </c>
      <c r="O300">
        <v>20.7</v>
      </c>
      <c r="P300">
        <v>21.9</v>
      </c>
      <c r="Q300">
        <v>22.4</v>
      </c>
      <c r="R300">
        <v>1.7</v>
      </c>
      <c r="S300">
        <v>720</v>
      </c>
      <c r="T300">
        <v>21200</v>
      </c>
      <c r="U300">
        <v>29200</v>
      </c>
      <c r="V300">
        <v>41600</v>
      </c>
    </row>
    <row r="301" spans="1:22" x14ac:dyDescent="0.25">
      <c r="A301" t="str">
        <f t="shared" si="4"/>
        <v>2014/20155Female + maleBusiness and managementUK</v>
      </c>
      <c r="B301" t="s">
        <v>37</v>
      </c>
      <c r="C301" t="s">
        <v>136</v>
      </c>
      <c r="D301">
        <v>5</v>
      </c>
      <c r="E301" t="s">
        <v>127</v>
      </c>
      <c r="F301" t="s">
        <v>61</v>
      </c>
      <c r="G301" t="s">
        <v>107</v>
      </c>
      <c r="H301">
        <v>27335</v>
      </c>
      <c r="I301">
        <v>26955</v>
      </c>
      <c r="J301">
        <v>3.6</v>
      </c>
      <c r="K301">
        <v>1.4</v>
      </c>
      <c r="L301">
        <v>25985</v>
      </c>
      <c r="M301">
        <v>8.3000000000000007</v>
      </c>
      <c r="N301">
        <v>5.6</v>
      </c>
      <c r="O301">
        <v>78.099999999999994</v>
      </c>
      <c r="P301">
        <v>81.8</v>
      </c>
      <c r="Q301">
        <v>82.5</v>
      </c>
      <c r="R301">
        <v>4.4000000000000004</v>
      </c>
      <c r="S301">
        <v>20345</v>
      </c>
      <c r="T301">
        <v>18600</v>
      </c>
      <c r="U301">
        <v>25900</v>
      </c>
      <c r="V301">
        <v>35000</v>
      </c>
    </row>
    <row r="302" spans="1:22" x14ac:dyDescent="0.25">
      <c r="A302" t="str">
        <f t="shared" si="4"/>
        <v>2014/20155Female + maleBusiness and managementNon-EU</v>
      </c>
      <c r="B302" t="s">
        <v>37</v>
      </c>
      <c r="C302" t="s">
        <v>136</v>
      </c>
      <c r="D302">
        <v>5</v>
      </c>
      <c r="E302" t="s">
        <v>127</v>
      </c>
      <c r="F302" t="s">
        <v>125</v>
      </c>
      <c r="G302" t="s">
        <v>107</v>
      </c>
      <c r="H302">
        <v>8500</v>
      </c>
      <c r="I302">
        <v>8270</v>
      </c>
      <c r="J302">
        <v>56.5</v>
      </c>
      <c r="K302">
        <v>2.7</v>
      </c>
      <c r="L302">
        <v>3595</v>
      </c>
      <c r="M302">
        <v>28.1</v>
      </c>
      <c r="N302">
        <v>1.9</v>
      </c>
      <c r="O302">
        <v>11.8</v>
      </c>
      <c r="P302">
        <v>12.6</v>
      </c>
      <c r="Q302">
        <v>13.5</v>
      </c>
      <c r="R302">
        <v>1.7</v>
      </c>
      <c r="S302">
        <v>855</v>
      </c>
      <c r="T302">
        <v>16100</v>
      </c>
      <c r="U302">
        <v>25200</v>
      </c>
      <c r="V302">
        <v>36500</v>
      </c>
    </row>
    <row r="303" spans="1:22" x14ac:dyDescent="0.25">
      <c r="A303" t="str">
        <f t="shared" si="4"/>
        <v>2014/20155Female + maleCeltic studiesEU</v>
      </c>
      <c r="B303" t="s">
        <v>37</v>
      </c>
      <c r="C303" t="s">
        <v>136</v>
      </c>
      <c r="D303">
        <v>5</v>
      </c>
      <c r="E303" t="s">
        <v>127</v>
      </c>
      <c r="F303" t="s">
        <v>21</v>
      </c>
      <c r="G303" t="s">
        <v>111</v>
      </c>
      <c r="H303" t="s">
        <v>124</v>
      </c>
      <c r="I303" t="s">
        <v>124</v>
      </c>
      <c r="J303" t="s">
        <v>124</v>
      </c>
      <c r="K303" t="s">
        <v>124</v>
      </c>
      <c r="L303" t="s">
        <v>124</v>
      </c>
      <c r="M303" t="s">
        <v>124</v>
      </c>
      <c r="N303" t="s">
        <v>124</v>
      </c>
      <c r="O303" t="s">
        <v>124</v>
      </c>
      <c r="P303" t="s">
        <v>124</v>
      </c>
      <c r="Q303" t="s">
        <v>124</v>
      </c>
      <c r="R303" t="s">
        <v>124</v>
      </c>
      <c r="S303" t="s">
        <v>146</v>
      </c>
      <c r="T303" t="s">
        <v>146</v>
      </c>
      <c r="U303" t="s">
        <v>146</v>
      </c>
      <c r="V303" t="s">
        <v>146</v>
      </c>
    </row>
    <row r="304" spans="1:22" x14ac:dyDescent="0.25">
      <c r="A304" t="str">
        <f t="shared" si="4"/>
        <v>2014/20155Female + maleCeltic studiesUK</v>
      </c>
      <c r="B304" t="s">
        <v>37</v>
      </c>
      <c r="C304" t="s">
        <v>136</v>
      </c>
      <c r="D304">
        <v>5</v>
      </c>
      <c r="E304" t="s">
        <v>127</v>
      </c>
      <c r="F304" t="s">
        <v>61</v>
      </c>
      <c r="G304" t="s">
        <v>111</v>
      </c>
      <c r="H304">
        <v>30</v>
      </c>
      <c r="I304">
        <v>30</v>
      </c>
      <c r="J304">
        <v>0</v>
      </c>
      <c r="K304">
        <v>0</v>
      </c>
      <c r="L304">
        <v>30</v>
      </c>
      <c r="M304">
        <v>8.6</v>
      </c>
      <c r="N304">
        <v>1.7</v>
      </c>
      <c r="O304">
        <v>70.7</v>
      </c>
      <c r="P304">
        <v>86.2</v>
      </c>
      <c r="Q304">
        <v>89.7</v>
      </c>
      <c r="R304">
        <v>19</v>
      </c>
      <c r="S304">
        <v>20</v>
      </c>
      <c r="T304">
        <v>17500</v>
      </c>
      <c r="U304">
        <v>24100</v>
      </c>
      <c r="V304">
        <v>31000</v>
      </c>
    </row>
    <row r="305" spans="1:22" x14ac:dyDescent="0.25">
      <c r="A305" t="str">
        <f t="shared" si="4"/>
        <v>2014/20155Female + maleCeltic studiesNon-EU</v>
      </c>
      <c r="B305" t="s">
        <v>37</v>
      </c>
      <c r="C305" t="s">
        <v>136</v>
      </c>
      <c r="D305">
        <v>5</v>
      </c>
      <c r="E305" t="s">
        <v>127</v>
      </c>
      <c r="F305" t="s">
        <v>125</v>
      </c>
      <c r="G305" t="s">
        <v>111</v>
      </c>
      <c r="H305" t="s">
        <v>124</v>
      </c>
      <c r="I305" t="s">
        <v>124</v>
      </c>
      <c r="J305" t="s">
        <v>124</v>
      </c>
      <c r="K305" t="s">
        <v>124</v>
      </c>
      <c r="L305" t="s">
        <v>124</v>
      </c>
      <c r="M305" t="s">
        <v>124</v>
      </c>
      <c r="N305" t="s">
        <v>124</v>
      </c>
      <c r="O305" t="s">
        <v>124</v>
      </c>
      <c r="P305" t="s">
        <v>124</v>
      </c>
      <c r="Q305" t="s">
        <v>124</v>
      </c>
      <c r="R305" t="s">
        <v>124</v>
      </c>
      <c r="S305" t="s">
        <v>146</v>
      </c>
      <c r="T305" t="s">
        <v>146</v>
      </c>
      <c r="U305" t="s">
        <v>146</v>
      </c>
      <c r="V305" t="s">
        <v>146</v>
      </c>
    </row>
    <row r="306" spans="1:22" x14ac:dyDescent="0.25">
      <c r="A306" t="str">
        <f t="shared" si="4"/>
        <v>2014/20155Female + maleChemistryEU</v>
      </c>
      <c r="B306" t="s">
        <v>37</v>
      </c>
      <c r="C306" t="s">
        <v>136</v>
      </c>
      <c r="D306">
        <v>5</v>
      </c>
      <c r="E306" t="s">
        <v>127</v>
      </c>
      <c r="F306" t="s">
        <v>21</v>
      </c>
      <c r="G306" t="s">
        <v>90</v>
      </c>
      <c r="H306">
        <v>65</v>
      </c>
      <c r="I306">
        <v>60</v>
      </c>
      <c r="J306">
        <v>21.8</v>
      </c>
      <c r="K306">
        <v>4.5999999999999996</v>
      </c>
      <c r="L306">
        <v>50</v>
      </c>
      <c r="M306">
        <v>18</v>
      </c>
      <c r="N306">
        <v>3.2</v>
      </c>
      <c r="O306">
        <v>30.4</v>
      </c>
      <c r="P306">
        <v>46.7</v>
      </c>
      <c r="Q306">
        <v>57</v>
      </c>
      <c r="R306">
        <v>26.5</v>
      </c>
      <c r="S306">
        <v>20</v>
      </c>
      <c r="T306">
        <v>22600</v>
      </c>
      <c r="U306">
        <v>28800</v>
      </c>
      <c r="V306">
        <v>40900</v>
      </c>
    </row>
    <row r="307" spans="1:22" x14ac:dyDescent="0.25">
      <c r="A307" t="str">
        <f t="shared" si="4"/>
        <v>2014/20155Female + maleChemistryUK</v>
      </c>
      <c r="B307" t="s">
        <v>37</v>
      </c>
      <c r="C307" t="s">
        <v>136</v>
      </c>
      <c r="D307">
        <v>5</v>
      </c>
      <c r="E307" t="s">
        <v>127</v>
      </c>
      <c r="F307" t="s">
        <v>61</v>
      </c>
      <c r="G307" t="s">
        <v>90</v>
      </c>
      <c r="H307">
        <v>2165</v>
      </c>
      <c r="I307">
        <v>2130</v>
      </c>
      <c r="J307">
        <v>1.5</v>
      </c>
      <c r="K307">
        <v>1.7</v>
      </c>
      <c r="L307">
        <v>2095</v>
      </c>
      <c r="M307">
        <v>7</v>
      </c>
      <c r="N307">
        <v>3.8</v>
      </c>
      <c r="O307">
        <v>66.599999999999994</v>
      </c>
      <c r="P307">
        <v>83.8</v>
      </c>
      <c r="Q307">
        <v>87.7</v>
      </c>
      <c r="R307">
        <v>21.1</v>
      </c>
      <c r="S307">
        <v>1375</v>
      </c>
      <c r="T307">
        <v>21500</v>
      </c>
      <c r="U307">
        <v>27400</v>
      </c>
      <c r="V307">
        <v>33600</v>
      </c>
    </row>
    <row r="308" spans="1:22" x14ac:dyDescent="0.25">
      <c r="A308" t="str">
        <f t="shared" si="4"/>
        <v>2014/20155Female + maleChemistryNon-EU</v>
      </c>
      <c r="B308" t="s">
        <v>37</v>
      </c>
      <c r="C308" t="s">
        <v>136</v>
      </c>
      <c r="D308">
        <v>5</v>
      </c>
      <c r="E308" t="s">
        <v>127</v>
      </c>
      <c r="F308" t="s">
        <v>125</v>
      </c>
      <c r="G308" t="s">
        <v>90</v>
      </c>
      <c r="H308">
        <v>165</v>
      </c>
      <c r="I308">
        <v>160</v>
      </c>
      <c r="J308">
        <v>58.4</v>
      </c>
      <c r="K308">
        <v>3</v>
      </c>
      <c r="L308">
        <v>65</v>
      </c>
      <c r="M308">
        <v>14.4</v>
      </c>
      <c r="N308">
        <v>0</v>
      </c>
      <c r="O308">
        <v>13.9</v>
      </c>
      <c r="P308">
        <v>20.5</v>
      </c>
      <c r="Q308">
        <v>27.2</v>
      </c>
      <c r="R308">
        <v>13.3</v>
      </c>
      <c r="S308">
        <v>15</v>
      </c>
      <c r="T308">
        <v>11300</v>
      </c>
      <c r="U308">
        <v>23400</v>
      </c>
      <c r="V308">
        <v>28500</v>
      </c>
    </row>
    <row r="309" spans="1:22" x14ac:dyDescent="0.25">
      <c r="A309" t="str">
        <f t="shared" si="4"/>
        <v>2014/20155Female + maleCombined and general studiesEU</v>
      </c>
      <c r="B309" t="s">
        <v>37</v>
      </c>
      <c r="C309" t="s">
        <v>136</v>
      </c>
      <c r="D309">
        <v>5</v>
      </c>
      <c r="E309" t="s">
        <v>127</v>
      </c>
      <c r="F309" t="s">
        <v>21</v>
      </c>
      <c r="G309" t="s">
        <v>120</v>
      </c>
      <c r="H309">
        <v>35</v>
      </c>
      <c r="I309">
        <v>35</v>
      </c>
      <c r="J309">
        <v>27.7</v>
      </c>
      <c r="K309">
        <v>0</v>
      </c>
      <c r="L309">
        <v>25</v>
      </c>
      <c r="M309">
        <v>14.8</v>
      </c>
      <c r="N309">
        <v>0</v>
      </c>
      <c r="O309">
        <v>53.6</v>
      </c>
      <c r="P309">
        <v>56.6</v>
      </c>
      <c r="Q309">
        <v>57.5</v>
      </c>
      <c r="R309">
        <v>3.9</v>
      </c>
      <c r="S309">
        <v>20</v>
      </c>
      <c r="T309">
        <v>20800</v>
      </c>
      <c r="U309">
        <v>23700</v>
      </c>
      <c r="V309">
        <v>34700</v>
      </c>
    </row>
    <row r="310" spans="1:22" x14ac:dyDescent="0.25">
      <c r="A310" t="str">
        <f t="shared" si="4"/>
        <v>2014/20155Female + maleCombined and general studiesUK</v>
      </c>
      <c r="B310" t="s">
        <v>37</v>
      </c>
      <c r="C310" t="s">
        <v>136</v>
      </c>
      <c r="D310">
        <v>5</v>
      </c>
      <c r="E310" t="s">
        <v>127</v>
      </c>
      <c r="F310" t="s">
        <v>61</v>
      </c>
      <c r="G310" t="s">
        <v>120</v>
      </c>
      <c r="H310">
        <v>5400</v>
      </c>
      <c r="I310">
        <v>5300</v>
      </c>
      <c r="J310">
        <v>3.7</v>
      </c>
      <c r="K310">
        <v>1.9</v>
      </c>
      <c r="L310">
        <v>5100</v>
      </c>
      <c r="M310">
        <v>11.1</v>
      </c>
      <c r="N310">
        <v>5.5</v>
      </c>
      <c r="O310">
        <v>66.8</v>
      </c>
      <c r="P310">
        <v>77</v>
      </c>
      <c r="Q310">
        <v>79.8</v>
      </c>
      <c r="R310">
        <v>13</v>
      </c>
      <c r="S310">
        <v>3230</v>
      </c>
      <c r="T310">
        <v>12900</v>
      </c>
      <c r="U310">
        <v>23000</v>
      </c>
      <c r="V310">
        <v>32800</v>
      </c>
    </row>
    <row r="311" spans="1:22" x14ac:dyDescent="0.25">
      <c r="A311" t="str">
        <f t="shared" si="4"/>
        <v>2014/20155Female + maleCombined and general studiesNon-EU</v>
      </c>
      <c r="B311" t="s">
        <v>37</v>
      </c>
      <c r="C311" t="s">
        <v>136</v>
      </c>
      <c r="D311">
        <v>5</v>
      </c>
      <c r="E311" t="s">
        <v>127</v>
      </c>
      <c r="F311" t="s">
        <v>125</v>
      </c>
      <c r="G311" t="s">
        <v>120</v>
      </c>
      <c r="H311">
        <v>60</v>
      </c>
      <c r="I311">
        <v>55</v>
      </c>
      <c r="J311">
        <v>47.8</v>
      </c>
      <c r="K311">
        <v>3.4</v>
      </c>
      <c r="L311">
        <v>30</v>
      </c>
      <c r="M311">
        <v>19</v>
      </c>
      <c r="N311">
        <v>0</v>
      </c>
      <c r="O311">
        <v>24.4</v>
      </c>
      <c r="P311">
        <v>29.7</v>
      </c>
      <c r="Q311">
        <v>33.200000000000003</v>
      </c>
      <c r="R311">
        <v>8.8000000000000007</v>
      </c>
      <c r="S311">
        <v>15</v>
      </c>
      <c r="T311">
        <v>17900</v>
      </c>
      <c r="U311">
        <v>32800</v>
      </c>
      <c r="V311">
        <v>41600</v>
      </c>
    </row>
    <row r="312" spans="1:22" x14ac:dyDescent="0.25">
      <c r="A312" t="str">
        <f t="shared" si="4"/>
        <v>2014/20155Female + maleComputingEU</v>
      </c>
      <c r="B312" t="s">
        <v>37</v>
      </c>
      <c r="C312" t="s">
        <v>136</v>
      </c>
      <c r="D312">
        <v>5</v>
      </c>
      <c r="E312" t="s">
        <v>127</v>
      </c>
      <c r="F312" t="s">
        <v>21</v>
      </c>
      <c r="G312" t="s">
        <v>95</v>
      </c>
      <c r="H312">
        <v>575</v>
      </c>
      <c r="I312">
        <v>550</v>
      </c>
      <c r="J312">
        <v>44.3</v>
      </c>
      <c r="K312">
        <v>4.5</v>
      </c>
      <c r="L312">
        <v>305</v>
      </c>
      <c r="M312">
        <v>17.399999999999999</v>
      </c>
      <c r="N312">
        <v>1.7</v>
      </c>
      <c r="O312">
        <v>28.4</v>
      </c>
      <c r="P312">
        <v>33.4</v>
      </c>
      <c r="Q312">
        <v>36.6</v>
      </c>
      <c r="R312">
        <v>8.1999999999999993</v>
      </c>
      <c r="S312">
        <v>145</v>
      </c>
      <c r="T312">
        <v>23700</v>
      </c>
      <c r="U312">
        <v>33200</v>
      </c>
      <c r="V312">
        <v>51100</v>
      </c>
    </row>
    <row r="313" spans="1:22" x14ac:dyDescent="0.25">
      <c r="A313" t="str">
        <f t="shared" si="4"/>
        <v>2014/20155Female + maleComputingUK</v>
      </c>
      <c r="B313" t="s">
        <v>37</v>
      </c>
      <c r="C313" t="s">
        <v>136</v>
      </c>
      <c r="D313">
        <v>5</v>
      </c>
      <c r="E313" t="s">
        <v>127</v>
      </c>
      <c r="F313" t="s">
        <v>61</v>
      </c>
      <c r="G313" t="s">
        <v>95</v>
      </c>
      <c r="H313">
        <v>9875</v>
      </c>
      <c r="I313">
        <v>9765</v>
      </c>
      <c r="J313">
        <v>2.2999999999999998</v>
      </c>
      <c r="K313">
        <v>1.1000000000000001</v>
      </c>
      <c r="L313">
        <v>9535</v>
      </c>
      <c r="M313">
        <v>8.8000000000000007</v>
      </c>
      <c r="N313">
        <v>6.3</v>
      </c>
      <c r="O313">
        <v>78.3</v>
      </c>
      <c r="P313">
        <v>81.7</v>
      </c>
      <c r="Q313">
        <v>82.7</v>
      </c>
      <c r="R313">
        <v>4.4000000000000004</v>
      </c>
      <c r="S313">
        <v>7400</v>
      </c>
      <c r="T313">
        <v>18600</v>
      </c>
      <c r="U313">
        <v>27000</v>
      </c>
      <c r="V313">
        <v>35800</v>
      </c>
    </row>
    <row r="314" spans="1:22" x14ac:dyDescent="0.25">
      <c r="A314" t="str">
        <f t="shared" si="4"/>
        <v>2014/20155Female + maleComputingNon-EU</v>
      </c>
      <c r="B314" t="s">
        <v>37</v>
      </c>
      <c r="C314" t="s">
        <v>136</v>
      </c>
      <c r="D314">
        <v>5</v>
      </c>
      <c r="E314" t="s">
        <v>127</v>
      </c>
      <c r="F314" t="s">
        <v>125</v>
      </c>
      <c r="G314" t="s">
        <v>95</v>
      </c>
      <c r="H314">
        <v>1395</v>
      </c>
      <c r="I314">
        <v>1355</v>
      </c>
      <c r="J314">
        <v>40.799999999999997</v>
      </c>
      <c r="K314">
        <v>3.1</v>
      </c>
      <c r="L314">
        <v>800</v>
      </c>
      <c r="M314">
        <v>27.8</v>
      </c>
      <c r="N314">
        <v>2.5</v>
      </c>
      <c r="O314">
        <v>24.3</v>
      </c>
      <c r="P314">
        <v>26.8</v>
      </c>
      <c r="Q314">
        <v>28.9</v>
      </c>
      <c r="R314">
        <v>4.5999999999999996</v>
      </c>
      <c r="S314">
        <v>295</v>
      </c>
      <c r="T314">
        <v>15700</v>
      </c>
      <c r="U314">
        <v>26300</v>
      </c>
      <c r="V314">
        <v>34700</v>
      </c>
    </row>
    <row r="315" spans="1:22" x14ac:dyDescent="0.25">
      <c r="A315" t="str">
        <f t="shared" si="4"/>
        <v>2014/20155Female + maleCreative arts and designEU</v>
      </c>
      <c r="B315" t="s">
        <v>37</v>
      </c>
      <c r="C315" t="s">
        <v>136</v>
      </c>
      <c r="D315">
        <v>5</v>
      </c>
      <c r="E315" t="s">
        <v>127</v>
      </c>
      <c r="F315" t="s">
        <v>21</v>
      </c>
      <c r="G315" t="s">
        <v>116</v>
      </c>
      <c r="H315">
        <v>975</v>
      </c>
      <c r="I315">
        <v>905</v>
      </c>
      <c r="J315">
        <v>42.8</v>
      </c>
      <c r="K315">
        <v>7.2</v>
      </c>
      <c r="L315">
        <v>520</v>
      </c>
      <c r="M315">
        <v>25.5</v>
      </c>
      <c r="N315">
        <v>3.1</v>
      </c>
      <c r="O315">
        <v>25.1</v>
      </c>
      <c r="P315">
        <v>27.2</v>
      </c>
      <c r="Q315">
        <v>28.6</v>
      </c>
      <c r="R315">
        <v>3.5</v>
      </c>
      <c r="S315">
        <v>195</v>
      </c>
      <c r="T315">
        <v>11700</v>
      </c>
      <c r="U315">
        <v>20100</v>
      </c>
      <c r="V315">
        <v>29200</v>
      </c>
    </row>
    <row r="316" spans="1:22" x14ac:dyDescent="0.25">
      <c r="A316" t="str">
        <f t="shared" si="4"/>
        <v>2014/20155Female + maleCreative arts and designUK</v>
      </c>
      <c r="B316" t="s">
        <v>37</v>
      </c>
      <c r="C316" t="s">
        <v>136</v>
      </c>
      <c r="D316">
        <v>5</v>
      </c>
      <c r="E316" t="s">
        <v>127</v>
      </c>
      <c r="F316" t="s">
        <v>61</v>
      </c>
      <c r="G316" t="s">
        <v>116</v>
      </c>
      <c r="H316">
        <v>19345</v>
      </c>
      <c r="I316">
        <v>19165</v>
      </c>
      <c r="J316">
        <v>2.2999999999999998</v>
      </c>
      <c r="K316">
        <v>0.9</v>
      </c>
      <c r="L316">
        <v>18730</v>
      </c>
      <c r="M316">
        <v>8.3000000000000007</v>
      </c>
      <c r="N316">
        <v>7.1</v>
      </c>
      <c r="O316">
        <v>77.5</v>
      </c>
      <c r="P316">
        <v>81.400000000000006</v>
      </c>
      <c r="Q316">
        <v>82.3</v>
      </c>
      <c r="R316">
        <v>4.8</v>
      </c>
      <c r="S316">
        <v>13800</v>
      </c>
      <c r="T316">
        <v>12800</v>
      </c>
      <c r="U316">
        <v>19700</v>
      </c>
      <c r="V316">
        <v>26300</v>
      </c>
    </row>
    <row r="317" spans="1:22" x14ac:dyDescent="0.25">
      <c r="A317" t="str">
        <f t="shared" si="4"/>
        <v>2014/20155Female + maleCreative arts and designNon-EU</v>
      </c>
      <c r="B317" t="s">
        <v>37</v>
      </c>
      <c r="C317" t="s">
        <v>136</v>
      </c>
      <c r="D317">
        <v>5</v>
      </c>
      <c r="E317" t="s">
        <v>127</v>
      </c>
      <c r="F317" t="s">
        <v>125</v>
      </c>
      <c r="G317" t="s">
        <v>116</v>
      </c>
      <c r="H317">
        <v>1380</v>
      </c>
      <c r="I317">
        <v>1320</v>
      </c>
      <c r="J317">
        <v>52.9</v>
      </c>
      <c r="K317">
        <v>4.3</v>
      </c>
      <c r="L317">
        <v>620</v>
      </c>
      <c r="M317">
        <v>29.1</v>
      </c>
      <c r="N317">
        <v>2.7</v>
      </c>
      <c r="O317">
        <v>13</v>
      </c>
      <c r="P317">
        <v>14</v>
      </c>
      <c r="Q317">
        <v>15.3</v>
      </c>
      <c r="R317">
        <v>2.2999999999999998</v>
      </c>
      <c r="S317">
        <v>150</v>
      </c>
      <c r="T317">
        <v>10300</v>
      </c>
      <c r="U317">
        <v>21200</v>
      </c>
      <c r="V317">
        <v>28100</v>
      </c>
    </row>
    <row r="318" spans="1:22" x14ac:dyDescent="0.25">
      <c r="A318" t="str">
        <f t="shared" si="4"/>
        <v>2014/20155Female + maleEconomicsEU</v>
      </c>
      <c r="B318" t="s">
        <v>37</v>
      </c>
      <c r="C318" t="s">
        <v>136</v>
      </c>
      <c r="D318">
        <v>5</v>
      </c>
      <c r="E318" t="s">
        <v>127</v>
      </c>
      <c r="F318" t="s">
        <v>21</v>
      </c>
      <c r="G318" t="s">
        <v>8</v>
      </c>
      <c r="H318">
        <v>495</v>
      </c>
      <c r="I318">
        <v>470</v>
      </c>
      <c r="J318">
        <v>39.1</v>
      </c>
      <c r="K318">
        <v>5.3</v>
      </c>
      <c r="L318">
        <v>285</v>
      </c>
      <c r="M318">
        <v>22.4</v>
      </c>
      <c r="N318">
        <v>3.3</v>
      </c>
      <c r="O318">
        <v>29.6</v>
      </c>
      <c r="P318">
        <v>33.299999999999997</v>
      </c>
      <c r="Q318">
        <v>35.1</v>
      </c>
      <c r="R318">
        <v>5.6</v>
      </c>
      <c r="S318">
        <v>135</v>
      </c>
      <c r="T318">
        <v>30300</v>
      </c>
      <c r="U318">
        <v>47100</v>
      </c>
      <c r="V318">
        <v>63500</v>
      </c>
    </row>
    <row r="319" spans="1:22" x14ac:dyDescent="0.25">
      <c r="A319" t="str">
        <f t="shared" si="4"/>
        <v>2014/20155Female + maleEconomicsUK</v>
      </c>
      <c r="B319" t="s">
        <v>37</v>
      </c>
      <c r="C319" t="s">
        <v>136</v>
      </c>
      <c r="D319">
        <v>5</v>
      </c>
      <c r="E319" t="s">
        <v>127</v>
      </c>
      <c r="F319" t="s">
        <v>61</v>
      </c>
      <c r="G319" t="s">
        <v>8</v>
      </c>
      <c r="H319">
        <v>3790</v>
      </c>
      <c r="I319">
        <v>3720</v>
      </c>
      <c r="J319">
        <v>2.2999999999999998</v>
      </c>
      <c r="K319">
        <v>1.7</v>
      </c>
      <c r="L319">
        <v>3635</v>
      </c>
      <c r="M319">
        <v>8.3000000000000007</v>
      </c>
      <c r="N319">
        <v>4.9000000000000004</v>
      </c>
      <c r="O319">
        <v>78.8</v>
      </c>
      <c r="P319">
        <v>82.9</v>
      </c>
      <c r="Q319">
        <v>84.5</v>
      </c>
      <c r="R319">
        <v>5.7</v>
      </c>
      <c r="S319">
        <v>2850</v>
      </c>
      <c r="T319">
        <v>26300</v>
      </c>
      <c r="U319">
        <v>36500</v>
      </c>
      <c r="V319">
        <v>51500</v>
      </c>
    </row>
    <row r="320" spans="1:22" x14ac:dyDescent="0.25">
      <c r="A320" t="str">
        <f t="shared" si="4"/>
        <v>2014/20155Female + maleEconomicsNon-EU</v>
      </c>
      <c r="B320" t="s">
        <v>37</v>
      </c>
      <c r="C320" t="s">
        <v>136</v>
      </c>
      <c r="D320">
        <v>5</v>
      </c>
      <c r="E320" t="s">
        <v>127</v>
      </c>
      <c r="F320" t="s">
        <v>125</v>
      </c>
      <c r="G320" t="s">
        <v>8</v>
      </c>
      <c r="H320">
        <v>1155</v>
      </c>
      <c r="I320">
        <v>1130</v>
      </c>
      <c r="J320">
        <v>56.6</v>
      </c>
      <c r="K320">
        <v>2.2999999999999998</v>
      </c>
      <c r="L320">
        <v>490</v>
      </c>
      <c r="M320">
        <v>22.9</v>
      </c>
      <c r="N320">
        <v>1.2</v>
      </c>
      <c r="O320">
        <v>15.7</v>
      </c>
      <c r="P320">
        <v>17.100000000000001</v>
      </c>
      <c r="Q320">
        <v>19.3</v>
      </c>
      <c r="R320">
        <v>3.5</v>
      </c>
      <c r="S320">
        <v>160</v>
      </c>
      <c r="T320">
        <v>28500</v>
      </c>
      <c r="U320">
        <v>42000</v>
      </c>
      <c r="V320">
        <v>57700</v>
      </c>
    </row>
    <row r="321" spans="1:22" x14ac:dyDescent="0.25">
      <c r="A321" t="str">
        <f t="shared" si="4"/>
        <v>2014/20155Female + maleEducation and teachingEU</v>
      </c>
      <c r="B321" t="s">
        <v>37</v>
      </c>
      <c r="C321" t="s">
        <v>136</v>
      </c>
      <c r="D321">
        <v>5</v>
      </c>
      <c r="E321" t="s">
        <v>127</v>
      </c>
      <c r="F321" t="s">
        <v>21</v>
      </c>
      <c r="G321" t="s">
        <v>118</v>
      </c>
      <c r="H321">
        <v>155</v>
      </c>
      <c r="I321">
        <v>140</v>
      </c>
      <c r="J321">
        <v>45.1</v>
      </c>
      <c r="K321">
        <v>8.1999999999999993</v>
      </c>
      <c r="L321">
        <v>75</v>
      </c>
      <c r="M321">
        <v>19.7</v>
      </c>
      <c r="N321">
        <v>4</v>
      </c>
      <c r="O321">
        <v>25</v>
      </c>
      <c r="P321">
        <v>28.1</v>
      </c>
      <c r="Q321">
        <v>31.3</v>
      </c>
      <c r="R321">
        <v>6.3</v>
      </c>
      <c r="S321">
        <v>35</v>
      </c>
      <c r="T321">
        <v>17200</v>
      </c>
      <c r="U321">
        <v>28500</v>
      </c>
      <c r="V321">
        <v>32800</v>
      </c>
    </row>
    <row r="322" spans="1:22" x14ac:dyDescent="0.25">
      <c r="A322" t="str">
        <f t="shared" si="4"/>
        <v>2014/20155Female + maleEducation and teachingUK</v>
      </c>
      <c r="B322" t="s">
        <v>37</v>
      </c>
      <c r="C322" t="s">
        <v>136</v>
      </c>
      <c r="D322">
        <v>5</v>
      </c>
      <c r="E322" t="s">
        <v>127</v>
      </c>
      <c r="F322" t="s">
        <v>61</v>
      </c>
      <c r="G322" t="s">
        <v>118</v>
      </c>
      <c r="H322">
        <v>12375</v>
      </c>
      <c r="I322">
        <v>12265</v>
      </c>
      <c r="J322">
        <v>3</v>
      </c>
      <c r="K322">
        <v>0.9</v>
      </c>
      <c r="L322">
        <v>11895</v>
      </c>
      <c r="M322">
        <v>5.2</v>
      </c>
      <c r="N322">
        <v>3.9</v>
      </c>
      <c r="O322">
        <v>80.8</v>
      </c>
      <c r="P322">
        <v>87</v>
      </c>
      <c r="Q322">
        <v>87.9</v>
      </c>
      <c r="R322">
        <v>7.1</v>
      </c>
      <c r="S322">
        <v>9615</v>
      </c>
      <c r="T322">
        <v>16100</v>
      </c>
      <c r="U322">
        <v>24500</v>
      </c>
      <c r="V322">
        <v>28800</v>
      </c>
    </row>
    <row r="323" spans="1:22" x14ac:dyDescent="0.25">
      <c r="A323" t="str">
        <f t="shared" si="4"/>
        <v>2014/20155Female + maleEducation and teachingNon-EU</v>
      </c>
      <c r="B323" t="s">
        <v>37</v>
      </c>
      <c r="C323" t="s">
        <v>136</v>
      </c>
      <c r="D323">
        <v>5</v>
      </c>
      <c r="E323" t="s">
        <v>127</v>
      </c>
      <c r="F323" t="s">
        <v>125</v>
      </c>
      <c r="G323" t="s">
        <v>118</v>
      </c>
      <c r="H323">
        <v>205</v>
      </c>
      <c r="I323">
        <v>195</v>
      </c>
      <c r="J323">
        <v>43.7</v>
      </c>
      <c r="K323">
        <v>5.6</v>
      </c>
      <c r="L323">
        <v>110</v>
      </c>
      <c r="M323">
        <v>23.6</v>
      </c>
      <c r="N323">
        <v>2.2999999999999998</v>
      </c>
      <c r="O323">
        <v>26.3</v>
      </c>
      <c r="P323">
        <v>29.3</v>
      </c>
      <c r="Q323">
        <v>30.4</v>
      </c>
      <c r="R323">
        <v>4.2</v>
      </c>
      <c r="S323">
        <v>50</v>
      </c>
      <c r="T323">
        <v>14200</v>
      </c>
      <c r="U323">
        <v>20100</v>
      </c>
      <c r="V323">
        <v>29600</v>
      </c>
    </row>
    <row r="324" spans="1:22" x14ac:dyDescent="0.25">
      <c r="A324" t="str">
        <f t="shared" ref="A324:A387" si="5">B324&amp;D324&amp;E324&amp;G324&amp;F324</f>
        <v>2014/20155Female + maleEngineeringEU</v>
      </c>
      <c r="B324" t="s">
        <v>37</v>
      </c>
      <c r="C324" t="s">
        <v>136</v>
      </c>
      <c r="D324">
        <v>5</v>
      </c>
      <c r="E324" t="s">
        <v>127</v>
      </c>
      <c r="F324" t="s">
        <v>21</v>
      </c>
      <c r="G324" t="s">
        <v>93</v>
      </c>
      <c r="H324">
        <v>1025</v>
      </c>
      <c r="I324">
        <v>985</v>
      </c>
      <c r="J324">
        <v>51.4</v>
      </c>
      <c r="K324">
        <v>3.9</v>
      </c>
      <c r="L324">
        <v>480</v>
      </c>
      <c r="M324">
        <v>20.100000000000001</v>
      </c>
      <c r="N324">
        <v>2.9</v>
      </c>
      <c r="O324">
        <v>18.5</v>
      </c>
      <c r="P324">
        <v>23.2</v>
      </c>
      <c r="Q324">
        <v>25.6</v>
      </c>
      <c r="R324">
        <v>7.1</v>
      </c>
      <c r="S324">
        <v>165</v>
      </c>
      <c r="T324">
        <v>25900</v>
      </c>
      <c r="U324">
        <v>33900</v>
      </c>
      <c r="V324">
        <v>46400</v>
      </c>
    </row>
    <row r="325" spans="1:22" x14ac:dyDescent="0.25">
      <c r="A325" t="str">
        <f t="shared" si="5"/>
        <v>2014/20155Female + maleEngineeringUK</v>
      </c>
      <c r="B325" t="s">
        <v>37</v>
      </c>
      <c r="C325" t="s">
        <v>136</v>
      </c>
      <c r="D325">
        <v>5</v>
      </c>
      <c r="E325" t="s">
        <v>127</v>
      </c>
      <c r="F325" t="s">
        <v>61</v>
      </c>
      <c r="G325" t="s">
        <v>93</v>
      </c>
      <c r="H325">
        <v>9855</v>
      </c>
      <c r="I325">
        <v>9645</v>
      </c>
      <c r="J325">
        <v>2.5</v>
      </c>
      <c r="K325">
        <v>2.1</v>
      </c>
      <c r="L325">
        <v>9400</v>
      </c>
      <c r="M325">
        <v>8.4</v>
      </c>
      <c r="N325">
        <v>4.4000000000000004</v>
      </c>
      <c r="O325">
        <v>75.400000000000006</v>
      </c>
      <c r="P325">
        <v>83</v>
      </c>
      <c r="Q325">
        <v>84.6</v>
      </c>
      <c r="R325">
        <v>9.3000000000000007</v>
      </c>
      <c r="S325">
        <v>7010</v>
      </c>
      <c r="T325">
        <v>24100</v>
      </c>
      <c r="U325">
        <v>32500</v>
      </c>
      <c r="V325">
        <v>40900</v>
      </c>
    </row>
    <row r="326" spans="1:22" x14ac:dyDescent="0.25">
      <c r="A326" t="str">
        <f t="shared" si="5"/>
        <v>2014/20155Female + maleEngineeringNon-EU</v>
      </c>
      <c r="B326" t="s">
        <v>37</v>
      </c>
      <c r="C326" t="s">
        <v>136</v>
      </c>
      <c r="D326">
        <v>5</v>
      </c>
      <c r="E326" t="s">
        <v>127</v>
      </c>
      <c r="F326" t="s">
        <v>125</v>
      </c>
      <c r="G326" t="s">
        <v>93</v>
      </c>
      <c r="H326">
        <v>3880</v>
      </c>
      <c r="I326">
        <v>3790</v>
      </c>
      <c r="J326">
        <v>53.6</v>
      </c>
      <c r="K326">
        <v>2.4</v>
      </c>
      <c r="L326">
        <v>1760</v>
      </c>
      <c r="M326">
        <v>25.1</v>
      </c>
      <c r="N326">
        <v>1.6</v>
      </c>
      <c r="O326">
        <v>13.7</v>
      </c>
      <c r="P326">
        <v>16.899999999999999</v>
      </c>
      <c r="Q326">
        <v>19.7</v>
      </c>
      <c r="R326">
        <v>5.9</v>
      </c>
      <c r="S326">
        <v>455</v>
      </c>
      <c r="T326">
        <v>23000</v>
      </c>
      <c r="U326">
        <v>32500</v>
      </c>
      <c r="V326">
        <v>42000</v>
      </c>
    </row>
    <row r="327" spans="1:22" x14ac:dyDescent="0.25">
      <c r="A327" t="str">
        <f t="shared" si="5"/>
        <v>2014/20155Female + maleEnglish studiesEU</v>
      </c>
      <c r="B327" t="s">
        <v>37</v>
      </c>
      <c r="C327" t="s">
        <v>136</v>
      </c>
      <c r="D327">
        <v>5</v>
      </c>
      <c r="E327" t="s">
        <v>127</v>
      </c>
      <c r="F327" t="s">
        <v>21</v>
      </c>
      <c r="G327" t="s">
        <v>109</v>
      </c>
      <c r="H327">
        <v>385</v>
      </c>
      <c r="I327">
        <v>355</v>
      </c>
      <c r="J327">
        <v>46.3</v>
      </c>
      <c r="K327">
        <v>7.3</v>
      </c>
      <c r="L327">
        <v>190</v>
      </c>
      <c r="M327">
        <v>22.2</v>
      </c>
      <c r="N327">
        <v>1.8</v>
      </c>
      <c r="O327">
        <v>22.1</v>
      </c>
      <c r="P327">
        <v>27</v>
      </c>
      <c r="Q327">
        <v>29.6</v>
      </c>
      <c r="R327">
        <v>7.5</v>
      </c>
      <c r="S327">
        <v>70</v>
      </c>
      <c r="T327">
        <v>16100</v>
      </c>
      <c r="U327">
        <v>25600</v>
      </c>
      <c r="V327">
        <v>30700</v>
      </c>
    </row>
    <row r="328" spans="1:22" x14ac:dyDescent="0.25">
      <c r="A328" t="str">
        <f t="shared" si="5"/>
        <v>2014/20155Female + maleEnglish studiesUK</v>
      </c>
      <c r="B328" t="s">
        <v>37</v>
      </c>
      <c r="C328" t="s">
        <v>136</v>
      </c>
      <c r="D328">
        <v>5</v>
      </c>
      <c r="E328" t="s">
        <v>127</v>
      </c>
      <c r="F328" t="s">
        <v>61</v>
      </c>
      <c r="G328" t="s">
        <v>109</v>
      </c>
      <c r="H328">
        <v>10510</v>
      </c>
      <c r="I328">
        <v>10400</v>
      </c>
      <c r="J328">
        <v>2.2000000000000002</v>
      </c>
      <c r="K328">
        <v>1.1000000000000001</v>
      </c>
      <c r="L328">
        <v>10170</v>
      </c>
      <c r="M328">
        <v>6.7</v>
      </c>
      <c r="N328">
        <v>5.6</v>
      </c>
      <c r="O328">
        <v>74.2</v>
      </c>
      <c r="P328">
        <v>83.3</v>
      </c>
      <c r="Q328">
        <v>85.5</v>
      </c>
      <c r="R328">
        <v>11.3</v>
      </c>
      <c r="S328">
        <v>7380</v>
      </c>
      <c r="T328">
        <v>16500</v>
      </c>
      <c r="U328">
        <v>23000</v>
      </c>
      <c r="V328">
        <v>28800</v>
      </c>
    </row>
    <row r="329" spans="1:22" x14ac:dyDescent="0.25">
      <c r="A329" t="str">
        <f t="shared" si="5"/>
        <v>2014/20155Female + maleEnglish studiesNon-EU</v>
      </c>
      <c r="B329" t="s">
        <v>37</v>
      </c>
      <c r="C329" t="s">
        <v>136</v>
      </c>
      <c r="D329">
        <v>5</v>
      </c>
      <c r="E329" t="s">
        <v>127</v>
      </c>
      <c r="F329" t="s">
        <v>125</v>
      </c>
      <c r="G329" t="s">
        <v>109</v>
      </c>
      <c r="H329">
        <v>540</v>
      </c>
      <c r="I329">
        <v>530</v>
      </c>
      <c r="J329">
        <v>58</v>
      </c>
      <c r="K329">
        <v>1.7</v>
      </c>
      <c r="L329">
        <v>220</v>
      </c>
      <c r="M329">
        <v>27.8</v>
      </c>
      <c r="N329">
        <v>1.3</v>
      </c>
      <c r="O329">
        <v>9.3000000000000007</v>
      </c>
      <c r="P329">
        <v>10.6</v>
      </c>
      <c r="Q329">
        <v>12.9</v>
      </c>
      <c r="R329">
        <v>3.6</v>
      </c>
      <c r="S329">
        <v>45</v>
      </c>
      <c r="T329">
        <v>9500</v>
      </c>
      <c r="U329">
        <v>20100</v>
      </c>
      <c r="V329">
        <v>27700</v>
      </c>
    </row>
    <row r="330" spans="1:22" x14ac:dyDescent="0.25">
      <c r="A330" t="str">
        <f t="shared" si="5"/>
        <v>2014/20155Female + maleGeneral, applied and forensic sciencesEU</v>
      </c>
      <c r="B330" t="s">
        <v>37</v>
      </c>
      <c r="C330" t="s">
        <v>136</v>
      </c>
      <c r="D330">
        <v>5</v>
      </c>
      <c r="E330" t="s">
        <v>127</v>
      </c>
      <c r="F330" t="s">
        <v>21</v>
      </c>
      <c r="G330" t="s">
        <v>147</v>
      </c>
      <c r="H330">
        <v>40</v>
      </c>
      <c r="I330">
        <v>40</v>
      </c>
      <c r="J330">
        <v>32.700000000000003</v>
      </c>
      <c r="K330">
        <v>3.3</v>
      </c>
      <c r="L330">
        <v>25</v>
      </c>
      <c r="M330">
        <v>12.8</v>
      </c>
      <c r="N330">
        <v>4.3</v>
      </c>
      <c r="O330">
        <v>24.7</v>
      </c>
      <c r="P330">
        <v>45.2</v>
      </c>
      <c r="Q330">
        <v>50.2</v>
      </c>
      <c r="R330">
        <v>25.5</v>
      </c>
      <c r="S330" t="s">
        <v>124</v>
      </c>
      <c r="T330" t="s">
        <v>124</v>
      </c>
      <c r="U330" t="s">
        <v>124</v>
      </c>
      <c r="V330" t="s">
        <v>124</v>
      </c>
    </row>
    <row r="331" spans="1:22" x14ac:dyDescent="0.25">
      <c r="A331" t="str">
        <f t="shared" si="5"/>
        <v>2014/20155Female + maleGeneral, applied and forensic sciencesUK</v>
      </c>
      <c r="B331" t="s">
        <v>37</v>
      </c>
      <c r="C331" t="s">
        <v>136</v>
      </c>
      <c r="D331">
        <v>5</v>
      </c>
      <c r="E331" t="s">
        <v>127</v>
      </c>
      <c r="F331" t="s">
        <v>61</v>
      </c>
      <c r="G331" t="s">
        <v>147</v>
      </c>
      <c r="H331">
        <v>1600</v>
      </c>
      <c r="I331">
        <v>1590</v>
      </c>
      <c r="J331">
        <v>1.4</v>
      </c>
      <c r="K331">
        <v>0.6</v>
      </c>
      <c r="L331">
        <v>1570</v>
      </c>
      <c r="M331">
        <v>7.5</v>
      </c>
      <c r="N331">
        <v>4.9000000000000004</v>
      </c>
      <c r="O331">
        <v>73.400000000000006</v>
      </c>
      <c r="P331">
        <v>83.3</v>
      </c>
      <c r="Q331">
        <v>86.2</v>
      </c>
      <c r="R331">
        <v>12.8</v>
      </c>
      <c r="S331">
        <v>1125</v>
      </c>
      <c r="T331">
        <v>16800</v>
      </c>
      <c r="U331">
        <v>22600</v>
      </c>
      <c r="V331">
        <v>28500</v>
      </c>
    </row>
    <row r="332" spans="1:22" x14ac:dyDescent="0.25">
      <c r="A332" t="str">
        <f t="shared" si="5"/>
        <v>2014/20155Female + maleGeneral, applied and forensic sciencesNon-EU</v>
      </c>
      <c r="B332" t="s">
        <v>37</v>
      </c>
      <c r="C332" t="s">
        <v>136</v>
      </c>
      <c r="D332">
        <v>5</v>
      </c>
      <c r="E332" t="s">
        <v>127</v>
      </c>
      <c r="F332" t="s">
        <v>125</v>
      </c>
      <c r="G332" t="s">
        <v>147</v>
      </c>
      <c r="H332">
        <v>45</v>
      </c>
      <c r="I332">
        <v>45</v>
      </c>
      <c r="J332">
        <v>34.4</v>
      </c>
      <c r="K332">
        <v>1.4</v>
      </c>
      <c r="L332">
        <v>30</v>
      </c>
      <c r="M332">
        <v>27.4</v>
      </c>
      <c r="N332">
        <v>2.9</v>
      </c>
      <c r="O332">
        <v>20.6</v>
      </c>
      <c r="P332">
        <v>23.8</v>
      </c>
      <c r="Q332">
        <v>35.299999999999997</v>
      </c>
      <c r="R332">
        <v>14.8</v>
      </c>
      <c r="S332" t="s">
        <v>124</v>
      </c>
      <c r="T332" t="s">
        <v>124</v>
      </c>
      <c r="U332" t="s">
        <v>124</v>
      </c>
      <c r="V332" t="s">
        <v>124</v>
      </c>
    </row>
    <row r="333" spans="1:22" x14ac:dyDescent="0.25">
      <c r="A333" t="str">
        <f t="shared" si="5"/>
        <v>2014/20155Female + maleGeography, earth and environmental studiesEU</v>
      </c>
      <c r="B333" t="s">
        <v>37</v>
      </c>
      <c r="C333" t="s">
        <v>136</v>
      </c>
      <c r="D333">
        <v>5</v>
      </c>
      <c r="E333" t="s">
        <v>127</v>
      </c>
      <c r="F333" t="s">
        <v>21</v>
      </c>
      <c r="G333" t="s">
        <v>148</v>
      </c>
      <c r="H333">
        <v>125</v>
      </c>
      <c r="I333">
        <v>115</v>
      </c>
      <c r="J333">
        <v>26.6</v>
      </c>
      <c r="K333">
        <v>7.3</v>
      </c>
      <c r="L333">
        <v>85</v>
      </c>
      <c r="M333">
        <v>25.9</v>
      </c>
      <c r="N333">
        <v>3.5</v>
      </c>
      <c r="O333">
        <v>33.200000000000003</v>
      </c>
      <c r="P333">
        <v>40.1</v>
      </c>
      <c r="Q333">
        <v>44</v>
      </c>
      <c r="R333">
        <v>10.8</v>
      </c>
      <c r="S333">
        <v>35</v>
      </c>
      <c r="T333">
        <v>24100</v>
      </c>
      <c r="U333">
        <v>29900</v>
      </c>
      <c r="V333">
        <v>40200</v>
      </c>
    </row>
    <row r="334" spans="1:22" x14ac:dyDescent="0.25">
      <c r="A334" t="str">
        <f t="shared" si="5"/>
        <v>2014/20155Female + maleGeography, earth and environmental studiesUK</v>
      </c>
      <c r="B334" t="s">
        <v>37</v>
      </c>
      <c r="C334" t="s">
        <v>136</v>
      </c>
      <c r="D334">
        <v>5</v>
      </c>
      <c r="E334" t="s">
        <v>127</v>
      </c>
      <c r="F334" t="s">
        <v>61</v>
      </c>
      <c r="G334" t="s">
        <v>148</v>
      </c>
      <c r="H334">
        <v>6380</v>
      </c>
      <c r="I334">
        <v>6285</v>
      </c>
      <c r="J334">
        <v>1.6</v>
      </c>
      <c r="K334">
        <v>1.5</v>
      </c>
      <c r="L334">
        <v>6190</v>
      </c>
      <c r="M334">
        <v>7.5</v>
      </c>
      <c r="N334">
        <v>4.4000000000000004</v>
      </c>
      <c r="O334">
        <v>75.2</v>
      </c>
      <c r="P334">
        <v>84.2</v>
      </c>
      <c r="Q334">
        <v>86.5</v>
      </c>
      <c r="R334">
        <v>11.3</v>
      </c>
      <c r="S334">
        <v>4550</v>
      </c>
      <c r="T334">
        <v>19700</v>
      </c>
      <c r="U334">
        <v>25900</v>
      </c>
      <c r="V334">
        <v>33200</v>
      </c>
    </row>
    <row r="335" spans="1:22" x14ac:dyDescent="0.25">
      <c r="A335" t="str">
        <f t="shared" si="5"/>
        <v>2014/20155Female + maleGeography, earth and environmental studiesNon-EU</v>
      </c>
      <c r="B335" t="s">
        <v>37</v>
      </c>
      <c r="C335" t="s">
        <v>136</v>
      </c>
      <c r="D335">
        <v>5</v>
      </c>
      <c r="E335" t="s">
        <v>127</v>
      </c>
      <c r="F335" t="s">
        <v>125</v>
      </c>
      <c r="G335" t="s">
        <v>148</v>
      </c>
      <c r="H335">
        <v>200</v>
      </c>
      <c r="I335">
        <v>195</v>
      </c>
      <c r="J335">
        <v>50.7</v>
      </c>
      <c r="K335">
        <v>3.7</v>
      </c>
      <c r="L335">
        <v>95</v>
      </c>
      <c r="M335">
        <v>20.9</v>
      </c>
      <c r="N335">
        <v>2.6</v>
      </c>
      <c r="O335">
        <v>18.100000000000001</v>
      </c>
      <c r="P335">
        <v>19.899999999999999</v>
      </c>
      <c r="Q335">
        <v>25.9</v>
      </c>
      <c r="R335">
        <v>7.8</v>
      </c>
      <c r="S335">
        <v>30</v>
      </c>
      <c r="T335">
        <v>22600</v>
      </c>
      <c r="U335">
        <v>27400</v>
      </c>
      <c r="V335">
        <v>39100</v>
      </c>
    </row>
    <row r="336" spans="1:22" x14ac:dyDescent="0.25">
      <c r="A336" t="str">
        <f t="shared" si="5"/>
        <v>2014/20155Female + maleHealth and social careEU</v>
      </c>
      <c r="B336" t="s">
        <v>37</v>
      </c>
      <c r="C336" t="s">
        <v>136</v>
      </c>
      <c r="D336">
        <v>5</v>
      </c>
      <c r="E336" t="s">
        <v>127</v>
      </c>
      <c r="F336" t="s">
        <v>21</v>
      </c>
      <c r="G336" t="s">
        <v>104</v>
      </c>
      <c r="H336">
        <v>35</v>
      </c>
      <c r="I336">
        <v>30</v>
      </c>
      <c r="J336">
        <v>15.6</v>
      </c>
      <c r="K336">
        <v>3</v>
      </c>
      <c r="L336">
        <v>25</v>
      </c>
      <c r="M336">
        <v>18.8</v>
      </c>
      <c r="N336">
        <v>6.2</v>
      </c>
      <c r="O336">
        <v>50</v>
      </c>
      <c r="P336">
        <v>57.8</v>
      </c>
      <c r="Q336">
        <v>59.4</v>
      </c>
      <c r="R336">
        <v>9.4</v>
      </c>
      <c r="S336">
        <v>15</v>
      </c>
      <c r="T336">
        <v>9900</v>
      </c>
      <c r="U336">
        <v>20600</v>
      </c>
      <c r="V336">
        <v>25600</v>
      </c>
    </row>
    <row r="337" spans="1:22" x14ac:dyDescent="0.25">
      <c r="A337" t="str">
        <f t="shared" si="5"/>
        <v>2014/20155Female + maleHealth and social careUK</v>
      </c>
      <c r="B337" t="s">
        <v>37</v>
      </c>
      <c r="C337" t="s">
        <v>136</v>
      </c>
      <c r="D337">
        <v>5</v>
      </c>
      <c r="E337" t="s">
        <v>127</v>
      </c>
      <c r="F337" t="s">
        <v>61</v>
      </c>
      <c r="G337" t="s">
        <v>104</v>
      </c>
      <c r="H337">
        <v>6535</v>
      </c>
      <c r="I337">
        <v>6480</v>
      </c>
      <c r="J337">
        <v>3.1</v>
      </c>
      <c r="K337">
        <v>0.8</v>
      </c>
      <c r="L337">
        <v>6285</v>
      </c>
      <c r="M337">
        <v>4.8</v>
      </c>
      <c r="N337">
        <v>4.5999999999999996</v>
      </c>
      <c r="O337">
        <v>69.599999999999994</v>
      </c>
      <c r="P337">
        <v>86</v>
      </c>
      <c r="Q337">
        <v>87.5</v>
      </c>
      <c r="R337">
        <v>17.8</v>
      </c>
      <c r="S337">
        <v>4330</v>
      </c>
      <c r="T337">
        <v>15000</v>
      </c>
      <c r="U337">
        <v>24100</v>
      </c>
      <c r="V337">
        <v>30300</v>
      </c>
    </row>
    <row r="338" spans="1:22" x14ac:dyDescent="0.25">
      <c r="A338" t="str">
        <f t="shared" si="5"/>
        <v>2014/20155Female + maleHealth and social careNon-EU</v>
      </c>
      <c r="B338" t="s">
        <v>37</v>
      </c>
      <c r="C338" t="s">
        <v>136</v>
      </c>
      <c r="D338">
        <v>5</v>
      </c>
      <c r="E338" t="s">
        <v>127</v>
      </c>
      <c r="F338" t="s">
        <v>125</v>
      </c>
      <c r="G338" t="s">
        <v>104</v>
      </c>
      <c r="H338">
        <v>65</v>
      </c>
      <c r="I338">
        <v>60</v>
      </c>
      <c r="J338">
        <v>21.4</v>
      </c>
      <c r="K338">
        <v>6.9</v>
      </c>
      <c r="L338">
        <v>50</v>
      </c>
      <c r="M338">
        <v>10.7</v>
      </c>
      <c r="N338">
        <v>4.0999999999999996</v>
      </c>
      <c r="O338">
        <v>43.6</v>
      </c>
      <c r="P338">
        <v>60.1</v>
      </c>
      <c r="Q338">
        <v>63.8</v>
      </c>
      <c r="R338">
        <v>20.2</v>
      </c>
      <c r="S338">
        <v>25</v>
      </c>
      <c r="T338">
        <v>13900</v>
      </c>
      <c r="U338">
        <v>23700</v>
      </c>
      <c r="V338">
        <v>31800</v>
      </c>
    </row>
    <row r="339" spans="1:22" x14ac:dyDescent="0.25">
      <c r="A339" t="str">
        <f t="shared" si="5"/>
        <v>2014/20155Female + maleHistory and archaeologyEU</v>
      </c>
      <c r="B339" t="s">
        <v>37</v>
      </c>
      <c r="C339" t="s">
        <v>136</v>
      </c>
      <c r="D339">
        <v>5</v>
      </c>
      <c r="E339" t="s">
        <v>127</v>
      </c>
      <c r="F339" t="s">
        <v>21</v>
      </c>
      <c r="G339" t="s">
        <v>113</v>
      </c>
      <c r="H339">
        <v>225</v>
      </c>
      <c r="I339">
        <v>210</v>
      </c>
      <c r="J339">
        <v>24.6</v>
      </c>
      <c r="K339">
        <v>6.7</v>
      </c>
      <c r="L339">
        <v>160</v>
      </c>
      <c r="M339">
        <v>22</v>
      </c>
      <c r="N339">
        <v>6.9</v>
      </c>
      <c r="O339">
        <v>33</v>
      </c>
      <c r="P339">
        <v>40</v>
      </c>
      <c r="Q339">
        <v>46.4</v>
      </c>
      <c r="R339">
        <v>13.5</v>
      </c>
      <c r="S339">
        <v>65</v>
      </c>
      <c r="T339">
        <v>20100</v>
      </c>
      <c r="U339">
        <v>28800</v>
      </c>
      <c r="V339">
        <v>35800</v>
      </c>
    </row>
    <row r="340" spans="1:22" x14ac:dyDescent="0.25">
      <c r="A340" t="str">
        <f t="shared" si="5"/>
        <v>2014/20155Female + maleHistory and archaeologyUK</v>
      </c>
      <c r="B340" t="s">
        <v>37</v>
      </c>
      <c r="C340" t="s">
        <v>136</v>
      </c>
      <c r="D340">
        <v>5</v>
      </c>
      <c r="E340" t="s">
        <v>127</v>
      </c>
      <c r="F340" t="s">
        <v>61</v>
      </c>
      <c r="G340" t="s">
        <v>113</v>
      </c>
      <c r="H340">
        <v>9790</v>
      </c>
      <c r="I340">
        <v>9685</v>
      </c>
      <c r="J340">
        <v>1.6</v>
      </c>
      <c r="K340">
        <v>1.1000000000000001</v>
      </c>
      <c r="L340">
        <v>9530</v>
      </c>
      <c r="M340">
        <v>7.1</v>
      </c>
      <c r="N340">
        <v>5.6</v>
      </c>
      <c r="O340">
        <v>73.599999999999994</v>
      </c>
      <c r="P340">
        <v>83.1</v>
      </c>
      <c r="Q340">
        <v>85.7</v>
      </c>
      <c r="R340">
        <v>12.1</v>
      </c>
      <c r="S340">
        <v>6855</v>
      </c>
      <c r="T340">
        <v>18200</v>
      </c>
      <c r="U340">
        <v>24800</v>
      </c>
      <c r="V340">
        <v>32500</v>
      </c>
    </row>
    <row r="341" spans="1:22" x14ac:dyDescent="0.25">
      <c r="A341" t="str">
        <f t="shared" si="5"/>
        <v>2014/20155Female + maleHistory and archaeologyNon-EU</v>
      </c>
      <c r="B341" t="s">
        <v>37</v>
      </c>
      <c r="C341" t="s">
        <v>136</v>
      </c>
      <c r="D341">
        <v>5</v>
      </c>
      <c r="E341" t="s">
        <v>127</v>
      </c>
      <c r="F341" t="s">
        <v>125</v>
      </c>
      <c r="G341" t="s">
        <v>113</v>
      </c>
      <c r="H341">
        <v>220</v>
      </c>
      <c r="I341">
        <v>205</v>
      </c>
      <c r="J341">
        <v>42.5</v>
      </c>
      <c r="K341">
        <v>5.8</v>
      </c>
      <c r="L341">
        <v>120</v>
      </c>
      <c r="M341">
        <v>21</v>
      </c>
      <c r="N341">
        <v>2.9</v>
      </c>
      <c r="O341">
        <v>25.8</v>
      </c>
      <c r="P341">
        <v>29.6</v>
      </c>
      <c r="Q341">
        <v>33.6</v>
      </c>
      <c r="R341">
        <v>7.8</v>
      </c>
      <c r="S341">
        <v>50</v>
      </c>
      <c r="T341">
        <v>24800</v>
      </c>
      <c r="U341">
        <v>28100</v>
      </c>
      <c r="V341">
        <v>37200</v>
      </c>
    </row>
    <row r="342" spans="1:22" x14ac:dyDescent="0.25">
      <c r="A342" t="str">
        <f t="shared" si="5"/>
        <v>2014/20155Female + maleLanguages and area studiesEU</v>
      </c>
      <c r="B342" t="s">
        <v>37</v>
      </c>
      <c r="C342" t="s">
        <v>136</v>
      </c>
      <c r="D342">
        <v>5</v>
      </c>
      <c r="E342" t="s">
        <v>127</v>
      </c>
      <c r="F342" t="s">
        <v>21</v>
      </c>
      <c r="G342" t="s">
        <v>149</v>
      </c>
      <c r="H342">
        <v>475</v>
      </c>
      <c r="I342">
        <v>440</v>
      </c>
      <c r="J342">
        <v>32.5</v>
      </c>
      <c r="K342">
        <v>7.9</v>
      </c>
      <c r="L342">
        <v>295</v>
      </c>
      <c r="M342">
        <v>25.8</v>
      </c>
      <c r="N342">
        <v>3.4</v>
      </c>
      <c r="O342">
        <v>29.9</v>
      </c>
      <c r="P342">
        <v>36.299999999999997</v>
      </c>
      <c r="Q342">
        <v>38.299999999999997</v>
      </c>
      <c r="R342">
        <v>8.3000000000000007</v>
      </c>
      <c r="S342">
        <v>120</v>
      </c>
      <c r="T342">
        <v>21500</v>
      </c>
      <c r="U342">
        <v>30300</v>
      </c>
      <c r="V342">
        <v>38300</v>
      </c>
    </row>
    <row r="343" spans="1:22" x14ac:dyDescent="0.25">
      <c r="A343" t="str">
        <f t="shared" si="5"/>
        <v>2014/20155Female + maleLanguages and area studiesUK</v>
      </c>
      <c r="B343" t="s">
        <v>37</v>
      </c>
      <c r="C343" t="s">
        <v>136</v>
      </c>
      <c r="D343">
        <v>5</v>
      </c>
      <c r="E343" t="s">
        <v>127</v>
      </c>
      <c r="F343" t="s">
        <v>61</v>
      </c>
      <c r="G343" t="s">
        <v>149</v>
      </c>
      <c r="H343">
        <v>5600</v>
      </c>
      <c r="I343">
        <v>5425</v>
      </c>
      <c r="J343">
        <v>2.6</v>
      </c>
      <c r="K343">
        <v>3.1</v>
      </c>
      <c r="L343">
        <v>5280</v>
      </c>
      <c r="M343">
        <v>12.7</v>
      </c>
      <c r="N343">
        <v>5.3</v>
      </c>
      <c r="O343">
        <v>69.3</v>
      </c>
      <c r="P343">
        <v>77.3</v>
      </c>
      <c r="Q343">
        <v>79.3</v>
      </c>
      <c r="R343">
        <v>10.1</v>
      </c>
      <c r="S343">
        <v>3530</v>
      </c>
      <c r="T343">
        <v>20400</v>
      </c>
      <c r="U343">
        <v>26600</v>
      </c>
      <c r="V343">
        <v>34700</v>
      </c>
    </row>
    <row r="344" spans="1:22" x14ac:dyDescent="0.25">
      <c r="A344" t="str">
        <f t="shared" si="5"/>
        <v>2014/20155Female + maleLanguages and area studiesNon-EU</v>
      </c>
      <c r="B344" t="s">
        <v>37</v>
      </c>
      <c r="C344" t="s">
        <v>136</v>
      </c>
      <c r="D344">
        <v>5</v>
      </c>
      <c r="E344" t="s">
        <v>127</v>
      </c>
      <c r="F344" t="s">
        <v>125</v>
      </c>
      <c r="G344" t="s">
        <v>149</v>
      </c>
      <c r="H344">
        <v>160</v>
      </c>
      <c r="I344">
        <v>155</v>
      </c>
      <c r="J344">
        <v>41.5</v>
      </c>
      <c r="K344">
        <v>5.4</v>
      </c>
      <c r="L344">
        <v>90</v>
      </c>
      <c r="M344">
        <v>31.3</v>
      </c>
      <c r="N344">
        <v>5.2</v>
      </c>
      <c r="O344">
        <v>14.8</v>
      </c>
      <c r="P344">
        <v>18.5</v>
      </c>
      <c r="Q344">
        <v>22</v>
      </c>
      <c r="R344">
        <v>7.2</v>
      </c>
      <c r="S344">
        <v>20</v>
      </c>
      <c r="T344">
        <v>15300</v>
      </c>
      <c r="U344">
        <v>21500</v>
      </c>
      <c r="V344">
        <v>35400</v>
      </c>
    </row>
    <row r="345" spans="1:22" x14ac:dyDescent="0.25">
      <c r="A345" t="str">
        <f t="shared" si="5"/>
        <v>2014/20155Female + maleLawEU</v>
      </c>
      <c r="B345" t="s">
        <v>37</v>
      </c>
      <c r="C345" t="s">
        <v>136</v>
      </c>
      <c r="D345">
        <v>5</v>
      </c>
      <c r="E345" t="s">
        <v>127</v>
      </c>
      <c r="F345" t="s">
        <v>21</v>
      </c>
      <c r="G345" t="s">
        <v>7</v>
      </c>
      <c r="H345">
        <v>665</v>
      </c>
      <c r="I345">
        <v>645</v>
      </c>
      <c r="J345">
        <v>53</v>
      </c>
      <c r="K345">
        <v>2.9</v>
      </c>
      <c r="L345">
        <v>305</v>
      </c>
      <c r="M345">
        <v>16.3</v>
      </c>
      <c r="N345">
        <v>3.2</v>
      </c>
      <c r="O345">
        <v>22.4</v>
      </c>
      <c r="P345">
        <v>25</v>
      </c>
      <c r="Q345">
        <v>27.5</v>
      </c>
      <c r="R345">
        <v>5</v>
      </c>
      <c r="S345">
        <v>140</v>
      </c>
      <c r="T345">
        <v>23400</v>
      </c>
      <c r="U345">
        <v>34700</v>
      </c>
      <c r="V345">
        <v>50700</v>
      </c>
    </row>
    <row r="346" spans="1:22" x14ac:dyDescent="0.25">
      <c r="A346" t="str">
        <f t="shared" si="5"/>
        <v>2014/20155Female + maleLawUK</v>
      </c>
      <c r="B346" t="s">
        <v>37</v>
      </c>
      <c r="C346" t="s">
        <v>136</v>
      </c>
      <c r="D346">
        <v>5</v>
      </c>
      <c r="E346" t="s">
        <v>127</v>
      </c>
      <c r="F346" t="s">
        <v>61</v>
      </c>
      <c r="G346" t="s">
        <v>7</v>
      </c>
      <c r="H346">
        <v>10510</v>
      </c>
      <c r="I346">
        <v>10415</v>
      </c>
      <c r="J346">
        <v>2.6</v>
      </c>
      <c r="K346">
        <v>0.9</v>
      </c>
      <c r="L346">
        <v>10140</v>
      </c>
      <c r="M346">
        <v>7.4</v>
      </c>
      <c r="N346">
        <v>5.8</v>
      </c>
      <c r="O346">
        <v>77</v>
      </c>
      <c r="P346">
        <v>82.8</v>
      </c>
      <c r="Q346">
        <v>84.2</v>
      </c>
      <c r="R346">
        <v>7.2</v>
      </c>
      <c r="S346">
        <v>7740</v>
      </c>
      <c r="T346">
        <v>18200</v>
      </c>
      <c r="U346">
        <v>24800</v>
      </c>
      <c r="V346">
        <v>34700</v>
      </c>
    </row>
    <row r="347" spans="1:22" x14ac:dyDescent="0.25">
      <c r="A347" t="str">
        <f t="shared" si="5"/>
        <v>2014/20155Female + maleLawNon-EU</v>
      </c>
      <c r="B347" t="s">
        <v>37</v>
      </c>
      <c r="C347" t="s">
        <v>136</v>
      </c>
      <c r="D347">
        <v>5</v>
      </c>
      <c r="E347" t="s">
        <v>127</v>
      </c>
      <c r="F347" t="s">
        <v>125</v>
      </c>
      <c r="G347" t="s">
        <v>7</v>
      </c>
      <c r="H347">
        <v>1740</v>
      </c>
      <c r="I347">
        <v>1700</v>
      </c>
      <c r="J347">
        <v>56.1</v>
      </c>
      <c r="K347">
        <v>2.2999999999999998</v>
      </c>
      <c r="L347">
        <v>745</v>
      </c>
      <c r="M347">
        <v>25.3</v>
      </c>
      <c r="N347">
        <v>2</v>
      </c>
      <c r="O347">
        <v>12.3</v>
      </c>
      <c r="P347">
        <v>14.1</v>
      </c>
      <c r="Q347">
        <v>16.5</v>
      </c>
      <c r="R347">
        <v>4.2</v>
      </c>
      <c r="S347">
        <v>180</v>
      </c>
      <c r="T347">
        <v>19600</v>
      </c>
      <c r="U347">
        <v>33600</v>
      </c>
      <c r="V347">
        <v>54800</v>
      </c>
    </row>
    <row r="348" spans="1:22" x14ac:dyDescent="0.25">
      <c r="A348" t="str">
        <f t="shared" si="5"/>
        <v>2014/20155Female + maleMaterials and technologyEU</v>
      </c>
      <c r="B348" t="s">
        <v>37</v>
      </c>
      <c r="C348" t="s">
        <v>136</v>
      </c>
      <c r="D348">
        <v>5</v>
      </c>
      <c r="E348" t="s">
        <v>127</v>
      </c>
      <c r="F348" t="s">
        <v>21</v>
      </c>
      <c r="G348" t="s">
        <v>150</v>
      </c>
      <c r="H348">
        <v>110</v>
      </c>
      <c r="I348">
        <v>100</v>
      </c>
      <c r="J348">
        <v>38.299999999999997</v>
      </c>
      <c r="K348">
        <v>7.6</v>
      </c>
      <c r="L348">
        <v>60</v>
      </c>
      <c r="M348">
        <v>31.3</v>
      </c>
      <c r="N348">
        <v>5.5</v>
      </c>
      <c r="O348">
        <v>22.2</v>
      </c>
      <c r="P348">
        <v>22.2</v>
      </c>
      <c r="Q348">
        <v>24.9</v>
      </c>
      <c r="R348">
        <v>2.7</v>
      </c>
      <c r="S348">
        <v>20</v>
      </c>
      <c r="T348">
        <v>18800</v>
      </c>
      <c r="U348">
        <v>23700</v>
      </c>
      <c r="V348">
        <v>32500</v>
      </c>
    </row>
    <row r="349" spans="1:22" x14ac:dyDescent="0.25">
      <c r="A349" t="str">
        <f t="shared" si="5"/>
        <v>2014/20155Female + maleMaterials and technologyUK</v>
      </c>
      <c r="B349" t="s">
        <v>37</v>
      </c>
      <c r="C349" t="s">
        <v>136</v>
      </c>
      <c r="D349">
        <v>5</v>
      </c>
      <c r="E349" t="s">
        <v>127</v>
      </c>
      <c r="F349" t="s">
        <v>61</v>
      </c>
      <c r="G349" t="s">
        <v>150</v>
      </c>
      <c r="H349">
        <v>1740</v>
      </c>
      <c r="I349">
        <v>1720</v>
      </c>
      <c r="J349">
        <v>2.2000000000000002</v>
      </c>
      <c r="K349">
        <v>1</v>
      </c>
      <c r="L349">
        <v>1680</v>
      </c>
      <c r="M349">
        <v>9.5</v>
      </c>
      <c r="N349">
        <v>6.3</v>
      </c>
      <c r="O349">
        <v>74.5</v>
      </c>
      <c r="P349">
        <v>80.400000000000006</v>
      </c>
      <c r="Q349">
        <v>82</v>
      </c>
      <c r="R349">
        <v>7.6</v>
      </c>
      <c r="S349">
        <v>1225</v>
      </c>
      <c r="T349">
        <v>17200</v>
      </c>
      <c r="U349">
        <v>23700</v>
      </c>
      <c r="V349">
        <v>31400</v>
      </c>
    </row>
    <row r="350" spans="1:22" x14ac:dyDescent="0.25">
      <c r="A350" t="str">
        <f t="shared" si="5"/>
        <v>2014/20155Female + maleMaterials and technologyNon-EU</v>
      </c>
      <c r="B350" t="s">
        <v>37</v>
      </c>
      <c r="C350" t="s">
        <v>136</v>
      </c>
      <c r="D350">
        <v>5</v>
      </c>
      <c r="E350" t="s">
        <v>127</v>
      </c>
      <c r="F350" t="s">
        <v>125</v>
      </c>
      <c r="G350" t="s">
        <v>150</v>
      </c>
      <c r="H350">
        <v>265</v>
      </c>
      <c r="I350">
        <v>255</v>
      </c>
      <c r="J350">
        <v>50.4</v>
      </c>
      <c r="K350">
        <v>4.2</v>
      </c>
      <c r="L350">
        <v>125</v>
      </c>
      <c r="M350">
        <v>29.5</v>
      </c>
      <c r="N350">
        <v>2.4</v>
      </c>
      <c r="O350">
        <v>9.1</v>
      </c>
      <c r="P350">
        <v>12.7</v>
      </c>
      <c r="Q350">
        <v>17.7</v>
      </c>
      <c r="R350">
        <v>8.6</v>
      </c>
      <c r="S350">
        <v>20</v>
      </c>
      <c r="T350">
        <v>15300</v>
      </c>
      <c r="U350">
        <v>27400</v>
      </c>
      <c r="V350">
        <v>34700</v>
      </c>
    </row>
    <row r="351" spans="1:22" x14ac:dyDescent="0.25">
      <c r="A351" t="str">
        <f t="shared" si="5"/>
        <v>2014/20155Female + maleMathematical sciencesEU</v>
      </c>
      <c r="B351" t="s">
        <v>37</v>
      </c>
      <c r="C351" t="s">
        <v>136</v>
      </c>
      <c r="D351">
        <v>5</v>
      </c>
      <c r="E351" t="s">
        <v>127</v>
      </c>
      <c r="F351" t="s">
        <v>21</v>
      </c>
      <c r="G351" t="s">
        <v>5</v>
      </c>
      <c r="H351">
        <v>235</v>
      </c>
      <c r="I351">
        <v>225</v>
      </c>
      <c r="J351">
        <v>48.6</v>
      </c>
      <c r="K351">
        <v>3.2</v>
      </c>
      <c r="L351">
        <v>115</v>
      </c>
      <c r="M351">
        <v>13.2</v>
      </c>
      <c r="N351">
        <v>4</v>
      </c>
      <c r="O351">
        <v>23.5</v>
      </c>
      <c r="P351">
        <v>28.9</v>
      </c>
      <c r="Q351">
        <v>34.200000000000003</v>
      </c>
      <c r="R351">
        <v>10.7</v>
      </c>
      <c r="S351">
        <v>45</v>
      </c>
      <c r="T351">
        <v>29900</v>
      </c>
      <c r="U351">
        <v>40500</v>
      </c>
      <c r="V351">
        <v>66100</v>
      </c>
    </row>
    <row r="352" spans="1:22" x14ac:dyDescent="0.25">
      <c r="A352" t="str">
        <f t="shared" si="5"/>
        <v>2014/20155Female + maleMathematical sciencesUK</v>
      </c>
      <c r="B352" t="s">
        <v>37</v>
      </c>
      <c r="C352" t="s">
        <v>136</v>
      </c>
      <c r="D352">
        <v>5</v>
      </c>
      <c r="E352" t="s">
        <v>127</v>
      </c>
      <c r="F352" t="s">
        <v>61</v>
      </c>
      <c r="G352" t="s">
        <v>5</v>
      </c>
      <c r="H352">
        <v>4235</v>
      </c>
      <c r="I352">
        <v>4170</v>
      </c>
      <c r="J352">
        <v>1.9</v>
      </c>
      <c r="K352">
        <v>1.5</v>
      </c>
      <c r="L352">
        <v>4090</v>
      </c>
      <c r="M352">
        <v>6.6</v>
      </c>
      <c r="N352">
        <v>5.2</v>
      </c>
      <c r="O352">
        <v>75.2</v>
      </c>
      <c r="P352">
        <v>84</v>
      </c>
      <c r="Q352">
        <v>86.2</v>
      </c>
      <c r="R352">
        <v>11</v>
      </c>
      <c r="S352">
        <v>3055</v>
      </c>
      <c r="T352">
        <v>24500</v>
      </c>
      <c r="U352">
        <v>32500</v>
      </c>
      <c r="V352">
        <v>44900</v>
      </c>
    </row>
    <row r="353" spans="1:22" x14ac:dyDescent="0.25">
      <c r="A353" t="str">
        <f t="shared" si="5"/>
        <v>2014/20155Female + maleMathematical sciencesNon-EU</v>
      </c>
      <c r="B353" t="s">
        <v>37</v>
      </c>
      <c r="C353" t="s">
        <v>136</v>
      </c>
      <c r="D353">
        <v>5</v>
      </c>
      <c r="E353" t="s">
        <v>127</v>
      </c>
      <c r="F353" t="s">
        <v>125</v>
      </c>
      <c r="G353" t="s">
        <v>5</v>
      </c>
      <c r="H353">
        <v>645</v>
      </c>
      <c r="I353">
        <v>635</v>
      </c>
      <c r="J353">
        <v>56.1</v>
      </c>
      <c r="K353">
        <v>1.5</v>
      </c>
      <c r="L353">
        <v>280</v>
      </c>
      <c r="M353">
        <v>18.899999999999999</v>
      </c>
      <c r="N353">
        <v>2</v>
      </c>
      <c r="O353">
        <v>18.8</v>
      </c>
      <c r="P353">
        <v>21.3</v>
      </c>
      <c r="Q353">
        <v>23</v>
      </c>
      <c r="R353">
        <v>4.2</v>
      </c>
      <c r="S353">
        <v>110</v>
      </c>
      <c r="T353">
        <v>29600</v>
      </c>
      <c r="U353">
        <v>42200</v>
      </c>
      <c r="V353">
        <v>59100</v>
      </c>
    </row>
    <row r="354" spans="1:22" x14ac:dyDescent="0.25">
      <c r="A354" t="str">
        <f t="shared" si="5"/>
        <v>2014/20155Female + maleMedia, journalism and communicationsEU</v>
      </c>
      <c r="B354" t="s">
        <v>37</v>
      </c>
      <c r="C354" t="s">
        <v>136</v>
      </c>
      <c r="D354">
        <v>5</v>
      </c>
      <c r="E354" t="s">
        <v>127</v>
      </c>
      <c r="F354" t="s">
        <v>21</v>
      </c>
      <c r="G354" t="s">
        <v>151</v>
      </c>
      <c r="H354">
        <v>430</v>
      </c>
      <c r="I354">
        <v>390</v>
      </c>
      <c r="J354">
        <v>34.799999999999997</v>
      </c>
      <c r="K354">
        <v>9.5</v>
      </c>
      <c r="L354">
        <v>255</v>
      </c>
      <c r="M354">
        <v>26.8</v>
      </c>
      <c r="N354">
        <v>3.9</v>
      </c>
      <c r="O354">
        <v>31.2</v>
      </c>
      <c r="P354">
        <v>33.6</v>
      </c>
      <c r="Q354">
        <v>34.5</v>
      </c>
      <c r="R354">
        <v>3.4</v>
      </c>
      <c r="S354">
        <v>110</v>
      </c>
      <c r="T354">
        <v>17700</v>
      </c>
      <c r="U354">
        <v>25200</v>
      </c>
      <c r="V354">
        <v>32500</v>
      </c>
    </row>
    <row r="355" spans="1:22" x14ac:dyDescent="0.25">
      <c r="A355" t="str">
        <f t="shared" si="5"/>
        <v>2014/20155Female + maleMedia, journalism and communicationsUK</v>
      </c>
      <c r="B355" t="s">
        <v>37</v>
      </c>
      <c r="C355" t="s">
        <v>136</v>
      </c>
      <c r="D355">
        <v>5</v>
      </c>
      <c r="E355" t="s">
        <v>127</v>
      </c>
      <c r="F355" t="s">
        <v>61</v>
      </c>
      <c r="G355" t="s">
        <v>151</v>
      </c>
      <c r="H355">
        <v>7525</v>
      </c>
      <c r="I355">
        <v>7450</v>
      </c>
      <c r="J355">
        <v>1.8</v>
      </c>
      <c r="K355">
        <v>1</v>
      </c>
      <c r="L355">
        <v>7315</v>
      </c>
      <c r="M355">
        <v>6.5</v>
      </c>
      <c r="N355">
        <v>6.5</v>
      </c>
      <c r="O355">
        <v>80</v>
      </c>
      <c r="P355">
        <v>84.1</v>
      </c>
      <c r="Q355">
        <v>85.2</v>
      </c>
      <c r="R355">
        <v>5.0999999999999996</v>
      </c>
      <c r="S355">
        <v>5680</v>
      </c>
      <c r="T355">
        <v>16100</v>
      </c>
      <c r="U355">
        <v>22300</v>
      </c>
      <c r="V355">
        <v>28100</v>
      </c>
    </row>
    <row r="356" spans="1:22" x14ac:dyDescent="0.25">
      <c r="A356" t="str">
        <f t="shared" si="5"/>
        <v>2014/20155Female + maleMedia, journalism and communicationsNon-EU</v>
      </c>
      <c r="B356" t="s">
        <v>37</v>
      </c>
      <c r="C356" t="s">
        <v>136</v>
      </c>
      <c r="D356">
        <v>5</v>
      </c>
      <c r="E356" t="s">
        <v>127</v>
      </c>
      <c r="F356" t="s">
        <v>125</v>
      </c>
      <c r="G356" t="s">
        <v>151</v>
      </c>
      <c r="H356">
        <v>670</v>
      </c>
      <c r="I356">
        <v>655</v>
      </c>
      <c r="J356">
        <v>64</v>
      </c>
      <c r="K356">
        <v>2.4</v>
      </c>
      <c r="L356">
        <v>235</v>
      </c>
      <c r="M356">
        <v>21.3</v>
      </c>
      <c r="N356">
        <v>1.6</v>
      </c>
      <c r="O356">
        <v>11.8</v>
      </c>
      <c r="P356">
        <v>12.1</v>
      </c>
      <c r="Q356">
        <v>13.1</v>
      </c>
      <c r="R356">
        <v>1.2</v>
      </c>
      <c r="S356">
        <v>70</v>
      </c>
      <c r="T356">
        <v>13500</v>
      </c>
      <c r="U356">
        <v>23700</v>
      </c>
      <c r="V356">
        <v>31400</v>
      </c>
    </row>
    <row r="357" spans="1:22" x14ac:dyDescent="0.25">
      <c r="A357" t="str">
        <f t="shared" si="5"/>
        <v>2014/20155Female + maleMedical sciencesEU</v>
      </c>
      <c r="B357" t="s">
        <v>37</v>
      </c>
      <c r="C357" t="s">
        <v>136</v>
      </c>
      <c r="D357">
        <v>5</v>
      </c>
      <c r="E357" t="s">
        <v>127</v>
      </c>
      <c r="F357" t="s">
        <v>21</v>
      </c>
      <c r="G357" t="s">
        <v>152</v>
      </c>
      <c r="H357">
        <v>105</v>
      </c>
      <c r="I357">
        <v>95</v>
      </c>
      <c r="J357">
        <v>26.7</v>
      </c>
      <c r="K357">
        <v>8.6999999999999993</v>
      </c>
      <c r="L357">
        <v>70</v>
      </c>
      <c r="M357">
        <v>16.399999999999999</v>
      </c>
      <c r="N357">
        <v>3.2</v>
      </c>
      <c r="O357">
        <v>29.2</v>
      </c>
      <c r="P357">
        <v>48.8</v>
      </c>
      <c r="Q357">
        <v>53.7</v>
      </c>
      <c r="R357">
        <v>24.5</v>
      </c>
      <c r="S357">
        <v>30</v>
      </c>
      <c r="T357">
        <v>22600</v>
      </c>
      <c r="U357">
        <v>32800</v>
      </c>
      <c r="V357">
        <v>38000</v>
      </c>
    </row>
    <row r="358" spans="1:22" x14ac:dyDescent="0.25">
      <c r="A358" t="str">
        <f t="shared" si="5"/>
        <v>2014/20155Female + maleMedical sciencesUK</v>
      </c>
      <c r="B358" t="s">
        <v>37</v>
      </c>
      <c r="C358" t="s">
        <v>136</v>
      </c>
      <c r="D358">
        <v>5</v>
      </c>
      <c r="E358" t="s">
        <v>127</v>
      </c>
      <c r="F358" t="s">
        <v>61</v>
      </c>
      <c r="G358" t="s">
        <v>152</v>
      </c>
      <c r="H358">
        <v>2760</v>
      </c>
      <c r="I358">
        <v>2735</v>
      </c>
      <c r="J358">
        <v>3.2</v>
      </c>
      <c r="K358">
        <v>0.9</v>
      </c>
      <c r="L358">
        <v>2645</v>
      </c>
      <c r="M358">
        <v>4.3</v>
      </c>
      <c r="N358">
        <v>4.2</v>
      </c>
      <c r="O358">
        <v>63.6</v>
      </c>
      <c r="P358">
        <v>84.5</v>
      </c>
      <c r="Q358">
        <v>88.3</v>
      </c>
      <c r="R358">
        <v>24.7</v>
      </c>
      <c r="S358">
        <v>1695</v>
      </c>
      <c r="T358">
        <v>24500</v>
      </c>
      <c r="U358">
        <v>30700</v>
      </c>
      <c r="V358">
        <v>38700</v>
      </c>
    </row>
    <row r="359" spans="1:22" x14ac:dyDescent="0.25">
      <c r="A359" t="str">
        <f t="shared" si="5"/>
        <v>2014/20155Female + maleMedical sciencesNon-EU</v>
      </c>
      <c r="B359" t="s">
        <v>37</v>
      </c>
      <c r="C359" t="s">
        <v>136</v>
      </c>
      <c r="D359">
        <v>5</v>
      </c>
      <c r="E359" t="s">
        <v>127</v>
      </c>
      <c r="F359" t="s">
        <v>125</v>
      </c>
      <c r="G359" t="s">
        <v>152</v>
      </c>
      <c r="H359">
        <v>100</v>
      </c>
      <c r="I359">
        <v>95</v>
      </c>
      <c r="J359">
        <v>37.299999999999997</v>
      </c>
      <c r="K359">
        <v>3.8</v>
      </c>
      <c r="L359">
        <v>60</v>
      </c>
      <c r="M359">
        <v>18.8</v>
      </c>
      <c r="N359">
        <v>1</v>
      </c>
      <c r="O359">
        <v>27.1</v>
      </c>
      <c r="P359">
        <v>33.5</v>
      </c>
      <c r="Q359">
        <v>42.8</v>
      </c>
      <c r="R359">
        <v>15.7</v>
      </c>
      <c r="S359">
        <v>25</v>
      </c>
      <c r="T359">
        <v>25900</v>
      </c>
      <c r="U359">
        <v>37600</v>
      </c>
      <c r="V359">
        <v>41600</v>
      </c>
    </row>
    <row r="360" spans="1:22" x14ac:dyDescent="0.25">
      <c r="A360" t="str">
        <f t="shared" si="5"/>
        <v>2014/20155Female + maleMedicine and dentistryEU</v>
      </c>
      <c r="B360" t="s">
        <v>37</v>
      </c>
      <c r="C360" t="s">
        <v>136</v>
      </c>
      <c r="D360">
        <v>5</v>
      </c>
      <c r="E360" t="s">
        <v>127</v>
      </c>
      <c r="F360" t="s">
        <v>21</v>
      </c>
      <c r="G360" t="s">
        <v>77</v>
      </c>
      <c r="H360">
        <v>135</v>
      </c>
      <c r="I360">
        <v>130</v>
      </c>
      <c r="J360">
        <v>10.9</v>
      </c>
      <c r="K360">
        <v>5.9</v>
      </c>
      <c r="L360">
        <v>115</v>
      </c>
      <c r="M360">
        <v>6.2</v>
      </c>
      <c r="N360">
        <v>7</v>
      </c>
      <c r="O360">
        <v>61.7</v>
      </c>
      <c r="P360">
        <v>73.400000000000006</v>
      </c>
      <c r="Q360">
        <v>75.8</v>
      </c>
      <c r="R360">
        <v>14.1</v>
      </c>
      <c r="S360">
        <v>75</v>
      </c>
      <c r="T360">
        <v>40800</v>
      </c>
      <c r="U360">
        <v>47800</v>
      </c>
      <c r="V360">
        <v>52900</v>
      </c>
    </row>
    <row r="361" spans="1:22" x14ac:dyDescent="0.25">
      <c r="A361" t="str">
        <f t="shared" si="5"/>
        <v>2014/20155Female + maleMedicine and dentistryUK</v>
      </c>
      <c r="B361" t="s">
        <v>37</v>
      </c>
      <c r="C361" t="s">
        <v>136</v>
      </c>
      <c r="D361">
        <v>5</v>
      </c>
      <c r="E361" t="s">
        <v>127</v>
      </c>
      <c r="F361" t="s">
        <v>61</v>
      </c>
      <c r="G361" t="s">
        <v>77</v>
      </c>
      <c r="H361">
        <v>6675</v>
      </c>
      <c r="I361">
        <v>6585</v>
      </c>
      <c r="J361">
        <v>3.1</v>
      </c>
      <c r="K361">
        <v>1.4</v>
      </c>
      <c r="L361">
        <v>6380</v>
      </c>
      <c r="M361">
        <v>3.9</v>
      </c>
      <c r="N361">
        <v>4.0999999999999996</v>
      </c>
      <c r="O361">
        <v>73.7</v>
      </c>
      <c r="P361">
        <v>87.6</v>
      </c>
      <c r="Q361">
        <v>88.9</v>
      </c>
      <c r="R361">
        <v>15.2</v>
      </c>
      <c r="S361">
        <v>4555</v>
      </c>
      <c r="T361">
        <v>39400</v>
      </c>
      <c r="U361">
        <v>47400</v>
      </c>
      <c r="V361">
        <v>52600</v>
      </c>
    </row>
    <row r="362" spans="1:22" x14ac:dyDescent="0.25">
      <c r="A362" t="str">
        <f t="shared" si="5"/>
        <v>2014/20155Female + maleMedicine and dentistryNon-EU</v>
      </c>
      <c r="B362" t="s">
        <v>37</v>
      </c>
      <c r="C362" t="s">
        <v>136</v>
      </c>
      <c r="D362">
        <v>5</v>
      </c>
      <c r="E362" t="s">
        <v>127</v>
      </c>
      <c r="F362" t="s">
        <v>125</v>
      </c>
      <c r="G362" t="s">
        <v>77</v>
      </c>
      <c r="H362">
        <v>500</v>
      </c>
      <c r="I362">
        <v>475</v>
      </c>
      <c r="J362">
        <v>26.8</v>
      </c>
      <c r="K362">
        <v>5</v>
      </c>
      <c r="L362">
        <v>345</v>
      </c>
      <c r="M362">
        <v>21.1</v>
      </c>
      <c r="N362">
        <v>4.4000000000000004</v>
      </c>
      <c r="O362">
        <v>37</v>
      </c>
      <c r="P362">
        <v>45.7</v>
      </c>
      <c r="Q362">
        <v>47.6</v>
      </c>
      <c r="R362">
        <v>10.6</v>
      </c>
      <c r="S362">
        <v>165</v>
      </c>
      <c r="T362">
        <v>44900</v>
      </c>
      <c r="U362">
        <v>48900</v>
      </c>
      <c r="V362">
        <v>53300</v>
      </c>
    </row>
    <row r="363" spans="1:22" x14ac:dyDescent="0.25">
      <c r="A363" t="str">
        <f t="shared" si="5"/>
        <v>2014/20155Female + maleNursing and midwiferyEU</v>
      </c>
      <c r="B363" t="s">
        <v>37</v>
      </c>
      <c r="C363" t="s">
        <v>136</v>
      </c>
      <c r="D363">
        <v>5</v>
      </c>
      <c r="E363" t="s">
        <v>127</v>
      </c>
      <c r="F363" t="s">
        <v>21</v>
      </c>
      <c r="G363" t="s">
        <v>153</v>
      </c>
      <c r="H363">
        <v>85</v>
      </c>
      <c r="I363">
        <v>75</v>
      </c>
      <c r="J363">
        <v>23.4</v>
      </c>
      <c r="K363">
        <v>16.2</v>
      </c>
      <c r="L363">
        <v>55</v>
      </c>
      <c r="M363">
        <v>9.6</v>
      </c>
      <c r="N363">
        <v>4.0999999999999996</v>
      </c>
      <c r="O363">
        <v>37.200000000000003</v>
      </c>
      <c r="P363">
        <v>58.7</v>
      </c>
      <c r="Q363">
        <v>62.8</v>
      </c>
      <c r="R363">
        <v>25.7</v>
      </c>
      <c r="S363">
        <v>25</v>
      </c>
      <c r="T363">
        <v>26600</v>
      </c>
      <c r="U363">
        <v>32800</v>
      </c>
      <c r="V363">
        <v>36900</v>
      </c>
    </row>
    <row r="364" spans="1:22" x14ac:dyDescent="0.25">
      <c r="A364" t="str">
        <f t="shared" si="5"/>
        <v>2014/20155Female + maleNursing and midwiferyUK</v>
      </c>
      <c r="B364" t="s">
        <v>37</v>
      </c>
      <c r="C364" t="s">
        <v>136</v>
      </c>
      <c r="D364">
        <v>5</v>
      </c>
      <c r="E364" t="s">
        <v>127</v>
      </c>
      <c r="F364" t="s">
        <v>61</v>
      </c>
      <c r="G364" t="s">
        <v>153</v>
      </c>
      <c r="H364">
        <v>8560</v>
      </c>
      <c r="I364">
        <v>8450</v>
      </c>
      <c r="J364">
        <v>6.3</v>
      </c>
      <c r="K364">
        <v>1.3</v>
      </c>
      <c r="L364">
        <v>7920</v>
      </c>
      <c r="M364">
        <v>4.4000000000000004</v>
      </c>
      <c r="N364">
        <v>2.1</v>
      </c>
      <c r="O364">
        <v>62.4</v>
      </c>
      <c r="P364">
        <v>85.1</v>
      </c>
      <c r="Q364">
        <v>87.3</v>
      </c>
      <c r="R364">
        <v>24.9</v>
      </c>
      <c r="S364">
        <v>5075</v>
      </c>
      <c r="T364">
        <v>21900</v>
      </c>
      <c r="U364">
        <v>28100</v>
      </c>
      <c r="V364">
        <v>33600</v>
      </c>
    </row>
    <row r="365" spans="1:22" x14ac:dyDescent="0.25">
      <c r="A365" t="str">
        <f t="shared" si="5"/>
        <v>2014/20155Female + maleNursing and midwiferyNon-EU</v>
      </c>
      <c r="B365" t="s">
        <v>37</v>
      </c>
      <c r="C365" t="s">
        <v>136</v>
      </c>
      <c r="D365">
        <v>5</v>
      </c>
      <c r="E365" t="s">
        <v>127</v>
      </c>
      <c r="F365" t="s">
        <v>125</v>
      </c>
      <c r="G365" t="s">
        <v>153</v>
      </c>
      <c r="H365">
        <v>215</v>
      </c>
      <c r="I365">
        <v>200</v>
      </c>
      <c r="J365">
        <v>17.5</v>
      </c>
      <c r="K365">
        <v>7.9</v>
      </c>
      <c r="L365">
        <v>165</v>
      </c>
      <c r="M365">
        <v>16.5</v>
      </c>
      <c r="N365">
        <v>3</v>
      </c>
      <c r="O365">
        <v>39.299999999999997</v>
      </c>
      <c r="P365">
        <v>57.9</v>
      </c>
      <c r="Q365">
        <v>62.9</v>
      </c>
      <c r="R365">
        <v>23.6</v>
      </c>
      <c r="S365">
        <v>70</v>
      </c>
      <c r="T365">
        <v>19000</v>
      </c>
      <c r="U365">
        <v>28800</v>
      </c>
      <c r="V365">
        <v>38000</v>
      </c>
    </row>
    <row r="366" spans="1:22" x14ac:dyDescent="0.25">
      <c r="A366" t="str">
        <f t="shared" si="5"/>
        <v>2014/20155Female + malePerforming artsEU</v>
      </c>
      <c r="B366" t="s">
        <v>37</v>
      </c>
      <c r="C366" t="s">
        <v>136</v>
      </c>
      <c r="D366">
        <v>5</v>
      </c>
      <c r="E366" t="s">
        <v>127</v>
      </c>
      <c r="F366" t="s">
        <v>21</v>
      </c>
      <c r="G366" t="s">
        <v>154</v>
      </c>
      <c r="H366">
        <v>440</v>
      </c>
      <c r="I366">
        <v>415</v>
      </c>
      <c r="J366">
        <v>30.5</v>
      </c>
      <c r="K366">
        <v>5.8</v>
      </c>
      <c r="L366">
        <v>290</v>
      </c>
      <c r="M366">
        <v>25.2</v>
      </c>
      <c r="N366">
        <v>4</v>
      </c>
      <c r="O366">
        <v>33.9</v>
      </c>
      <c r="P366">
        <v>37.700000000000003</v>
      </c>
      <c r="Q366">
        <v>40.299999999999997</v>
      </c>
      <c r="R366">
        <v>6.3</v>
      </c>
      <c r="S366">
        <v>105</v>
      </c>
      <c r="T366">
        <v>8400</v>
      </c>
      <c r="U366">
        <v>14200</v>
      </c>
      <c r="V366">
        <v>23200</v>
      </c>
    </row>
    <row r="367" spans="1:22" x14ac:dyDescent="0.25">
      <c r="A367" t="str">
        <f t="shared" si="5"/>
        <v>2014/20155Female + malePerforming artsUK</v>
      </c>
      <c r="B367" t="s">
        <v>37</v>
      </c>
      <c r="C367" t="s">
        <v>136</v>
      </c>
      <c r="D367">
        <v>5</v>
      </c>
      <c r="E367" t="s">
        <v>127</v>
      </c>
      <c r="F367" t="s">
        <v>61</v>
      </c>
      <c r="G367" t="s">
        <v>154</v>
      </c>
      <c r="H367">
        <v>9320</v>
      </c>
      <c r="I367">
        <v>9235</v>
      </c>
      <c r="J367">
        <v>2.5</v>
      </c>
      <c r="K367">
        <v>0.9</v>
      </c>
      <c r="L367">
        <v>9000</v>
      </c>
      <c r="M367">
        <v>5.5</v>
      </c>
      <c r="N367">
        <v>4.5999999999999996</v>
      </c>
      <c r="O367">
        <v>79.5</v>
      </c>
      <c r="P367">
        <v>86</v>
      </c>
      <c r="Q367">
        <v>87.4</v>
      </c>
      <c r="R367">
        <v>7.9</v>
      </c>
      <c r="S367">
        <v>6630</v>
      </c>
      <c r="T367">
        <v>12400</v>
      </c>
      <c r="U367">
        <v>19300</v>
      </c>
      <c r="V367">
        <v>25900</v>
      </c>
    </row>
    <row r="368" spans="1:22" x14ac:dyDescent="0.25">
      <c r="A368" t="str">
        <f t="shared" si="5"/>
        <v>2014/20155Female + malePerforming artsNon-EU</v>
      </c>
      <c r="B368" t="s">
        <v>37</v>
      </c>
      <c r="C368" t="s">
        <v>136</v>
      </c>
      <c r="D368">
        <v>5</v>
      </c>
      <c r="E368" t="s">
        <v>127</v>
      </c>
      <c r="F368" t="s">
        <v>125</v>
      </c>
      <c r="G368" t="s">
        <v>154</v>
      </c>
      <c r="H368">
        <v>405</v>
      </c>
      <c r="I368">
        <v>385</v>
      </c>
      <c r="J368">
        <v>48.3</v>
      </c>
      <c r="K368">
        <v>5.0999999999999996</v>
      </c>
      <c r="L368">
        <v>200</v>
      </c>
      <c r="M368">
        <v>26</v>
      </c>
      <c r="N368">
        <v>2</v>
      </c>
      <c r="O368">
        <v>18.2</v>
      </c>
      <c r="P368">
        <v>21.2</v>
      </c>
      <c r="Q368">
        <v>23.7</v>
      </c>
      <c r="R368">
        <v>5.5</v>
      </c>
      <c r="S368">
        <v>55</v>
      </c>
      <c r="T368">
        <v>10700</v>
      </c>
      <c r="U368">
        <v>17900</v>
      </c>
      <c r="V368">
        <v>26600</v>
      </c>
    </row>
    <row r="369" spans="1:22" x14ac:dyDescent="0.25">
      <c r="A369" t="str">
        <f t="shared" si="5"/>
        <v>2014/20155Female + malePharmacology, toxicology and pharmacyEU</v>
      </c>
      <c r="B369" t="s">
        <v>37</v>
      </c>
      <c r="C369" t="s">
        <v>136</v>
      </c>
      <c r="D369">
        <v>5</v>
      </c>
      <c r="E369" t="s">
        <v>127</v>
      </c>
      <c r="F369" t="s">
        <v>21</v>
      </c>
      <c r="G369" t="s">
        <v>78</v>
      </c>
      <c r="H369">
        <v>160</v>
      </c>
      <c r="I369">
        <v>135</v>
      </c>
      <c r="J369">
        <v>32.299999999999997</v>
      </c>
      <c r="K369">
        <v>15.9</v>
      </c>
      <c r="L369">
        <v>90</v>
      </c>
      <c r="M369">
        <v>26.8</v>
      </c>
      <c r="N369">
        <v>3</v>
      </c>
      <c r="O369">
        <v>22.1</v>
      </c>
      <c r="P369">
        <v>34.9</v>
      </c>
      <c r="Q369">
        <v>37.9</v>
      </c>
      <c r="R369">
        <v>15.8</v>
      </c>
      <c r="S369">
        <v>30</v>
      </c>
      <c r="T369">
        <v>26800</v>
      </c>
      <c r="U369">
        <v>34300</v>
      </c>
      <c r="V369">
        <v>43400</v>
      </c>
    </row>
    <row r="370" spans="1:22" x14ac:dyDescent="0.25">
      <c r="A370" t="str">
        <f t="shared" si="5"/>
        <v>2014/20155Female + malePharmacology, toxicology and pharmacyUK</v>
      </c>
      <c r="B370" t="s">
        <v>37</v>
      </c>
      <c r="C370" t="s">
        <v>136</v>
      </c>
      <c r="D370">
        <v>5</v>
      </c>
      <c r="E370" t="s">
        <v>127</v>
      </c>
      <c r="F370" t="s">
        <v>61</v>
      </c>
      <c r="G370" t="s">
        <v>78</v>
      </c>
      <c r="H370">
        <v>2290</v>
      </c>
      <c r="I370">
        <v>2280</v>
      </c>
      <c r="J370">
        <v>4.2</v>
      </c>
      <c r="K370">
        <v>0.6</v>
      </c>
      <c r="L370">
        <v>2185</v>
      </c>
      <c r="M370">
        <v>7.7</v>
      </c>
      <c r="N370">
        <v>3.9</v>
      </c>
      <c r="O370">
        <v>63.7</v>
      </c>
      <c r="P370">
        <v>80.7</v>
      </c>
      <c r="Q370">
        <v>84.2</v>
      </c>
      <c r="R370">
        <v>20.5</v>
      </c>
      <c r="S370">
        <v>1370</v>
      </c>
      <c r="T370">
        <v>21200</v>
      </c>
      <c r="U370">
        <v>33200</v>
      </c>
      <c r="V370">
        <v>41600</v>
      </c>
    </row>
    <row r="371" spans="1:22" x14ac:dyDescent="0.25">
      <c r="A371" t="str">
        <f t="shared" si="5"/>
        <v>2014/20155Female + malePharmacology, toxicology and pharmacyNon-EU</v>
      </c>
      <c r="B371" t="s">
        <v>37</v>
      </c>
      <c r="C371" t="s">
        <v>136</v>
      </c>
      <c r="D371">
        <v>5</v>
      </c>
      <c r="E371" t="s">
        <v>127</v>
      </c>
      <c r="F371" t="s">
        <v>125</v>
      </c>
      <c r="G371" t="s">
        <v>78</v>
      </c>
      <c r="H371">
        <v>360</v>
      </c>
      <c r="I371">
        <v>320</v>
      </c>
      <c r="J371">
        <v>23.5</v>
      </c>
      <c r="K371">
        <v>11.1</v>
      </c>
      <c r="L371">
        <v>245</v>
      </c>
      <c r="M371">
        <v>27</v>
      </c>
      <c r="N371">
        <v>1.2</v>
      </c>
      <c r="O371">
        <v>33.9</v>
      </c>
      <c r="P371">
        <v>45</v>
      </c>
      <c r="Q371">
        <v>48.3</v>
      </c>
      <c r="R371">
        <v>14.4</v>
      </c>
      <c r="S371">
        <v>100</v>
      </c>
      <c r="T371">
        <v>21700</v>
      </c>
      <c r="U371">
        <v>37200</v>
      </c>
      <c r="V371">
        <v>43400</v>
      </c>
    </row>
    <row r="372" spans="1:22" x14ac:dyDescent="0.25">
      <c r="A372" t="str">
        <f t="shared" si="5"/>
        <v>2014/20155Female + malePhilosophy and religious studiesEU</v>
      </c>
      <c r="B372" t="s">
        <v>37</v>
      </c>
      <c r="C372" t="s">
        <v>136</v>
      </c>
      <c r="D372">
        <v>5</v>
      </c>
      <c r="E372" t="s">
        <v>127</v>
      </c>
      <c r="F372" t="s">
        <v>21</v>
      </c>
      <c r="G372" t="s">
        <v>115</v>
      </c>
      <c r="H372">
        <v>95</v>
      </c>
      <c r="I372">
        <v>90</v>
      </c>
      <c r="J372">
        <v>34.9</v>
      </c>
      <c r="K372">
        <v>4.2</v>
      </c>
      <c r="L372">
        <v>60</v>
      </c>
      <c r="M372">
        <v>16.7</v>
      </c>
      <c r="N372">
        <v>1.1000000000000001</v>
      </c>
      <c r="O372">
        <v>27.2</v>
      </c>
      <c r="P372">
        <v>36.5</v>
      </c>
      <c r="Q372">
        <v>47.2</v>
      </c>
      <c r="R372">
        <v>20</v>
      </c>
      <c r="S372">
        <v>20</v>
      </c>
      <c r="T372">
        <v>24500</v>
      </c>
      <c r="U372">
        <v>32800</v>
      </c>
      <c r="V372">
        <v>45300</v>
      </c>
    </row>
    <row r="373" spans="1:22" x14ac:dyDescent="0.25">
      <c r="A373" t="str">
        <f t="shared" si="5"/>
        <v>2014/20155Female + malePhilosophy and religious studiesUK</v>
      </c>
      <c r="B373" t="s">
        <v>37</v>
      </c>
      <c r="C373" t="s">
        <v>136</v>
      </c>
      <c r="D373">
        <v>5</v>
      </c>
      <c r="E373" t="s">
        <v>127</v>
      </c>
      <c r="F373" t="s">
        <v>61</v>
      </c>
      <c r="G373" t="s">
        <v>115</v>
      </c>
      <c r="H373">
        <v>3020</v>
      </c>
      <c r="I373">
        <v>2990</v>
      </c>
      <c r="J373">
        <v>2.2999999999999998</v>
      </c>
      <c r="K373">
        <v>1</v>
      </c>
      <c r="L373">
        <v>2925</v>
      </c>
      <c r="M373">
        <v>8.4</v>
      </c>
      <c r="N373">
        <v>5.7</v>
      </c>
      <c r="O373">
        <v>70</v>
      </c>
      <c r="P373">
        <v>79.900000000000006</v>
      </c>
      <c r="Q373">
        <v>83.7</v>
      </c>
      <c r="R373">
        <v>13.7</v>
      </c>
      <c r="S373">
        <v>1970</v>
      </c>
      <c r="T373">
        <v>17500</v>
      </c>
      <c r="U373">
        <v>24800</v>
      </c>
      <c r="V373">
        <v>32500</v>
      </c>
    </row>
    <row r="374" spans="1:22" x14ac:dyDescent="0.25">
      <c r="A374" t="str">
        <f t="shared" si="5"/>
        <v>2014/20155Female + malePhilosophy and religious studiesNon-EU</v>
      </c>
      <c r="B374" t="s">
        <v>37</v>
      </c>
      <c r="C374" t="s">
        <v>136</v>
      </c>
      <c r="D374">
        <v>5</v>
      </c>
      <c r="E374" t="s">
        <v>127</v>
      </c>
      <c r="F374" t="s">
        <v>125</v>
      </c>
      <c r="G374" t="s">
        <v>115</v>
      </c>
      <c r="H374">
        <v>105</v>
      </c>
      <c r="I374">
        <v>100</v>
      </c>
      <c r="J374">
        <v>49.3</v>
      </c>
      <c r="K374">
        <v>2.9</v>
      </c>
      <c r="L374">
        <v>50</v>
      </c>
      <c r="M374">
        <v>23.3</v>
      </c>
      <c r="N374">
        <v>2</v>
      </c>
      <c r="O374">
        <v>16.399999999999999</v>
      </c>
      <c r="P374">
        <v>20</v>
      </c>
      <c r="Q374">
        <v>25.5</v>
      </c>
      <c r="R374">
        <v>9.1</v>
      </c>
      <c r="S374">
        <v>15</v>
      </c>
      <c r="T374">
        <v>12400</v>
      </c>
      <c r="U374">
        <v>21200</v>
      </c>
      <c r="V374">
        <v>53700</v>
      </c>
    </row>
    <row r="375" spans="1:22" x14ac:dyDescent="0.25">
      <c r="A375" t="str">
        <f t="shared" si="5"/>
        <v>2014/20155Female + malePhysics and astronomyEU</v>
      </c>
      <c r="B375" t="s">
        <v>37</v>
      </c>
      <c r="C375" t="s">
        <v>136</v>
      </c>
      <c r="D375">
        <v>5</v>
      </c>
      <c r="E375" t="s">
        <v>127</v>
      </c>
      <c r="F375" t="s">
        <v>21</v>
      </c>
      <c r="G375" t="s">
        <v>88</v>
      </c>
      <c r="H375">
        <v>105</v>
      </c>
      <c r="I375">
        <v>100</v>
      </c>
      <c r="J375">
        <v>31.5</v>
      </c>
      <c r="K375">
        <v>3.3</v>
      </c>
      <c r="L375">
        <v>70</v>
      </c>
      <c r="M375">
        <v>16.399999999999999</v>
      </c>
      <c r="N375">
        <v>3.3</v>
      </c>
      <c r="O375">
        <v>23.1</v>
      </c>
      <c r="P375">
        <v>43.3</v>
      </c>
      <c r="Q375">
        <v>48.8</v>
      </c>
      <c r="R375">
        <v>25.7</v>
      </c>
      <c r="S375">
        <v>20</v>
      </c>
      <c r="T375">
        <v>29600</v>
      </c>
      <c r="U375">
        <v>35400</v>
      </c>
      <c r="V375">
        <v>48900</v>
      </c>
    </row>
    <row r="376" spans="1:22" x14ac:dyDescent="0.25">
      <c r="A376" t="str">
        <f t="shared" si="5"/>
        <v>2014/20155Female + malePhysics and astronomyUK</v>
      </c>
      <c r="B376" t="s">
        <v>37</v>
      </c>
      <c r="C376" t="s">
        <v>136</v>
      </c>
      <c r="D376">
        <v>5</v>
      </c>
      <c r="E376" t="s">
        <v>127</v>
      </c>
      <c r="F376" t="s">
        <v>61</v>
      </c>
      <c r="G376" t="s">
        <v>88</v>
      </c>
      <c r="H376">
        <v>2030</v>
      </c>
      <c r="I376">
        <v>1995</v>
      </c>
      <c r="J376">
        <v>1.2</v>
      </c>
      <c r="K376">
        <v>1.9</v>
      </c>
      <c r="L376">
        <v>1970</v>
      </c>
      <c r="M376">
        <v>7.3</v>
      </c>
      <c r="N376">
        <v>4.5</v>
      </c>
      <c r="O376">
        <v>64</v>
      </c>
      <c r="P376">
        <v>80.900000000000006</v>
      </c>
      <c r="Q376">
        <v>87</v>
      </c>
      <c r="R376">
        <v>23</v>
      </c>
      <c r="S376">
        <v>1225</v>
      </c>
      <c r="T376">
        <v>24800</v>
      </c>
      <c r="U376">
        <v>30700</v>
      </c>
      <c r="V376">
        <v>39800</v>
      </c>
    </row>
    <row r="377" spans="1:22" x14ac:dyDescent="0.25">
      <c r="A377" t="str">
        <f t="shared" si="5"/>
        <v>2014/20155Female + malePhysics and astronomyNon-EU</v>
      </c>
      <c r="B377" t="s">
        <v>37</v>
      </c>
      <c r="C377" t="s">
        <v>136</v>
      </c>
      <c r="D377">
        <v>5</v>
      </c>
      <c r="E377" t="s">
        <v>127</v>
      </c>
      <c r="F377" t="s">
        <v>125</v>
      </c>
      <c r="G377" t="s">
        <v>88</v>
      </c>
      <c r="H377">
        <v>145</v>
      </c>
      <c r="I377">
        <v>140</v>
      </c>
      <c r="J377">
        <v>48.2</v>
      </c>
      <c r="K377">
        <v>2.1</v>
      </c>
      <c r="L377">
        <v>75</v>
      </c>
      <c r="M377">
        <v>22.8</v>
      </c>
      <c r="N377">
        <v>2.8</v>
      </c>
      <c r="O377">
        <v>12.6</v>
      </c>
      <c r="P377">
        <v>17.399999999999999</v>
      </c>
      <c r="Q377">
        <v>26.2</v>
      </c>
      <c r="R377">
        <v>13.6</v>
      </c>
      <c r="S377">
        <v>15</v>
      </c>
      <c r="T377">
        <v>21900</v>
      </c>
      <c r="U377">
        <v>29600</v>
      </c>
      <c r="V377">
        <v>36700</v>
      </c>
    </row>
    <row r="378" spans="1:22" x14ac:dyDescent="0.25">
      <c r="A378" t="str">
        <f t="shared" si="5"/>
        <v>2014/20155Female + malePoliticsEU</v>
      </c>
      <c r="B378" t="s">
        <v>37</v>
      </c>
      <c r="C378" t="s">
        <v>136</v>
      </c>
      <c r="D378">
        <v>5</v>
      </c>
      <c r="E378" t="s">
        <v>127</v>
      </c>
      <c r="F378" t="s">
        <v>21</v>
      </c>
      <c r="G378" t="s">
        <v>102</v>
      </c>
      <c r="H378">
        <v>435</v>
      </c>
      <c r="I378">
        <v>405</v>
      </c>
      <c r="J378">
        <v>35.799999999999997</v>
      </c>
      <c r="K378">
        <v>7.1</v>
      </c>
      <c r="L378">
        <v>260</v>
      </c>
      <c r="M378">
        <v>24.1</v>
      </c>
      <c r="N378">
        <v>3.4</v>
      </c>
      <c r="O378">
        <v>29.6</v>
      </c>
      <c r="P378">
        <v>34</v>
      </c>
      <c r="Q378">
        <v>36.700000000000003</v>
      </c>
      <c r="R378">
        <v>7.1</v>
      </c>
      <c r="S378">
        <v>110</v>
      </c>
      <c r="T378">
        <v>17900</v>
      </c>
      <c r="U378">
        <v>27700</v>
      </c>
      <c r="V378">
        <v>39400</v>
      </c>
    </row>
    <row r="379" spans="1:22" x14ac:dyDescent="0.25">
      <c r="A379" t="str">
        <f t="shared" si="5"/>
        <v>2014/20155Female + malePoliticsUK</v>
      </c>
      <c r="B379" t="s">
        <v>37</v>
      </c>
      <c r="C379" t="s">
        <v>136</v>
      </c>
      <c r="D379">
        <v>5</v>
      </c>
      <c r="E379" t="s">
        <v>127</v>
      </c>
      <c r="F379" t="s">
        <v>61</v>
      </c>
      <c r="G379" t="s">
        <v>102</v>
      </c>
      <c r="H379">
        <v>4095</v>
      </c>
      <c r="I379">
        <v>4030</v>
      </c>
      <c r="J379">
        <v>2.1</v>
      </c>
      <c r="K379">
        <v>1.6</v>
      </c>
      <c r="L379">
        <v>3945</v>
      </c>
      <c r="M379">
        <v>9.5</v>
      </c>
      <c r="N379">
        <v>6.2</v>
      </c>
      <c r="O379">
        <v>72</v>
      </c>
      <c r="P379">
        <v>79.900000000000006</v>
      </c>
      <c r="Q379">
        <v>82.2</v>
      </c>
      <c r="R379">
        <v>10.3</v>
      </c>
      <c r="S379">
        <v>2775</v>
      </c>
      <c r="T379">
        <v>20000</v>
      </c>
      <c r="U379">
        <v>27000</v>
      </c>
      <c r="V379">
        <v>35400</v>
      </c>
    </row>
    <row r="380" spans="1:22" x14ac:dyDescent="0.25">
      <c r="A380" t="str">
        <f t="shared" si="5"/>
        <v>2014/20155Female + malePoliticsNon-EU</v>
      </c>
      <c r="B380" t="s">
        <v>37</v>
      </c>
      <c r="C380" t="s">
        <v>136</v>
      </c>
      <c r="D380">
        <v>5</v>
      </c>
      <c r="E380" t="s">
        <v>127</v>
      </c>
      <c r="F380" t="s">
        <v>125</v>
      </c>
      <c r="G380" t="s">
        <v>102</v>
      </c>
      <c r="H380">
        <v>415</v>
      </c>
      <c r="I380">
        <v>405</v>
      </c>
      <c r="J380">
        <v>58</v>
      </c>
      <c r="K380">
        <v>2.2999999999999998</v>
      </c>
      <c r="L380">
        <v>170</v>
      </c>
      <c r="M380">
        <v>21.7</v>
      </c>
      <c r="N380">
        <v>1.6</v>
      </c>
      <c r="O380">
        <v>14.9</v>
      </c>
      <c r="P380">
        <v>16.3</v>
      </c>
      <c r="Q380">
        <v>18.8</v>
      </c>
      <c r="R380">
        <v>3.8</v>
      </c>
      <c r="S380">
        <v>55</v>
      </c>
      <c r="T380">
        <v>21500</v>
      </c>
      <c r="U380">
        <v>31000</v>
      </c>
      <c r="V380">
        <v>39800</v>
      </c>
    </row>
    <row r="381" spans="1:22" x14ac:dyDescent="0.25">
      <c r="A381" t="str">
        <f t="shared" si="5"/>
        <v>2014/20155Female + malePsychologyEU</v>
      </c>
      <c r="B381" t="s">
        <v>37</v>
      </c>
      <c r="C381" t="s">
        <v>136</v>
      </c>
      <c r="D381">
        <v>5</v>
      </c>
      <c r="E381" t="s">
        <v>127</v>
      </c>
      <c r="F381" t="s">
        <v>21</v>
      </c>
      <c r="G381" t="s">
        <v>20</v>
      </c>
      <c r="H381">
        <v>365</v>
      </c>
      <c r="I381">
        <v>350</v>
      </c>
      <c r="J381">
        <v>31.2</v>
      </c>
      <c r="K381">
        <v>4.0999999999999996</v>
      </c>
      <c r="L381">
        <v>240</v>
      </c>
      <c r="M381">
        <v>21</v>
      </c>
      <c r="N381">
        <v>3.6</v>
      </c>
      <c r="O381">
        <v>25.8</v>
      </c>
      <c r="P381">
        <v>38.6</v>
      </c>
      <c r="Q381">
        <v>44.2</v>
      </c>
      <c r="R381">
        <v>18.399999999999999</v>
      </c>
      <c r="S381">
        <v>85</v>
      </c>
      <c r="T381">
        <v>17900</v>
      </c>
      <c r="U381">
        <v>24100</v>
      </c>
      <c r="V381">
        <v>28800</v>
      </c>
    </row>
    <row r="382" spans="1:22" x14ac:dyDescent="0.25">
      <c r="A382" t="str">
        <f t="shared" si="5"/>
        <v>2014/20155Female + malePsychologyUK</v>
      </c>
      <c r="B382" t="s">
        <v>37</v>
      </c>
      <c r="C382" t="s">
        <v>136</v>
      </c>
      <c r="D382">
        <v>5</v>
      </c>
      <c r="E382" t="s">
        <v>127</v>
      </c>
      <c r="F382" t="s">
        <v>61</v>
      </c>
      <c r="G382" t="s">
        <v>20</v>
      </c>
      <c r="H382">
        <v>9805</v>
      </c>
      <c r="I382">
        <v>9720</v>
      </c>
      <c r="J382">
        <v>2.6</v>
      </c>
      <c r="K382">
        <v>0.8</v>
      </c>
      <c r="L382">
        <v>9470</v>
      </c>
      <c r="M382">
        <v>5.7</v>
      </c>
      <c r="N382">
        <v>4.5</v>
      </c>
      <c r="O382">
        <v>66.2</v>
      </c>
      <c r="P382">
        <v>83.7</v>
      </c>
      <c r="Q382">
        <v>87.2</v>
      </c>
      <c r="R382">
        <v>21</v>
      </c>
      <c r="S382">
        <v>6195</v>
      </c>
      <c r="T382">
        <v>16400</v>
      </c>
      <c r="U382">
        <v>21900</v>
      </c>
      <c r="V382">
        <v>27700</v>
      </c>
    </row>
    <row r="383" spans="1:22" x14ac:dyDescent="0.25">
      <c r="A383" t="str">
        <f t="shared" si="5"/>
        <v>2014/20155Female + malePsychologyNon-EU</v>
      </c>
      <c r="B383" t="s">
        <v>37</v>
      </c>
      <c r="C383" t="s">
        <v>136</v>
      </c>
      <c r="D383">
        <v>5</v>
      </c>
      <c r="E383" t="s">
        <v>127</v>
      </c>
      <c r="F383" t="s">
        <v>125</v>
      </c>
      <c r="G383" t="s">
        <v>20</v>
      </c>
      <c r="H383">
        <v>355</v>
      </c>
      <c r="I383">
        <v>340</v>
      </c>
      <c r="J383">
        <v>48.3</v>
      </c>
      <c r="K383">
        <v>3.9</v>
      </c>
      <c r="L383">
        <v>175</v>
      </c>
      <c r="M383">
        <v>23.2</v>
      </c>
      <c r="N383">
        <v>2.9</v>
      </c>
      <c r="O383">
        <v>17</v>
      </c>
      <c r="P383">
        <v>21.1</v>
      </c>
      <c r="Q383">
        <v>25.5</v>
      </c>
      <c r="R383">
        <v>8.5</v>
      </c>
      <c r="S383">
        <v>50</v>
      </c>
      <c r="T383">
        <v>20800</v>
      </c>
      <c r="U383">
        <v>26300</v>
      </c>
      <c r="V383">
        <v>38300</v>
      </c>
    </row>
    <row r="384" spans="1:22" x14ac:dyDescent="0.25">
      <c r="A384" t="str">
        <f t="shared" si="5"/>
        <v>2014/20155Female + maleSociology, social policy and anthropologyEU</v>
      </c>
      <c r="B384" t="s">
        <v>37</v>
      </c>
      <c r="C384" t="s">
        <v>136</v>
      </c>
      <c r="D384">
        <v>5</v>
      </c>
      <c r="E384" t="s">
        <v>127</v>
      </c>
      <c r="F384" t="s">
        <v>21</v>
      </c>
      <c r="G384" t="s">
        <v>99</v>
      </c>
      <c r="H384">
        <v>260</v>
      </c>
      <c r="I384">
        <v>245</v>
      </c>
      <c r="J384">
        <v>34.4</v>
      </c>
      <c r="K384">
        <v>5.6</v>
      </c>
      <c r="L384">
        <v>160</v>
      </c>
      <c r="M384">
        <v>24.2</v>
      </c>
      <c r="N384">
        <v>2.6</v>
      </c>
      <c r="O384">
        <v>27.8</v>
      </c>
      <c r="P384">
        <v>35.700000000000003</v>
      </c>
      <c r="Q384">
        <v>38.799999999999997</v>
      </c>
      <c r="R384">
        <v>10.9</v>
      </c>
      <c r="S384">
        <v>65</v>
      </c>
      <c r="T384">
        <v>18200</v>
      </c>
      <c r="U384">
        <v>24100</v>
      </c>
      <c r="V384">
        <v>31800</v>
      </c>
    </row>
    <row r="385" spans="1:22" x14ac:dyDescent="0.25">
      <c r="A385" t="str">
        <f t="shared" si="5"/>
        <v>2014/20155Female + maleSociology, social policy and anthropologyUK</v>
      </c>
      <c r="B385" t="s">
        <v>37</v>
      </c>
      <c r="C385" t="s">
        <v>136</v>
      </c>
      <c r="D385">
        <v>5</v>
      </c>
      <c r="E385" t="s">
        <v>127</v>
      </c>
      <c r="F385" t="s">
        <v>61</v>
      </c>
      <c r="G385" t="s">
        <v>99</v>
      </c>
      <c r="H385">
        <v>8065</v>
      </c>
      <c r="I385">
        <v>7995</v>
      </c>
      <c r="J385">
        <v>2.1</v>
      </c>
      <c r="K385">
        <v>0.9</v>
      </c>
      <c r="L385">
        <v>7825</v>
      </c>
      <c r="M385">
        <v>6.4</v>
      </c>
      <c r="N385">
        <v>5.4</v>
      </c>
      <c r="O385">
        <v>74.3</v>
      </c>
      <c r="P385">
        <v>83.8</v>
      </c>
      <c r="Q385">
        <v>86.1</v>
      </c>
      <c r="R385">
        <v>11.8</v>
      </c>
      <c r="S385">
        <v>5735</v>
      </c>
      <c r="T385">
        <v>16100</v>
      </c>
      <c r="U385">
        <v>22300</v>
      </c>
      <c r="V385">
        <v>28100</v>
      </c>
    </row>
    <row r="386" spans="1:22" x14ac:dyDescent="0.25">
      <c r="A386" t="str">
        <f t="shared" si="5"/>
        <v>2014/20155Female + maleSociology, social policy and anthropologyNon-EU</v>
      </c>
      <c r="B386" t="s">
        <v>37</v>
      </c>
      <c r="C386" t="s">
        <v>136</v>
      </c>
      <c r="D386">
        <v>5</v>
      </c>
      <c r="E386" t="s">
        <v>127</v>
      </c>
      <c r="F386" t="s">
        <v>125</v>
      </c>
      <c r="G386" t="s">
        <v>99</v>
      </c>
      <c r="H386">
        <v>255</v>
      </c>
      <c r="I386">
        <v>245</v>
      </c>
      <c r="J386">
        <v>45</v>
      </c>
      <c r="K386">
        <v>3</v>
      </c>
      <c r="L386">
        <v>135</v>
      </c>
      <c r="M386">
        <v>27.9</v>
      </c>
      <c r="N386">
        <v>2.1</v>
      </c>
      <c r="O386">
        <v>18.3</v>
      </c>
      <c r="P386">
        <v>22</v>
      </c>
      <c r="Q386">
        <v>24.9</v>
      </c>
      <c r="R386">
        <v>6.7</v>
      </c>
      <c r="S386">
        <v>40</v>
      </c>
      <c r="T386">
        <v>15300</v>
      </c>
      <c r="U386">
        <v>20800</v>
      </c>
      <c r="V386">
        <v>28500</v>
      </c>
    </row>
    <row r="387" spans="1:22" x14ac:dyDescent="0.25">
      <c r="A387" t="str">
        <f t="shared" si="5"/>
        <v>2014/20155Female + maleSport and exercise sciencesEU</v>
      </c>
      <c r="B387" t="s">
        <v>37</v>
      </c>
      <c r="C387" t="s">
        <v>136</v>
      </c>
      <c r="D387">
        <v>5</v>
      </c>
      <c r="E387" t="s">
        <v>127</v>
      </c>
      <c r="F387" t="s">
        <v>21</v>
      </c>
      <c r="G387" t="s">
        <v>82</v>
      </c>
      <c r="H387">
        <v>120</v>
      </c>
      <c r="I387">
        <v>110</v>
      </c>
      <c r="J387">
        <v>35</v>
      </c>
      <c r="K387">
        <v>6.4</v>
      </c>
      <c r="L387">
        <v>70</v>
      </c>
      <c r="M387">
        <v>20.5</v>
      </c>
      <c r="N387">
        <v>4</v>
      </c>
      <c r="O387">
        <v>34.200000000000003</v>
      </c>
      <c r="P387">
        <v>37.799999999999997</v>
      </c>
      <c r="Q387">
        <v>40.5</v>
      </c>
      <c r="R387">
        <v>6.4</v>
      </c>
      <c r="S387">
        <v>35</v>
      </c>
      <c r="T387">
        <v>17900</v>
      </c>
      <c r="U387">
        <v>27700</v>
      </c>
      <c r="V387">
        <v>35000</v>
      </c>
    </row>
    <row r="388" spans="1:22" x14ac:dyDescent="0.25">
      <c r="A388" t="str">
        <f t="shared" ref="A388:A451" si="6">B388&amp;D388&amp;E388&amp;G388&amp;F388</f>
        <v>2014/20155Female + maleSport and exercise sciencesUK</v>
      </c>
      <c r="B388" t="s">
        <v>37</v>
      </c>
      <c r="C388" t="s">
        <v>136</v>
      </c>
      <c r="D388">
        <v>5</v>
      </c>
      <c r="E388" t="s">
        <v>127</v>
      </c>
      <c r="F388" t="s">
        <v>61</v>
      </c>
      <c r="G388" t="s">
        <v>82</v>
      </c>
      <c r="H388">
        <v>6320</v>
      </c>
      <c r="I388">
        <v>6245</v>
      </c>
      <c r="J388">
        <v>1.6</v>
      </c>
      <c r="K388">
        <v>1.1000000000000001</v>
      </c>
      <c r="L388">
        <v>6150</v>
      </c>
      <c r="M388">
        <v>5.3</v>
      </c>
      <c r="N388">
        <v>3.6</v>
      </c>
      <c r="O388">
        <v>77</v>
      </c>
      <c r="P388">
        <v>87.8</v>
      </c>
      <c r="Q388">
        <v>89.5</v>
      </c>
      <c r="R388">
        <v>12.5</v>
      </c>
      <c r="S388">
        <v>4615</v>
      </c>
      <c r="T388">
        <v>17500</v>
      </c>
      <c r="U388">
        <v>23400</v>
      </c>
      <c r="V388">
        <v>28800</v>
      </c>
    </row>
    <row r="389" spans="1:22" x14ac:dyDescent="0.25">
      <c r="A389" t="str">
        <f t="shared" si="6"/>
        <v>2014/20155Female + maleSport and exercise sciencesNon-EU</v>
      </c>
      <c r="B389" t="s">
        <v>37</v>
      </c>
      <c r="C389" t="s">
        <v>136</v>
      </c>
      <c r="D389">
        <v>5</v>
      </c>
      <c r="E389" t="s">
        <v>127</v>
      </c>
      <c r="F389" t="s">
        <v>125</v>
      </c>
      <c r="G389" t="s">
        <v>82</v>
      </c>
      <c r="H389">
        <v>90</v>
      </c>
      <c r="I389">
        <v>85</v>
      </c>
      <c r="J389">
        <v>41.5</v>
      </c>
      <c r="K389">
        <v>7.1</v>
      </c>
      <c r="L389">
        <v>50</v>
      </c>
      <c r="M389">
        <v>27.3</v>
      </c>
      <c r="N389">
        <v>2.2999999999999998</v>
      </c>
      <c r="O389">
        <v>22.8</v>
      </c>
      <c r="P389">
        <v>27.8</v>
      </c>
      <c r="Q389">
        <v>28.9</v>
      </c>
      <c r="R389">
        <v>6.2</v>
      </c>
      <c r="S389">
        <v>20</v>
      </c>
      <c r="T389">
        <v>17500</v>
      </c>
      <c r="U389">
        <v>21700</v>
      </c>
      <c r="V389">
        <v>28500</v>
      </c>
    </row>
    <row r="390" spans="1:22" x14ac:dyDescent="0.25">
      <c r="A390" t="str">
        <f t="shared" si="6"/>
        <v>2014/20155Female + maleVeterinary sciencesEU</v>
      </c>
      <c r="B390" t="s">
        <v>37</v>
      </c>
      <c r="C390" t="s">
        <v>136</v>
      </c>
      <c r="D390">
        <v>5</v>
      </c>
      <c r="E390" t="s">
        <v>127</v>
      </c>
      <c r="F390" t="s">
        <v>21</v>
      </c>
      <c r="G390" t="s">
        <v>85</v>
      </c>
      <c r="H390">
        <v>15</v>
      </c>
      <c r="I390">
        <v>10</v>
      </c>
      <c r="J390">
        <v>10</v>
      </c>
      <c r="K390">
        <v>23.1</v>
      </c>
      <c r="L390">
        <v>10</v>
      </c>
      <c r="M390">
        <v>30</v>
      </c>
      <c r="N390">
        <v>0</v>
      </c>
      <c r="O390">
        <v>20</v>
      </c>
      <c r="P390">
        <v>50</v>
      </c>
      <c r="Q390">
        <v>60</v>
      </c>
      <c r="R390">
        <v>40</v>
      </c>
      <c r="S390" t="s">
        <v>124</v>
      </c>
      <c r="T390" t="s">
        <v>124</v>
      </c>
      <c r="U390" t="s">
        <v>124</v>
      </c>
      <c r="V390" t="s">
        <v>124</v>
      </c>
    </row>
    <row r="391" spans="1:22" x14ac:dyDescent="0.25">
      <c r="A391" t="str">
        <f t="shared" si="6"/>
        <v>2014/20155Female + maleVeterinary sciencesUK</v>
      </c>
      <c r="B391" t="s">
        <v>37</v>
      </c>
      <c r="C391" t="s">
        <v>136</v>
      </c>
      <c r="D391">
        <v>5</v>
      </c>
      <c r="E391" t="s">
        <v>127</v>
      </c>
      <c r="F391" t="s">
        <v>61</v>
      </c>
      <c r="G391" t="s">
        <v>85</v>
      </c>
      <c r="H391">
        <v>675</v>
      </c>
      <c r="I391">
        <v>655</v>
      </c>
      <c r="J391">
        <v>3.5</v>
      </c>
      <c r="K391">
        <v>2.7</v>
      </c>
      <c r="L391">
        <v>635</v>
      </c>
      <c r="M391">
        <v>6</v>
      </c>
      <c r="N391">
        <v>4</v>
      </c>
      <c r="O391">
        <v>72.7</v>
      </c>
      <c r="P391">
        <v>84.6</v>
      </c>
      <c r="Q391">
        <v>86.5</v>
      </c>
      <c r="R391">
        <v>13.9</v>
      </c>
      <c r="S391">
        <v>450</v>
      </c>
      <c r="T391">
        <v>22300</v>
      </c>
      <c r="U391">
        <v>33900</v>
      </c>
      <c r="V391">
        <v>39800</v>
      </c>
    </row>
    <row r="392" spans="1:22" x14ac:dyDescent="0.25">
      <c r="A392" t="str">
        <f t="shared" si="6"/>
        <v>2014/20155Female + maleVeterinary sciencesNon-EU</v>
      </c>
      <c r="B392" t="s">
        <v>37</v>
      </c>
      <c r="C392" t="s">
        <v>136</v>
      </c>
      <c r="D392">
        <v>5</v>
      </c>
      <c r="E392" t="s">
        <v>127</v>
      </c>
      <c r="F392" t="s">
        <v>125</v>
      </c>
      <c r="G392" t="s">
        <v>85</v>
      </c>
      <c r="H392">
        <v>45</v>
      </c>
      <c r="I392">
        <v>45</v>
      </c>
      <c r="J392">
        <v>64.400000000000006</v>
      </c>
      <c r="K392">
        <v>0</v>
      </c>
      <c r="L392">
        <v>15</v>
      </c>
      <c r="M392">
        <v>24.4</v>
      </c>
      <c r="N392">
        <v>0</v>
      </c>
      <c r="O392">
        <v>11.1</v>
      </c>
      <c r="P392">
        <v>11.1</v>
      </c>
      <c r="Q392">
        <v>11.1</v>
      </c>
      <c r="R392">
        <v>0</v>
      </c>
      <c r="S392" t="s">
        <v>124</v>
      </c>
      <c r="T392" t="s">
        <v>124</v>
      </c>
      <c r="U392" t="s">
        <v>124</v>
      </c>
      <c r="V392" t="s">
        <v>124</v>
      </c>
    </row>
    <row r="393" spans="1:22" x14ac:dyDescent="0.25">
      <c r="A393" t="str">
        <f t="shared" si="6"/>
        <v>2014/20153Female + maleAgriculture, food and related studiesEU</v>
      </c>
      <c r="B393" t="s">
        <v>37</v>
      </c>
      <c r="C393" t="s">
        <v>137</v>
      </c>
      <c r="D393">
        <v>3</v>
      </c>
      <c r="E393" t="s">
        <v>127</v>
      </c>
      <c r="F393" t="s">
        <v>21</v>
      </c>
      <c r="G393" t="s">
        <v>87</v>
      </c>
      <c r="H393">
        <v>75</v>
      </c>
      <c r="I393">
        <v>75</v>
      </c>
      <c r="J393">
        <v>41.1</v>
      </c>
      <c r="K393">
        <v>0</v>
      </c>
      <c r="L393">
        <v>45</v>
      </c>
      <c r="M393">
        <v>24.5</v>
      </c>
      <c r="N393">
        <v>1.3</v>
      </c>
      <c r="O393">
        <v>16.600000000000001</v>
      </c>
      <c r="P393">
        <v>23.2</v>
      </c>
      <c r="Q393">
        <v>33.1</v>
      </c>
      <c r="R393">
        <v>16.5</v>
      </c>
      <c r="S393">
        <v>10</v>
      </c>
      <c r="T393">
        <v>15000</v>
      </c>
      <c r="U393">
        <v>20100</v>
      </c>
      <c r="V393">
        <v>26300</v>
      </c>
    </row>
    <row r="394" spans="1:22" x14ac:dyDescent="0.25">
      <c r="A394" t="str">
        <f t="shared" si="6"/>
        <v>2014/20153Female + maleAgriculture, food and related studiesUK</v>
      </c>
      <c r="B394" t="s">
        <v>37</v>
      </c>
      <c r="C394" t="s">
        <v>137</v>
      </c>
      <c r="D394">
        <v>3</v>
      </c>
      <c r="E394" t="s">
        <v>127</v>
      </c>
      <c r="F394" t="s">
        <v>61</v>
      </c>
      <c r="G394" t="s">
        <v>87</v>
      </c>
      <c r="H394">
        <v>2000</v>
      </c>
      <c r="I394">
        <v>1995</v>
      </c>
      <c r="J394">
        <v>2.1</v>
      </c>
      <c r="K394">
        <v>0.2</v>
      </c>
      <c r="L394">
        <v>1955</v>
      </c>
      <c r="M394">
        <v>7.5</v>
      </c>
      <c r="N394">
        <v>5.2</v>
      </c>
      <c r="O394">
        <v>70.7</v>
      </c>
      <c r="P394">
        <v>82.2</v>
      </c>
      <c r="Q394">
        <v>85.1</v>
      </c>
      <c r="R394">
        <v>14.4</v>
      </c>
      <c r="S394">
        <v>1355</v>
      </c>
      <c r="T394">
        <v>13900</v>
      </c>
      <c r="U394">
        <v>18600</v>
      </c>
      <c r="V394">
        <v>24800</v>
      </c>
    </row>
    <row r="395" spans="1:22" x14ac:dyDescent="0.25">
      <c r="A395" t="str">
        <f t="shared" si="6"/>
        <v>2014/20153Female + maleAgriculture, food and related studiesNon-EU</v>
      </c>
      <c r="B395" t="s">
        <v>37</v>
      </c>
      <c r="C395" t="s">
        <v>137</v>
      </c>
      <c r="D395">
        <v>3</v>
      </c>
      <c r="E395" t="s">
        <v>127</v>
      </c>
      <c r="F395" t="s">
        <v>125</v>
      </c>
      <c r="G395" t="s">
        <v>87</v>
      </c>
      <c r="H395">
        <v>135</v>
      </c>
      <c r="I395">
        <v>130</v>
      </c>
      <c r="J395">
        <v>60.2</v>
      </c>
      <c r="K395">
        <v>3.8</v>
      </c>
      <c r="L395">
        <v>50</v>
      </c>
      <c r="M395">
        <v>19.5</v>
      </c>
      <c r="N395">
        <v>1.2</v>
      </c>
      <c r="O395">
        <v>9.4</v>
      </c>
      <c r="P395">
        <v>14.4</v>
      </c>
      <c r="Q395">
        <v>19.100000000000001</v>
      </c>
      <c r="R395">
        <v>9.8000000000000007</v>
      </c>
      <c r="S395" t="s">
        <v>124</v>
      </c>
      <c r="T395" t="s">
        <v>124</v>
      </c>
      <c r="U395" t="s">
        <v>124</v>
      </c>
      <c r="V395" t="s">
        <v>124</v>
      </c>
    </row>
    <row r="396" spans="1:22" x14ac:dyDescent="0.25">
      <c r="A396" t="str">
        <f t="shared" si="6"/>
        <v>2014/20153Female + maleAllied healthEU</v>
      </c>
      <c r="B396" t="s">
        <v>37</v>
      </c>
      <c r="C396" t="s">
        <v>137</v>
      </c>
      <c r="D396">
        <v>3</v>
      </c>
      <c r="E396" t="s">
        <v>127</v>
      </c>
      <c r="F396" t="s">
        <v>21</v>
      </c>
      <c r="G396" t="s">
        <v>145</v>
      </c>
      <c r="H396">
        <v>370</v>
      </c>
      <c r="I396">
        <v>345</v>
      </c>
      <c r="J396">
        <v>31.6</v>
      </c>
      <c r="K396">
        <v>7</v>
      </c>
      <c r="L396">
        <v>235</v>
      </c>
      <c r="M396">
        <v>17.399999999999999</v>
      </c>
      <c r="N396">
        <v>5.2</v>
      </c>
      <c r="O396">
        <v>31</v>
      </c>
      <c r="P396">
        <v>38.9</v>
      </c>
      <c r="Q396">
        <v>45.8</v>
      </c>
      <c r="R396">
        <v>14.8</v>
      </c>
      <c r="S396">
        <v>100</v>
      </c>
      <c r="T396">
        <v>20400</v>
      </c>
      <c r="U396">
        <v>24500</v>
      </c>
      <c r="V396">
        <v>27700</v>
      </c>
    </row>
    <row r="397" spans="1:22" x14ac:dyDescent="0.25">
      <c r="A397" t="str">
        <f t="shared" si="6"/>
        <v>2014/20153Female + maleAllied healthUK</v>
      </c>
      <c r="B397" t="s">
        <v>37</v>
      </c>
      <c r="C397" t="s">
        <v>137</v>
      </c>
      <c r="D397">
        <v>3</v>
      </c>
      <c r="E397" t="s">
        <v>127</v>
      </c>
      <c r="F397" t="s">
        <v>61</v>
      </c>
      <c r="G397" t="s">
        <v>145</v>
      </c>
      <c r="H397">
        <v>8625</v>
      </c>
      <c r="I397">
        <v>8575</v>
      </c>
      <c r="J397">
        <v>4</v>
      </c>
      <c r="K397">
        <v>0.6</v>
      </c>
      <c r="L397">
        <v>8230</v>
      </c>
      <c r="M397">
        <v>4.9000000000000004</v>
      </c>
      <c r="N397">
        <v>4.9000000000000004</v>
      </c>
      <c r="O397">
        <v>68.400000000000006</v>
      </c>
      <c r="P397">
        <v>82.7</v>
      </c>
      <c r="Q397">
        <v>86.2</v>
      </c>
      <c r="R397">
        <v>17.8</v>
      </c>
      <c r="S397">
        <v>5585</v>
      </c>
      <c r="T397">
        <v>16100</v>
      </c>
      <c r="U397">
        <v>22300</v>
      </c>
      <c r="V397">
        <v>27000</v>
      </c>
    </row>
    <row r="398" spans="1:22" x14ac:dyDescent="0.25">
      <c r="A398" t="str">
        <f t="shared" si="6"/>
        <v>2014/20153Female + maleAllied healthNon-EU</v>
      </c>
      <c r="B398" t="s">
        <v>37</v>
      </c>
      <c r="C398" t="s">
        <v>137</v>
      </c>
      <c r="D398">
        <v>3</v>
      </c>
      <c r="E398" t="s">
        <v>127</v>
      </c>
      <c r="F398" t="s">
        <v>125</v>
      </c>
      <c r="G398" t="s">
        <v>145</v>
      </c>
      <c r="H398">
        <v>390</v>
      </c>
      <c r="I398">
        <v>375</v>
      </c>
      <c r="J398">
        <v>46.8</v>
      </c>
      <c r="K398">
        <v>3.8</v>
      </c>
      <c r="L398">
        <v>200</v>
      </c>
      <c r="M398">
        <v>22.7</v>
      </c>
      <c r="N398">
        <v>2.2999999999999998</v>
      </c>
      <c r="O398">
        <v>15.3</v>
      </c>
      <c r="P398">
        <v>21.5</v>
      </c>
      <c r="Q398">
        <v>28.2</v>
      </c>
      <c r="R398">
        <v>12.9</v>
      </c>
      <c r="S398">
        <v>50</v>
      </c>
      <c r="T398">
        <v>16800</v>
      </c>
      <c r="U398">
        <v>24800</v>
      </c>
      <c r="V398">
        <v>35400</v>
      </c>
    </row>
    <row r="399" spans="1:22" x14ac:dyDescent="0.25">
      <c r="A399" t="str">
        <f t="shared" si="6"/>
        <v>2014/20153Female + maleArchitecture, building and planningEU</v>
      </c>
      <c r="B399" t="s">
        <v>37</v>
      </c>
      <c r="C399" t="s">
        <v>137</v>
      </c>
      <c r="D399">
        <v>3</v>
      </c>
      <c r="E399" t="s">
        <v>127</v>
      </c>
      <c r="F399" t="s">
        <v>21</v>
      </c>
      <c r="G399" t="s">
        <v>97</v>
      </c>
      <c r="H399">
        <v>415</v>
      </c>
      <c r="I399">
        <v>405</v>
      </c>
      <c r="J399">
        <v>30.2</v>
      </c>
      <c r="K399">
        <v>2</v>
      </c>
      <c r="L399">
        <v>285</v>
      </c>
      <c r="M399">
        <v>18.8</v>
      </c>
      <c r="N399">
        <v>4</v>
      </c>
      <c r="O399">
        <v>14.4</v>
      </c>
      <c r="P399">
        <v>27.6</v>
      </c>
      <c r="Q399">
        <v>47.1</v>
      </c>
      <c r="R399">
        <v>32.700000000000003</v>
      </c>
      <c r="S399">
        <v>55</v>
      </c>
      <c r="T399">
        <v>16200</v>
      </c>
      <c r="U399">
        <v>22300</v>
      </c>
      <c r="V399">
        <v>31400</v>
      </c>
    </row>
    <row r="400" spans="1:22" x14ac:dyDescent="0.25">
      <c r="A400" t="str">
        <f t="shared" si="6"/>
        <v>2014/20153Female + maleArchitecture, building and planningUK</v>
      </c>
      <c r="B400" t="s">
        <v>37</v>
      </c>
      <c r="C400" t="s">
        <v>137</v>
      </c>
      <c r="D400">
        <v>3</v>
      </c>
      <c r="E400" t="s">
        <v>127</v>
      </c>
      <c r="F400" t="s">
        <v>61</v>
      </c>
      <c r="G400" t="s">
        <v>97</v>
      </c>
      <c r="H400">
        <v>7210</v>
      </c>
      <c r="I400">
        <v>7140</v>
      </c>
      <c r="J400">
        <v>2.4</v>
      </c>
      <c r="K400">
        <v>1</v>
      </c>
      <c r="L400">
        <v>6970</v>
      </c>
      <c r="M400">
        <v>6.4</v>
      </c>
      <c r="N400">
        <v>4.2</v>
      </c>
      <c r="O400">
        <v>68.3</v>
      </c>
      <c r="P400">
        <v>82</v>
      </c>
      <c r="Q400">
        <v>87</v>
      </c>
      <c r="R400">
        <v>18.7</v>
      </c>
      <c r="S400">
        <v>4710</v>
      </c>
      <c r="T400">
        <v>20400</v>
      </c>
      <c r="U400">
        <v>27400</v>
      </c>
      <c r="V400">
        <v>35000</v>
      </c>
    </row>
    <row r="401" spans="1:22" x14ac:dyDescent="0.25">
      <c r="A401" t="str">
        <f t="shared" si="6"/>
        <v>2014/20153Female + maleArchitecture, building and planningNon-EU</v>
      </c>
      <c r="B401" t="s">
        <v>37</v>
      </c>
      <c r="C401" t="s">
        <v>137</v>
      </c>
      <c r="D401">
        <v>3</v>
      </c>
      <c r="E401" t="s">
        <v>127</v>
      </c>
      <c r="F401" t="s">
        <v>125</v>
      </c>
      <c r="G401" t="s">
        <v>97</v>
      </c>
      <c r="H401">
        <v>805</v>
      </c>
      <c r="I401">
        <v>785</v>
      </c>
      <c r="J401">
        <v>51</v>
      </c>
      <c r="K401">
        <v>2.5</v>
      </c>
      <c r="L401">
        <v>385</v>
      </c>
      <c r="M401">
        <v>25.2</v>
      </c>
      <c r="N401">
        <v>1.5</v>
      </c>
      <c r="O401">
        <v>10.3</v>
      </c>
      <c r="P401">
        <v>14.8</v>
      </c>
      <c r="Q401">
        <v>22.3</v>
      </c>
      <c r="R401">
        <v>12</v>
      </c>
      <c r="S401">
        <v>65</v>
      </c>
      <c r="T401">
        <v>14900</v>
      </c>
      <c r="U401">
        <v>21500</v>
      </c>
      <c r="V401">
        <v>27000</v>
      </c>
    </row>
    <row r="402" spans="1:22" x14ac:dyDescent="0.25">
      <c r="A402" t="str">
        <f t="shared" si="6"/>
        <v>2014/20153Female + maleBiosciencesEU</v>
      </c>
      <c r="B402" t="s">
        <v>37</v>
      </c>
      <c r="C402" t="s">
        <v>137</v>
      </c>
      <c r="D402">
        <v>3</v>
      </c>
      <c r="E402" t="s">
        <v>127</v>
      </c>
      <c r="F402" t="s">
        <v>21</v>
      </c>
      <c r="G402" t="s">
        <v>80</v>
      </c>
      <c r="H402">
        <v>375</v>
      </c>
      <c r="I402">
        <v>365</v>
      </c>
      <c r="J402">
        <v>27.5</v>
      </c>
      <c r="K402">
        <v>2.9</v>
      </c>
      <c r="L402">
        <v>265</v>
      </c>
      <c r="M402">
        <v>19.100000000000001</v>
      </c>
      <c r="N402">
        <v>3.7</v>
      </c>
      <c r="O402">
        <v>16.8</v>
      </c>
      <c r="P402">
        <v>31.3</v>
      </c>
      <c r="Q402">
        <v>49.7</v>
      </c>
      <c r="R402">
        <v>32.9</v>
      </c>
      <c r="S402">
        <v>60</v>
      </c>
      <c r="T402">
        <v>17500</v>
      </c>
      <c r="U402">
        <v>20300</v>
      </c>
      <c r="V402">
        <v>26300</v>
      </c>
    </row>
    <row r="403" spans="1:22" x14ac:dyDescent="0.25">
      <c r="A403" t="str">
        <f t="shared" si="6"/>
        <v>2014/20153Female + maleBiosciencesUK</v>
      </c>
      <c r="B403" t="s">
        <v>37</v>
      </c>
      <c r="C403" t="s">
        <v>137</v>
      </c>
      <c r="D403">
        <v>3</v>
      </c>
      <c r="E403" t="s">
        <v>127</v>
      </c>
      <c r="F403" t="s">
        <v>61</v>
      </c>
      <c r="G403" t="s">
        <v>80</v>
      </c>
      <c r="H403">
        <v>7645</v>
      </c>
      <c r="I403">
        <v>7600</v>
      </c>
      <c r="J403">
        <v>2.1</v>
      </c>
      <c r="K403">
        <v>0.6</v>
      </c>
      <c r="L403">
        <v>7440</v>
      </c>
      <c r="M403">
        <v>6.1</v>
      </c>
      <c r="N403">
        <v>5.9</v>
      </c>
      <c r="O403">
        <v>56.1</v>
      </c>
      <c r="P403">
        <v>75.8</v>
      </c>
      <c r="Q403">
        <v>85.9</v>
      </c>
      <c r="R403">
        <v>29.8</v>
      </c>
      <c r="S403">
        <v>4155</v>
      </c>
      <c r="T403">
        <v>15700</v>
      </c>
      <c r="U403">
        <v>21200</v>
      </c>
      <c r="V403">
        <v>26600</v>
      </c>
    </row>
    <row r="404" spans="1:22" x14ac:dyDescent="0.25">
      <c r="A404" t="str">
        <f t="shared" si="6"/>
        <v>2014/20153Female + maleBiosciencesNon-EU</v>
      </c>
      <c r="B404" t="s">
        <v>37</v>
      </c>
      <c r="C404" t="s">
        <v>137</v>
      </c>
      <c r="D404">
        <v>3</v>
      </c>
      <c r="E404" t="s">
        <v>127</v>
      </c>
      <c r="F404" t="s">
        <v>125</v>
      </c>
      <c r="G404" t="s">
        <v>80</v>
      </c>
      <c r="H404">
        <v>535</v>
      </c>
      <c r="I404">
        <v>520</v>
      </c>
      <c r="J404">
        <v>37.200000000000003</v>
      </c>
      <c r="K404">
        <v>2.5</v>
      </c>
      <c r="L404">
        <v>330</v>
      </c>
      <c r="M404">
        <v>24.4</v>
      </c>
      <c r="N404">
        <v>2.6</v>
      </c>
      <c r="O404">
        <v>11.9</v>
      </c>
      <c r="P404">
        <v>23.2</v>
      </c>
      <c r="Q404">
        <v>35.799999999999997</v>
      </c>
      <c r="R404">
        <v>23.8</v>
      </c>
      <c r="S404">
        <v>55</v>
      </c>
      <c r="T404">
        <v>13500</v>
      </c>
      <c r="U404">
        <v>23000</v>
      </c>
      <c r="V404">
        <v>28100</v>
      </c>
    </row>
    <row r="405" spans="1:22" x14ac:dyDescent="0.25">
      <c r="A405" t="str">
        <f t="shared" si="6"/>
        <v>2014/20153Female + maleBusiness and managementEU</v>
      </c>
      <c r="B405" t="s">
        <v>37</v>
      </c>
      <c r="C405" t="s">
        <v>137</v>
      </c>
      <c r="D405">
        <v>3</v>
      </c>
      <c r="E405" t="s">
        <v>127</v>
      </c>
      <c r="F405" t="s">
        <v>21</v>
      </c>
      <c r="G405" t="s">
        <v>107</v>
      </c>
      <c r="H405">
        <v>4620</v>
      </c>
      <c r="I405">
        <v>4455</v>
      </c>
      <c r="J405">
        <v>49.8</v>
      </c>
      <c r="K405">
        <v>3.6</v>
      </c>
      <c r="L405">
        <v>2235</v>
      </c>
      <c r="M405">
        <v>20.7</v>
      </c>
      <c r="N405">
        <v>3.5</v>
      </c>
      <c r="O405">
        <v>22.9</v>
      </c>
      <c r="P405">
        <v>24.4</v>
      </c>
      <c r="Q405">
        <v>25.9</v>
      </c>
      <c r="R405">
        <v>3</v>
      </c>
      <c r="S405">
        <v>975</v>
      </c>
      <c r="T405">
        <v>18200</v>
      </c>
      <c r="U405">
        <v>24800</v>
      </c>
      <c r="V405">
        <v>33600</v>
      </c>
    </row>
    <row r="406" spans="1:22" x14ac:dyDescent="0.25">
      <c r="A406" t="str">
        <f t="shared" si="6"/>
        <v>2014/20153Female + maleBusiness and managementUK</v>
      </c>
      <c r="B406" t="s">
        <v>37</v>
      </c>
      <c r="C406" t="s">
        <v>137</v>
      </c>
      <c r="D406">
        <v>3</v>
      </c>
      <c r="E406" t="s">
        <v>127</v>
      </c>
      <c r="F406" t="s">
        <v>61</v>
      </c>
      <c r="G406" t="s">
        <v>107</v>
      </c>
      <c r="H406">
        <v>30280</v>
      </c>
      <c r="I406">
        <v>30035</v>
      </c>
      <c r="J406">
        <v>3</v>
      </c>
      <c r="K406">
        <v>0.8</v>
      </c>
      <c r="L406">
        <v>29145</v>
      </c>
      <c r="M406">
        <v>7.2</v>
      </c>
      <c r="N406">
        <v>6.7</v>
      </c>
      <c r="O406">
        <v>77.599999999999994</v>
      </c>
      <c r="P406">
        <v>82</v>
      </c>
      <c r="Q406">
        <v>83.2</v>
      </c>
      <c r="R406">
        <v>5.5</v>
      </c>
      <c r="S406">
        <v>22630</v>
      </c>
      <c r="T406">
        <v>16800</v>
      </c>
      <c r="U406">
        <v>22600</v>
      </c>
      <c r="V406">
        <v>29600</v>
      </c>
    </row>
    <row r="407" spans="1:22" x14ac:dyDescent="0.25">
      <c r="A407" t="str">
        <f t="shared" si="6"/>
        <v>2014/20153Female + maleBusiness and managementNon-EU</v>
      </c>
      <c r="B407" t="s">
        <v>37</v>
      </c>
      <c r="C407" t="s">
        <v>137</v>
      </c>
      <c r="D407">
        <v>3</v>
      </c>
      <c r="E407" t="s">
        <v>127</v>
      </c>
      <c r="F407" t="s">
        <v>125</v>
      </c>
      <c r="G407" t="s">
        <v>107</v>
      </c>
      <c r="H407">
        <v>12510</v>
      </c>
      <c r="I407">
        <v>12325</v>
      </c>
      <c r="J407">
        <v>63.3</v>
      </c>
      <c r="K407">
        <v>1.5</v>
      </c>
      <c r="L407">
        <v>4520</v>
      </c>
      <c r="M407">
        <v>22.5</v>
      </c>
      <c r="N407">
        <v>1.9</v>
      </c>
      <c r="O407">
        <v>8.3000000000000007</v>
      </c>
      <c r="P407">
        <v>9.5</v>
      </c>
      <c r="Q407">
        <v>12.3</v>
      </c>
      <c r="R407">
        <v>4</v>
      </c>
      <c r="S407">
        <v>910</v>
      </c>
      <c r="T407">
        <v>12400</v>
      </c>
      <c r="U407">
        <v>21200</v>
      </c>
      <c r="V407">
        <v>30300</v>
      </c>
    </row>
    <row r="408" spans="1:22" x14ac:dyDescent="0.25">
      <c r="A408" t="str">
        <f t="shared" si="6"/>
        <v>2014/20153Female + maleCeltic studiesEU</v>
      </c>
      <c r="B408" t="s">
        <v>37</v>
      </c>
      <c r="C408" t="s">
        <v>137</v>
      </c>
      <c r="D408">
        <v>3</v>
      </c>
      <c r="E408" t="s">
        <v>127</v>
      </c>
      <c r="F408" t="s">
        <v>21</v>
      </c>
      <c r="G408" t="s">
        <v>111</v>
      </c>
      <c r="H408" t="s">
        <v>124</v>
      </c>
      <c r="I408" t="s">
        <v>124</v>
      </c>
      <c r="J408" t="s">
        <v>124</v>
      </c>
      <c r="K408" t="s">
        <v>124</v>
      </c>
      <c r="L408" t="s">
        <v>124</v>
      </c>
      <c r="M408" t="s">
        <v>124</v>
      </c>
      <c r="N408" t="s">
        <v>124</v>
      </c>
      <c r="O408" t="s">
        <v>124</v>
      </c>
      <c r="P408" t="s">
        <v>124</v>
      </c>
      <c r="Q408" t="s">
        <v>124</v>
      </c>
      <c r="R408" t="s">
        <v>124</v>
      </c>
      <c r="S408" t="s">
        <v>124</v>
      </c>
      <c r="T408" t="s">
        <v>124</v>
      </c>
      <c r="U408" t="s">
        <v>124</v>
      </c>
      <c r="V408" t="s">
        <v>124</v>
      </c>
    </row>
    <row r="409" spans="1:22" x14ac:dyDescent="0.25">
      <c r="A409" t="str">
        <f t="shared" si="6"/>
        <v>2014/20153Female + maleCeltic studiesUK</v>
      </c>
      <c r="B409" t="s">
        <v>37</v>
      </c>
      <c r="C409" t="s">
        <v>137</v>
      </c>
      <c r="D409">
        <v>3</v>
      </c>
      <c r="E409" t="s">
        <v>127</v>
      </c>
      <c r="F409" t="s">
        <v>61</v>
      </c>
      <c r="G409" t="s">
        <v>111</v>
      </c>
      <c r="H409">
        <v>30</v>
      </c>
      <c r="I409">
        <v>30</v>
      </c>
      <c r="J409">
        <v>1.7</v>
      </c>
      <c r="K409">
        <v>1.7</v>
      </c>
      <c r="L409">
        <v>30</v>
      </c>
      <c r="M409">
        <v>3.5</v>
      </c>
      <c r="N409">
        <v>5.2</v>
      </c>
      <c r="O409">
        <v>69</v>
      </c>
      <c r="P409">
        <v>86</v>
      </c>
      <c r="Q409">
        <v>89.5</v>
      </c>
      <c r="R409">
        <v>20.5</v>
      </c>
      <c r="S409">
        <v>20</v>
      </c>
      <c r="T409">
        <v>12400</v>
      </c>
      <c r="U409">
        <v>20400</v>
      </c>
      <c r="V409">
        <v>25200</v>
      </c>
    </row>
    <row r="410" spans="1:22" x14ac:dyDescent="0.25">
      <c r="A410" t="str">
        <f t="shared" si="6"/>
        <v>2014/20153Female + maleCeltic studiesNon-EU</v>
      </c>
      <c r="B410" t="s">
        <v>37</v>
      </c>
      <c r="C410" t="s">
        <v>137</v>
      </c>
      <c r="D410">
        <v>3</v>
      </c>
      <c r="E410" t="s">
        <v>127</v>
      </c>
      <c r="F410" t="s">
        <v>125</v>
      </c>
      <c r="G410" t="s">
        <v>111</v>
      </c>
      <c r="H410" t="s">
        <v>124</v>
      </c>
      <c r="I410" t="s">
        <v>124</v>
      </c>
      <c r="J410" t="s">
        <v>124</v>
      </c>
      <c r="K410" t="s">
        <v>124</v>
      </c>
      <c r="L410" t="s">
        <v>124</v>
      </c>
      <c r="M410" t="s">
        <v>124</v>
      </c>
      <c r="N410" t="s">
        <v>124</v>
      </c>
      <c r="O410" t="s">
        <v>124</v>
      </c>
      <c r="P410" t="s">
        <v>124</v>
      </c>
      <c r="Q410" t="s">
        <v>124</v>
      </c>
      <c r="R410" t="s">
        <v>124</v>
      </c>
      <c r="S410" t="s">
        <v>146</v>
      </c>
      <c r="T410" t="s">
        <v>146</v>
      </c>
      <c r="U410" t="s">
        <v>146</v>
      </c>
      <c r="V410" t="s">
        <v>146</v>
      </c>
    </row>
    <row r="411" spans="1:22" x14ac:dyDescent="0.25">
      <c r="A411" t="str">
        <f t="shared" si="6"/>
        <v>2014/20153Female + maleChemistryEU</v>
      </c>
      <c r="B411" t="s">
        <v>37</v>
      </c>
      <c r="C411" t="s">
        <v>137</v>
      </c>
      <c r="D411">
        <v>3</v>
      </c>
      <c r="E411" t="s">
        <v>127</v>
      </c>
      <c r="F411" t="s">
        <v>21</v>
      </c>
      <c r="G411" t="s">
        <v>90</v>
      </c>
      <c r="H411">
        <v>60</v>
      </c>
      <c r="I411">
        <v>60</v>
      </c>
      <c r="J411">
        <v>28.5</v>
      </c>
      <c r="K411">
        <v>5.6</v>
      </c>
      <c r="L411">
        <v>40</v>
      </c>
      <c r="M411">
        <v>14</v>
      </c>
      <c r="N411">
        <v>1.7</v>
      </c>
      <c r="O411">
        <v>17.399999999999999</v>
      </c>
      <c r="P411">
        <v>36.9</v>
      </c>
      <c r="Q411">
        <v>55.8</v>
      </c>
      <c r="R411">
        <v>38.5</v>
      </c>
      <c r="S411" t="s">
        <v>124</v>
      </c>
      <c r="T411" t="s">
        <v>124</v>
      </c>
      <c r="U411" t="s">
        <v>124</v>
      </c>
      <c r="V411" t="s">
        <v>124</v>
      </c>
    </row>
    <row r="412" spans="1:22" x14ac:dyDescent="0.25">
      <c r="A412" t="str">
        <f t="shared" si="6"/>
        <v>2014/20153Female + maleChemistryUK</v>
      </c>
      <c r="B412" t="s">
        <v>37</v>
      </c>
      <c r="C412" t="s">
        <v>137</v>
      </c>
      <c r="D412">
        <v>3</v>
      </c>
      <c r="E412" t="s">
        <v>127</v>
      </c>
      <c r="F412" t="s">
        <v>61</v>
      </c>
      <c r="G412" t="s">
        <v>90</v>
      </c>
      <c r="H412">
        <v>2455</v>
      </c>
      <c r="I412">
        <v>2440</v>
      </c>
      <c r="J412">
        <v>1.4</v>
      </c>
      <c r="K412">
        <v>0.6</v>
      </c>
      <c r="L412">
        <v>2405</v>
      </c>
      <c r="M412">
        <v>4.2</v>
      </c>
      <c r="N412">
        <v>4.0999999999999996</v>
      </c>
      <c r="O412">
        <v>57.9</v>
      </c>
      <c r="P412">
        <v>82.4</v>
      </c>
      <c r="Q412">
        <v>90.3</v>
      </c>
      <c r="R412">
        <v>32.4</v>
      </c>
      <c r="S412">
        <v>1385</v>
      </c>
      <c r="T412">
        <v>19700</v>
      </c>
      <c r="U412">
        <v>24500</v>
      </c>
      <c r="V412">
        <v>30300</v>
      </c>
    </row>
    <row r="413" spans="1:22" x14ac:dyDescent="0.25">
      <c r="A413" t="str">
        <f t="shared" si="6"/>
        <v>2014/20153Female + maleChemistryNon-EU</v>
      </c>
      <c r="B413" t="s">
        <v>37</v>
      </c>
      <c r="C413" t="s">
        <v>137</v>
      </c>
      <c r="D413">
        <v>3</v>
      </c>
      <c r="E413" t="s">
        <v>127</v>
      </c>
      <c r="F413" t="s">
        <v>125</v>
      </c>
      <c r="G413" t="s">
        <v>90</v>
      </c>
      <c r="H413">
        <v>205</v>
      </c>
      <c r="I413">
        <v>205</v>
      </c>
      <c r="J413">
        <v>52.1</v>
      </c>
      <c r="K413">
        <v>0.5</v>
      </c>
      <c r="L413">
        <v>95</v>
      </c>
      <c r="M413">
        <v>15.5</v>
      </c>
      <c r="N413">
        <v>2</v>
      </c>
      <c r="O413">
        <v>9.5</v>
      </c>
      <c r="P413">
        <v>19.399999999999999</v>
      </c>
      <c r="Q413">
        <v>30.5</v>
      </c>
      <c r="R413">
        <v>20.9</v>
      </c>
      <c r="S413">
        <v>15</v>
      </c>
      <c r="T413">
        <v>19300</v>
      </c>
      <c r="U413">
        <v>24100</v>
      </c>
      <c r="V413">
        <v>30300</v>
      </c>
    </row>
    <row r="414" spans="1:22" x14ac:dyDescent="0.25">
      <c r="A414" t="str">
        <f t="shared" si="6"/>
        <v>2014/20153Female + maleCombined and general studiesEU</v>
      </c>
      <c r="B414" t="s">
        <v>37</v>
      </c>
      <c r="C414" t="s">
        <v>137</v>
      </c>
      <c r="D414">
        <v>3</v>
      </c>
      <c r="E414" t="s">
        <v>127</v>
      </c>
      <c r="F414" t="s">
        <v>21</v>
      </c>
      <c r="G414" t="s">
        <v>120</v>
      </c>
      <c r="H414">
        <v>50</v>
      </c>
      <c r="I414">
        <v>50</v>
      </c>
      <c r="J414">
        <v>46.7</v>
      </c>
      <c r="K414">
        <v>7.7</v>
      </c>
      <c r="L414">
        <v>25</v>
      </c>
      <c r="M414">
        <v>20.399999999999999</v>
      </c>
      <c r="N414">
        <v>4.8</v>
      </c>
      <c r="O414">
        <v>17.7</v>
      </c>
      <c r="P414">
        <v>20.8</v>
      </c>
      <c r="Q414">
        <v>28</v>
      </c>
      <c r="R414">
        <v>10.4</v>
      </c>
      <c r="S414" t="s">
        <v>124</v>
      </c>
      <c r="T414" t="s">
        <v>124</v>
      </c>
      <c r="U414" t="s">
        <v>124</v>
      </c>
      <c r="V414" t="s">
        <v>124</v>
      </c>
    </row>
    <row r="415" spans="1:22" x14ac:dyDescent="0.25">
      <c r="A415" t="str">
        <f t="shared" si="6"/>
        <v>2014/20153Female + maleCombined and general studiesUK</v>
      </c>
      <c r="B415" t="s">
        <v>37</v>
      </c>
      <c r="C415" t="s">
        <v>137</v>
      </c>
      <c r="D415">
        <v>3</v>
      </c>
      <c r="E415" t="s">
        <v>127</v>
      </c>
      <c r="F415" t="s">
        <v>61</v>
      </c>
      <c r="G415" t="s">
        <v>120</v>
      </c>
      <c r="H415">
        <v>5260</v>
      </c>
      <c r="I415">
        <v>5145</v>
      </c>
      <c r="J415">
        <v>3.3</v>
      </c>
      <c r="K415">
        <v>2.1</v>
      </c>
      <c r="L415">
        <v>4975</v>
      </c>
      <c r="M415">
        <v>9.6</v>
      </c>
      <c r="N415">
        <v>5.4</v>
      </c>
      <c r="O415">
        <v>64.900000000000006</v>
      </c>
      <c r="P415">
        <v>77.7</v>
      </c>
      <c r="Q415">
        <v>81.7</v>
      </c>
      <c r="R415">
        <v>16.8</v>
      </c>
      <c r="S415">
        <v>3050</v>
      </c>
      <c r="T415">
        <v>12800</v>
      </c>
      <c r="U415">
        <v>21500</v>
      </c>
      <c r="V415">
        <v>29900</v>
      </c>
    </row>
    <row r="416" spans="1:22" x14ac:dyDescent="0.25">
      <c r="A416" t="str">
        <f t="shared" si="6"/>
        <v>2014/20153Female + maleCombined and general studiesNon-EU</v>
      </c>
      <c r="B416" t="s">
        <v>37</v>
      </c>
      <c r="C416" t="s">
        <v>137</v>
      </c>
      <c r="D416">
        <v>3</v>
      </c>
      <c r="E416" t="s">
        <v>127</v>
      </c>
      <c r="F416" t="s">
        <v>125</v>
      </c>
      <c r="G416" t="s">
        <v>120</v>
      </c>
      <c r="H416">
        <v>60</v>
      </c>
      <c r="I416">
        <v>60</v>
      </c>
      <c r="J416">
        <v>39.299999999999997</v>
      </c>
      <c r="K416">
        <v>0</v>
      </c>
      <c r="L416">
        <v>35</v>
      </c>
      <c r="M416">
        <v>29.1</v>
      </c>
      <c r="N416">
        <v>3.5</v>
      </c>
      <c r="O416">
        <v>17.100000000000001</v>
      </c>
      <c r="P416">
        <v>17.600000000000001</v>
      </c>
      <c r="Q416">
        <v>28.1</v>
      </c>
      <c r="R416">
        <v>11.1</v>
      </c>
      <c r="S416" t="s">
        <v>124</v>
      </c>
      <c r="T416" t="s">
        <v>124</v>
      </c>
      <c r="U416" t="s">
        <v>124</v>
      </c>
      <c r="V416" t="s">
        <v>124</v>
      </c>
    </row>
    <row r="417" spans="1:22" x14ac:dyDescent="0.25">
      <c r="A417" t="str">
        <f t="shared" si="6"/>
        <v>2014/20153Female + maleComputingEU</v>
      </c>
      <c r="B417" t="s">
        <v>37</v>
      </c>
      <c r="C417" t="s">
        <v>137</v>
      </c>
      <c r="D417">
        <v>3</v>
      </c>
      <c r="E417" t="s">
        <v>127</v>
      </c>
      <c r="F417" t="s">
        <v>21</v>
      </c>
      <c r="G417" t="s">
        <v>95</v>
      </c>
      <c r="H417">
        <v>695</v>
      </c>
      <c r="I417">
        <v>680</v>
      </c>
      <c r="J417">
        <v>44</v>
      </c>
      <c r="K417">
        <v>2.4</v>
      </c>
      <c r="L417">
        <v>380</v>
      </c>
      <c r="M417">
        <v>14.8</v>
      </c>
      <c r="N417">
        <v>2.8</v>
      </c>
      <c r="O417">
        <v>29.8</v>
      </c>
      <c r="P417">
        <v>34.4</v>
      </c>
      <c r="Q417">
        <v>38.4</v>
      </c>
      <c r="R417">
        <v>8.6</v>
      </c>
      <c r="S417">
        <v>190</v>
      </c>
      <c r="T417">
        <v>22300</v>
      </c>
      <c r="U417">
        <v>30300</v>
      </c>
      <c r="V417">
        <v>42500</v>
      </c>
    </row>
    <row r="418" spans="1:22" x14ac:dyDescent="0.25">
      <c r="A418" t="str">
        <f t="shared" si="6"/>
        <v>2014/20153Female + maleComputingUK</v>
      </c>
      <c r="B418" t="s">
        <v>37</v>
      </c>
      <c r="C418" t="s">
        <v>137</v>
      </c>
      <c r="D418">
        <v>3</v>
      </c>
      <c r="E418" t="s">
        <v>127</v>
      </c>
      <c r="F418" t="s">
        <v>61</v>
      </c>
      <c r="G418" t="s">
        <v>95</v>
      </c>
      <c r="H418">
        <v>9625</v>
      </c>
      <c r="I418">
        <v>9555</v>
      </c>
      <c r="J418">
        <v>2.6</v>
      </c>
      <c r="K418">
        <v>0.7</v>
      </c>
      <c r="L418">
        <v>9310</v>
      </c>
      <c r="M418">
        <v>6.7</v>
      </c>
      <c r="N418">
        <v>7</v>
      </c>
      <c r="O418">
        <v>78</v>
      </c>
      <c r="P418">
        <v>82.4</v>
      </c>
      <c r="Q418">
        <v>83.7</v>
      </c>
      <c r="R418">
        <v>5.7</v>
      </c>
      <c r="S418">
        <v>7260</v>
      </c>
      <c r="T418">
        <v>17500</v>
      </c>
      <c r="U418">
        <v>24100</v>
      </c>
      <c r="V418">
        <v>31400</v>
      </c>
    </row>
    <row r="419" spans="1:22" x14ac:dyDescent="0.25">
      <c r="A419" t="str">
        <f t="shared" si="6"/>
        <v>2014/20153Female + maleComputingNon-EU</v>
      </c>
      <c r="B419" t="s">
        <v>37</v>
      </c>
      <c r="C419" t="s">
        <v>137</v>
      </c>
      <c r="D419">
        <v>3</v>
      </c>
      <c r="E419" t="s">
        <v>127</v>
      </c>
      <c r="F419" t="s">
        <v>125</v>
      </c>
      <c r="G419" t="s">
        <v>95</v>
      </c>
      <c r="H419">
        <v>1935</v>
      </c>
      <c r="I419">
        <v>1885</v>
      </c>
      <c r="J419">
        <v>40.4</v>
      </c>
      <c r="K419">
        <v>2.6</v>
      </c>
      <c r="L419">
        <v>1125</v>
      </c>
      <c r="M419">
        <v>24.4</v>
      </c>
      <c r="N419">
        <v>4.8</v>
      </c>
      <c r="O419">
        <v>20.399999999999999</v>
      </c>
      <c r="P419">
        <v>25.5</v>
      </c>
      <c r="Q419">
        <v>30.4</v>
      </c>
      <c r="R419">
        <v>10</v>
      </c>
      <c r="S419">
        <v>350</v>
      </c>
      <c r="T419">
        <v>12000</v>
      </c>
      <c r="U419">
        <v>21200</v>
      </c>
      <c r="V419">
        <v>28800</v>
      </c>
    </row>
    <row r="420" spans="1:22" x14ac:dyDescent="0.25">
      <c r="A420" t="str">
        <f t="shared" si="6"/>
        <v>2014/20153Female + maleCreative arts and designEU</v>
      </c>
      <c r="B420" t="s">
        <v>37</v>
      </c>
      <c r="C420" t="s">
        <v>137</v>
      </c>
      <c r="D420">
        <v>3</v>
      </c>
      <c r="E420" t="s">
        <v>127</v>
      </c>
      <c r="F420" t="s">
        <v>21</v>
      </c>
      <c r="G420" t="s">
        <v>116</v>
      </c>
      <c r="H420">
        <v>1180</v>
      </c>
      <c r="I420">
        <v>1125</v>
      </c>
      <c r="J420">
        <v>34.200000000000003</v>
      </c>
      <c r="K420">
        <v>4.5</v>
      </c>
      <c r="L420">
        <v>740</v>
      </c>
      <c r="M420">
        <v>22.3</v>
      </c>
      <c r="N420">
        <v>5.3</v>
      </c>
      <c r="O420">
        <v>33.1</v>
      </c>
      <c r="P420">
        <v>36.1</v>
      </c>
      <c r="Q420">
        <v>38.200000000000003</v>
      </c>
      <c r="R420">
        <v>5</v>
      </c>
      <c r="S420">
        <v>330</v>
      </c>
      <c r="T420">
        <v>11300</v>
      </c>
      <c r="U420">
        <v>19000</v>
      </c>
      <c r="V420">
        <v>25600</v>
      </c>
    </row>
    <row r="421" spans="1:22" x14ac:dyDescent="0.25">
      <c r="A421" t="str">
        <f t="shared" si="6"/>
        <v>2014/20153Female + maleCreative arts and designUK</v>
      </c>
      <c r="B421" t="s">
        <v>37</v>
      </c>
      <c r="C421" t="s">
        <v>137</v>
      </c>
      <c r="D421">
        <v>3</v>
      </c>
      <c r="E421" t="s">
        <v>127</v>
      </c>
      <c r="F421" t="s">
        <v>61</v>
      </c>
      <c r="G421" t="s">
        <v>116</v>
      </c>
      <c r="H421">
        <v>20975</v>
      </c>
      <c r="I421">
        <v>20850</v>
      </c>
      <c r="J421">
        <v>2.2000000000000002</v>
      </c>
      <c r="K421">
        <v>0.6</v>
      </c>
      <c r="L421">
        <v>20395</v>
      </c>
      <c r="M421">
        <v>7.4</v>
      </c>
      <c r="N421">
        <v>8.4</v>
      </c>
      <c r="O421">
        <v>76.3</v>
      </c>
      <c r="P421">
        <v>80.7</v>
      </c>
      <c r="Q421">
        <v>82.1</v>
      </c>
      <c r="R421">
        <v>5.8</v>
      </c>
      <c r="S421">
        <v>14875</v>
      </c>
      <c r="T421">
        <v>12000</v>
      </c>
      <c r="U421">
        <v>17500</v>
      </c>
      <c r="V421">
        <v>23000</v>
      </c>
    </row>
    <row r="422" spans="1:22" x14ac:dyDescent="0.25">
      <c r="A422" t="str">
        <f t="shared" si="6"/>
        <v>2014/20153Female + maleCreative arts and designNon-EU</v>
      </c>
      <c r="B422" t="s">
        <v>37</v>
      </c>
      <c r="C422" t="s">
        <v>137</v>
      </c>
      <c r="D422">
        <v>3</v>
      </c>
      <c r="E422" t="s">
        <v>127</v>
      </c>
      <c r="F422" t="s">
        <v>125</v>
      </c>
      <c r="G422" t="s">
        <v>116</v>
      </c>
      <c r="H422">
        <v>1595</v>
      </c>
      <c r="I422">
        <v>1550</v>
      </c>
      <c r="J422">
        <v>53.2</v>
      </c>
      <c r="K422">
        <v>2.8</v>
      </c>
      <c r="L422">
        <v>725</v>
      </c>
      <c r="M422">
        <v>25.5</v>
      </c>
      <c r="N422">
        <v>2.6</v>
      </c>
      <c r="O422">
        <v>14.2</v>
      </c>
      <c r="P422">
        <v>15.7</v>
      </c>
      <c r="Q422">
        <v>18.7</v>
      </c>
      <c r="R422">
        <v>4.4000000000000004</v>
      </c>
      <c r="S422">
        <v>185</v>
      </c>
      <c r="T422">
        <v>11700</v>
      </c>
      <c r="U422">
        <v>20100</v>
      </c>
      <c r="V422">
        <v>24800</v>
      </c>
    </row>
    <row r="423" spans="1:22" x14ac:dyDescent="0.25">
      <c r="A423" t="str">
        <f t="shared" si="6"/>
        <v>2014/20153Female + maleEconomicsEU</v>
      </c>
      <c r="B423" t="s">
        <v>37</v>
      </c>
      <c r="C423" t="s">
        <v>137</v>
      </c>
      <c r="D423">
        <v>3</v>
      </c>
      <c r="E423" t="s">
        <v>127</v>
      </c>
      <c r="F423" t="s">
        <v>21</v>
      </c>
      <c r="G423" t="s">
        <v>8</v>
      </c>
      <c r="H423">
        <v>570</v>
      </c>
      <c r="I423">
        <v>560</v>
      </c>
      <c r="J423">
        <v>36.1</v>
      </c>
      <c r="K423">
        <v>2.1</v>
      </c>
      <c r="L423">
        <v>355</v>
      </c>
      <c r="M423">
        <v>20</v>
      </c>
      <c r="N423">
        <v>4.0999999999999996</v>
      </c>
      <c r="O423">
        <v>31</v>
      </c>
      <c r="P423">
        <v>36.200000000000003</v>
      </c>
      <c r="Q423">
        <v>39.700000000000003</v>
      </c>
      <c r="R423">
        <v>8.6999999999999993</v>
      </c>
      <c r="S423">
        <v>170</v>
      </c>
      <c r="T423">
        <v>24800</v>
      </c>
      <c r="U423">
        <v>34700</v>
      </c>
      <c r="V423">
        <v>46000</v>
      </c>
    </row>
    <row r="424" spans="1:22" x14ac:dyDescent="0.25">
      <c r="A424" t="str">
        <f t="shared" si="6"/>
        <v>2014/20153Female + maleEconomicsUK</v>
      </c>
      <c r="B424" t="s">
        <v>37</v>
      </c>
      <c r="C424" t="s">
        <v>137</v>
      </c>
      <c r="D424">
        <v>3</v>
      </c>
      <c r="E424" t="s">
        <v>127</v>
      </c>
      <c r="F424" t="s">
        <v>61</v>
      </c>
      <c r="G424" t="s">
        <v>8</v>
      </c>
      <c r="H424">
        <v>4580</v>
      </c>
      <c r="I424">
        <v>4550</v>
      </c>
      <c r="J424">
        <v>2</v>
      </c>
      <c r="K424">
        <v>0.7</v>
      </c>
      <c r="L424">
        <v>4460</v>
      </c>
      <c r="M424">
        <v>7</v>
      </c>
      <c r="N424">
        <v>5.6</v>
      </c>
      <c r="O424">
        <v>78.7</v>
      </c>
      <c r="P424">
        <v>83.4</v>
      </c>
      <c r="Q424">
        <v>85.4</v>
      </c>
      <c r="R424">
        <v>6.7</v>
      </c>
      <c r="S424">
        <v>3505</v>
      </c>
      <c r="T424">
        <v>23000</v>
      </c>
      <c r="U424">
        <v>30700</v>
      </c>
      <c r="V424">
        <v>40200</v>
      </c>
    </row>
    <row r="425" spans="1:22" x14ac:dyDescent="0.25">
      <c r="A425" t="str">
        <f t="shared" si="6"/>
        <v>2014/20153Female + maleEconomicsNon-EU</v>
      </c>
      <c r="B425" t="s">
        <v>37</v>
      </c>
      <c r="C425" t="s">
        <v>137</v>
      </c>
      <c r="D425">
        <v>3</v>
      </c>
      <c r="E425" t="s">
        <v>127</v>
      </c>
      <c r="F425" t="s">
        <v>125</v>
      </c>
      <c r="G425" t="s">
        <v>8</v>
      </c>
      <c r="H425">
        <v>1640</v>
      </c>
      <c r="I425">
        <v>1620</v>
      </c>
      <c r="J425">
        <v>59.5</v>
      </c>
      <c r="K425">
        <v>1.4</v>
      </c>
      <c r="L425">
        <v>655</v>
      </c>
      <c r="M425">
        <v>20.100000000000001</v>
      </c>
      <c r="N425">
        <v>2.2000000000000002</v>
      </c>
      <c r="O425">
        <v>12.3</v>
      </c>
      <c r="P425">
        <v>14.1</v>
      </c>
      <c r="Q425">
        <v>18.2</v>
      </c>
      <c r="R425">
        <v>5.9</v>
      </c>
      <c r="S425">
        <v>180</v>
      </c>
      <c r="T425">
        <v>24100</v>
      </c>
      <c r="U425">
        <v>35400</v>
      </c>
      <c r="V425">
        <v>61700</v>
      </c>
    </row>
    <row r="426" spans="1:22" x14ac:dyDescent="0.25">
      <c r="A426" t="str">
        <f t="shared" si="6"/>
        <v>2014/20153Female + maleEducation and teachingEU</v>
      </c>
      <c r="B426" t="s">
        <v>37</v>
      </c>
      <c r="C426" t="s">
        <v>137</v>
      </c>
      <c r="D426">
        <v>3</v>
      </c>
      <c r="E426" t="s">
        <v>127</v>
      </c>
      <c r="F426" t="s">
        <v>21</v>
      </c>
      <c r="G426" t="s">
        <v>118</v>
      </c>
      <c r="H426">
        <v>135</v>
      </c>
      <c r="I426">
        <v>125</v>
      </c>
      <c r="J426">
        <v>25.9</v>
      </c>
      <c r="K426">
        <v>7.7</v>
      </c>
      <c r="L426">
        <v>95</v>
      </c>
      <c r="M426">
        <v>20.8</v>
      </c>
      <c r="N426">
        <v>4.5999999999999996</v>
      </c>
      <c r="O426">
        <v>40</v>
      </c>
      <c r="P426">
        <v>46</v>
      </c>
      <c r="Q426">
        <v>48.7</v>
      </c>
      <c r="R426">
        <v>8.8000000000000007</v>
      </c>
      <c r="S426">
        <v>45</v>
      </c>
      <c r="T426">
        <v>16400</v>
      </c>
      <c r="U426">
        <v>23000</v>
      </c>
      <c r="V426">
        <v>25600</v>
      </c>
    </row>
    <row r="427" spans="1:22" x14ac:dyDescent="0.25">
      <c r="A427" t="str">
        <f t="shared" si="6"/>
        <v>2014/20153Female + maleEducation and teachingUK</v>
      </c>
      <c r="B427" t="s">
        <v>37</v>
      </c>
      <c r="C427" t="s">
        <v>137</v>
      </c>
      <c r="D427">
        <v>3</v>
      </c>
      <c r="E427" t="s">
        <v>127</v>
      </c>
      <c r="F427" t="s">
        <v>61</v>
      </c>
      <c r="G427" t="s">
        <v>118</v>
      </c>
      <c r="H427">
        <v>14110</v>
      </c>
      <c r="I427">
        <v>14045</v>
      </c>
      <c r="J427">
        <v>2.4</v>
      </c>
      <c r="K427">
        <v>0.5</v>
      </c>
      <c r="L427">
        <v>13710</v>
      </c>
      <c r="M427">
        <v>4.3</v>
      </c>
      <c r="N427">
        <v>4.5999999999999996</v>
      </c>
      <c r="O427">
        <v>79.900000000000006</v>
      </c>
      <c r="P427">
        <v>87.4</v>
      </c>
      <c r="Q427">
        <v>88.8</v>
      </c>
      <c r="R427">
        <v>8.8000000000000007</v>
      </c>
      <c r="S427">
        <v>10930</v>
      </c>
      <c r="T427">
        <v>15000</v>
      </c>
      <c r="U427">
        <v>21200</v>
      </c>
      <c r="V427">
        <v>24500</v>
      </c>
    </row>
    <row r="428" spans="1:22" x14ac:dyDescent="0.25">
      <c r="A428" t="str">
        <f t="shared" si="6"/>
        <v>2014/20153Female + maleEducation and teachingNon-EU</v>
      </c>
      <c r="B428" t="s">
        <v>37</v>
      </c>
      <c r="C428" t="s">
        <v>137</v>
      </c>
      <c r="D428">
        <v>3</v>
      </c>
      <c r="E428" t="s">
        <v>127</v>
      </c>
      <c r="F428" t="s">
        <v>125</v>
      </c>
      <c r="G428" t="s">
        <v>118</v>
      </c>
      <c r="H428">
        <v>190</v>
      </c>
      <c r="I428">
        <v>175</v>
      </c>
      <c r="J428">
        <v>40.4</v>
      </c>
      <c r="K428">
        <v>8.1</v>
      </c>
      <c r="L428">
        <v>105</v>
      </c>
      <c r="M428">
        <v>25.7</v>
      </c>
      <c r="N428">
        <v>2.4</v>
      </c>
      <c r="O428">
        <v>21.4</v>
      </c>
      <c r="P428">
        <v>26.9</v>
      </c>
      <c r="Q428">
        <v>31.5</v>
      </c>
      <c r="R428">
        <v>10</v>
      </c>
      <c r="S428">
        <v>30</v>
      </c>
      <c r="T428">
        <v>14200</v>
      </c>
      <c r="U428">
        <v>21200</v>
      </c>
      <c r="V428">
        <v>25200</v>
      </c>
    </row>
    <row r="429" spans="1:22" x14ac:dyDescent="0.25">
      <c r="A429" t="str">
        <f t="shared" si="6"/>
        <v>2014/20153Female + maleEngineeringEU</v>
      </c>
      <c r="B429" t="s">
        <v>37</v>
      </c>
      <c r="C429" t="s">
        <v>137</v>
      </c>
      <c r="D429">
        <v>3</v>
      </c>
      <c r="E429" t="s">
        <v>127</v>
      </c>
      <c r="F429" t="s">
        <v>21</v>
      </c>
      <c r="G429" t="s">
        <v>93</v>
      </c>
      <c r="H429">
        <v>1165</v>
      </c>
      <c r="I429">
        <v>1140</v>
      </c>
      <c r="J429">
        <v>47.9</v>
      </c>
      <c r="K429">
        <v>2.5</v>
      </c>
      <c r="L429">
        <v>595</v>
      </c>
      <c r="M429">
        <v>14.5</v>
      </c>
      <c r="N429">
        <v>3.3</v>
      </c>
      <c r="O429">
        <v>21.5</v>
      </c>
      <c r="P429">
        <v>28.4</v>
      </c>
      <c r="Q429">
        <v>34.4</v>
      </c>
      <c r="R429">
        <v>12.9</v>
      </c>
      <c r="S429">
        <v>235</v>
      </c>
      <c r="T429">
        <v>23700</v>
      </c>
      <c r="U429">
        <v>28500</v>
      </c>
      <c r="V429">
        <v>36100</v>
      </c>
    </row>
    <row r="430" spans="1:22" x14ac:dyDescent="0.25">
      <c r="A430" t="str">
        <f t="shared" si="6"/>
        <v>2014/20153Female + maleEngineeringUK</v>
      </c>
      <c r="B430" t="s">
        <v>37</v>
      </c>
      <c r="C430" t="s">
        <v>137</v>
      </c>
      <c r="D430">
        <v>3</v>
      </c>
      <c r="E430" t="s">
        <v>127</v>
      </c>
      <c r="F430" t="s">
        <v>61</v>
      </c>
      <c r="G430" t="s">
        <v>93</v>
      </c>
      <c r="H430">
        <v>10725</v>
      </c>
      <c r="I430">
        <v>10615</v>
      </c>
      <c r="J430">
        <v>2.1</v>
      </c>
      <c r="K430">
        <v>1</v>
      </c>
      <c r="L430">
        <v>10395</v>
      </c>
      <c r="M430">
        <v>6.6</v>
      </c>
      <c r="N430">
        <v>4.4000000000000004</v>
      </c>
      <c r="O430">
        <v>75.3</v>
      </c>
      <c r="P430">
        <v>84.1</v>
      </c>
      <c r="Q430">
        <v>86.9</v>
      </c>
      <c r="R430">
        <v>11.6</v>
      </c>
      <c r="S430">
        <v>7785</v>
      </c>
      <c r="T430">
        <v>22600</v>
      </c>
      <c r="U430">
        <v>29600</v>
      </c>
      <c r="V430">
        <v>36900</v>
      </c>
    </row>
    <row r="431" spans="1:22" x14ac:dyDescent="0.25">
      <c r="A431" t="str">
        <f t="shared" si="6"/>
        <v>2014/20153Female + maleEngineeringNon-EU</v>
      </c>
      <c r="B431" t="s">
        <v>37</v>
      </c>
      <c r="C431" t="s">
        <v>137</v>
      </c>
      <c r="D431">
        <v>3</v>
      </c>
      <c r="E431" t="s">
        <v>127</v>
      </c>
      <c r="F431" t="s">
        <v>125</v>
      </c>
      <c r="G431" t="s">
        <v>93</v>
      </c>
      <c r="H431">
        <v>4600</v>
      </c>
      <c r="I431">
        <v>4525</v>
      </c>
      <c r="J431">
        <v>54.6</v>
      </c>
      <c r="K431">
        <v>1.6</v>
      </c>
      <c r="L431">
        <v>2055</v>
      </c>
      <c r="M431">
        <v>20.3</v>
      </c>
      <c r="N431">
        <v>1.9</v>
      </c>
      <c r="O431">
        <v>11.8</v>
      </c>
      <c r="P431">
        <v>16.8</v>
      </c>
      <c r="Q431">
        <v>23.2</v>
      </c>
      <c r="R431">
        <v>11.4</v>
      </c>
      <c r="S431">
        <v>460</v>
      </c>
      <c r="T431">
        <v>20100</v>
      </c>
      <c r="U431">
        <v>28100</v>
      </c>
      <c r="V431">
        <v>37600</v>
      </c>
    </row>
    <row r="432" spans="1:22" x14ac:dyDescent="0.25">
      <c r="A432" t="str">
        <f t="shared" si="6"/>
        <v>2014/20153Female + maleEnglish studiesEU</v>
      </c>
      <c r="B432" t="s">
        <v>37</v>
      </c>
      <c r="C432" t="s">
        <v>137</v>
      </c>
      <c r="D432">
        <v>3</v>
      </c>
      <c r="E432" t="s">
        <v>127</v>
      </c>
      <c r="F432" t="s">
        <v>21</v>
      </c>
      <c r="G432" t="s">
        <v>109</v>
      </c>
      <c r="H432">
        <v>425</v>
      </c>
      <c r="I432">
        <v>410</v>
      </c>
      <c r="J432">
        <v>46.7</v>
      </c>
      <c r="K432">
        <v>3.4</v>
      </c>
      <c r="L432">
        <v>220</v>
      </c>
      <c r="M432">
        <v>16.600000000000001</v>
      </c>
      <c r="N432">
        <v>4.9000000000000004</v>
      </c>
      <c r="O432">
        <v>22.3</v>
      </c>
      <c r="P432">
        <v>27.4</v>
      </c>
      <c r="Q432">
        <v>31.7</v>
      </c>
      <c r="R432">
        <v>9.4</v>
      </c>
      <c r="S432">
        <v>80</v>
      </c>
      <c r="T432">
        <v>12400</v>
      </c>
      <c r="U432">
        <v>19000</v>
      </c>
      <c r="V432">
        <v>25900</v>
      </c>
    </row>
    <row r="433" spans="1:22" x14ac:dyDescent="0.25">
      <c r="A433" t="str">
        <f t="shared" si="6"/>
        <v>2014/20153Female + maleEnglish studiesUK</v>
      </c>
      <c r="B433" t="s">
        <v>37</v>
      </c>
      <c r="C433" t="s">
        <v>137</v>
      </c>
      <c r="D433">
        <v>3</v>
      </c>
      <c r="E433" t="s">
        <v>127</v>
      </c>
      <c r="F433" t="s">
        <v>61</v>
      </c>
      <c r="G433" t="s">
        <v>109</v>
      </c>
      <c r="H433">
        <v>11620</v>
      </c>
      <c r="I433">
        <v>11545</v>
      </c>
      <c r="J433">
        <v>2.2000000000000002</v>
      </c>
      <c r="K433">
        <v>0.6</v>
      </c>
      <c r="L433">
        <v>11290</v>
      </c>
      <c r="M433">
        <v>5.8</v>
      </c>
      <c r="N433">
        <v>7.1</v>
      </c>
      <c r="O433">
        <v>69.599999999999994</v>
      </c>
      <c r="P433">
        <v>81.2</v>
      </c>
      <c r="Q433">
        <v>84.9</v>
      </c>
      <c r="R433">
        <v>15.3</v>
      </c>
      <c r="S433">
        <v>7705</v>
      </c>
      <c r="T433">
        <v>14600</v>
      </c>
      <c r="U433">
        <v>20400</v>
      </c>
      <c r="V433">
        <v>24800</v>
      </c>
    </row>
    <row r="434" spans="1:22" x14ac:dyDescent="0.25">
      <c r="A434" t="str">
        <f t="shared" si="6"/>
        <v>2014/20153Female + maleEnglish studiesNon-EU</v>
      </c>
      <c r="B434" t="s">
        <v>37</v>
      </c>
      <c r="C434" t="s">
        <v>137</v>
      </c>
      <c r="D434">
        <v>3</v>
      </c>
      <c r="E434" t="s">
        <v>127</v>
      </c>
      <c r="F434" t="s">
        <v>125</v>
      </c>
      <c r="G434" t="s">
        <v>109</v>
      </c>
      <c r="H434">
        <v>785</v>
      </c>
      <c r="I434">
        <v>775</v>
      </c>
      <c r="J434">
        <v>65</v>
      </c>
      <c r="K434">
        <v>1.4</v>
      </c>
      <c r="L434">
        <v>270</v>
      </c>
      <c r="M434">
        <v>20.399999999999999</v>
      </c>
      <c r="N434">
        <v>1.8</v>
      </c>
      <c r="O434">
        <v>7.2</v>
      </c>
      <c r="P434">
        <v>9.3000000000000007</v>
      </c>
      <c r="Q434">
        <v>12.7</v>
      </c>
      <c r="R434">
        <v>5.6</v>
      </c>
      <c r="S434">
        <v>50</v>
      </c>
      <c r="T434">
        <v>15000</v>
      </c>
      <c r="U434">
        <v>21200</v>
      </c>
      <c r="V434">
        <v>25600</v>
      </c>
    </row>
    <row r="435" spans="1:22" x14ac:dyDescent="0.25">
      <c r="A435" t="str">
        <f t="shared" si="6"/>
        <v>2014/20153Female + maleGeneral, applied and forensic sciencesEU</v>
      </c>
      <c r="B435" t="s">
        <v>37</v>
      </c>
      <c r="C435" t="s">
        <v>137</v>
      </c>
      <c r="D435">
        <v>3</v>
      </c>
      <c r="E435" t="s">
        <v>127</v>
      </c>
      <c r="F435" t="s">
        <v>21</v>
      </c>
      <c r="G435" t="s">
        <v>147</v>
      </c>
      <c r="H435">
        <v>55</v>
      </c>
      <c r="I435">
        <v>50</v>
      </c>
      <c r="J435">
        <v>31.8</v>
      </c>
      <c r="K435">
        <v>8.8000000000000007</v>
      </c>
      <c r="L435">
        <v>35</v>
      </c>
      <c r="M435">
        <v>16.3</v>
      </c>
      <c r="N435">
        <v>5.9</v>
      </c>
      <c r="O435">
        <v>26.7</v>
      </c>
      <c r="P435">
        <v>35.299999999999997</v>
      </c>
      <c r="Q435">
        <v>46</v>
      </c>
      <c r="R435">
        <v>19.3</v>
      </c>
      <c r="S435">
        <v>10</v>
      </c>
      <c r="T435">
        <v>20400</v>
      </c>
      <c r="U435">
        <v>21900</v>
      </c>
      <c r="V435">
        <v>28800</v>
      </c>
    </row>
    <row r="436" spans="1:22" x14ac:dyDescent="0.25">
      <c r="A436" t="str">
        <f t="shared" si="6"/>
        <v>2014/20153Female + maleGeneral, applied and forensic sciencesUK</v>
      </c>
      <c r="B436" t="s">
        <v>37</v>
      </c>
      <c r="C436" t="s">
        <v>137</v>
      </c>
      <c r="D436">
        <v>3</v>
      </c>
      <c r="E436" t="s">
        <v>127</v>
      </c>
      <c r="F436" t="s">
        <v>61</v>
      </c>
      <c r="G436" t="s">
        <v>147</v>
      </c>
      <c r="H436">
        <v>1670</v>
      </c>
      <c r="I436">
        <v>1660</v>
      </c>
      <c r="J436">
        <v>1.6</v>
      </c>
      <c r="K436">
        <v>0.6</v>
      </c>
      <c r="L436">
        <v>1635</v>
      </c>
      <c r="M436">
        <v>4.5</v>
      </c>
      <c r="N436">
        <v>5.8</v>
      </c>
      <c r="O436">
        <v>71.7</v>
      </c>
      <c r="P436">
        <v>83.6</v>
      </c>
      <c r="Q436">
        <v>88.1</v>
      </c>
      <c r="R436">
        <v>16.399999999999999</v>
      </c>
      <c r="S436">
        <v>1160</v>
      </c>
      <c r="T436">
        <v>15700</v>
      </c>
      <c r="U436">
        <v>19700</v>
      </c>
      <c r="V436">
        <v>24800</v>
      </c>
    </row>
    <row r="437" spans="1:22" x14ac:dyDescent="0.25">
      <c r="A437" t="str">
        <f t="shared" si="6"/>
        <v>2014/20153Female + maleGeneral, applied and forensic sciencesNon-EU</v>
      </c>
      <c r="B437" t="s">
        <v>37</v>
      </c>
      <c r="C437" t="s">
        <v>137</v>
      </c>
      <c r="D437">
        <v>3</v>
      </c>
      <c r="E437" t="s">
        <v>127</v>
      </c>
      <c r="F437" t="s">
        <v>125</v>
      </c>
      <c r="G437" t="s">
        <v>147</v>
      </c>
      <c r="H437">
        <v>65</v>
      </c>
      <c r="I437">
        <v>65</v>
      </c>
      <c r="J437">
        <v>39.6</v>
      </c>
      <c r="K437">
        <v>1</v>
      </c>
      <c r="L437">
        <v>40</v>
      </c>
      <c r="M437">
        <v>20.399999999999999</v>
      </c>
      <c r="N437">
        <v>3.7</v>
      </c>
      <c r="O437">
        <v>15.9</v>
      </c>
      <c r="P437">
        <v>22.7</v>
      </c>
      <c r="Q437">
        <v>36.4</v>
      </c>
      <c r="R437">
        <v>20.5</v>
      </c>
      <c r="S437" t="s">
        <v>124</v>
      </c>
      <c r="T437" t="s">
        <v>124</v>
      </c>
      <c r="U437" t="s">
        <v>124</v>
      </c>
      <c r="V437" t="s">
        <v>124</v>
      </c>
    </row>
    <row r="438" spans="1:22" x14ac:dyDescent="0.25">
      <c r="A438" t="str">
        <f t="shared" si="6"/>
        <v>2014/20153Female + maleGeography, earth and environmental studiesEU</v>
      </c>
      <c r="B438" t="s">
        <v>37</v>
      </c>
      <c r="C438" t="s">
        <v>137</v>
      </c>
      <c r="D438">
        <v>3</v>
      </c>
      <c r="E438" t="s">
        <v>127</v>
      </c>
      <c r="F438" t="s">
        <v>21</v>
      </c>
      <c r="G438" t="s">
        <v>148</v>
      </c>
      <c r="H438">
        <v>155</v>
      </c>
      <c r="I438">
        <v>150</v>
      </c>
      <c r="J438">
        <v>36.700000000000003</v>
      </c>
      <c r="K438">
        <v>5.5</v>
      </c>
      <c r="L438">
        <v>95</v>
      </c>
      <c r="M438">
        <v>21.3</v>
      </c>
      <c r="N438">
        <v>3.4</v>
      </c>
      <c r="O438">
        <v>24.2</v>
      </c>
      <c r="P438">
        <v>29.2</v>
      </c>
      <c r="Q438">
        <v>38.6</v>
      </c>
      <c r="R438">
        <v>14.4</v>
      </c>
      <c r="S438">
        <v>35</v>
      </c>
      <c r="T438">
        <v>20100</v>
      </c>
      <c r="U438">
        <v>23700</v>
      </c>
      <c r="V438">
        <v>30300</v>
      </c>
    </row>
    <row r="439" spans="1:22" x14ac:dyDescent="0.25">
      <c r="A439" t="str">
        <f t="shared" si="6"/>
        <v>2014/20153Female + maleGeography, earth and environmental studiesUK</v>
      </c>
      <c r="B439" t="s">
        <v>37</v>
      </c>
      <c r="C439" t="s">
        <v>137</v>
      </c>
      <c r="D439">
        <v>3</v>
      </c>
      <c r="E439" t="s">
        <v>127</v>
      </c>
      <c r="F439" t="s">
        <v>61</v>
      </c>
      <c r="G439" t="s">
        <v>148</v>
      </c>
      <c r="H439">
        <v>6955</v>
      </c>
      <c r="I439">
        <v>6905</v>
      </c>
      <c r="J439">
        <v>1.5</v>
      </c>
      <c r="K439">
        <v>0.7</v>
      </c>
      <c r="L439">
        <v>6800</v>
      </c>
      <c r="M439">
        <v>6.4</v>
      </c>
      <c r="N439">
        <v>5.3</v>
      </c>
      <c r="O439">
        <v>71.7</v>
      </c>
      <c r="P439">
        <v>83.5</v>
      </c>
      <c r="Q439">
        <v>86.8</v>
      </c>
      <c r="R439">
        <v>15.1</v>
      </c>
      <c r="S439">
        <v>4805</v>
      </c>
      <c r="T439">
        <v>17900</v>
      </c>
      <c r="U439">
        <v>23400</v>
      </c>
      <c r="V439">
        <v>28800</v>
      </c>
    </row>
    <row r="440" spans="1:22" x14ac:dyDescent="0.25">
      <c r="A440" t="str">
        <f t="shared" si="6"/>
        <v>2014/20153Female + maleGeography, earth and environmental studiesNon-EU</v>
      </c>
      <c r="B440" t="s">
        <v>37</v>
      </c>
      <c r="C440" t="s">
        <v>137</v>
      </c>
      <c r="D440">
        <v>3</v>
      </c>
      <c r="E440" t="s">
        <v>127</v>
      </c>
      <c r="F440" t="s">
        <v>125</v>
      </c>
      <c r="G440" t="s">
        <v>148</v>
      </c>
      <c r="H440">
        <v>300</v>
      </c>
      <c r="I440">
        <v>295</v>
      </c>
      <c r="J440">
        <v>65.099999999999994</v>
      </c>
      <c r="K440">
        <v>2</v>
      </c>
      <c r="L440">
        <v>105</v>
      </c>
      <c r="M440">
        <v>13.9</v>
      </c>
      <c r="N440">
        <v>2.1</v>
      </c>
      <c r="O440">
        <v>8.9</v>
      </c>
      <c r="P440">
        <v>12.4</v>
      </c>
      <c r="Q440">
        <v>18.899999999999999</v>
      </c>
      <c r="R440">
        <v>9.9</v>
      </c>
      <c r="S440">
        <v>25</v>
      </c>
      <c r="T440">
        <v>19700</v>
      </c>
      <c r="U440">
        <v>26300</v>
      </c>
      <c r="V440">
        <v>40200</v>
      </c>
    </row>
    <row r="441" spans="1:22" x14ac:dyDescent="0.25">
      <c r="A441" t="str">
        <f t="shared" si="6"/>
        <v>2014/20153Female + maleHealth and social careEU</v>
      </c>
      <c r="B441" t="s">
        <v>37</v>
      </c>
      <c r="C441" t="s">
        <v>137</v>
      </c>
      <c r="D441">
        <v>3</v>
      </c>
      <c r="E441" t="s">
        <v>127</v>
      </c>
      <c r="F441" t="s">
        <v>21</v>
      </c>
      <c r="G441" t="s">
        <v>104</v>
      </c>
      <c r="H441">
        <v>30</v>
      </c>
      <c r="I441">
        <v>30</v>
      </c>
      <c r="J441">
        <v>31.9</v>
      </c>
      <c r="K441">
        <v>1.7</v>
      </c>
      <c r="L441">
        <v>20</v>
      </c>
      <c r="M441">
        <v>15.9</v>
      </c>
      <c r="N441">
        <v>7.1</v>
      </c>
      <c r="O441">
        <v>37.200000000000003</v>
      </c>
      <c r="P441">
        <v>41.6</v>
      </c>
      <c r="Q441">
        <v>45.1</v>
      </c>
      <c r="R441">
        <v>8</v>
      </c>
      <c r="S441" t="s">
        <v>124</v>
      </c>
      <c r="T441" t="s">
        <v>124</v>
      </c>
      <c r="U441" t="s">
        <v>124</v>
      </c>
      <c r="V441" t="s">
        <v>124</v>
      </c>
    </row>
    <row r="442" spans="1:22" x14ac:dyDescent="0.25">
      <c r="A442" t="str">
        <f t="shared" si="6"/>
        <v>2014/20153Female + maleHealth and social careUK</v>
      </c>
      <c r="B442" t="s">
        <v>37</v>
      </c>
      <c r="C442" t="s">
        <v>137</v>
      </c>
      <c r="D442">
        <v>3</v>
      </c>
      <c r="E442" t="s">
        <v>127</v>
      </c>
      <c r="F442" t="s">
        <v>61</v>
      </c>
      <c r="G442" t="s">
        <v>104</v>
      </c>
      <c r="H442">
        <v>7025</v>
      </c>
      <c r="I442">
        <v>6995</v>
      </c>
      <c r="J442">
        <v>2.9</v>
      </c>
      <c r="K442">
        <v>0.5</v>
      </c>
      <c r="L442">
        <v>6795</v>
      </c>
      <c r="M442">
        <v>3.6</v>
      </c>
      <c r="N442">
        <v>4.8</v>
      </c>
      <c r="O442">
        <v>70.3</v>
      </c>
      <c r="P442">
        <v>86.8</v>
      </c>
      <c r="Q442">
        <v>88.7</v>
      </c>
      <c r="R442">
        <v>18.399999999999999</v>
      </c>
      <c r="S442">
        <v>4785</v>
      </c>
      <c r="T442">
        <v>14200</v>
      </c>
      <c r="U442">
        <v>21200</v>
      </c>
      <c r="V442">
        <v>27400</v>
      </c>
    </row>
    <row r="443" spans="1:22" x14ac:dyDescent="0.25">
      <c r="A443" t="str">
        <f t="shared" si="6"/>
        <v>2014/20153Female + maleHealth and social careNon-EU</v>
      </c>
      <c r="B443" t="s">
        <v>37</v>
      </c>
      <c r="C443" t="s">
        <v>137</v>
      </c>
      <c r="D443">
        <v>3</v>
      </c>
      <c r="E443" t="s">
        <v>127</v>
      </c>
      <c r="F443" t="s">
        <v>125</v>
      </c>
      <c r="G443" t="s">
        <v>104</v>
      </c>
      <c r="H443">
        <v>55</v>
      </c>
      <c r="I443">
        <v>55</v>
      </c>
      <c r="J443">
        <v>24.6</v>
      </c>
      <c r="K443">
        <v>3.5</v>
      </c>
      <c r="L443">
        <v>40</v>
      </c>
      <c r="M443">
        <v>18.2</v>
      </c>
      <c r="N443">
        <v>5.5</v>
      </c>
      <c r="O443">
        <v>26.1</v>
      </c>
      <c r="P443">
        <v>43.5</v>
      </c>
      <c r="Q443">
        <v>51.7</v>
      </c>
      <c r="R443">
        <v>25.5</v>
      </c>
      <c r="S443">
        <v>15</v>
      </c>
      <c r="T443">
        <v>16400</v>
      </c>
      <c r="U443">
        <v>23700</v>
      </c>
      <c r="V443">
        <v>29200</v>
      </c>
    </row>
    <row r="444" spans="1:22" x14ac:dyDescent="0.25">
      <c r="A444" t="str">
        <f t="shared" si="6"/>
        <v>2014/20153Female + maleHistory and archaeologyEU</v>
      </c>
      <c r="B444" t="s">
        <v>37</v>
      </c>
      <c r="C444" t="s">
        <v>137</v>
      </c>
      <c r="D444">
        <v>3</v>
      </c>
      <c r="E444" t="s">
        <v>127</v>
      </c>
      <c r="F444" t="s">
        <v>21</v>
      </c>
      <c r="G444" t="s">
        <v>113</v>
      </c>
      <c r="H444">
        <v>265</v>
      </c>
      <c r="I444">
        <v>255</v>
      </c>
      <c r="J444">
        <v>22.1</v>
      </c>
      <c r="K444">
        <v>5</v>
      </c>
      <c r="L444">
        <v>200</v>
      </c>
      <c r="M444">
        <v>18.7</v>
      </c>
      <c r="N444">
        <v>5.0999999999999996</v>
      </c>
      <c r="O444">
        <v>32.9</v>
      </c>
      <c r="P444">
        <v>44.2</v>
      </c>
      <c r="Q444">
        <v>54</v>
      </c>
      <c r="R444">
        <v>21.1</v>
      </c>
      <c r="S444">
        <v>80</v>
      </c>
      <c r="T444">
        <v>16100</v>
      </c>
      <c r="U444">
        <v>22600</v>
      </c>
      <c r="V444">
        <v>30700</v>
      </c>
    </row>
    <row r="445" spans="1:22" x14ac:dyDescent="0.25">
      <c r="A445" t="str">
        <f t="shared" si="6"/>
        <v>2014/20153Female + maleHistory and archaeologyUK</v>
      </c>
      <c r="B445" t="s">
        <v>37</v>
      </c>
      <c r="C445" t="s">
        <v>137</v>
      </c>
      <c r="D445">
        <v>3</v>
      </c>
      <c r="E445" t="s">
        <v>127</v>
      </c>
      <c r="F445" t="s">
        <v>61</v>
      </c>
      <c r="G445" t="s">
        <v>113</v>
      </c>
      <c r="H445">
        <v>10370</v>
      </c>
      <c r="I445">
        <v>10305</v>
      </c>
      <c r="J445">
        <v>1.6</v>
      </c>
      <c r="K445">
        <v>0.7</v>
      </c>
      <c r="L445">
        <v>10135</v>
      </c>
      <c r="M445">
        <v>6.8</v>
      </c>
      <c r="N445">
        <v>6.2</v>
      </c>
      <c r="O445">
        <v>70</v>
      </c>
      <c r="P445">
        <v>81.3</v>
      </c>
      <c r="Q445">
        <v>85.3</v>
      </c>
      <c r="R445">
        <v>15.4</v>
      </c>
      <c r="S445">
        <v>6970</v>
      </c>
      <c r="T445">
        <v>16100</v>
      </c>
      <c r="U445">
        <v>21500</v>
      </c>
      <c r="V445">
        <v>27400</v>
      </c>
    </row>
    <row r="446" spans="1:22" x14ac:dyDescent="0.25">
      <c r="A446" t="str">
        <f t="shared" si="6"/>
        <v>2014/20153Female + maleHistory and archaeologyNon-EU</v>
      </c>
      <c r="B446" t="s">
        <v>37</v>
      </c>
      <c r="C446" t="s">
        <v>137</v>
      </c>
      <c r="D446">
        <v>3</v>
      </c>
      <c r="E446" t="s">
        <v>127</v>
      </c>
      <c r="F446" t="s">
        <v>125</v>
      </c>
      <c r="G446" t="s">
        <v>113</v>
      </c>
      <c r="H446">
        <v>220</v>
      </c>
      <c r="I446">
        <v>220</v>
      </c>
      <c r="J446">
        <v>42.7</v>
      </c>
      <c r="K446">
        <v>1.1000000000000001</v>
      </c>
      <c r="L446">
        <v>125</v>
      </c>
      <c r="M446">
        <v>19.899999999999999</v>
      </c>
      <c r="N446">
        <v>4.0999999999999996</v>
      </c>
      <c r="O446">
        <v>17.7</v>
      </c>
      <c r="P446">
        <v>23.8</v>
      </c>
      <c r="Q446">
        <v>33.299999999999997</v>
      </c>
      <c r="R446">
        <v>15.6</v>
      </c>
      <c r="S446">
        <v>35</v>
      </c>
      <c r="T446">
        <v>13500</v>
      </c>
      <c r="U446">
        <v>24100</v>
      </c>
      <c r="V446">
        <v>31400</v>
      </c>
    </row>
    <row r="447" spans="1:22" x14ac:dyDescent="0.25">
      <c r="A447" t="str">
        <f t="shared" si="6"/>
        <v>2014/20153Female + maleLanguages and area studiesEU</v>
      </c>
      <c r="B447" t="s">
        <v>37</v>
      </c>
      <c r="C447" t="s">
        <v>137</v>
      </c>
      <c r="D447">
        <v>3</v>
      </c>
      <c r="E447" t="s">
        <v>127</v>
      </c>
      <c r="F447" t="s">
        <v>21</v>
      </c>
      <c r="G447" t="s">
        <v>149</v>
      </c>
      <c r="H447">
        <v>505</v>
      </c>
      <c r="I447">
        <v>480</v>
      </c>
      <c r="J447">
        <v>31</v>
      </c>
      <c r="K447">
        <v>5.7</v>
      </c>
      <c r="L447">
        <v>330</v>
      </c>
      <c r="M447">
        <v>26</v>
      </c>
      <c r="N447">
        <v>4.7</v>
      </c>
      <c r="O447">
        <v>28.9</v>
      </c>
      <c r="P447">
        <v>34.5</v>
      </c>
      <c r="Q447">
        <v>38.299999999999997</v>
      </c>
      <c r="R447">
        <v>9.5</v>
      </c>
      <c r="S447">
        <v>130</v>
      </c>
      <c r="T447">
        <v>17900</v>
      </c>
      <c r="U447">
        <v>23700</v>
      </c>
      <c r="V447">
        <v>31000</v>
      </c>
    </row>
    <row r="448" spans="1:22" x14ac:dyDescent="0.25">
      <c r="A448" t="str">
        <f t="shared" si="6"/>
        <v>2014/20153Female + maleLanguages and area studiesUK</v>
      </c>
      <c r="B448" t="s">
        <v>37</v>
      </c>
      <c r="C448" t="s">
        <v>137</v>
      </c>
      <c r="D448">
        <v>3</v>
      </c>
      <c r="E448" t="s">
        <v>127</v>
      </c>
      <c r="F448" t="s">
        <v>61</v>
      </c>
      <c r="G448" t="s">
        <v>149</v>
      </c>
      <c r="H448">
        <v>5615</v>
      </c>
      <c r="I448">
        <v>5515</v>
      </c>
      <c r="J448">
        <v>1.8</v>
      </c>
      <c r="K448">
        <v>1.8</v>
      </c>
      <c r="L448">
        <v>5415</v>
      </c>
      <c r="M448">
        <v>12.1</v>
      </c>
      <c r="N448">
        <v>6.7</v>
      </c>
      <c r="O448">
        <v>65.400000000000006</v>
      </c>
      <c r="P448">
        <v>75.7</v>
      </c>
      <c r="Q448">
        <v>79.3</v>
      </c>
      <c r="R448">
        <v>13.9</v>
      </c>
      <c r="S448">
        <v>3410</v>
      </c>
      <c r="T448">
        <v>17900</v>
      </c>
      <c r="U448">
        <v>23400</v>
      </c>
      <c r="V448">
        <v>29200</v>
      </c>
    </row>
    <row r="449" spans="1:22" x14ac:dyDescent="0.25">
      <c r="A449" t="str">
        <f t="shared" si="6"/>
        <v>2014/20153Female + maleLanguages and area studiesNon-EU</v>
      </c>
      <c r="B449" t="s">
        <v>37</v>
      </c>
      <c r="C449" t="s">
        <v>137</v>
      </c>
      <c r="D449">
        <v>3</v>
      </c>
      <c r="E449" t="s">
        <v>127</v>
      </c>
      <c r="F449" t="s">
        <v>125</v>
      </c>
      <c r="G449" t="s">
        <v>149</v>
      </c>
      <c r="H449">
        <v>175</v>
      </c>
      <c r="I449">
        <v>165</v>
      </c>
      <c r="J449">
        <v>43</v>
      </c>
      <c r="K449">
        <v>4.7</v>
      </c>
      <c r="L449">
        <v>95</v>
      </c>
      <c r="M449">
        <v>23.4</v>
      </c>
      <c r="N449">
        <v>1.9</v>
      </c>
      <c r="O449">
        <v>20.8</v>
      </c>
      <c r="P449">
        <v>25.8</v>
      </c>
      <c r="Q449">
        <v>31.7</v>
      </c>
      <c r="R449">
        <v>10.9</v>
      </c>
      <c r="S449">
        <v>30</v>
      </c>
      <c r="T449">
        <v>20400</v>
      </c>
      <c r="U449">
        <v>27000</v>
      </c>
      <c r="V449">
        <v>31000</v>
      </c>
    </row>
    <row r="450" spans="1:22" x14ac:dyDescent="0.25">
      <c r="A450" t="str">
        <f t="shared" si="6"/>
        <v>2014/20153Female + maleLawEU</v>
      </c>
      <c r="B450" t="s">
        <v>37</v>
      </c>
      <c r="C450" t="s">
        <v>137</v>
      </c>
      <c r="D450">
        <v>3</v>
      </c>
      <c r="E450" t="s">
        <v>127</v>
      </c>
      <c r="F450" t="s">
        <v>21</v>
      </c>
      <c r="G450" t="s">
        <v>7</v>
      </c>
      <c r="H450">
        <v>795</v>
      </c>
      <c r="I450">
        <v>770</v>
      </c>
      <c r="J450">
        <v>53.1</v>
      </c>
      <c r="K450">
        <v>3.2</v>
      </c>
      <c r="L450">
        <v>360</v>
      </c>
      <c r="M450">
        <v>14.6</v>
      </c>
      <c r="N450">
        <v>3.4</v>
      </c>
      <c r="O450">
        <v>21.4</v>
      </c>
      <c r="P450">
        <v>26.1</v>
      </c>
      <c r="Q450">
        <v>28.8</v>
      </c>
      <c r="R450">
        <v>7.4</v>
      </c>
      <c r="S450">
        <v>155</v>
      </c>
      <c r="T450">
        <v>18200</v>
      </c>
      <c r="U450">
        <v>25200</v>
      </c>
      <c r="V450">
        <v>37200</v>
      </c>
    </row>
    <row r="451" spans="1:22" x14ac:dyDescent="0.25">
      <c r="A451" t="str">
        <f t="shared" si="6"/>
        <v>2014/20153Female + maleLawUK</v>
      </c>
      <c r="B451" t="s">
        <v>37</v>
      </c>
      <c r="C451" t="s">
        <v>137</v>
      </c>
      <c r="D451">
        <v>3</v>
      </c>
      <c r="E451" t="s">
        <v>127</v>
      </c>
      <c r="F451" t="s">
        <v>61</v>
      </c>
      <c r="G451" t="s">
        <v>7</v>
      </c>
      <c r="H451">
        <v>11580</v>
      </c>
      <c r="I451">
        <v>11540</v>
      </c>
      <c r="J451">
        <v>2.6</v>
      </c>
      <c r="K451">
        <v>0.4</v>
      </c>
      <c r="L451">
        <v>11245</v>
      </c>
      <c r="M451">
        <v>6.4</v>
      </c>
      <c r="N451">
        <v>7.2</v>
      </c>
      <c r="O451">
        <v>73.8</v>
      </c>
      <c r="P451">
        <v>81.400000000000006</v>
      </c>
      <c r="Q451">
        <v>83.8</v>
      </c>
      <c r="R451">
        <v>10</v>
      </c>
      <c r="S451">
        <v>8245</v>
      </c>
      <c r="T451">
        <v>16100</v>
      </c>
      <c r="U451">
        <v>20800</v>
      </c>
      <c r="V451">
        <v>27700</v>
      </c>
    </row>
    <row r="452" spans="1:22" x14ac:dyDescent="0.25">
      <c r="A452" t="str">
        <f t="shared" ref="A452:A515" si="7">B452&amp;D452&amp;E452&amp;G452&amp;F452</f>
        <v>2014/20153Female + maleLawNon-EU</v>
      </c>
      <c r="B452" t="s">
        <v>37</v>
      </c>
      <c r="C452" t="s">
        <v>137</v>
      </c>
      <c r="D452">
        <v>3</v>
      </c>
      <c r="E452" t="s">
        <v>127</v>
      </c>
      <c r="F452" t="s">
        <v>125</v>
      </c>
      <c r="G452" t="s">
        <v>7</v>
      </c>
      <c r="H452">
        <v>1850</v>
      </c>
      <c r="I452">
        <v>1825</v>
      </c>
      <c r="J452">
        <v>55.4</v>
      </c>
      <c r="K452">
        <v>1.5</v>
      </c>
      <c r="L452">
        <v>815</v>
      </c>
      <c r="M452">
        <v>23</v>
      </c>
      <c r="N452">
        <v>3</v>
      </c>
      <c r="O452">
        <v>11.1</v>
      </c>
      <c r="P452">
        <v>13.7</v>
      </c>
      <c r="Q452">
        <v>18.600000000000001</v>
      </c>
      <c r="R452">
        <v>7.5</v>
      </c>
      <c r="S452">
        <v>180</v>
      </c>
      <c r="T452">
        <v>16800</v>
      </c>
      <c r="U452">
        <v>25900</v>
      </c>
      <c r="V452">
        <v>38000</v>
      </c>
    </row>
    <row r="453" spans="1:22" x14ac:dyDescent="0.25">
      <c r="A453" t="str">
        <f t="shared" si="7"/>
        <v>2014/20153Female + maleMaterials and technologyEU</v>
      </c>
      <c r="B453" t="s">
        <v>37</v>
      </c>
      <c r="C453" t="s">
        <v>137</v>
      </c>
      <c r="D453">
        <v>3</v>
      </c>
      <c r="E453" t="s">
        <v>127</v>
      </c>
      <c r="F453" t="s">
        <v>21</v>
      </c>
      <c r="G453" t="s">
        <v>150</v>
      </c>
      <c r="H453">
        <v>140</v>
      </c>
      <c r="I453">
        <v>130</v>
      </c>
      <c r="J453">
        <v>39.700000000000003</v>
      </c>
      <c r="K453">
        <v>4.5999999999999996</v>
      </c>
      <c r="L453">
        <v>80</v>
      </c>
      <c r="M453">
        <v>22.3</v>
      </c>
      <c r="N453">
        <v>0.8</v>
      </c>
      <c r="O453">
        <v>31</v>
      </c>
      <c r="P453">
        <v>33.299999999999997</v>
      </c>
      <c r="Q453">
        <v>37.299999999999997</v>
      </c>
      <c r="R453">
        <v>6.3</v>
      </c>
      <c r="S453">
        <v>40</v>
      </c>
      <c r="T453">
        <v>20400</v>
      </c>
      <c r="U453">
        <v>24800</v>
      </c>
      <c r="V453">
        <v>32500</v>
      </c>
    </row>
    <row r="454" spans="1:22" x14ac:dyDescent="0.25">
      <c r="A454" t="str">
        <f t="shared" si="7"/>
        <v>2014/20153Female + maleMaterials and technologyUK</v>
      </c>
      <c r="B454" t="s">
        <v>37</v>
      </c>
      <c r="C454" t="s">
        <v>137</v>
      </c>
      <c r="D454">
        <v>3</v>
      </c>
      <c r="E454" t="s">
        <v>127</v>
      </c>
      <c r="F454" t="s">
        <v>61</v>
      </c>
      <c r="G454" t="s">
        <v>150</v>
      </c>
      <c r="H454">
        <v>1945</v>
      </c>
      <c r="I454">
        <v>1930</v>
      </c>
      <c r="J454">
        <v>2.2000000000000002</v>
      </c>
      <c r="K454">
        <v>0.8</v>
      </c>
      <c r="L454">
        <v>1885</v>
      </c>
      <c r="M454">
        <v>7.4</v>
      </c>
      <c r="N454">
        <v>6.9</v>
      </c>
      <c r="O454">
        <v>74.900000000000006</v>
      </c>
      <c r="P454">
        <v>81.400000000000006</v>
      </c>
      <c r="Q454">
        <v>83.5</v>
      </c>
      <c r="R454">
        <v>8.6</v>
      </c>
      <c r="S454">
        <v>1350</v>
      </c>
      <c r="T454">
        <v>14900</v>
      </c>
      <c r="U454">
        <v>21200</v>
      </c>
      <c r="V454">
        <v>28100</v>
      </c>
    </row>
    <row r="455" spans="1:22" x14ac:dyDescent="0.25">
      <c r="A455" t="str">
        <f t="shared" si="7"/>
        <v>2014/20153Female + maleMaterials and technologyNon-EU</v>
      </c>
      <c r="B455" t="s">
        <v>37</v>
      </c>
      <c r="C455" t="s">
        <v>137</v>
      </c>
      <c r="D455">
        <v>3</v>
      </c>
      <c r="E455" t="s">
        <v>127</v>
      </c>
      <c r="F455" t="s">
        <v>125</v>
      </c>
      <c r="G455" t="s">
        <v>150</v>
      </c>
      <c r="H455">
        <v>300</v>
      </c>
      <c r="I455">
        <v>295</v>
      </c>
      <c r="J455">
        <v>54.6</v>
      </c>
      <c r="K455">
        <v>1.6</v>
      </c>
      <c r="L455">
        <v>135</v>
      </c>
      <c r="M455">
        <v>25.1</v>
      </c>
      <c r="N455">
        <v>1.3</v>
      </c>
      <c r="O455">
        <v>6.2</v>
      </c>
      <c r="P455">
        <v>11.2</v>
      </c>
      <c r="Q455">
        <v>19</v>
      </c>
      <c r="R455">
        <v>12.7</v>
      </c>
      <c r="S455">
        <v>15</v>
      </c>
      <c r="T455">
        <v>17200</v>
      </c>
      <c r="U455">
        <v>24100</v>
      </c>
      <c r="V455">
        <v>26300</v>
      </c>
    </row>
    <row r="456" spans="1:22" x14ac:dyDescent="0.25">
      <c r="A456" t="str">
        <f t="shared" si="7"/>
        <v>2014/20153Female + maleMathematical sciencesEU</v>
      </c>
      <c r="B456" t="s">
        <v>37</v>
      </c>
      <c r="C456" t="s">
        <v>137</v>
      </c>
      <c r="D456">
        <v>3</v>
      </c>
      <c r="E456" t="s">
        <v>127</v>
      </c>
      <c r="F456" t="s">
        <v>21</v>
      </c>
      <c r="G456" t="s">
        <v>5</v>
      </c>
      <c r="H456">
        <v>255</v>
      </c>
      <c r="I456">
        <v>250</v>
      </c>
      <c r="J456">
        <v>49</v>
      </c>
      <c r="K456">
        <v>2</v>
      </c>
      <c r="L456">
        <v>125</v>
      </c>
      <c r="M456">
        <v>11.2</v>
      </c>
      <c r="N456">
        <v>2.2000000000000002</v>
      </c>
      <c r="O456">
        <v>18.2</v>
      </c>
      <c r="P456">
        <v>28.3</v>
      </c>
      <c r="Q456">
        <v>37.700000000000003</v>
      </c>
      <c r="R456">
        <v>19.5</v>
      </c>
      <c r="S456">
        <v>40</v>
      </c>
      <c r="T456">
        <v>26600</v>
      </c>
      <c r="U456">
        <v>33200</v>
      </c>
      <c r="V456">
        <v>51800</v>
      </c>
    </row>
    <row r="457" spans="1:22" x14ac:dyDescent="0.25">
      <c r="A457" t="str">
        <f t="shared" si="7"/>
        <v>2014/20153Female + maleMathematical sciencesUK</v>
      </c>
      <c r="B457" t="s">
        <v>37</v>
      </c>
      <c r="C457" t="s">
        <v>137</v>
      </c>
      <c r="D457">
        <v>3</v>
      </c>
      <c r="E457" t="s">
        <v>127</v>
      </c>
      <c r="F457" t="s">
        <v>61</v>
      </c>
      <c r="G457" t="s">
        <v>5</v>
      </c>
      <c r="H457">
        <v>4880</v>
      </c>
      <c r="I457">
        <v>4860</v>
      </c>
      <c r="J457">
        <v>2.2000000000000002</v>
      </c>
      <c r="K457">
        <v>0.4</v>
      </c>
      <c r="L457">
        <v>4755</v>
      </c>
      <c r="M457">
        <v>5.8</v>
      </c>
      <c r="N457">
        <v>4.4000000000000004</v>
      </c>
      <c r="O457">
        <v>73.599999999999994</v>
      </c>
      <c r="P457">
        <v>84.3</v>
      </c>
      <c r="Q457">
        <v>87.6</v>
      </c>
      <c r="R457">
        <v>14</v>
      </c>
      <c r="S457">
        <v>3515</v>
      </c>
      <c r="T457">
        <v>21900</v>
      </c>
      <c r="U457">
        <v>27400</v>
      </c>
      <c r="V457">
        <v>36100</v>
      </c>
    </row>
    <row r="458" spans="1:22" x14ac:dyDescent="0.25">
      <c r="A458" t="str">
        <f t="shared" si="7"/>
        <v>2014/20153Female + maleMathematical sciencesNon-EU</v>
      </c>
      <c r="B458" t="s">
        <v>37</v>
      </c>
      <c r="C458" t="s">
        <v>137</v>
      </c>
      <c r="D458">
        <v>3</v>
      </c>
      <c r="E458" t="s">
        <v>127</v>
      </c>
      <c r="F458" t="s">
        <v>125</v>
      </c>
      <c r="G458" t="s">
        <v>5</v>
      </c>
      <c r="H458">
        <v>920</v>
      </c>
      <c r="I458">
        <v>905</v>
      </c>
      <c r="J458">
        <v>58.8</v>
      </c>
      <c r="K458">
        <v>1.6</v>
      </c>
      <c r="L458">
        <v>375</v>
      </c>
      <c r="M458">
        <v>18.7</v>
      </c>
      <c r="N458">
        <v>3</v>
      </c>
      <c r="O458">
        <v>12</v>
      </c>
      <c r="P458">
        <v>15.2</v>
      </c>
      <c r="Q458">
        <v>19.600000000000001</v>
      </c>
      <c r="R458">
        <v>7.5</v>
      </c>
      <c r="S458">
        <v>95</v>
      </c>
      <c r="T458">
        <v>25900</v>
      </c>
      <c r="U458">
        <v>33600</v>
      </c>
      <c r="V458">
        <v>45300</v>
      </c>
    </row>
    <row r="459" spans="1:22" x14ac:dyDescent="0.25">
      <c r="A459" t="str">
        <f t="shared" si="7"/>
        <v>2014/20153Female + maleMedia, journalism and communicationsEU</v>
      </c>
      <c r="B459" t="s">
        <v>37</v>
      </c>
      <c r="C459" t="s">
        <v>137</v>
      </c>
      <c r="D459">
        <v>3</v>
      </c>
      <c r="E459" t="s">
        <v>127</v>
      </c>
      <c r="F459" t="s">
        <v>21</v>
      </c>
      <c r="G459" t="s">
        <v>151</v>
      </c>
      <c r="H459">
        <v>545</v>
      </c>
      <c r="I459">
        <v>515</v>
      </c>
      <c r="J459">
        <v>25.3</v>
      </c>
      <c r="K459">
        <v>5.7</v>
      </c>
      <c r="L459">
        <v>385</v>
      </c>
      <c r="M459">
        <v>26</v>
      </c>
      <c r="N459">
        <v>4</v>
      </c>
      <c r="O459">
        <v>37.9</v>
      </c>
      <c r="P459">
        <v>42.4</v>
      </c>
      <c r="Q459">
        <v>44.6</v>
      </c>
      <c r="R459">
        <v>6.7</v>
      </c>
      <c r="S459">
        <v>180</v>
      </c>
      <c r="T459">
        <v>16500</v>
      </c>
      <c r="U459">
        <v>21900</v>
      </c>
      <c r="V459">
        <v>27400</v>
      </c>
    </row>
    <row r="460" spans="1:22" x14ac:dyDescent="0.25">
      <c r="A460" t="str">
        <f t="shared" si="7"/>
        <v>2014/20153Female + maleMedia, journalism and communicationsUK</v>
      </c>
      <c r="B460" t="s">
        <v>37</v>
      </c>
      <c r="C460" t="s">
        <v>137</v>
      </c>
      <c r="D460">
        <v>3</v>
      </c>
      <c r="E460" t="s">
        <v>127</v>
      </c>
      <c r="F460" t="s">
        <v>61</v>
      </c>
      <c r="G460" t="s">
        <v>151</v>
      </c>
      <c r="H460">
        <v>8440</v>
      </c>
      <c r="I460">
        <v>8390</v>
      </c>
      <c r="J460">
        <v>2</v>
      </c>
      <c r="K460">
        <v>0.6</v>
      </c>
      <c r="L460">
        <v>8225</v>
      </c>
      <c r="M460">
        <v>5.4</v>
      </c>
      <c r="N460">
        <v>8.1</v>
      </c>
      <c r="O460">
        <v>78.8</v>
      </c>
      <c r="P460">
        <v>83.2</v>
      </c>
      <c r="Q460">
        <v>84.6</v>
      </c>
      <c r="R460">
        <v>5.8</v>
      </c>
      <c r="S460">
        <v>6340</v>
      </c>
      <c r="T460">
        <v>14200</v>
      </c>
      <c r="U460">
        <v>19000</v>
      </c>
      <c r="V460">
        <v>24100</v>
      </c>
    </row>
    <row r="461" spans="1:22" x14ac:dyDescent="0.25">
      <c r="A461" t="str">
        <f t="shared" si="7"/>
        <v>2014/20153Female + maleMedia, journalism and communicationsNon-EU</v>
      </c>
      <c r="B461" t="s">
        <v>37</v>
      </c>
      <c r="C461" t="s">
        <v>137</v>
      </c>
      <c r="D461">
        <v>3</v>
      </c>
      <c r="E461" t="s">
        <v>127</v>
      </c>
      <c r="F461" t="s">
        <v>125</v>
      </c>
      <c r="G461" t="s">
        <v>151</v>
      </c>
      <c r="H461">
        <v>750</v>
      </c>
      <c r="I461">
        <v>735</v>
      </c>
      <c r="J461">
        <v>66.5</v>
      </c>
      <c r="K461">
        <v>2</v>
      </c>
      <c r="L461">
        <v>245</v>
      </c>
      <c r="M461">
        <v>19.899999999999999</v>
      </c>
      <c r="N461">
        <v>1.9</v>
      </c>
      <c r="O461">
        <v>8.3000000000000007</v>
      </c>
      <c r="P461">
        <v>9</v>
      </c>
      <c r="Q461">
        <v>11.8</v>
      </c>
      <c r="R461">
        <v>3.5</v>
      </c>
      <c r="S461">
        <v>50</v>
      </c>
      <c r="T461">
        <v>11700</v>
      </c>
      <c r="U461">
        <v>18600</v>
      </c>
      <c r="V461">
        <v>24500</v>
      </c>
    </row>
    <row r="462" spans="1:22" x14ac:dyDescent="0.25">
      <c r="A462" t="str">
        <f t="shared" si="7"/>
        <v>2014/20153Female + maleMedical sciencesEU</v>
      </c>
      <c r="B462" t="s">
        <v>37</v>
      </c>
      <c r="C462" t="s">
        <v>137</v>
      </c>
      <c r="D462">
        <v>3</v>
      </c>
      <c r="E462" t="s">
        <v>127</v>
      </c>
      <c r="F462" t="s">
        <v>21</v>
      </c>
      <c r="G462" t="s">
        <v>152</v>
      </c>
      <c r="H462">
        <v>110</v>
      </c>
      <c r="I462">
        <v>105</v>
      </c>
      <c r="J462">
        <v>22.6</v>
      </c>
      <c r="K462">
        <v>2.5</v>
      </c>
      <c r="L462">
        <v>80</v>
      </c>
      <c r="M462">
        <v>10.8</v>
      </c>
      <c r="N462">
        <v>5.0999999999999996</v>
      </c>
      <c r="O462">
        <v>24.2</v>
      </c>
      <c r="P462">
        <v>53.3</v>
      </c>
      <c r="Q462">
        <v>61.5</v>
      </c>
      <c r="R462">
        <v>37.299999999999997</v>
      </c>
      <c r="S462">
        <v>25</v>
      </c>
      <c r="T462">
        <v>23000</v>
      </c>
      <c r="U462">
        <v>25900</v>
      </c>
      <c r="V462">
        <v>30700</v>
      </c>
    </row>
    <row r="463" spans="1:22" x14ac:dyDescent="0.25">
      <c r="A463" t="str">
        <f t="shared" si="7"/>
        <v>2014/20153Female + maleMedical sciencesUK</v>
      </c>
      <c r="B463" t="s">
        <v>37</v>
      </c>
      <c r="C463" t="s">
        <v>137</v>
      </c>
      <c r="D463">
        <v>3</v>
      </c>
      <c r="E463" t="s">
        <v>127</v>
      </c>
      <c r="F463" t="s">
        <v>61</v>
      </c>
      <c r="G463" t="s">
        <v>152</v>
      </c>
      <c r="H463">
        <v>2685</v>
      </c>
      <c r="I463">
        <v>2680</v>
      </c>
      <c r="J463">
        <v>2.7</v>
      </c>
      <c r="K463">
        <v>0.3</v>
      </c>
      <c r="L463">
        <v>2605</v>
      </c>
      <c r="M463">
        <v>4</v>
      </c>
      <c r="N463">
        <v>3.4</v>
      </c>
      <c r="O463">
        <v>55.1</v>
      </c>
      <c r="P463">
        <v>82.4</v>
      </c>
      <c r="Q463">
        <v>89.8</v>
      </c>
      <c r="R463">
        <v>34.799999999999997</v>
      </c>
      <c r="S463">
        <v>1445</v>
      </c>
      <c r="T463">
        <v>22600</v>
      </c>
      <c r="U463">
        <v>27400</v>
      </c>
      <c r="V463">
        <v>33600</v>
      </c>
    </row>
    <row r="464" spans="1:22" x14ac:dyDescent="0.25">
      <c r="A464" t="str">
        <f t="shared" si="7"/>
        <v>2014/20153Female + maleMedical sciencesNon-EU</v>
      </c>
      <c r="B464" t="s">
        <v>37</v>
      </c>
      <c r="C464" t="s">
        <v>137</v>
      </c>
      <c r="D464">
        <v>3</v>
      </c>
      <c r="E464" t="s">
        <v>127</v>
      </c>
      <c r="F464" t="s">
        <v>125</v>
      </c>
      <c r="G464" t="s">
        <v>152</v>
      </c>
      <c r="H464">
        <v>140</v>
      </c>
      <c r="I464">
        <v>140</v>
      </c>
      <c r="J464">
        <v>39.4</v>
      </c>
      <c r="K464">
        <v>1</v>
      </c>
      <c r="L464">
        <v>85</v>
      </c>
      <c r="M464">
        <v>11.8</v>
      </c>
      <c r="N464">
        <v>2.4</v>
      </c>
      <c r="O464">
        <v>17</v>
      </c>
      <c r="P464">
        <v>30.3</v>
      </c>
      <c r="Q464">
        <v>46.4</v>
      </c>
      <c r="R464">
        <v>29.5</v>
      </c>
      <c r="S464">
        <v>20</v>
      </c>
      <c r="T464">
        <v>21900</v>
      </c>
      <c r="U464">
        <v>30300</v>
      </c>
      <c r="V464">
        <v>37600</v>
      </c>
    </row>
    <row r="465" spans="1:22" x14ac:dyDescent="0.25">
      <c r="A465" t="str">
        <f t="shared" si="7"/>
        <v>2014/20153Female + maleMedicine and dentistryEU</v>
      </c>
      <c r="B465" t="s">
        <v>37</v>
      </c>
      <c r="C465" t="s">
        <v>137</v>
      </c>
      <c r="D465">
        <v>3</v>
      </c>
      <c r="E465" t="s">
        <v>127</v>
      </c>
      <c r="F465" t="s">
        <v>21</v>
      </c>
      <c r="G465" t="s">
        <v>77</v>
      </c>
      <c r="H465">
        <v>165</v>
      </c>
      <c r="I465">
        <v>155</v>
      </c>
      <c r="J465">
        <v>10.8</v>
      </c>
      <c r="K465">
        <v>3.7</v>
      </c>
      <c r="L465">
        <v>140</v>
      </c>
      <c r="M465">
        <v>9.5</v>
      </c>
      <c r="N465">
        <v>5.7</v>
      </c>
      <c r="O465">
        <v>57.9</v>
      </c>
      <c r="P465">
        <v>73.3</v>
      </c>
      <c r="Q465">
        <v>73.900000000000006</v>
      </c>
      <c r="R465">
        <v>16.100000000000001</v>
      </c>
      <c r="S465">
        <v>85</v>
      </c>
      <c r="T465">
        <v>33900</v>
      </c>
      <c r="U465">
        <v>42300</v>
      </c>
      <c r="V465">
        <v>45600</v>
      </c>
    </row>
    <row r="466" spans="1:22" x14ac:dyDescent="0.25">
      <c r="A466" t="str">
        <f t="shared" si="7"/>
        <v>2014/20153Female + maleMedicine and dentistryUK</v>
      </c>
      <c r="B466" t="s">
        <v>37</v>
      </c>
      <c r="C466" t="s">
        <v>137</v>
      </c>
      <c r="D466">
        <v>3</v>
      </c>
      <c r="E466" t="s">
        <v>127</v>
      </c>
      <c r="F466" t="s">
        <v>61</v>
      </c>
      <c r="G466" t="s">
        <v>77</v>
      </c>
      <c r="H466">
        <v>7110</v>
      </c>
      <c r="I466">
        <v>6985</v>
      </c>
      <c r="J466">
        <v>2.5</v>
      </c>
      <c r="K466">
        <v>1.8</v>
      </c>
      <c r="L466">
        <v>6810</v>
      </c>
      <c r="M466">
        <v>2.6</v>
      </c>
      <c r="N466">
        <v>3.9</v>
      </c>
      <c r="O466">
        <v>73.8</v>
      </c>
      <c r="P466">
        <v>88.8</v>
      </c>
      <c r="Q466">
        <v>91</v>
      </c>
      <c r="R466">
        <v>17.3</v>
      </c>
      <c r="S466">
        <v>4970</v>
      </c>
      <c r="T466">
        <v>36900</v>
      </c>
      <c r="U466">
        <v>42700</v>
      </c>
      <c r="V466">
        <v>45600</v>
      </c>
    </row>
    <row r="467" spans="1:22" x14ac:dyDescent="0.25">
      <c r="A467" t="str">
        <f t="shared" si="7"/>
        <v>2014/20153Female + maleMedicine and dentistryNon-EU</v>
      </c>
      <c r="B467" t="s">
        <v>37</v>
      </c>
      <c r="C467" t="s">
        <v>137</v>
      </c>
      <c r="D467">
        <v>3</v>
      </c>
      <c r="E467" t="s">
        <v>127</v>
      </c>
      <c r="F467" t="s">
        <v>125</v>
      </c>
      <c r="G467" t="s">
        <v>77</v>
      </c>
      <c r="H467">
        <v>555</v>
      </c>
      <c r="I467">
        <v>540</v>
      </c>
      <c r="J467">
        <v>23.5</v>
      </c>
      <c r="K467">
        <v>2.4</v>
      </c>
      <c r="L467">
        <v>415</v>
      </c>
      <c r="M467">
        <v>16.100000000000001</v>
      </c>
      <c r="N467">
        <v>5</v>
      </c>
      <c r="O467">
        <v>42.8</v>
      </c>
      <c r="P467">
        <v>51.6</v>
      </c>
      <c r="Q467">
        <v>55.3</v>
      </c>
      <c r="R467">
        <v>12.6</v>
      </c>
      <c r="S467">
        <v>225</v>
      </c>
      <c r="T467">
        <v>39100</v>
      </c>
      <c r="U467">
        <v>43100</v>
      </c>
      <c r="V467">
        <v>45600</v>
      </c>
    </row>
    <row r="468" spans="1:22" x14ac:dyDescent="0.25">
      <c r="A468" t="str">
        <f t="shared" si="7"/>
        <v>2014/20153Female + maleNursing and midwiferyEU</v>
      </c>
      <c r="B468" t="s">
        <v>37</v>
      </c>
      <c r="C468" t="s">
        <v>137</v>
      </c>
      <c r="D468">
        <v>3</v>
      </c>
      <c r="E468" t="s">
        <v>127</v>
      </c>
      <c r="F468" t="s">
        <v>21</v>
      </c>
      <c r="G468" t="s">
        <v>153</v>
      </c>
      <c r="H468">
        <v>80</v>
      </c>
      <c r="I468">
        <v>70</v>
      </c>
      <c r="J468">
        <v>8.3000000000000007</v>
      </c>
      <c r="K468">
        <v>8.8000000000000007</v>
      </c>
      <c r="L468">
        <v>65</v>
      </c>
      <c r="M468">
        <v>8.3000000000000007</v>
      </c>
      <c r="N468">
        <v>6.9</v>
      </c>
      <c r="O468">
        <v>46.2</v>
      </c>
      <c r="P468">
        <v>75.2</v>
      </c>
      <c r="Q468">
        <v>76.599999999999994</v>
      </c>
      <c r="R468">
        <v>30.3</v>
      </c>
      <c r="S468">
        <v>30</v>
      </c>
      <c r="T468">
        <v>18600</v>
      </c>
      <c r="U468">
        <v>25900</v>
      </c>
      <c r="V468">
        <v>32100</v>
      </c>
    </row>
    <row r="469" spans="1:22" x14ac:dyDescent="0.25">
      <c r="A469" t="str">
        <f t="shared" si="7"/>
        <v>2014/20153Female + maleNursing and midwiferyUK</v>
      </c>
      <c r="B469" t="s">
        <v>37</v>
      </c>
      <c r="C469" t="s">
        <v>137</v>
      </c>
      <c r="D469">
        <v>3</v>
      </c>
      <c r="E469" t="s">
        <v>127</v>
      </c>
      <c r="F469" t="s">
        <v>61</v>
      </c>
      <c r="G469" t="s">
        <v>153</v>
      </c>
      <c r="H469">
        <v>10145</v>
      </c>
      <c r="I469">
        <v>10060</v>
      </c>
      <c r="J469">
        <v>5.2</v>
      </c>
      <c r="K469">
        <v>0.8</v>
      </c>
      <c r="L469">
        <v>9540</v>
      </c>
      <c r="M469">
        <v>3.3</v>
      </c>
      <c r="N469">
        <v>2</v>
      </c>
      <c r="O469">
        <v>58.9</v>
      </c>
      <c r="P469">
        <v>87</v>
      </c>
      <c r="Q469">
        <v>89.5</v>
      </c>
      <c r="R469">
        <v>30.7</v>
      </c>
      <c r="S469">
        <v>5800</v>
      </c>
      <c r="T469">
        <v>21200</v>
      </c>
      <c r="U469">
        <v>27000</v>
      </c>
      <c r="V469">
        <v>32100</v>
      </c>
    </row>
    <row r="470" spans="1:22" x14ac:dyDescent="0.25">
      <c r="A470" t="str">
        <f t="shared" si="7"/>
        <v>2014/20153Female + maleNursing and midwiferyNon-EU</v>
      </c>
      <c r="B470" t="s">
        <v>37</v>
      </c>
      <c r="C470" t="s">
        <v>137</v>
      </c>
      <c r="D470">
        <v>3</v>
      </c>
      <c r="E470" t="s">
        <v>127</v>
      </c>
      <c r="F470" t="s">
        <v>125</v>
      </c>
      <c r="G470" t="s">
        <v>153</v>
      </c>
      <c r="H470">
        <v>685</v>
      </c>
      <c r="I470">
        <v>600</v>
      </c>
      <c r="J470">
        <v>20.100000000000001</v>
      </c>
      <c r="K470">
        <v>12.1</v>
      </c>
      <c r="L470">
        <v>480</v>
      </c>
      <c r="M470">
        <v>20.8</v>
      </c>
      <c r="N470">
        <v>7.3</v>
      </c>
      <c r="O470">
        <v>37.1</v>
      </c>
      <c r="P470">
        <v>49.6</v>
      </c>
      <c r="Q470">
        <v>51.7</v>
      </c>
      <c r="R470">
        <v>14.6</v>
      </c>
      <c r="S470">
        <v>205</v>
      </c>
      <c r="T470">
        <v>15000</v>
      </c>
      <c r="U470">
        <v>20400</v>
      </c>
      <c r="V470">
        <v>30300</v>
      </c>
    </row>
    <row r="471" spans="1:22" x14ac:dyDescent="0.25">
      <c r="A471" t="str">
        <f t="shared" si="7"/>
        <v>2014/20153Female + malePerforming artsEU</v>
      </c>
      <c r="B471" t="s">
        <v>37</v>
      </c>
      <c r="C471" t="s">
        <v>137</v>
      </c>
      <c r="D471">
        <v>3</v>
      </c>
      <c r="E471" t="s">
        <v>127</v>
      </c>
      <c r="F471" t="s">
        <v>21</v>
      </c>
      <c r="G471" t="s">
        <v>154</v>
      </c>
      <c r="H471">
        <v>460</v>
      </c>
      <c r="I471">
        <v>435</v>
      </c>
      <c r="J471">
        <v>32.700000000000003</v>
      </c>
      <c r="K471">
        <v>5.0999999999999996</v>
      </c>
      <c r="L471">
        <v>295</v>
      </c>
      <c r="M471">
        <v>22.2</v>
      </c>
      <c r="N471">
        <v>3.5</v>
      </c>
      <c r="O471">
        <v>31.8</v>
      </c>
      <c r="P471">
        <v>36.9</v>
      </c>
      <c r="Q471">
        <v>41.7</v>
      </c>
      <c r="R471">
        <v>9.9</v>
      </c>
      <c r="S471">
        <v>120</v>
      </c>
      <c r="T471">
        <v>8200</v>
      </c>
      <c r="U471">
        <v>13500</v>
      </c>
      <c r="V471">
        <v>21200</v>
      </c>
    </row>
    <row r="472" spans="1:22" x14ac:dyDescent="0.25">
      <c r="A472" t="str">
        <f t="shared" si="7"/>
        <v>2014/20153Female + malePerforming artsUK</v>
      </c>
      <c r="B472" t="s">
        <v>37</v>
      </c>
      <c r="C472" t="s">
        <v>137</v>
      </c>
      <c r="D472">
        <v>3</v>
      </c>
      <c r="E472" t="s">
        <v>127</v>
      </c>
      <c r="F472" t="s">
        <v>61</v>
      </c>
      <c r="G472" t="s">
        <v>154</v>
      </c>
      <c r="H472">
        <v>10585</v>
      </c>
      <c r="I472">
        <v>10530</v>
      </c>
      <c r="J472">
        <v>2.2000000000000002</v>
      </c>
      <c r="K472">
        <v>0.6</v>
      </c>
      <c r="L472">
        <v>10300</v>
      </c>
      <c r="M472">
        <v>5.2</v>
      </c>
      <c r="N472">
        <v>6.3</v>
      </c>
      <c r="O472">
        <v>75.8</v>
      </c>
      <c r="P472">
        <v>84.5</v>
      </c>
      <c r="Q472">
        <v>86.3</v>
      </c>
      <c r="R472">
        <v>10.6</v>
      </c>
      <c r="S472">
        <v>7270</v>
      </c>
      <c r="T472">
        <v>10700</v>
      </c>
      <c r="U472">
        <v>16300</v>
      </c>
      <c r="V472">
        <v>21900</v>
      </c>
    </row>
    <row r="473" spans="1:22" x14ac:dyDescent="0.25">
      <c r="A473" t="str">
        <f t="shared" si="7"/>
        <v>2014/20153Female + malePerforming artsNon-EU</v>
      </c>
      <c r="B473" t="s">
        <v>37</v>
      </c>
      <c r="C473" t="s">
        <v>137</v>
      </c>
      <c r="D473">
        <v>3</v>
      </c>
      <c r="E473" t="s">
        <v>127</v>
      </c>
      <c r="F473" t="s">
        <v>125</v>
      </c>
      <c r="G473" t="s">
        <v>154</v>
      </c>
      <c r="H473">
        <v>385</v>
      </c>
      <c r="I473">
        <v>375</v>
      </c>
      <c r="J473">
        <v>43.7</v>
      </c>
      <c r="K473">
        <v>2.2999999999999998</v>
      </c>
      <c r="L473">
        <v>210</v>
      </c>
      <c r="M473">
        <v>27.1</v>
      </c>
      <c r="N473">
        <v>3.4</v>
      </c>
      <c r="O473">
        <v>18.3</v>
      </c>
      <c r="P473">
        <v>21.6</v>
      </c>
      <c r="Q473">
        <v>25.9</v>
      </c>
      <c r="R473">
        <v>7.6</v>
      </c>
      <c r="S473">
        <v>55</v>
      </c>
      <c r="T473">
        <v>9300</v>
      </c>
      <c r="U473">
        <v>14300</v>
      </c>
      <c r="V473">
        <v>21900</v>
      </c>
    </row>
    <row r="474" spans="1:22" x14ac:dyDescent="0.25">
      <c r="A474" t="str">
        <f t="shared" si="7"/>
        <v>2014/20153Female + malePharmacology, toxicology and pharmacyEU</v>
      </c>
      <c r="B474" t="s">
        <v>37</v>
      </c>
      <c r="C474" t="s">
        <v>137</v>
      </c>
      <c r="D474">
        <v>3</v>
      </c>
      <c r="E474" t="s">
        <v>127</v>
      </c>
      <c r="F474" t="s">
        <v>21</v>
      </c>
      <c r="G474" t="s">
        <v>78</v>
      </c>
      <c r="H474">
        <v>180</v>
      </c>
      <c r="I474">
        <v>155</v>
      </c>
      <c r="J474">
        <v>33</v>
      </c>
      <c r="K474">
        <v>11.6</v>
      </c>
      <c r="L474">
        <v>105</v>
      </c>
      <c r="M474">
        <v>22.8</v>
      </c>
      <c r="N474">
        <v>2.8</v>
      </c>
      <c r="O474">
        <v>24.5</v>
      </c>
      <c r="P474">
        <v>39.299999999999997</v>
      </c>
      <c r="Q474">
        <v>41.5</v>
      </c>
      <c r="R474">
        <v>17</v>
      </c>
      <c r="S474">
        <v>35</v>
      </c>
      <c r="T474">
        <v>22600</v>
      </c>
      <c r="U474">
        <v>36500</v>
      </c>
      <c r="V474">
        <v>42300</v>
      </c>
    </row>
    <row r="475" spans="1:22" x14ac:dyDescent="0.25">
      <c r="A475" t="str">
        <f t="shared" si="7"/>
        <v>2014/20153Female + malePharmacology, toxicology and pharmacyUK</v>
      </c>
      <c r="B475" t="s">
        <v>37</v>
      </c>
      <c r="C475" t="s">
        <v>137</v>
      </c>
      <c r="D475">
        <v>3</v>
      </c>
      <c r="E475" t="s">
        <v>127</v>
      </c>
      <c r="F475" t="s">
        <v>61</v>
      </c>
      <c r="G475" t="s">
        <v>78</v>
      </c>
      <c r="H475">
        <v>2640</v>
      </c>
      <c r="I475">
        <v>2635</v>
      </c>
      <c r="J475">
        <v>4.2</v>
      </c>
      <c r="K475">
        <v>0.2</v>
      </c>
      <c r="L475">
        <v>2525</v>
      </c>
      <c r="M475">
        <v>6.8</v>
      </c>
      <c r="N475">
        <v>3.8</v>
      </c>
      <c r="O475">
        <v>54.6</v>
      </c>
      <c r="P475">
        <v>79</v>
      </c>
      <c r="Q475">
        <v>85.3</v>
      </c>
      <c r="R475">
        <v>30.7</v>
      </c>
      <c r="S475">
        <v>1340</v>
      </c>
      <c r="T475">
        <v>18600</v>
      </c>
      <c r="U475">
        <v>31400</v>
      </c>
      <c r="V475">
        <v>39400</v>
      </c>
    </row>
    <row r="476" spans="1:22" x14ac:dyDescent="0.25">
      <c r="A476" t="str">
        <f t="shared" si="7"/>
        <v>2014/20153Female + malePharmacology, toxicology and pharmacyNon-EU</v>
      </c>
      <c r="B476" t="s">
        <v>37</v>
      </c>
      <c r="C476" t="s">
        <v>137</v>
      </c>
      <c r="D476">
        <v>3</v>
      </c>
      <c r="E476" t="s">
        <v>127</v>
      </c>
      <c r="F476" t="s">
        <v>125</v>
      </c>
      <c r="G476" t="s">
        <v>78</v>
      </c>
      <c r="H476">
        <v>440</v>
      </c>
      <c r="I476">
        <v>400</v>
      </c>
      <c r="J476">
        <v>26.1</v>
      </c>
      <c r="K476">
        <v>9.3000000000000007</v>
      </c>
      <c r="L476">
        <v>295</v>
      </c>
      <c r="M476">
        <v>31.9</v>
      </c>
      <c r="N476">
        <v>4.0999999999999996</v>
      </c>
      <c r="O476">
        <v>20.3</v>
      </c>
      <c r="P476">
        <v>31.3</v>
      </c>
      <c r="Q476">
        <v>37.799999999999997</v>
      </c>
      <c r="R476">
        <v>17.5</v>
      </c>
      <c r="S476">
        <v>75</v>
      </c>
      <c r="T476">
        <v>22300</v>
      </c>
      <c r="U476">
        <v>36300</v>
      </c>
      <c r="V476">
        <v>39100</v>
      </c>
    </row>
    <row r="477" spans="1:22" x14ac:dyDescent="0.25">
      <c r="A477" t="str">
        <f t="shared" si="7"/>
        <v>2014/20153Female + malePhilosophy and religious studiesEU</v>
      </c>
      <c r="B477" t="s">
        <v>37</v>
      </c>
      <c r="C477" t="s">
        <v>137</v>
      </c>
      <c r="D477">
        <v>3</v>
      </c>
      <c r="E477" t="s">
        <v>127</v>
      </c>
      <c r="F477" t="s">
        <v>21</v>
      </c>
      <c r="G477" t="s">
        <v>115</v>
      </c>
      <c r="H477">
        <v>95</v>
      </c>
      <c r="I477">
        <v>90</v>
      </c>
      <c r="J477">
        <v>31.2</v>
      </c>
      <c r="K477">
        <v>6.4</v>
      </c>
      <c r="L477">
        <v>60</v>
      </c>
      <c r="M477">
        <v>17.7</v>
      </c>
      <c r="N477">
        <v>9.3000000000000007</v>
      </c>
      <c r="O477">
        <v>22.7</v>
      </c>
      <c r="P477">
        <v>33.4</v>
      </c>
      <c r="Q477">
        <v>41.7</v>
      </c>
      <c r="R477">
        <v>19</v>
      </c>
      <c r="S477">
        <v>20</v>
      </c>
      <c r="T477">
        <v>18200</v>
      </c>
      <c r="U477">
        <v>28800</v>
      </c>
      <c r="V477">
        <v>33600</v>
      </c>
    </row>
    <row r="478" spans="1:22" x14ac:dyDescent="0.25">
      <c r="A478" t="str">
        <f t="shared" si="7"/>
        <v>2014/20153Female + malePhilosophy and religious studiesUK</v>
      </c>
      <c r="B478" t="s">
        <v>37</v>
      </c>
      <c r="C478" t="s">
        <v>137</v>
      </c>
      <c r="D478">
        <v>3</v>
      </c>
      <c r="E478" t="s">
        <v>127</v>
      </c>
      <c r="F478" t="s">
        <v>61</v>
      </c>
      <c r="G478" t="s">
        <v>115</v>
      </c>
      <c r="H478">
        <v>3185</v>
      </c>
      <c r="I478">
        <v>3170</v>
      </c>
      <c r="J478">
        <v>2.8</v>
      </c>
      <c r="K478">
        <v>0.6</v>
      </c>
      <c r="L478">
        <v>3080</v>
      </c>
      <c r="M478">
        <v>7.8</v>
      </c>
      <c r="N478">
        <v>6.8</v>
      </c>
      <c r="O478">
        <v>64.400000000000006</v>
      </c>
      <c r="P478">
        <v>77.3</v>
      </c>
      <c r="Q478">
        <v>82.5</v>
      </c>
      <c r="R478">
        <v>18.100000000000001</v>
      </c>
      <c r="S478">
        <v>1915</v>
      </c>
      <c r="T478">
        <v>15700</v>
      </c>
      <c r="U478">
        <v>21900</v>
      </c>
      <c r="V478">
        <v>27400</v>
      </c>
    </row>
    <row r="479" spans="1:22" x14ac:dyDescent="0.25">
      <c r="A479" t="str">
        <f t="shared" si="7"/>
        <v>2014/20153Female + malePhilosophy and religious studiesNon-EU</v>
      </c>
      <c r="B479" t="s">
        <v>37</v>
      </c>
      <c r="C479" t="s">
        <v>137</v>
      </c>
      <c r="D479">
        <v>3</v>
      </c>
      <c r="E479" t="s">
        <v>127</v>
      </c>
      <c r="F479" t="s">
        <v>125</v>
      </c>
      <c r="G479" t="s">
        <v>115</v>
      </c>
      <c r="H479">
        <v>95</v>
      </c>
      <c r="I479">
        <v>90</v>
      </c>
      <c r="J479">
        <v>46.4</v>
      </c>
      <c r="K479">
        <v>3</v>
      </c>
      <c r="L479">
        <v>50</v>
      </c>
      <c r="M479">
        <v>13.5</v>
      </c>
      <c r="N479">
        <v>2.2000000000000002</v>
      </c>
      <c r="O479">
        <v>17.2</v>
      </c>
      <c r="P479">
        <v>27</v>
      </c>
      <c r="Q479">
        <v>37.9</v>
      </c>
      <c r="R479">
        <v>20.8</v>
      </c>
      <c r="S479">
        <v>15</v>
      </c>
      <c r="T479">
        <v>17200</v>
      </c>
      <c r="U479">
        <v>31900</v>
      </c>
      <c r="V479">
        <v>38700</v>
      </c>
    </row>
    <row r="480" spans="1:22" x14ac:dyDescent="0.25">
      <c r="A480" t="str">
        <f t="shared" si="7"/>
        <v>2014/20153Female + malePhysics and astronomyEU</v>
      </c>
      <c r="B480" t="s">
        <v>37</v>
      </c>
      <c r="C480" t="s">
        <v>137</v>
      </c>
      <c r="D480">
        <v>3</v>
      </c>
      <c r="E480" t="s">
        <v>127</v>
      </c>
      <c r="F480" t="s">
        <v>21</v>
      </c>
      <c r="G480" t="s">
        <v>88</v>
      </c>
      <c r="H480">
        <v>105</v>
      </c>
      <c r="I480">
        <v>105</v>
      </c>
      <c r="J480">
        <v>22.9</v>
      </c>
      <c r="K480">
        <v>1.9</v>
      </c>
      <c r="L480">
        <v>80</v>
      </c>
      <c r="M480">
        <v>12.3</v>
      </c>
      <c r="N480">
        <v>0</v>
      </c>
      <c r="O480">
        <v>19.100000000000001</v>
      </c>
      <c r="P480">
        <v>59.2</v>
      </c>
      <c r="Q480">
        <v>64.8</v>
      </c>
      <c r="R480">
        <v>45.7</v>
      </c>
      <c r="S480">
        <v>20</v>
      </c>
      <c r="T480">
        <v>25600</v>
      </c>
      <c r="U480">
        <v>35000</v>
      </c>
      <c r="V480">
        <v>43100</v>
      </c>
    </row>
    <row r="481" spans="1:22" x14ac:dyDescent="0.25">
      <c r="A481" t="str">
        <f t="shared" si="7"/>
        <v>2014/20153Female + malePhysics and astronomyUK</v>
      </c>
      <c r="B481" t="s">
        <v>37</v>
      </c>
      <c r="C481" t="s">
        <v>137</v>
      </c>
      <c r="D481">
        <v>3</v>
      </c>
      <c r="E481" t="s">
        <v>127</v>
      </c>
      <c r="F481" t="s">
        <v>61</v>
      </c>
      <c r="G481" t="s">
        <v>88</v>
      </c>
      <c r="H481">
        <v>2155</v>
      </c>
      <c r="I481">
        <v>2140</v>
      </c>
      <c r="J481">
        <v>1</v>
      </c>
      <c r="K481">
        <v>0.7</v>
      </c>
      <c r="L481">
        <v>2120</v>
      </c>
      <c r="M481">
        <v>5.5</v>
      </c>
      <c r="N481">
        <v>4.3</v>
      </c>
      <c r="O481">
        <v>54</v>
      </c>
      <c r="P481">
        <v>79.400000000000006</v>
      </c>
      <c r="Q481">
        <v>89.1</v>
      </c>
      <c r="R481">
        <v>35.1</v>
      </c>
      <c r="S481">
        <v>1130</v>
      </c>
      <c r="T481">
        <v>21900</v>
      </c>
      <c r="U481">
        <v>27700</v>
      </c>
      <c r="V481">
        <v>35400</v>
      </c>
    </row>
    <row r="482" spans="1:22" x14ac:dyDescent="0.25">
      <c r="A482" t="str">
        <f t="shared" si="7"/>
        <v>2014/20153Female + malePhysics and astronomyNon-EU</v>
      </c>
      <c r="B482" t="s">
        <v>37</v>
      </c>
      <c r="C482" t="s">
        <v>137</v>
      </c>
      <c r="D482">
        <v>3</v>
      </c>
      <c r="E482" t="s">
        <v>127</v>
      </c>
      <c r="F482" t="s">
        <v>125</v>
      </c>
      <c r="G482" t="s">
        <v>88</v>
      </c>
      <c r="H482">
        <v>160</v>
      </c>
      <c r="I482">
        <v>155</v>
      </c>
      <c r="J482">
        <v>55.4</v>
      </c>
      <c r="K482">
        <v>0.6</v>
      </c>
      <c r="L482">
        <v>70</v>
      </c>
      <c r="M482">
        <v>14.7</v>
      </c>
      <c r="N482">
        <v>1.3</v>
      </c>
      <c r="O482">
        <v>7.3</v>
      </c>
      <c r="P482">
        <v>20.100000000000001</v>
      </c>
      <c r="Q482">
        <v>28.7</v>
      </c>
      <c r="R482">
        <v>21.4</v>
      </c>
      <c r="S482" t="s">
        <v>124</v>
      </c>
      <c r="T482" t="s">
        <v>124</v>
      </c>
      <c r="U482" t="s">
        <v>124</v>
      </c>
      <c r="V482" t="s">
        <v>124</v>
      </c>
    </row>
    <row r="483" spans="1:22" x14ac:dyDescent="0.25">
      <c r="A483" t="str">
        <f t="shared" si="7"/>
        <v>2014/20153Female + malePoliticsEU</v>
      </c>
      <c r="B483" t="s">
        <v>37</v>
      </c>
      <c r="C483" t="s">
        <v>137</v>
      </c>
      <c r="D483">
        <v>3</v>
      </c>
      <c r="E483" t="s">
        <v>127</v>
      </c>
      <c r="F483" t="s">
        <v>21</v>
      </c>
      <c r="G483" t="s">
        <v>102</v>
      </c>
      <c r="H483">
        <v>600</v>
      </c>
      <c r="I483">
        <v>580</v>
      </c>
      <c r="J483">
        <v>35.799999999999997</v>
      </c>
      <c r="K483">
        <v>3.2</v>
      </c>
      <c r="L483">
        <v>370</v>
      </c>
      <c r="M483">
        <v>22.9</v>
      </c>
      <c r="N483">
        <v>4.7</v>
      </c>
      <c r="O483">
        <v>25.7</v>
      </c>
      <c r="P483">
        <v>31.9</v>
      </c>
      <c r="Q483">
        <v>36.6</v>
      </c>
      <c r="R483">
        <v>10.8</v>
      </c>
      <c r="S483">
        <v>130</v>
      </c>
      <c r="T483">
        <v>19400</v>
      </c>
      <c r="U483">
        <v>24800</v>
      </c>
      <c r="V483">
        <v>31000</v>
      </c>
    </row>
    <row r="484" spans="1:22" x14ac:dyDescent="0.25">
      <c r="A484" t="str">
        <f t="shared" si="7"/>
        <v>2014/20153Female + malePoliticsUK</v>
      </c>
      <c r="B484" t="s">
        <v>37</v>
      </c>
      <c r="C484" t="s">
        <v>137</v>
      </c>
      <c r="D484">
        <v>3</v>
      </c>
      <c r="E484" t="s">
        <v>127</v>
      </c>
      <c r="F484" t="s">
        <v>61</v>
      </c>
      <c r="G484" t="s">
        <v>102</v>
      </c>
      <c r="H484">
        <v>4340</v>
      </c>
      <c r="I484">
        <v>4295</v>
      </c>
      <c r="J484">
        <v>2.1</v>
      </c>
      <c r="K484">
        <v>1.1000000000000001</v>
      </c>
      <c r="L484">
        <v>4205</v>
      </c>
      <c r="M484">
        <v>8.6</v>
      </c>
      <c r="N484">
        <v>7.1</v>
      </c>
      <c r="O484">
        <v>70.5</v>
      </c>
      <c r="P484">
        <v>78.5</v>
      </c>
      <c r="Q484">
        <v>82.2</v>
      </c>
      <c r="R484">
        <v>11.7</v>
      </c>
      <c r="S484">
        <v>2920</v>
      </c>
      <c r="T484">
        <v>17900</v>
      </c>
      <c r="U484">
        <v>23700</v>
      </c>
      <c r="V484">
        <v>30300</v>
      </c>
    </row>
    <row r="485" spans="1:22" x14ac:dyDescent="0.25">
      <c r="A485" t="str">
        <f t="shared" si="7"/>
        <v>2014/20153Female + malePoliticsNon-EU</v>
      </c>
      <c r="B485" t="s">
        <v>37</v>
      </c>
      <c r="C485" t="s">
        <v>137</v>
      </c>
      <c r="D485">
        <v>3</v>
      </c>
      <c r="E485" t="s">
        <v>127</v>
      </c>
      <c r="F485" t="s">
        <v>125</v>
      </c>
      <c r="G485" t="s">
        <v>102</v>
      </c>
      <c r="H485">
        <v>425</v>
      </c>
      <c r="I485">
        <v>415</v>
      </c>
      <c r="J485">
        <v>49.2</v>
      </c>
      <c r="K485">
        <v>1.8</v>
      </c>
      <c r="L485">
        <v>210</v>
      </c>
      <c r="M485">
        <v>23.5</v>
      </c>
      <c r="N485">
        <v>3.1</v>
      </c>
      <c r="O485">
        <v>14.4</v>
      </c>
      <c r="P485">
        <v>18.3</v>
      </c>
      <c r="Q485">
        <v>24.2</v>
      </c>
      <c r="R485">
        <v>9.8000000000000007</v>
      </c>
      <c r="S485">
        <v>55</v>
      </c>
      <c r="T485">
        <v>17500</v>
      </c>
      <c r="U485">
        <v>25900</v>
      </c>
      <c r="V485">
        <v>30700</v>
      </c>
    </row>
    <row r="486" spans="1:22" x14ac:dyDescent="0.25">
      <c r="A486" t="str">
        <f t="shared" si="7"/>
        <v>2014/20153Female + malePsychologyEU</v>
      </c>
      <c r="B486" t="s">
        <v>37</v>
      </c>
      <c r="C486" t="s">
        <v>137</v>
      </c>
      <c r="D486">
        <v>3</v>
      </c>
      <c r="E486" t="s">
        <v>127</v>
      </c>
      <c r="F486" t="s">
        <v>21</v>
      </c>
      <c r="G486" t="s">
        <v>20</v>
      </c>
      <c r="H486">
        <v>410</v>
      </c>
      <c r="I486">
        <v>395</v>
      </c>
      <c r="J486">
        <v>26.6</v>
      </c>
      <c r="K486">
        <v>4.2</v>
      </c>
      <c r="L486">
        <v>290</v>
      </c>
      <c r="M486">
        <v>19.100000000000001</v>
      </c>
      <c r="N486">
        <v>4.4000000000000004</v>
      </c>
      <c r="O486">
        <v>23.7</v>
      </c>
      <c r="P486">
        <v>38.4</v>
      </c>
      <c r="Q486">
        <v>49.9</v>
      </c>
      <c r="R486">
        <v>26.2</v>
      </c>
      <c r="S486">
        <v>85</v>
      </c>
      <c r="T486">
        <v>16100</v>
      </c>
      <c r="U486">
        <v>20800</v>
      </c>
      <c r="V486">
        <v>24100</v>
      </c>
    </row>
    <row r="487" spans="1:22" x14ac:dyDescent="0.25">
      <c r="A487" t="str">
        <f t="shared" si="7"/>
        <v>2014/20153Female + malePsychologyUK</v>
      </c>
      <c r="B487" t="s">
        <v>37</v>
      </c>
      <c r="C487" t="s">
        <v>137</v>
      </c>
      <c r="D487">
        <v>3</v>
      </c>
      <c r="E487" t="s">
        <v>127</v>
      </c>
      <c r="F487" t="s">
        <v>61</v>
      </c>
      <c r="G487" t="s">
        <v>20</v>
      </c>
      <c r="H487">
        <v>10770</v>
      </c>
      <c r="I487">
        <v>10705</v>
      </c>
      <c r="J487">
        <v>2.7</v>
      </c>
      <c r="K487">
        <v>0.6</v>
      </c>
      <c r="L487">
        <v>10415</v>
      </c>
      <c r="M487">
        <v>5</v>
      </c>
      <c r="N487">
        <v>5.6</v>
      </c>
      <c r="O487">
        <v>63.5</v>
      </c>
      <c r="P487">
        <v>81.5</v>
      </c>
      <c r="Q487">
        <v>86.7</v>
      </c>
      <c r="R487">
        <v>23.2</v>
      </c>
      <c r="S487">
        <v>6590</v>
      </c>
      <c r="T487">
        <v>14600</v>
      </c>
      <c r="U487">
        <v>19700</v>
      </c>
      <c r="V487">
        <v>24100</v>
      </c>
    </row>
    <row r="488" spans="1:22" x14ac:dyDescent="0.25">
      <c r="A488" t="str">
        <f t="shared" si="7"/>
        <v>2014/20153Female + malePsychologyNon-EU</v>
      </c>
      <c r="B488" t="s">
        <v>37</v>
      </c>
      <c r="C488" t="s">
        <v>137</v>
      </c>
      <c r="D488">
        <v>3</v>
      </c>
      <c r="E488" t="s">
        <v>127</v>
      </c>
      <c r="F488" t="s">
        <v>125</v>
      </c>
      <c r="G488" t="s">
        <v>20</v>
      </c>
      <c r="H488">
        <v>395</v>
      </c>
      <c r="I488">
        <v>385</v>
      </c>
      <c r="J488">
        <v>51.6</v>
      </c>
      <c r="K488">
        <v>1.9</v>
      </c>
      <c r="L488">
        <v>185</v>
      </c>
      <c r="M488">
        <v>19</v>
      </c>
      <c r="N488">
        <v>3.1</v>
      </c>
      <c r="O488">
        <v>14</v>
      </c>
      <c r="P488">
        <v>18.7</v>
      </c>
      <c r="Q488">
        <v>26.3</v>
      </c>
      <c r="R488">
        <v>12.3</v>
      </c>
      <c r="S488">
        <v>45</v>
      </c>
      <c r="T488">
        <v>20800</v>
      </c>
      <c r="U488">
        <v>24500</v>
      </c>
      <c r="V488">
        <v>40200</v>
      </c>
    </row>
    <row r="489" spans="1:22" x14ac:dyDescent="0.25">
      <c r="A489" t="str">
        <f t="shared" si="7"/>
        <v>2014/20153Female + maleSociology, social policy and anthropologyEU</v>
      </c>
      <c r="B489" t="s">
        <v>37</v>
      </c>
      <c r="C489" t="s">
        <v>137</v>
      </c>
      <c r="D489">
        <v>3</v>
      </c>
      <c r="E489" t="s">
        <v>127</v>
      </c>
      <c r="F489" t="s">
        <v>21</v>
      </c>
      <c r="G489" t="s">
        <v>99</v>
      </c>
      <c r="H489">
        <v>255</v>
      </c>
      <c r="I489">
        <v>250</v>
      </c>
      <c r="J489">
        <v>25.5</v>
      </c>
      <c r="K489">
        <v>2.8</v>
      </c>
      <c r="L489">
        <v>185</v>
      </c>
      <c r="M489">
        <v>27.1</v>
      </c>
      <c r="N489">
        <v>4.8</v>
      </c>
      <c r="O489">
        <v>29.6</v>
      </c>
      <c r="P489">
        <v>36.200000000000003</v>
      </c>
      <c r="Q489">
        <v>42.5</v>
      </c>
      <c r="R489">
        <v>13</v>
      </c>
      <c r="S489">
        <v>70</v>
      </c>
      <c r="T489">
        <v>17500</v>
      </c>
      <c r="U489">
        <v>22600</v>
      </c>
      <c r="V489">
        <v>27000</v>
      </c>
    </row>
    <row r="490" spans="1:22" x14ac:dyDescent="0.25">
      <c r="A490" t="str">
        <f t="shared" si="7"/>
        <v>2014/20153Female + maleSociology, social policy and anthropologyUK</v>
      </c>
      <c r="B490" t="s">
        <v>37</v>
      </c>
      <c r="C490" t="s">
        <v>137</v>
      </c>
      <c r="D490">
        <v>3</v>
      </c>
      <c r="E490" t="s">
        <v>127</v>
      </c>
      <c r="F490" t="s">
        <v>61</v>
      </c>
      <c r="G490" t="s">
        <v>99</v>
      </c>
      <c r="H490">
        <v>9130</v>
      </c>
      <c r="I490">
        <v>9085</v>
      </c>
      <c r="J490">
        <v>2.6</v>
      </c>
      <c r="K490">
        <v>0.5</v>
      </c>
      <c r="L490">
        <v>8845</v>
      </c>
      <c r="M490">
        <v>5.2</v>
      </c>
      <c r="N490">
        <v>7.1</v>
      </c>
      <c r="O490">
        <v>71</v>
      </c>
      <c r="P490">
        <v>81.7</v>
      </c>
      <c r="Q490">
        <v>85.1</v>
      </c>
      <c r="R490">
        <v>14.1</v>
      </c>
      <c r="S490">
        <v>6250</v>
      </c>
      <c r="T490">
        <v>14200</v>
      </c>
      <c r="U490">
        <v>19300</v>
      </c>
      <c r="V490">
        <v>24500</v>
      </c>
    </row>
    <row r="491" spans="1:22" x14ac:dyDescent="0.25">
      <c r="A491" t="str">
        <f t="shared" si="7"/>
        <v>2014/20153Female + maleSociology, social policy and anthropologyNon-EU</v>
      </c>
      <c r="B491" t="s">
        <v>37</v>
      </c>
      <c r="C491" t="s">
        <v>137</v>
      </c>
      <c r="D491">
        <v>3</v>
      </c>
      <c r="E491" t="s">
        <v>127</v>
      </c>
      <c r="F491" t="s">
        <v>125</v>
      </c>
      <c r="G491" t="s">
        <v>99</v>
      </c>
      <c r="H491">
        <v>280</v>
      </c>
      <c r="I491">
        <v>270</v>
      </c>
      <c r="J491">
        <v>46.7</v>
      </c>
      <c r="K491">
        <v>3.7</v>
      </c>
      <c r="L491">
        <v>145</v>
      </c>
      <c r="M491">
        <v>21.8</v>
      </c>
      <c r="N491">
        <v>3</v>
      </c>
      <c r="O491">
        <v>19.3</v>
      </c>
      <c r="P491">
        <v>23.4</v>
      </c>
      <c r="Q491">
        <v>28.6</v>
      </c>
      <c r="R491">
        <v>9.3000000000000007</v>
      </c>
      <c r="S491">
        <v>50</v>
      </c>
      <c r="T491">
        <v>15000</v>
      </c>
      <c r="U491">
        <v>23000</v>
      </c>
      <c r="V491">
        <v>28800</v>
      </c>
    </row>
    <row r="492" spans="1:22" x14ac:dyDescent="0.25">
      <c r="A492" t="str">
        <f t="shared" si="7"/>
        <v>2014/20153Female + maleSport and exercise sciencesEU</v>
      </c>
      <c r="B492" t="s">
        <v>37</v>
      </c>
      <c r="C492" t="s">
        <v>137</v>
      </c>
      <c r="D492">
        <v>3</v>
      </c>
      <c r="E492" t="s">
        <v>127</v>
      </c>
      <c r="F492" t="s">
        <v>21</v>
      </c>
      <c r="G492" t="s">
        <v>82</v>
      </c>
      <c r="H492">
        <v>130</v>
      </c>
      <c r="I492">
        <v>120</v>
      </c>
      <c r="J492">
        <v>31.4</v>
      </c>
      <c r="K492">
        <v>5.5</v>
      </c>
      <c r="L492">
        <v>85</v>
      </c>
      <c r="M492">
        <v>19.2</v>
      </c>
      <c r="N492">
        <v>4</v>
      </c>
      <c r="O492">
        <v>33.1</v>
      </c>
      <c r="P492">
        <v>39.700000000000003</v>
      </c>
      <c r="Q492">
        <v>45.5</v>
      </c>
      <c r="R492">
        <v>12.4</v>
      </c>
      <c r="S492">
        <v>35</v>
      </c>
      <c r="T492">
        <v>11300</v>
      </c>
      <c r="U492">
        <v>18600</v>
      </c>
      <c r="V492">
        <v>23000</v>
      </c>
    </row>
    <row r="493" spans="1:22" x14ac:dyDescent="0.25">
      <c r="A493" t="str">
        <f t="shared" si="7"/>
        <v>2014/20153Female + maleSport and exercise sciencesUK</v>
      </c>
      <c r="B493" t="s">
        <v>37</v>
      </c>
      <c r="C493" t="s">
        <v>137</v>
      </c>
      <c r="D493">
        <v>3</v>
      </c>
      <c r="E493" t="s">
        <v>127</v>
      </c>
      <c r="F493" t="s">
        <v>61</v>
      </c>
      <c r="G493" t="s">
        <v>82</v>
      </c>
      <c r="H493">
        <v>7355</v>
      </c>
      <c r="I493">
        <v>7325</v>
      </c>
      <c r="J493">
        <v>1.5</v>
      </c>
      <c r="K493">
        <v>0.4</v>
      </c>
      <c r="L493">
        <v>7210</v>
      </c>
      <c r="M493">
        <v>4.2</v>
      </c>
      <c r="N493">
        <v>5.0999999999999996</v>
      </c>
      <c r="O493">
        <v>73.099999999999994</v>
      </c>
      <c r="P493">
        <v>86.3</v>
      </c>
      <c r="Q493">
        <v>89.1</v>
      </c>
      <c r="R493">
        <v>16</v>
      </c>
      <c r="S493">
        <v>5135</v>
      </c>
      <c r="T493">
        <v>14800</v>
      </c>
      <c r="U493">
        <v>19700</v>
      </c>
      <c r="V493">
        <v>24100</v>
      </c>
    </row>
    <row r="494" spans="1:22" x14ac:dyDescent="0.25">
      <c r="A494" t="str">
        <f t="shared" si="7"/>
        <v>2014/20153Female + maleSport and exercise sciencesNon-EU</v>
      </c>
      <c r="B494" t="s">
        <v>37</v>
      </c>
      <c r="C494" t="s">
        <v>137</v>
      </c>
      <c r="D494">
        <v>3</v>
      </c>
      <c r="E494" t="s">
        <v>127</v>
      </c>
      <c r="F494" t="s">
        <v>125</v>
      </c>
      <c r="G494" t="s">
        <v>82</v>
      </c>
      <c r="H494">
        <v>120</v>
      </c>
      <c r="I494">
        <v>115</v>
      </c>
      <c r="J494">
        <v>39.799999999999997</v>
      </c>
      <c r="K494">
        <v>5</v>
      </c>
      <c r="L494">
        <v>70</v>
      </c>
      <c r="M494">
        <v>31.2</v>
      </c>
      <c r="N494">
        <v>3.5</v>
      </c>
      <c r="O494">
        <v>20</v>
      </c>
      <c r="P494">
        <v>24.1</v>
      </c>
      <c r="Q494">
        <v>25.5</v>
      </c>
      <c r="R494">
        <v>5.5</v>
      </c>
      <c r="S494">
        <v>20</v>
      </c>
      <c r="T494">
        <v>15000</v>
      </c>
      <c r="U494">
        <v>20400</v>
      </c>
      <c r="V494">
        <v>25900</v>
      </c>
    </row>
    <row r="495" spans="1:22" x14ac:dyDescent="0.25">
      <c r="A495" t="str">
        <f t="shared" si="7"/>
        <v>2014/20153Female + maleVeterinary sciencesEU</v>
      </c>
      <c r="B495" t="s">
        <v>37</v>
      </c>
      <c r="C495" t="s">
        <v>137</v>
      </c>
      <c r="D495">
        <v>3</v>
      </c>
      <c r="E495" t="s">
        <v>127</v>
      </c>
      <c r="F495" t="s">
        <v>21</v>
      </c>
      <c r="G495" t="s">
        <v>85</v>
      </c>
      <c r="H495">
        <v>15</v>
      </c>
      <c r="I495">
        <v>15</v>
      </c>
      <c r="J495">
        <v>7.7</v>
      </c>
      <c r="K495">
        <v>13.3</v>
      </c>
      <c r="L495">
        <v>10</v>
      </c>
      <c r="M495">
        <v>0</v>
      </c>
      <c r="N495">
        <v>15.4</v>
      </c>
      <c r="O495">
        <v>53.8</v>
      </c>
      <c r="P495">
        <v>69.2</v>
      </c>
      <c r="Q495">
        <v>76.900000000000006</v>
      </c>
      <c r="R495">
        <v>23.1</v>
      </c>
      <c r="S495" t="s">
        <v>124</v>
      </c>
      <c r="T495" t="s">
        <v>124</v>
      </c>
      <c r="U495" t="s">
        <v>124</v>
      </c>
      <c r="V495" t="s">
        <v>124</v>
      </c>
    </row>
    <row r="496" spans="1:22" x14ac:dyDescent="0.25">
      <c r="A496" t="str">
        <f t="shared" si="7"/>
        <v>2014/20153Female + maleVeterinary sciencesUK</v>
      </c>
      <c r="B496" t="s">
        <v>37</v>
      </c>
      <c r="C496" t="s">
        <v>137</v>
      </c>
      <c r="D496">
        <v>3</v>
      </c>
      <c r="E496" t="s">
        <v>127</v>
      </c>
      <c r="F496" t="s">
        <v>61</v>
      </c>
      <c r="G496" t="s">
        <v>85</v>
      </c>
      <c r="H496">
        <v>720</v>
      </c>
      <c r="I496">
        <v>710</v>
      </c>
      <c r="J496">
        <v>2.2000000000000002</v>
      </c>
      <c r="K496">
        <v>1</v>
      </c>
      <c r="L496">
        <v>695</v>
      </c>
      <c r="M496">
        <v>6.2</v>
      </c>
      <c r="N496">
        <v>6.3</v>
      </c>
      <c r="O496">
        <v>71.3</v>
      </c>
      <c r="P496">
        <v>82.3</v>
      </c>
      <c r="Q496">
        <v>85.3</v>
      </c>
      <c r="R496">
        <v>13.9</v>
      </c>
      <c r="S496">
        <v>490</v>
      </c>
      <c r="T496">
        <v>21900</v>
      </c>
      <c r="U496">
        <v>29900</v>
      </c>
      <c r="V496">
        <v>34300</v>
      </c>
    </row>
    <row r="497" spans="1:22" x14ac:dyDescent="0.25">
      <c r="A497" t="str">
        <f t="shared" si="7"/>
        <v>2014/20153Female + maleVeterinary sciencesNon-EU</v>
      </c>
      <c r="B497" t="s">
        <v>37</v>
      </c>
      <c r="C497" t="s">
        <v>137</v>
      </c>
      <c r="D497">
        <v>3</v>
      </c>
      <c r="E497" t="s">
        <v>127</v>
      </c>
      <c r="F497" t="s">
        <v>125</v>
      </c>
      <c r="G497" t="s">
        <v>85</v>
      </c>
      <c r="H497">
        <v>25</v>
      </c>
      <c r="I497">
        <v>25</v>
      </c>
      <c r="J497">
        <v>50</v>
      </c>
      <c r="K497">
        <v>0</v>
      </c>
      <c r="L497">
        <v>10</v>
      </c>
      <c r="M497">
        <v>12.5</v>
      </c>
      <c r="N497">
        <v>4.2</v>
      </c>
      <c r="O497">
        <v>25</v>
      </c>
      <c r="P497">
        <v>29.2</v>
      </c>
      <c r="Q497">
        <v>33.299999999999997</v>
      </c>
      <c r="R497">
        <v>8.3000000000000007</v>
      </c>
      <c r="S497" t="s">
        <v>124</v>
      </c>
      <c r="T497" t="s">
        <v>124</v>
      </c>
      <c r="U497" t="s">
        <v>124</v>
      </c>
      <c r="V497" t="s">
        <v>124</v>
      </c>
    </row>
    <row r="498" spans="1:22" x14ac:dyDescent="0.25">
      <c r="A498" t="str">
        <f t="shared" si="7"/>
        <v>2014/20151Female + maleAgriculture, food and related studiesEU</v>
      </c>
      <c r="B498" t="s">
        <v>37</v>
      </c>
      <c r="C498" t="s">
        <v>138</v>
      </c>
      <c r="D498">
        <v>1</v>
      </c>
      <c r="E498" t="s">
        <v>127</v>
      </c>
      <c r="F498" t="s">
        <v>21</v>
      </c>
      <c r="G498" t="s">
        <v>87</v>
      </c>
      <c r="H498">
        <v>70</v>
      </c>
      <c r="I498">
        <v>65</v>
      </c>
      <c r="J498">
        <v>30.4</v>
      </c>
      <c r="K498">
        <v>2</v>
      </c>
      <c r="L498">
        <v>45</v>
      </c>
      <c r="M498">
        <v>20.8</v>
      </c>
      <c r="N498">
        <v>4.5</v>
      </c>
      <c r="O498">
        <v>19</v>
      </c>
      <c r="P498">
        <v>33.299999999999997</v>
      </c>
      <c r="Q498">
        <v>44.3</v>
      </c>
      <c r="R498">
        <v>25.3</v>
      </c>
      <c r="S498" t="s">
        <v>124</v>
      </c>
      <c r="T498" t="s">
        <v>124</v>
      </c>
      <c r="U498" t="s">
        <v>124</v>
      </c>
      <c r="V498" t="s">
        <v>124</v>
      </c>
    </row>
    <row r="499" spans="1:22" x14ac:dyDescent="0.25">
      <c r="A499" t="str">
        <f t="shared" si="7"/>
        <v>2014/20151Female + maleAgriculture, food and related studiesUK</v>
      </c>
      <c r="B499" t="s">
        <v>37</v>
      </c>
      <c r="C499" t="s">
        <v>138</v>
      </c>
      <c r="D499">
        <v>1</v>
      </c>
      <c r="E499" t="s">
        <v>127</v>
      </c>
      <c r="F499" t="s">
        <v>61</v>
      </c>
      <c r="G499" t="s">
        <v>87</v>
      </c>
      <c r="H499">
        <v>2310</v>
      </c>
      <c r="I499">
        <v>2305</v>
      </c>
      <c r="J499">
        <v>1.2</v>
      </c>
      <c r="K499">
        <v>0.3</v>
      </c>
      <c r="L499">
        <v>2280</v>
      </c>
      <c r="M499">
        <v>5.5</v>
      </c>
      <c r="N499">
        <v>7.9</v>
      </c>
      <c r="O499">
        <v>68.3</v>
      </c>
      <c r="P499">
        <v>80.900000000000006</v>
      </c>
      <c r="Q499">
        <v>85.4</v>
      </c>
      <c r="R499">
        <v>17.100000000000001</v>
      </c>
      <c r="S499">
        <v>1510</v>
      </c>
      <c r="T499">
        <v>11300</v>
      </c>
      <c r="U499">
        <v>16100</v>
      </c>
      <c r="V499">
        <v>20800</v>
      </c>
    </row>
    <row r="500" spans="1:22" x14ac:dyDescent="0.25">
      <c r="A500" t="str">
        <f t="shared" si="7"/>
        <v>2014/20151Female + maleAgriculture, food and related studiesNon-EU</v>
      </c>
      <c r="B500" t="s">
        <v>37</v>
      </c>
      <c r="C500" t="s">
        <v>138</v>
      </c>
      <c r="D500">
        <v>1</v>
      </c>
      <c r="E500" t="s">
        <v>127</v>
      </c>
      <c r="F500" t="s">
        <v>125</v>
      </c>
      <c r="G500" t="s">
        <v>87</v>
      </c>
      <c r="H500">
        <v>155</v>
      </c>
      <c r="I500">
        <v>150</v>
      </c>
      <c r="J500">
        <v>33.299999999999997</v>
      </c>
      <c r="K500">
        <v>1.8</v>
      </c>
      <c r="L500">
        <v>100</v>
      </c>
      <c r="M500">
        <v>11.6</v>
      </c>
      <c r="N500">
        <v>2.6</v>
      </c>
      <c r="O500">
        <v>8.3000000000000007</v>
      </c>
      <c r="P500">
        <v>13.9</v>
      </c>
      <c r="Q500">
        <v>52.4</v>
      </c>
      <c r="R500">
        <v>44.1</v>
      </c>
      <c r="S500" t="s">
        <v>124</v>
      </c>
      <c r="T500" t="s">
        <v>124</v>
      </c>
      <c r="U500" t="s">
        <v>124</v>
      </c>
      <c r="V500" t="s">
        <v>124</v>
      </c>
    </row>
    <row r="501" spans="1:22" x14ac:dyDescent="0.25">
      <c r="A501" t="str">
        <f t="shared" si="7"/>
        <v>2014/20151Female + maleAllied healthEU</v>
      </c>
      <c r="B501" t="s">
        <v>37</v>
      </c>
      <c r="C501" t="s">
        <v>138</v>
      </c>
      <c r="D501">
        <v>1</v>
      </c>
      <c r="E501" t="s">
        <v>127</v>
      </c>
      <c r="F501" t="s">
        <v>21</v>
      </c>
      <c r="G501" t="s">
        <v>145</v>
      </c>
      <c r="H501">
        <v>450</v>
      </c>
      <c r="I501">
        <v>440</v>
      </c>
      <c r="J501">
        <v>27.3</v>
      </c>
      <c r="K501">
        <v>1.8</v>
      </c>
      <c r="L501">
        <v>320</v>
      </c>
      <c r="M501">
        <v>10.8</v>
      </c>
      <c r="N501">
        <v>3.6</v>
      </c>
      <c r="O501">
        <v>37.4</v>
      </c>
      <c r="P501">
        <v>45.4</v>
      </c>
      <c r="Q501">
        <v>58.3</v>
      </c>
      <c r="R501">
        <v>20.9</v>
      </c>
      <c r="S501">
        <v>155</v>
      </c>
      <c r="T501">
        <v>15700</v>
      </c>
      <c r="U501">
        <v>21200</v>
      </c>
      <c r="V501">
        <v>23800</v>
      </c>
    </row>
    <row r="502" spans="1:22" x14ac:dyDescent="0.25">
      <c r="A502" t="str">
        <f t="shared" si="7"/>
        <v>2014/20151Female + maleAllied healthUK</v>
      </c>
      <c r="B502" t="s">
        <v>37</v>
      </c>
      <c r="C502" t="s">
        <v>138</v>
      </c>
      <c r="D502">
        <v>1</v>
      </c>
      <c r="E502" t="s">
        <v>127</v>
      </c>
      <c r="F502" t="s">
        <v>61</v>
      </c>
      <c r="G502" t="s">
        <v>145</v>
      </c>
      <c r="H502">
        <v>9335</v>
      </c>
      <c r="I502">
        <v>9305</v>
      </c>
      <c r="J502">
        <v>2.4</v>
      </c>
      <c r="K502">
        <v>0.3</v>
      </c>
      <c r="L502">
        <v>9085</v>
      </c>
      <c r="M502">
        <v>3.8</v>
      </c>
      <c r="N502">
        <v>5.3</v>
      </c>
      <c r="O502">
        <v>70</v>
      </c>
      <c r="P502">
        <v>83.3</v>
      </c>
      <c r="Q502">
        <v>88.5</v>
      </c>
      <c r="R502">
        <v>18.5</v>
      </c>
      <c r="S502">
        <v>6225</v>
      </c>
      <c r="T502">
        <v>14200</v>
      </c>
      <c r="U502">
        <v>20100</v>
      </c>
      <c r="V502">
        <v>23400</v>
      </c>
    </row>
    <row r="503" spans="1:22" x14ac:dyDescent="0.25">
      <c r="A503" t="str">
        <f t="shared" si="7"/>
        <v>2014/20151Female + maleAllied healthNon-EU</v>
      </c>
      <c r="B503" t="s">
        <v>37</v>
      </c>
      <c r="C503" t="s">
        <v>138</v>
      </c>
      <c r="D503">
        <v>1</v>
      </c>
      <c r="E503" t="s">
        <v>127</v>
      </c>
      <c r="F503" t="s">
        <v>125</v>
      </c>
      <c r="G503" t="s">
        <v>145</v>
      </c>
      <c r="H503">
        <v>505</v>
      </c>
      <c r="I503">
        <v>495</v>
      </c>
      <c r="J503">
        <v>37.9</v>
      </c>
      <c r="K503">
        <v>1.8</v>
      </c>
      <c r="L503">
        <v>305</v>
      </c>
      <c r="M503">
        <v>15.7</v>
      </c>
      <c r="N503">
        <v>3.5</v>
      </c>
      <c r="O503">
        <v>18.100000000000001</v>
      </c>
      <c r="P503">
        <v>24.2</v>
      </c>
      <c r="Q503">
        <v>42.8</v>
      </c>
      <c r="R503">
        <v>24.7</v>
      </c>
      <c r="S503">
        <v>75</v>
      </c>
      <c r="T503">
        <v>14200</v>
      </c>
      <c r="U503">
        <v>21500</v>
      </c>
      <c r="V503">
        <v>27900</v>
      </c>
    </row>
    <row r="504" spans="1:22" x14ac:dyDescent="0.25">
      <c r="A504" t="str">
        <f t="shared" si="7"/>
        <v>2014/20151Female + maleArchitecture, building and planningEU</v>
      </c>
      <c r="B504" t="s">
        <v>37</v>
      </c>
      <c r="C504" t="s">
        <v>138</v>
      </c>
      <c r="D504">
        <v>1</v>
      </c>
      <c r="E504" t="s">
        <v>127</v>
      </c>
      <c r="F504" t="s">
        <v>21</v>
      </c>
      <c r="G504" t="s">
        <v>97</v>
      </c>
      <c r="H504">
        <v>575</v>
      </c>
      <c r="I504">
        <v>565</v>
      </c>
      <c r="J504">
        <v>21.9</v>
      </c>
      <c r="K504">
        <v>1.7</v>
      </c>
      <c r="L504">
        <v>440</v>
      </c>
      <c r="M504">
        <v>11.6</v>
      </c>
      <c r="N504">
        <v>6.3</v>
      </c>
      <c r="O504">
        <v>21.2</v>
      </c>
      <c r="P504">
        <v>31.2</v>
      </c>
      <c r="Q504">
        <v>60.2</v>
      </c>
      <c r="R504">
        <v>39</v>
      </c>
      <c r="S504">
        <v>110</v>
      </c>
      <c r="T504">
        <v>12400</v>
      </c>
      <c r="U504">
        <v>18600</v>
      </c>
      <c r="V504">
        <v>22600</v>
      </c>
    </row>
    <row r="505" spans="1:22" x14ac:dyDescent="0.25">
      <c r="A505" t="str">
        <f t="shared" si="7"/>
        <v>2014/20151Female + maleArchitecture, building and planningUK</v>
      </c>
      <c r="B505" t="s">
        <v>37</v>
      </c>
      <c r="C505" t="s">
        <v>138</v>
      </c>
      <c r="D505">
        <v>1</v>
      </c>
      <c r="E505" t="s">
        <v>127</v>
      </c>
      <c r="F505" t="s">
        <v>61</v>
      </c>
      <c r="G505" t="s">
        <v>97</v>
      </c>
      <c r="H505">
        <v>6650</v>
      </c>
      <c r="I505">
        <v>6630</v>
      </c>
      <c r="J505">
        <v>1.9</v>
      </c>
      <c r="K505">
        <v>0.3</v>
      </c>
      <c r="L505">
        <v>6500</v>
      </c>
      <c r="M505">
        <v>4.8</v>
      </c>
      <c r="N505">
        <v>6.3</v>
      </c>
      <c r="O505">
        <v>69.3</v>
      </c>
      <c r="P505">
        <v>79.900000000000006</v>
      </c>
      <c r="Q505">
        <v>86.9</v>
      </c>
      <c r="R505">
        <v>17.600000000000001</v>
      </c>
      <c r="S505">
        <v>4440</v>
      </c>
      <c r="T505">
        <v>17900</v>
      </c>
      <c r="U505">
        <v>23000</v>
      </c>
      <c r="V505">
        <v>28800</v>
      </c>
    </row>
    <row r="506" spans="1:22" x14ac:dyDescent="0.25">
      <c r="A506" t="str">
        <f t="shared" si="7"/>
        <v>2014/20151Female + maleArchitecture, building and planningNon-EU</v>
      </c>
      <c r="B506" t="s">
        <v>37</v>
      </c>
      <c r="C506" t="s">
        <v>138</v>
      </c>
      <c r="D506">
        <v>1</v>
      </c>
      <c r="E506" t="s">
        <v>127</v>
      </c>
      <c r="F506" t="s">
        <v>125</v>
      </c>
      <c r="G506" t="s">
        <v>97</v>
      </c>
      <c r="H506">
        <v>1005</v>
      </c>
      <c r="I506">
        <v>995</v>
      </c>
      <c r="J506">
        <v>45.7</v>
      </c>
      <c r="K506">
        <v>0.9</v>
      </c>
      <c r="L506">
        <v>540</v>
      </c>
      <c r="M506">
        <v>14</v>
      </c>
      <c r="N506">
        <v>2.8</v>
      </c>
      <c r="O506">
        <v>6</v>
      </c>
      <c r="P506">
        <v>10.1</v>
      </c>
      <c r="Q506">
        <v>37.6</v>
      </c>
      <c r="R506">
        <v>31.6</v>
      </c>
      <c r="S506">
        <v>40</v>
      </c>
      <c r="T506">
        <v>12400</v>
      </c>
      <c r="U506">
        <v>20800</v>
      </c>
      <c r="V506">
        <v>23400</v>
      </c>
    </row>
    <row r="507" spans="1:22" x14ac:dyDescent="0.25">
      <c r="A507" t="str">
        <f t="shared" si="7"/>
        <v>2014/20151Female + maleBiosciencesEU</v>
      </c>
      <c r="B507" t="s">
        <v>37</v>
      </c>
      <c r="C507" t="s">
        <v>138</v>
      </c>
      <c r="D507">
        <v>1</v>
      </c>
      <c r="E507" t="s">
        <v>127</v>
      </c>
      <c r="F507" t="s">
        <v>21</v>
      </c>
      <c r="G507" t="s">
        <v>80</v>
      </c>
      <c r="H507">
        <v>435</v>
      </c>
      <c r="I507">
        <v>425</v>
      </c>
      <c r="J507">
        <v>15</v>
      </c>
      <c r="K507">
        <v>2.1</v>
      </c>
      <c r="L507">
        <v>360</v>
      </c>
      <c r="M507">
        <v>10.7</v>
      </c>
      <c r="N507">
        <v>4.2</v>
      </c>
      <c r="O507">
        <v>11.1</v>
      </c>
      <c r="P507">
        <v>29.2</v>
      </c>
      <c r="Q507">
        <v>70</v>
      </c>
      <c r="R507">
        <v>58.9</v>
      </c>
      <c r="S507">
        <v>40</v>
      </c>
      <c r="T507">
        <v>13500</v>
      </c>
      <c r="U507">
        <v>17500</v>
      </c>
      <c r="V507">
        <v>20400</v>
      </c>
    </row>
    <row r="508" spans="1:22" x14ac:dyDescent="0.25">
      <c r="A508" t="str">
        <f t="shared" si="7"/>
        <v>2014/20151Female + maleBiosciencesUK</v>
      </c>
      <c r="B508" t="s">
        <v>37</v>
      </c>
      <c r="C508" t="s">
        <v>138</v>
      </c>
      <c r="D508">
        <v>1</v>
      </c>
      <c r="E508" t="s">
        <v>127</v>
      </c>
      <c r="F508" t="s">
        <v>61</v>
      </c>
      <c r="G508" t="s">
        <v>80</v>
      </c>
      <c r="H508">
        <v>9075</v>
      </c>
      <c r="I508">
        <v>9065</v>
      </c>
      <c r="J508">
        <v>1.9</v>
      </c>
      <c r="K508">
        <v>0.1</v>
      </c>
      <c r="L508">
        <v>8895</v>
      </c>
      <c r="M508">
        <v>4.3</v>
      </c>
      <c r="N508">
        <v>7.1</v>
      </c>
      <c r="O508">
        <v>49.1</v>
      </c>
      <c r="P508">
        <v>71.8</v>
      </c>
      <c r="Q508">
        <v>86.6</v>
      </c>
      <c r="R508">
        <v>37.5</v>
      </c>
      <c r="S508">
        <v>4320</v>
      </c>
      <c r="T508">
        <v>11700</v>
      </c>
      <c r="U508">
        <v>16400</v>
      </c>
      <c r="V508">
        <v>21200</v>
      </c>
    </row>
    <row r="509" spans="1:22" x14ac:dyDescent="0.25">
      <c r="A509" t="str">
        <f t="shared" si="7"/>
        <v>2014/20151Female + maleBiosciencesNon-EU</v>
      </c>
      <c r="B509" t="s">
        <v>37</v>
      </c>
      <c r="C509" t="s">
        <v>138</v>
      </c>
      <c r="D509">
        <v>1</v>
      </c>
      <c r="E509" t="s">
        <v>127</v>
      </c>
      <c r="F509" t="s">
        <v>125</v>
      </c>
      <c r="G509" t="s">
        <v>80</v>
      </c>
      <c r="H509">
        <v>660</v>
      </c>
      <c r="I509">
        <v>645</v>
      </c>
      <c r="J509">
        <v>28.8</v>
      </c>
      <c r="K509">
        <v>1.8</v>
      </c>
      <c r="L509">
        <v>460</v>
      </c>
      <c r="M509">
        <v>17.5</v>
      </c>
      <c r="N509">
        <v>1.5</v>
      </c>
      <c r="O509">
        <v>9.1</v>
      </c>
      <c r="P509">
        <v>17.5</v>
      </c>
      <c r="Q509">
        <v>52.2</v>
      </c>
      <c r="R509">
        <v>43</v>
      </c>
      <c r="S509">
        <v>45</v>
      </c>
      <c r="T509">
        <v>12000</v>
      </c>
      <c r="U509">
        <v>17900</v>
      </c>
      <c r="V509">
        <v>24500</v>
      </c>
    </row>
    <row r="510" spans="1:22" x14ac:dyDescent="0.25">
      <c r="A510" t="str">
        <f t="shared" si="7"/>
        <v>2014/20151Female + maleBusiness and managementEU</v>
      </c>
      <c r="B510" t="s">
        <v>37</v>
      </c>
      <c r="C510" t="s">
        <v>138</v>
      </c>
      <c r="D510">
        <v>1</v>
      </c>
      <c r="E510" t="s">
        <v>127</v>
      </c>
      <c r="F510" t="s">
        <v>21</v>
      </c>
      <c r="G510" t="s">
        <v>107</v>
      </c>
      <c r="H510">
        <v>4075</v>
      </c>
      <c r="I510">
        <v>3960</v>
      </c>
      <c r="J510">
        <v>33.1</v>
      </c>
      <c r="K510">
        <v>2.8</v>
      </c>
      <c r="L510">
        <v>2650</v>
      </c>
      <c r="M510">
        <v>17.8</v>
      </c>
      <c r="N510">
        <v>6.1</v>
      </c>
      <c r="O510">
        <v>26.4</v>
      </c>
      <c r="P510">
        <v>31.5</v>
      </c>
      <c r="Q510">
        <v>43</v>
      </c>
      <c r="R510">
        <v>16.600000000000001</v>
      </c>
      <c r="S510">
        <v>960</v>
      </c>
      <c r="T510">
        <v>14600</v>
      </c>
      <c r="U510">
        <v>19300</v>
      </c>
      <c r="V510">
        <v>25200</v>
      </c>
    </row>
    <row r="511" spans="1:22" x14ac:dyDescent="0.25">
      <c r="A511" t="str">
        <f t="shared" si="7"/>
        <v>2014/20151Female + maleBusiness and managementUK</v>
      </c>
      <c r="B511" t="s">
        <v>37</v>
      </c>
      <c r="C511" t="s">
        <v>138</v>
      </c>
      <c r="D511">
        <v>1</v>
      </c>
      <c r="E511" t="s">
        <v>127</v>
      </c>
      <c r="F511" t="s">
        <v>61</v>
      </c>
      <c r="G511" t="s">
        <v>107</v>
      </c>
      <c r="H511">
        <v>33720</v>
      </c>
      <c r="I511">
        <v>33590</v>
      </c>
      <c r="J511">
        <v>1.8</v>
      </c>
      <c r="K511">
        <v>0.4</v>
      </c>
      <c r="L511">
        <v>32995</v>
      </c>
      <c r="M511">
        <v>5.2</v>
      </c>
      <c r="N511">
        <v>8.9</v>
      </c>
      <c r="O511">
        <v>75.8</v>
      </c>
      <c r="P511">
        <v>81.599999999999994</v>
      </c>
      <c r="Q511">
        <v>84.1</v>
      </c>
      <c r="R511">
        <v>8.3000000000000007</v>
      </c>
      <c r="S511">
        <v>24745</v>
      </c>
      <c r="T511">
        <v>14200</v>
      </c>
      <c r="U511">
        <v>18600</v>
      </c>
      <c r="V511">
        <v>23700</v>
      </c>
    </row>
    <row r="512" spans="1:22" x14ac:dyDescent="0.25">
      <c r="A512" t="str">
        <f t="shared" si="7"/>
        <v>2014/20151Female + maleBusiness and managementNon-EU</v>
      </c>
      <c r="B512" t="s">
        <v>37</v>
      </c>
      <c r="C512" t="s">
        <v>138</v>
      </c>
      <c r="D512">
        <v>1</v>
      </c>
      <c r="E512" t="s">
        <v>127</v>
      </c>
      <c r="F512" t="s">
        <v>125</v>
      </c>
      <c r="G512" t="s">
        <v>107</v>
      </c>
      <c r="H512">
        <v>14265</v>
      </c>
      <c r="I512">
        <v>14185</v>
      </c>
      <c r="J512">
        <v>37.700000000000003</v>
      </c>
      <c r="K512">
        <v>0.6</v>
      </c>
      <c r="L512">
        <v>8835</v>
      </c>
      <c r="M512">
        <v>11.4</v>
      </c>
      <c r="N512">
        <v>1.5</v>
      </c>
      <c r="O512">
        <v>4.5999999999999996</v>
      </c>
      <c r="P512">
        <v>8</v>
      </c>
      <c r="Q512">
        <v>49.4</v>
      </c>
      <c r="R512">
        <v>44.7</v>
      </c>
      <c r="S512">
        <v>535</v>
      </c>
      <c r="T512">
        <v>10000</v>
      </c>
      <c r="U512">
        <v>17900</v>
      </c>
      <c r="V512">
        <v>25200</v>
      </c>
    </row>
    <row r="513" spans="1:22" x14ac:dyDescent="0.25">
      <c r="A513" t="str">
        <f t="shared" si="7"/>
        <v>2014/20151Female + maleCeltic studiesEU</v>
      </c>
      <c r="B513" t="s">
        <v>37</v>
      </c>
      <c r="C513" t="s">
        <v>138</v>
      </c>
      <c r="D513">
        <v>1</v>
      </c>
      <c r="E513" t="s">
        <v>127</v>
      </c>
      <c r="F513" t="s">
        <v>21</v>
      </c>
      <c r="G513" t="s">
        <v>111</v>
      </c>
      <c r="H513" t="s">
        <v>124</v>
      </c>
      <c r="I513" t="s">
        <v>124</v>
      </c>
      <c r="J513" t="s">
        <v>124</v>
      </c>
      <c r="K513" t="s">
        <v>124</v>
      </c>
      <c r="L513" t="s">
        <v>124</v>
      </c>
      <c r="M513" t="s">
        <v>124</v>
      </c>
      <c r="N513" t="s">
        <v>124</v>
      </c>
      <c r="O513" t="s">
        <v>124</v>
      </c>
      <c r="P513" t="s">
        <v>124</v>
      </c>
      <c r="Q513" t="s">
        <v>124</v>
      </c>
      <c r="R513" t="s">
        <v>124</v>
      </c>
      <c r="S513" t="s">
        <v>146</v>
      </c>
      <c r="T513" t="s">
        <v>146</v>
      </c>
      <c r="U513" t="s">
        <v>146</v>
      </c>
      <c r="V513" t="s">
        <v>146</v>
      </c>
    </row>
    <row r="514" spans="1:22" x14ac:dyDescent="0.25">
      <c r="A514" t="str">
        <f t="shared" si="7"/>
        <v>2014/20151Female + maleCeltic studiesUK</v>
      </c>
      <c r="B514" t="s">
        <v>37</v>
      </c>
      <c r="C514" t="s">
        <v>138</v>
      </c>
      <c r="D514">
        <v>1</v>
      </c>
      <c r="E514" t="s">
        <v>127</v>
      </c>
      <c r="F514" t="s">
        <v>61</v>
      </c>
      <c r="G514" t="s">
        <v>111</v>
      </c>
      <c r="H514">
        <v>30</v>
      </c>
      <c r="I514">
        <v>30</v>
      </c>
      <c r="J514">
        <v>3.6</v>
      </c>
      <c r="K514">
        <v>0</v>
      </c>
      <c r="L514">
        <v>25</v>
      </c>
      <c r="M514">
        <v>5.4</v>
      </c>
      <c r="N514">
        <v>8.6</v>
      </c>
      <c r="O514">
        <v>55.2</v>
      </c>
      <c r="P514">
        <v>75.099999999999994</v>
      </c>
      <c r="Q514">
        <v>82.3</v>
      </c>
      <c r="R514">
        <v>27.1</v>
      </c>
      <c r="S514">
        <v>15</v>
      </c>
      <c r="T514">
        <v>11700</v>
      </c>
      <c r="U514">
        <v>15000</v>
      </c>
      <c r="V514">
        <v>17200</v>
      </c>
    </row>
    <row r="515" spans="1:22" x14ac:dyDescent="0.25">
      <c r="A515" t="str">
        <f t="shared" si="7"/>
        <v>2014/20151Female + maleCeltic studiesNon-EU</v>
      </c>
      <c r="B515" t="s">
        <v>37</v>
      </c>
      <c r="C515" t="s">
        <v>138</v>
      </c>
      <c r="D515">
        <v>1</v>
      </c>
      <c r="E515" t="s">
        <v>127</v>
      </c>
      <c r="F515" t="s">
        <v>125</v>
      </c>
      <c r="G515" t="s">
        <v>111</v>
      </c>
      <c r="H515" t="s">
        <v>124</v>
      </c>
      <c r="I515" t="s">
        <v>124</v>
      </c>
      <c r="J515" t="s">
        <v>124</v>
      </c>
      <c r="K515" t="s">
        <v>124</v>
      </c>
      <c r="L515" t="s">
        <v>124</v>
      </c>
      <c r="M515" t="s">
        <v>124</v>
      </c>
      <c r="N515" t="s">
        <v>124</v>
      </c>
      <c r="O515" t="s">
        <v>124</v>
      </c>
      <c r="P515" t="s">
        <v>124</v>
      </c>
      <c r="Q515" t="s">
        <v>124</v>
      </c>
      <c r="R515" t="s">
        <v>124</v>
      </c>
      <c r="S515" t="s">
        <v>146</v>
      </c>
      <c r="T515" t="s">
        <v>146</v>
      </c>
      <c r="U515" t="s">
        <v>146</v>
      </c>
      <c r="V515" t="s">
        <v>146</v>
      </c>
    </row>
    <row r="516" spans="1:22" x14ac:dyDescent="0.25">
      <c r="A516" t="str">
        <f t="shared" ref="A516:A579" si="8">B516&amp;D516&amp;E516&amp;G516&amp;F516</f>
        <v>2014/20151Female + maleChemistryEU</v>
      </c>
      <c r="B516" t="s">
        <v>37</v>
      </c>
      <c r="C516" t="s">
        <v>138</v>
      </c>
      <c r="D516">
        <v>1</v>
      </c>
      <c r="E516" t="s">
        <v>127</v>
      </c>
      <c r="F516" t="s">
        <v>21</v>
      </c>
      <c r="G516" t="s">
        <v>90</v>
      </c>
      <c r="H516">
        <v>80</v>
      </c>
      <c r="I516">
        <v>80</v>
      </c>
      <c r="J516">
        <v>16</v>
      </c>
      <c r="K516">
        <v>2.5</v>
      </c>
      <c r="L516">
        <v>65</v>
      </c>
      <c r="M516">
        <v>10.7</v>
      </c>
      <c r="N516">
        <v>2.9</v>
      </c>
      <c r="O516">
        <v>17.8</v>
      </c>
      <c r="P516">
        <v>40.4</v>
      </c>
      <c r="Q516">
        <v>70.3</v>
      </c>
      <c r="R516">
        <v>52.5</v>
      </c>
      <c r="S516">
        <v>10</v>
      </c>
      <c r="T516">
        <v>18200</v>
      </c>
      <c r="U516">
        <v>23700</v>
      </c>
      <c r="V516">
        <v>29200</v>
      </c>
    </row>
    <row r="517" spans="1:22" x14ac:dyDescent="0.25">
      <c r="A517" t="str">
        <f t="shared" si="8"/>
        <v>2014/20151Female + maleChemistryUK</v>
      </c>
      <c r="B517" t="s">
        <v>37</v>
      </c>
      <c r="C517" t="s">
        <v>138</v>
      </c>
      <c r="D517">
        <v>1</v>
      </c>
      <c r="E517" t="s">
        <v>127</v>
      </c>
      <c r="F517" t="s">
        <v>61</v>
      </c>
      <c r="G517" t="s">
        <v>90</v>
      </c>
      <c r="H517">
        <v>2745</v>
      </c>
      <c r="I517">
        <v>2740</v>
      </c>
      <c r="J517">
        <v>0.8</v>
      </c>
      <c r="K517">
        <v>0.2</v>
      </c>
      <c r="L517">
        <v>2720</v>
      </c>
      <c r="M517">
        <v>4.2</v>
      </c>
      <c r="N517">
        <v>5.4</v>
      </c>
      <c r="O517">
        <v>53.1</v>
      </c>
      <c r="P517">
        <v>77.099999999999994</v>
      </c>
      <c r="Q517">
        <v>89.6</v>
      </c>
      <c r="R517">
        <v>36.5</v>
      </c>
      <c r="S517">
        <v>1425</v>
      </c>
      <c r="T517">
        <v>15700</v>
      </c>
      <c r="U517">
        <v>20100</v>
      </c>
      <c r="V517">
        <v>24800</v>
      </c>
    </row>
    <row r="518" spans="1:22" x14ac:dyDescent="0.25">
      <c r="A518" t="str">
        <f t="shared" si="8"/>
        <v>2014/20151Female + maleChemistryNon-EU</v>
      </c>
      <c r="B518" t="s">
        <v>37</v>
      </c>
      <c r="C518" t="s">
        <v>138</v>
      </c>
      <c r="D518">
        <v>1</v>
      </c>
      <c r="E518" t="s">
        <v>127</v>
      </c>
      <c r="F518" t="s">
        <v>125</v>
      </c>
      <c r="G518" t="s">
        <v>90</v>
      </c>
      <c r="H518">
        <v>230</v>
      </c>
      <c r="I518">
        <v>230</v>
      </c>
      <c r="J518">
        <v>48.6</v>
      </c>
      <c r="K518">
        <v>0.4</v>
      </c>
      <c r="L518">
        <v>115</v>
      </c>
      <c r="M518">
        <v>12.3</v>
      </c>
      <c r="N518">
        <v>1.3</v>
      </c>
      <c r="O518">
        <v>6.4</v>
      </c>
      <c r="P518">
        <v>14</v>
      </c>
      <c r="Q518">
        <v>37.700000000000003</v>
      </c>
      <c r="R518">
        <v>31.4</v>
      </c>
      <c r="S518" t="s">
        <v>124</v>
      </c>
      <c r="T518" t="s">
        <v>124</v>
      </c>
      <c r="U518" t="s">
        <v>124</v>
      </c>
      <c r="V518" t="s">
        <v>124</v>
      </c>
    </row>
    <row r="519" spans="1:22" x14ac:dyDescent="0.25">
      <c r="A519" t="str">
        <f t="shared" si="8"/>
        <v>2014/20151Female + maleCombined and general studiesEU</v>
      </c>
      <c r="B519" t="s">
        <v>37</v>
      </c>
      <c r="C519" t="s">
        <v>138</v>
      </c>
      <c r="D519">
        <v>1</v>
      </c>
      <c r="E519" t="s">
        <v>127</v>
      </c>
      <c r="F519" t="s">
        <v>21</v>
      </c>
      <c r="G519" t="s">
        <v>120</v>
      </c>
      <c r="H519">
        <v>55</v>
      </c>
      <c r="I519">
        <v>50</v>
      </c>
      <c r="J519">
        <v>12.4</v>
      </c>
      <c r="K519">
        <v>7.3</v>
      </c>
      <c r="L519">
        <v>45</v>
      </c>
      <c r="M519">
        <v>18.600000000000001</v>
      </c>
      <c r="N519">
        <v>5.9</v>
      </c>
      <c r="O519">
        <v>17.3</v>
      </c>
      <c r="P519">
        <v>39.5</v>
      </c>
      <c r="Q519">
        <v>63.1</v>
      </c>
      <c r="R519">
        <v>45.8</v>
      </c>
      <c r="S519" t="s">
        <v>124</v>
      </c>
      <c r="T519" t="s">
        <v>124</v>
      </c>
      <c r="U519" t="s">
        <v>124</v>
      </c>
      <c r="V519" t="s">
        <v>124</v>
      </c>
    </row>
    <row r="520" spans="1:22" x14ac:dyDescent="0.25">
      <c r="A520" t="str">
        <f t="shared" si="8"/>
        <v>2014/20151Female + maleCombined and general studiesUK</v>
      </c>
      <c r="B520" t="s">
        <v>37</v>
      </c>
      <c r="C520" t="s">
        <v>138</v>
      </c>
      <c r="D520">
        <v>1</v>
      </c>
      <c r="E520" t="s">
        <v>127</v>
      </c>
      <c r="F520" t="s">
        <v>61</v>
      </c>
      <c r="G520" t="s">
        <v>120</v>
      </c>
      <c r="H520">
        <v>5235</v>
      </c>
      <c r="I520">
        <v>5170</v>
      </c>
      <c r="J520">
        <v>2.2999999999999998</v>
      </c>
      <c r="K520">
        <v>1.3</v>
      </c>
      <c r="L520">
        <v>5050</v>
      </c>
      <c r="M520">
        <v>8.3000000000000007</v>
      </c>
      <c r="N520">
        <v>6.5</v>
      </c>
      <c r="O520">
        <v>55.9</v>
      </c>
      <c r="P520">
        <v>75.7</v>
      </c>
      <c r="Q520">
        <v>82.9</v>
      </c>
      <c r="R520">
        <v>27</v>
      </c>
      <c r="S520">
        <v>2670</v>
      </c>
      <c r="T520">
        <v>11000</v>
      </c>
      <c r="U520">
        <v>18600</v>
      </c>
      <c r="V520">
        <v>26600</v>
      </c>
    </row>
    <row r="521" spans="1:22" x14ac:dyDescent="0.25">
      <c r="A521" t="str">
        <f t="shared" si="8"/>
        <v>2014/20151Female + maleCombined and general studiesNon-EU</v>
      </c>
      <c r="B521" t="s">
        <v>37</v>
      </c>
      <c r="C521" t="s">
        <v>138</v>
      </c>
      <c r="D521">
        <v>1</v>
      </c>
      <c r="E521" t="s">
        <v>127</v>
      </c>
      <c r="F521" t="s">
        <v>125</v>
      </c>
      <c r="G521" t="s">
        <v>120</v>
      </c>
      <c r="H521">
        <v>60</v>
      </c>
      <c r="I521">
        <v>55</v>
      </c>
      <c r="J521">
        <v>24.1</v>
      </c>
      <c r="K521">
        <v>1.7</v>
      </c>
      <c r="L521">
        <v>45</v>
      </c>
      <c r="M521">
        <v>25.8</v>
      </c>
      <c r="N521">
        <v>5.2</v>
      </c>
      <c r="O521">
        <v>3.5</v>
      </c>
      <c r="P521">
        <v>11.9</v>
      </c>
      <c r="Q521">
        <v>44.9</v>
      </c>
      <c r="R521">
        <v>41.5</v>
      </c>
      <c r="S521" t="s">
        <v>124</v>
      </c>
      <c r="T521" t="s">
        <v>124</v>
      </c>
      <c r="U521" t="s">
        <v>124</v>
      </c>
      <c r="V521" t="s">
        <v>124</v>
      </c>
    </row>
    <row r="522" spans="1:22" x14ac:dyDescent="0.25">
      <c r="A522" t="str">
        <f t="shared" si="8"/>
        <v>2014/20151Female + maleComputingEU</v>
      </c>
      <c r="B522" t="s">
        <v>37</v>
      </c>
      <c r="C522" t="s">
        <v>138</v>
      </c>
      <c r="D522">
        <v>1</v>
      </c>
      <c r="E522" t="s">
        <v>127</v>
      </c>
      <c r="F522" t="s">
        <v>21</v>
      </c>
      <c r="G522" t="s">
        <v>95</v>
      </c>
      <c r="H522">
        <v>710</v>
      </c>
      <c r="I522">
        <v>700</v>
      </c>
      <c r="J522">
        <v>26.3</v>
      </c>
      <c r="K522">
        <v>1.7</v>
      </c>
      <c r="L522">
        <v>515</v>
      </c>
      <c r="M522">
        <v>13.9</v>
      </c>
      <c r="N522">
        <v>3.9</v>
      </c>
      <c r="O522">
        <v>30.8</v>
      </c>
      <c r="P522">
        <v>42.6</v>
      </c>
      <c r="Q522">
        <v>56</v>
      </c>
      <c r="R522">
        <v>25.2</v>
      </c>
      <c r="S522">
        <v>200</v>
      </c>
      <c r="T522">
        <v>19300</v>
      </c>
      <c r="U522">
        <v>25200</v>
      </c>
      <c r="V522">
        <v>33200</v>
      </c>
    </row>
    <row r="523" spans="1:22" x14ac:dyDescent="0.25">
      <c r="A523" t="str">
        <f t="shared" si="8"/>
        <v>2014/20151Female + maleComputingUK</v>
      </c>
      <c r="B523" t="s">
        <v>37</v>
      </c>
      <c r="C523" t="s">
        <v>138</v>
      </c>
      <c r="D523">
        <v>1</v>
      </c>
      <c r="E523" t="s">
        <v>127</v>
      </c>
      <c r="F523" t="s">
        <v>61</v>
      </c>
      <c r="G523" t="s">
        <v>95</v>
      </c>
      <c r="H523">
        <v>10625</v>
      </c>
      <c r="I523">
        <v>10605</v>
      </c>
      <c r="J523">
        <v>1.2</v>
      </c>
      <c r="K523">
        <v>0.2</v>
      </c>
      <c r="L523">
        <v>10480</v>
      </c>
      <c r="M523">
        <v>5.5</v>
      </c>
      <c r="N523">
        <v>9.9</v>
      </c>
      <c r="O523">
        <v>74.5</v>
      </c>
      <c r="P523">
        <v>80.400000000000006</v>
      </c>
      <c r="Q523">
        <v>83.5</v>
      </c>
      <c r="R523">
        <v>8.9</v>
      </c>
      <c r="S523">
        <v>7620</v>
      </c>
      <c r="T523">
        <v>15000</v>
      </c>
      <c r="U523">
        <v>20400</v>
      </c>
      <c r="V523">
        <v>26300</v>
      </c>
    </row>
    <row r="524" spans="1:22" x14ac:dyDescent="0.25">
      <c r="A524" t="str">
        <f t="shared" si="8"/>
        <v>2014/20151Female + maleComputingNon-EU</v>
      </c>
      <c r="B524" t="s">
        <v>37</v>
      </c>
      <c r="C524" t="s">
        <v>138</v>
      </c>
      <c r="D524">
        <v>1</v>
      </c>
      <c r="E524" t="s">
        <v>127</v>
      </c>
      <c r="F524" t="s">
        <v>125</v>
      </c>
      <c r="G524" t="s">
        <v>95</v>
      </c>
      <c r="H524">
        <v>1745</v>
      </c>
      <c r="I524">
        <v>1730</v>
      </c>
      <c r="J524">
        <v>29.9</v>
      </c>
      <c r="K524">
        <v>1</v>
      </c>
      <c r="L524">
        <v>1210</v>
      </c>
      <c r="M524">
        <v>17.399999999999999</v>
      </c>
      <c r="N524">
        <v>4.5</v>
      </c>
      <c r="O524">
        <v>12.8</v>
      </c>
      <c r="P524">
        <v>20.2</v>
      </c>
      <c r="Q524">
        <v>48.2</v>
      </c>
      <c r="R524">
        <v>35.4</v>
      </c>
      <c r="S524">
        <v>185</v>
      </c>
      <c r="T524">
        <v>11300</v>
      </c>
      <c r="U524">
        <v>19700</v>
      </c>
      <c r="V524">
        <v>27000</v>
      </c>
    </row>
    <row r="525" spans="1:22" x14ac:dyDescent="0.25">
      <c r="A525" t="str">
        <f t="shared" si="8"/>
        <v>2014/20151Female + maleCreative arts and designEU</v>
      </c>
      <c r="B525" t="s">
        <v>37</v>
      </c>
      <c r="C525" t="s">
        <v>138</v>
      </c>
      <c r="D525">
        <v>1</v>
      </c>
      <c r="E525" t="s">
        <v>127</v>
      </c>
      <c r="F525" t="s">
        <v>21</v>
      </c>
      <c r="G525" t="s">
        <v>116</v>
      </c>
      <c r="H525">
        <v>1230</v>
      </c>
      <c r="I525">
        <v>1210</v>
      </c>
      <c r="J525">
        <v>24.6</v>
      </c>
      <c r="K525">
        <v>1.7</v>
      </c>
      <c r="L525">
        <v>915</v>
      </c>
      <c r="M525">
        <v>18.5</v>
      </c>
      <c r="N525">
        <v>7.6</v>
      </c>
      <c r="O525">
        <v>37.6</v>
      </c>
      <c r="P525">
        <v>41.5</v>
      </c>
      <c r="Q525">
        <v>49.2</v>
      </c>
      <c r="R525">
        <v>11.6</v>
      </c>
      <c r="S525">
        <v>400</v>
      </c>
      <c r="T525">
        <v>8800</v>
      </c>
      <c r="U525">
        <v>14200</v>
      </c>
      <c r="V525">
        <v>20100</v>
      </c>
    </row>
    <row r="526" spans="1:22" x14ac:dyDescent="0.25">
      <c r="A526" t="str">
        <f t="shared" si="8"/>
        <v>2014/20151Female + maleCreative arts and designUK</v>
      </c>
      <c r="B526" t="s">
        <v>37</v>
      </c>
      <c r="C526" t="s">
        <v>138</v>
      </c>
      <c r="D526">
        <v>1</v>
      </c>
      <c r="E526" t="s">
        <v>127</v>
      </c>
      <c r="F526" t="s">
        <v>61</v>
      </c>
      <c r="G526" t="s">
        <v>116</v>
      </c>
      <c r="H526">
        <v>21900</v>
      </c>
      <c r="I526">
        <v>21845</v>
      </c>
      <c r="J526">
        <v>1.2</v>
      </c>
      <c r="K526">
        <v>0.3</v>
      </c>
      <c r="L526">
        <v>21585</v>
      </c>
      <c r="M526">
        <v>5.5</v>
      </c>
      <c r="N526">
        <v>11.2</v>
      </c>
      <c r="O526">
        <v>74.8</v>
      </c>
      <c r="P526">
        <v>79.599999999999994</v>
      </c>
      <c r="Q526">
        <v>82</v>
      </c>
      <c r="R526">
        <v>7.2</v>
      </c>
      <c r="S526">
        <v>15385</v>
      </c>
      <c r="T526">
        <v>9500</v>
      </c>
      <c r="U526">
        <v>14200</v>
      </c>
      <c r="V526">
        <v>18200</v>
      </c>
    </row>
    <row r="527" spans="1:22" x14ac:dyDescent="0.25">
      <c r="A527" t="str">
        <f t="shared" si="8"/>
        <v>2014/20151Female + maleCreative arts and designNon-EU</v>
      </c>
      <c r="B527" t="s">
        <v>37</v>
      </c>
      <c r="C527" t="s">
        <v>138</v>
      </c>
      <c r="D527">
        <v>1</v>
      </c>
      <c r="E527" t="s">
        <v>127</v>
      </c>
      <c r="F527" t="s">
        <v>125</v>
      </c>
      <c r="G527" t="s">
        <v>116</v>
      </c>
      <c r="H527">
        <v>1805</v>
      </c>
      <c r="I527">
        <v>1795</v>
      </c>
      <c r="J527">
        <v>49.1</v>
      </c>
      <c r="K527">
        <v>0.7</v>
      </c>
      <c r="L527">
        <v>910</v>
      </c>
      <c r="M527">
        <v>19.399999999999999</v>
      </c>
      <c r="N527">
        <v>3.7</v>
      </c>
      <c r="O527">
        <v>9.1999999999999993</v>
      </c>
      <c r="P527">
        <v>11.2</v>
      </c>
      <c r="Q527">
        <v>27.8</v>
      </c>
      <c r="R527">
        <v>18.600000000000001</v>
      </c>
      <c r="S527">
        <v>135</v>
      </c>
      <c r="T527">
        <v>10600</v>
      </c>
      <c r="U527">
        <v>16400</v>
      </c>
      <c r="V527">
        <v>22300</v>
      </c>
    </row>
    <row r="528" spans="1:22" x14ac:dyDescent="0.25">
      <c r="A528" t="str">
        <f t="shared" si="8"/>
        <v>2014/20151Female + maleEconomicsEU</v>
      </c>
      <c r="B528" t="s">
        <v>37</v>
      </c>
      <c r="C528" t="s">
        <v>138</v>
      </c>
      <c r="D528">
        <v>1</v>
      </c>
      <c r="E528" t="s">
        <v>127</v>
      </c>
      <c r="F528" t="s">
        <v>21</v>
      </c>
      <c r="G528" t="s">
        <v>8</v>
      </c>
      <c r="H528">
        <v>605</v>
      </c>
      <c r="I528">
        <v>590</v>
      </c>
      <c r="J528">
        <v>21.2</v>
      </c>
      <c r="K528">
        <v>2.2000000000000002</v>
      </c>
      <c r="L528">
        <v>465</v>
      </c>
      <c r="M528">
        <v>13.2</v>
      </c>
      <c r="N528">
        <v>4.7</v>
      </c>
      <c r="O528">
        <v>25</v>
      </c>
      <c r="P528">
        <v>39.1</v>
      </c>
      <c r="Q528">
        <v>60.9</v>
      </c>
      <c r="R528">
        <v>35.9</v>
      </c>
      <c r="S528">
        <v>135</v>
      </c>
      <c r="T528">
        <v>18200</v>
      </c>
      <c r="U528">
        <v>24500</v>
      </c>
      <c r="V528">
        <v>31800</v>
      </c>
    </row>
    <row r="529" spans="1:22" x14ac:dyDescent="0.25">
      <c r="A529" t="str">
        <f t="shared" si="8"/>
        <v>2014/20151Female + maleEconomicsUK</v>
      </c>
      <c r="B529" t="s">
        <v>37</v>
      </c>
      <c r="C529" t="s">
        <v>138</v>
      </c>
      <c r="D529">
        <v>1</v>
      </c>
      <c r="E529" t="s">
        <v>127</v>
      </c>
      <c r="F529" t="s">
        <v>61</v>
      </c>
      <c r="G529" t="s">
        <v>8</v>
      </c>
      <c r="H529">
        <v>5120</v>
      </c>
      <c r="I529">
        <v>5105</v>
      </c>
      <c r="J529">
        <v>1.4</v>
      </c>
      <c r="K529">
        <v>0.3</v>
      </c>
      <c r="L529">
        <v>5030</v>
      </c>
      <c r="M529">
        <v>6</v>
      </c>
      <c r="N529">
        <v>7.3</v>
      </c>
      <c r="O529">
        <v>69.400000000000006</v>
      </c>
      <c r="P529">
        <v>79.599999999999994</v>
      </c>
      <c r="Q529">
        <v>85.3</v>
      </c>
      <c r="R529">
        <v>16</v>
      </c>
      <c r="S529">
        <v>3475</v>
      </c>
      <c r="T529">
        <v>17900</v>
      </c>
      <c r="U529">
        <v>23700</v>
      </c>
      <c r="V529">
        <v>29900</v>
      </c>
    </row>
    <row r="530" spans="1:22" x14ac:dyDescent="0.25">
      <c r="A530" t="str">
        <f t="shared" si="8"/>
        <v>2014/20151Female + maleEconomicsNon-EU</v>
      </c>
      <c r="B530" t="s">
        <v>37</v>
      </c>
      <c r="C530" t="s">
        <v>138</v>
      </c>
      <c r="D530">
        <v>1</v>
      </c>
      <c r="E530" t="s">
        <v>127</v>
      </c>
      <c r="F530" t="s">
        <v>125</v>
      </c>
      <c r="G530" t="s">
        <v>8</v>
      </c>
      <c r="H530">
        <v>1850</v>
      </c>
      <c r="I530">
        <v>1830</v>
      </c>
      <c r="J530">
        <v>36.5</v>
      </c>
      <c r="K530">
        <v>0.9</v>
      </c>
      <c r="L530">
        <v>1165</v>
      </c>
      <c r="M530">
        <v>12.3</v>
      </c>
      <c r="N530">
        <v>1.7</v>
      </c>
      <c r="O530">
        <v>7.4</v>
      </c>
      <c r="P530">
        <v>12.4</v>
      </c>
      <c r="Q530">
        <v>49.5</v>
      </c>
      <c r="R530">
        <v>42.2</v>
      </c>
      <c r="S530">
        <v>115</v>
      </c>
      <c r="T530">
        <v>24800</v>
      </c>
      <c r="U530">
        <v>31000</v>
      </c>
      <c r="V530">
        <v>50400</v>
      </c>
    </row>
    <row r="531" spans="1:22" x14ac:dyDescent="0.25">
      <c r="A531" t="str">
        <f t="shared" si="8"/>
        <v>2014/20151Female + maleEducation and teachingEU</v>
      </c>
      <c r="B531" t="s">
        <v>37</v>
      </c>
      <c r="C531" t="s">
        <v>138</v>
      </c>
      <c r="D531">
        <v>1</v>
      </c>
      <c r="E531" t="s">
        <v>127</v>
      </c>
      <c r="F531" t="s">
        <v>21</v>
      </c>
      <c r="G531" t="s">
        <v>118</v>
      </c>
      <c r="H531">
        <v>95</v>
      </c>
      <c r="I531">
        <v>90</v>
      </c>
      <c r="J531">
        <v>29.2</v>
      </c>
      <c r="K531">
        <v>7.3</v>
      </c>
      <c r="L531">
        <v>65</v>
      </c>
      <c r="M531">
        <v>11.2</v>
      </c>
      <c r="N531">
        <v>9.3000000000000007</v>
      </c>
      <c r="O531">
        <v>26.8</v>
      </c>
      <c r="P531">
        <v>37.200000000000003</v>
      </c>
      <c r="Q531">
        <v>50.3</v>
      </c>
      <c r="R531">
        <v>23.5</v>
      </c>
      <c r="S531">
        <v>20</v>
      </c>
      <c r="T531">
        <v>12900</v>
      </c>
      <c r="U531">
        <v>15000</v>
      </c>
      <c r="V531">
        <v>21200</v>
      </c>
    </row>
    <row r="532" spans="1:22" x14ac:dyDescent="0.25">
      <c r="A532" t="str">
        <f t="shared" si="8"/>
        <v>2014/20151Female + maleEducation and teachingUK</v>
      </c>
      <c r="B532" t="s">
        <v>37</v>
      </c>
      <c r="C532" t="s">
        <v>138</v>
      </c>
      <c r="D532">
        <v>1</v>
      </c>
      <c r="E532" t="s">
        <v>127</v>
      </c>
      <c r="F532" t="s">
        <v>61</v>
      </c>
      <c r="G532" t="s">
        <v>118</v>
      </c>
      <c r="H532">
        <v>15545</v>
      </c>
      <c r="I532">
        <v>15515</v>
      </c>
      <c r="J532">
        <v>1.2</v>
      </c>
      <c r="K532">
        <v>0.2</v>
      </c>
      <c r="L532">
        <v>15335</v>
      </c>
      <c r="M532">
        <v>2.4</v>
      </c>
      <c r="N532">
        <v>4.3</v>
      </c>
      <c r="O532">
        <v>75.599999999999994</v>
      </c>
      <c r="P532">
        <v>89.4</v>
      </c>
      <c r="Q532">
        <v>92.2</v>
      </c>
      <c r="R532">
        <v>16.600000000000001</v>
      </c>
      <c r="S532">
        <v>11530</v>
      </c>
      <c r="T532">
        <v>12400</v>
      </c>
      <c r="U532">
        <v>18200</v>
      </c>
      <c r="V532">
        <v>21200</v>
      </c>
    </row>
    <row r="533" spans="1:22" x14ac:dyDescent="0.25">
      <c r="A533" t="str">
        <f t="shared" si="8"/>
        <v>2014/20151Female + maleEducation and teachingNon-EU</v>
      </c>
      <c r="B533" t="s">
        <v>37</v>
      </c>
      <c r="C533" t="s">
        <v>138</v>
      </c>
      <c r="D533">
        <v>1</v>
      </c>
      <c r="E533" t="s">
        <v>127</v>
      </c>
      <c r="F533" t="s">
        <v>125</v>
      </c>
      <c r="G533" t="s">
        <v>118</v>
      </c>
      <c r="H533">
        <v>285</v>
      </c>
      <c r="I533">
        <v>280</v>
      </c>
      <c r="J533">
        <v>37.4</v>
      </c>
      <c r="K533">
        <v>2.4</v>
      </c>
      <c r="L533">
        <v>175</v>
      </c>
      <c r="M533">
        <v>37.5</v>
      </c>
      <c r="N533">
        <v>2.2999999999999998</v>
      </c>
      <c r="O533">
        <v>12.6</v>
      </c>
      <c r="P533">
        <v>16.600000000000001</v>
      </c>
      <c r="Q533">
        <v>22.8</v>
      </c>
      <c r="R533">
        <v>10.1</v>
      </c>
      <c r="S533">
        <v>30</v>
      </c>
      <c r="T533">
        <v>14200</v>
      </c>
      <c r="U533">
        <v>18900</v>
      </c>
      <c r="V533">
        <v>21200</v>
      </c>
    </row>
    <row r="534" spans="1:22" x14ac:dyDescent="0.25">
      <c r="A534" t="str">
        <f t="shared" si="8"/>
        <v>2014/20151Female + maleEngineeringEU</v>
      </c>
      <c r="B534" t="s">
        <v>37</v>
      </c>
      <c r="C534" t="s">
        <v>138</v>
      </c>
      <c r="D534">
        <v>1</v>
      </c>
      <c r="E534" t="s">
        <v>127</v>
      </c>
      <c r="F534" t="s">
        <v>21</v>
      </c>
      <c r="G534" t="s">
        <v>93</v>
      </c>
      <c r="H534">
        <v>1270</v>
      </c>
      <c r="I534">
        <v>1250</v>
      </c>
      <c r="J534">
        <v>30.4</v>
      </c>
      <c r="K534">
        <v>1.5</v>
      </c>
      <c r="L534">
        <v>870</v>
      </c>
      <c r="M534">
        <v>12.7</v>
      </c>
      <c r="N534">
        <v>3.8</v>
      </c>
      <c r="O534">
        <v>24.1</v>
      </c>
      <c r="P534">
        <v>33.799999999999997</v>
      </c>
      <c r="Q534">
        <v>53.1</v>
      </c>
      <c r="R534">
        <v>29</v>
      </c>
      <c r="S534">
        <v>285</v>
      </c>
      <c r="T534">
        <v>21200</v>
      </c>
      <c r="U534">
        <v>26300</v>
      </c>
      <c r="V534">
        <v>31400</v>
      </c>
    </row>
    <row r="535" spans="1:22" x14ac:dyDescent="0.25">
      <c r="A535" t="str">
        <f t="shared" si="8"/>
        <v>2014/20151Female + maleEngineeringUK</v>
      </c>
      <c r="B535" t="s">
        <v>37</v>
      </c>
      <c r="C535" t="s">
        <v>138</v>
      </c>
      <c r="D535">
        <v>1</v>
      </c>
      <c r="E535" t="s">
        <v>127</v>
      </c>
      <c r="F535" t="s">
        <v>61</v>
      </c>
      <c r="G535" t="s">
        <v>93</v>
      </c>
      <c r="H535">
        <v>11885</v>
      </c>
      <c r="I535">
        <v>11840</v>
      </c>
      <c r="J535">
        <v>1.8</v>
      </c>
      <c r="K535">
        <v>0.4</v>
      </c>
      <c r="L535">
        <v>11620</v>
      </c>
      <c r="M535">
        <v>5.4</v>
      </c>
      <c r="N535">
        <v>5.9</v>
      </c>
      <c r="O535">
        <v>71.2</v>
      </c>
      <c r="P535">
        <v>81.900000000000006</v>
      </c>
      <c r="Q535">
        <v>86.9</v>
      </c>
      <c r="R535">
        <v>15.7</v>
      </c>
      <c r="S535">
        <v>8215</v>
      </c>
      <c r="T535">
        <v>19000</v>
      </c>
      <c r="U535">
        <v>25200</v>
      </c>
      <c r="V535">
        <v>30700</v>
      </c>
    </row>
    <row r="536" spans="1:22" x14ac:dyDescent="0.25">
      <c r="A536" t="str">
        <f t="shared" si="8"/>
        <v>2014/20151Female + maleEngineeringNon-EU</v>
      </c>
      <c r="B536" t="s">
        <v>37</v>
      </c>
      <c r="C536" t="s">
        <v>138</v>
      </c>
      <c r="D536">
        <v>1</v>
      </c>
      <c r="E536" t="s">
        <v>127</v>
      </c>
      <c r="F536" t="s">
        <v>125</v>
      </c>
      <c r="G536" t="s">
        <v>93</v>
      </c>
      <c r="H536">
        <v>5075</v>
      </c>
      <c r="I536">
        <v>5030</v>
      </c>
      <c r="J536">
        <v>39.799999999999997</v>
      </c>
      <c r="K536">
        <v>0.9</v>
      </c>
      <c r="L536">
        <v>3030</v>
      </c>
      <c r="M536">
        <v>14.8</v>
      </c>
      <c r="N536">
        <v>2.5</v>
      </c>
      <c r="O536">
        <v>7.6</v>
      </c>
      <c r="P536">
        <v>14.1</v>
      </c>
      <c r="Q536">
        <v>42.9</v>
      </c>
      <c r="R536">
        <v>35.299999999999997</v>
      </c>
      <c r="S536">
        <v>310</v>
      </c>
      <c r="T536">
        <v>18200</v>
      </c>
      <c r="U536">
        <v>25900</v>
      </c>
      <c r="V536">
        <v>31800</v>
      </c>
    </row>
    <row r="537" spans="1:22" x14ac:dyDescent="0.25">
      <c r="A537" t="str">
        <f t="shared" si="8"/>
        <v>2014/20151Female + maleEnglish studiesEU</v>
      </c>
      <c r="B537" t="s">
        <v>37</v>
      </c>
      <c r="C537" t="s">
        <v>138</v>
      </c>
      <c r="D537">
        <v>1</v>
      </c>
      <c r="E537" t="s">
        <v>127</v>
      </c>
      <c r="F537" t="s">
        <v>21</v>
      </c>
      <c r="G537" t="s">
        <v>109</v>
      </c>
      <c r="H537">
        <v>370</v>
      </c>
      <c r="I537">
        <v>365</v>
      </c>
      <c r="J537">
        <v>27</v>
      </c>
      <c r="K537">
        <v>2.4</v>
      </c>
      <c r="L537">
        <v>265</v>
      </c>
      <c r="M537">
        <v>13.1</v>
      </c>
      <c r="N537">
        <v>5.3</v>
      </c>
      <c r="O537">
        <v>15.7</v>
      </c>
      <c r="P537">
        <v>30</v>
      </c>
      <c r="Q537">
        <v>54.5</v>
      </c>
      <c r="R537">
        <v>38.799999999999997</v>
      </c>
      <c r="S537">
        <v>45</v>
      </c>
      <c r="T537">
        <v>13500</v>
      </c>
      <c r="U537">
        <v>17900</v>
      </c>
      <c r="V537">
        <v>20400</v>
      </c>
    </row>
    <row r="538" spans="1:22" x14ac:dyDescent="0.25">
      <c r="A538" t="str">
        <f t="shared" si="8"/>
        <v>2014/20151Female + maleEnglish studiesUK</v>
      </c>
      <c r="B538" t="s">
        <v>37</v>
      </c>
      <c r="C538" t="s">
        <v>138</v>
      </c>
      <c r="D538">
        <v>1</v>
      </c>
      <c r="E538" t="s">
        <v>127</v>
      </c>
      <c r="F538" t="s">
        <v>61</v>
      </c>
      <c r="G538" t="s">
        <v>109</v>
      </c>
      <c r="H538">
        <v>12485</v>
      </c>
      <c r="I538">
        <v>12450</v>
      </c>
      <c r="J538">
        <v>1.3</v>
      </c>
      <c r="K538">
        <v>0.3</v>
      </c>
      <c r="L538">
        <v>12285</v>
      </c>
      <c r="M538">
        <v>4.8</v>
      </c>
      <c r="N538">
        <v>9.3000000000000007</v>
      </c>
      <c r="O538">
        <v>58.8</v>
      </c>
      <c r="P538">
        <v>77.400000000000006</v>
      </c>
      <c r="Q538">
        <v>84.6</v>
      </c>
      <c r="R538">
        <v>25.7</v>
      </c>
      <c r="S538">
        <v>7030</v>
      </c>
      <c r="T538">
        <v>10600</v>
      </c>
      <c r="U538">
        <v>15300</v>
      </c>
      <c r="V538">
        <v>19700</v>
      </c>
    </row>
    <row r="539" spans="1:22" x14ac:dyDescent="0.25">
      <c r="A539" t="str">
        <f t="shared" si="8"/>
        <v>2014/20151Female + maleEnglish studiesNon-EU</v>
      </c>
      <c r="B539" t="s">
        <v>37</v>
      </c>
      <c r="C539" t="s">
        <v>138</v>
      </c>
      <c r="D539">
        <v>1</v>
      </c>
      <c r="E539" t="s">
        <v>127</v>
      </c>
      <c r="F539" t="s">
        <v>125</v>
      </c>
      <c r="G539" t="s">
        <v>109</v>
      </c>
      <c r="H539">
        <v>835</v>
      </c>
      <c r="I539">
        <v>825</v>
      </c>
      <c r="J539">
        <v>36.5</v>
      </c>
      <c r="K539">
        <v>1.1000000000000001</v>
      </c>
      <c r="L539">
        <v>525</v>
      </c>
      <c r="M539">
        <v>7.2</v>
      </c>
      <c r="N539">
        <v>1.2</v>
      </c>
      <c r="O539">
        <v>3.8</v>
      </c>
      <c r="P539">
        <v>7.6</v>
      </c>
      <c r="Q539">
        <v>55.1</v>
      </c>
      <c r="R539">
        <v>51.3</v>
      </c>
      <c r="S539">
        <v>25</v>
      </c>
      <c r="T539">
        <v>12700</v>
      </c>
      <c r="U539">
        <v>16800</v>
      </c>
      <c r="V539">
        <v>20400</v>
      </c>
    </row>
    <row r="540" spans="1:22" x14ac:dyDescent="0.25">
      <c r="A540" t="str">
        <f t="shared" si="8"/>
        <v>2014/20151Female + maleGeneral, applied and forensic sciencesEU</v>
      </c>
      <c r="B540" t="s">
        <v>37</v>
      </c>
      <c r="C540" t="s">
        <v>138</v>
      </c>
      <c r="D540">
        <v>1</v>
      </c>
      <c r="E540" t="s">
        <v>127</v>
      </c>
      <c r="F540" t="s">
        <v>21</v>
      </c>
      <c r="G540" t="s">
        <v>147</v>
      </c>
      <c r="H540">
        <v>70</v>
      </c>
      <c r="I540">
        <v>70</v>
      </c>
      <c r="J540">
        <v>29.9</v>
      </c>
      <c r="K540">
        <v>0</v>
      </c>
      <c r="L540">
        <v>50</v>
      </c>
      <c r="M540">
        <v>10.199999999999999</v>
      </c>
      <c r="N540">
        <v>3.4</v>
      </c>
      <c r="O540">
        <v>16.100000000000001</v>
      </c>
      <c r="P540">
        <v>32.299999999999997</v>
      </c>
      <c r="Q540">
        <v>56.4</v>
      </c>
      <c r="R540">
        <v>40.4</v>
      </c>
      <c r="S540" t="s">
        <v>124</v>
      </c>
      <c r="T540" t="s">
        <v>124</v>
      </c>
      <c r="U540" t="s">
        <v>124</v>
      </c>
      <c r="V540" t="s">
        <v>124</v>
      </c>
    </row>
    <row r="541" spans="1:22" x14ac:dyDescent="0.25">
      <c r="A541" t="str">
        <f t="shared" si="8"/>
        <v>2014/20151Female + maleGeneral, applied and forensic sciencesUK</v>
      </c>
      <c r="B541" t="s">
        <v>37</v>
      </c>
      <c r="C541" t="s">
        <v>138</v>
      </c>
      <c r="D541">
        <v>1</v>
      </c>
      <c r="E541" t="s">
        <v>127</v>
      </c>
      <c r="F541" t="s">
        <v>61</v>
      </c>
      <c r="G541" t="s">
        <v>147</v>
      </c>
      <c r="H541">
        <v>1790</v>
      </c>
      <c r="I541">
        <v>1790</v>
      </c>
      <c r="J541">
        <v>1</v>
      </c>
      <c r="K541">
        <v>0.2</v>
      </c>
      <c r="L541">
        <v>1770</v>
      </c>
      <c r="M541">
        <v>3.7</v>
      </c>
      <c r="N541">
        <v>7.4</v>
      </c>
      <c r="O541">
        <v>67.3</v>
      </c>
      <c r="P541">
        <v>81</v>
      </c>
      <c r="Q541">
        <v>87.9</v>
      </c>
      <c r="R541">
        <v>20.6</v>
      </c>
      <c r="S541">
        <v>1180</v>
      </c>
      <c r="T541">
        <v>12400</v>
      </c>
      <c r="U541">
        <v>16400</v>
      </c>
      <c r="V541">
        <v>20100</v>
      </c>
    </row>
    <row r="542" spans="1:22" x14ac:dyDescent="0.25">
      <c r="A542" t="str">
        <f t="shared" si="8"/>
        <v>2014/20151Female + maleGeneral, applied and forensic sciencesNon-EU</v>
      </c>
      <c r="B542" t="s">
        <v>37</v>
      </c>
      <c r="C542" t="s">
        <v>138</v>
      </c>
      <c r="D542">
        <v>1</v>
      </c>
      <c r="E542" t="s">
        <v>127</v>
      </c>
      <c r="F542" t="s">
        <v>125</v>
      </c>
      <c r="G542" t="s">
        <v>147</v>
      </c>
      <c r="H542">
        <v>80</v>
      </c>
      <c r="I542">
        <v>80</v>
      </c>
      <c r="J542">
        <v>37.6</v>
      </c>
      <c r="K542">
        <v>1.2</v>
      </c>
      <c r="L542">
        <v>50</v>
      </c>
      <c r="M542">
        <v>22.5</v>
      </c>
      <c r="N542">
        <v>2.5</v>
      </c>
      <c r="O542">
        <v>14.1</v>
      </c>
      <c r="P542">
        <v>19.399999999999999</v>
      </c>
      <c r="Q542">
        <v>37.4</v>
      </c>
      <c r="R542">
        <v>23.2</v>
      </c>
      <c r="S542" t="s">
        <v>124</v>
      </c>
      <c r="T542" t="s">
        <v>124</v>
      </c>
      <c r="U542" t="s">
        <v>124</v>
      </c>
      <c r="V542" t="s">
        <v>124</v>
      </c>
    </row>
    <row r="543" spans="1:22" x14ac:dyDescent="0.25">
      <c r="A543" t="str">
        <f t="shared" si="8"/>
        <v>2014/20151Female + maleGeography, earth and environmental studiesEU</v>
      </c>
      <c r="B543" t="s">
        <v>37</v>
      </c>
      <c r="C543" t="s">
        <v>138</v>
      </c>
      <c r="D543">
        <v>1</v>
      </c>
      <c r="E543" t="s">
        <v>127</v>
      </c>
      <c r="F543" t="s">
        <v>21</v>
      </c>
      <c r="G543" t="s">
        <v>148</v>
      </c>
      <c r="H543">
        <v>210</v>
      </c>
      <c r="I543">
        <v>205</v>
      </c>
      <c r="J543">
        <v>20.3</v>
      </c>
      <c r="K543">
        <v>3.5</v>
      </c>
      <c r="L543">
        <v>160</v>
      </c>
      <c r="M543">
        <v>17.7</v>
      </c>
      <c r="N543">
        <v>6.8</v>
      </c>
      <c r="O543">
        <v>22.5</v>
      </c>
      <c r="P543">
        <v>34.200000000000003</v>
      </c>
      <c r="Q543">
        <v>55.2</v>
      </c>
      <c r="R543">
        <v>32.700000000000003</v>
      </c>
      <c r="S543">
        <v>45</v>
      </c>
      <c r="T543">
        <v>12400</v>
      </c>
      <c r="U543">
        <v>18600</v>
      </c>
      <c r="V543">
        <v>22100</v>
      </c>
    </row>
    <row r="544" spans="1:22" x14ac:dyDescent="0.25">
      <c r="A544" t="str">
        <f t="shared" si="8"/>
        <v>2014/20151Female + maleGeography, earth and environmental studiesUK</v>
      </c>
      <c r="B544" t="s">
        <v>37</v>
      </c>
      <c r="C544" t="s">
        <v>138</v>
      </c>
      <c r="D544">
        <v>1</v>
      </c>
      <c r="E544" t="s">
        <v>127</v>
      </c>
      <c r="F544" t="s">
        <v>61</v>
      </c>
      <c r="G544" t="s">
        <v>148</v>
      </c>
      <c r="H544">
        <v>7505</v>
      </c>
      <c r="I544">
        <v>7480</v>
      </c>
      <c r="J544">
        <v>1</v>
      </c>
      <c r="K544">
        <v>0.3</v>
      </c>
      <c r="L544">
        <v>7405</v>
      </c>
      <c r="M544">
        <v>3.9</v>
      </c>
      <c r="N544">
        <v>7.7</v>
      </c>
      <c r="O544">
        <v>60.1</v>
      </c>
      <c r="P544">
        <v>80</v>
      </c>
      <c r="Q544">
        <v>87.4</v>
      </c>
      <c r="R544">
        <v>27.4</v>
      </c>
      <c r="S544">
        <v>4330</v>
      </c>
      <c r="T544">
        <v>13100</v>
      </c>
      <c r="U544">
        <v>18200</v>
      </c>
      <c r="V544">
        <v>23400</v>
      </c>
    </row>
    <row r="545" spans="1:22" x14ac:dyDescent="0.25">
      <c r="A545" t="str">
        <f t="shared" si="8"/>
        <v>2014/20151Female + maleGeography, earth and environmental studiesNon-EU</v>
      </c>
      <c r="B545" t="s">
        <v>37</v>
      </c>
      <c r="C545" t="s">
        <v>138</v>
      </c>
      <c r="D545">
        <v>1</v>
      </c>
      <c r="E545" t="s">
        <v>127</v>
      </c>
      <c r="F545" t="s">
        <v>125</v>
      </c>
      <c r="G545" t="s">
        <v>148</v>
      </c>
      <c r="H545">
        <v>360</v>
      </c>
      <c r="I545">
        <v>355</v>
      </c>
      <c r="J545">
        <v>43.8</v>
      </c>
      <c r="K545">
        <v>2.2000000000000002</v>
      </c>
      <c r="L545">
        <v>200</v>
      </c>
      <c r="M545">
        <v>13.6</v>
      </c>
      <c r="N545">
        <v>3.3</v>
      </c>
      <c r="O545">
        <v>7.4</v>
      </c>
      <c r="P545">
        <v>14.8</v>
      </c>
      <c r="Q545">
        <v>39.299999999999997</v>
      </c>
      <c r="R545">
        <v>31.9</v>
      </c>
      <c r="S545">
        <v>25</v>
      </c>
      <c r="T545">
        <v>15700</v>
      </c>
      <c r="U545">
        <v>22600</v>
      </c>
      <c r="V545">
        <v>27000</v>
      </c>
    </row>
    <row r="546" spans="1:22" x14ac:dyDescent="0.25">
      <c r="A546" t="str">
        <f t="shared" si="8"/>
        <v>2014/20151Female + maleHealth and social careEU</v>
      </c>
      <c r="B546" t="s">
        <v>37</v>
      </c>
      <c r="C546" t="s">
        <v>138</v>
      </c>
      <c r="D546">
        <v>1</v>
      </c>
      <c r="E546" t="s">
        <v>127</v>
      </c>
      <c r="F546" t="s">
        <v>21</v>
      </c>
      <c r="G546" t="s">
        <v>104</v>
      </c>
      <c r="H546">
        <v>50</v>
      </c>
      <c r="I546">
        <v>45</v>
      </c>
      <c r="J546">
        <v>20.6</v>
      </c>
      <c r="K546">
        <v>6</v>
      </c>
      <c r="L546">
        <v>40</v>
      </c>
      <c r="M546">
        <v>21.2</v>
      </c>
      <c r="N546">
        <v>0</v>
      </c>
      <c r="O546">
        <v>34.9</v>
      </c>
      <c r="P546">
        <v>45.5</v>
      </c>
      <c r="Q546">
        <v>58.2</v>
      </c>
      <c r="R546">
        <v>23.3</v>
      </c>
      <c r="S546">
        <v>15</v>
      </c>
      <c r="T546">
        <v>14200</v>
      </c>
      <c r="U546">
        <v>17900</v>
      </c>
      <c r="V546">
        <v>25600</v>
      </c>
    </row>
    <row r="547" spans="1:22" x14ac:dyDescent="0.25">
      <c r="A547" t="str">
        <f t="shared" si="8"/>
        <v>2014/20151Female + maleHealth and social careUK</v>
      </c>
      <c r="B547" t="s">
        <v>37</v>
      </c>
      <c r="C547" t="s">
        <v>138</v>
      </c>
      <c r="D547">
        <v>1</v>
      </c>
      <c r="E547" t="s">
        <v>127</v>
      </c>
      <c r="F547" t="s">
        <v>61</v>
      </c>
      <c r="G547" t="s">
        <v>104</v>
      </c>
      <c r="H547">
        <v>7520</v>
      </c>
      <c r="I547">
        <v>7510</v>
      </c>
      <c r="J547">
        <v>1.6</v>
      </c>
      <c r="K547">
        <v>0.1</v>
      </c>
      <c r="L547">
        <v>7390</v>
      </c>
      <c r="M547">
        <v>2.6</v>
      </c>
      <c r="N547">
        <v>5.6</v>
      </c>
      <c r="O547">
        <v>69.8</v>
      </c>
      <c r="P547">
        <v>87.8</v>
      </c>
      <c r="Q547">
        <v>90.2</v>
      </c>
      <c r="R547">
        <v>20.5</v>
      </c>
      <c r="S547">
        <v>5110</v>
      </c>
      <c r="T547">
        <v>13100</v>
      </c>
      <c r="U547">
        <v>19300</v>
      </c>
      <c r="V547">
        <v>25600</v>
      </c>
    </row>
    <row r="548" spans="1:22" x14ac:dyDescent="0.25">
      <c r="A548" t="str">
        <f t="shared" si="8"/>
        <v>2014/20151Female + maleHealth and social careNon-EU</v>
      </c>
      <c r="B548" t="s">
        <v>37</v>
      </c>
      <c r="C548" t="s">
        <v>138</v>
      </c>
      <c r="D548">
        <v>1</v>
      </c>
      <c r="E548" t="s">
        <v>127</v>
      </c>
      <c r="F548" t="s">
        <v>125</v>
      </c>
      <c r="G548" t="s">
        <v>104</v>
      </c>
      <c r="H548">
        <v>100</v>
      </c>
      <c r="I548">
        <v>95</v>
      </c>
      <c r="J548">
        <v>22</v>
      </c>
      <c r="K548">
        <v>3.1</v>
      </c>
      <c r="L548">
        <v>75</v>
      </c>
      <c r="M548">
        <v>8.9</v>
      </c>
      <c r="N548">
        <v>3.7</v>
      </c>
      <c r="O548">
        <v>26.2</v>
      </c>
      <c r="P548">
        <v>37.799999999999997</v>
      </c>
      <c r="Q548">
        <v>65.400000000000006</v>
      </c>
      <c r="R548">
        <v>39.200000000000003</v>
      </c>
      <c r="S548">
        <v>25</v>
      </c>
      <c r="T548">
        <v>12900</v>
      </c>
      <c r="U548">
        <v>20100</v>
      </c>
      <c r="V548">
        <v>24800</v>
      </c>
    </row>
    <row r="549" spans="1:22" x14ac:dyDescent="0.25">
      <c r="A549" t="str">
        <f t="shared" si="8"/>
        <v>2014/20151Female + maleHistory and archaeologyEU</v>
      </c>
      <c r="B549" t="s">
        <v>37</v>
      </c>
      <c r="C549" t="s">
        <v>138</v>
      </c>
      <c r="D549">
        <v>1</v>
      </c>
      <c r="E549" t="s">
        <v>127</v>
      </c>
      <c r="F549" t="s">
        <v>21</v>
      </c>
      <c r="G549" t="s">
        <v>113</v>
      </c>
      <c r="H549">
        <v>305</v>
      </c>
      <c r="I549">
        <v>295</v>
      </c>
      <c r="J549">
        <v>17.7</v>
      </c>
      <c r="K549">
        <v>3.4</v>
      </c>
      <c r="L549">
        <v>240</v>
      </c>
      <c r="M549">
        <v>13</v>
      </c>
      <c r="N549">
        <v>4.8</v>
      </c>
      <c r="O549">
        <v>21</v>
      </c>
      <c r="P549">
        <v>36.6</v>
      </c>
      <c r="Q549">
        <v>64.5</v>
      </c>
      <c r="R549">
        <v>43.5</v>
      </c>
      <c r="S549">
        <v>55</v>
      </c>
      <c r="T549">
        <v>14200</v>
      </c>
      <c r="U549">
        <v>17900</v>
      </c>
      <c r="V549">
        <v>23400</v>
      </c>
    </row>
    <row r="550" spans="1:22" x14ac:dyDescent="0.25">
      <c r="A550" t="str">
        <f t="shared" si="8"/>
        <v>2014/20151Female + maleHistory and archaeologyUK</v>
      </c>
      <c r="B550" t="s">
        <v>37</v>
      </c>
      <c r="C550" t="s">
        <v>138</v>
      </c>
      <c r="D550">
        <v>1</v>
      </c>
      <c r="E550" t="s">
        <v>127</v>
      </c>
      <c r="F550" t="s">
        <v>61</v>
      </c>
      <c r="G550" t="s">
        <v>113</v>
      </c>
      <c r="H550">
        <v>11015</v>
      </c>
      <c r="I550">
        <v>10985</v>
      </c>
      <c r="J550">
        <v>1.4</v>
      </c>
      <c r="K550">
        <v>0.3</v>
      </c>
      <c r="L550">
        <v>10835</v>
      </c>
      <c r="M550">
        <v>5.2</v>
      </c>
      <c r="N550">
        <v>8.9</v>
      </c>
      <c r="O550">
        <v>57.4</v>
      </c>
      <c r="P550">
        <v>75.599999999999994</v>
      </c>
      <c r="Q550">
        <v>84.5</v>
      </c>
      <c r="R550">
        <v>27.1</v>
      </c>
      <c r="S550">
        <v>6070</v>
      </c>
      <c r="T550">
        <v>11300</v>
      </c>
      <c r="U550">
        <v>16400</v>
      </c>
      <c r="V550">
        <v>21200</v>
      </c>
    </row>
    <row r="551" spans="1:22" x14ac:dyDescent="0.25">
      <c r="A551" t="str">
        <f t="shared" si="8"/>
        <v>2014/20151Female + maleHistory and archaeologyNon-EU</v>
      </c>
      <c r="B551" t="s">
        <v>37</v>
      </c>
      <c r="C551" t="s">
        <v>138</v>
      </c>
      <c r="D551">
        <v>1</v>
      </c>
      <c r="E551" t="s">
        <v>127</v>
      </c>
      <c r="F551" t="s">
        <v>125</v>
      </c>
      <c r="G551" t="s">
        <v>113</v>
      </c>
      <c r="H551">
        <v>260</v>
      </c>
      <c r="I551">
        <v>250</v>
      </c>
      <c r="J551">
        <v>32</v>
      </c>
      <c r="K551">
        <v>3.5</v>
      </c>
      <c r="L551">
        <v>170</v>
      </c>
      <c r="M551">
        <v>17.5</v>
      </c>
      <c r="N551">
        <v>5.5</v>
      </c>
      <c r="O551">
        <v>9.6999999999999993</v>
      </c>
      <c r="P551">
        <v>19.7</v>
      </c>
      <c r="Q551">
        <v>45</v>
      </c>
      <c r="R551">
        <v>35.299999999999997</v>
      </c>
      <c r="S551">
        <v>20</v>
      </c>
      <c r="T551">
        <v>11000</v>
      </c>
      <c r="U551">
        <v>17200</v>
      </c>
      <c r="V551">
        <v>23400</v>
      </c>
    </row>
    <row r="552" spans="1:22" x14ac:dyDescent="0.25">
      <c r="A552" t="str">
        <f t="shared" si="8"/>
        <v>2014/20151Female + maleLanguages and area studiesEU</v>
      </c>
      <c r="B552" t="s">
        <v>37</v>
      </c>
      <c r="C552" t="s">
        <v>138</v>
      </c>
      <c r="D552">
        <v>1</v>
      </c>
      <c r="E552" t="s">
        <v>127</v>
      </c>
      <c r="F552" t="s">
        <v>21</v>
      </c>
      <c r="G552" t="s">
        <v>149</v>
      </c>
      <c r="H552">
        <v>530</v>
      </c>
      <c r="I552">
        <v>520</v>
      </c>
      <c r="J552">
        <v>18.399999999999999</v>
      </c>
      <c r="K552">
        <v>2.1</v>
      </c>
      <c r="L552">
        <v>425</v>
      </c>
      <c r="M552">
        <v>19.2</v>
      </c>
      <c r="N552">
        <v>7.7</v>
      </c>
      <c r="O552">
        <v>23</v>
      </c>
      <c r="P552">
        <v>35.799999999999997</v>
      </c>
      <c r="Q552">
        <v>54.7</v>
      </c>
      <c r="R552">
        <v>31.6</v>
      </c>
      <c r="S552">
        <v>105</v>
      </c>
      <c r="T552">
        <v>14600</v>
      </c>
      <c r="U552">
        <v>20100</v>
      </c>
      <c r="V552">
        <v>23400</v>
      </c>
    </row>
    <row r="553" spans="1:22" x14ac:dyDescent="0.25">
      <c r="A553" t="str">
        <f t="shared" si="8"/>
        <v>2014/20151Female + maleLanguages and area studiesUK</v>
      </c>
      <c r="B553" t="s">
        <v>37</v>
      </c>
      <c r="C553" t="s">
        <v>138</v>
      </c>
      <c r="D553">
        <v>1</v>
      </c>
      <c r="E553" t="s">
        <v>127</v>
      </c>
      <c r="F553" t="s">
        <v>61</v>
      </c>
      <c r="G553" t="s">
        <v>149</v>
      </c>
      <c r="H553">
        <v>5930</v>
      </c>
      <c r="I553">
        <v>5885</v>
      </c>
      <c r="J553">
        <v>1.3</v>
      </c>
      <c r="K553">
        <v>0.8</v>
      </c>
      <c r="L553">
        <v>5805</v>
      </c>
      <c r="M553">
        <v>10.5</v>
      </c>
      <c r="N553">
        <v>9.3000000000000007</v>
      </c>
      <c r="O553">
        <v>56.5</v>
      </c>
      <c r="P553">
        <v>71.3</v>
      </c>
      <c r="Q553">
        <v>78.900000000000006</v>
      </c>
      <c r="R553">
        <v>22.3</v>
      </c>
      <c r="S553">
        <v>3145</v>
      </c>
      <c r="T553">
        <v>12800</v>
      </c>
      <c r="U553">
        <v>18600</v>
      </c>
      <c r="V553">
        <v>23400</v>
      </c>
    </row>
    <row r="554" spans="1:22" x14ac:dyDescent="0.25">
      <c r="A554" t="str">
        <f t="shared" si="8"/>
        <v>2014/20151Female + maleLanguages and area studiesNon-EU</v>
      </c>
      <c r="B554" t="s">
        <v>37</v>
      </c>
      <c r="C554" t="s">
        <v>138</v>
      </c>
      <c r="D554">
        <v>1</v>
      </c>
      <c r="E554" t="s">
        <v>127</v>
      </c>
      <c r="F554" t="s">
        <v>125</v>
      </c>
      <c r="G554" t="s">
        <v>149</v>
      </c>
      <c r="H554">
        <v>195</v>
      </c>
      <c r="I554">
        <v>190</v>
      </c>
      <c r="J554">
        <v>30.4</v>
      </c>
      <c r="K554">
        <v>2.5</v>
      </c>
      <c r="L554">
        <v>135</v>
      </c>
      <c r="M554">
        <v>19.100000000000001</v>
      </c>
      <c r="N554">
        <v>3.1</v>
      </c>
      <c r="O554">
        <v>12</v>
      </c>
      <c r="P554">
        <v>22</v>
      </c>
      <c r="Q554">
        <v>47.4</v>
      </c>
      <c r="R554">
        <v>35.5</v>
      </c>
      <c r="S554">
        <v>20</v>
      </c>
      <c r="T554">
        <v>18200</v>
      </c>
      <c r="U554">
        <v>24100</v>
      </c>
      <c r="V554">
        <v>28100</v>
      </c>
    </row>
    <row r="555" spans="1:22" x14ac:dyDescent="0.25">
      <c r="A555" t="str">
        <f t="shared" si="8"/>
        <v>2014/20151Female + maleLawEU</v>
      </c>
      <c r="B555" t="s">
        <v>37</v>
      </c>
      <c r="C555" t="s">
        <v>138</v>
      </c>
      <c r="D555">
        <v>1</v>
      </c>
      <c r="E555" t="s">
        <v>127</v>
      </c>
      <c r="F555" t="s">
        <v>21</v>
      </c>
      <c r="G555" t="s">
        <v>7</v>
      </c>
      <c r="H555">
        <v>905</v>
      </c>
      <c r="I555">
        <v>880</v>
      </c>
      <c r="J555">
        <v>26.9</v>
      </c>
      <c r="K555">
        <v>2.5</v>
      </c>
      <c r="L555">
        <v>645</v>
      </c>
      <c r="M555">
        <v>11.9</v>
      </c>
      <c r="N555">
        <v>4.8</v>
      </c>
      <c r="O555">
        <v>18.3</v>
      </c>
      <c r="P555">
        <v>26.8</v>
      </c>
      <c r="Q555">
        <v>56.3</v>
      </c>
      <c r="R555">
        <v>38</v>
      </c>
      <c r="S555">
        <v>145</v>
      </c>
      <c r="T555">
        <v>14200</v>
      </c>
      <c r="U555">
        <v>20800</v>
      </c>
      <c r="V555">
        <v>28800</v>
      </c>
    </row>
    <row r="556" spans="1:22" x14ac:dyDescent="0.25">
      <c r="A556" t="str">
        <f t="shared" si="8"/>
        <v>2014/20151Female + maleLawUK</v>
      </c>
      <c r="B556" t="s">
        <v>37</v>
      </c>
      <c r="C556" t="s">
        <v>138</v>
      </c>
      <c r="D556">
        <v>1</v>
      </c>
      <c r="E556" t="s">
        <v>127</v>
      </c>
      <c r="F556" t="s">
        <v>61</v>
      </c>
      <c r="G556" t="s">
        <v>7</v>
      </c>
      <c r="H556">
        <v>11335</v>
      </c>
      <c r="I556">
        <v>11315</v>
      </c>
      <c r="J556">
        <v>1.8</v>
      </c>
      <c r="K556">
        <v>0.2</v>
      </c>
      <c r="L556">
        <v>11110</v>
      </c>
      <c r="M556">
        <v>5.2</v>
      </c>
      <c r="N556">
        <v>9.6</v>
      </c>
      <c r="O556">
        <v>63.5</v>
      </c>
      <c r="P556">
        <v>77.8</v>
      </c>
      <c r="Q556">
        <v>83.4</v>
      </c>
      <c r="R556">
        <v>19.8</v>
      </c>
      <c r="S556">
        <v>6955</v>
      </c>
      <c r="T556">
        <v>12000</v>
      </c>
      <c r="U556">
        <v>16100</v>
      </c>
      <c r="V556">
        <v>21200</v>
      </c>
    </row>
    <row r="557" spans="1:22" x14ac:dyDescent="0.25">
      <c r="A557" t="str">
        <f t="shared" si="8"/>
        <v>2014/20151Female + maleLawNon-EU</v>
      </c>
      <c r="B557" t="s">
        <v>37</v>
      </c>
      <c r="C557" t="s">
        <v>138</v>
      </c>
      <c r="D557">
        <v>1</v>
      </c>
      <c r="E557" t="s">
        <v>127</v>
      </c>
      <c r="F557" t="s">
        <v>125</v>
      </c>
      <c r="G557" t="s">
        <v>7</v>
      </c>
      <c r="H557">
        <v>2480</v>
      </c>
      <c r="I557">
        <v>2455</v>
      </c>
      <c r="J557">
        <v>48.9</v>
      </c>
      <c r="K557">
        <v>1.1000000000000001</v>
      </c>
      <c r="L557">
        <v>1255</v>
      </c>
      <c r="M557">
        <v>18</v>
      </c>
      <c r="N557">
        <v>3.6</v>
      </c>
      <c r="O557">
        <v>7.5</v>
      </c>
      <c r="P557">
        <v>10.8</v>
      </c>
      <c r="Q557">
        <v>29.5</v>
      </c>
      <c r="R557">
        <v>22</v>
      </c>
      <c r="S557">
        <v>135</v>
      </c>
      <c r="T557">
        <v>12800</v>
      </c>
      <c r="U557">
        <v>21200</v>
      </c>
      <c r="V557">
        <v>33600</v>
      </c>
    </row>
    <row r="558" spans="1:22" x14ac:dyDescent="0.25">
      <c r="A558" t="str">
        <f t="shared" si="8"/>
        <v>2014/20151Female + maleMaterials and technologyEU</v>
      </c>
      <c r="B558" t="s">
        <v>37</v>
      </c>
      <c r="C558" t="s">
        <v>138</v>
      </c>
      <c r="D558">
        <v>1</v>
      </c>
      <c r="E558" t="s">
        <v>127</v>
      </c>
      <c r="F558" t="s">
        <v>21</v>
      </c>
      <c r="G558" t="s">
        <v>150</v>
      </c>
      <c r="H558">
        <v>155</v>
      </c>
      <c r="I558">
        <v>155</v>
      </c>
      <c r="J558">
        <v>26.5</v>
      </c>
      <c r="K558">
        <v>1</v>
      </c>
      <c r="L558">
        <v>110</v>
      </c>
      <c r="M558">
        <v>19.600000000000001</v>
      </c>
      <c r="N558">
        <v>4.0999999999999996</v>
      </c>
      <c r="O558">
        <v>25</v>
      </c>
      <c r="P558">
        <v>34</v>
      </c>
      <c r="Q558">
        <v>49.8</v>
      </c>
      <c r="R558">
        <v>24.9</v>
      </c>
      <c r="S558">
        <v>35</v>
      </c>
      <c r="T558">
        <v>10600</v>
      </c>
      <c r="U558">
        <v>20400</v>
      </c>
      <c r="V558">
        <v>27400</v>
      </c>
    </row>
    <row r="559" spans="1:22" x14ac:dyDescent="0.25">
      <c r="A559" t="str">
        <f t="shared" si="8"/>
        <v>2014/20151Female + maleMaterials and technologyUK</v>
      </c>
      <c r="B559" t="s">
        <v>37</v>
      </c>
      <c r="C559" t="s">
        <v>138</v>
      </c>
      <c r="D559">
        <v>1</v>
      </c>
      <c r="E559" t="s">
        <v>127</v>
      </c>
      <c r="F559" t="s">
        <v>61</v>
      </c>
      <c r="G559" t="s">
        <v>150</v>
      </c>
      <c r="H559">
        <v>1700</v>
      </c>
      <c r="I559">
        <v>1695</v>
      </c>
      <c r="J559">
        <v>1</v>
      </c>
      <c r="K559">
        <v>0.4</v>
      </c>
      <c r="L559">
        <v>1680</v>
      </c>
      <c r="M559">
        <v>6.1</v>
      </c>
      <c r="N559">
        <v>9.6999999999999993</v>
      </c>
      <c r="O559">
        <v>71.900000000000006</v>
      </c>
      <c r="P559">
        <v>80.2</v>
      </c>
      <c r="Q559">
        <v>83.2</v>
      </c>
      <c r="R559">
        <v>11.3</v>
      </c>
      <c r="S559">
        <v>1155</v>
      </c>
      <c r="T559">
        <v>11800</v>
      </c>
      <c r="U559">
        <v>16800</v>
      </c>
      <c r="V559">
        <v>22600</v>
      </c>
    </row>
    <row r="560" spans="1:22" x14ac:dyDescent="0.25">
      <c r="A560" t="str">
        <f t="shared" si="8"/>
        <v>2014/20151Female + maleMaterials and technologyNon-EU</v>
      </c>
      <c r="B560" t="s">
        <v>37</v>
      </c>
      <c r="C560" t="s">
        <v>138</v>
      </c>
      <c r="D560">
        <v>1</v>
      </c>
      <c r="E560" t="s">
        <v>127</v>
      </c>
      <c r="F560" t="s">
        <v>125</v>
      </c>
      <c r="G560" t="s">
        <v>150</v>
      </c>
      <c r="H560">
        <v>345</v>
      </c>
      <c r="I560">
        <v>335</v>
      </c>
      <c r="J560">
        <v>44.4</v>
      </c>
      <c r="K560">
        <v>2.7</v>
      </c>
      <c r="L560">
        <v>185</v>
      </c>
      <c r="M560">
        <v>19.7</v>
      </c>
      <c r="N560">
        <v>1.9</v>
      </c>
      <c r="O560">
        <v>5.9</v>
      </c>
      <c r="P560">
        <v>11.9</v>
      </c>
      <c r="Q560">
        <v>34.1</v>
      </c>
      <c r="R560">
        <v>28.1</v>
      </c>
      <c r="S560">
        <v>10</v>
      </c>
      <c r="T560">
        <v>9900</v>
      </c>
      <c r="U560">
        <v>28800</v>
      </c>
      <c r="V560">
        <v>29600</v>
      </c>
    </row>
    <row r="561" spans="1:22" x14ac:dyDescent="0.25">
      <c r="A561" t="str">
        <f t="shared" si="8"/>
        <v>2014/20151Female + maleMathematical sciencesEU</v>
      </c>
      <c r="B561" t="s">
        <v>37</v>
      </c>
      <c r="C561" t="s">
        <v>138</v>
      </c>
      <c r="D561">
        <v>1</v>
      </c>
      <c r="E561" t="s">
        <v>127</v>
      </c>
      <c r="F561" t="s">
        <v>21</v>
      </c>
      <c r="G561" t="s">
        <v>5</v>
      </c>
      <c r="H561">
        <v>270</v>
      </c>
      <c r="I561">
        <v>265</v>
      </c>
      <c r="J561">
        <v>27.7</v>
      </c>
      <c r="K561">
        <v>2.2000000000000002</v>
      </c>
      <c r="L561">
        <v>190</v>
      </c>
      <c r="M561">
        <v>11.4</v>
      </c>
      <c r="N561">
        <v>3.3</v>
      </c>
      <c r="O561">
        <v>18.600000000000001</v>
      </c>
      <c r="P561">
        <v>34.1</v>
      </c>
      <c r="Q561">
        <v>57.6</v>
      </c>
      <c r="R561">
        <v>39</v>
      </c>
      <c r="S561">
        <v>45</v>
      </c>
      <c r="T561">
        <v>19700</v>
      </c>
      <c r="U561">
        <v>29200</v>
      </c>
      <c r="V561">
        <v>39800</v>
      </c>
    </row>
    <row r="562" spans="1:22" x14ac:dyDescent="0.25">
      <c r="A562" t="str">
        <f t="shared" si="8"/>
        <v>2014/20151Female + maleMathematical sciencesUK</v>
      </c>
      <c r="B562" t="s">
        <v>37</v>
      </c>
      <c r="C562" t="s">
        <v>138</v>
      </c>
      <c r="D562">
        <v>1</v>
      </c>
      <c r="E562" t="s">
        <v>127</v>
      </c>
      <c r="F562" t="s">
        <v>61</v>
      </c>
      <c r="G562" t="s">
        <v>5</v>
      </c>
      <c r="H562">
        <v>6030</v>
      </c>
      <c r="I562">
        <v>6015</v>
      </c>
      <c r="J562">
        <v>1</v>
      </c>
      <c r="K562">
        <v>0.2</v>
      </c>
      <c r="L562">
        <v>5955</v>
      </c>
      <c r="M562">
        <v>4.9000000000000004</v>
      </c>
      <c r="N562">
        <v>5.6</v>
      </c>
      <c r="O562">
        <v>62.2</v>
      </c>
      <c r="P562">
        <v>80.3</v>
      </c>
      <c r="Q562">
        <v>88.6</v>
      </c>
      <c r="R562">
        <v>26.4</v>
      </c>
      <c r="S562">
        <v>3640</v>
      </c>
      <c r="T562">
        <v>16400</v>
      </c>
      <c r="U562">
        <v>22200</v>
      </c>
      <c r="V562">
        <v>27700</v>
      </c>
    </row>
    <row r="563" spans="1:22" x14ac:dyDescent="0.25">
      <c r="A563" t="str">
        <f t="shared" si="8"/>
        <v>2014/20151Female + maleMathematical sciencesNon-EU</v>
      </c>
      <c r="B563" t="s">
        <v>37</v>
      </c>
      <c r="C563" t="s">
        <v>138</v>
      </c>
      <c r="D563">
        <v>1</v>
      </c>
      <c r="E563" t="s">
        <v>127</v>
      </c>
      <c r="F563" t="s">
        <v>125</v>
      </c>
      <c r="G563" t="s">
        <v>5</v>
      </c>
      <c r="H563">
        <v>1035</v>
      </c>
      <c r="I563">
        <v>1030</v>
      </c>
      <c r="J563">
        <v>38.799999999999997</v>
      </c>
      <c r="K563">
        <v>0.4</v>
      </c>
      <c r="L563">
        <v>630</v>
      </c>
      <c r="M563">
        <v>9.1</v>
      </c>
      <c r="N563">
        <v>1.8</v>
      </c>
      <c r="O563">
        <v>5.0999999999999996</v>
      </c>
      <c r="P563">
        <v>11</v>
      </c>
      <c r="Q563">
        <v>50.3</v>
      </c>
      <c r="R563">
        <v>45.2</v>
      </c>
      <c r="S563">
        <v>45</v>
      </c>
      <c r="T563">
        <v>23400</v>
      </c>
      <c r="U563">
        <v>31800</v>
      </c>
      <c r="V563">
        <v>41200</v>
      </c>
    </row>
    <row r="564" spans="1:22" x14ac:dyDescent="0.25">
      <c r="A564" t="str">
        <f t="shared" si="8"/>
        <v>2014/20151Female + maleMedia, journalism and communicationsEU</v>
      </c>
      <c r="B564" t="s">
        <v>37</v>
      </c>
      <c r="C564" t="s">
        <v>138</v>
      </c>
      <c r="D564">
        <v>1</v>
      </c>
      <c r="E564" t="s">
        <v>127</v>
      </c>
      <c r="F564" t="s">
        <v>21</v>
      </c>
      <c r="G564" t="s">
        <v>151</v>
      </c>
      <c r="H564">
        <v>640</v>
      </c>
      <c r="I564">
        <v>620</v>
      </c>
      <c r="J564">
        <v>16.2</v>
      </c>
      <c r="K564">
        <v>3.7</v>
      </c>
      <c r="L564">
        <v>520</v>
      </c>
      <c r="M564">
        <v>21</v>
      </c>
      <c r="N564">
        <v>9.5</v>
      </c>
      <c r="O564">
        <v>35.1</v>
      </c>
      <c r="P564">
        <v>45.1</v>
      </c>
      <c r="Q564">
        <v>53.2</v>
      </c>
      <c r="R564">
        <v>18.2</v>
      </c>
      <c r="S564">
        <v>200</v>
      </c>
      <c r="T564">
        <v>12000</v>
      </c>
      <c r="U564">
        <v>17200</v>
      </c>
      <c r="V564">
        <v>21900</v>
      </c>
    </row>
    <row r="565" spans="1:22" x14ac:dyDescent="0.25">
      <c r="A565" t="str">
        <f t="shared" si="8"/>
        <v>2014/20151Female + maleMedia, journalism and communicationsUK</v>
      </c>
      <c r="B565" t="s">
        <v>37</v>
      </c>
      <c r="C565" t="s">
        <v>138</v>
      </c>
      <c r="D565">
        <v>1</v>
      </c>
      <c r="E565" t="s">
        <v>127</v>
      </c>
      <c r="F565" t="s">
        <v>61</v>
      </c>
      <c r="G565" t="s">
        <v>151</v>
      </c>
      <c r="H565">
        <v>8925</v>
      </c>
      <c r="I565">
        <v>8915</v>
      </c>
      <c r="J565">
        <v>1</v>
      </c>
      <c r="K565">
        <v>0.1</v>
      </c>
      <c r="L565">
        <v>8825</v>
      </c>
      <c r="M565">
        <v>4</v>
      </c>
      <c r="N565">
        <v>10.8</v>
      </c>
      <c r="O565">
        <v>76.900000000000006</v>
      </c>
      <c r="P565">
        <v>81.7</v>
      </c>
      <c r="Q565">
        <v>84.2</v>
      </c>
      <c r="R565">
        <v>7.3</v>
      </c>
      <c r="S565">
        <v>6555</v>
      </c>
      <c r="T565">
        <v>10600</v>
      </c>
      <c r="U565">
        <v>15000</v>
      </c>
      <c r="V565">
        <v>19000</v>
      </c>
    </row>
    <row r="566" spans="1:22" x14ac:dyDescent="0.25">
      <c r="A566" t="str">
        <f t="shared" si="8"/>
        <v>2014/20151Female + maleMedia, journalism and communicationsNon-EU</v>
      </c>
      <c r="B566" t="s">
        <v>37</v>
      </c>
      <c r="C566" t="s">
        <v>138</v>
      </c>
      <c r="D566">
        <v>1</v>
      </c>
      <c r="E566" t="s">
        <v>127</v>
      </c>
      <c r="F566" t="s">
        <v>125</v>
      </c>
      <c r="G566" t="s">
        <v>151</v>
      </c>
      <c r="H566">
        <v>775</v>
      </c>
      <c r="I566">
        <v>770</v>
      </c>
      <c r="J566">
        <v>47.4</v>
      </c>
      <c r="K566">
        <v>0.4</v>
      </c>
      <c r="L566">
        <v>405</v>
      </c>
      <c r="M566">
        <v>13.7</v>
      </c>
      <c r="N566">
        <v>3.6</v>
      </c>
      <c r="O566">
        <v>6</v>
      </c>
      <c r="P566">
        <v>9.1999999999999993</v>
      </c>
      <c r="Q566">
        <v>35.299999999999997</v>
      </c>
      <c r="R566">
        <v>29.3</v>
      </c>
      <c r="S566">
        <v>35</v>
      </c>
      <c r="T566">
        <v>12800</v>
      </c>
      <c r="U566">
        <v>17900</v>
      </c>
      <c r="V566">
        <v>22600</v>
      </c>
    </row>
    <row r="567" spans="1:22" x14ac:dyDescent="0.25">
      <c r="A567" t="str">
        <f t="shared" si="8"/>
        <v>2014/20151Female + maleMedical sciencesEU</v>
      </c>
      <c r="B567" t="s">
        <v>37</v>
      </c>
      <c r="C567" t="s">
        <v>138</v>
      </c>
      <c r="D567">
        <v>1</v>
      </c>
      <c r="E567" t="s">
        <v>127</v>
      </c>
      <c r="F567" t="s">
        <v>21</v>
      </c>
      <c r="G567" t="s">
        <v>152</v>
      </c>
      <c r="H567">
        <v>160</v>
      </c>
      <c r="I567">
        <v>155</v>
      </c>
      <c r="J567">
        <v>15.1</v>
      </c>
      <c r="K567">
        <v>1.9</v>
      </c>
      <c r="L567">
        <v>130</v>
      </c>
      <c r="M567">
        <v>9.3000000000000007</v>
      </c>
      <c r="N567">
        <v>7</v>
      </c>
      <c r="O567">
        <v>38.799999999999997</v>
      </c>
      <c r="P567">
        <v>51</v>
      </c>
      <c r="Q567">
        <v>68.599999999999994</v>
      </c>
      <c r="R567">
        <v>29.7</v>
      </c>
      <c r="S567">
        <v>55</v>
      </c>
      <c r="T567">
        <v>23400</v>
      </c>
      <c r="U567">
        <v>26600</v>
      </c>
      <c r="V567">
        <v>30700</v>
      </c>
    </row>
    <row r="568" spans="1:22" x14ac:dyDescent="0.25">
      <c r="A568" t="str">
        <f t="shared" si="8"/>
        <v>2014/20151Female + maleMedical sciencesUK</v>
      </c>
      <c r="B568" t="s">
        <v>37</v>
      </c>
      <c r="C568" t="s">
        <v>138</v>
      </c>
      <c r="D568">
        <v>1</v>
      </c>
      <c r="E568" t="s">
        <v>127</v>
      </c>
      <c r="F568" t="s">
        <v>61</v>
      </c>
      <c r="G568" t="s">
        <v>152</v>
      </c>
      <c r="H568">
        <v>3040</v>
      </c>
      <c r="I568">
        <v>3030</v>
      </c>
      <c r="J568">
        <v>3.1</v>
      </c>
      <c r="K568">
        <v>0.3</v>
      </c>
      <c r="L568">
        <v>2935</v>
      </c>
      <c r="M568">
        <v>2.8</v>
      </c>
      <c r="N568">
        <v>4</v>
      </c>
      <c r="O568">
        <v>53.5</v>
      </c>
      <c r="P568">
        <v>74.8</v>
      </c>
      <c r="Q568">
        <v>90.1</v>
      </c>
      <c r="R568">
        <v>36.6</v>
      </c>
      <c r="S568">
        <v>1590</v>
      </c>
      <c r="T568">
        <v>19300</v>
      </c>
      <c r="U568">
        <v>23000</v>
      </c>
      <c r="V568">
        <v>27000</v>
      </c>
    </row>
    <row r="569" spans="1:22" x14ac:dyDescent="0.25">
      <c r="A569" t="str">
        <f t="shared" si="8"/>
        <v>2014/20151Female + maleMedical sciencesNon-EU</v>
      </c>
      <c r="B569" t="s">
        <v>37</v>
      </c>
      <c r="C569" t="s">
        <v>138</v>
      </c>
      <c r="D569">
        <v>1</v>
      </c>
      <c r="E569" t="s">
        <v>127</v>
      </c>
      <c r="F569" t="s">
        <v>125</v>
      </c>
      <c r="G569" t="s">
        <v>152</v>
      </c>
      <c r="H569">
        <v>130</v>
      </c>
      <c r="I569">
        <v>130</v>
      </c>
      <c r="J569">
        <v>31.4</v>
      </c>
      <c r="K569">
        <v>0.8</v>
      </c>
      <c r="L569">
        <v>90</v>
      </c>
      <c r="M569">
        <v>9.6</v>
      </c>
      <c r="N569">
        <v>2.2999999999999998</v>
      </c>
      <c r="O569">
        <v>9.1</v>
      </c>
      <c r="P569">
        <v>15.3</v>
      </c>
      <c r="Q569">
        <v>56.7</v>
      </c>
      <c r="R569">
        <v>47.6</v>
      </c>
      <c r="S569" t="s">
        <v>124</v>
      </c>
      <c r="T569" t="s">
        <v>124</v>
      </c>
      <c r="U569" t="s">
        <v>124</v>
      </c>
      <c r="V569" t="s">
        <v>124</v>
      </c>
    </row>
    <row r="570" spans="1:22" x14ac:dyDescent="0.25">
      <c r="A570" t="str">
        <f t="shared" si="8"/>
        <v>2014/20151Female + maleMedicine and dentistryEU</v>
      </c>
      <c r="B570" t="s">
        <v>37</v>
      </c>
      <c r="C570" t="s">
        <v>138</v>
      </c>
      <c r="D570">
        <v>1</v>
      </c>
      <c r="E570" t="s">
        <v>127</v>
      </c>
      <c r="F570" t="s">
        <v>21</v>
      </c>
      <c r="G570" t="s">
        <v>77</v>
      </c>
      <c r="H570">
        <v>180</v>
      </c>
      <c r="I570">
        <v>175</v>
      </c>
      <c r="J570">
        <v>7.4</v>
      </c>
      <c r="K570">
        <v>1.7</v>
      </c>
      <c r="L570">
        <v>160</v>
      </c>
      <c r="M570">
        <v>2.9</v>
      </c>
      <c r="N570">
        <v>6.9</v>
      </c>
      <c r="O570">
        <v>69.7</v>
      </c>
      <c r="P570">
        <v>77.099999999999994</v>
      </c>
      <c r="Q570">
        <v>82.9</v>
      </c>
      <c r="R570">
        <v>13.1</v>
      </c>
      <c r="S570">
        <v>115</v>
      </c>
      <c r="T570">
        <v>32500</v>
      </c>
      <c r="U570">
        <v>36100</v>
      </c>
      <c r="V570">
        <v>37600</v>
      </c>
    </row>
    <row r="571" spans="1:22" x14ac:dyDescent="0.25">
      <c r="A571" t="str">
        <f t="shared" si="8"/>
        <v>2014/20151Female + maleMedicine and dentistryUK</v>
      </c>
      <c r="B571" t="s">
        <v>37</v>
      </c>
      <c r="C571" t="s">
        <v>138</v>
      </c>
      <c r="D571">
        <v>1</v>
      </c>
      <c r="E571" t="s">
        <v>127</v>
      </c>
      <c r="F571" t="s">
        <v>61</v>
      </c>
      <c r="G571" t="s">
        <v>77</v>
      </c>
      <c r="H571">
        <v>7395</v>
      </c>
      <c r="I571">
        <v>7390</v>
      </c>
      <c r="J571">
        <v>2.2000000000000002</v>
      </c>
      <c r="K571">
        <v>0.1</v>
      </c>
      <c r="L571">
        <v>7230</v>
      </c>
      <c r="M571">
        <v>0.6</v>
      </c>
      <c r="N571">
        <v>2.6</v>
      </c>
      <c r="O571">
        <v>77.3</v>
      </c>
      <c r="P571">
        <v>88.5</v>
      </c>
      <c r="Q571">
        <v>94.6</v>
      </c>
      <c r="R571">
        <v>17.3</v>
      </c>
      <c r="S571">
        <v>5375</v>
      </c>
      <c r="T571">
        <v>32500</v>
      </c>
      <c r="U571">
        <v>35800</v>
      </c>
      <c r="V571">
        <v>37600</v>
      </c>
    </row>
    <row r="572" spans="1:22" x14ac:dyDescent="0.25">
      <c r="A572" t="str">
        <f t="shared" si="8"/>
        <v>2014/20151Female + maleMedicine and dentistryNon-EU</v>
      </c>
      <c r="B572" t="s">
        <v>37</v>
      </c>
      <c r="C572" t="s">
        <v>138</v>
      </c>
      <c r="D572">
        <v>1</v>
      </c>
      <c r="E572" t="s">
        <v>127</v>
      </c>
      <c r="F572" t="s">
        <v>125</v>
      </c>
      <c r="G572" t="s">
        <v>77</v>
      </c>
      <c r="H572">
        <v>630</v>
      </c>
      <c r="I572">
        <v>630</v>
      </c>
      <c r="J572">
        <v>24.7</v>
      </c>
      <c r="K572">
        <v>0.6</v>
      </c>
      <c r="L572">
        <v>475</v>
      </c>
      <c r="M572">
        <v>6.7</v>
      </c>
      <c r="N572">
        <v>4.5</v>
      </c>
      <c r="O572">
        <v>50.3</v>
      </c>
      <c r="P572">
        <v>56.7</v>
      </c>
      <c r="Q572">
        <v>64.2</v>
      </c>
      <c r="R572">
        <v>13.9</v>
      </c>
      <c r="S572">
        <v>295</v>
      </c>
      <c r="T572">
        <v>32800</v>
      </c>
      <c r="U572">
        <v>36100</v>
      </c>
      <c r="V572">
        <v>38000</v>
      </c>
    </row>
    <row r="573" spans="1:22" x14ac:dyDescent="0.25">
      <c r="A573" t="str">
        <f t="shared" si="8"/>
        <v>2014/20151Female + maleNursing and midwiferyEU</v>
      </c>
      <c r="B573" t="s">
        <v>37</v>
      </c>
      <c r="C573" t="s">
        <v>138</v>
      </c>
      <c r="D573">
        <v>1</v>
      </c>
      <c r="E573" t="s">
        <v>127</v>
      </c>
      <c r="F573" t="s">
        <v>21</v>
      </c>
      <c r="G573" t="s">
        <v>153</v>
      </c>
      <c r="H573">
        <v>165</v>
      </c>
      <c r="I573">
        <v>160</v>
      </c>
      <c r="J573">
        <v>8.1999999999999993</v>
      </c>
      <c r="K573">
        <v>2.5</v>
      </c>
      <c r="L573">
        <v>145</v>
      </c>
      <c r="M573">
        <v>5.7</v>
      </c>
      <c r="N573">
        <v>7.5</v>
      </c>
      <c r="O573">
        <v>46.5</v>
      </c>
      <c r="P573">
        <v>74.2</v>
      </c>
      <c r="Q573">
        <v>78.599999999999994</v>
      </c>
      <c r="R573">
        <v>32.1</v>
      </c>
      <c r="S573">
        <v>75</v>
      </c>
      <c r="T573">
        <v>22300</v>
      </c>
      <c r="U573">
        <v>25900</v>
      </c>
      <c r="V573">
        <v>28500</v>
      </c>
    </row>
    <row r="574" spans="1:22" x14ac:dyDescent="0.25">
      <c r="A574" t="str">
        <f t="shared" si="8"/>
        <v>2014/20151Female + maleNursing and midwiferyUK</v>
      </c>
      <c r="B574" t="s">
        <v>37</v>
      </c>
      <c r="C574" t="s">
        <v>138</v>
      </c>
      <c r="D574">
        <v>1</v>
      </c>
      <c r="E574" t="s">
        <v>127</v>
      </c>
      <c r="F574" t="s">
        <v>61</v>
      </c>
      <c r="G574" t="s">
        <v>153</v>
      </c>
      <c r="H574">
        <v>13930</v>
      </c>
      <c r="I574">
        <v>13890</v>
      </c>
      <c r="J574">
        <v>3.1</v>
      </c>
      <c r="K574">
        <v>0.3</v>
      </c>
      <c r="L574">
        <v>13465</v>
      </c>
      <c r="M574">
        <v>2</v>
      </c>
      <c r="N574">
        <v>2.2999999999999998</v>
      </c>
      <c r="O574">
        <v>64.5</v>
      </c>
      <c r="P574">
        <v>90.7</v>
      </c>
      <c r="Q574">
        <v>92.6</v>
      </c>
      <c r="R574">
        <v>28.1</v>
      </c>
      <c r="S574">
        <v>8850</v>
      </c>
      <c r="T574">
        <v>21900</v>
      </c>
      <c r="U574">
        <v>25200</v>
      </c>
      <c r="V574">
        <v>29900</v>
      </c>
    </row>
    <row r="575" spans="1:22" x14ac:dyDescent="0.25">
      <c r="A575" t="str">
        <f t="shared" si="8"/>
        <v>2014/20151Female + maleNursing and midwiferyNon-EU</v>
      </c>
      <c r="B575" t="s">
        <v>37</v>
      </c>
      <c r="C575" t="s">
        <v>138</v>
      </c>
      <c r="D575">
        <v>1</v>
      </c>
      <c r="E575" t="s">
        <v>127</v>
      </c>
      <c r="F575" t="s">
        <v>125</v>
      </c>
      <c r="G575" t="s">
        <v>153</v>
      </c>
      <c r="H575">
        <v>570</v>
      </c>
      <c r="I575">
        <v>535</v>
      </c>
      <c r="J575">
        <v>14</v>
      </c>
      <c r="K575">
        <v>6.1</v>
      </c>
      <c r="L575">
        <v>460</v>
      </c>
      <c r="M575">
        <v>16.100000000000001</v>
      </c>
      <c r="N575">
        <v>5.2</v>
      </c>
      <c r="O575">
        <v>35.9</v>
      </c>
      <c r="P575">
        <v>55.7</v>
      </c>
      <c r="Q575">
        <v>64.599999999999994</v>
      </c>
      <c r="R575">
        <v>28.7</v>
      </c>
      <c r="S575">
        <v>180</v>
      </c>
      <c r="T575">
        <v>16100</v>
      </c>
      <c r="U575">
        <v>23700</v>
      </c>
      <c r="V575">
        <v>32100</v>
      </c>
    </row>
    <row r="576" spans="1:22" x14ac:dyDescent="0.25">
      <c r="A576" t="str">
        <f t="shared" si="8"/>
        <v>2014/20151Female + malePerforming artsEU</v>
      </c>
      <c r="B576" t="s">
        <v>37</v>
      </c>
      <c r="C576" t="s">
        <v>138</v>
      </c>
      <c r="D576">
        <v>1</v>
      </c>
      <c r="E576" t="s">
        <v>127</v>
      </c>
      <c r="F576" t="s">
        <v>21</v>
      </c>
      <c r="G576" t="s">
        <v>154</v>
      </c>
      <c r="H576">
        <v>540</v>
      </c>
      <c r="I576">
        <v>530</v>
      </c>
      <c r="J576">
        <v>21.7</v>
      </c>
      <c r="K576">
        <v>1.7</v>
      </c>
      <c r="L576">
        <v>415</v>
      </c>
      <c r="M576">
        <v>13</v>
      </c>
      <c r="N576">
        <v>10.4</v>
      </c>
      <c r="O576">
        <v>33.6</v>
      </c>
      <c r="P576">
        <v>45.1</v>
      </c>
      <c r="Q576">
        <v>54.9</v>
      </c>
      <c r="R576">
        <v>21.3</v>
      </c>
      <c r="S576">
        <v>135</v>
      </c>
      <c r="T576">
        <v>7700</v>
      </c>
      <c r="U576">
        <v>11300</v>
      </c>
      <c r="V576">
        <v>15800</v>
      </c>
    </row>
    <row r="577" spans="1:22" x14ac:dyDescent="0.25">
      <c r="A577" t="str">
        <f t="shared" si="8"/>
        <v>2014/20151Female + malePerforming artsUK</v>
      </c>
      <c r="B577" t="s">
        <v>37</v>
      </c>
      <c r="C577" t="s">
        <v>138</v>
      </c>
      <c r="D577">
        <v>1</v>
      </c>
      <c r="E577" t="s">
        <v>127</v>
      </c>
      <c r="F577" t="s">
        <v>61</v>
      </c>
      <c r="G577" t="s">
        <v>154</v>
      </c>
      <c r="H577">
        <v>11620</v>
      </c>
      <c r="I577">
        <v>11595</v>
      </c>
      <c r="J577">
        <v>1.1000000000000001</v>
      </c>
      <c r="K577">
        <v>0.2</v>
      </c>
      <c r="L577">
        <v>11465</v>
      </c>
      <c r="M577">
        <v>3.6</v>
      </c>
      <c r="N577">
        <v>8.9</v>
      </c>
      <c r="O577">
        <v>70.400000000000006</v>
      </c>
      <c r="P577">
        <v>82.4</v>
      </c>
      <c r="Q577">
        <v>86.3</v>
      </c>
      <c r="R577">
        <v>15.9</v>
      </c>
      <c r="S577">
        <v>7450</v>
      </c>
      <c r="T577">
        <v>8500</v>
      </c>
      <c r="U577">
        <v>12400</v>
      </c>
      <c r="V577">
        <v>16800</v>
      </c>
    </row>
    <row r="578" spans="1:22" x14ac:dyDescent="0.25">
      <c r="A578" t="str">
        <f t="shared" si="8"/>
        <v>2014/20151Female + malePerforming artsNon-EU</v>
      </c>
      <c r="B578" t="s">
        <v>37</v>
      </c>
      <c r="C578" t="s">
        <v>138</v>
      </c>
      <c r="D578">
        <v>1</v>
      </c>
      <c r="E578" t="s">
        <v>127</v>
      </c>
      <c r="F578" t="s">
        <v>125</v>
      </c>
      <c r="G578" t="s">
        <v>154</v>
      </c>
      <c r="H578">
        <v>485</v>
      </c>
      <c r="I578">
        <v>470</v>
      </c>
      <c r="J578">
        <v>36.5</v>
      </c>
      <c r="K578">
        <v>3.4</v>
      </c>
      <c r="L578">
        <v>300</v>
      </c>
      <c r="M578">
        <v>18.899999999999999</v>
      </c>
      <c r="N578">
        <v>5.8</v>
      </c>
      <c r="O578">
        <v>17.5</v>
      </c>
      <c r="P578">
        <v>23.7</v>
      </c>
      <c r="Q578">
        <v>38.799999999999997</v>
      </c>
      <c r="R578">
        <v>21.2</v>
      </c>
      <c r="S578">
        <v>60</v>
      </c>
      <c r="T578">
        <v>7700</v>
      </c>
      <c r="U578">
        <v>11700</v>
      </c>
      <c r="V578">
        <v>15700</v>
      </c>
    </row>
    <row r="579" spans="1:22" x14ac:dyDescent="0.25">
      <c r="A579" t="str">
        <f t="shared" si="8"/>
        <v>2014/20151Female + malePharmacology, toxicology and pharmacyEU</v>
      </c>
      <c r="B579" t="s">
        <v>37</v>
      </c>
      <c r="C579" t="s">
        <v>138</v>
      </c>
      <c r="D579">
        <v>1</v>
      </c>
      <c r="E579" t="s">
        <v>127</v>
      </c>
      <c r="F579" t="s">
        <v>21</v>
      </c>
      <c r="G579" t="s">
        <v>78</v>
      </c>
      <c r="H579">
        <v>145</v>
      </c>
      <c r="I579">
        <v>145</v>
      </c>
      <c r="J579">
        <v>20.3</v>
      </c>
      <c r="K579">
        <v>0</v>
      </c>
      <c r="L579">
        <v>115</v>
      </c>
      <c r="M579">
        <v>8.1999999999999993</v>
      </c>
      <c r="N579">
        <v>17.3</v>
      </c>
      <c r="O579">
        <v>26</v>
      </c>
      <c r="P579">
        <v>45</v>
      </c>
      <c r="Q579">
        <v>54.2</v>
      </c>
      <c r="R579">
        <v>28.2</v>
      </c>
      <c r="S579">
        <v>30</v>
      </c>
      <c r="T579">
        <v>19300</v>
      </c>
      <c r="U579">
        <v>24100</v>
      </c>
      <c r="V579">
        <v>29200</v>
      </c>
    </row>
    <row r="580" spans="1:22" x14ac:dyDescent="0.25">
      <c r="A580" t="str">
        <f t="shared" ref="A580:A643" si="9">B580&amp;D580&amp;E580&amp;G580&amp;F580</f>
        <v>2014/20151Female + malePharmacology, toxicology and pharmacyUK</v>
      </c>
      <c r="B580" t="s">
        <v>37</v>
      </c>
      <c r="C580" t="s">
        <v>138</v>
      </c>
      <c r="D580">
        <v>1</v>
      </c>
      <c r="E580" t="s">
        <v>127</v>
      </c>
      <c r="F580" t="s">
        <v>61</v>
      </c>
      <c r="G580" t="s">
        <v>78</v>
      </c>
      <c r="H580">
        <v>2685</v>
      </c>
      <c r="I580">
        <v>2685</v>
      </c>
      <c r="J580">
        <v>4.8</v>
      </c>
      <c r="K580">
        <v>0</v>
      </c>
      <c r="L580">
        <v>2560</v>
      </c>
      <c r="M580">
        <v>2</v>
      </c>
      <c r="N580">
        <v>9.5</v>
      </c>
      <c r="O580">
        <v>45.6</v>
      </c>
      <c r="P580">
        <v>72.099999999999994</v>
      </c>
      <c r="Q580">
        <v>83.8</v>
      </c>
      <c r="R580">
        <v>38.200000000000003</v>
      </c>
      <c r="S580">
        <v>1015</v>
      </c>
      <c r="T580">
        <v>14600</v>
      </c>
      <c r="U580">
        <v>22600</v>
      </c>
      <c r="V580">
        <v>28100</v>
      </c>
    </row>
    <row r="581" spans="1:22" x14ac:dyDescent="0.25">
      <c r="A581" t="str">
        <f t="shared" si="9"/>
        <v>2014/20151Female + malePharmacology, toxicology and pharmacyNon-EU</v>
      </c>
      <c r="B581" t="s">
        <v>37</v>
      </c>
      <c r="C581" t="s">
        <v>138</v>
      </c>
      <c r="D581">
        <v>1</v>
      </c>
      <c r="E581" t="s">
        <v>127</v>
      </c>
      <c r="F581" t="s">
        <v>125</v>
      </c>
      <c r="G581" t="s">
        <v>78</v>
      </c>
      <c r="H581">
        <v>500</v>
      </c>
      <c r="I581">
        <v>480</v>
      </c>
      <c r="J581">
        <v>30.3</v>
      </c>
      <c r="K581">
        <v>4.2</v>
      </c>
      <c r="L581">
        <v>335</v>
      </c>
      <c r="M581">
        <v>20.8</v>
      </c>
      <c r="N581">
        <v>16.5</v>
      </c>
      <c r="O581">
        <v>12.3</v>
      </c>
      <c r="P581">
        <v>21.6</v>
      </c>
      <c r="Q581">
        <v>32.4</v>
      </c>
      <c r="R581">
        <v>20.100000000000001</v>
      </c>
      <c r="S581">
        <v>55</v>
      </c>
      <c r="T581">
        <v>16100</v>
      </c>
      <c r="U581">
        <v>21200</v>
      </c>
      <c r="V581">
        <v>25600</v>
      </c>
    </row>
    <row r="582" spans="1:22" x14ac:dyDescent="0.25">
      <c r="A582" t="str">
        <f t="shared" si="9"/>
        <v>2014/20151Female + malePhilosophy and religious studiesEU</v>
      </c>
      <c r="B582" t="s">
        <v>37</v>
      </c>
      <c r="C582" t="s">
        <v>138</v>
      </c>
      <c r="D582">
        <v>1</v>
      </c>
      <c r="E582" t="s">
        <v>127</v>
      </c>
      <c r="F582" t="s">
        <v>21</v>
      </c>
      <c r="G582" t="s">
        <v>115</v>
      </c>
      <c r="H582">
        <v>120</v>
      </c>
      <c r="I582">
        <v>115</v>
      </c>
      <c r="J582">
        <v>25.2</v>
      </c>
      <c r="K582">
        <v>2.6</v>
      </c>
      <c r="L582">
        <v>85</v>
      </c>
      <c r="M582">
        <v>15.2</v>
      </c>
      <c r="N582">
        <v>6.4</v>
      </c>
      <c r="O582">
        <v>16</v>
      </c>
      <c r="P582">
        <v>28.5</v>
      </c>
      <c r="Q582">
        <v>53.2</v>
      </c>
      <c r="R582">
        <v>37.200000000000003</v>
      </c>
      <c r="S582">
        <v>15</v>
      </c>
      <c r="T582">
        <v>13500</v>
      </c>
      <c r="U582">
        <v>20400</v>
      </c>
      <c r="V582">
        <v>30700</v>
      </c>
    </row>
    <row r="583" spans="1:22" x14ac:dyDescent="0.25">
      <c r="A583" t="str">
        <f t="shared" si="9"/>
        <v>2014/20151Female + malePhilosophy and religious studiesUK</v>
      </c>
      <c r="B583" t="s">
        <v>37</v>
      </c>
      <c r="C583" t="s">
        <v>138</v>
      </c>
      <c r="D583">
        <v>1</v>
      </c>
      <c r="E583" t="s">
        <v>127</v>
      </c>
      <c r="F583" t="s">
        <v>61</v>
      </c>
      <c r="G583" t="s">
        <v>115</v>
      </c>
      <c r="H583">
        <v>3545</v>
      </c>
      <c r="I583">
        <v>3545</v>
      </c>
      <c r="J583">
        <v>1.7</v>
      </c>
      <c r="K583">
        <v>0.1</v>
      </c>
      <c r="L583">
        <v>3485</v>
      </c>
      <c r="M583">
        <v>7.6</v>
      </c>
      <c r="N583">
        <v>9.1</v>
      </c>
      <c r="O583">
        <v>53.3</v>
      </c>
      <c r="P583">
        <v>70.7</v>
      </c>
      <c r="Q583">
        <v>81.599999999999994</v>
      </c>
      <c r="R583">
        <v>28.4</v>
      </c>
      <c r="S583">
        <v>1760</v>
      </c>
      <c r="T583">
        <v>11000</v>
      </c>
      <c r="U583">
        <v>16400</v>
      </c>
      <c r="V583">
        <v>21500</v>
      </c>
    </row>
    <row r="584" spans="1:22" x14ac:dyDescent="0.25">
      <c r="A584" t="str">
        <f t="shared" si="9"/>
        <v>2014/20151Female + malePhilosophy and religious studiesNon-EU</v>
      </c>
      <c r="B584" t="s">
        <v>37</v>
      </c>
      <c r="C584" t="s">
        <v>138</v>
      </c>
      <c r="D584">
        <v>1</v>
      </c>
      <c r="E584" t="s">
        <v>127</v>
      </c>
      <c r="F584" t="s">
        <v>125</v>
      </c>
      <c r="G584" t="s">
        <v>115</v>
      </c>
      <c r="H584">
        <v>130</v>
      </c>
      <c r="I584">
        <v>125</v>
      </c>
      <c r="J584">
        <v>40.5</v>
      </c>
      <c r="K584">
        <v>2.5</v>
      </c>
      <c r="L584">
        <v>75</v>
      </c>
      <c r="M584">
        <v>11.1</v>
      </c>
      <c r="N584">
        <v>3.9</v>
      </c>
      <c r="O584">
        <v>13.4</v>
      </c>
      <c r="P584">
        <v>22.7</v>
      </c>
      <c r="Q584">
        <v>44.5</v>
      </c>
      <c r="R584">
        <v>31.1</v>
      </c>
      <c r="S584">
        <v>15</v>
      </c>
      <c r="T584">
        <v>16400</v>
      </c>
      <c r="U584">
        <v>23700</v>
      </c>
      <c r="V584">
        <v>39800</v>
      </c>
    </row>
    <row r="585" spans="1:22" x14ac:dyDescent="0.25">
      <c r="A585" t="str">
        <f t="shared" si="9"/>
        <v>2014/20151Female + malePhysics and astronomyEU</v>
      </c>
      <c r="B585" t="s">
        <v>37</v>
      </c>
      <c r="C585" t="s">
        <v>138</v>
      </c>
      <c r="D585">
        <v>1</v>
      </c>
      <c r="E585" t="s">
        <v>127</v>
      </c>
      <c r="F585" t="s">
        <v>21</v>
      </c>
      <c r="G585" t="s">
        <v>88</v>
      </c>
      <c r="H585">
        <v>150</v>
      </c>
      <c r="I585">
        <v>145</v>
      </c>
      <c r="J585">
        <v>24.2</v>
      </c>
      <c r="K585">
        <v>2.7</v>
      </c>
      <c r="L585">
        <v>110</v>
      </c>
      <c r="M585">
        <v>11.1</v>
      </c>
      <c r="N585">
        <v>3.7</v>
      </c>
      <c r="O585">
        <v>10.7</v>
      </c>
      <c r="P585">
        <v>30.5</v>
      </c>
      <c r="Q585">
        <v>61</v>
      </c>
      <c r="R585">
        <v>50.3</v>
      </c>
      <c r="S585">
        <v>15</v>
      </c>
      <c r="T585">
        <v>16100</v>
      </c>
      <c r="U585">
        <v>21200</v>
      </c>
      <c r="V585">
        <v>29200</v>
      </c>
    </row>
    <row r="586" spans="1:22" x14ac:dyDescent="0.25">
      <c r="A586" t="str">
        <f t="shared" si="9"/>
        <v>2014/20151Female + malePhysics and astronomyUK</v>
      </c>
      <c r="B586" t="s">
        <v>37</v>
      </c>
      <c r="C586" t="s">
        <v>138</v>
      </c>
      <c r="D586">
        <v>1</v>
      </c>
      <c r="E586" t="s">
        <v>127</v>
      </c>
      <c r="F586" t="s">
        <v>61</v>
      </c>
      <c r="G586" t="s">
        <v>88</v>
      </c>
      <c r="H586">
        <v>2420</v>
      </c>
      <c r="I586">
        <v>2415</v>
      </c>
      <c r="J586">
        <v>1.2</v>
      </c>
      <c r="K586">
        <v>0.3</v>
      </c>
      <c r="L586">
        <v>2385</v>
      </c>
      <c r="M586">
        <v>5</v>
      </c>
      <c r="N586">
        <v>5.6</v>
      </c>
      <c r="O586">
        <v>47.1</v>
      </c>
      <c r="P586">
        <v>73</v>
      </c>
      <c r="Q586">
        <v>88.2</v>
      </c>
      <c r="R586">
        <v>41.1</v>
      </c>
      <c r="S586">
        <v>1095</v>
      </c>
      <c r="T586">
        <v>17900</v>
      </c>
      <c r="U586">
        <v>23400</v>
      </c>
      <c r="V586">
        <v>28100</v>
      </c>
    </row>
    <row r="587" spans="1:22" x14ac:dyDescent="0.25">
      <c r="A587" t="str">
        <f t="shared" si="9"/>
        <v>2014/20151Female + malePhysics and astronomyNon-EU</v>
      </c>
      <c r="B587" t="s">
        <v>37</v>
      </c>
      <c r="C587" t="s">
        <v>138</v>
      </c>
      <c r="D587">
        <v>1</v>
      </c>
      <c r="E587" t="s">
        <v>127</v>
      </c>
      <c r="F587" t="s">
        <v>125</v>
      </c>
      <c r="G587" t="s">
        <v>88</v>
      </c>
      <c r="H587">
        <v>185</v>
      </c>
      <c r="I587">
        <v>180</v>
      </c>
      <c r="J587">
        <v>36.200000000000003</v>
      </c>
      <c r="K587">
        <v>1.1000000000000001</v>
      </c>
      <c r="L587">
        <v>115</v>
      </c>
      <c r="M587">
        <v>14.7</v>
      </c>
      <c r="N587">
        <v>2.2000000000000002</v>
      </c>
      <c r="O587">
        <v>7.7</v>
      </c>
      <c r="P587">
        <v>17.3</v>
      </c>
      <c r="Q587">
        <v>46.9</v>
      </c>
      <c r="R587">
        <v>39.1</v>
      </c>
      <c r="S587" t="s">
        <v>124</v>
      </c>
      <c r="T587" t="s">
        <v>124</v>
      </c>
      <c r="U587" t="s">
        <v>124</v>
      </c>
      <c r="V587" t="s">
        <v>124</v>
      </c>
    </row>
    <row r="588" spans="1:22" x14ac:dyDescent="0.25">
      <c r="A588" t="str">
        <f t="shared" si="9"/>
        <v>2014/20151Female + malePoliticsEU</v>
      </c>
      <c r="B588" t="s">
        <v>37</v>
      </c>
      <c r="C588" t="s">
        <v>138</v>
      </c>
      <c r="D588">
        <v>1</v>
      </c>
      <c r="E588" t="s">
        <v>127</v>
      </c>
      <c r="F588" t="s">
        <v>21</v>
      </c>
      <c r="G588" t="s">
        <v>102</v>
      </c>
      <c r="H588">
        <v>760</v>
      </c>
      <c r="I588">
        <v>735</v>
      </c>
      <c r="J588">
        <v>20</v>
      </c>
      <c r="K588">
        <v>2.9</v>
      </c>
      <c r="L588">
        <v>590</v>
      </c>
      <c r="M588">
        <v>17.600000000000001</v>
      </c>
      <c r="N588">
        <v>6</v>
      </c>
      <c r="O588">
        <v>16.2</v>
      </c>
      <c r="P588">
        <v>26.6</v>
      </c>
      <c r="Q588">
        <v>56.4</v>
      </c>
      <c r="R588">
        <v>40.200000000000003</v>
      </c>
      <c r="S588">
        <v>105</v>
      </c>
      <c r="T588">
        <v>13500</v>
      </c>
      <c r="U588">
        <v>19300</v>
      </c>
      <c r="V588">
        <v>23700</v>
      </c>
    </row>
    <row r="589" spans="1:22" x14ac:dyDescent="0.25">
      <c r="A589" t="str">
        <f t="shared" si="9"/>
        <v>2014/20151Female + malePoliticsUK</v>
      </c>
      <c r="B589" t="s">
        <v>37</v>
      </c>
      <c r="C589" t="s">
        <v>138</v>
      </c>
      <c r="D589">
        <v>1</v>
      </c>
      <c r="E589" t="s">
        <v>127</v>
      </c>
      <c r="F589" t="s">
        <v>61</v>
      </c>
      <c r="G589" t="s">
        <v>102</v>
      </c>
      <c r="H589">
        <v>4840</v>
      </c>
      <c r="I589">
        <v>4820</v>
      </c>
      <c r="J589">
        <v>1.6</v>
      </c>
      <c r="K589">
        <v>0.4</v>
      </c>
      <c r="L589">
        <v>4745</v>
      </c>
      <c r="M589">
        <v>6.9</v>
      </c>
      <c r="N589">
        <v>9.5</v>
      </c>
      <c r="O589">
        <v>58.9</v>
      </c>
      <c r="P589">
        <v>73.900000000000006</v>
      </c>
      <c r="Q589">
        <v>82</v>
      </c>
      <c r="R589">
        <v>23.2</v>
      </c>
      <c r="S589">
        <v>2725</v>
      </c>
      <c r="T589">
        <v>13100</v>
      </c>
      <c r="U589">
        <v>18200</v>
      </c>
      <c r="V589">
        <v>23700</v>
      </c>
    </row>
    <row r="590" spans="1:22" x14ac:dyDescent="0.25">
      <c r="A590" t="str">
        <f t="shared" si="9"/>
        <v>2014/20151Female + malePoliticsNon-EU</v>
      </c>
      <c r="B590" t="s">
        <v>37</v>
      </c>
      <c r="C590" t="s">
        <v>138</v>
      </c>
      <c r="D590">
        <v>1</v>
      </c>
      <c r="E590" t="s">
        <v>127</v>
      </c>
      <c r="F590" t="s">
        <v>125</v>
      </c>
      <c r="G590" t="s">
        <v>102</v>
      </c>
      <c r="H590">
        <v>565</v>
      </c>
      <c r="I590">
        <v>560</v>
      </c>
      <c r="J590">
        <v>33.6</v>
      </c>
      <c r="K590">
        <v>1.2</v>
      </c>
      <c r="L590">
        <v>370</v>
      </c>
      <c r="M590">
        <v>15.7</v>
      </c>
      <c r="N590">
        <v>3.8</v>
      </c>
      <c r="O590">
        <v>8.1</v>
      </c>
      <c r="P590">
        <v>15.8</v>
      </c>
      <c r="Q590">
        <v>46.9</v>
      </c>
      <c r="R590">
        <v>38.799999999999997</v>
      </c>
      <c r="S590">
        <v>35</v>
      </c>
      <c r="T590">
        <v>11300</v>
      </c>
      <c r="U590">
        <v>22600</v>
      </c>
      <c r="V590">
        <v>32100</v>
      </c>
    </row>
    <row r="591" spans="1:22" x14ac:dyDescent="0.25">
      <c r="A591" t="str">
        <f t="shared" si="9"/>
        <v>2014/20151Female + malePsychologyEU</v>
      </c>
      <c r="B591" t="s">
        <v>37</v>
      </c>
      <c r="C591" t="s">
        <v>138</v>
      </c>
      <c r="D591">
        <v>1</v>
      </c>
      <c r="E591" t="s">
        <v>127</v>
      </c>
      <c r="F591" t="s">
        <v>21</v>
      </c>
      <c r="G591" t="s">
        <v>20</v>
      </c>
      <c r="H591">
        <v>480</v>
      </c>
      <c r="I591">
        <v>470</v>
      </c>
      <c r="J591">
        <v>19.7</v>
      </c>
      <c r="K591">
        <v>2.1</v>
      </c>
      <c r="L591">
        <v>375</v>
      </c>
      <c r="M591">
        <v>12.5</v>
      </c>
      <c r="N591">
        <v>4.2</v>
      </c>
      <c r="O591">
        <v>23.2</v>
      </c>
      <c r="P591">
        <v>42.4</v>
      </c>
      <c r="Q591">
        <v>63.5</v>
      </c>
      <c r="R591">
        <v>40.4</v>
      </c>
      <c r="S591">
        <v>100</v>
      </c>
      <c r="T591">
        <v>11700</v>
      </c>
      <c r="U591">
        <v>14600</v>
      </c>
      <c r="V591">
        <v>22600</v>
      </c>
    </row>
    <row r="592" spans="1:22" x14ac:dyDescent="0.25">
      <c r="A592" t="str">
        <f t="shared" si="9"/>
        <v>2014/20151Female + malePsychologyUK</v>
      </c>
      <c r="B592" t="s">
        <v>37</v>
      </c>
      <c r="C592" t="s">
        <v>138</v>
      </c>
      <c r="D592">
        <v>1</v>
      </c>
      <c r="E592" t="s">
        <v>127</v>
      </c>
      <c r="F592" t="s">
        <v>61</v>
      </c>
      <c r="G592" t="s">
        <v>20</v>
      </c>
      <c r="H592">
        <v>11965</v>
      </c>
      <c r="I592">
        <v>11940</v>
      </c>
      <c r="J592">
        <v>2.1</v>
      </c>
      <c r="K592">
        <v>0.2</v>
      </c>
      <c r="L592">
        <v>11685</v>
      </c>
      <c r="M592">
        <v>3.5</v>
      </c>
      <c r="N592">
        <v>7</v>
      </c>
      <c r="O592">
        <v>58.6</v>
      </c>
      <c r="P592">
        <v>79.400000000000006</v>
      </c>
      <c r="Q592">
        <v>87.3</v>
      </c>
      <c r="R592">
        <v>28.8</v>
      </c>
      <c r="S592">
        <v>6815</v>
      </c>
      <c r="T592">
        <v>11300</v>
      </c>
      <c r="U592">
        <v>15700</v>
      </c>
      <c r="V592">
        <v>19700</v>
      </c>
    </row>
    <row r="593" spans="1:22" x14ac:dyDescent="0.25">
      <c r="A593" t="str">
        <f t="shared" si="9"/>
        <v>2014/20151Female + malePsychologyNon-EU</v>
      </c>
      <c r="B593" t="s">
        <v>37</v>
      </c>
      <c r="C593" t="s">
        <v>138</v>
      </c>
      <c r="D593">
        <v>1</v>
      </c>
      <c r="E593" t="s">
        <v>127</v>
      </c>
      <c r="F593" t="s">
        <v>125</v>
      </c>
      <c r="G593" t="s">
        <v>20</v>
      </c>
      <c r="H593">
        <v>470</v>
      </c>
      <c r="I593">
        <v>465</v>
      </c>
      <c r="J593">
        <v>36</v>
      </c>
      <c r="K593">
        <v>1.3</v>
      </c>
      <c r="L593">
        <v>300</v>
      </c>
      <c r="M593">
        <v>16.3</v>
      </c>
      <c r="N593">
        <v>2.9</v>
      </c>
      <c r="O593">
        <v>7.8</v>
      </c>
      <c r="P593">
        <v>17.5</v>
      </c>
      <c r="Q593">
        <v>44.8</v>
      </c>
      <c r="R593">
        <v>37</v>
      </c>
      <c r="S593">
        <v>25</v>
      </c>
      <c r="T593">
        <v>10600</v>
      </c>
      <c r="U593">
        <v>15700</v>
      </c>
      <c r="V593">
        <v>22600</v>
      </c>
    </row>
    <row r="594" spans="1:22" x14ac:dyDescent="0.25">
      <c r="A594" t="str">
        <f t="shared" si="9"/>
        <v>2014/20151Female + maleSociology, social policy and anthropologyEU</v>
      </c>
      <c r="B594" t="s">
        <v>37</v>
      </c>
      <c r="C594" t="s">
        <v>138</v>
      </c>
      <c r="D594">
        <v>1</v>
      </c>
      <c r="E594" t="s">
        <v>127</v>
      </c>
      <c r="F594" t="s">
        <v>21</v>
      </c>
      <c r="G594" t="s">
        <v>99</v>
      </c>
      <c r="H594">
        <v>330</v>
      </c>
      <c r="I594">
        <v>320</v>
      </c>
      <c r="J594">
        <v>14.9</v>
      </c>
      <c r="K594">
        <v>3.5</v>
      </c>
      <c r="L594">
        <v>270</v>
      </c>
      <c r="M594">
        <v>15.2</v>
      </c>
      <c r="N594">
        <v>7.5</v>
      </c>
      <c r="O594">
        <v>25.2</v>
      </c>
      <c r="P594">
        <v>39.9</v>
      </c>
      <c r="Q594">
        <v>62.4</v>
      </c>
      <c r="R594">
        <v>37.200000000000003</v>
      </c>
      <c r="S594">
        <v>70</v>
      </c>
      <c r="T594">
        <v>12800</v>
      </c>
      <c r="U594">
        <v>17900</v>
      </c>
      <c r="V594">
        <v>22600</v>
      </c>
    </row>
    <row r="595" spans="1:22" x14ac:dyDescent="0.25">
      <c r="A595" t="str">
        <f t="shared" si="9"/>
        <v>2014/20151Female + maleSociology, social policy and anthropologyUK</v>
      </c>
      <c r="B595" t="s">
        <v>37</v>
      </c>
      <c r="C595" t="s">
        <v>138</v>
      </c>
      <c r="D595">
        <v>1</v>
      </c>
      <c r="E595" t="s">
        <v>127</v>
      </c>
      <c r="F595" t="s">
        <v>61</v>
      </c>
      <c r="G595" t="s">
        <v>99</v>
      </c>
      <c r="H595">
        <v>10510</v>
      </c>
      <c r="I595">
        <v>10485</v>
      </c>
      <c r="J595">
        <v>1.5</v>
      </c>
      <c r="K595">
        <v>0.3</v>
      </c>
      <c r="L595">
        <v>10330</v>
      </c>
      <c r="M595">
        <v>3.8</v>
      </c>
      <c r="N595">
        <v>9</v>
      </c>
      <c r="O595">
        <v>66.900000000000006</v>
      </c>
      <c r="P595">
        <v>80.5</v>
      </c>
      <c r="Q595">
        <v>85.7</v>
      </c>
      <c r="R595">
        <v>18.8</v>
      </c>
      <c r="S595">
        <v>6795</v>
      </c>
      <c r="T595">
        <v>11300</v>
      </c>
      <c r="U595">
        <v>15700</v>
      </c>
      <c r="V595">
        <v>20100</v>
      </c>
    </row>
    <row r="596" spans="1:22" x14ac:dyDescent="0.25">
      <c r="A596" t="str">
        <f t="shared" si="9"/>
        <v>2014/20151Female + maleSociology, social policy and anthropologyNon-EU</v>
      </c>
      <c r="B596" t="s">
        <v>37</v>
      </c>
      <c r="C596" t="s">
        <v>138</v>
      </c>
      <c r="D596">
        <v>1</v>
      </c>
      <c r="E596" t="s">
        <v>127</v>
      </c>
      <c r="F596" t="s">
        <v>125</v>
      </c>
      <c r="G596" t="s">
        <v>99</v>
      </c>
      <c r="H596">
        <v>355</v>
      </c>
      <c r="I596">
        <v>350</v>
      </c>
      <c r="J596">
        <v>33.1</v>
      </c>
      <c r="K596">
        <v>0.8</v>
      </c>
      <c r="L596">
        <v>235</v>
      </c>
      <c r="M596">
        <v>17.899999999999999</v>
      </c>
      <c r="N596">
        <v>3.1</v>
      </c>
      <c r="O596">
        <v>11.6</v>
      </c>
      <c r="P596">
        <v>17.899999999999999</v>
      </c>
      <c r="Q596">
        <v>45.9</v>
      </c>
      <c r="R596">
        <v>34.299999999999997</v>
      </c>
      <c r="S596">
        <v>30</v>
      </c>
      <c r="T596">
        <v>13100</v>
      </c>
      <c r="U596">
        <v>18600</v>
      </c>
      <c r="V596">
        <v>23400</v>
      </c>
    </row>
    <row r="597" spans="1:22" x14ac:dyDescent="0.25">
      <c r="A597" t="str">
        <f t="shared" si="9"/>
        <v>2014/20151Female + maleSport and exercise sciencesEU</v>
      </c>
      <c r="B597" t="s">
        <v>37</v>
      </c>
      <c r="C597" t="s">
        <v>138</v>
      </c>
      <c r="D597">
        <v>1</v>
      </c>
      <c r="E597" t="s">
        <v>127</v>
      </c>
      <c r="F597" t="s">
        <v>21</v>
      </c>
      <c r="G597" t="s">
        <v>82</v>
      </c>
      <c r="H597">
        <v>150</v>
      </c>
      <c r="I597">
        <v>145</v>
      </c>
      <c r="J597">
        <v>20.3</v>
      </c>
      <c r="K597">
        <v>4.7</v>
      </c>
      <c r="L597">
        <v>115</v>
      </c>
      <c r="M597">
        <v>16.2</v>
      </c>
      <c r="N597">
        <v>7.5</v>
      </c>
      <c r="O597">
        <v>33.1</v>
      </c>
      <c r="P597">
        <v>44.8</v>
      </c>
      <c r="Q597">
        <v>56</v>
      </c>
      <c r="R597">
        <v>22.9</v>
      </c>
      <c r="S597">
        <v>40</v>
      </c>
      <c r="T597">
        <v>13100</v>
      </c>
      <c r="U597">
        <v>16400</v>
      </c>
      <c r="V597">
        <v>21200</v>
      </c>
    </row>
    <row r="598" spans="1:22" x14ac:dyDescent="0.25">
      <c r="A598" t="str">
        <f t="shared" si="9"/>
        <v>2014/20151Female + maleSport and exercise sciencesUK</v>
      </c>
      <c r="B598" t="s">
        <v>37</v>
      </c>
      <c r="C598" t="s">
        <v>138</v>
      </c>
      <c r="D598">
        <v>1</v>
      </c>
      <c r="E598" t="s">
        <v>127</v>
      </c>
      <c r="F598" t="s">
        <v>61</v>
      </c>
      <c r="G598" t="s">
        <v>82</v>
      </c>
      <c r="H598">
        <v>8785</v>
      </c>
      <c r="I598">
        <v>8775</v>
      </c>
      <c r="J598">
        <v>1</v>
      </c>
      <c r="K598">
        <v>0.1</v>
      </c>
      <c r="L598">
        <v>8690</v>
      </c>
      <c r="M598">
        <v>3.1</v>
      </c>
      <c r="N598">
        <v>6.4</v>
      </c>
      <c r="O598">
        <v>67.2</v>
      </c>
      <c r="P598">
        <v>85</v>
      </c>
      <c r="Q598">
        <v>89.5</v>
      </c>
      <c r="R598">
        <v>22.4</v>
      </c>
      <c r="S598">
        <v>5660</v>
      </c>
      <c r="T598">
        <v>11000</v>
      </c>
      <c r="U598">
        <v>15000</v>
      </c>
      <c r="V598">
        <v>19000</v>
      </c>
    </row>
    <row r="599" spans="1:22" x14ac:dyDescent="0.25">
      <c r="A599" t="str">
        <f t="shared" si="9"/>
        <v>2014/20151Female + maleSport and exercise sciencesNon-EU</v>
      </c>
      <c r="B599" t="s">
        <v>37</v>
      </c>
      <c r="C599" t="s">
        <v>138</v>
      </c>
      <c r="D599">
        <v>1</v>
      </c>
      <c r="E599" t="s">
        <v>127</v>
      </c>
      <c r="F599" t="s">
        <v>125</v>
      </c>
      <c r="G599" t="s">
        <v>82</v>
      </c>
      <c r="H599">
        <v>140</v>
      </c>
      <c r="I599">
        <v>130</v>
      </c>
      <c r="J599">
        <v>37.6</v>
      </c>
      <c r="K599">
        <v>4.4000000000000004</v>
      </c>
      <c r="L599">
        <v>80</v>
      </c>
      <c r="M599">
        <v>18.5</v>
      </c>
      <c r="N599">
        <v>3.9</v>
      </c>
      <c r="O599">
        <v>13.3</v>
      </c>
      <c r="P599">
        <v>20.100000000000001</v>
      </c>
      <c r="Q599">
        <v>40</v>
      </c>
      <c r="R599">
        <v>26.7</v>
      </c>
      <c r="S599">
        <v>20</v>
      </c>
      <c r="T599">
        <v>11300</v>
      </c>
      <c r="U599">
        <v>13100</v>
      </c>
      <c r="V599">
        <v>18200</v>
      </c>
    </row>
    <row r="600" spans="1:22" x14ac:dyDescent="0.25">
      <c r="A600" t="str">
        <f t="shared" si="9"/>
        <v>2014/20151Female + maleVeterinary sciencesEU</v>
      </c>
      <c r="B600" t="s">
        <v>37</v>
      </c>
      <c r="C600" t="s">
        <v>138</v>
      </c>
      <c r="D600">
        <v>1</v>
      </c>
      <c r="E600" t="s">
        <v>127</v>
      </c>
      <c r="F600" t="s">
        <v>21</v>
      </c>
      <c r="G600" t="s">
        <v>85</v>
      </c>
      <c r="H600">
        <v>15</v>
      </c>
      <c r="I600">
        <v>10</v>
      </c>
      <c r="J600">
        <v>16.7</v>
      </c>
      <c r="K600">
        <v>7.7</v>
      </c>
      <c r="L600">
        <v>10</v>
      </c>
      <c r="M600">
        <v>8.3000000000000007</v>
      </c>
      <c r="N600">
        <v>0</v>
      </c>
      <c r="O600">
        <v>50</v>
      </c>
      <c r="P600">
        <v>50</v>
      </c>
      <c r="Q600">
        <v>75</v>
      </c>
      <c r="R600">
        <v>25</v>
      </c>
      <c r="S600" t="s">
        <v>124</v>
      </c>
      <c r="T600" t="s">
        <v>124</v>
      </c>
      <c r="U600" t="s">
        <v>124</v>
      </c>
      <c r="V600" t="s">
        <v>124</v>
      </c>
    </row>
    <row r="601" spans="1:22" x14ac:dyDescent="0.25">
      <c r="A601" t="str">
        <f t="shared" si="9"/>
        <v>2014/20151Female + maleVeterinary sciencesUK</v>
      </c>
      <c r="B601" t="s">
        <v>37</v>
      </c>
      <c r="C601" t="s">
        <v>138</v>
      </c>
      <c r="D601">
        <v>1</v>
      </c>
      <c r="E601" t="s">
        <v>127</v>
      </c>
      <c r="F601" t="s">
        <v>61</v>
      </c>
      <c r="G601" t="s">
        <v>85</v>
      </c>
      <c r="H601">
        <v>695</v>
      </c>
      <c r="I601">
        <v>690</v>
      </c>
      <c r="J601">
        <v>2.2999999999999998</v>
      </c>
      <c r="K601">
        <v>0.7</v>
      </c>
      <c r="L601">
        <v>675</v>
      </c>
      <c r="M601">
        <v>2.8</v>
      </c>
      <c r="N601">
        <v>4.0999999999999996</v>
      </c>
      <c r="O601">
        <v>79.099999999999994</v>
      </c>
      <c r="P601">
        <v>89.3</v>
      </c>
      <c r="Q601">
        <v>90.9</v>
      </c>
      <c r="R601">
        <v>11.7</v>
      </c>
      <c r="S601">
        <v>535</v>
      </c>
      <c r="T601">
        <v>21500</v>
      </c>
      <c r="U601">
        <v>25900</v>
      </c>
      <c r="V601">
        <v>29600</v>
      </c>
    </row>
    <row r="602" spans="1:22" x14ac:dyDescent="0.25">
      <c r="A602" t="str">
        <f t="shared" si="9"/>
        <v>2014/20151Female + maleVeterinary sciencesNon-EU</v>
      </c>
      <c r="B602" t="s">
        <v>37</v>
      </c>
      <c r="C602" t="s">
        <v>138</v>
      </c>
      <c r="D602">
        <v>1</v>
      </c>
      <c r="E602" t="s">
        <v>127</v>
      </c>
      <c r="F602" t="s">
        <v>125</v>
      </c>
      <c r="G602" t="s">
        <v>85</v>
      </c>
      <c r="H602">
        <v>30</v>
      </c>
      <c r="I602">
        <v>30</v>
      </c>
      <c r="J602">
        <v>33.299999999999997</v>
      </c>
      <c r="K602">
        <v>0</v>
      </c>
      <c r="L602">
        <v>20</v>
      </c>
      <c r="M602">
        <v>20</v>
      </c>
      <c r="N602">
        <v>6.7</v>
      </c>
      <c r="O602">
        <v>33.299999999999997</v>
      </c>
      <c r="P602">
        <v>36.700000000000003</v>
      </c>
      <c r="Q602">
        <v>40</v>
      </c>
      <c r="R602">
        <v>6.7</v>
      </c>
      <c r="S602" t="s">
        <v>124</v>
      </c>
      <c r="T602" t="s">
        <v>124</v>
      </c>
      <c r="U602" t="s">
        <v>124</v>
      </c>
      <c r="V602" t="s">
        <v>124</v>
      </c>
    </row>
    <row r="603" spans="1:22" x14ac:dyDescent="0.25">
      <c r="A603" t="str">
        <f t="shared" si="9"/>
        <v>2015/201610Female + maleAgriculture, food and related studiesEU</v>
      </c>
      <c r="B603" t="s">
        <v>38</v>
      </c>
      <c r="C603" t="s">
        <v>139</v>
      </c>
      <c r="D603">
        <v>10</v>
      </c>
      <c r="E603" t="s">
        <v>127</v>
      </c>
      <c r="F603" t="s">
        <v>21</v>
      </c>
      <c r="G603" t="s">
        <v>87</v>
      </c>
      <c r="H603">
        <v>75</v>
      </c>
      <c r="I603">
        <v>65</v>
      </c>
      <c r="J603">
        <v>65.900000000000006</v>
      </c>
      <c r="K603">
        <v>10.4</v>
      </c>
      <c r="L603">
        <v>20</v>
      </c>
      <c r="M603">
        <v>12.1</v>
      </c>
      <c r="N603">
        <v>1.5</v>
      </c>
      <c r="O603">
        <v>15.9</v>
      </c>
      <c r="P603">
        <v>17.399999999999999</v>
      </c>
      <c r="Q603">
        <v>20.5</v>
      </c>
      <c r="R603">
        <v>4.5</v>
      </c>
      <c r="S603" t="s">
        <v>124</v>
      </c>
      <c r="T603" t="s">
        <v>124</v>
      </c>
      <c r="U603" t="s">
        <v>124</v>
      </c>
      <c r="V603" t="s">
        <v>124</v>
      </c>
    </row>
    <row r="604" spans="1:22" x14ac:dyDescent="0.25">
      <c r="A604" t="str">
        <f t="shared" si="9"/>
        <v>2015/201610Female + maleAgriculture, food and related studiesUK</v>
      </c>
      <c r="B604" t="s">
        <v>38</v>
      </c>
      <c r="C604" t="s">
        <v>139</v>
      </c>
      <c r="D604">
        <v>10</v>
      </c>
      <c r="E604" t="s">
        <v>127</v>
      </c>
      <c r="F604" t="s">
        <v>61</v>
      </c>
      <c r="G604" t="s">
        <v>87</v>
      </c>
      <c r="H604">
        <v>1590</v>
      </c>
      <c r="I604">
        <v>1555</v>
      </c>
      <c r="J604">
        <v>4.8</v>
      </c>
      <c r="K604">
        <v>2.1</v>
      </c>
      <c r="L604">
        <v>1480</v>
      </c>
      <c r="M604">
        <v>11.5</v>
      </c>
      <c r="N604">
        <v>3.9</v>
      </c>
      <c r="O604">
        <v>76.099999999999994</v>
      </c>
      <c r="P604">
        <v>79.2</v>
      </c>
      <c r="Q604">
        <v>79.8</v>
      </c>
      <c r="R604">
        <v>3.8</v>
      </c>
      <c r="S604">
        <v>1110</v>
      </c>
      <c r="T604">
        <v>14300</v>
      </c>
      <c r="U604">
        <v>24200</v>
      </c>
      <c r="V604">
        <v>35100</v>
      </c>
    </row>
    <row r="605" spans="1:22" x14ac:dyDescent="0.25">
      <c r="A605" t="str">
        <f t="shared" si="9"/>
        <v>2015/201610Female + maleAgriculture, food and related studiesNon-EU</v>
      </c>
      <c r="B605" t="s">
        <v>38</v>
      </c>
      <c r="C605" t="s">
        <v>139</v>
      </c>
      <c r="D605">
        <v>10</v>
      </c>
      <c r="E605" t="s">
        <v>127</v>
      </c>
      <c r="F605" t="s">
        <v>125</v>
      </c>
      <c r="G605" t="s">
        <v>87</v>
      </c>
      <c r="H605">
        <v>40</v>
      </c>
      <c r="I605">
        <v>35</v>
      </c>
      <c r="J605">
        <v>48.2</v>
      </c>
      <c r="K605">
        <v>5.9</v>
      </c>
      <c r="L605">
        <v>20</v>
      </c>
      <c r="M605">
        <v>20.100000000000001</v>
      </c>
      <c r="N605">
        <v>0</v>
      </c>
      <c r="O605">
        <v>27.7</v>
      </c>
      <c r="P605">
        <v>30.4</v>
      </c>
      <c r="Q605">
        <v>31.7</v>
      </c>
      <c r="R605">
        <v>4</v>
      </c>
      <c r="S605" t="s">
        <v>124</v>
      </c>
      <c r="T605" t="s">
        <v>124</v>
      </c>
      <c r="U605" t="s">
        <v>124</v>
      </c>
      <c r="V605" t="s">
        <v>124</v>
      </c>
    </row>
    <row r="606" spans="1:22" x14ac:dyDescent="0.25">
      <c r="A606" t="str">
        <f t="shared" si="9"/>
        <v>2015/201610Female + maleAllied healthEU</v>
      </c>
      <c r="B606" t="s">
        <v>38</v>
      </c>
      <c r="C606" t="s">
        <v>139</v>
      </c>
      <c r="D606">
        <v>10</v>
      </c>
      <c r="E606" t="s">
        <v>127</v>
      </c>
      <c r="F606" t="s">
        <v>21</v>
      </c>
      <c r="G606" t="s">
        <v>145</v>
      </c>
      <c r="H606">
        <v>195</v>
      </c>
      <c r="I606">
        <v>175</v>
      </c>
      <c r="J606">
        <v>51.8</v>
      </c>
      <c r="K606">
        <v>8.8000000000000007</v>
      </c>
      <c r="L606">
        <v>85</v>
      </c>
      <c r="M606">
        <v>18.7</v>
      </c>
      <c r="N606">
        <v>0.6</v>
      </c>
      <c r="O606">
        <v>22.4</v>
      </c>
      <c r="P606">
        <v>27.2</v>
      </c>
      <c r="Q606">
        <v>28.9</v>
      </c>
      <c r="R606">
        <v>6.4</v>
      </c>
      <c r="S606">
        <v>35</v>
      </c>
      <c r="T606">
        <v>23400</v>
      </c>
      <c r="U606">
        <v>31800</v>
      </c>
      <c r="V606">
        <v>47600</v>
      </c>
    </row>
    <row r="607" spans="1:22" x14ac:dyDescent="0.25">
      <c r="A607" t="str">
        <f t="shared" si="9"/>
        <v>2015/201610Female + maleAllied healthUK</v>
      </c>
      <c r="B607" t="s">
        <v>38</v>
      </c>
      <c r="C607" t="s">
        <v>139</v>
      </c>
      <c r="D607">
        <v>10</v>
      </c>
      <c r="E607" t="s">
        <v>127</v>
      </c>
      <c r="F607" t="s">
        <v>61</v>
      </c>
      <c r="G607" t="s">
        <v>145</v>
      </c>
      <c r="H607">
        <v>7105</v>
      </c>
      <c r="I607">
        <v>6950</v>
      </c>
      <c r="J607">
        <v>7.4</v>
      </c>
      <c r="K607">
        <v>2.2000000000000002</v>
      </c>
      <c r="L607">
        <v>6435</v>
      </c>
      <c r="M607">
        <v>7.7</v>
      </c>
      <c r="N607">
        <v>3.3</v>
      </c>
      <c r="O607">
        <v>72.900000000000006</v>
      </c>
      <c r="P607">
        <v>80.8</v>
      </c>
      <c r="Q607">
        <v>81.599999999999994</v>
      </c>
      <c r="R607">
        <v>8.8000000000000007</v>
      </c>
      <c r="S607">
        <v>4765</v>
      </c>
      <c r="T607">
        <v>16100</v>
      </c>
      <c r="U607">
        <v>26700</v>
      </c>
      <c r="V607">
        <v>34800</v>
      </c>
    </row>
    <row r="608" spans="1:22" x14ac:dyDescent="0.25">
      <c r="A608" t="str">
        <f t="shared" si="9"/>
        <v>2015/201610Female + maleAllied healthNon-EU</v>
      </c>
      <c r="B608" t="s">
        <v>38</v>
      </c>
      <c r="C608" t="s">
        <v>139</v>
      </c>
      <c r="D608">
        <v>10</v>
      </c>
      <c r="E608" t="s">
        <v>127</v>
      </c>
      <c r="F608" t="s">
        <v>125</v>
      </c>
      <c r="G608" t="s">
        <v>145</v>
      </c>
      <c r="H608">
        <v>190</v>
      </c>
      <c r="I608">
        <v>180</v>
      </c>
      <c r="J608">
        <v>51.5</v>
      </c>
      <c r="K608">
        <v>5.2</v>
      </c>
      <c r="L608">
        <v>85</v>
      </c>
      <c r="M608">
        <v>17.7</v>
      </c>
      <c r="N608">
        <v>2.4</v>
      </c>
      <c r="O608">
        <v>20.9</v>
      </c>
      <c r="P608">
        <v>26.6</v>
      </c>
      <c r="Q608">
        <v>28.4</v>
      </c>
      <c r="R608">
        <v>7.5</v>
      </c>
      <c r="S608">
        <v>35</v>
      </c>
      <c r="T608">
        <v>23400</v>
      </c>
      <c r="U608">
        <v>31800</v>
      </c>
      <c r="V608">
        <v>44300</v>
      </c>
    </row>
    <row r="609" spans="1:22" x14ac:dyDescent="0.25">
      <c r="A609" t="str">
        <f t="shared" si="9"/>
        <v>2015/201610Female + maleArchitecture, building and planningEU</v>
      </c>
      <c r="B609" t="s">
        <v>38</v>
      </c>
      <c r="C609" t="s">
        <v>139</v>
      </c>
      <c r="D609">
        <v>10</v>
      </c>
      <c r="E609" t="s">
        <v>127</v>
      </c>
      <c r="F609" t="s">
        <v>21</v>
      </c>
      <c r="G609" t="s">
        <v>97</v>
      </c>
      <c r="H609">
        <v>280</v>
      </c>
      <c r="I609">
        <v>255</v>
      </c>
      <c r="J609">
        <v>56.4</v>
      </c>
      <c r="K609">
        <v>7.8</v>
      </c>
      <c r="L609">
        <v>110</v>
      </c>
      <c r="M609">
        <v>17.899999999999999</v>
      </c>
      <c r="N609">
        <v>2.7</v>
      </c>
      <c r="O609">
        <v>20.2</v>
      </c>
      <c r="P609">
        <v>21</v>
      </c>
      <c r="Q609">
        <v>23</v>
      </c>
      <c r="R609">
        <v>2.7</v>
      </c>
      <c r="S609">
        <v>45</v>
      </c>
      <c r="T609">
        <v>30000</v>
      </c>
      <c r="U609">
        <v>39000</v>
      </c>
      <c r="V609">
        <v>48700</v>
      </c>
    </row>
    <row r="610" spans="1:22" x14ac:dyDescent="0.25">
      <c r="A610" t="str">
        <f t="shared" si="9"/>
        <v>2015/201610Female + maleArchitecture, building and planningUK</v>
      </c>
      <c r="B610" t="s">
        <v>38</v>
      </c>
      <c r="C610" t="s">
        <v>139</v>
      </c>
      <c r="D610">
        <v>10</v>
      </c>
      <c r="E610" t="s">
        <v>127</v>
      </c>
      <c r="F610" t="s">
        <v>61</v>
      </c>
      <c r="G610" t="s">
        <v>97</v>
      </c>
      <c r="H610">
        <v>3925</v>
      </c>
      <c r="I610">
        <v>3815</v>
      </c>
      <c r="J610">
        <v>4.2</v>
      </c>
      <c r="K610">
        <v>2.8</v>
      </c>
      <c r="L610">
        <v>3655</v>
      </c>
      <c r="M610">
        <v>11.1</v>
      </c>
      <c r="N610">
        <v>3.1</v>
      </c>
      <c r="O610">
        <v>77.900000000000006</v>
      </c>
      <c r="P610">
        <v>81.099999999999994</v>
      </c>
      <c r="Q610">
        <v>81.5</v>
      </c>
      <c r="R610">
        <v>3.6</v>
      </c>
      <c r="S610">
        <v>2840</v>
      </c>
      <c r="T610">
        <v>25600</v>
      </c>
      <c r="U610">
        <v>36200</v>
      </c>
      <c r="V610">
        <v>47900</v>
      </c>
    </row>
    <row r="611" spans="1:22" x14ac:dyDescent="0.25">
      <c r="A611" t="str">
        <f t="shared" si="9"/>
        <v>2015/201610Female + maleArchitecture, building and planningNon-EU</v>
      </c>
      <c r="B611" t="s">
        <v>38</v>
      </c>
      <c r="C611" t="s">
        <v>139</v>
      </c>
      <c r="D611">
        <v>10</v>
      </c>
      <c r="E611" t="s">
        <v>127</v>
      </c>
      <c r="F611" t="s">
        <v>125</v>
      </c>
      <c r="G611" t="s">
        <v>97</v>
      </c>
      <c r="H611">
        <v>710</v>
      </c>
      <c r="I611">
        <v>670</v>
      </c>
      <c r="J611">
        <v>68.2</v>
      </c>
      <c r="K611">
        <v>5.7</v>
      </c>
      <c r="L611">
        <v>215</v>
      </c>
      <c r="M611">
        <v>18.100000000000001</v>
      </c>
      <c r="N611">
        <v>0.7</v>
      </c>
      <c r="O611">
        <v>12</v>
      </c>
      <c r="P611">
        <v>12.6</v>
      </c>
      <c r="Q611">
        <v>13</v>
      </c>
      <c r="R611">
        <v>1</v>
      </c>
      <c r="S611">
        <v>65</v>
      </c>
      <c r="T611">
        <v>17600</v>
      </c>
      <c r="U611">
        <v>34000</v>
      </c>
      <c r="V611">
        <v>42300</v>
      </c>
    </row>
    <row r="612" spans="1:22" x14ac:dyDescent="0.25">
      <c r="A612" t="str">
        <f t="shared" si="9"/>
        <v>2015/201610Female + maleBiosciencesEU</v>
      </c>
      <c r="B612" t="s">
        <v>38</v>
      </c>
      <c r="C612" t="s">
        <v>139</v>
      </c>
      <c r="D612">
        <v>10</v>
      </c>
      <c r="E612" t="s">
        <v>127</v>
      </c>
      <c r="F612" t="s">
        <v>21</v>
      </c>
      <c r="G612" t="s">
        <v>80</v>
      </c>
      <c r="H612">
        <v>260</v>
      </c>
      <c r="I612">
        <v>245</v>
      </c>
      <c r="J612">
        <v>48.8</v>
      </c>
      <c r="K612">
        <v>5.6</v>
      </c>
      <c r="L612">
        <v>125</v>
      </c>
      <c r="M612">
        <v>16.600000000000001</v>
      </c>
      <c r="N612">
        <v>3.6</v>
      </c>
      <c r="O612">
        <v>27.6</v>
      </c>
      <c r="P612">
        <v>29.8</v>
      </c>
      <c r="Q612">
        <v>31</v>
      </c>
      <c r="R612">
        <v>3.4</v>
      </c>
      <c r="S612">
        <v>60</v>
      </c>
      <c r="T612">
        <v>22700</v>
      </c>
      <c r="U612">
        <v>32200</v>
      </c>
      <c r="V612">
        <v>45000</v>
      </c>
    </row>
    <row r="613" spans="1:22" x14ac:dyDescent="0.25">
      <c r="A613" t="str">
        <f t="shared" si="9"/>
        <v>2015/201610Female + maleBiosciencesUK</v>
      </c>
      <c r="B613" t="s">
        <v>38</v>
      </c>
      <c r="C613" t="s">
        <v>139</v>
      </c>
      <c r="D613">
        <v>10</v>
      </c>
      <c r="E613" t="s">
        <v>127</v>
      </c>
      <c r="F613" t="s">
        <v>61</v>
      </c>
      <c r="G613" t="s">
        <v>80</v>
      </c>
      <c r="H613">
        <v>7370</v>
      </c>
      <c r="I613">
        <v>7180</v>
      </c>
      <c r="J613">
        <v>3.9</v>
      </c>
      <c r="K613">
        <v>2.5</v>
      </c>
      <c r="L613">
        <v>6900</v>
      </c>
      <c r="M613">
        <v>9.9</v>
      </c>
      <c r="N613">
        <v>3.5</v>
      </c>
      <c r="O613">
        <v>74.900000000000006</v>
      </c>
      <c r="P613">
        <v>81.3</v>
      </c>
      <c r="Q613">
        <v>82.7</v>
      </c>
      <c r="R613">
        <v>7.8</v>
      </c>
      <c r="S613">
        <v>5145</v>
      </c>
      <c r="T613">
        <v>20900</v>
      </c>
      <c r="U613">
        <v>30400</v>
      </c>
      <c r="V613">
        <v>39500</v>
      </c>
    </row>
    <row r="614" spans="1:22" x14ac:dyDescent="0.25">
      <c r="A614" t="str">
        <f t="shared" si="9"/>
        <v>2015/201610Female + maleBiosciencesNon-EU</v>
      </c>
      <c r="B614" t="s">
        <v>38</v>
      </c>
      <c r="C614" t="s">
        <v>139</v>
      </c>
      <c r="D614">
        <v>10</v>
      </c>
      <c r="E614" t="s">
        <v>127</v>
      </c>
      <c r="F614" t="s">
        <v>125</v>
      </c>
      <c r="G614" t="s">
        <v>80</v>
      </c>
      <c r="H614">
        <v>360</v>
      </c>
      <c r="I614">
        <v>345</v>
      </c>
      <c r="J614">
        <v>46.8</v>
      </c>
      <c r="K614">
        <v>3.7</v>
      </c>
      <c r="L614">
        <v>185</v>
      </c>
      <c r="M614">
        <v>21.9</v>
      </c>
      <c r="N614">
        <v>2.5</v>
      </c>
      <c r="O614">
        <v>22.1</v>
      </c>
      <c r="P614">
        <v>25.6</v>
      </c>
      <c r="Q614">
        <v>28.9</v>
      </c>
      <c r="R614">
        <v>6.8</v>
      </c>
      <c r="S614">
        <v>60</v>
      </c>
      <c r="T614">
        <v>25300</v>
      </c>
      <c r="U614">
        <v>32600</v>
      </c>
      <c r="V614">
        <v>46500</v>
      </c>
    </row>
    <row r="615" spans="1:22" x14ac:dyDescent="0.25">
      <c r="A615" t="str">
        <f t="shared" si="9"/>
        <v>2015/201610Female + maleBusiness and managementEU</v>
      </c>
      <c r="B615" t="s">
        <v>38</v>
      </c>
      <c r="C615" t="s">
        <v>139</v>
      </c>
      <c r="D615">
        <v>10</v>
      </c>
      <c r="E615" t="s">
        <v>127</v>
      </c>
      <c r="F615" t="s">
        <v>21</v>
      </c>
      <c r="G615" t="s">
        <v>107</v>
      </c>
      <c r="H615">
        <v>2975</v>
      </c>
      <c r="I615">
        <v>2730</v>
      </c>
      <c r="J615">
        <v>71.5</v>
      </c>
      <c r="K615">
        <v>8.1999999999999993</v>
      </c>
      <c r="L615">
        <v>780</v>
      </c>
      <c r="M615">
        <v>15</v>
      </c>
      <c r="N615">
        <v>1.1000000000000001</v>
      </c>
      <c r="O615">
        <v>11.8</v>
      </c>
      <c r="P615">
        <v>12.1</v>
      </c>
      <c r="Q615">
        <v>12.4</v>
      </c>
      <c r="R615">
        <v>0.6</v>
      </c>
      <c r="S615">
        <v>285</v>
      </c>
      <c r="T615">
        <v>23400</v>
      </c>
      <c r="U615">
        <v>38100</v>
      </c>
      <c r="V615">
        <v>62200</v>
      </c>
    </row>
    <row r="616" spans="1:22" x14ac:dyDescent="0.25">
      <c r="A616" t="str">
        <f t="shared" si="9"/>
        <v>2015/201610Female + maleBusiness and managementUK</v>
      </c>
      <c r="B616" t="s">
        <v>38</v>
      </c>
      <c r="C616" t="s">
        <v>139</v>
      </c>
      <c r="D616">
        <v>10</v>
      </c>
      <c r="E616" t="s">
        <v>127</v>
      </c>
      <c r="F616" t="s">
        <v>61</v>
      </c>
      <c r="G616" t="s">
        <v>107</v>
      </c>
      <c r="H616">
        <v>26100</v>
      </c>
      <c r="I616">
        <v>25350</v>
      </c>
      <c r="J616">
        <v>5.8</v>
      </c>
      <c r="K616">
        <v>2.9</v>
      </c>
      <c r="L616">
        <v>23890</v>
      </c>
      <c r="M616">
        <v>10.3</v>
      </c>
      <c r="N616">
        <v>4.0999999999999996</v>
      </c>
      <c r="O616">
        <v>77.3</v>
      </c>
      <c r="P616">
        <v>79.5</v>
      </c>
      <c r="Q616">
        <v>79.900000000000006</v>
      </c>
      <c r="R616">
        <v>2.6</v>
      </c>
      <c r="S616">
        <v>18720</v>
      </c>
      <c r="T616">
        <v>20500</v>
      </c>
      <c r="U616">
        <v>31800</v>
      </c>
      <c r="V616">
        <v>47200</v>
      </c>
    </row>
    <row r="617" spans="1:22" x14ac:dyDescent="0.25">
      <c r="A617" t="str">
        <f t="shared" si="9"/>
        <v>2015/201610Female + maleBusiness and managementNon-EU</v>
      </c>
      <c r="B617" t="s">
        <v>38</v>
      </c>
      <c r="C617" t="s">
        <v>139</v>
      </c>
      <c r="D617">
        <v>10</v>
      </c>
      <c r="E617" t="s">
        <v>127</v>
      </c>
      <c r="F617" t="s">
        <v>125</v>
      </c>
      <c r="G617" t="s">
        <v>107</v>
      </c>
      <c r="H617">
        <v>6210</v>
      </c>
      <c r="I617">
        <v>5960</v>
      </c>
      <c r="J617">
        <v>60.7</v>
      </c>
      <c r="K617">
        <v>4</v>
      </c>
      <c r="L617">
        <v>2345</v>
      </c>
      <c r="M617">
        <v>23.6</v>
      </c>
      <c r="N617">
        <v>1.2</v>
      </c>
      <c r="O617">
        <v>13.9</v>
      </c>
      <c r="P617">
        <v>14.2</v>
      </c>
      <c r="Q617">
        <v>14.5</v>
      </c>
      <c r="R617">
        <v>0.5</v>
      </c>
      <c r="S617">
        <v>635</v>
      </c>
      <c r="T617">
        <v>16800</v>
      </c>
      <c r="U617">
        <v>28200</v>
      </c>
      <c r="V617">
        <v>47200</v>
      </c>
    </row>
    <row r="618" spans="1:22" x14ac:dyDescent="0.25">
      <c r="A618" t="str">
        <f t="shared" si="9"/>
        <v>2015/201610Female + maleCeltic studiesEU</v>
      </c>
      <c r="B618" t="s">
        <v>38</v>
      </c>
      <c r="C618" t="s">
        <v>139</v>
      </c>
      <c r="D618">
        <v>10</v>
      </c>
      <c r="E618" t="s">
        <v>127</v>
      </c>
      <c r="F618" t="s">
        <v>21</v>
      </c>
      <c r="G618" t="s">
        <v>111</v>
      </c>
      <c r="H618" t="s">
        <v>124</v>
      </c>
      <c r="I618" t="s">
        <v>124</v>
      </c>
      <c r="J618" t="s">
        <v>124</v>
      </c>
      <c r="K618" t="s">
        <v>124</v>
      </c>
      <c r="L618" t="s">
        <v>124</v>
      </c>
      <c r="M618" t="s">
        <v>124</v>
      </c>
      <c r="N618" t="s">
        <v>124</v>
      </c>
      <c r="O618" t="s">
        <v>124</v>
      </c>
      <c r="P618" t="s">
        <v>124</v>
      </c>
      <c r="Q618" t="s">
        <v>124</v>
      </c>
      <c r="R618" t="s">
        <v>124</v>
      </c>
      <c r="S618" t="s">
        <v>124</v>
      </c>
      <c r="T618" t="s">
        <v>124</v>
      </c>
      <c r="U618" t="s">
        <v>124</v>
      </c>
      <c r="V618" t="s">
        <v>124</v>
      </c>
    </row>
    <row r="619" spans="1:22" x14ac:dyDescent="0.25">
      <c r="A619" t="str">
        <f t="shared" si="9"/>
        <v>2015/201610Female + maleCeltic studiesUK</v>
      </c>
      <c r="B619" t="s">
        <v>38</v>
      </c>
      <c r="C619" t="s">
        <v>139</v>
      </c>
      <c r="D619">
        <v>10</v>
      </c>
      <c r="E619" t="s">
        <v>127</v>
      </c>
      <c r="F619" t="s">
        <v>61</v>
      </c>
      <c r="G619" t="s">
        <v>111</v>
      </c>
      <c r="H619">
        <v>20</v>
      </c>
      <c r="I619">
        <v>15</v>
      </c>
      <c r="J619">
        <v>3.1</v>
      </c>
      <c r="K619">
        <v>8.6</v>
      </c>
      <c r="L619">
        <v>15</v>
      </c>
      <c r="M619">
        <v>31.2</v>
      </c>
      <c r="N619">
        <v>3.1</v>
      </c>
      <c r="O619">
        <v>50</v>
      </c>
      <c r="P619">
        <v>53.1</v>
      </c>
      <c r="Q619">
        <v>62.5</v>
      </c>
      <c r="R619">
        <v>12.5</v>
      </c>
      <c r="S619" t="s">
        <v>124</v>
      </c>
      <c r="T619" t="s">
        <v>124</v>
      </c>
      <c r="U619" t="s">
        <v>124</v>
      </c>
      <c r="V619" t="s">
        <v>124</v>
      </c>
    </row>
    <row r="620" spans="1:22" x14ac:dyDescent="0.25">
      <c r="A620" t="str">
        <f t="shared" si="9"/>
        <v>2015/201610Female + maleCeltic studiesNon-EU</v>
      </c>
      <c r="B620" t="s">
        <v>38</v>
      </c>
      <c r="C620" t="s">
        <v>139</v>
      </c>
      <c r="D620">
        <v>10</v>
      </c>
      <c r="E620" t="s">
        <v>127</v>
      </c>
      <c r="F620" t="s">
        <v>125</v>
      </c>
      <c r="G620" t="s">
        <v>111</v>
      </c>
      <c r="H620" t="s">
        <v>124</v>
      </c>
      <c r="I620" t="s">
        <v>124</v>
      </c>
      <c r="J620" t="s">
        <v>124</v>
      </c>
      <c r="K620" t="s">
        <v>124</v>
      </c>
      <c r="L620" t="s">
        <v>124</v>
      </c>
      <c r="M620" t="s">
        <v>124</v>
      </c>
      <c r="N620" t="s">
        <v>124</v>
      </c>
      <c r="O620" t="s">
        <v>124</v>
      </c>
      <c r="P620" t="s">
        <v>124</v>
      </c>
      <c r="Q620" t="s">
        <v>124</v>
      </c>
      <c r="R620" t="s">
        <v>124</v>
      </c>
      <c r="S620" t="s">
        <v>146</v>
      </c>
      <c r="T620" t="s">
        <v>146</v>
      </c>
      <c r="U620" t="s">
        <v>146</v>
      </c>
      <c r="V620" t="s">
        <v>146</v>
      </c>
    </row>
    <row r="621" spans="1:22" x14ac:dyDescent="0.25">
      <c r="A621" t="str">
        <f t="shared" si="9"/>
        <v>2015/201610Female + maleChemistryEU</v>
      </c>
      <c r="B621" t="s">
        <v>38</v>
      </c>
      <c r="C621" t="s">
        <v>139</v>
      </c>
      <c r="D621">
        <v>10</v>
      </c>
      <c r="E621" t="s">
        <v>127</v>
      </c>
      <c r="F621" t="s">
        <v>21</v>
      </c>
      <c r="G621" t="s">
        <v>90</v>
      </c>
      <c r="H621">
        <v>45</v>
      </c>
      <c r="I621">
        <v>40</v>
      </c>
      <c r="J621">
        <v>59</v>
      </c>
      <c r="K621">
        <v>12.9</v>
      </c>
      <c r="L621">
        <v>15</v>
      </c>
      <c r="M621">
        <v>16.399999999999999</v>
      </c>
      <c r="N621">
        <v>2.5</v>
      </c>
      <c r="O621">
        <v>22.1</v>
      </c>
      <c r="P621">
        <v>22.1</v>
      </c>
      <c r="Q621">
        <v>22.1</v>
      </c>
      <c r="R621">
        <v>0</v>
      </c>
      <c r="S621" t="s">
        <v>124</v>
      </c>
      <c r="T621" t="s">
        <v>124</v>
      </c>
      <c r="U621" t="s">
        <v>124</v>
      </c>
      <c r="V621" t="s">
        <v>124</v>
      </c>
    </row>
    <row r="622" spans="1:22" x14ac:dyDescent="0.25">
      <c r="A622" t="str">
        <f t="shared" si="9"/>
        <v>2015/201610Female + maleChemistryUK</v>
      </c>
      <c r="B622" t="s">
        <v>38</v>
      </c>
      <c r="C622" t="s">
        <v>139</v>
      </c>
      <c r="D622">
        <v>10</v>
      </c>
      <c r="E622" t="s">
        <v>127</v>
      </c>
      <c r="F622" t="s">
        <v>61</v>
      </c>
      <c r="G622" t="s">
        <v>90</v>
      </c>
      <c r="H622">
        <v>2120</v>
      </c>
      <c r="I622">
        <v>2065</v>
      </c>
      <c r="J622">
        <v>4.3</v>
      </c>
      <c r="K622">
        <v>2.6</v>
      </c>
      <c r="L622">
        <v>1975</v>
      </c>
      <c r="M622">
        <v>9.6</v>
      </c>
      <c r="N622">
        <v>4</v>
      </c>
      <c r="O622">
        <v>76.7</v>
      </c>
      <c r="P622">
        <v>81</v>
      </c>
      <c r="Q622">
        <v>82.1</v>
      </c>
      <c r="R622">
        <v>5.4</v>
      </c>
      <c r="S622">
        <v>1520</v>
      </c>
      <c r="T622">
        <v>24500</v>
      </c>
      <c r="U622">
        <v>34000</v>
      </c>
      <c r="V622">
        <v>44700</v>
      </c>
    </row>
    <row r="623" spans="1:22" x14ac:dyDescent="0.25">
      <c r="A623" t="str">
        <f t="shared" si="9"/>
        <v>2015/201610Female + maleChemistryNon-EU</v>
      </c>
      <c r="B623" t="s">
        <v>38</v>
      </c>
      <c r="C623" t="s">
        <v>139</v>
      </c>
      <c r="D623">
        <v>10</v>
      </c>
      <c r="E623" t="s">
        <v>127</v>
      </c>
      <c r="F623" t="s">
        <v>125</v>
      </c>
      <c r="G623" t="s">
        <v>90</v>
      </c>
      <c r="H623">
        <v>90</v>
      </c>
      <c r="I623">
        <v>90</v>
      </c>
      <c r="J623">
        <v>52.9</v>
      </c>
      <c r="K623">
        <v>2.2000000000000002</v>
      </c>
      <c r="L623">
        <v>40</v>
      </c>
      <c r="M623">
        <v>20.2</v>
      </c>
      <c r="N623">
        <v>3</v>
      </c>
      <c r="O623">
        <v>22.8</v>
      </c>
      <c r="P623">
        <v>22.8</v>
      </c>
      <c r="Q623">
        <v>23.9</v>
      </c>
      <c r="R623">
        <v>1.1000000000000001</v>
      </c>
      <c r="S623">
        <v>20</v>
      </c>
      <c r="T623">
        <v>24900</v>
      </c>
      <c r="U623">
        <v>37700</v>
      </c>
      <c r="V623">
        <v>54900</v>
      </c>
    </row>
    <row r="624" spans="1:22" x14ac:dyDescent="0.25">
      <c r="A624" t="str">
        <f t="shared" si="9"/>
        <v>2015/201610Female + maleCombined and general studiesEU</v>
      </c>
      <c r="B624" t="s">
        <v>38</v>
      </c>
      <c r="C624" t="s">
        <v>139</v>
      </c>
      <c r="D624">
        <v>10</v>
      </c>
      <c r="E624" t="s">
        <v>127</v>
      </c>
      <c r="F624" t="s">
        <v>21</v>
      </c>
      <c r="G624" t="s">
        <v>120</v>
      </c>
      <c r="H624">
        <v>45</v>
      </c>
      <c r="I624">
        <v>40</v>
      </c>
      <c r="J624">
        <v>66.400000000000006</v>
      </c>
      <c r="K624">
        <v>13.1</v>
      </c>
      <c r="L624">
        <v>15</v>
      </c>
      <c r="M624">
        <v>21.6</v>
      </c>
      <c r="N624">
        <v>2.6</v>
      </c>
      <c r="O624">
        <v>7.8</v>
      </c>
      <c r="P624">
        <v>9.5</v>
      </c>
      <c r="Q624">
        <v>9.5</v>
      </c>
      <c r="R624">
        <v>1.7</v>
      </c>
      <c r="S624" t="s">
        <v>124</v>
      </c>
      <c r="T624" t="s">
        <v>124</v>
      </c>
      <c r="U624" t="s">
        <v>124</v>
      </c>
      <c r="V624" t="s">
        <v>124</v>
      </c>
    </row>
    <row r="625" spans="1:22" x14ac:dyDescent="0.25">
      <c r="A625" t="str">
        <f t="shared" si="9"/>
        <v>2015/201610Female + maleCombined and general studiesUK</v>
      </c>
      <c r="B625" t="s">
        <v>38</v>
      </c>
      <c r="C625" t="s">
        <v>139</v>
      </c>
      <c r="D625">
        <v>10</v>
      </c>
      <c r="E625" t="s">
        <v>127</v>
      </c>
      <c r="F625" t="s">
        <v>61</v>
      </c>
      <c r="G625" t="s">
        <v>120</v>
      </c>
      <c r="H625">
        <v>7110</v>
      </c>
      <c r="I625">
        <v>6900</v>
      </c>
      <c r="J625">
        <v>4.5</v>
      </c>
      <c r="K625">
        <v>2.9</v>
      </c>
      <c r="L625">
        <v>6595</v>
      </c>
      <c r="M625">
        <v>15.9</v>
      </c>
      <c r="N625">
        <v>4.8</v>
      </c>
      <c r="O625">
        <v>68.7</v>
      </c>
      <c r="P625">
        <v>73.599999999999994</v>
      </c>
      <c r="Q625">
        <v>74.900000000000006</v>
      </c>
      <c r="R625">
        <v>6.2</v>
      </c>
      <c r="S625">
        <v>4230</v>
      </c>
      <c r="T625">
        <v>12100</v>
      </c>
      <c r="U625">
        <v>24900</v>
      </c>
      <c r="V625">
        <v>37700</v>
      </c>
    </row>
    <row r="626" spans="1:22" x14ac:dyDescent="0.25">
      <c r="A626" t="str">
        <f t="shared" si="9"/>
        <v>2015/201610Female + maleCombined and general studiesNon-EU</v>
      </c>
      <c r="B626" t="s">
        <v>38</v>
      </c>
      <c r="C626" t="s">
        <v>139</v>
      </c>
      <c r="D626">
        <v>10</v>
      </c>
      <c r="E626" t="s">
        <v>127</v>
      </c>
      <c r="F626" t="s">
        <v>125</v>
      </c>
      <c r="G626" t="s">
        <v>120</v>
      </c>
      <c r="H626">
        <v>85</v>
      </c>
      <c r="I626">
        <v>70</v>
      </c>
      <c r="J626">
        <v>55.9</v>
      </c>
      <c r="K626">
        <v>15.4</v>
      </c>
      <c r="L626">
        <v>30</v>
      </c>
      <c r="M626">
        <v>26.4</v>
      </c>
      <c r="N626">
        <v>1.4</v>
      </c>
      <c r="O626">
        <v>15.6</v>
      </c>
      <c r="P626">
        <v>15.6</v>
      </c>
      <c r="Q626">
        <v>16.3</v>
      </c>
      <c r="R626">
        <v>0.7</v>
      </c>
      <c r="S626" t="s">
        <v>124</v>
      </c>
      <c r="T626" t="s">
        <v>124</v>
      </c>
      <c r="U626" t="s">
        <v>124</v>
      </c>
      <c r="V626" t="s">
        <v>124</v>
      </c>
    </row>
    <row r="627" spans="1:22" x14ac:dyDescent="0.25">
      <c r="A627" t="str">
        <f t="shared" si="9"/>
        <v>2015/201610Female + maleComputingEU</v>
      </c>
      <c r="B627" t="s">
        <v>38</v>
      </c>
      <c r="C627" t="s">
        <v>139</v>
      </c>
      <c r="D627">
        <v>10</v>
      </c>
      <c r="E627" t="s">
        <v>127</v>
      </c>
      <c r="F627" t="s">
        <v>21</v>
      </c>
      <c r="G627" t="s">
        <v>95</v>
      </c>
      <c r="H627">
        <v>655</v>
      </c>
      <c r="I627">
        <v>610</v>
      </c>
      <c r="J627">
        <v>60.4</v>
      </c>
      <c r="K627">
        <v>6.9</v>
      </c>
      <c r="L627">
        <v>240</v>
      </c>
      <c r="M627">
        <v>17.5</v>
      </c>
      <c r="N627">
        <v>2</v>
      </c>
      <c r="O627">
        <v>18.8</v>
      </c>
      <c r="P627">
        <v>19.7</v>
      </c>
      <c r="Q627">
        <v>20.100000000000001</v>
      </c>
      <c r="R627">
        <v>1.3</v>
      </c>
      <c r="S627">
        <v>110</v>
      </c>
      <c r="T627">
        <v>30400</v>
      </c>
      <c r="U627">
        <v>42100</v>
      </c>
      <c r="V627">
        <v>71700</v>
      </c>
    </row>
    <row r="628" spans="1:22" x14ac:dyDescent="0.25">
      <c r="A628" t="str">
        <f t="shared" si="9"/>
        <v>2015/201610Female + maleComputingUK</v>
      </c>
      <c r="B628" t="s">
        <v>38</v>
      </c>
      <c r="C628" t="s">
        <v>139</v>
      </c>
      <c r="D628">
        <v>10</v>
      </c>
      <c r="E628" t="s">
        <v>127</v>
      </c>
      <c r="F628" t="s">
        <v>61</v>
      </c>
      <c r="G628" t="s">
        <v>95</v>
      </c>
      <c r="H628">
        <v>14480</v>
      </c>
      <c r="I628">
        <v>14075</v>
      </c>
      <c r="J628">
        <v>3.7</v>
      </c>
      <c r="K628">
        <v>2.8</v>
      </c>
      <c r="L628">
        <v>13560</v>
      </c>
      <c r="M628">
        <v>10.4</v>
      </c>
      <c r="N628">
        <v>4.8</v>
      </c>
      <c r="O628">
        <v>78.7</v>
      </c>
      <c r="P628">
        <v>80.7</v>
      </c>
      <c r="Q628">
        <v>81.2</v>
      </c>
      <c r="R628">
        <v>2.5</v>
      </c>
      <c r="S628">
        <v>10585</v>
      </c>
      <c r="T628">
        <v>21600</v>
      </c>
      <c r="U628">
        <v>34000</v>
      </c>
      <c r="V628">
        <v>47200</v>
      </c>
    </row>
    <row r="629" spans="1:22" x14ac:dyDescent="0.25">
      <c r="A629" t="str">
        <f t="shared" si="9"/>
        <v>2015/201610Female + maleComputingNon-EU</v>
      </c>
      <c r="B629" t="s">
        <v>38</v>
      </c>
      <c r="C629" t="s">
        <v>139</v>
      </c>
      <c r="D629">
        <v>10</v>
      </c>
      <c r="E629" t="s">
        <v>127</v>
      </c>
      <c r="F629" t="s">
        <v>125</v>
      </c>
      <c r="G629" t="s">
        <v>95</v>
      </c>
      <c r="H629">
        <v>2140</v>
      </c>
      <c r="I629">
        <v>2055</v>
      </c>
      <c r="J629">
        <v>48.1</v>
      </c>
      <c r="K629">
        <v>3.9</v>
      </c>
      <c r="L629">
        <v>1065</v>
      </c>
      <c r="M629">
        <v>27.5</v>
      </c>
      <c r="N629">
        <v>1.7</v>
      </c>
      <c r="O629">
        <v>21.4</v>
      </c>
      <c r="P629">
        <v>22.2</v>
      </c>
      <c r="Q629">
        <v>22.7</v>
      </c>
      <c r="R629">
        <v>1.3</v>
      </c>
      <c r="S629">
        <v>370</v>
      </c>
      <c r="T629">
        <v>20500</v>
      </c>
      <c r="U629">
        <v>36200</v>
      </c>
      <c r="V629">
        <v>55300</v>
      </c>
    </row>
    <row r="630" spans="1:22" x14ac:dyDescent="0.25">
      <c r="A630" t="str">
        <f t="shared" si="9"/>
        <v>2015/201610Female + maleCreative arts and designEU</v>
      </c>
      <c r="B630" t="s">
        <v>38</v>
      </c>
      <c r="C630" t="s">
        <v>139</v>
      </c>
      <c r="D630">
        <v>10</v>
      </c>
      <c r="E630" t="s">
        <v>127</v>
      </c>
      <c r="F630" t="s">
        <v>21</v>
      </c>
      <c r="G630" t="s">
        <v>116</v>
      </c>
      <c r="H630">
        <v>875</v>
      </c>
      <c r="I630">
        <v>790</v>
      </c>
      <c r="J630">
        <v>52.3</v>
      </c>
      <c r="K630">
        <v>9.9</v>
      </c>
      <c r="L630">
        <v>375</v>
      </c>
      <c r="M630">
        <v>22.9</v>
      </c>
      <c r="N630">
        <v>1.4</v>
      </c>
      <c r="O630">
        <v>21.1</v>
      </c>
      <c r="P630">
        <v>22.7</v>
      </c>
      <c r="Q630">
        <v>23.3</v>
      </c>
      <c r="R630">
        <v>2.2000000000000002</v>
      </c>
      <c r="S630">
        <v>135</v>
      </c>
      <c r="T630">
        <v>10100</v>
      </c>
      <c r="U630">
        <v>20200</v>
      </c>
      <c r="V630">
        <v>34800</v>
      </c>
    </row>
    <row r="631" spans="1:22" x14ac:dyDescent="0.25">
      <c r="A631" t="str">
        <f t="shared" si="9"/>
        <v>2015/201610Female + maleCreative arts and designUK</v>
      </c>
      <c r="B631" t="s">
        <v>38</v>
      </c>
      <c r="C631" t="s">
        <v>139</v>
      </c>
      <c r="D631">
        <v>10</v>
      </c>
      <c r="E631" t="s">
        <v>127</v>
      </c>
      <c r="F631" t="s">
        <v>61</v>
      </c>
      <c r="G631" t="s">
        <v>116</v>
      </c>
      <c r="H631">
        <v>17375</v>
      </c>
      <c r="I631">
        <v>16970</v>
      </c>
      <c r="J631">
        <v>4.2</v>
      </c>
      <c r="K631">
        <v>2.2999999999999998</v>
      </c>
      <c r="L631">
        <v>16260</v>
      </c>
      <c r="M631">
        <v>11</v>
      </c>
      <c r="N631">
        <v>5.3</v>
      </c>
      <c r="O631">
        <v>76.5</v>
      </c>
      <c r="P631">
        <v>79</v>
      </c>
      <c r="Q631">
        <v>79.599999999999994</v>
      </c>
      <c r="R631">
        <v>3.1</v>
      </c>
      <c r="S631">
        <v>11825</v>
      </c>
      <c r="T631">
        <v>12700</v>
      </c>
      <c r="U631">
        <v>22700</v>
      </c>
      <c r="V631">
        <v>32900</v>
      </c>
    </row>
    <row r="632" spans="1:22" x14ac:dyDescent="0.25">
      <c r="A632" t="str">
        <f t="shared" si="9"/>
        <v>2015/201610Female + maleCreative arts and designNon-EU</v>
      </c>
      <c r="B632" t="s">
        <v>38</v>
      </c>
      <c r="C632" t="s">
        <v>139</v>
      </c>
      <c r="D632">
        <v>10</v>
      </c>
      <c r="E632" t="s">
        <v>127</v>
      </c>
      <c r="F632" t="s">
        <v>125</v>
      </c>
      <c r="G632" t="s">
        <v>116</v>
      </c>
      <c r="H632">
        <v>1235</v>
      </c>
      <c r="I632">
        <v>1170</v>
      </c>
      <c r="J632">
        <v>61.8</v>
      </c>
      <c r="K632">
        <v>5</v>
      </c>
      <c r="L632">
        <v>445</v>
      </c>
      <c r="M632">
        <v>22.8</v>
      </c>
      <c r="N632">
        <v>1.6</v>
      </c>
      <c r="O632">
        <v>13</v>
      </c>
      <c r="P632">
        <v>13.3</v>
      </c>
      <c r="Q632">
        <v>13.8</v>
      </c>
      <c r="R632">
        <v>0.8</v>
      </c>
      <c r="S632">
        <v>120</v>
      </c>
      <c r="T632">
        <v>12100</v>
      </c>
      <c r="U632">
        <v>22000</v>
      </c>
      <c r="V632">
        <v>34800</v>
      </c>
    </row>
    <row r="633" spans="1:22" x14ac:dyDescent="0.25">
      <c r="A633" t="str">
        <f t="shared" si="9"/>
        <v>2015/201610Female + maleEconomicsEU</v>
      </c>
      <c r="B633" t="s">
        <v>38</v>
      </c>
      <c r="C633" t="s">
        <v>139</v>
      </c>
      <c r="D633">
        <v>10</v>
      </c>
      <c r="E633" t="s">
        <v>127</v>
      </c>
      <c r="F633" t="s">
        <v>21</v>
      </c>
      <c r="G633" t="s">
        <v>8</v>
      </c>
      <c r="H633">
        <v>515</v>
      </c>
      <c r="I633">
        <v>465</v>
      </c>
      <c r="J633">
        <v>61.5</v>
      </c>
      <c r="K633">
        <v>9.6</v>
      </c>
      <c r="L633">
        <v>180</v>
      </c>
      <c r="M633">
        <v>16.3</v>
      </c>
      <c r="N633">
        <v>2.7</v>
      </c>
      <c r="O633">
        <v>18.600000000000001</v>
      </c>
      <c r="P633">
        <v>19.399999999999999</v>
      </c>
      <c r="Q633">
        <v>19.5</v>
      </c>
      <c r="R633">
        <v>0.9</v>
      </c>
      <c r="S633">
        <v>75</v>
      </c>
      <c r="T633">
        <v>31800</v>
      </c>
      <c r="U633">
        <v>50700</v>
      </c>
      <c r="V633">
        <v>106900</v>
      </c>
    </row>
    <row r="634" spans="1:22" x14ac:dyDescent="0.25">
      <c r="A634" t="str">
        <f t="shared" si="9"/>
        <v>2015/201610Female + maleEconomicsUK</v>
      </c>
      <c r="B634" t="s">
        <v>38</v>
      </c>
      <c r="C634" t="s">
        <v>139</v>
      </c>
      <c r="D634">
        <v>10</v>
      </c>
      <c r="E634" t="s">
        <v>127</v>
      </c>
      <c r="F634" t="s">
        <v>61</v>
      </c>
      <c r="G634" t="s">
        <v>8</v>
      </c>
      <c r="H634">
        <v>4085</v>
      </c>
      <c r="I634">
        <v>3905</v>
      </c>
      <c r="J634">
        <v>3.5</v>
      </c>
      <c r="K634">
        <v>4.5</v>
      </c>
      <c r="L634">
        <v>3765</v>
      </c>
      <c r="M634">
        <v>12.1</v>
      </c>
      <c r="N634">
        <v>4</v>
      </c>
      <c r="O634">
        <v>77</v>
      </c>
      <c r="P634">
        <v>79.599999999999994</v>
      </c>
      <c r="Q634">
        <v>80.3</v>
      </c>
      <c r="R634">
        <v>3.4</v>
      </c>
      <c r="S634">
        <v>2875</v>
      </c>
      <c r="T634">
        <v>30000</v>
      </c>
      <c r="U634">
        <v>47600</v>
      </c>
      <c r="V634">
        <v>75800</v>
      </c>
    </row>
    <row r="635" spans="1:22" x14ac:dyDescent="0.25">
      <c r="A635" t="str">
        <f t="shared" si="9"/>
        <v>2015/201610Female + maleEconomicsNon-EU</v>
      </c>
      <c r="B635" t="s">
        <v>38</v>
      </c>
      <c r="C635" t="s">
        <v>139</v>
      </c>
      <c r="D635">
        <v>10</v>
      </c>
      <c r="E635" t="s">
        <v>127</v>
      </c>
      <c r="F635" t="s">
        <v>125</v>
      </c>
      <c r="G635" t="s">
        <v>8</v>
      </c>
      <c r="H635">
        <v>1190</v>
      </c>
      <c r="I635">
        <v>1130</v>
      </c>
      <c r="J635">
        <v>55.1</v>
      </c>
      <c r="K635">
        <v>5.0999999999999996</v>
      </c>
      <c r="L635">
        <v>505</v>
      </c>
      <c r="M635">
        <v>24.9</v>
      </c>
      <c r="N635">
        <v>1.8</v>
      </c>
      <c r="O635">
        <v>17</v>
      </c>
      <c r="P635">
        <v>17.8</v>
      </c>
      <c r="Q635">
        <v>18.2</v>
      </c>
      <c r="R635">
        <v>1.2</v>
      </c>
      <c r="S635">
        <v>155</v>
      </c>
      <c r="T635">
        <v>24900</v>
      </c>
      <c r="U635">
        <v>48300</v>
      </c>
      <c r="V635">
        <v>83400</v>
      </c>
    </row>
    <row r="636" spans="1:22" x14ac:dyDescent="0.25">
      <c r="A636" t="str">
        <f t="shared" si="9"/>
        <v>2015/201610Female + maleEducation and teachingEU</v>
      </c>
      <c r="B636" t="s">
        <v>38</v>
      </c>
      <c r="C636" t="s">
        <v>139</v>
      </c>
      <c r="D636">
        <v>10</v>
      </c>
      <c r="E636" t="s">
        <v>127</v>
      </c>
      <c r="F636" t="s">
        <v>21</v>
      </c>
      <c r="G636" t="s">
        <v>118</v>
      </c>
      <c r="H636">
        <v>100</v>
      </c>
      <c r="I636">
        <v>85</v>
      </c>
      <c r="J636">
        <v>50.9</v>
      </c>
      <c r="K636">
        <v>12.2</v>
      </c>
      <c r="L636">
        <v>40</v>
      </c>
      <c r="M636">
        <v>20.6</v>
      </c>
      <c r="N636">
        <v>1.2</v>
      </c>
      <c r="O636">
        <v>25.2</v>
      </c>
      <c r="P636">
        <v>26.8</v>
      </c>
      <c r="Q636">
        <v>27.4</v>
      </c>
      <c r="R636">
        <v>2.1</v>
      </c>
      <c r="S636">
        <v>20</v>
      </c>
      <c r="T636">
        <v>16100</v>
      </c>
      <c r="U636">
        <v>28500</v>
      </c>
      <c r="V636">
        <v>37000</v>
      </c>
    </row>
    <row r="637" spans="1:22" x14ac:dyDescent="0.25">
      <c r="A637" t="str">
        <f t="shared" si="9"/>
        <v>2015/201610Female + maleEducation and teachingUK</v>
      </c>
      <c r="B637" t="s">
        <v>38</v>
      </c>
      <c r="C637" t="s">
        <v>139</v>
      </c>
      <c r="D637">
        <v>10</v>
      </c>
      <c r="E637" t="s">
        <v>127</v>
      </c>
      <c r="F637" t="s">
        <v>61</v>
      </c>
      <c r="G637" t="s">
        <v>118</v>
      </c>
      <c r="H637">
        <v>8370</v>
      </c>
      <c r="I637">
        <v>8235</v>
      </c>
      <c r="J637">
        <v>5.4</v>
      </c>
      <c r="K637">
        <v>1.6</v>
      </c>
      <c r="L637">
        <v>7785</v>
      </c>
      <c r="M637">
        <v>7.2</v>
      </c>
      <c r="N637">
        <v>3.8</v>
      </c>
      <c r="O637">
        <v>79.599999999999994</v>
      </c>
      <c r="P637">
        <v>83.1</v>
      </c>
      <c r="Q637">
        <v>83.6</v>
      </c>
      <c r="R637">
        <v>4</v>
      </c>
      <c r="S637">
        <v>6290</v>
      </c>
      <c r="T637">
        <v>16500</v>
      </c>
      <c r="U637">
        <v>27400</v>
      </c>
      <c r="V637">
        <v>35100</v>
      </c>
    </row>
    <row r="638" spans="1:22" x14ac:dyDescent="0.25">
      <c r="A638" t="str">
        <f t="shared" si="9"/>
        <v>2015/201610Female + maleEducation and teachingNon-EU</v>
      </c>
      <c r="B638" t="s">
        <v>38</v>
      </c>
      <c r="C638" t="s">
        <v>139</v>
      </c>
      <c r="D638">
        <v>10</v>
      </c>
      <c r="E638" t="s">
        <v>127</v>
      </c>
      <c r="F638" t="s">
        <v>125</v>
      </c>
      <c r="G638" t="s">
        <v>118</v>
      </c>
      <c r="H638">
        <v>205</v>
      </c>
      <c r="I638">
        <v>195</v>
      </c>
      <c r="J638">
        <v>53.2</v>
      </c>
      <c r="K638">
        <v>5.2</v>
      </c>
      <c r="L638">
        <v>90</v>
      </c>
      <c r="M638">
        <v>11.7</v>
      </c>
      <c r="N638">
        <v>1.5</v>
      </c>
      <c r="O638">
        <v>29.4</v>
      </c>
      <c r="P638">
        <v>32.5</v>
      </c>
      <c r="Q638">
        <v>33.6</v>
      </c>
      <c r="R638">
        <v>4.0999999999999996</v>
      </c>
      <c r="S638">
        <v>50</v>
      </c>
      <c r="T638">
        <v>13900</v>
      </c>
      <c r="U638">
        <v>30700</v>
      </c>
      <c r="V638">
        <v>36600</v>
      </c>
    </row>
    <row r="639" spans="1:22" x14ac:dyDescent="0.25">
      <c r="A639" t="str">
        <f t="shared" si="9"/>
        <v>2015/201610Female + maleEngineeringEU</v>
      </c>
      <c r="B639" t="s">
        <v>38</v>
      </c>
      <c r="C639" t="s">
        <v>139</v>
      </c>
      <c r="D639">
        <v>10</v>
      </c>
      <c r="E639" t="s">
        <v>127</v>
      </c>
      <c r="F639" t="s">
        <v>21</v>
      </c>
      <c r="G639" t="s">
        <v>93</v>
      </c>
      <c r="H639">
        <v>1075</v>
      </c>
      <c r="I639">
        <v>995</v>
      </c>
      <c r="J639">
        <v>64.400000000000006</v>
      </c>
      <c r="K639">
        <v>7.7</v>
      </c>
      <c r="L639">
        <v>355</v>
      </c>
      <c r="M639">
        <v>18.2</v>
      </c>
      <c r="N639">
        <v>1.4</v>
      </c>
      <c r="O639">
        <v>14.5</v>
      </c>
      <c r="P639">
        <v>15.1</v>
      </c>
      <c r="Q639">
        <v>16</v>
      </c>
      <c r="R639">
        <v>1.5</v>
      </c>
      <c r="S639">
        <v>130</v>
      </c>
      <c r="T639">
        <v>31100</v>
      </c>
      <c r="U639">
        <v>41900</v>
      </c>
      <c r="V639">
        <v>63700</v>
      </c>
    </row>
    <row r="640" spans="1:22" x14ac:dyDescent="0.25">
      <c r="A640" t="str">
        <f t="shared" si="9"/>
        <v>2015/201610Female + maleEngineeringUK</v>
      </c>
      <c r="B640" t="s">
        <v>38</v>
      </c>
      <c r="C640" t="s">
        <v>139</v>
      </c>
      <c r="D640">
        <v>10</v>
      </c>
      <c r="E640" t="s">
        <v>127</v>
      </c>
      <c r="F640" t="s">
        <v>61</v>
      </c>
      <c r="G640" t="s">
        <v>93</v>
      </c>
      <c r="H640">
        <v>9725</v>
      </c>
      <c r="I640">
        <v>9325</v>
      </c>
      <c r="J640">
        <v>3.6</v>
      </c>
      <c r="K640">
        <v>4.0999999999999996</v>
      </c>
      <c r="L640">
        <v>8995</v>
      </c>
      <c r="M640">
        <v>10.3</v>
      </c>
      <c r="N640">
        <v>3.4</v>
      </c>
      <c r="O640">
        <v>78.8</v>
      </c>
      <c r="P640">
        <v>82.3</v>
      </c>
      <c r="Q640">
        <v>82.8</v>
      </c>
      <c r="R640">
        <v>4</v>
      </c>
      <c r="S640">
        <v>7040</v>
      </c>
      <c r="T640">
        <v>29300</v>
      </c>
      <c r="U640">
        <v>40600</v>
      </c>
      <c r="V640">
        <v>53400</v>
      </c>
    </row>
    <row r="641" spans="1:22" x14ac:dyDescent="0.25">
      <c r="A641" t="str">
        <f t="shared" si="9"/>
        <v>2015/201610Female + maleEngineeringNon-EU</v>
      </c>
      <c r="B641" t="s">
        <v>38</v>
      </c>
      <c r="C641" t="s">
        <v>139</v>
      </c>
      <c r="D641">
        <v>10</v>
      </c>
      <c r="E641" t="s">
        <v>127</v>
      </c>
      <c r="F641" t="s">
        <v>125</v>
      </c>
      <c r="G641" t="s">
        <v>93</v>
      </c>
      <c r="H641">
        <v>3040</v>
      </c>
      <c r="I641">
        <v>2900</v>
      </c>
      <c r="J641">
        <v>64.099999999999994</v>
      </c>
      <c r="K641">
        <v>4.7</v>
      </c>
      <c r="L641">
        <v>1040</v>
      </c>
      <c r="M641">
        <v>20.399999999999999</v>
      </c>
      <c r="N641">
        <v>1.1000000000000001</v>
      </c>
      <c r="O641">
        <v>12.7</v>
      </c>
      <c r="P641">
        <v>13.8</v>
      </c>
      <c r="Q641">
        <v>14.4</v>
      </c>
      <c r="R641">
        <v>1.7</v>
      </c>
      <c r="S641">
        <v>295</v>
      </c>
      <c r="T641">
        <v>23800</v>
      </c>
      <c r="U641">
        <v>37700</v>
      </c>
      <c r="V641">
        <v>53800</v>
      </c>
    </row>
    <row r="642" spans="1:22" x14ac:dyDescent="0.25">
      <c r="A642" t="str">
        <f t="shared" si="9"/>
        <v>2015/201610Female + maleEnglish studiesEU</v>
      </c>
      <c r="B642" t="s">
        <v>38</v>
      </c>
      <c r="C642" t="s">
        <v>139</v>
      </c>
      <c r="D642">
        <v>10</v>
      </c>
      <c r="E642" t="s">
        <v>127</v>
      </c>
      <c r="F642" t="s">
        <v>21</v>
      </c>
      <c r="G642" t="s">
        <v>109</v>
      </c>
      <c r="H642">
        <v>245</v>
      </c>
      <c r="I642">
        <v>230</v>
      </c>
      <c r="J642">
        <v>58.8</v>
      </c>
      <c r="K642">
        <v>7.3</v>
      </c>
      <c r="L642">
        <v>95</v>
      </c>
      <c r="M642">
        <v>19.2</v>
      </c>
      <c r="N642">
        <v>3.4</v>
      </c>
      <c r="O642">
        <v>15.7</v>
      </c>
      <c r="P642">
        <v>16.8</v>
      </c>
      <c r="Q642">
        <v>18.600000000000001</v>
      </c>
      <c r="R642">
        <v>2.9</v>
      </c>
      <c r="S642">
        <v>35</v>
      </c>
      <c r="T642">
        <v>19800</v>
      </c>
      <c r="U642">
        <v>27100</v>
      </c>
      <c r="V642">
        <v>35100</v>
      </c>
    </row>
    <row r="643" spans="1:22" x14ac:dyDescent="0.25">
      <c r="A643" t="str">
        <f t="shared" si="9"/>
        <v>2015/201610Female + maleEnglish studiesUK</v>
      </c>
      <c r="B643" t="s">
        <v>38</v>
      </c>
      <c r="C643" t="s">
        <v>139</v>
      </c>
      <c r="D643">
        <v>10</v>
      </c>
      <c r="E643" t="s">
        <v>127</v>
      </c>
      <c r="F643" t="s">
        <v>61</v>
      </c>
      <c r="G643" t="s">
        <v>109</v>
      </c>
      <c r="H643">
        <v>9740</v>
      </c>
      <c r="I643">
        <v>9530</v>
      </c>
      <c r="J643">
        <v>4.3</v>
      </c>
      <c r="K643">
        <v>2.2000000000000002</v>
      </c>
      <c r="L643">
        <v>9125</v>
      </c>
      <c r="M643">
        <v>9.1999999999999993</v>
      </c>
      <c r="N643">
        <v>4.3</v>
      </c>
      <c r="O643">
        <v>77.099999999999994</v>
      </c>
      <c r="P643">
        <v>81.3</v>
      </c>
      <c r="Q643">
        <v>82.3</v>
      </c>
      <c r="R643">
        <v>5.2</v>
      </c>
      <c r="S643">
        <v>6905</v>
      </c>
      <c r="T643">
        <v>16800</v>
      </c>
      <c r="U643">
        <v>27400</v>
      </c>
      <c r="V643">
        <v>36600</v>
      </c>
    </row>
    <row r="644" spans="1:22" x14ac:dyDescent="0.25">
      <c r="A644" t="str">
        <f t="shared" ref="A644:A707" si="10">B644&amp;D644&amp;E644&amp;G644&amp;F644</f>
        <v>2015/201610Female + maleEnglish studiesNon-EU</v>
      </c>
      <c r="B644" t="s">
        <v>38</v>
      </c>
      <c r="C644" t="s">
        <v>139</v>
      </c>
      <c r="D644">
        <v>10</v>
      </c>
      <c r="E644" t="s">
        <v>127</v>
      </c>
      <c r="F644" t="s">
        <v>125</v>
      </c>
      <c r="G644" t="s">
        <v>109</v>
      </c>
      <c r="H644">
        <v>415</v>
      </c>
      <c r="I644">
        <v>390</v>
      </c>
      <c r="J644">
        <v>56.1</v>
      </c>
      <c r="K644">
        <v>5.8</v>
      </c>
      <c r="L644">
        <v>170</v>
      </c>
      <c r="M644">
        <v>24.7</v>
      </c>
      <c r="N644">
        <v>1.2</v>
      </c>
      <c r="O644">
        <v>16</v>
      </c>
      <c r="P644">
        <v>17.3</v>
      </c>
      <c r="Q644">
        <v>18</v>
      </c>
      <c r="R644">
        <v>2</v>
      </c>
      <c r="S644">
        <v>40</v>
      </c>
      <c r="T644">
        <v>18700</v>
      </c>
      <c r="U644">
        <v>32200</v>
      </c>
      <c r="V644">
        <v>56400</v>
      </c>
    </row>
    <row r="645" spans="1:22" x14ac:dyDescent="0.25">
      <c r="A645" t="str">
        <f t="shared" si="10"/>
        <v>2015/201610Female + maleGeneral, applied and forensic sciencesEU</v>
      </c>
      <c r="B645" t="s">
        <v>38</v>
      </c>
      <c r="C645" t="s">
        <v>139</v>
      </c>
      <c r="D645">
        <v>10</v>
      </c>
      <c r="E645" t="s">
        <v>127</v>
      </c>
      <c r="F645" t="s">
        <v>21</v>
      </c>
      <c r="G645" t="s">
        <v>147</v>
      </c>
      <c r="H645">
        <v>15</v>
      </c>
      <c r="I645">
        <v>15</v>
      </c>
      <c r="J645">
        <v>53.5</v>
      </c>
      <c r="K645">
        <v>0</v>
      </c>
      <c r="L645">
        <v>10</v>
      </c>
      <c r="M645">
        <v>21.8</v>
      </c>
      <c r="N645">
        <v>0</v>
      </c>
      <c r="O645">
        <v>10.9</v>
      </c>
      <c r="P645">
        <v>24.8</v>
      </c>
      <c r="Q645">
        <v>24.8</v>
      </c>
      <c r="R645">
        <v>13.9</v>
      </c>
      <c r="S645" t="s">
        <v>124</v>
      </c>
      <c r="T645" t="s">
        <v>124</v>
      </c>
      <c r="U645" t="s">
        <v>124</v>
      </c>
      <c r="V645" t="s">
        <v>124</v>
      </c>
    </row>
    <row r="646" spans="1:22" x14ac:dyDescent="0.25">
      <c r="A646" t="str">
        <f t="shared" si="10"/>
        <v>2015/201610Female + maleGeneral, applied and forensic sciencesUK</v>
      </c>
      <c r="B646" t="s">
        <v>38</v>
      </c>
      <c r="C646" t="s">
        <v>139</v>
      </c>
      <c r="D646">
        <v>10</v>
      </c>
      <c r="E646" t="s">
        <v>127</v>
      </c>
      <c r="F646" t="s">
        <v>61</v>
      </c>
      <c r="G646" t="s">
        <v>147</v>
      </c>
      <c r="H646">
        <v>1225</v>
      </c>
      <c r="I646">
        <v>1190</v>
      </c>
      <c r="J646">
        <v>4</v>
      </c>
      <c r="K646">
        <v>2.6</v>
      </c>
      <c r="L646">
        <v>1145</v>
      </c>
      <c r="M646">
        <v>9.6999999999999993</v>
      </c>
      <c r="N646">
        <v>4</v>
      </c>
      <c r="O646">
        <v>75.400000000000006</v>
      </c>
      <c r="P646">
        <v>80.7</v>
      </c>
      <c r="Q646">
        <v>82.3</v>
      </c>
      <c r="R646">
        <v>6.9</v>
      </c>
      <c r="S646">
        <v>860</v>
      </c>
      <c r="T646">
        <v>19000</v>
      </c>
      <c r="U646">
        <v>28900</v>
      </c>
      <c r="V646">
        <v>38400</v>
      </c>
    </row>
    <row r="647" spans="1:22" x14ac:dyDescent="0.25">
      <c r="A647" t="str">
        <f t="shared" si="10"/>
        <v>2015/201610Female + maleGeneral, applied and forensic sciencesNon-EU</v>
      </c>
      <c r="B647" t="s">
        <v>38</v>
      </c>
      <c r="C647" t="s">
        <v>139</v>
      </c>
      <c r="D647">
        <v>10</v>
      </c>
      <c r="E647" t="s">
        <v>127</v>
      </c>
      <c r="F647" t="s">
        <v>125</v>
      </c>
      <c r="G647" t="s">
        <v>147</v>
      </c>
      <c r="H647">
        <v>35</v>
      </c>
      <c r="I647">
        <v>30</v>
      </c>
      <c r="J647">
        <v>42.6</v>
      </c>
      <c r="K647">
        <v>7.1</v>
      </c>
      <c r="L647">
        <v>15</v>
      </c>
      <c r="M647">
        <v>14.8</v>
      </c>
      <c r="N647">
        <v>3.3</v>
      </c>
      <c r="O647">
        <v>35</v>
      </c>
      <c r="P647">
        <v>37.200000000000003</v>
      </c>
      <c r="Q647">
        <v>39.299999999999997</v>
      </c>
      <c r="R647">
        <v>4.4000000000000004</v>
      </c>
      <c r="S647" t="s">
        <v>124</v>
      </c>
      <c r="T647" t="s">
        <v>124</v>
      </c>
      <c r="U647" t="s">
        <v>124</v>
      </c>
      <c r="V647" t="s">
        <v>124</v>
      </c>
    </row>
    <row r="648" spans="1:22" x14ac:dyDescent="0.25">
      <c r="A648" t="str">
        <f t="shared" si="10"/>
        <v>2015/201610Female + maleGeography, earth and environmental studiesEU</v>
      </c>
      <c r="B648" t="s">
        <v>38</v>
      </c>
      <c r="C648" t="s">
        <v>139</v>
      </c>
      <c r="D648">
        <v>10</v>
      </c>
      <c r="E648" t="s">
        <v>127</v>
      </c>
      <c r="F648" t="s">
        <v>21</v>
      </c>
      <c r="G648" t="s">
        <v>148</v>
      </c>
      <c r="H648">
        <v>205</v>
      </c>
      <c r="I648">
        <v>185</v>
      </c>
      <c r="J648">
        <v>64.2</v>
      </c>
      <c r="K648">
        <v>8.1</v>
      </c>
      <c r="L648">
        <v>65</v>
      </c>
      <c r="M648">
        <v>18</v>
      </c>
      <c r="N648">
        <v>1.1000000000000001</v>
      </c>
      <c r="O648">
        <v>14.3</v>
      </c>
      <c r="P648">
        <v>16.100000000000001</v>
      </c>
      <c r="Q648">
        <v>16.7</v>
      </c>
      <c r="R648">
        <v>2.4</v>
      </c>
      <c r="S648">
        <v>25</v>
      </c>
      <c r="T648">
        <v>25600</v>
      </c>
      <c r="U648">
        <v>37300</v>
      </c>
      <c r="V648">
        <v>44300</v>
      </c>
    </row>
    <row r="649" spans="1:22" x14ac:dyDescent="0.25">
      <c r="A649" t="str">
        <f t="shared" si="10"/>
        <v>2015/201610Female + maleGeography, earth and environmental studiesUK</v>
      </c>
      <c r="B649" t="s">
        <v>38</v>
      </c>
      <c r="C649" t="s">
        <v>139</v>
      </c>
      <c r="D649">
        <v>10</v>
      </c>
      <c r="E649" t="s">
        <v>127</v>
      </c>
      <c r="F649" t="s">
        <v>61</v>
      </c>
      <c r="G649" t="s">
        <v>148</v>
      </c>
      <c r="H649">
        <v>6860</v>
      </c>
      <c r="I649">
        <v>6640</v>
      </c>
      <c r="J649">
        <v>3.6</v>
      </c>
      <c r="K649">
        <v>3.2</v>
      </c>
      <c r="L649">
        <v>6400</v>
      </c>
      <c r="M649">
        <v>9.6</v>
      </c>
      <c r="N649">
        <v>3.4</v>
      </c>
      <c r="O649">
        <v>78.599999999999994</v>
      </c>
      <c r="P649">
        <v>82.7</v>
      </c>
      <c r="Q649">
        <v>83.4</v>
      </c>
      <c r="R649">
        <v>4.8</v>
      </c>
      <c r="S649">
        <v>5025</v>
      </c>
      <c r="T649">
        <v>22000</v>
      </c>
      <c r="U649">
        <v>31500</v>
      </c>
      <c r="V649">
        <v>42100</v>
      </c>
    </row>
    <row r="650" spans="1:22" x14ac:dyDescent="0.25">
      <c r="A650" t="str">
        <f t="shared" si="10"/>
        <v>2015/201610Female + maleGeography, earth and environmental studiesNon-EU</v>
      </c>
      <c r="B650" t="s">
        <v>38</v>
      </c>
      <c r="C650" t="s">
        <v>139</v>
      </c>
      <c r="D650">
        <v>10</v>
      </c>
      <c r="E650" t="s">
        <v>127</v>
      </c>
      <c r="F650" t="s">
        <v>125</v>
      </c>
      <c r="G650" t="s">
        <v>148</v>
      </c>
      <c r="H650">
        <v>215</v>
      </c>
      <c r="I650">
        <v>200</v>
      </c>
      <c r="J650">
        <v>58.4</v>
      </c>
      <c r="K650">
        <v>7</v>
      </c>
      <c r="L650">
        <v>85</v>
      </c>
      <c r="M650">
        <v>23.3</v>
      </c>
      <c r="N650">
        <v>2.1</v>
      </c>
      <c r="O650">
        <v>15</v>
      </c>
      <c r="P650">
        <v>15.2</v>
      </c>
      <c r="Q650">
        <v>16.2</v>
      </c>
      <c r="R650">
        <v>1.2</v>
      </c>
      <c r="S650">
        <v>25</v>
      </c>
      <c r="T650">
        <v>31100</v>
      </c>
      <c r="U650">
        <v>40600</v>
      </c>
      <c r="V650">
        <v>66600</v>
      </c>
    </row>
    <row r="651" spans="1:22" x14ac:dyDescent="0.25">
      <c r="A651" t="str">
        <f t="shared" si="10"/>
        <v>2015/201610Female + maleHealth and social careEU</v>
      </c>
      <c r="B651" t="s">
        <v>38</v>
      </c>
      <c r="C651" t="s">
        <v>139</v>
      </c>
      <c r="D651">
        <v>10</v>
      </c>
      <c r="E651" t="s">
        <v>127</v>
      </c>
      <c r="F651" t="s">
        <v>21</v>
      </c>
      <c r="G651" t="s">
        <v>104</v>
      </c>
      <c r="H651">
        <v>15</v>
      </c>
      <c r="I651">
        <v>15</v>
      </c>
      <c r="J651">
        <v>41.6</v>
      </c>
      <c r="K651">
        <v>11.9</v>
      </c>
      <c r="L651">
        <v>10</v>
      </c>
      <c r="M651">
        <v>16.899999999999999</v>
      </c>
      <c r="N651">
        <v>0</v>
      </c>
      <c r="O651">
        <v>30.3</v>
      </c>
      <c r="P651">
        <v>34.799999999999997</v>
      </c>
      <c r="Q651">
        <v>41.6</v>
      </c>
      <c r="R651">
        <v>11.2</v>
      </c>
      <c r="S651" t="s">
        <v>124</v>
      </c>
      <c r="T651" t="s">
        <v>124</v>
      </c>
      <c r="U651" t="s">
        <v>124</v>
      </c>
      <c r="V651" t="s">
        <v>124</v>
      </c>
    </row>
    <row r="652" spans="1:22" x14ac:dyDescent="0.25">
      <c r="A652" t="str">
        <f t="shared" si="10"/>
        <v>2015/201610Female + maleHealth and social careUK</v>
      </c>
      <c r="B652" t="s">
        <v>38</v>
      </c>
      <c r="C652" t="s">
        <v>139</v>
      </c>
      <c r="D652">
        <v>10</v>
      </c>
      <c r="E652" t="s">
        <v>127</v>
      </c>
      <c r="F652" t="s">
        <v>61</v>
      </c>
      <c r="G652" t="s">
        <v>104</v>
      </c>
      <c r="H652">
        <v>3210</v>
      </c>
      <c r="I652">
        <v>3155</v>
      </c>
      <c r="J652">
        <v>5.8</v>
      </c>
      <c r="K652">
        <v>1.6</v>
      </c>
      <c r="L652">
        <v>2975</v>
      </c>
      <c r="M652">
        <v>7.4</v>
      </c>
      <c r="N652">
        <v>5.2</v>
      </c>
      <c r="O652">
        <v>73</v>
      </c>
      <c r="P652">
        <v>80.7</v>
      </c>
      <c r="Q652">
        <v>81.599999999999994</v>
      </c>
      <c r="R652">
        <v>8.6999999999999993</v>
      </c>
      <c r="S652">
        <v>2185</v>
      </c>
      <c r="T652">
        <v>15700</v>
      </c>
      <c r="U652">
        <v>26400</v>
      </c>
      <c r="V652">
        <v>33700</v>
      </c>
    </row>
    <row r="653" spans="1:22" x14ac:dyDescent="0.25">
      <c r="A653" t="str">
        <f t="shared" si="10"/>
        <v>2015/201610Female + maleHealth and social careNon-EU</v>
      </c>
      <c r="B653" t="s">
        <v>38</v>
      </c>
      <c r="C653" t="s">
        <v>139</v>
      </c>
      <c r="D653">
        <v>10</v>
      </c>
      <c r="E653" t="s">
        <v>127</v>
      </c>
      <c r="F653" t="s">
        <v>125</v>
      </c>
      <c r="G653" t="s">
        <v>104</v>
      </c>
      <c r="H653">
        <v>30</v>
      </c>
      <c r="I653">
        <v>25</v>
      </c>
      <c r="J653">
        <v>39.200000000000003</v>
      </c>
      <c r="K653">
        <v>14.1</v>
      </c>
      <c r="L653">
        <v>15</v>
      </c>
      <c r="M653">
        <v>17.7</v>
      </c>
      <c r="N653">
        <v>1.3</v>
      </c>
      <c r="O653">
        <v>30.4</v>
      </c>
      <c r="P653">
        <v>41.8</v>
      </c>
      <c r="Q653">
        <v>41.8</v>
      </c>
      <c r="R653">
        <v>11.4</v>
      </c>
      <c r="S653" t="s">
        <v>124</v>
      </c>
      <c r="T653" t="s">
        <v>124</v>
      </c>
      <c r="U653" t="s">
        <v>124</v>
      </c>
      <c r="V653" t="s">
        <v>124</v>
      </c>
    </row>
    <row r="654" spans="1:22" x14ac:dyDescent="0.25">
      <c r="A654" t="str">
        <f t="shared" si="10"/>
        <v>2015/201610Female + maleHistory and archaeologyEU</v>
      </c>
      <c r="B654" t="s">
        <v>38</v>
      </c>
      <c r="C654" t="s">
        <v>139</v>
      </c>
      <c r="D654">
        <v>10</v>
      </c>
      <c r="E654" t="s">
        <v>127</v>
      </c>
      <c r="F654" t="s">
        <v>21</v>
      </c>
      <c r="G654" t="s">
        <v>113</v>
      </c>
      <c r="H654">
        <v>170</v>
      </c>
      <c r="I654">
        <v>160</v>
      </c>
      <c r="J654">
        <v>36.9</v>
      </c>
      <c r="K654">
        <v>5.9</v>
      </c>
      <c r="L654">
        <v>100</v>
      </c>
      <c r="M654">
        <v>26.1</v>
      </c>
      <c r="N654">
        <v>3.3</v>
      </c>
      <c r="O654">
        <v>24.5</v>
      </c>
      <c r="P654">
        <v>29.5</v>
      </c>
      <c r="Q654">
        <v>33.799999999999997</v>
      </c>
      <c r="R654">
        <v>9.3000000000000007</v>
      </c>
      <c r="S654">
        <v>35</v>
      </c>
      <c r="T654">
        <v>20100</v>
      </c>
      <c r="U654">
        <v>31100</v>
      </c>
      <c r="V654">
        <v>38800</v>
      </c>
    </row>
    <row r="655" spans="1:22" x14ac:dyDescent="0.25">
      <c r="A655" t="str">
        <f t="shared" si="10"/>
        <v>2015/201610Female + maleHistory and archaeologyUK</v>
      </c>
      <c r="B655" t="s">
        <v>38</v>
      </c>
      <c r="C655" t="s">
        <v>139</v>
      </c>
      <c r="D655">
        <v>10</v>
      </c>
      <c r="E655" t="s">
        <v>127</v>
      </c>
      <c r="F655" t="s">
        <v>61</v>
      </c>
      <c r="G655" t="s">
        <v>113</v>
      </c>
      <c r="H655">
        <v>8970</v>
      </c>
      <c r="I655">
        <v>8725</v>
      </c>
      <c r="J655">
        <v>3</v>
      </c>
      <c r="K655">
        <v>2.7</v>
      </c>
      <c r="L655">
        <v>8470</v>
      </c>
      <c r="M655">
        <v>10.3</v>
      </c>
      <c r="N655">
        <v>4.0999999999999996</v>
      </c>
      <c r="O655">
        <v>77.099999999999994</v>
      </c>
      <c r="P655">
        <v>81.8</v>
      </c>
      <c r="Q655">
        <v>82.6</v>
      </c>
      <c r="R655">
        <v>5.6</v>
      </c>
      <c r="S655">
        <v>6355</v>
      </c>
      <c r="T655">
        <v>19800</v>
      </c>
      <c r="U655">
        <v>30000</v>
      </c>
      <c r="V655">
        <v>41700</v>
      </c>
    </row>
    <row r="656" spans="1:22" x14ac:dyDescent="0.25">
      <c r="A656" t="str">
        <f t="shared" si="10"/>
        <v>2015/201610Female + maleHistory and archaeologyNon-EU</v>
      </c>
      <c r="B656" t="s">
        <v>38</v>
      </c>
      <c r="C656" t="s">
        <v>139</v>
      </c>
      <c r="D656">
        <v>10</v>
      </c>
      <c r="E656" t="s">
        <v>127</v>
      </c>
      <c r="F656" t="s">
        <v>125</v>
      </c>
      <c r="G656" t="s">
        <v>113</v>
      </c>
      <c r="H656">
        <v>155</v>
      </c>
      <c r="I656">
        <v>145</v>
      </c>
      <c r="J656">
        <v>49.1</v>
      </c>
      <c r="K656">
        <v>5.8</v>
      </c>
      <c r="L656">
        <v>75</v>
      </c>
      <c r="M656">
        <v>23.3</v>
      </c>
      <c r="N656">
        <v>3.7</v>
      </c>
      <c r="O656">
        <v>20.5</v>
      </c>
      <c r="P656">
        <v>20.5</v>
      </c>
      <c r="Q656">
        <v>24</v>
      </c>
      <c r="R656">
        <v>3.4</v>
      </c>
      <c r="S656">
        <v>30</v>
      </c>
      <c r="T656">
        <v>21600</v>
      </c>
      <c r="U656">
        <v>30000</v>
      </c>
      <c r="V656">
        <v>45000</v>
      </c>
    </row>
    <row r="657" spans="1:22" x14ac:dyDescent="0.25">
      <c r="A657" t="str">
        <f t="shared" si="10"/>
        <v>2015/201610Female + maleLanguages and area studiesEU</v>
      </c>
      <c r="B657" t="s">
        <v>38</v>
      </c>
      <c r="C657" t="s">
        <v>139</v>
      </c>
      <c r="D657">
        <v>10</v>
      </c>
      <c r="E657" t="s">
        <v>127</v>
      </c>
      <c r="F657" t="s">
        <v>21</v>
      </c>
      <c r="G657" t="s">
        <v>149</v>
      </c>
      <c r="H657">
        <v>385</v>
      </c>
      <c r="I657">
        <v>335</v>
      </c>
      <c r="J657">
        <v>49.8</v>
      </c>
      <c r="K657">
        <v>12.5</v>
      </c>
      <c r="L657">
        <v>170</v>
      </c>
      <c r="M657">
        <v>20.399999999999999</v>
      </c>
      <c r="N657">
        <v>2.2000000000000002</v>
      </c>
      <c r="O657">
        <v>23.3</v>
      </c>
      <c r="P657">
        <v>26.8</v>
      </c>
      <c r="Q657">
        <v>27.7</v>
      </c>
      <c r="R657">
        <v>4.3</v>
      </c>
      <c r="S657">
        <v>70</v>
      </c>
      <c r="T657">
        <v>17200</v>
      </c>
      <c r="U657">
        <v>30000</v>
      </c>
      <c r="V657">
        <v>44700</v>
      </c>
    </row>
    <row r="658" spans="1:22" x14ac:dyDescent="0.25">
      <c r="A658" t="str">
        <f t="shared" si="10"/>
        <v>2015/201610Female + maleLanguages and area studiesUK</v>
      </c>
      <c r="B658" t="s">
        <v>38</v>
      </c>
      <c r="C658" t="s">
        <v>139</v>
      </c>
      <c r="D658">
        <v>10</v>
      </c>
      <c r="E658" t="s">
        <v>127</v>
      </c>
      <c r="F658" t="s">
        <v>61</v>
      </c>
      <c r="G658" t="s">
        <v>149</v>
      </c>
      <c r="H658">
        <v>5635</v>
      </c>
      <c r="I658">
        <v>5310</v>
      </c>
      <c r="J658">
        <v>4.9000000000000004</v>
      </c>
      <c r="K658">
        <v>5.8</v>
      </c>
      <c r="L658">
        <v>5045</v>
      </c>
      <c r="M658">
        <v>14.4</v>
      </c>
      <c r="N658">
        <v>4.2</v>
      </c>
      <c r="O658">
        <v>71.3</v>
      </c>
      <c r="P658">
        <v>75.400000000000006</v>
      </c>
      <c r="Q658">
        <v>76.400000000000006</v>
      </c>
      <c r="R658">
        <v>5.0999999999999996</v>
      </c>
      <c r="S658">
        <v>3500</v>
      </c>
      <c r="T658">
        <v>19400</v>
      </c>
      <c r="U658">
        <v>30700</v>
      </c>
      <c r="V658">
        <v>44700</v>
      </c>
    </row>
    <row r="659" spans="1:22" x14ac:dyDescent="0.25">
      <c r="A659" t="str">
        <f t="shared" si="10"/>
        <v>2015/201610Female + maleLanguages and area studiesNon-EU</v>
      </c>
      <c r="B659" t="s">
        <v>38</v>
      </c>
      <c r="C659" t="s">
        <v>139</v>
      </c>
      <c r="D659">
        <v>10</v>
      </c>
      <c r="E659" t="s">
        <v>127</v>
      </c>
      <c r="F659" t="s">
        <v>125</v>
      </c>
      <c r="G659" t="s">
        <v>149</v>
      </c>
      <c r="H659">
        <v>155</v>
      </c>
      <c r="I659">
        <v>145</v>
      </c>
      <c r="J659">
        <v>57.8</v>
      </c>
      <c r="K659">
        <v>6.6</v>
      </c>
      <c r="L659">
        <v>60</v>
      </c>
      <c r="M659">
        <v>17.399999999999999</v>
      </c>
      <c r="N659">
        <v>1.6</v>
      </c>
      <c r="O659">
        <v>19.899999999999999</v>
      </c>
      <c r="P659">
        <v>21.4</v>
      </c>
      <c r="Q659">
        <v>23.1</v>
      </c>
      <c r="R659">
        <v>3.2</v>
      </c>
      <c r="S659">
        <v>25</v>
      </c>
      <c r="T659">
        <v>17400</v>
      </c>
      <c r="U659">
        <v>27800</v>
      </c>
      <c r="V659">
        <v>58200</v>
      </c>
    </row>
    <row r="660" spans="1:22" x14ac:dyDescent="0.25">
      <c r="A660" t="str">
        <f t="shared" si="10"/>
        <v>2015/201610Female + maleLawEU</v>
      </c>
      <c r="B660" t="s">
        <v>38</v>
      </c>
      <c r="C660" t="s">
        <v>139</v>
      </c>
      <c r="D660">
        <v>10</v>
      </c>
      <c r="E660" t="s">
        <v>127</v>
      </c>
      <c r="F660" t="s">
        <v>21</v>
      </c>
      <c r="G660" t="s">
        <v>7</v>
      </c>
      <c r="H660">
        <v>355</v>
      </c>
      <c r="I660">
        <v>325</v>
      </c>
      <c r="J660">
        <v>60</v>
      </c>
      <c r="K660">
        <v>8</v>
      </c>
      <c r="L660">
        <v>130</v>
      </c>
      <c r="M660">
        <v>15.2</v>
      </c>
      <c r="N660">
        <v>1.1000000000000001</v>
      </c>
      <c r="O660">
        <v>20.9</v>
      </c>
      <c r="P660">
        <v>22</v>
      </c>
      <c r="Q660">
        <v>23.6</v>
      </c>
      <c r="R660">
        <v>2.8</v>
      </c>
      <c r="S660">
        <v>60</v>
      </c>
      <c r="T660">
        <v>28900</v>
      </c>
      <c r="U660">
        <v>54500</v>
      </c>
      <c r="V660">
        <v>86700</v>
      </c>
    </row>
    <row r="661" spans="1:22" x14ac:dyDescent="0.25">
      <c r="A661" t="str">
        <f t="shared" si="10"/>
        <v>2015/201610Female + maleLawUK</v>
      </c>
      <c r="B661" t="s">
        <v>38</v>
      </c>
      <c r="C661" t="s">
        <v>139</v>
      </c>
      <c r="D661">
        <v>10</v>
      </c>
      <c r="E661" t="s">
        <v>127</v>
      </c>
      <c r="F661" t="s">
        <v>61</v>
      </c>
      <c r="G661" t="s">
        <v>7</v>
      </c>
      <c r="H661">
        <v>9995</v>
      </c>
      <c r="I661">
        <v>9755</v>
      </c>
      <c r="J661">
        <v>4.9000000000000004</v>
      </c>
      <c r="K661">
        <v>2.4</v>
      </c>
      <c r="L661">
        <v>9275</v>
      </c>
      <c r="M661">
        <v>9.9</v>
      </c>
      <c r="N661">
        <v>4.5999999999999996</v>
      </c>
      <c r="O661">
        <v>77.099999999999994</v>
      </c>
      <c r="P661">
        <v>79.7</v>
      </c>
      <c r="Q661">
        <v>80.5</v>
      </c>
      <c r="R661">
        <v>3.5</v>
      </c>
      <c r="S661">
        <v>7105</v>
      </c>
      <c r="T661">
        <v>21600</v>
      </c>
      <c r="U661">
        <v>33300</v>
      </c>
      <c r="V661">
        <v>50100</v>
      </c>
    </row>
    <row r="662" spans="1:22" x14ac:dyDescent="0.25">
      <c r="A662" t="str">
        <f t="shared" si="10"/>
        <v>2015/201610Female + maleLawNon-EU</v>
      </c>
      <c r="B662" t="s">
        <v>38</v>
      </c>
      <c r="C662" t="s">
        <v>139</v>
      </c>
      <c r="D662">
        <v>10</v>
      </c>
      <c r="E662" t="s">
        <v>127</v>
      </c>
      <c r="F662" t="s">
        <v>125</v>
      </c>
      <c r="G662" t="s">
        <v>7</v>
      </c>
      <c r="H662">
        <v>1190</v>
      </c>
      <c r="I662">
        <v>1140</v>
      </c>
      <c r="J662">
        <v>63.1</v>
      </c>
      <c r="K662">
        <v>4.2</v>
      </c>
      <c r="L662">
        <v>420</v>
      </c>
      <c r="M662">
        <v>21.3</v>
      </c>
      <c r="N662">
        <v>1</v>
      </c>
      <c r="O662">
        <v>13.4</v>
      </c>
      <c r="P662">
        <v>14</v>
      </c>
      <c r="Q662">
        <v>14.6</v>
      </c>
      <c r="R662">
        <v>1.2</v>
      </c>
      <c r="S662">
        <v>120</v>
      </c>
      <c r="T662">
        <v>21600</v>
      </c>
      <c r="U662">
        <v>43900</v>
      </c>
      <c r="V662">
        <v>87500</v>
      </c>
    </row>
    <row r="663" spans="1:22" x14ac:dyDescent="0.25">
      <c r="A663" t="str">
        <f t="shared" si="10"/>
        <v>2015/201610Female + maleMaterials and technologyEU</v>
      </c>
      <c r="B663" t="s">
        <v>38</v>
      </c>
      <c r="C663" t="s">
        <v>139</v>
      </c>
      <c r="D663">
        <v>10</v>
      </c>
      <c r="E663" t="s">
        <v>127</v>
      </c>
      <c r="F663" t="s">
        <v>21</v>
      </c>
      <c r="G663" t="s">
        <v>150</v>
      </c>
      <c r="H663">
        <v>135</v>
      </c>
      <c r="I663">
        <v>125</v>
      </c>
      <c r="J663">
        <v>67.400000000000006</v>
      </c>
      <c r="K663">
        <v>7.5</v>
      </c>
      <c r="L663">
        <v>40</v>
      </c>
      <c r="M663">
        <v>13.2</v>
      </c>
      <c r="N663">
        <v>2.4</v>
      </c>
      <c r="O663">
        <v>15.4</v>
      </c>
      <c r="P663">
        <v>16.2</v>
      </c>
      <c r="Q663">
        <v>17</v>
      </c>
      <c r="R663">
        <v>1.6</v>
      </c>
      <c r="S663">
        <v>15</v>
      </c>
      <c r="T663">
        <v>28500</v>
      </c>
      <c r="U663">
        <v>38800</v>
      </c>
      <c r="V663">
        <v>66200</v>
      </c>
    </row>
    <row r="664" spans="1:22" x14ac:dyDescent="0.25">
      <c r="A664" t="str">
        <f t="shared" si="10"/>
        <v>2015/201610Female + maleMaterials and technologyUK</v>
      </c>
      <c r="B664" t="s">
        <v>38</v>
      </c>
      <c r="C664" t="s">
        <v>139</v>
      </c>
      <c r="D664">
        <v>10</v>
      </c>
      <c r="E664" t="s">
        <v>127</v>
      </c>
      <c r="F664" t="s">
        <v>61</v>
      </c>
      <c r="G664" t="s">
        <v>150</v>
      </c>
      <c r="H664">
        <v>1760</v>
      </c>
      <c r="I664">
        <v>1680</v>
      </c>
      <c r="J664">
        <v>4</v>
      </c>
      <c r="K664">
        <v>4.5</v>
      </c>
      <c r="L664">
        <v>1615</v>
      </c>
      <c r="M664">
        <v>10.9</v>
      </c>
      <c r="N664">
        <v>3.8</v>
      </c>
      <c r="O664">
        <v>77.900000000000006</v>
      </c>
      <c r="P664">
        <v>80.400000000000006</v>
      </c>
      <c r="Q664">
        <v>81.400000000000006</v>
      </c>
      <c r="R664">
        <v>3.5</v>
      </c>
      <c r="S664">
        <v>1225</v>
      </c>
      <c r="T664">
        <v>18300</v>
      </c>
      <c r="U664">
        <v>32200</v>
      </c>
      <c r="V664">
        <v>45800</v>
      </c>
    </row>
    <row r="665" spans="1:22" x14ac:dyDescent="0.25">
      <c r="A665" t="str">
        <f t="shared" si="10"/>
        <v>2015/201610Female + maleMaterials and technologyNon-EU</v>
      </c>
      <c r="B665" t="s">
        <v>38</v>
      </c>
      <c r="C665" t="s">
        <v>139</v>
      </c>
      <c r="D665">
        <v>10</v>
      </c>
      <c r="E665" t="s">
        <v>127</v>
      </c>
      <c r="F665" t="s">
        <v>125</v>
      </c>
      <c r="G665" t="s">
        <v>150</v>
      </c>
      <c r="H665">
        <v>185</v>
      </c>
      <c r="I665">
        <v>175</v>
      </c>
      <c r="J665">
        <v>52.7</v>
      </c>
      <c r="K665">
        <v>6.4</v>
      </c>
      <c r="L665">
        <v>80</v>
      </c>
      <c r="M665">
        <v>26.1</v>
      </c>
      <c r="N665">
        <v>2.1</v>
      </c>
      <c r="O665">
        <v>17.7</v>
      </c>
      <c r="P665">
        <v>18.3</v>
      </c>
      <c r="Q665">
        <v>19</v>
      </c>
      <c r="R665">
        <v>1.3</v>
      </c>
      <c r="S665">
        <v>25</v>
      </c>
      <c r="T665">
        <v>16500</v>
      </c>
      <c r="U665">
        <v>34400</v>
      </c>
      <c r="V665">
        <v>42800</v>
      </c>
    </row>
    <row r="666" spans="1:22" x14ac:dyDescent="0.25">
      <c r="A666" t="str">
        <f t="shared" si="10"/>
        <v>2015/201610Female + maleMathematical sciencesEU</v>
      </c>
      <c r="B666" t="s">
        <v>38</v>
      </c>
      <c r="C666" t="s">
        <v>139</v>
      </c>
      <c r="D666">
        <v>10</v>
      </c>
      <c r="E666" t="s">
        <v>127</v>
      </c>
      <c r="F666" t="s">
        <v>21</v>
      </c>
      <c r="G666" t="s">
        <v>5</v>
      </c>
      <c r="H666">
        <v>125</v>
      </c>
      <c r="I666">
        <v>115</v>
      </c>
      <c r="J666">
        <v>59.8</v>
      </c>
      <c r="K666">
        <v>10.6</v>
      </c>
      <c r="L666">
        <v>45</v>
      </c>
      <c r="M666">
        <v>13.7</v>
      </c>
      <c r="N666">
        <v>4.4000000000000004</v>
      </c>
      <c r="O666">
        <v>18.399999999999999</v>
      </c>
      <c r="P666">
        <v>20.9</v>
      </c>
      <c r="Q666">
        <v>22.2</v>
      </c>
      <c r="R666">
        <v>3.8</v>
      </c>
      <c r="S666">
        <v>20</v>
      </c>
      <c r="T666">
        <v>32600</v>
      </c>
      <c r="U666">
        <v>47900</v>
      </c>
      <c r="V666">
        <v>108300</v>
      </c>
    </row>
    <row r="667" spans="1:22" x14ac:dyDescent="0.25">
      <c r="A667" t="str">
        <f t="shared" si="10"/>
        <v>2015/201610Female + maleMathematical sciencesUK</v>
      </c>
      <c r="B667" t="s">
        <v>38</v>
      </c>
      <c r="C667" t="s">
        <v>139</v>
      </c>
      <c r="D667">
        <v>10</v>
      </c>
      <c r="E667" t="s">
        <v>127</v>
      </c>
      <c r="F667" t="s">
        <v>61</v>
      </c>
      <c r="G667" t="s">
        <v>5</v>
      </c>
      <c r="H667">
        <v>3835</v>
      </c>
      <c r="I667">
        <v>3710</v>
      </c>
      <c r="J667">
        <v>3.5</v>
      </c>
      <c r="K667">
        <v>3.2</v>
      </c>
      <c r="L667">
        <v>3580</v>
      </c>
      <c r="M667">
        <v>10.9</v>
      </c>
      <c r="N667">
        <v>3.9</v>
      </c>
      <c r="O667">
        <v>77.400000000000006</v>
      </c>
      <c r="P667">
        <v>80.599999999999994</v>
      </c>
      <c r="Q667">
        <v>81.7</v>
      </c>
      <c r="R667">
        <v>4.3</v>
      </c>
      <c r="S667">
        <v>2760</v>
      </c>
      <c r="T667">
        <v>28200</v>
      </c>
      <c r="U667">
        <v>39900</v>
      </c>
      <c r="V667">
        <v>60400</v>
      </c>
    </row>
    <row r="668" spans="1:22" x14ac:dyDescent="0.25">
      <c r="A668" t="str">
        <f t="shared" si="10"/>
        <v>2015/201610Female + maleMathematical sciencesNon-EU</v>
      </c>
      <c r="B668" t="s">
        <v>38</v>
      </c>
      <c r="C668" t="s">
        <v>139</v>
      </c>
      <c r="D668">
        <v>10</v>
      </c>
      <c r="E668" t="s">
        <v>127</v>
      </c>
      <c r="F668" t="s">
        <v>125</v>
      </c>
      <c r="G668" t="s">
        <v>5</v>
      </c>
      <c r="H668">
        <v>405</v>
      </c>
      <c r="I668">
        <v>385</v>
      </c>
      <c r="J668">
        <v>54.3</v>
      </c>
      <c r="K668">
        <v>5.4</v>
      </c>
      <c r="L668">
        <v>175</v>
      </c>
      <c r="M668">
        <v>20.6</v>
      </c>
      <c r="N668">
        <v>2.6</v>
      </c>
      <c r="O668">
        <v>21.6</v>
      </c>
      <c r="P668">
        <v>22.3</v>
      </c>
      <c r="Q668">
        <v>22.5</v>
      </c>
      <c r="R668">
        <v>1</v>
      </c>
      <c r="S668">
        <v>75</v>
      </c>
      <c r="T668">
        <v>27600</v>
      </c>
      <c r="U668">
        <v>50900</v>
      </c>
      <c r="V668">
        <v>80300</v>
      </c>
    </row>
    <row r="669" spans="1:22" x14ac:dyDescent="0.25">
      <c r="A669" t="str">
        <f t="shared" si="10"/>
        <v>2015/201610Female + maleMedia, journalism and communicationsEU</v>
      </c>
      <c r="B669" t="s">
        <v>38</v>
      </c>
      <c r="C669" t="s">
        <v>139</v>
      </c>
      <c r="D669">
        <v>10</v>
      </c>
      <c r="E669" t="s">
        <v>127</v>
      </c>
      <c r="F669" t="s">
        <v>21</v>
      </c>
      <c r="G669" t="s">
        <v>151</v>
      </c>
      <c r="H669">
        <v>365</v>
      </c>
      <c r="I669">
        <v>325</v>
      </c>
      <c r="J669">
        <v>55.2</v>
      </c>
      <c r="K669">
        <v>11.5</v>
      </c>
      <c r="L669">
        <v>145</v>
      </c>
      <c r="M669">
        <v>19.8</v>
      </c>
      <c r="N669">
        <v>2.2999999999999998</v>
      </c>
      <c r="O669">
        <v>21.5</v>
      </c>
      <c r="P669">
        <v>22.2</v>
      </c>
      <c r="Q669">
        <v>22.7</v>
      </c>
      <c r="R669">
        <v>1.3</v>
      </c>
      <c r="S669">
        <v>65</v>
      </c>
      <c r="T669">
        <v>18100</v>
      </c>
      <c r="U669">
        <v>30400</v>
      </c>
      <c r="V669">
        <v>45000</v>
      </c>
    </row>
    <row r="670" spans="1:22" x14ac:dyDescent="0.25">
      <c r="A670" t="str">
        <f t="shared" si="10"/>
        <v>2015/201610Female + maleMedia, journalism and communicationsUK</v>
      </c>
      <c r="B670" t="s">
        <v>38</v>
      </c>
      <c r="C670" t="s">
        <v>139</v>
      </c>
      <c r="D670">
        <v>10</v>
      </c>
      <c r="E670" t="s">
        <v>127</v>
      </c>
      <c r="F670" t="s">
        <v>61</v>
      </c>
      <c r="G670" t="s">
        <v>151</v>
      </c>
      <c r="H670">
        <v>6965</v>
      </c>
      <c r="I670">
        <v>6805</v>
      </c>
      <c r="J670">
        <v>3.8</v>
      </c>
      <c r="K670">
        <v>2.2999999999999998</v>
      </c>
      <c r="L670">
        <v>6550</v>
      </c>
      <c r="M670">
        <v>8.4</v>
      </c>
      <c r="N670">
        <v>4.9000000000000004</v>
      </c>
      <c r="O670">
        <v>79.5</v>
      </c>
      <c r="P670">
        <v>82.4</v>
      </c>
      <c r="Q670">
        <v>83</v>
      </c>
      <c r="R670">
        <v>3.4</v>
      </c>
      <c r="S670">
        <v>5095</v>
      </c>
      <c r="T670">
        <v>17600</v>
      </c>
      <c r="U670">
        <v>27100</v>
      </c>
      <c r="V670">
        <v>36600</v>
      </c>
    </row>
    <row r="671" spans="1:22" x14ac:dyDescent="0.25">
      <c r="A671" t="str">
        <f t="shared" si="10"/>
        <v>2015/201610Female + maleMedia, journalism and communicationsNon-EU</v>
      </c>
      <c r="B671" t="s">
        <v>38</v>
      </c>
      <c r="C671" t="s">
        <v>139</v>
      </c>
      <c r="D671">
        <v>10</v>
      </c>
      <c r="E671" t="s">
        <v>127</v>
      </c>
      <c r="F671" t="s">
        <v>125</v>
      </c>
      <c r="G671" t="s">
        <v>151</v>
      </c>
      <c r="H671">
        <v>370</v>
      </c>
      <c r="I671">
        <v>350</v>
      </c>
      <c r="J671">
        <v>65.900000000000006</v>
      </c>
      <c r="K671">
        <v>6.4</v>
      </c>
      <c r="L671">
        <v>120</v>
      </c>
      <c r="M671">
        <v>21.8</v>
      </c>
      <c r="N671">
        <v>1.6</v>
      </c>
      <c r="O671">
        <v>10.3</v>
      </c>
      <c r="P671">
        <v>10.3</v>
      </c>
      <c r="Q671">
        <v>10.6</v>
      </c>
      <c r="R671">
        <v>0.4</v>
      </c>
      <c r="S671">
        <v>30</v>
      </c>
      <c r="T671">
        <v>17200</v>
      </c>
      <c r="U671">
        <v>27400</v>
      </c>
      <c r="V671">
        <v>39500</v>
      </c>
    </row>
    <row r="672" spans="1:22" x14ac:dyDescent="0.25">
      <c r="A672" t="str">
        <f t="shared" si="10"/>
        <v>2015/201610Female + maleMedical sciencesEU</v>
      </c>
      <c r="B672" t="s">
        <v>38</v>
      </c>
      <c r="C672" t="s">
        <v>139</v>
      </c>
      <c r="D672">
        <v>10</v>
      </c>
      <c r="E672" t="s">
        <v>127</v>
      </c>
      <c r="F672" t="s">
        <v>21</v>
      </c>
      <c r="G672" t="s">
        <v>152</v>
      </c>
      <c r="H672">
        <v>60</v>
      </c>
      <c r="I672">
        <v>60</v>
      </c>
      <c r="J672">
        <v>38.9</v>
      </c>
      <c r="K672">
        <v>3.3</v>
      </c>
      <c r="L672">
        <v>35</v>
      </c>
      <c r="M672">
        <v>15.2</v>
      </c>
      <c r="N672">
        <v>4.2</v>
      </c>
      <c r="O672">
        <v>28.2</v>
      </c>
      <c r="P672">
        <v>41.1</v>
      </c>
      <c r="Q672">
        <v>41.7</v>
      </c>
      <c r="R672">
        <v>13.5</v>
      </c>
      <c r="S672">
        <v>15</v>
      </c>
      <c r="T672">
        <v>15000</v>
      </c>
      <c r="U672">
        <v>42700</v>
      </c>
      <c r="V672">
        <v>47600</v>
      </c>
    </row>
    <row r="673" spans="1:22" x14ac:dyDescent="0.25">
      <c r="A673" t="str">
        <f t="shared" si="10"/>
        <v>2015/201610Female + maleMedical sciencesUK</v>
      </c>
      <c r="B673" t="s">
        <v>38</v>
      </c>
      <c r="C673" t="s">
        <v>139</v>
      </c>
      <c r="D673">
        <v>10</v>
      </c>
      <c r="E673" t="s">
        <v>127</v>
      </c>
      <c r="F673" t="s">
        <v>61</v>
      </c>
      <c r="G673" t="s">
        <v>152</v>
      </c>
      <c r="H673">
        <v>2115</v>
      </c>
      <c r="I673">
        <v>2080</v>
      </c>
      <c r="J673">
        <v>4.8</v>
      </c>
      <c r="K673">
        <v>1.8</v>
      </c>
      <c r="L673">
        <v>1980</v>
      </c>
      <c r="M673">
        <v>8</v>
      </c>
      <c r="N673">
        <v>4.0999999999999996</v>
      </c>
      <c r="O673">
        <v>69.099999999999994</v>
      </c>
      <c r="P673">
        <v>81.8</v>
      </c>
      <c r="Q673">
        <v>83.1</v>
      </c>
      <c r="R673">
        <v>14.1</v>
      </c>
      <c r="S673">
        <v>1365</v>
      </c>
      <c r="T673">
        <v>24200</v>
      </c>
      <c r="U673">
        <v>34800</v>
      </c>
      <c r="V673">
        <v>46500</v>
      </c>
    </row>
    <row r="674" spans="1:22" x14ac:dyDescent="0.25">
      <c r="A674" t="str">
        <f t="shared" si="10"/>
        <v>2015/201610Female + maleMedical sciencesNon-EU</v>
      </c>
      <c r="B674" t="s">
        <v>38</v>
      </c>
      <c r="C674" t="s">
        <v>139</v>
      </c>
      <c r="D674">
        <v>10</v>
      </c>
      <c r="E674" t="s">
        <v>127</v>
      </c>
      <c r="F674" t="s">
        <v>125</v>
      </c>
      <c r="G674" t="s">
        <v>152</v>
      </c>
      <c r="H674">
        <v>80</v>
      </c>
      <c r="I674">
        <v>75</v>
      </c>
      <c r="J674">
        <v>35.5</v>
      </c>
      <c r="K674">
        <v>5</v>
      </c>
      <c r="L674">
        <v>50</v>
      </c>
      <c r="M674">
        <v>15.1</v>
      </c>
      <c r="N674">
        <v>0.7</v>
      </c>
      <c r="O674">
        <v>40.4</v>
      </c>
      <c r="P674">
        <v>43.4</v>
      </c>
      <c r="Q674">
        <v>48.7</v>
      </c>
      <c r="R674">
        <v>8.3000000000000007</v>
      </c>
      <c r="S674">
        <v>30</v>
      </c>
      <c r="T674">
        <v>29600</v>
      </c>
      <c r="U674">
        <v>48300</v>
      </c>
      <c r="V674">
        <v>58200</v>
      </c>
    </row>
    <row r="675" spans="1:22" x14ac:dyDescent="0.25">
      <c r="A675" t="str">
        <f t="shared" si="10"/>
        <v>2015/201610Female + maleMedicine and dentistryEU</v>
      </c>
      <c r="B675" t="s">
        <v>38</v>
      </c>
      <c r="C675" t="s">
        <v>139</v>
      </c>
      <c r="D675">
        <v>10</v>
      </c>
      <c r="E675" t="s">
        <v>127</v>
      </c>
      <c r="F675" t="s">
        <v>21</v>
      </c>
      <c r="G675" t="s">
        <v>77</v>
      </c>
      <c r="H675">
        <v>120</v>
      </c>
      <c r="I675">
        <v>110</v>
      </c>
      <c r="J675">
        <v>16.5</v>
      </c>
      <c r="K675">
        <v>9.9</v>
      </c>
      <c r="L675">
        <v>90</v>
      </c>
      <c r="M675">
        <v>11</v>
      </c>
      <c r="N675">
        <v>1.8</v>
      </c>
      <c r="O675">
        <v>49.5</v>
      </c>
      <c r="P675">
        <v>68.8</v>
      </c>
      <c r="Q675">
        <v>70.599999999999994</v>
      </c>
      <c r="R675">
        <v>21.1</v>
      </c>
      <c r="S675">
        <v>55</v>
      </c>
      <c r="T675">
        <v>49800</v>
      </c>
      <c r="U675">
        <v>62200</v>
      </c>
      <c r="V675">
        <v>75000</v>
      </c>
    </row>
    <row r="676" spans="1:22" x14ac:dyDescent="0.25">
      <c r="A676" t="str">
        <f t="shared" si="10"/>
        <v>2015/201610Female + maleMedicine and dentistryUK</v>
      </c>
      <c r="B676" t="s">
        <v>38</v>
      </c>
      <c r="C676" t="s">
        <v>139</v>
      </c>
      <c r="D676">
        <v>10</v>
      </c>
      <c r="E676" t="s">
        <v>127</v>
      </c>
      <c r="F676" t="s">
        <v>61</v>
      </c>
      <c r="G676" t="s">
        <v>77</v>
      </c>
      <c r="H676">
        <v>5375</v>
      </c>
      <c r="I676">
        <v>5220</v>
      </c>
      <c r="J676">
        <v>4.3</v>
      </c>
      <c r="K676">
        <v>2.8</v>
      </c>
      <c r="L676">
        <v>4995</v>
      </c>
      <c r="M676">
        <v>9.1999999999999993</v>
      </c>
      <c r="N676">
        <v>2.2000000000000002</v>
      </c>
      <c r="O676">
        <v>62.2</v>
      </c>
      <c r="P676">
        <v>82.2</v>
      </c>
      <c r="Q676">
        <v>84.3</v>
      </c>
      <c r="R676">
        <v>22.1</v>
      </c>
      <c r="S676">
        <v>2935</v>
      </c>
      <c r="T676">
        <v>36600</v>
      </c>
      <c r="U676">
        <v>54900</v>
      </c>
      <c r="V676">
        <v>68400</v>
      </c>
    </row>
    <row r="677" spans="1:22" x14ac:dyDescent="0.25">
      <c r="A677" t="str">
        <f t="shared" si="10"/>
        <v>2015/201610Female + maleMedicine and dentistryNon-EU</v>
      </c>
      <c r="B677" t="s">
        <v>38</v>
      </c>
      <c r="C677" t="s">
        <v>139</v>
      </c>
      <c r="D677">
        <v>10</v>
      </c>
      <c r="E677" t="s">
        <v>127</v>
      </c>
      <c r="F677" t="s">
        <v>125</v>
      </c>
      <c r="G677" t="s">
        <v>77</v>
      </c>
      <c r="H677">
        <v>400</v>
      </c>
      <c r="I677">
        <v>370</v>
      </c>
      <c r="J677">
        <v>26.5</v>
      </c>
      <c r="K677">
        <v>7.5</v>
      </c>
      <c r="L677">
        <v>275</v>
      </c>
      <c r="M677">
        <v>17.2</v>
      </c>
      <c r="N677">
        <v>1.9</v>
      </c>
      <c r="O677">
        <v>32.4</v>
      </c>
      <c r="P677">
        <v>51.7</v>
      </c>
      <c r="Q677">
        <v>54.4</v>
      </c>
      <c r="R677">
        <v>22.1</v>
      </c>
      <c r="S677">
        <v>105</v>
      </c>
      <c r="T677">
        <v>44200</v>
      </c>
      <c r="U677">
        <v>58600</v>
      </c>
      <c r="V677">
        <v>67700</v>
      </c>
    </row>
    <row r="678" spans="1:22" x14ac:dyDescent="0.25">
      <c r="A678" t="str">
        <f t="shared" si="10"/>
        <v>2015/201610Female + maleNursing and midwiferyEU</v>
      </c>
      <c r="B678" t="s">
        <v>38</v>
      </c>
      <c r="C678" t="s">
        <v>139</v>
      </c>
      <c r="D678">
        <v>10</v>
      </c>
      <c r="E678" t="s">
        <v>127</v>
      </c>
      <c r="F678" t="s">
        <v>21</v>
      </c>
      <c r="G678" t="s">
        <v>153</v>
      </c>
      <c r="H678">
        <v>80</v>
      </c>
      <c r="I678">
        <v>60</v>
      </c>
      <c r="J678">
        <v>41.3</v>
      </c>
      <c r="K678">
        <v>25.5</v>
      </c>
      <c r="L678">
        <v>35</v>
      </c>
      <c r="M678">
        <v>17.399999999999999</v>
      </c>
      <c r="N678">
        <v>0</v>
      </c>
      <c r="O678">
        <v>24.8</v>
      </c>
      <c r="P678">
        <v>38</v>
      </c>
      <c r="Q678">
        <v>41.3</v>
      </c>
      <c r="R678">
        <v>16.5</v>
      </c>
      <c r="S678">
        <v>15</v>
      </c>
      <c r="T678">
        <v>32900</v>
      </c>
      <c r="U678">
        <v>39900</v>
      </c>
      <c r="V678">
        <v>43600</v>
      </c>
    </row>
    <row r="679" spans="1:22" x14ac:dyDescent="0.25">
      <c r="A679" t="str">
        <f t="shared" si="10"/>
        <v>2015/201610Female + maleNursing and midwiferyUK</v>
      </c>
      <c r="B679" t="s">
        <v>38</v>
      </c>
      <c r="C679" t="s">
        <v>139</v>
      </c>
      <c r="D679">
        <v>10</v>
      </c>
      <c r="E679" t="s">
        <v>127</v>
      </c>
      <c r="F679" t="s">
        <v>61</v>
      </c>
      <c r="G679" t="s">
        <v>153</v>
      </c>
      <c r="H679">
        <v>8345</v>
      </c>
      <c r="I679">
        <v>8150</v>
      </c>
      <c r="J679">
        <v>9.9</v>
      </c>
      <c r="K679">
        <v>2.4</v>
      </c>
      <c r="L679">
        <v>7345</v>
      </c>
      <c r="M679">
        <v>5.7</v>
      </c>
      <c r="N679">
        <v>1.6</v>
      </c>
      <c r="O679">
        <v>68.5</v>
      </c>
      <c r="P679">
        <v>81.400000000000006</v>
      </c>
      <c r="Q679">
        <v>82.8</v>
      </c>
      <c r="R679">
        <v>14.3</v>
      </c>
      <c r="S679">
        <v>5245</v>
      </c>
      <c r="T679">
        <v>20500</v>
      </c>
      <c r="U679">
        <v>29600</v>
      </c>
      <c r="V679">
        <v>37000</v>
      </c>
    </row>
    <row r="680" spans="1:22" x14ac:dyDescent="0.25">
      <c r="A680" t="str">
        <f t="shared" si="10"/>
        <v>2015/201610Female + maleNursing and midwiferyNon-EU</v>
      </c>
      <c r="B680" t="s">
        <v>38</v>
      </c>
      <c r="C680" t="s">
        <v>139</v>
      </c>
      <c r="D680">
        <v>10</v>
      </c>
      <c r="E680" t="s">
        <v>127</v>
      </c>
      <c r="F680" t="s">
        <v>125</v>
      </c>
      <c r="G680" t="s">
        <v>153</v>
      </c>
      <c r="H680">
        <v>195</v>
      </c>
      <c r="I680">
        <v>185</v>
      </c>
      <c r="J680">
        <v>44.7</v>
      </c>
      <c r="K680">
        <v>5.6</v>
      </c>
      <c r="L680">
        <v>100</v>
      </c>
      <c r="M680">
        <v>8.1</v>
      </c>
      <c r="N680">
        <v>1.6</v>
      </c>
      <c r="O680">
        <v>33.6</v>
      </c>
      <c r="P680">
        <v>43.4</v>
      </c>
      <c r="Q680">
        <v>45.6</v>
      </c>
      <c r="R680">
        <v>11.9</v>
      </c>
      <c r="S680">
        <v>55</v>
      </c>
      <c r="T680">
        <v>22200</v>
      </c>
      <c r="U680">
        <v>31100</v>
      </c>
      <c r="V680">
        <v>38400</v>
      </c>
    </row>
    <row r="681" spans="1:22" x14ac:dyDescent="0.25">
      <c r="A681" t="str">
        <f t="shared" si="10"/>
        <v>2015/201610Female + malePerforming artsEU</v>
      </c>
      <c r="B681" t="s">
        <v>38</v>
      </c>
      <c r="C681" t="s">
        <v>139</v>
      </c>
      <c r="D681">
        <v>10</v>
      </c>
      <c r="E681" t="s">
        <v>127</v>
      </c>
      <c r="F681" t="s">
        <v>21</v>
      </c>
      <c r="G681" t="s">
        <v>154</v>
      </c>
      <c r="H681">
        <v>350</v>
      </c>
      <c r="I681">
        <v>315</v>
      </c>
      <c r="J681">
        <v>46.8</v>
      </c>
      <c r="K681">
        <v>10.7</v>
      </c>
      <c r="L681">
        <v>165</v>
      </c>
      <c r="M681">
        <v>18.899999999999999</v>
      </c>
      <c r="N681">
        <v>2.2000000000000002</v>
      </c>
      <c r="O681">
        <v>29</v>
      </c>
      <c r="P681">
        <v>31.4</v>
      </c>
      <c r="Q681">
        <v>32</v>
      </c>
      <c r="R681">
        <v>3</v>
      </c>
      <c r="S681">
        <v>75</v>
      </c>
      <c r="T681">
        <v>10900</v>
      </c>
      <c r="U681">
        <v>21200</v>
      </c>
      <c r="V681">
        <v>30700</v>
      </c>
    </row>
    <row r="682" spans="1:22" x14ac:dyDescent="0.25">
      <c r="A682" t="str">
        <f t="shared" si="10"/>
        <v>2015/201610Female + malePerforming artsUK</v>
      </c>
      <c r="B682" t="s">
        <v>38</v>
      </c>
      <c r="C682" t="s">
        <v>139</v>
      </c>
      <c r="D682">
        <v>10</v>
      </c>
      <c r="E682" t="s">
        <v>127</v>
      </c>
      <c r="F682" t="s">
        <v>61</v>
      </c>
      <c r="G682" t="s">
        <v>154</v>
      </c>
      <c r="H682">
        <v>7155</v>
      </c>
      <c r="I682">
        <v>7000</v>
      </c>
      <c r="J682">
        <v>5.2</v>
      </c>
      <c r="K682">
        <v>2.1</v>
      </c>
      <c r="L682">
        <v>6635</v>
      </c>
      <c r="M682">
        <v>8</v>
      </c>
      <c r="N682">
        <v>4</v>
      </c>
      <c r="O682">
        <v>78.3</v>
      </c>
      <c r="P682">
        <v>82.2</v>
      </c>
      <c r="Q682">
        <v>82.8</v>
      </c>
      <c r="R682">
        <v>4.5</v>
      </c>
      <c r="S682">
        <v>4970</v>
      </c>
      <c r="T682">
        <v>14300</v>
      </c>
      <c r="U682">
        <v>23800</v>
      </c>
      <c r="V682">
        <v>33700</v>
      </c>
    </row>
    <row r="683" spans="1:22" x14ac:dyDescent="0.25">
      <c r="A683" t="str">
        <f t="shared" si="10"/>
        <v>2015/201610Female + malePerforming artsNon-EU</v>
      </c>
      <c r="B683" t="s">
        <v>38</v>
      </c>
      <c r="C683" t="s">
        <v>139</v>
      </c>
      <c r="D683">
        <v>10</v>
      </c>
      <c r="E683" t="s">
        <v>127</v>
      </c>
      <c r="F683" t="s">
        <v>125</v>
      </c>
      <c r="G683" t="s">
        <v>154</v>
      </c>
      <c r="H683">
        <v>290</v>
      </c>
      <c r="I683">
        <v>280</v>
      </c>
      <c r="J683">
        <v>56.7</v>
      </c>
      <c r="K683">
        <v>4.2</v>
      </c>
      <c r="L683">
        <v>120</v>
      </c>
      <c r="M683">
        <v>17.2</v>
      </c>
      <c r="N683">
        <v>3.2</v>
      </c>
      <c r="O683">
        <v>20.5</v>
      </c>
      <c r="P683">
        <v>21.7</v>
      </c>
      <c r="Q683">
        <v>22.9</v>
      </c>
      <c r="R683">
        <v>2.4</v>
      </c>
      <c r="S683">
        <v>50</v>
      </c>
      <c r="T683">
        <v>8400</v>
      </c>
      <c r="U683">
        <v>15400</v>
      </c>
      <c r="V683">
        <v>30700</v>
      </c>
    </row>
    <row r="684" spans="1:22" x14ac:dyDescent="0.25">
      <c r="A684" t="str">
        <f t="shared" si="10"/>
        <v>2015/201610Female + malePharmacology, toxicology and pharmacyEU</v>
      </c>
      <c r="B684" t="s">
        <v>38</v>
      </c>
      <c r="C684" t="s">
        <v>139</v>
      </c>
      <c r="D684">
        <v>10</v>
      </c>
      <c r="E684" t="s">
        <v>127</v>
      </c>
      <c r="F684" t="s">
        <v>21</v>
      </c>
      <c r="G684" t="s">
        <v>78</v>
      </c>
      <c r="H684">
        <v>105</v>
      </c>
      <c r="I684">
        <v>85</v>
      </c>
      <c r="J684">
        <v>31.4</v>
      </c>
      <c r="K684">
        <v>20.7</v>
      </c>
      <c r="L684">
        <v>60</v>
      </c>
      <c r="M684">
        <v>41.4</v>
      </c>
      <c r="N684">
        <v>3.6</v>
      </c>
      <c r="O684">
        <v>20.100000000000001</v>
      </c>
      <c r="P684">
        <v>21.3</v>
      </c>
      <c r="Q684">
        <v>23.7</v>
      </c>
      <c r="R684">
        <v>3.6</v>
      </c>
      <c r="S684">
        <v>15</v>
      </c>
      <c r="T684">
        <v>34400</v>
      </c>
      <c r="U684">
        <v>40700</v>
      </c>
      <c r="V684">
        <v>47200</v>
      </c>
    </row>
    <row r="685" spans="1:22" x14ac:dyDescent="0.25">
      <c r="A685" t="str">
        <f t="shared" si="10"/>
        <v>2015/201610Female + malePharmacology, toxicology and pharmacyUK</v>
      </c>
      <c r="B685" t="s">
        <v>38</v>
      </c>
      <c r="C685" t="s">
        <v>139</v>
      </c>
      <c r="D685">
        <v>10</v>
      </c>
      <c r="E685" t="s">
        <v>127</v>
      </c>
      <c r="F685" t="s">
        <v>61</v>
      </c>
      <c r="G685" t="s">
        <v>78</v>
      </c>
      <c r="H685">
        <v>1695</v>
      </c>
      <c r="I685">
        <v>1665</v>
      </c>
      <c r="J685">
        <v>5.0999999999999996</v>
      </c>
      <c r="K685">
        <v>1.7</v>
      </c>
      <c r="L685">
        <v>1580</v>
      </c>
      <c r="M685">
        <v>8.8000000000000007</v>
      </c>
      <c r="N685">
        <v>2.2999999999999998</v>
      </c>
      <c r="O685">
        <v>72.8</v>
      </c>
      <c r="P685">
        <v>82.4</v>
      </c>
      <c r="Q685">
        <v>83.8</v>
      </c>
      <c r="R685">
        <v>11</v>
      </c>
      <c r="S685">
        <v>1155</v>
      </c>
      <c r="T685">
        <v>19400</v>
      </c>
      <c r="U685">
        <v>33700</v>
      </c>
      <c r="V685">
        <v>45400</v>
      </c>
    </row>
    <row r="686" spans="1:22" x14ac:dyDescent="0.25">
      <c r="A686" t="str">
        <f t="shared" si="10"/>
        <v>2015/201610Female + malePharmacology, toxicology and pharmacyNon-EU</v>
      </c>
      <c r="B686" t="s">
        <v>38</v>
      </c>
      <c r="C686" t="s">
        <v>139</v>
      </c>
      <c r="D686">
        <v>10</v>
      </c>
      <c r="E686" t="s">
        <v>127</v>
      </c>
      <c r="F686" t="s">
        <v>125</v>
      </c>
      <c r="G686" t="s">
        <v>78</v>
      </c>
      <c r="H686">
        <v>155</v>
      </c>
      <c r="I686">
        <v>145</v>
      </c>
      <c r="J686">
        <v>34.4</v>
      </c>
      <c r="K686">
        <v>7</v>
      </c>
      <c r="L686">
        <v>95</v>
      </c>
      <c r="M686">
        <v>24.2</v>
      </c>
      <c r="N686">
        <v>0.7</v>
      </c>
      <c r="O686">
        <v>30.2</v>
      </c>
      <c r="P686">
        <v>37.9</v>
      </c>
      <c r="Q686">
        <v>40.700000000000003</v>
      </c>
      <c r="R686">
        <v>10.5</v>
      </c>
      <c r="S686">
        <v>40</v>
      </c>
      <c r="T686">
        <v>30000</v>
      </c>
      <c r="U686">
        <v>38800</v>
      </c>
      <c r="V686">
        <v>47600</v>
      </c>
    </row>
    <row r="687" spans="1:22" x14ac:dyDescent="0.25">
      <c r="A687" t="str">
        <f t="shared" si="10"/>
        <v>2015/201610Female + malePhilosophy and religious studiesEU</v>
      </c>
      <c r="B687" t="s">
        <v>38</v>
      </c>
      <c r="C687" t="s">
        <v>139</v>
      </c>
      <c r="D687">
        <v>10</v>
      </c>
      <c r="E687" t="s">
        <v>127</v>
      </c>
      <c r="F687" t="s">
        <v>21</v>
      </c>
      <c r="G687" t="s">
        <v>115</v>
      </c>
      <c r="H687">
        <v>75</v>
      </c>
      <c r="I687">
        <v>70</v>
      </c>
      <c r="J687">
        <v>48.2</v>
      </c>
      <c r="K687">
        <v>8.3000000000000007</v>
      </c>
      <c r="L687">
        <v>35</v>
      </c>
      <c r="M687">
        <v>15.2</v>
      </c>
      <c r="N687">
        <v>1.2</v>
      </c>
      <c r="O687">
        <v>27.3</v>
      </c>
      <c r="P687">
        <v>30.9</v>
      </c>
      <c r="Q687">
        <v>35.4</v>
      </c>
      <c r="R687">
        <v>8.1</v>
      </c>
      <c r="S687">
        <v>20</v>
      </c>
      <c r="T687">
        <v>20900</v>
      </c>
      <c r="U687">
        <v>36600</v>
      </c>
      <c r="V687">
        <v>59300</v>
      </c>
    </row>
    <row r="688" spans="1:22" x14ac:dyDescent="0.25">
      <c r="A688" t="str">
        <f t="shared" si="10"/>
        <v>2015/201610Female + malePhilosophy and religious studiesUK</v>
      </c>
      <c r="B688" t="s">
        <v>38</v>
      </c>
      <c r="C688" t="s">
        <v>139</v>
      </c>
      <c r="D688">
        <v>10</v>
      </c>
      <c r="E688" t="s">
        <v>127</v>
      </c>
      <c r="F688" t="s">
        <v>61</v>
      </c>
      <c r="G688" t="s">
        <v>115</v>
      </c>
      <c r="H688">
        <v>2680</v>
      </c>
      <c r="I688">
        <v>2605</v>
      </c>
      <c r="J688">
        <v>3.7</v>
      </c>
      <c r="K688">
        <v>2.8</v>
      </c>
      <c r="L688">
        <v>2510</v>
      </c>
      <c r="M688">
        <v>11.9</v>
      </c>
      <c r="N688">
        <v>4.2</v>
      </c>
      <c r="O688">
        <v>72.5</v>
      </c>
      <c r="P688">
        <v>78.7</v>
      </c>
      <c r="Q688">
        <v>80.3</v>
      </c>
      <c r="R688">
        <v>7.8</v>
      </c>
      <c r="S688">
        <v>1705</v>
      </c>
      <c r="T688">
        <v>18700</v>
      </c>
      <c r="U688">
        <v>29300</v>
      </c>
      <c r="V688">
        <v>41700</v>
      </c>
    </row>
    <row r="689" spans="1:22" x14ac:dyDescent="0.25">
      <c r="A689" t="str">
        <f t="shared" si="10"/>
        <v>2015/201610Female + malePhilosophy and religious studiesNon-EU</v>
      </c>
      <c r="B689" t="s">
        <v>38</v>
      </c>
      <c r="C689" t="s">
        <v>139</v>
      </c>
      <c r="D689">
        <v>10</v>
      </c>
      <c r="E689" t="s">
        <v>127</v>
      </c>
      <c r="F689" t="s">
        <v>125</v>
      </c>
      <c r="G689" t="s">
        <v>115</v>
      </c>
      <c r="H689">
        <v>95</v>
      </c>
      <c r="I689">
        <v>90</v>
      </c>
      <c r="J689">
        <v>49.1</v>
      </c>
      <c r="K689">
        <v>6</v>
      </c>
      <c r="L689">
        <v>45</v>
      </c>
      <c r="M689">
        <v>24.7</v>
      </c>
      <c r="N689">
        <v>1.5</v>
      </c>
      <c r="O689">
        <v>22.5</v>
      </c>
      <c r="P689">
        <v>23.6</v>
      </c>
      <c r="Q689">
        <v>24.7</v>
      </c>
      <c r="R689">
        <v>2.2999999999999998</v>
      </c>
      <c r="S689">
        <v>15</v>
      </c>
      <c r="T689">
        <v>21200</v>
      </c>
      <c r="U689">
        <v>29300</v>
      </c>
      <c r="V689">
        <v>46100</v>
      </c>
    </row>
    <row r="690" spans="1:22" x14ac:dyDescent="0.25">
      <c r="A690" t="str">
        <f t="shared" si="10"/>
        <v>2015/201610Female + malePhysics and astronomyEU</v>
      </c>
      <c r="B690" t="s">
        <v>38</v>
      </c>
      <c r="C690" t="s">
        <v>139</v>
      </c>
      <c r="D690">
        <v>10</v>
      </c>
      <c r="E690" t="s">
        <v>127</v>
      </c>
      <c r="F690" t="s">
        <v>21</v>
      </c>
      <c r="G690" t="s">
        <v>88</v>
      </c>
      <c r="H690">
        <v>60</v>
      </c>
      <c r="I690">
        <v>55</v>
      </c>
      <c r="J690">
        <v>48.3</v>
      </c>
      <c r="K690">
        <v>6</v>
      </c>
      <c r="L690">
        <v>30</v>
      </c>
      <c r="M690">
        <v>19</v>
      </c>
      <c r="N690">
        <v>3.3</v>
      </c>
      <c r="O690">
        <v>29.3</v>
      </c>
      <c r="P690">
        <v>29.3</v>
      </c>
      <c r="Q690">
        <v>29.3</v>
      </c>
      <c r="R690">
        <v>0</v>
      </c>
      <c r="S690">
        <v>15</v>
      </c>
      <c r="T690">
        <v>28200</v>
      </c>
      <c r="U690">
        <v>38400</v>
      </c>
      <c r="V690">
        <v>84900</v>
      </c>
    </row>
    <row r="691" spans="1:22" x14ac:dyDescent="0.25">
      <c r="A691" t="str">
        <f t="shared" si="10"/>
        <v>2015/201610Female + malePhysics and astronomyUK</v>
      </c>
      <c r="B691" t="s">
        <v>38</v>
      </c>
      <c r="C691" t="s">
        <v>139</v>
      </c>
      <c r="D691">
        <v>10</v>
      </c>
      <c r="E691" t="s">
        <v>127</v>
      </c>
      <c r="F691" t="s">
        <v>61</v>
      </c>
      <c r="G691" t="s">
        <v>88</v>
      </c>
      <c r="H691">
        <v>1980</v>
      </c>
      <c r="I691">
        <v>1890</v>
      </c>
      <c r="J691">
        <v>1.8</v>
      </c>
      <c r="K691">
        <v>4.5999999999999996</v>
      </c>
      <c r="L691">
        <v>1855</v>
      </c>
      <c r="M691">
        <v>10.7</v>
      </c>
      <c r="N691">
        <v>4</v>
      </c>
      <c r="O691">
        <v>77.599999999999994</v>
      </c>
      <c r="P691">
        <v>82.3</v>
      </c>
      <c r="Q691">
        <v>83.4</v>
      </c>
      <c r="R691">
        <v>5.8</v>
      </c>
      <c r="S691">
        <v>1415</v>
      </c>
      <c r="T691">
        <v>28500</v>
      </c>
      <c r="U691">
        <v>37700</v>
      </c>
      <c r="V691">
        <v>52000</v>
      </c>
    </row>
    <row r="692" spans="1:22" x14ac:dyDescent="0.25">
      <c r="A692" t="str">
        <f t="shared" si="10"/>
        <v>2015/201610Female + malePhysics and astronomyNon-EU</v>
      </c>
      <c r="B692" t="s">
        <v>38</v>
      </c>
      <c r="C692" t="s">
        <v>139</v>
      </c>
      <c r="D692">
        <v>10</v>
      </c>
      <c r="E692" t="s">
        <v>127</v>
      </c>
      <c r="F692" t="s">
        <v>125</v>
      </c>
      <c r="G692" t="s">
        <v>88</v>
      </c>
      <c r="H692">
        <v>65</v>
      </c>
      <c r="I692">
        <v>60</v>
      </c>
      <c r="J692">
        <v>54.1</v>
      </c>
      <c r="K692">
        <v>5.7</v>
      </c>
      <c r="L692">
        <v>30</v>
      </c>
      <c r="M692">
        <v>13.5</v>
      </c>
      <c r="N692">
        <v>0</v>
      </c>
      <c r="O692">
        <v>29.8</v>
      </c>
      <c r="P692">
        <v>29.8</v>
      </c>
      <c r="Q692">
        <v>32.299999999999997</v>
      </c>
      <c r="R692">
        <v>2.5</v>
      </c>
      <c r="S692">
        <v>20</v>
      </c>
      <c r="T692">
        <v>23800</v>
      </c>
      <c r="U692">
        <v>50500</v>
      </c>
      <c r="V692">
        <v>64800</v>
      </c>
    </row>
    <row r="693" spans="1:22" x14ac:dyDescent="0.25">
      <c r="A693" t="str">
        <f t="shared" si="10"/>
        <v>2015/201610Female + malePoliticsEU</v>
      </c>
      <c r="B693" t="s">
        <v>38</v>
      </c>
      <c r="C693" t="s">
        <v>139</v>
      </c>
      <c r="D693">
        <v>10</v>
      </c>
      <c r="E693" t="s">
        <v>127</v>
      </c>
      <c r="F693" t="s">
        <v>21</v>
      </c>
      <c r="G693" t="s">
        <v>102</v>
      </c>
      <c r="H693">
        <v>265</v>
      </c>
      <c r="I693">
        <v>250</v>
      </c>
      <c r="J693">
        <v>47.2</v>
      </c>
      <c r="K693">
        <v>5.6</v>
      </c>
      <c r="L693">
        <v>135</v>
      </c>
      <c r="M693">
        <v>22.4</v>
      </c>
      <c r="N693">
        <v>1.2</v>
      </c>
      <c r="O693">
        <v>26.4</v>
      </c>
      <c r="P693">
        <v>28.4</v>
      </c>
      <c r="Q693">
        <v>29.3</v>
      </c>
      <c r="R693">
        <v>2.8</v>
      </c>
      <c r="S693">
        <v>60</v>
      </c>
      <c r="T693">
        <v>30100</v>
      </c>
      <c r="U693">
        <v>36600</v>
      </c>
      <c r="V693">
        <v>59300</v>
      </c>
    </row>
    <row r="694" spans="1:22" x14ac:dyDescent="0.25">
      <c r="A694" t="str">
        <f t="shared" si="10"/>
        <v>2015/201610Female + malePoliticsUK</v>
      </c>
      <c r="B694" t="s">
        <v>38</v>
      </c>
      <c r="C694" t="s">
        <v>139</v>
      </c>
      <c r="D694">
        <v>10</v>
      </c>
      <c r="E694" t="s">
        <v>127</v>
      </c>
      <c r="F694" t="s">
        <v>61</v>
      </c>
      <c r="G694" t="s">
        <v>102</v>
      </c>
      <c r="H694">
        <v>3560</v>
      </c>
      <c r="I694">
        <v>3430</v>
      </c>
      <c r="J694">
        <v>3.7</v>
      </c>
      <c r="K694">
        <v>3.6</v>
      </c>
      <c r="L694">
        <v>3305</v>
      </c>
      <c r="M694">
        <v>11.6</v>
      </c>
      <c r="N694">
        <v>4.9000000000000004</v>
      </c>
      <c r="O694">
        <v>74.3</v>
      </c>
      <c r="P694">
        <v>78.900000000000006</v>
      </c>
      <c r="Q694">
        <v>79.8</v>
      </c>
      <c r="R694">
        <v>5.5</v>
      </c>
      <c r="S694">
        <v>2400</v>
      </c>
      <c r="T694">
        <v>23800</v>
      </c>
      <c r="U694">
        <v>35100</v>
      </c>
      <c r="V694">
        <v>51200</v>
      </c>
    </row>
    <row r="695" spans="1:22" x14ac:dyDescent="0.25">
      <c r="A695" t="str">
        <f t="shared" si="10"/>
        <v>2015/201610Female + malePoliticsNon-EU</v>
      </c>
      <c r="B695" t="s">
        <v>38</v>
      </c>
      <c r="C695" t="s">
        <v>139</v>
      </c>
      <c r="D695">
        <v>10</v>
      </c>
      <c r="E695" t="s">
        <v>127</v>
      </c>
      <c r="F695" t="s">
        <v>125</v>
      </c>
      <c r="G695" t="s">
        <v>102</v>
      </c>
      <c r="H695">
        <v>265</v>
      </c>
      <c r="I695">
        <v>255</v>
      </c>
      <c r="J695">
        <v>61.5</v>
      </c>
      <c r="K695">
        <v>3</v>
      </c>
      <c r="L695">
        <v>100</v>
      </c>
      <c r="M695">
        <v>18.600000000000001</v>
      </c>
      <c r="N695">
        <v>4</v>
      </c>
      <c r="O695">
        <v>12.7</v>
      </c>
      <c r="P695">
        <v>14.9</v>
      </c>
      <c r="Q695">
        <v>15.9</v>
      </c>
      <c r="R695">
        <v>3.1</v>
      </c>
      <c r="S695">
        <v>30</v>
      </c>
      <c r="T695">
        <v>34400</v>
      </c>
      <c r="U695">
        <v>43200</v>
      </c>
      <c r="V695">
        <v>83100</v>
      </c>
    </row>
    <row r="696" spans="1:22" x14ac:dyDescent="0.25">
      <c r="A696" t="str">
        <f t="shared" si="10"/>
        <v>2015/201610Female + malePsychologyEU</v>
      </c>
      <c r="B696" t="s">
        <v>38</v>
      </c>
      <c r="C696" t="s">
        <v>139</v>
      </c>
      <c r="D696">
        <v>10</v>
      </c>
      <c r="E696" t="s">
        <v>127</v>
      </c>
      <c r="F696" t="s">
        <v>21</v>
      </c>
      <c r="G696" t="s">
        <v>20</v>
      </c>
      <c r="H696">
        <v>250</v>
      </c>
      <c r="I696">
        <v>225</v>
      </c>
      <c r="J696">
        <v>42.1</v>
      </c>
      <c r="K696">
        <v>9</v>
      </c>
      <c r="L696">
        <v>130</v>
      </c>
      <c r="M696">
        <v>21.7</v>
      </c>
      <c r="N696">
        <v>1.3</v>
      </c>
      <c r="O696">
        <v>24.6</v>
      </c>
      <c r="P696">
        <v>31.4</v>
      </c>
      <c r="Q696">
        <v>34.9</v>
      </c>
      <c r="R696">
        <v>10.3</v>
      </c>
      <c r="S696">
        <v>55</v>
      </c>
      <c r="T696">
        <v>19000</v>
      </c>
      <c r="U696">
        <v>28500</v>
      </c>
      <c r="V696">
        <v>39200</v>
      </c>
    </row>
    <row r="697" spans="1:22" x14ac:dyDescent="0.25">
      <c r="A697" t="str">
        <f t="shared" si="10"/>
        <v>2015/201610Female + malePsychologyUK</v>
      </c>
      <c r="B697" t="s">
        <v>38</v>
      </c>
      <c r="C697" t="s">
        <v>139</v>
      </c>
      <c r="D697">
        <v>10</v>
      </c>
      <c r="E697" t="s">
        <v>127</v>
      </c>
      <c r="F697" t="s">
        <v>61</v>
      </c>
      <c r="G697" t="s">
        <v>20</v>
      </c>
      <c r="H697">
        <v>9005</v>
      </c>
      <c r="I697">
        <v>8820</v>
      </c>
      <c r="J697">
        <v>5</v>
      </c>
      <c r="K697">
        <v>2</v>
      </c>
      <c r="L697">
        <v>8385</v>
      </c>
      <c r="M697">
        <v>8.8000000000000007</v>
      </c>
      <c r="N697">
        <v>4.2</v>
      </c>
      <c r="O697">
        <v>73</v>
      </c>
      <c r="P697">
        <v>80.900000000000006</v>
      </c>
      <c r="Q697">
        <v>82</v>
      </c>
      <c r="R697">
        <v>9</v>
      </c>
      <c r="S697">
        <v>6125</v>
      </c>
      <c r="T697">
        <v>16800</v>
      </c>
      <c r="U697">
        <v>26400</v>
      </c>
      <c r="V697">
        <v>35100</v>
      </c>
    </row>
    <row r="698" spans="1:22" x14ac:dyDescent="0.25">
      <c r="A698" t="str">
        <f t="shared" si="10"/>
        <v>2015/201610Female + malePsychologyNon-EU</v>
      </c>
      <c r="B698" t="s">
        <v>38</v>
      </c>
      <c r="C698" t="s">
        <v>139</v>
      </c>
      <c r="D698">
        <v>10</v>
      </c>
      <c r="E698" t="s">
        <v>127</v>
      </c>
      <c r="F698" t="s">
        <v>125</v>
      </c>
      <c r="G698" t="s">
        <v>20</v>
      </c>
      <c r="H698">
        <v>205</v>
      </c>
      <c r="I698">
        <v>195</v>
      </c>
      <c r="J698">
        <v>58.6</v>
      </c>
      <c r="K698">
        <v>6.1</v>
      </c>
      <c r="L698">
        <v>80</v>
      </c>
      <c r="M698">
        <v>19</v>
      </c>
      <c r="N698">
        <v>1</v>
      </c>
      <c r="O698">
        <v>19.100000000000001</v>
      </c>
      <c r="P698">
        <v>20.100000000000001</v>
      </c>
      <c r="Q698">
        <v>21.4</v>
      </c>
      <c r="R698">
        <v>2.2999999999999998</v>
      </c>
      <c r="S698">
        <v>30</v>
      </c>
      <c r="T698">
        <v>26000</v>
      </c>
      <c r="U698">
        <v>33700</v>
      </c>
      <c r="V698">
        <v>41400</v>
      </c>
    </row>
    <row r="699" spans="1:22" x14ac:dyDescent="0.25">
      <c r="A699" t="str">
        <f t="shared" si="10"/>
        <v>2015/201610Female + maleSociology, social policy and anthropologyEU</v>
      </c>
      <c r="B699" t="s">
        <v>38</v>
      </c>
      <c r="C699" t="s">
        <v>139</v>
      </c>
      <c r="D699">
        <v>10</v>
      </c>
      <c r="E699" t="s">
        <v>127</v>
      </c>
      <c r="F699" t="s">
        <v>21</v>
      </c>
      <c r="G699" t="s">
        <v>99</v>
      </c>
      <c r="H699">
        <v>180</v>
      </c>
      <c r="I699">
        <v>170</v>
      </c>
      <c r="J699">
        <v>45.6</v>
      </c>
      <c r="K699">
        <v>6.4</v>
      </c>
      <c r="L699">
        <v>90</v>
      </c>
      <c r="M699">
        <v>18</v>
      </c>
      <c r="N699">
        <v>2.8</v>
      </c>
      <c r="O699">
        <v>29.8</v>
      </c>
      <c r="P699">
        <v>31.9</v>
      </c>
      <c r="Q699">
        <v>33.700000000000003</v>
      </c>
      <c r="R699">
        <v>3.9</v>
      </c>
      <c r="S699">
        <v>40</v>
      </c>
      <c r="T699">
        <v>16100</v>
      </c>
      <c r="U699">
        <v>27800</v>
      </c>
      <c r="V699">
        <v>42100</v>
      </c>
    </row>
    <row r="700" spans="1:22" x14ac:dyDescent="0.25">
      <c r="A700" t="str">
        <f t="shared" si="10"/>
        <v>2015/201610Female + maleSociology, social policy and anthropologyUK</v>
      </c>
      <c r="B700" t="s">
        <v>38</v>
      </c>
      <c r="C700" t="s">
        <v>139</v>
      </c>
      <c r="D700">
        <v>10</v>
      </c>
      <c r="E700" t="s">
        <v>127</v>
      </c>
      <c r="F700" t="s">
        <v>61</v>
      </c>
      <c r="G700" t="s">
        <v>99</v>
      </c>
      <c r="H700">
        <v>8215</v>
      </c>
      <c r="I700">
        <v>8070</v>
      </c>
      <c r="J700">
        <v>4.5999999999999996</v>
      </c>
      <c r="K700">
        <v>1.7</v>
      </c>
      <c r="L700">
        <v>7695</v>
      </c>
      <c r="M700">
        <v>9.1999999999999993</v>
      </c>
      <c r="N700">
        <v>5</v>
      </c>
      <c r="O700">
        <v>75.099999999999994</v>
      </c>
      <c r="P700">
        <v>80.3</v>
      </c>
      <c r="Q700">
        <v>81.2</v>
      </c>
      <c r="R700">
        <v>6.1</v>
      </c>
      <c r="S700">
        <v>5735</v>
      </c>
      <c r="T700">
        <v>16500</v>
      </c>
      <c r="U700">
        <v>26000</v>
      </c>
      <c r="V700">
        <v>34800</v>
      </c>
    </row>
    <row r="701" spans="1:22" x14ac:dyDescent="0.25">
      <c r="A701" t="str">
        <f t="shared" si="10"/>
        <v>2015/201610Female + maleSociology, social policy and anthropologyNon-EU</v>
      </c>
      <c r="B701" t="s">
        <v>38</v>
      </c>
      <c r="C701" t="s">
        <v>139</v>
      </c>
      <c r="D701">
        <v>10</v>
      </c>
      <c r="E701" t="s">
        <v>127</v>
      </c>
      <c r="F701" t="s">
        <v>125</v>
      </c>
      <c r="G701" t="s">
        <v>99</v>
      </c>
      <c r="H701">
        <v>155</v>
      </c>
      <c r="I701">
        <v>150</v>
      </c>
      <c r="J701">
        <v>55.1</v>
      </c>
      <c r="K701">
        <v>5.2</v>
      </c>
      <c r="L701">
        <v>65</v>
      </c>
      <c r="M701">
        <v>23.7</v>
      </c>
      <c r="N701">
        <v>2.2000000000000002</v>
      </c>
      <c r="O701">
        <v>16.5</v>
      </c>
      <c r="P701">
        <v>16.5</v>
      </c>
      <c r="Q701">
        <v>18.899999999999999</v>
      </c>
      <c r="R701">
        <v>2.4</v>
      </c>
      <c r="S701">
        <v>20</v>
      </c>
      <c r="T701">
        <v>13500</v>
      </c>
      <c r="U701">
        <v>28200</v>
      </c>
      <c r="V701">
        <v>55100</v>
      </c>
    </row>
    <row r="702" spans="1:22" x14ac:dyDescent="0.25">
      <c r="A702" t="str">
        <f t="shared" si="10"/>
        <v>2015/201610Female + maleSport and exercise sciencesEU</v>
      </c>
      <c r="B702" t="s">
        <v>38</v>
      </c>
      <c r="C702" t="s">
        <v>139</v>
      </c>
      <c r="D702">
        <v>10</v>
      </c>
      <c r="E702" t="s">
        <v>127</v>
      </c>
      <c r="F702" t="s">
        <v>21</v>
      </c>
      <c r="G702" t="s">
        <v>82</v>
      </c>
      <c r="H702">
        <v>60</v>
      </c>
      <c r="I702">
        <v>55</v>
      </c>
      <c r="J702">
        <v>52.5</v>
      </c>
      <c r="K702">
        <v>10.7</v>
      </c>
      <c r="L702">
        <v>25</v>
      </c>
      <c r="M702">
        <v>17.899999999999999</v>
      </c>
      <c r="N702">
        <v>2.8</v>
      </c>
      <c r="O702">
        <v>26.7</v>
      </c>
      <c r="P702">
        <v>26.7</v>
      </c>
      <c r="Q702">
        <v>26.7</v>
      </c>
      <c r="R702">
        <v>0</v>
      </c>
      <c r="S702">
        <v>15</v>
      </c>
      <c r="T702">
        <v>30000</v>
      </c>
      <c r="U702">
        <v>34400</v>
      </c>
      <c r="V702">
        <v>43200</v>
      </c>
    </row>
    <row r="703" spans="1:22" x14ac:dyDescent="0.25">
      <c r="A703" t="str">
        <f t="shared" si="10"/>
        <v>2015/201610Female + maleSport and exercise sciencesUK</v>
      </c>
      <c r="B703" t="s">
        <v>38</v>
      </c>
      <c r="C703" t="s">
        <v>139</v>
      </c>
      <c r="D703">
        <v>10</v>
      </c>
      <c r="E703" t="s">
        <v>127</v>
      </c>
      <c r="F703" t="s">
        <v>61</v>
      </c>
      <c r="G703" t="s">
        <v>82</v>
      </c>
      <c r="H703">
        <v>4545</v>
      </c>
      <c r="I703">
        <v>4445</v>
      </c>
      <c r="J703">
        <v>2.9</v>
      </c>
      <c r="K703">
        <v>2.1</v>
      </c>
      <c r="L703">
        <v>4315</v>
      </c>
      <c r="M703">
        <v>7.4</v>
      </c>
      <c r="N703">
        <v>2.5</v>
      </c>
      <c r="O703">
        <v>81.5</v>
      </c>
      <c r="P703">
        <v>86.8</v>
      </c>
      <c r="Q703">
        <v>87.2</v>
      </c>
      <c r="R703">
        <v>5.7</v>
      </c>
      <c r="S703">
        <v>3450</v>
      </c>
      <c r="T703">
        <v>21200</v>
      </c>
      <c r="U703">
        <v>30400</v>
      </c>
      <c r="V703">
        <v>38100</v>
      </c>
    </row>
    <row r="704" spans="1:22" x14ac:dyDescent="0.25">
      <c r="A704" t="str">
        <f t="shared" si="10"/>
        <v>2015/201610Female + maleSport and exercise sciencesNon-EU</v>
      </c>
      <c r="B704" t="s">
        <v>38</v>
      </c>
      <c r="C704" t="s">
        <v>139</v>
      </c>
      <c r="D704">
        <v>10</v>
      </c>
      <c r="E704" t="s">
        <v>127</v>
      </c>
      <c r="F704" t="s">
        <v>125</v>
      </c>
      <c r="G704" t="s">
        <v>82</v>
      </c>
      <c r="H704">
        <v>50</v>
      </c>
      <c r="I704">
        <v>40</v>
      </c>
      <c r="J704">
        <v>52.2</v>
      </c>
      <c r="K704">
        <v>10.8</v>
      </c>
      <c r="L704">
        <v>20</v>
      </c>
      <c r="M704">
        <v>23.1</v>
      </c>
      <c r="N704">
        <v>3.5</v>
      </c>
      <c r="O704">
        <v>18.8</v>
      </c>
      <c r="P704">
        <v>21.2</v>
      </c>
      <c r="Q704">
        <v>21.2</v>
      </c>
      <c r="R704">
        <v>2.4</v>
      </c>
      <c r="S704" t="s">
        <v>124</v>
      </c>
      <c r="T704" t="s">
        <v>124</v>
      </c>
      <c r="U704" t="s">
        <v>124</v>
      </c>
      <c r="V704" t="s">
        <v>124</v>
      </c>
    </row>
    <row r="705" spans="1:22" x14ac:dyDescent="0.25">
      <c r="A705" t="str">
        <f t="shared" si="10"/>
        <v>2015/201610Female + maleVeterinary sciencesEU</v>
      </c>
      <c r="B705" t="s">
        <v>38</v>
      </c>
      <c r="C705" t="s">
        <v>139</v>
      </c>
      <c r="D705">
        <v>10</v>
      </c>
      <c r="E705" t="s">
        <v>127</v>
      </c>
      <c r="F705" t="s">
        <v>21</v>
      </c>
      <c r="G705" t="s">
        <v>85</v>
      </c>
      <c r="H705">
        <v>15</v>
      </c>
      <c r="I705">
        <v>10</v>
      </c>
      <c r="J705">
        <v>30</v>
      </c>
      <c r="K705">
        <v>23.1</v>
      </c>
      <c r="L705">
        <v>5</v>
      </c>
      <c r="M705">
        <v>40</v>
      </c>
      <c r="N705">
        <v>0</v>
      </c>
      <c r="O705">
        <v>30</v>
      </c>
      <c r="P705">
        <v>30</v>
      </c>
      <c r="Q705">
        <v>30</v>
      </c>
      <c r="R705">
        <v>0</v>
      </c>
      <c r="S705" t="s">
        <v>124</v>
      </c>
      <c r="T705" t="s">
        <v>124</v>
      </c>
      <c r="U705" t="s">
        <v>124</v>
      </c>
      <c r="V705" t="s">
        <v>124</v>
      </c>
    </row>
    <row r="706" spans="1:22" x14ac:dyDescent="0.25">
      <c r="A706" t="str">
        <f t="shared" si="10"/>
        <v>2015/201610Female + maleVeterinary sciencesUK</v>
      </c>
      <c r="B706" t="s">
        <v>38</v>
      </c>
      <c r="C706" t="s">
        <v>139</v>
      </c>
      <c r="D706">
        <v>10</v>
      </c>
      <c r="E706" t="s">
        <v>127</v>
      </c>
      <c r="F706" t="s">
        <v>61</v>
      </c>
      <c r="G706" t="s">
        <v>85</v>
      </c>
      <c r="H706">
        <v>600</v>
      </c>
      <c r="I706">
        <v>580</v>
      </c>
      <c r="J706">
        <v>7.4</v>
      </c>
      <c r="K706">
        <v>3.2</v>
      </c>
      <c r="L706">
        <v>535</v>
      </c>
      <c r="M706">
        <v>9</v>
      </c>
      <c r="N706">
        <v>1.7</v>
      </c>
      <c r="O706">
        <v>73.7</v>
      </c>
      <c r="P706">
        <v>80.900000000000006</v>
      </c>
      <c r="Q706">
        <v>81.900000000000006</v>
      </c>
      <c r="R706">
        <v>8.1999999999999993</v>
      </c>
      <c r="S706">
        <v>390</v>
      </c>
      <c r="T706">
        <v>17600</v>
      </c>
      <c r="U706">
        <v>31800</v>
      </c>
      <c r="V706">
        <v>43900</v>
      </c>
    </row>
    <row r="707" spans="1:22" x14ac:dyDescent="0.25">
      <c r="A707" t="str">
        <f t="shared" si="10"/>
        <v>2015/201610Female + maleVeterinary sciencesNon-EU</v>
      </c>
      <c r="B707" t="s">
        <v>38</v>
      </c>
      <c r="C707" t="s">
        <v>139</v>
      </c>
      <c r="D707">
        <v>10</v>
      </c>
      <c r="E707" t="s">
        <v>127</v>
      </c>
      <c r="F707" t="s">
        <v>125</v>
      </c>
      <c r="G707" t="s">
        <v>85</v>
      </c>
      <c r="H707">
        <v>40</v>
      </c>
      <c r="I707">
        <v>35</v>
      </c>
      <c r="J707">
        <v>55.6</v>
      </c>
      <c r="K707">
        <v>5.3</v>
      </c>
      <c r="L707">
        <v>15</v>
      </c>
      <c r="M707">
        <v>30.6</v>
      </c>
      <c r="N707">
        <v>0</v>
      </c>
      <c r="O707">
        <v>8.3000000000000007</v>
      </c>
      <c r="P707">
        <v>11.1</v>
      </c>
      <c r="Q707">
        <v>13.9</v>
      </c>
      <c r="R707">
        <v>5.6</v>
      </c>
      <c r="S707" t="s">
        <v>124</v>
      </c>
      <c r="T707" t="s">
        <v>124</v>
      </c>
      <c r="U707" t="s">
        <v>124</v>
      </c>
      <c r="V707" t="s">
        <v>124</v>
      </c>
    </row>
    <row r="708" spans="1:22" x14ac:dyDescent="0.25">
      <c r="A708" t="str">
        <f t="shared" ref="A708:A771" si="11">B708&amp;D708&amp;E708&amp;G708&amp;F708</f>
        <v>2015/20165Female + maleAgriculture, food and related studiesEU</v>
      </c>
      <c r="B708" t="s">
        <v>38</v>
      </c>
      <c r="C708" t="s">
        <v>140</v>
      </c>
      <c r="D708">
        <v>5</v>
      </c>
      <c r="E708" t="s">
        <v>127</v>
      </c>
      <c r="F708" t="s">
        <v>21</v>
      </c>
      <c r="G708" t="s">
        <v>87</v>
      </c>
      <c r="H708">
        <v>85</v>
      </c>
      <c r="I708">
        <v>80</v>
      </c>
      <c r="J708">
        <v>50.8</v>
      </c>
      <c r="K708">
        <v>2.7</v>
      </c>
      <c r="L708">
        <v>40</v>
      </c>
      <c r="M708">
        <v>19.7</v>
      </c>
      <c r="N708">
        <v>3.1</v>
      </c>
      <c r="O708">
        <v>17.8</v>
      </c>
      <c r="P708">
        <v>24</v>
      </c>
      <c r="Q708">
        <v>26.4</v>
      </c>
      <c r="R708">
        <v>8.6</v>
      </c>
      <c r="S708">
        <v>15</v>
      </c>
      <c r="T708">
        <v>16800</v>
      </c>
      <c r="U708">
        <v>28900</v>
      </c>
      <c r="V708">
        <v>31100</v>
      </c>
    </row>
    <row r="709" spans="1:22" x14ac:dyDescent="0.25">
      <c r="A709" t="str">
        <f t="shared" si="11"/>
        <v>2015/20165Female + maleAgriculture, food and related studiesUK</v>
      </c>
      <c r="B709" t="s">
        <v>38</v>
      </c>
      <c r="C709" t="s">
        <v>140</v>
      </c>
      <c r="D709">
        <v>5</v>
      </c>
      <c r="E709" t="s">
        <v>127</v>
      </c>
      <c r="F709" t="s">
        <v>61</v>
      </c>
      <c r="G709" t="s">
        <v>87</v>
      </c>
      <c r="H709">
        <v>1740</v>
      </c>
      <c r="I709">
        <v>1720</v>
      </c>
      <c r="J709">
        <v>1.9</v>
      </c>
      <c r="K709">
        <v>1</v>
      </c>
      <c r="L709">
        <v>1690</v>
      </c>
      <c r="M709">
        <v>8</v>
      </c>
      <c r="N709">
        <v>4.5999999999999996</v>
      </c>
      <c r="O709">
        <v>73.900000000000006</v>
      </c>
      <c r="P709">
        <v>83.5</v>
      </c>
      <c r="Q709">
        <v>85.5</v>
      </c>
      <c r="R709">
        <v>11.6</v>
      </c>
      <c r="S709">
        <v>1215</v>
      </c>
      <c r="T709">
        <v>14600</v>
      </c>
      <c r="U709">
        <v>20500</v>
      </c>
      <c r="V709">
        <v>27800</v>
      </c>
    </row>
    <row r="710" spans="1:22" x14ac:dyDescent="0.25">
      <c r="A710" t="str">
        <f t="shared" si="11"/>
        <v>2015/20165Female + maleAgriculture, food and related studiesNon-EU</v>
      </c>
      <c r="B710" t="s">
        <v>38</v>
      </c>
      <c r="C710" t="s">
        <v>140</v>
      </c>
      <c r="D710">
        <v>5</v>
      </c>
      <c r="E710" t="s">
        <v>127</v>
      </c>
      <c r="F710" t="s">
        <v>125</v>
      </c>
      <c r="G710" t="s">
        <v>87</v>
      </c>
      <c r="H710">
        <v>110</v>
      </c>
      <c r="I710">
        <v>110</v>
      </c>
      <c r="J710">
        <v>54.7</v>
      </c>
      <c r="K710">
        <v>1.8</v>
      </c>
      <c r="L710">
        <v>50</v>
      </c>
      <c r="M710">
        <v>28.1</v>
      </c>
      <c r="N710">
        <v>3.6</v>
      </c>
      <c r="O710">
        <v>12.2</v>
      </c>
      <c r="P710">
        <v>13.1</v>
      </c>
      <c r="Q710">
        <v>13.6</v>
      </c>
      <c r="R710">
        <v>1.4</v>
      </c>
      <c r="S710">
        <v>15</v>
      </c>
      <c r="T710">
        <v>18300</v>
      </c>
      <c r="U710">
        <v>21300</v>
      </c>
      <c r="V710">
        <v>25300</v>
      </c>
    </row>
    <row r="711" spans="1:22" x14ac:dyDescent="0.25">
      <c r="A711" t="str">
        <f t="shared" si="11"/>
        <v>2015/20165Female + maleAllied healthEU</v>
      </c>
      <c r="B711" t="s">
        <v>38</v>
      </c>
      <c r="C711" t="s">
        <v>140</v>
      </c>
      <c r="D711">
        <v>5</v>
      </c>
      <c r="E711" t="s">
        <v>127</v>
      </c>
      <c r="F711" t="s">
        <v>21</v>
      </c>
      <c r="G711" t="s">
        <v>145</v>
      </c>
      <c r="H711">
        <v>385</v>
      </c>
      <c r="I711">
        <v>355</v>
      </c>
      <c r="J711">
        <v>33.6</v>
      </c>
      <c r="K711">
        <v>7.7</v>
      </c>
      <c r="L711">
        <v>235</v>
      </c>
      <c r="M711">
        <v>19.600000000000001</v>
      </c>
      <c r="N711">
        <v>3</v>
      </c>
      <c r="O711">
        <v>32.6</v>
      </c>
      <c r="P711">
        <v>40.1</v>
      </c>
      <c r="Q711">
        <v>43.8</v>
      </c>
      <c r="R711">
        <v>11.2</v>
      </c>
      <c r="S711">
        <v>110</v>
      </c>
      <c r="T711">
        <v>13500</v>
      </c>
      <c r="U711">
        <v>24900</v>
      </c>
      <c r="V711">
        <v>32200</v>
      </c>
    </row>
    <row r="712" spans="1:22" x14ac:dyDescent="0.25">
      <c r="A712" t="str">
        <f t="shared" si="11"/>
        <v>2015/20165Female + maleAllied healthUK</v>
      </c>
      <c r="B712" t="s">
        <v>38</v>
      </c>
      <c r="C712" t="s">
        <v>140</v>
      </c>
      <c r="D712">
        <v>5</v>
      </c>
      <c r="E712" t="s">
        <v>127</v>
      </c>
      <c r="F712" t="s">
        <v>61</v>
      </c>
      <c r="G712" t="s">
        <v>145</v>
      </c>
      <c r="H712">
        <v>8455</v>
      </c>
      <c r="I712">
        <v>8355</v>
      </c>
      <c r="J712">
        <v>3.2</v>
      </c>
      <c r="K712">
        <v>1.2</v>
      </c>
      <c r="L712">
        <v>8090</v>
      </c>
      <c r="M712">
        <v>6.1</v>
      </c>
      <c r="N712">
        <v>3.9</v>
      </c>
      <c r="O712">
        <v>71.7</v>
      </c>
      <c r="P712">
        <v>84.1</v>
      </c>
      <c r="Q712">
        <v>86.8</v>
      </c>
      <c r="R712">
        <v>15.2</v>
      </c>
      <c r="S712">
        <v>5690</v>
      </c>
      <c r="T712">
        <v>16500</v>
      </c>
      <c r="U712">
        <v>24500</v>
      </c>
      <c r="V712">
        <v>30400</v>
      </c>
    </row>
    <row r="713" spans="1:22" x14ac:dyDescent="0.25">
      <c r="A713" t="str">
        <f t="shared" si="11"/>
        <v>2015/20165Female + maleAllied healthNon-EU</v>
      </c>
      <c r="B713" t="s">
        <v>38</v>
      </c>
      <c r="C713" t="s">
        <v>140</v>
      </c>
      <c r="D713">
        <v>5</v>
      </c>
      <c r="E713" t="s">
        <v>127</v>
      </c>
      <c r="F713" t="s">
        <v>125</v>
      </c>
      <c r="G713" t="s">
        <v>145</v>
      </c>
      <c r="H713">
        <v>380</v>
      </c>
      <c r="I713">
        <v>360</v>
      </c>
      <c r="J713">
        <v>40</v>
      </c>
      <c r="K713">
        <v>5.5</v>
      </c>
      <c r="L713">
        <v>215</v>
      </c>
      <c r="M713">
        <v>24.5</v>
      </c>
      <c r="N713">
        <v>1.2</v>
      </c>
      <c r="O713">
        <v>19.8</v>
      </c>
      <c r="P713">
        <v>27.4</v>
      </c>
      <c r="Q713">
        <v>34.4</v>
      </c>
      <c r="R713">
        <v>14.6</v>
      </c>
      <c r="S713">
        <v>65</v>
      </c>
      <c r="T713">
        <v>18300</v>
      </c>
      <c r="U713">
        <v>25300</v>
      </c>
      <c r="V713">
        <v>34400</v>
      </c>
    </row>
    <row r="714" spans="1:22" x14ac:dyDescent="0.25">
      <c r="A714" t="str">
        <f t="shared" si="11"/>
        <v>2015/20165Female + maleArchitecture, building and planningEU</v>
      </c>
      <c r="B714" t="s">
        <v>38</v>
      </c>
      <c r="C714" t="s">
        <v>140</v>
      </c>
      <c r="D714">
        <v>5</v>
      </c>
      <c r="E714" t="s">
        <v>127</v>
      </c>
      <c r="F714" t="s">
        <v>21</v>
      </c>
      <c r="G714" t="s">
        <v>97</v>
      </c>
      <c r="H714">
        <v>460</v>
      </c>
      <c r="I714">
        <v>440</v>
      </c>
      <c r="J714">
        <v>43.5</v>
      </c>
      <c r="K714">
        <v>4.8</v>
      </c>
      <c r="L714">
        <v>245</v>
      </c>
      <c r="M714">
        <v>19.100000000000001</v>
      </c>
      <c r="N714">
        <v>2.7</v>
      </c>
      <c r="O714">
        <v>23.3</v>
      </c>
      <c r="P714">
        <v>29.8</v>
      </c>
      <c r="Q714">
        <v>34.6</v>
      </c>
      <c r="R714">
        <v>11.3</v>
      </c>
      <c r="S714">
        <v>95</v>
      </c>
      <c r="T714">
        <v>22000</v>
      </c>
      <c r="U714">
        <v>28200</v>
      </c>
      <c r="V714">
        <v>35100</v>
      </c>
    </row>
    <row r="715" spans="1:22" x14ac:dyDescent="0.25">
      <c r="A715" t="str">
        <f t="shared" si="11"/>
        <v>2015/20165Female + maleArchitecture, building and planningUK</v>
      </c>
      <c r="B715" t="s">
        <v>38</v>
      </c>
      <c r="C715" t="s">
        <v>140</v>
      </c>
      <c r="D715">
        <v>5</v>
      </c>
      <c r="E715" t="s">
        <v>127</v>
      </c>
      <c r="F715" t="s">
        <v>61</v>
      </c>
      <c r="G715" t="s">
        <v>97</v>
      </c>
      <c r="H715">
        <v>7070</v>
      </c>
      <c r="I715">
        <v>6955</v>
      </c>
      <c r="J715">
        <v>2.2000000000000002</v>
      </c>
      <c r="K715">
        <v>1.6</v>
      </c>
      <c r="L715">
        <v>6805</v>
      </c>
      <c r="M715">
        <v>6.7</v>
      </c>
      <c r="N715">
        <v>4</v>
      </c>
      <c r="O715">
        <v>76.8</v>
      </c>
      <c r="P715">
        <v>85.6</v>
      </c>
      <c r="Q715">
        <v>87.1</v>
      </c>
      <c r="R715">
        <v>10.3</v>
      </c>
      <c r="S715">
        <v>5165</v>
      </c>
      <c r="T715">
        <v>23100</v>
      </c>
      <c r="U715">
        <v>30700</v>
      </c>
      <c r="V715">
        <v>41000</v>
      </c>
    </row>
    <row r="716" spans="1:22" x14ac:dyDescent="0.25">
      <c r="A716" t="str">
        <f t="shared" si="11"/>
        <v>2015/20165Female + maleArchitecture, building and planningNon-EU</v>
      </c>
      <c r="B716" t="s">
        <v>38</v>
      </c>
      <c r="C716" t="s">
        <v>140</v>
      </c>
      <c r="D716">
        <v>5</v>
      </c>
      <c r="E716" t="s">
        <v>127</v>
      </c>
      <c r="F716" t="s">
        <v>125</v>
      </c>
      <c r="G716" t="s">
        <v>97</v>
      </c>
      <c r="H716">
        <v>675</v>
      </c>
      <c r="I716">
        <v>645</v>
      </c>
      <c r="J716">
        <v>57.5</v>
      </c>
      <c r="K716">
        <v>4</v>
      </c>
      <c r="L716">
        <v>275</v>
      </c>
      <c r="M716">
        <v>23.3</v>
      </c>
      <c r="N716">
        <v>1.2</v>
      </c>
      <c r="O716">
        <v>12.8</v>
      </c>
      <c r="P716">
        <v>14.9</v>
      </c>
      <c r="Q716">
        <v>18</v>
      </c>
      <c r="R716">
        <v>5.2</v>
      </c>
      <c r="S716">
        <v>80</v>
      </c>
      <c r="T716">
        <v>22300</v>
      </c>
      <c r="U716">
        <v>28400</v>
      </c>
      <c r="V716">
        <v>35900</v>
      </c>
    </row>
    <row r="717" spans="1:22" x14ac:dyDescent="0.25">
      <c r="A717" t="str">
        <f t="shared" si="11"/>
        <v>2015/20165Female + maleBiosciencesEU</v>
      </c>
      <c r="B717" t="s">
        <v>38</v>
      </c>
      <c r="C717" t="s">
        <v>140</v>
      </c>
      <c r="D717">
        <v>5</v>
      </c>
      <c r="E717" t="s">
        <v>127</v>
      </c>
      <c r="F717" t="s">
        <v>21</v>
      </c>
      <c r="G717" t="s">
        <v>80</v>
      </c>
      <c r="H717">
        <v>360</v>
      </c>
      <c r="I717">
        <v>345</v>
      </c>
      <c r="J717">
        <v>29.9</v>
      </c>
      <c r="K717">
        <v>3.7</v>
      </c>
      <c r="L717">
        <v>245</v>
      </c>
      <c r="M717">
        <v>13.8</v>
      </c>
      <c r="N717">
        <v>4</v>
      </c>
      <c r="O717">
        <v>27.1</v>
      </c>
      <c r="P717">
        <v>43.2</v>
      </c>
      <c r="Q717">
        <v>52.3</v>
      </c>
      <c r="R717">
        <v>25.2</v>
      </c>
      <c r="S717">
        <v>90</v>
      </c>
      <c r="T717">
        <v>19800</v>
      </c>
      <c r="U717">
        <v>27800</v>
      </c>
      <c r="V717">
        <v>32200</v>
      </c>
    </row>
    <row r="718" spans="1:22" x14ac:dyDescent="0.25">
      <c r="A718" t="str">
        <f t="shared" si="11"/>
        <v>2015/20165Female + maleBiosciencesUK</v>
      </c>
      <c r="B718" t="s">
        <v>38</v>
      </c>
      <c r="C718" t="s">
        <v>140</v>
      </c>
      <c r="D718">
        <v>5</v>
      </c>
      <c r="E718" t="s">
        <v>127</v>
      </c>
      <c r="F718" t="s">
        <v>61</v>
      </c>
      <c r="G718" t="s">
        <v>80</v>
      </c>
      <c r="H718">
        <v>7440</v>
      </c>
      <c r="I718">
        <v>7375</v>
      </c>
      <c r="J718">
        <v>2</v>
      </c>
      <c r="K718">
        <v>0.9</v>
      </c>
      <c r="L718">
        <v>7230</v>
      </c>
      <c r="M718">
        <v>6.7</v>
      </c>
      <c r="N718">
        <v>5</v>
      </c>
      <c r="O718">
        <v>64.099999999999994</v>
      </c>
      <c r="P718">
        <v>80.7</v>
      </c>
      <c r="Q718">
        <v>86.4</v>
      </c>
      <c r="R718">
        <v>22.2</v>
      </c>
      <c r="S718">
        <v>4570</v>
      </c>
      <c r="T718">
        <v>18300</v>
      </c>
      <c r="U718">
        <v>24900</v>
      </c>
      <c r="V718">
        <v>31100</v>
      </c>
    </row>
    <row r="719" spans="1:22" x14ac:dyDescent="0.25">
      <c r="A719" t="str">
        <f t="shared" si="11"/>
        <v>2015/20165Female + maleBiosciencesNon-EU</v>
      </c>
      <c r="B719" t="s">
        <v>38</v>
      </c>
      <c r="C719" t="s">
        <v>140</v>
      </c>
      <c r="D719">
        <v>5</v>
      </c>
      <c r="E719" t="s">
        <v>127</v>
      </c>
      <c r="F719" t="s">
        <v>125</v>
      </c>
      <c r="G719" t="s">
        <v>80</v>
      </c>
      <c r="H719">
        <v>550</v>
      </c>
      <c r="I719">
        <v>535</v>
      </c>
      <c r="J719">
        <v>38.6</v>
      </c>
      <c r="K719">
        <v>3.1</v>
      </c>
      <c r="L719">
        <v>325</v>
      </c>
      <c r="M719">
        <v>25.6</v>
      </c>
      <c r="N719">
        <v>2.2000000000000002</v>
      </c>
      <c r="O719">
        <v>17.100000000000001</v>
      </c>
      <c r="P719">
        <v>24.5</v>
      </c>
      <c r="Q719">
        <v>33.6</v>
      </c>
      <c r="R719">
        <v>16.5</v>
      </c>
      <c r="S719">
        <v>80</v>
      </c>
      <c r="T719">
        <v>18300</v>
      </c>
      <c r="U719">
        <v>26000</v>
      </c>
      <c r="V719">
        <v>33700</v>
      </c>
    </row>
    <row r="720" spans="1:22" x14ac:dyDescent="0.25">
      <c r="A720" t="str">
        <f t="shared" si="11"/>
        <v>2015/20165Female + maleBusiness and managementEU</v>
      </c>
      <c r="B720" t="s">
        <v>38</v>
      </c>
      <c r="C720" t="s">
        <v>140</v>
      </c>
      <c r="D720">
        <v>5</v>
      </c>
      <c r="E720" t="s">
        <v>127</v>
      </c>
      <c r="F720" t="s">
        <v>21</v>
      </c>
      <c r="G720" t="s">
        <v>107</v>
      </c>
      <c r="H720">
        <v>4440</v>
      </c>
      <c r="I720">
        <v>4190</v>
      </c>
      <c r="J720">
        <v>52</v>
      </c>
      <c r="K720">
        <v>5.6</v>
      </c>
      <c r="L720">
        <v>2010</v>
      </c>
      <c r="M720">
        <v>22.2</v>
      </c>
      <c r="N720">
        <v>2.6</v>
      </c>
      <c r="O720">
        <v>21.6</v>
      </c>
      <c r="P720">
        <v>22.6</v>
      </c>
      <c r="Q720">
        <v>23.2</v>
      </c>
      <c r="R720">
        <v>1.6</v>
      </c>
      <c r="S720">
        <v>850</v>
      </c>
      <c r="T720">
        <v>20900</v>
      </c>
      <c r="U720">
        <v>29600</v>
      </c>
      <c r="V720">
        <v>43600</v>
      </c>
    </row>
    <row r="721" spans="1:22" x14ac:dyDescent="0.25">
      <c r="A721" t="str">
        <f t="shared" si="11"/>
        <v>2015/20165Female + maleBusiness and managementUK</v>
      </c>
      <c r="B721" t="s">
        <v>38</v>
      </c>
      <c r="C721" t="s">
        <v>140</v>
      </c>
      <c r="D721">
        <v>5</v>
      </c>
      <c r="E721" t="s">
        <v>127</v>
      </c>
      <c r="F721" t="s">
        <v>61</v>
      </c>
      <c r="G721" t="s">
        <v>107</v>
      </c>
      <c r="H721">
        <v>29030</v>
      </c>
      <c r="I721">
        <v>28620</v>
      </c>
      <c r="J721">
        <v>2.9</v>
      </c>
      <c r="K721">
        <v>1.4</v>
      </c>
      <c r="L721">
        <v>27790</v>
      </c>
      <c r="M721">
        <v>8.5</v>
      </c>
      <c r="N721">
        <v>5.5</v>
      </c>
      <c r="O721">
        <v>78.8</v>
      </c>
      <c r="P721">
        <v>82.4</v>
      </c>
      <c r="Q721">
        <v>83.1</v>
      </c>
      <c r="R721">
        <v>4.3</v>
      </c>
      <c r="S721">
        <v>21780</v>
      </c>
      <c r="T721">
        <v>19400</v>
      </c>
      <c r="U721">
        <v>26700</v>
      </c>
      <c r="V721">
        <v>36200</v>
      </c>
    </row>
    <row r="722" spans="1:22" x14ac:dyDescent="0.25">
      <c r="A722" t="str">
        <f t="shared" si="11"/>
        <v>2015/20165Female + maleBusiness and managementNon-EU</v>
      </c>
      <c r="B722" t="s">
        <v>38</v>
      </c>
      <c r="C722" t="s">
        <v>140</v>
      </c>
      <c r="D722">
        <v>5</v>
      </c>
      <c r="E722" t="s">
        <v>127</v>
      </c>
      <c r="F722" t="s">
        <v>125</v>
      </c>
      <c r="G722" t="s">
        <v>107</v>
      </c>
      <c r="H722">
        <v>10280</v>
      </c>
      <c r="I722">
        <v>10035</v>
      </c>
      <c r="J722">
        <v>59.1</v>
      </c>
      <c r="K722">
        <v>2.4</v>
      </c>
      <c r="L722">
        <v>4105</v>
      </c>
      <c r="M722">
        <v>26.7</v>
      </c>
      <c r="N722">
        <v>1.6</v>
      </c>
      <c r="O722">
        <v>10.9</v>
      </c>
      <c r="P722">
        <v>11.8</v>
      </c>
      <c r="Q722">
        <v>12.7</v>
      </c>
      <c r="R722">
        <v>1.8</v>
      </c>
      <c r="S722">
        <v>955</v>
      </c>
      <c r="T722">
        <v>13900</v>
      </c>
      <c r="U722">
        <v>23400</v>
      </c>
      <c r="V722">
        <v>36200</v>
      </c>
    </row>
    <row r="723" spans="1:22" x14ac:dyDescent="0.25">
      <c r="A723" t="str">
        <f t="shared" si="11"/>
        <v>2015/20165Female + maleCeltic studiesEU</v>
      </c>
      <c r="B723" t="s">
        <v>38</v>
      </c>
      <c r="C723" t="s">
        <v>140</v>
      </c>
      <c r="D723">
        <v>5</v>
      </c>
      <c r="E723" t="s">
        <v>127</v>
      </c>
      <c r="F723" t="s">
        <v>21</v>
      </c>
      <c r="G723" t="s">
        <v>111</v>
      </c>
      <c r="H723" t="s">
        <v>124</v>
      </c>
      <c r="I723" t="s">
        <v>124</v>
      </c>
      <c r="J723" t="s">
        <v>124</v>
      </c>
      <c r="K723" t="s">
        <v>124</v>
      </c>
      <c r="L723" t="s">
        <v>124</v>
      </c>
      <c r="M723" t="s">
        <v>124</v>
      </c>
      <c r="N723" t="s">
        <v>124</v>
      </c>
      <c r="O723" t="s">
        <v>124</v>
      </c>
      <c r="P723" t="s">
        <v>124</v>
      </c>
      <c r="Q723" t="s">
        <v>124</v>
      </c>
      <c r="R723" t="s">
        <v>124</v>
      </c>
      <c r="S723" t="s">
        <v>124</v>
      </c>
      <c r="T723" t="s">
        <v>124</v>
      </c>
      <c r="U723" t="s">
        <v>124</v>
      </c>
      <c r="V723" t="s">
        <v>124</v>
      </c>
    </row>
    <row r="724" spans="1:22" x14ac:dyDescent="0.25">
      <c r="A724" t="str">
        <f t="shared" si="11"/>
        <v>2015/20165Female + maleCeltic studiesUK</v>
      </c>
      <c r="B724" t="s">
        <v>38</v>
      </c>
      <c r="C724" t="s">
        <v>140</v>
      </c>
      <c r="D724">
        <v>5</v>
      </c>
      <c r="E724" t="s">
        <v>127</v>
      </c>
      <c r="F724" t="s">
        <v>61</v>
      </c>
      <c r="G724" t="s">
        <v>111</v>
      </c>
      <c r="H724">
        <v>30</v>
      </c>
      <c r="I724">
        <v>30</v>
      </c>
      <c r="J724">
        <v>4.7</v>
      </c>
      <c r="K724">
        <v>0</v>
      </c>
      <c r="L724">
        <v>30</v>
      </c>
      <c r="M724">
        <v>6.2</v>
      </c>
      <c r="N724">
        <v>7.8</v>
      </c>
      <c r="O724">
        <v>64.099999999999994</v>
      </c>
      <c r="P724">
        <v>71.900000000000006</v>
      </c>
      <c r="Q724">
        <v>81.2</v>
      </c>
      <c r="R724">
        <v>17.2</v>
      </c>
      <c r="S724">
        <v>20</v>
      </c>
      <c r="T724">
        <v>16100</v>
      </c>
      <c r="U724">
        <v>24500</v>
      </c>
      <c r="V724">
        <v>33400</v>
      </c>
    </row>
    <row r="725" spans="1:22" x14ac:dyDescent="0.25">
      <c r="A725" t="str">
        <f t="shared" si="11"/>
        <v>2015/20165Female + maleCeltic studiesNon-EU</v>
      </c>
      <c r="B725" t="s">
        <v>38</v>
      </c>
      <c r="C725" t="s">
        <v>140</v>
      </c>
      <c r="D725">
        <v>5</v>
      </c>
      <c r="E725" t="s">
        <v>127</v>
      </c>
      <c r="F725" t="s">
        <v>125</v>
      </c>
      <c r="G725" t="s">
        <v>111</v>
      </c>
      <c r="H725" t="s">
        <v>124</v>
      </c>
      <c r="I725" t="s">
        <v>124</v>
      </c>
      <c r="J725" t="s">
        <v>124</v>
      </c>
      <c r="K725" t="s">
        <v>124</v>
      </c>
      <c r="L725" t="s">
        <v>124</v>
      </c>
      <c r="M725" t="s">
        <v>124</v>
      </c>
      <c r="N725" t="s">
        <v>124</v>
      </c>
      <c r="O725" t="s">
        <v>124</v>
      </c>
      <c r="P725" t="s">
        <v>124</v>
      </c>
      <c r="Q725" t="s">
        <v>124</v>
      </c>
      <c r="R725" t="s">
        <v>124</v>
      </c>
      <c r="S725" t="s">
        <v>124</v>
      </c>
      <c r="T725" t="s">
        <v>124</v>
      </c>
      <c r="U725" t="s">
        <v>124</v>
      </c>
      <c r="V725" t="s">
        <v>124</v>
      </c>
    </row>
    <row r="726" spans="1:22" x14ac:dyDescent="0.25">
      <c r="A726" t="str">
        <f t="shared" si="11"/>
        <v>2015/20165Female + maleChemistryEU</v>
      </c>
      <c r="B726" t="s">
        <v>38</v>
      </c>
      <c r="C726" t="s">
        <v>140</v>
      </c>
      <c r="D726">
        <v>5</v>
      </c>
      <c r="E726" t="s">
        <v>127</v>
      </c>
      <c r="F726" t="s">
        <v>21</v>
      </c>
      <c r="G726" t="s">
        <v>90</v>
      </c>
      <c r="H726">
        <v>75</v>
      </c>
      <c r="I726">
        <v>75</v>
      </c>
      <c r="J726">
        <v>41.6</v>
      </c>
      <c r="K726">
        <v>2.2000000000000002</v>
      </c>
      <c r="L726">
        <v>45</v>
      </c>
      <c r="M726">
        <v>11.1</v>
      </c>
      <c r="N726">
        <v>6.8</v>
      </c>
      <c r="O726">
        <v>27.5</v>
      </c>
      <c r="P726">
        <v>35.200000000000003</v>
      </c>
      <c r="Q726">
        <v>40.6</v>
      </c>
      <c r="R726">
        <v>13.1</v>
      </c>
      <c r="S726">
        <v>20</v>
      </c>
      <c r="T726">
        <v>26400</v>
      </c>
      <c r="U726">
        <v>28900</v>
      </c>
      <c r="V726">
        <v>38400</v>
      </c>
    </row>
    <row r="727" spans="1:22" x14ac:dyDescent="0.25">
      <c r="A727" t="str">
        <f t="shared" si="11"/>
        <v>2015/20165Female + maleChemistryUK</v>
      </c>
      <c r="B727" t="s">
        <v>38</v>
      </c>
      <c r="C727" t="s">
        <v>140</v>
      </c>
      <c r="D727">
        <v>5</v>
      </c>
      <c r="E727" t="s">
        <v>127</v>
      </c>
      <c r="F727" t="s">
        <v>61</v>
      </c>
      <c r="G727" t="s">
        <v>90</v>
      </c>
      <c r="H727">
        <v>2285</v>
      </c>
      <c r="I727">
        <v>2250</v>
      </c>
      <c r="J727">
        <v>1.9</v>
      </c>
      <c r="K727">
        <v>1.6</v>
      </c>
      <c r="L727">
        <v>2205</v>
      </c>
      <c r="M727">
        <v>7.2</v>
      </c>
      <c r="N727">
        <v>4.9000000000000004</v>
      </c>
      <c r="O727">
        <v>68.400000000000006</v>
      </c>
      <c r="P727">
        <v>82.1</v>
      </c>
      <c r="Q727">
        <v>86.1</v>
      </c>
      <c r="R727">
        <v>17.7</v>
      </c>
      <c r="S727">
        <v>1490</v>
      </c>
      <c r="T727">
        <v>22700</v>
      </c>
      <c r="U727">
        <v>28500</v>
      </c>
      <c r="V727">
        <v>35500</v>
      </c>
    </row>
    <row r="728" spans="1:22" x14ac:dyDescent="0.25">
      <c r="A728" t="str">
        <f t="shared" si="11"/>
        <v>2015/20165Female + maleChemistryNon-EU</v>
      </c>
      <c r="B728" t="s">
        <v>38</v>
      </c>
      <c r="C728" t="s">
        <v>140</v>
      </c>
      <c r="D728">
        <v>5</v>
      </c>
      <c r="E728" t="s">
        <v>127</v>
      </c>
      <c r="F728" t="s">
        <v>125</v>
      </c>
      <c r="G728" t="s">
        <v>90</v>
      </c>
      <c r="H728">
        <v>190</v>
      </c>
      <c r="I728">
        <v>185</v>
      </c>
      <c r="J728">
        <v>54.5</v>
      </c>
      <c r="K728">
        <v>2.1</v>
      </c>
      <c r="L728">
        <v>85</v>
      </c>
      <c r="M728">
        <v>22.9</v>
      </c>
      <c r="N728">
        <v>3.2</v>
      </c>
      <c r="O728">
        <v>12.3</v>
      </c>
      <c r="P728">
        <v>15.8</v>
      </c>
      <c r="Q728">
        <v>19.399999999999999</v>
      </c>
      <c r="R728">
        <v>7</v>
      </c>
      <c r="S728">
        <v>20</v>
      </c>
      <c r="T728">
        <v>22000</v>
      </c>
      <c r="U728">
        <v>24500</v>
      </c>
      <c r="V728">
        <v>34800</v>
      </c>
    </row>
    <row r="729" spans="1:22" x14ac:dyDescent="0.25">
      <c r="A729" t="str">
        <f t="shared" si="11"/>
        <v>2015/20165Female + maleCombined and general studiesEU</v>
      </c>
      <c r="B729" t="s">
        <v>38</v>
      </c>
      <c r="C729" t="s">
        <v>140</v>
      </c>
      <c r="D729">
        <v>5</v>
      </c>
      <c r="E729" t="s">
        <v>127</v>
      </c>
      <c r="F729" t="s">
        <v>21</v>
      </c>
      <c r="G729" t="s">
        <v>120</v>
      </c>
      <c r="H729">
        <v>40</v>
      </c>
      <c r="I729">
        <v>35</v>
      </c>
      <c r="J729">
        <v>31.8</v>
      </c>
      <c r="K729">
        <v>7.6</v>
      </c>
      <c r="L729">
        <v>25</v>
      </c>
      <c r="M729">
        <v>23.5</v>
      </c>
      <c r="N729">
        <v>5.5</v>
      </c>
      <c r="O729">
        <v>24.7</v>
      </c>
      <c r="P729">
        <v>33</v>
      </c>
      <c r="Q729">
        <v>39.200000000000003</v>
      </c>
      <c r="R729">
        <v>14.4</v>
      </c>
      <c r="S729" t="s">
        <v>124</v>
      </c>
      <c r="T729" t="s">
        <v>124</v>
      </c>
      <c r="U729" t="s">
        <v>124</v>
      </c>
      <c r="V729" t="s">
        <v>124</v>
      </c>
    </row>
    <row r="730" spans="1:22" x14ac:dyDescent="0.25">
      <c r="A730" t="str">
        <f t="shared" si="11"/>
        <v>2015/20165Female + maleCombined and general studiesUK</v>
      </c>
      <c r="B730" t="s">
        <v>38</v>
      </c>
      <c r="C730" t="s">
        <v>140</v>
      </c>
      <c r="D730">
        <v>5</v>
      </c>
      <c r="E730" t="s">
        <v>127</v>
      </c>
      <c r="F730" t="s">
        <v>61</v>
      </c>
      <c r="G730" t="s">
        <v>120</v>
      </c>
      <c r="H730">
        <v>5550</v>
      </c>
      <c r="I730">
        <v>5445</v>
      </c>
      <c r="J730">
        <v>3.8</v>
      </c>
      <c r="K730">
        <v>1.9</v>
      </c>
      <c r="L730">
        <v>5240</v>
      </c>
      <c r="M730">
        <v>11.5</v>
      </c>
      <c r="N730">
        <v>5.8</v>
      </c>
      <c r="O730">
        <v>67.900000000000006</v>
      </c>
      <c r="P730">
        <v>76.400000000000006</v>
      </c>
      <c r="Q730">
        <v>78.900000000000006</v>
      </c>
      <c r="R730">
        <v>11</v>
      </c>
      <c r="S730">
        <v>3405</v>
      </c>
      <c r="T730">
        <v>13500</v>
      </c>
      <c r="U730">
        <v>23400</v>
      </c>
      <c r="V730">
        <v>32600</v>
      </c>
    </row>
    <row r="731" spans="1:22" x14ac:dyDescent="0.25">
      <c r="A731" t="str">
        <f t="shared" si="11"/>
        <v>2015/20165Female + maleCombined and general studiesNon-EU</v>
      </c>
      <c r="B731" t="s">
        <v>38</v>
      </c>
      <c r="C731" t="s">
        <v>140</v>
      </c>
      <c r="D731">
        <v>5</v>
      </c>
      <c r="E731" t="s">
        <v>127</v>
      </c>
      <c r="F731" t="s">
        <v>125</v>
      </c>
      <c r="G731" t="s">
        <v>120</v>
      </c>
      <c r="H731">
        <v>50</v>
      </c>
      <c r="I731">
        <v>50</v>
      </c>
      <c r="J731">
        <v>43.9</v>
      </c>
      <c r="K731">
        <v>0</v>
      </c>
      <c r="L731">
        <v>30</v>
      </c>
      <c r="M731">
        <v>33.200000000000003</v>
      </c>
      <c r="N731">
        <v>4.9000000000000004</v>
      </c>
      <c r="O731">
        <v>14.1</v>
      </c>
      <c r="P731">
        <v>14.1</v>
      </c>
      <c r="Q731">
        <v>18</v>
      </c>
      <c r="R731">
        <v>3.9</v>
      </c>
      <c r="S731" t="s">
        <v>124</v>
      </c>
      <c r="T731" t="s">
        <v>124</v>
      </c>
      <c r="U731" t="s">
        <v>124</v>
      </c>
      <c r="V731" t="s">
        <v>124</v>
      </c>
    </row>
    <row r="732" spans="1:22" x14ac:dyDescent="0.25">
      <c r="A732" t="str">
        <f t="shared" si="11"/>
        <v>2015/20165Female + maleComputingEU</v>
      </c>
      <c r="B732" t="s">
        <v>38</v>
      </c>
      <c r="C732" t="s">
        <v>140</v>
      </c>
      <c r="D732">
        <v>5</v>
      </c>
      <c r="E732" t="s">
        <v>127</v>
      </c>
      <c r="F732" t="s">
        <v>21</v>
      </c>
      <c r="G732" t="s">
        <v>95</v>
      </c>
      <c r="H732">
        <v>635</v>
      </c>
      <c r="I732">
        <v>600</v>
      </c>
      <c r="J732">
        <v>47.5</v>
      </c>
      <c r="K732">
        <v>5.2</v>
      </c>
      <c r="L732">
        <v>315</v>
      </c>
      <c r="M732">
        <v>17.8</v>
      </c>
      <c r="N732">
        <v>2.1</v>
      </c>
      <c r="O732">
        <v>28.3</v>
      </c>
      <c r="P732">
        <v>31.1</v>
      </c>
      <c r="Q732">
        <v>32.5</v>
      </c>
      <c r="R732">
        <v>4.2</v>
      </c>
      <c r="S732">
        <v>165</v>
      </c>
      <c r="T732">
        <v>23800</v>
      </c>
      <c r="U732">
        <v>37700</v>
      </c>
      <c r="V732">
        <v>49800</v>
      </c>
    </row>
    <row r="733" spans="1:22" x14ac:dyDescent="0.25">
      <c r="A733" t="str">
        <f t="shared" si="11"/>
        <v>2015/20165Female + maleComputingUK</v>
      </c>
      <c r="B733" t="s">
        <v>38</v>
      </c>
      <c r="C733" t="s">
        <v>140</v>
      </c>
      <c r="D733">
        <v>5</v>
      </c>
      <c r="E733" t="s">
        <v>127</v>
      </c>
      <c r="F733" t="s">
        <v>61</v>
      </c>
      <c r="G733" t="s">
        <v>95</v>
      </c>
      <c r="H733">
        <v>9715</v>
      </c>
      <c r="I733">
        <v>9600</v>
      </c>
      <c r="J733">
        <v>2.4</v>
      </c>
      <c r="K733">
        <v>1.2</v>
      </c>
      <c r="L733">
        <v>9370</v>
      </c>
      <c r="M733">
        <v>8.9</v>
      </c>
      <c r="N733">
        <v>5.2</v>
      </c>
      <c r="O733">
        <v>79.599999999999994</v>
      </c>
      <c r="P733">
        <v>82.6</v>
      </c>
      <c r="Q733">
        <v>83.6</v>
      </c>
      <c r="R733">
        <v>4</v>
      </c>
      <c r="S733">
        <v>7395</v>
      </c>
      <c r="T733">
        <v>19400</v>
      </c>
      <c r="U733">
        <v>27400</v>
      </c>
      <c r="V733">
        <v>37000</v>
      </c>
    </row>
    <row r="734" spans="1:22" x14ac:dyDescent="0.25">
      <c r="A734" t="str">
        <f t="shared" si="11"/>
        <v>2015/20165Female + maleComputingNon-EU</v>
      </c>
      <c r="B734" t="s">
        <v>38</v>
      </c>
      <c r="C734" t="s">
        <v>140</v>
      </c>
      <c r="D734">
        <v>5</v>
      </c>
      <c r="E734" t="s">
        <v>127</v>
      </c>
      <c r="F734" t="s">
        <v>125</v>
      </c>
      <c r="G734" t="s">
        <v>95</v>
      </c>
      <c r="H734">
        <v>1720</v>
      </c>
      <c r="I734">
        <v>1670</v>
      </c>
      <c r="J734">
        <v>39.5</v>
      </c>
      <c r="K734">
        <v>2.9</v>
      </c>
      <c r="L734">
        <v>1010</v>
      </c>
      <c r="M734">
        <v>30</v>
      </c>
      <c r="N734">
        <v>2.6</v>
      </c>
      <c r="O734">
        <v>22.6</v>
      </c>
      <c r="P734">
        <v>25.9</v>
      </c>
      <c r="Q734">
        <v>28</v>
      </c>
      <c r="R734">
        <v>5.4</v>
      </c>
      <c r="S734">
        <v>345</v>
      </c>
      <c r="T734">
        <v>16100</v>
      </c>
      <c r="U734">
        <v>25600</v>
      </c>
      <c r="V734">
        <v>36200</v>
      </c>
    </row>
    <row r="735" spans="1:22" x14ac:dyDescent="0.25">
      <c r="A735" t="str">
        <f t="shared" si="11"/>
        <v>2015/20165Female + maleCreative arts and designEU</v>
      </c>
      <c r="B735" t="s">
        <v>38</v>
      </c>
      <c r="C735" t="s">
        <v>140</v>
      </c>
      <c r="D735">
        <v>5</v>
      </c>
      <c r="E735" t="s">
        <v>127</v>
      </c>
      <c r="F735" t="s">
        <v>21</v>
      </c>
      <c r="G735" t="s">
        <v>116</v>
      </c>
      <c r="H735">
        <v>1045</v>
      </c>
      <c r="I735">
        <v>985</v>
      </c>
      <c r="J735">
        <v>40.799999999999997</v>
      </c>
      <c r="K735">
        <v>5.6</v>
      </c>
      <c r="L735">
        <v>585</v>
      </c>
      <c r="M735">
        <v>25</v>
      </c>
      <c r="N735">
        <v>4</v>
      </c>
      <c r="O735">
        <v>27.3</v>
      </c>
      <c r="P735">
        <v>29.1</v>
      </c>
      <c r="Q735">
        <v>30.3</v>
      </c>
      <c r="R735">
        <v>2.9</v>
      </c>
      <c r="S735">
        <v>250</v>
      </c>
      <c r="T735">
        <v>12100</v>
      </c>
      <c r="U735">
        <v>19400</v>
      </c>
      <c r="V735">
        <v>28900</v>
      </c>
    </row>
    <row r="736" spans="1:22" x14ac:dyDescent="0.25">
      <c r="A736" t="str">
        <f t="shared" si="11"/>
        <v>2015/20165Female + maleCreative arts and designUK</v>
      </c>
      <c r="B736" t="s">
        <v>38</v>
      </c>
      <c r="C736" t="s">
        <v>140</v>
      </c>
      <c r="D736">
        <v>5</v>
      </c>
      <c r="E736" t="s">
        <v>127</v>
      </c>
      <c r="F736" t="s">
        <v>61</v>
      </c>
      <c r="G736" t="s">
        <v>116</v>
      </c>
      <c r="H736">
        <v>20085</v>
      </c>
      <c r="I736">
        <v>19910</v>
      </c>
      <c r="J736">
        <v>2</v>
      </c>
      <c r="K736">
        <v>0.9</v>
      </c>
      <c r="L736">
        <v>19515</v>
      </c>
      <c r="M736">
        <v>8.5</v>
      </c>
      <c r="N736">
        <v>6.8</v>
      </c>
      <c r="O736">
        <v>77.900000000000006</v>
      </c>
      <c r="P736">
        <v>81.8</v>
      </c>
      <c r="Q736">
        <v>82.7</v>
      </c>
      <c r="R736">
        <v>4.9000000000000004</v>
      </c>
      <c r="S736">
        <v>14455</v>
      </c>
      <c r="T736">
        <v>13500</v>
      </c>
      <c r="U736">
        <v>20100</v>
      </c>
      <c r="V736">
        <v>27000</v>
      </c>
    </row>
    <row r="737" spans="1:22" x14ac:dyDescent="0.25">
      <c r="A737" t="str">
        <f t="shared" si="11"/>
        <v>2015/20165Female + maleCreative arts and designNon-EU</v>
      </c>
      <c r="B737" t="s">
        <v>38</v>
      </c>
      <c r="C737" t="s">
        <v>140</v>
      </c>
      <c r="D737">
        <v>5</v>
      </c>
      <c r="E737" t="s">
        <v>127</v>
      </c>
      <c r="F737" t="s">
        <v>125</v>
      </c>
      <c r="G737" t="s">
        <v>116</v>
      </c>
      <c r="H737">
        <v>1445</v>
      </c>
      <c r="I737">
        <v>1390</v>
      </c>
      <c r="J737">
        <v>49.8</v>
      </c>
      <c r="K737">
        <v>3.6</v>
      </c>
      <c r="L737">
        <v>700</v>
      </c>
      <c r="M737">
        <v>31.5</v>
      </c>
      <c r="N737">
        <v>1.8</v>
      </c>
      <c r="O737">
        <v>14.3</v>
      </c>
      <c r="P737">
        <v>15.2</v>
      </c>
      <c r="Q737">
        <v>16.899999999999999</v>
      </c>
      <c r="R737">
        <v>2.6</v>
      </c>
      <c r="S737">
        <v>170</v>
      </c>
      <c r="T737">
        <v>16800</v>
      </c>
      <c r="U737">
        <v>24200</v>
      </c>
      <c r="V737">
        <v>33300</v>
      </c>
    </row>
    <row r="738" spans="1:22" x14ac:dyDescent="0.25">
      <c r="A738" t="str">
        <f t="shared" si="11"/>
        <v>2015/20165Female + maleEconomicsEU</v>
      </c>
      <c r="B738" t="s">
        <v>38</v>
      </c>
      <c r="C738" t="s">
        <v>140</v>
      </c>
      <c r="D738">
        <v>5</v>
      </c>
      <c r="E738" t="s">
        <v>127</v>
      </c>
      <c r="F738" t="s">
        <v>21</v>
      </c>
      <c r="G738" t="s">
        <v>8</v>
      </c>
      <c r="H738">
        <v>530</v>
      </c>
      <c r="I738">
        <v>500</v>
      </c>
      <c r="J738">
        <v>35.5</v>
      </c>
      <c r="K738">
        <v>5.4</v>
      </c>
      <c r="L738">
        <v>325</v>
      </c>
      <c r="M738">
        <v>23.2</v>
      </c>
      <c r="N738">
        <v>4.0999999999999996</v>
      </c>
      <c r="O738">
        <v>31.8</v>
      </c>
      <c r="P738">
        <v>34.700000000000003</v>
      </c>
      <c r="Q738">
        <v>37.200000000000003</v>
      </c>
      <c r="R738">
        <v>5.4</v>
      </c>
      <c r="S738">
        <v>150</v>
      </c>
      <c r="T738">
        <v>28900</v>
      </c>
      <c r="U738">
        <v>42500</v>
      </c>
      <c r="V738">
        <v>64400</v>
      </c>
    </row>
    <row r="739" spans="1:22" x14ac:dyDescent="0.25">
      <c r="A739" t="str">
        <f t="shared" si="11"/>
        <v>2015/20165Female + maleEconomicsUK</v>
      </c>
      <c r="B739" t="s">
        <v>38</v>
      </c>
      <c r="C739" t="s">
        <v>140</v>
      </c>
      <c r="D739">
        <v>5</v>
      </c>
      <c r="E739" t="s">
        <v>127</v>
      </c>
      <c r="F739" t="s">
        <v>61</v>
      </c>
      <c r="G739" t="s">
        <v>8</v>
      </c>
      <c r="H739">
        <v>4085</v>
      </c>
      <c r="I739">
        <v>4010</v>
      </c>
      <c r="J739">
        <v>1.9</v>
      </c>
      <c r="K739">
        <v>1.9</v>
      </c>
      <c r="L739">
        <v>3930</v>
      </c>
      <c r="M739">
        <v>8.8000000000000007</v>
      </c>
      <c r="N739">
        <v>5.2</v>
      </c>
      <c r="O739">
        <v>78.599999999999994</v>
      </c>
      <c r="P739">
        <v>83</v>
      </c>
      <c r="Q739">
        <v>84.1</v>
      </c>
      <c r="R739">
        <v>5.5</v>
      </c>
      <c r="S739">
        <v>3070</v>
      </c>
      <c r="T739">
        <v>27100</v>
      </c>
      <c r="U739">
        <v>37700</v>
      </c>
      <c r="V739">
        <v>53800</v>
      </c>
    </row>
    <row r="740" spans="1:22" x14ac:dyDescent="0.25">
      <c r="A740" t="str">
        <f t="shared" si="11"/>
        <v>2015/20165Female + maleEconomicsNon-EU</v>
      </c>
      <c r="B740" t="s">
        <v>38</v>
      </c>
      <c r="C740" t="s">
        <v>140</v>
      </c>
      <c r="D740">
        <v>5</v>
      </c>
      <c r="E740" t="s">
        <v>127</v>
      </c>
      <c r="F740" t="s">
        <v>125</v>
      </c>
      <c r="G740" t="s">
        <v>8</v>
      </c>
      <c r="H740">
        <v>1345</v>
      </c>
      <c r="I740">
        <v>1310</v>
      </c>
      <c r="J740">
        <v>56.1</v>
      </c>
      <c r="K740">
        <v>2.6</v>
      </c>
      <c r="L740">
        <v>575</v>
      </c>
      <c r="M740">
        <v>24</v>
      </c>
      <c r="N740">
        <v>1.8</v>
      </c>
      <c r="O740">
        <v>14.6</v>
      </c>
      <c r="P740">
        <v>15.9</v>
      </c>
      <c r="Q740">
        <v>18.100000000000001</v>
      </c>
      <c r="R740">
        <v>3.5</v>
      </c>
      <c r="S740">
        <v>180</v>
      </c>
      <c r="T740">
        <v>26700</v>
      </c>
      <c r="U740">
        <v>45400</v>
      </c>
      <c r="V740">
        <v>64000</v>
      </c>
    </row>
    <row r="741" spans="1:22" x14ac:dyDescent="0.25">
      <c r="A741" t="str">
        <f t="shared" si="11"/>
        <v>2015/20165Female + maleEducation and teachingEU</v>
      </c>
      <c r="B741" t="s">
        <v>38</v>
      </c>
      <c r="C741" t="s">
        <v>140</v>
      </c>
      <c r="D741">
        <v>5</v>
      </c>
      <c r="E741" t="s">
        <v>127</v>
      </c>
      <c r="F741" t="s">
        <v>21</v>
      </c>
      <c r="G741" t="s">
        <v>118</v>
      </c>
      <c r="H741">
        <v>120</v>
      </c>
      <c r="I741">
        <v>110</v>
      </c>
      <c r="J741">
        <v>37.200000000000003</v>
      </c>
      <c r="K741">
        <v>8.9</v>
      </c>
      <c r="L741">
        <v>70</v>
      </c>
      <c r="M741">
        <v>26.4</v>
      </c>
      <c r="N741">
        <v>1.8</v>
      </c>
      <c r="O741">
        <v>32</v>
      </c>
      <c r="P741">
        <v>33.700000000000003</v>
      </c>
      <c r="Q741">
        <v>34.6</v>
      </c>
      <c r="R741">
        <v>2.6</v>
      </c>
      <c r="S741">
        <v>35</v>
      </c>
      <c r="T741">
        <v>12400</v>
      </c>
      <c r="U741">
        <v>23400</v>
      </c>
      <c r="V741">
        <v>29300</v>
      </c>
    </row>
    <row r="742" spans="1:22" x14ac:dyDescent="0.25">
      <c r="A742" t="str">
        <f t="shared" si="11"/>
        <v>2015/20165Female + maleEducation and teachingUK</v>
      </c>
      <c r="B742" t="s">
        <v>38</v>
      </c>
      <c r="C742" t="s">
        <v>140</v>
      </c>
      <c r="D742">
        <v>5</v>
      </c>
      <c r="E742" t="s">
        <v>127</v>
      </c>
      <c r="F742" t="s">
        <v>61</v>
      </c>
      <c r="G742" t="s">
        <v>118</v>
      </c>
      <c r="H742">
        <v>13125</v>
      </c>
      <c r="I742">
        <v>13000</v>
      </c>
      <c r="J742">
        <v>2.2000000000000002</v>
      </c>
      <c r="K742">
        <v>0.9</v>
      </c>
      <c r="L742">
        <v>12710</v>
      </c>
      <c r="M742">
        <v>6</v>
      </c>
      <c r="N742">
        <v>3.7</v>
      </c>
      <c r="O742">
        <v>81.599999999999994</v>
      </c>
      <c r="P742">
        <v>87.3</v>
      </c>
      <c r="Q742">
        <v>88.2</v>
      </c>
      <c r="R742">
        <v>6.6</v>
      </c>
      <c r="S742">
        <v>10330</v>
      </c>
      <c r="T742">
        <v>15700</v>
      </c>
      <c r="U742">
        <v>23400</v>
      </c>
      <c r="V742">
        <v>28900</v>
      </c>
    </row>
    <row r="743" spans="1:22" x14ac:dyDescent="0.25">
      <c r="A743" t="str">
        <f t="shared" si="11"/>
        <v>2015/20165Female + maleEducation and teachingNon-EU</v>
      </c>
      <c r="B743" t="s">
        <v>38</v>
      </c>
      <c r="C743" t="s">
        <v>140</v>
      </c>
      <c r="D743">
        <v>5</v>
      </c>
      <c r="E743" t="s">
        <v>127</v>
      </c>
      <c r="F743" t="s">
        <v>125</v>
      </c>
      <c r="G743" t="s">
        <v>118</v>
      </c>
      <c r="H743">
        <v>150</v>
      </c>
      <c r="I743">
        <v>140</v>
      </c>
      <c r="J743">
        <v>38.799999999999997</v>
      </c>
      <c r="K743">
        <v>5.4</v>
      </c>
      <c r="L743">
        <v>85</v>
      </c>
      <c r="M743">
        <v>29.9</v>
      </c>
      <c r="N743">
        <v>3.8</v>
      </c>
      <c r="O743">
        <v>24.1</v>
      </c>
      <c r="P743">
        <v>26.1</v>
      </c>
      <c r="Q743">
        <v>27.5</v>
      </c>
      <c r="R743">
        <v>3.5</v>
      </c>
      <c r="S743">
        <v>35</v>
      </c>
      <c r="T743">
        <v>15400</v>
      </c>
      <c r="U743">
        <v>23100</v>
      </c>
      <c r="V743">
        <v>29600</v>
      </c>
    </row>
    <row r="744" spans="1:22" x14ac:dyDescent="0.25">
      <c r="A744" t="str">
        <f t="shared" si="11"/>
        <v>2015/20165Female + maleEngineeringEU</v>
      </c>
      <c r="B744" t="s">
        <v>38</v>
      </c>
      <c r="C744" t="s">
        <v>140</v>
      </c>
      <c r="D744">
        <v>5</v>
      </c>
      <c r="E744" t="s">
        <v>127</v>
      </c>
      <c r="F744" t="s">
        <v>21</v>
      </c>
      <c r="G744" t="s">
        <v>93</v>
      </c>
      <c r="H744">
        <v>1180</v>
      </c>
      <c r="I744">
        <v>1125</v>
      </c>
      <c r="J744">
        <v>51.2</v>
      </c>
      <c r="K744">
        <v>4.5999999999999996</v>
      </c>
      <c r="L744">
        <v>550</v>
      </c>
      <c r="M744">
        <v>18.600000000000001</v>
      </c>
      <c r="N744">
        <v>1.8</v>
      </c>
      <c r="O744">
        <v>22</v>
      </c>
      <c r="P744">
        <v>25.9</v>
      </c>
      <c r="Q744">
        <v>28.4</v>
      </c>
      <c r="R744">
        <v>6.4</v>
      </c>
      <c r="S744">
        <v>235</v>
      </c>
      <c r="T744">
        <v>25300</v>
      </c>
      <c r="U744">
        <v>34000</v>
      </c>
      <c r="V744">
        <v>44700</v>
      </c>
    </row>
    <row r="745" spans="1:22" x14ac:dyDescent="0.25">
      <c r="A745" t="str">
        <f t="shared" si="11"/>
        <v>2015/20165Female + maleEngineeringUK</v>
      </c>
      <c r="B745" t="s">
        <v>38</v>
      </c>
      <c r="C745" t="s">
        <v>140</v>
      </c>
      <c r="D745">
        <v>5</v>
      </c>
      <c r="E745" t="s">
        <v>127</v>
      </c>
      <c r="F745" t="s">
        <v>61</v>
      </c>
      <c r="G745" t="s">
        <v>93</v>
      </c>
      <c r="H745">
        <v>10095</v>
      </c>
      <c r="I745">
        <v>9900</v>
      </c>
      <c r="J745">
        <v>2.2999999999999998</v>
      </c>
      <c r="K745">
        <v>1.9</v>
      </c>
      <c r="L745">
        <v>9675</v>
      </c>
      <c r="M745">
        <v>8.3000000000000007</v>
      </c>
      <c r="N745">
        <v>4.3</v>
      </c>
      <c r="O745">
        <v>76.3</v>
      </c>
      <c r="P745">
        <v>83.4</v>
      </c>
      <c r="Q745">
        <v>85.1</v>
      </c>
      <c r="R745">
        <v>8.8000000000000007</v>
      </c>
      <c r="S745">
        <v>7325</v>
      </c>
      <c r="T745">
        <v>26000</v>
      </c>
      <c r="U745">
        <v>34000</v>
      </c>
      <c r="V745">
        <v>42500</v>
      </c>
    </row>
    <row r="746" spans="1:22" x14ac:dyDescent="0.25">
      <c r="A746" t="str">
        <f t="shared" si="11"/>
        <v>2015/20165Female + maleEngineeringNon-EU</v>
      </c>
      <c r="B746" t="s">
        <v>38</v>
      </c>
      <c r="C746" t="s">
        <v>140</v>
      </c>
      <c r="D746">
        <v>5</v>
      </c>
      <c r="E746" t="s">
        <v>127</v>
      </c>
      <c r="F746" t="s">
        <v>125</v>
      </c>
      <c r="G746" t="s">
        <v>93</v>
      </c>
      <c r="H746">
        <v>4475</v>
      </c>
      <c r="I746">
        <v>4360</v>
      </c>
      <c r="J746">
        <v>53.4</v>
      </c>
      <c r="K746">
        <v>2.5</v>
      </c>
      <c r="L746">
        <v>2030</v>
      </c>
      <c r="M746">
        <v>25.4</v>
      </c>
      <c r="N746">
        <v>1.8</v>
      </c>
      <c r="O746">
        <v>12.8</v>
      </c>
      <c r="P746">
        <v>15.8</v>
      </c>
      <c r="Q746">
        <v>19.3</v>
      </c>
      <c r="R746">
        <v>6.5</v>
      </c>
      <c r="S746">
        <v>510</v>
      </c>
      <c r="T746">
        <v>22000</v>
      </c>
      <c r="U746">
        <v>32200</v>
      </c>
      <c r="V746">
        <v>41400</v>
      </c>
    </row>
    <row r="747" spans="1:22" x14ac:dyDescent="0.25">
      <c r="A747" t="str">
        <f t="shared" si="11"/>
        <v>2015/20165Female + maleEnglish studiesEU</v>
      </c>
      <c r="B747" t="s">
        <v>38</v>
      </c>
      <c r="C747" t="s">
        <v>140</v>
      </c>
      <c r="D747">
        <v>5</v>
      </c>
      <c r="E747" t="s">
        <v>127</v>
      </c>
      <c r="F747" t="s">
        <v>21</v>
      </c>
      <c r="G747" t="s">
        <v>109</v>
      </c>
      <c r="H747">
        <v>365</v>
      </c>
      <c r="I747">
        <v>345</v>
      </c>
      <c r="J747">
        <v>45.1</v>
      </c>
      <c r="K747">
        <v>5.3</v>
      </c>
      <c r="L747">
        <v>190</v>
      </c>
      <c r="M747">
        <v>18.899999999999999</v>
      </c>
      <c r="N747">
        <v>3</v>
      </c>
      <c r="O747">
        <v>24.1</v>
      </c>
      <c r="P747">
        <v>29.7</v>
      </c>
      <c r="Q747">
        <v>33</v>
      </c>
      <c r="R747">
        <v>8.9</v>
      </c>
      <c r="S747">
        <v>80</v>
      </c>
      <c r="T747">
        <v>16500</v>
      </c>
      <c r="U747">
        <v>23100</v>
      </c>
      <c r="V747">
        <v>29300</v>
      </c>
    </row>
    <row r="748" spans="1:22" x14ac:dyDescent="0.25">
      <c r="A748" t="str">
        <f t="shared" si="11"/>
        <v>2015/20165Female + maleEnglish studiesUK</v>
      </c>
      <c r="B748" t="s">
        <v>38</v>
      </c>
      <c r="C748" t="s">
        <v>140</v>
      </c>
      <c r="D748">
        <v>5</v>
      </c>
      <c r="E748" t="s">
        <v>127</v>
      </c>
      <c r="F748" t="s">
        <v>61</v>
      </c>
      <c r="G748" t="s">
        <v>109</v>
      </c>
      <c r="H748">
        <v>10945</v>
      </c>
      <c r="I748">
        <v>10825</v>
      </c>
      <c r="J748">
        <v>1.8</v>
      </c>
      <c r="K748">
        <v>1.1000000000000001</v>
      </c>
      <c r="L748">
        <v>10625</v>
      </c>
      <c r="M748">
        <v>7</v>
      </c>
      <c r="N748">
        <v>5.7</v>
      </c>
      <c r="O748">
        <v>74.7</v>
      </c>
      <c r="P748">
        <v>83.2</v>
      </c>
      <c r="Q748">
        <v>85.5</v>
      </c>
      <c r="R748">
        <v>10.8</v>
      </c>
      <c r="S748">
        <v>7750</v>
      </c>
      <c r="T748">
        <v>16800</v>
      </c>
      <c r="U748">
        <v>23400</v>
      </c>
      <c r="V748">
        <v>29600</v>
      </c>
    </row>
    <row r="749" spans="1:22" x14ac:dyDescent="0.25">
      <c r="A749" t="str">
        <f t="shared" si="11"/>
        <v>2015/20165Female + maleEnglish studiesNon-EU</v>
      </c>
      <c r="B749" t="s">
        <v>38</v>
      </c>
      <c r="C749" t="s">
        <v>140</v>
      </c>
      <c r="D749">
        <v>5</v>
      </c>
      <c r="E749" t="s">
        <v>127</v>
      </c>
      <c r="F749" t="s">
        <v>125</v>
      </c>
      <c r="G749" t="s">
        <v>109</v>
      </c>
      <c r="H749">
        <v>590</v>
      </c>
      <c r="I749">
        <v>585</v>
      </c>
      <c r="J749">
        <v>59.3</v>
      </c>
      <c r="K749">
        <v>1.2</v>
      </c>
      <c r="L749">
        <v>240</v>
      </c>
      <c r="M749">
        <v>26.3</v>
      </c>
      <c r="N749">
        <v>1.4</v>
      </c>
      <c r="O749">
        <v>9.5</v>
      </c>
      <c r="P749">
        <v>11.1</v>
      </c>
      <c r="Q749">
        <v>13</v>
      </c>
      <c r="R749">
        <v>3.5</v>
      </c>
      <c r="S749">
        <v>50</v>
      </c>
      <c r="T749">
        <v>13900</v>
      </c>
      <c r="U749">
        <v>25300</v>
      </c>
      <c r="V749">
        <v>30000</v>
      </c>
    </row>
    <row r="750" spans="1:22" x14ac:dyDescent="0.25">
      <c r="A750" t="str">
        <f t="shared" si="11"/>
        <v>2015/20165Female + maleGeneral, applied and forensic sciencesEU</v>
      </c>
      <c r="B750" t="s">
        <v>38</v>
      </c>
      <c r="C750" t="s">
        <v>140</v>
      </c>
      <c r="D750">
        <v>5</v>
      </c>
      <c r="E750" t="s">
        <v>127</v>
      </c>
      <c r="F750" t="s">
        <v>21</v>
      </c>
      <c r="G750" t="s">
        <v>147</v>
      </c>
      <c r="H750">
        <v>65</v>
      </c>
      <c r="I750">
        <v>60</v>
      </c>
      <c r="J750">
        <v>21</v>
      </c>
      <c r="K750">
        <v>6.6</v>
      </c>
      <c r="L750">
        <v>50</v>
      </c>
      <c r="M750">
        <v>18.600000000000001</v>
      </c>
      <c r="N750">
        <v>2.2000000000000002</v>
      </c>
      <c r="O750">
        <v>42.9</v>
      </c>
      <c r="P750">
        <v>49.1</v>
      </c>
      <c r="Q750">
        <v>58.2</v>
      </c>
      <c r="R750">
        <v>15.3</v>
      </c>
      <c r="S750">
        <v>25</v>
      </c>
      <c r="T750">
        <v>19400</v>
      </c>
      <c r="U750">
        <v>26000</v>
      </c>
      <c r="V750">
        <v>33300</v>
      </c>
    </row>
    <row r="751" spans="1:22" x14ac:dyDescent="0.25">
      <c r="A751" t="str">
        <f t="shared" si="11"/>
        <v>2015/20165Female + maleGeneral, applied and forensic sciencesUK</v>
      </c>
      <c r="B751" t="s">
        <v>38</v>
      </c>
      <c r="C751" t="s">
        <v>140</v>
      </c>
      <c r="D751">
        <v>5</v>
      </c>
      <c r="E751" t="s">
        <v>127</v>
      </c>
      <c r="F751" t="s">
        <v>61</v>
      </c>
      <c r="G751" t="s">
        <v>147</v>
      </c>
      <c r="H751">
        <v>1570</v>
      </c>
      <c r="I751">
        <v>1555</v>
      </c>
      <c r="J751">
        <v>1.8</v>
      </c>
      <c r="K751">
        <v>1</v>
      </c>
      <c r="L751">
        <v>1525</v>
      </c>
      <c r="M751">
        <v>5.3</v>
      </c>
      <c r="N751">
        <v>4.2</v>
      </c>
      <c r="O751">
        <v>75.8</v>
      </c>
      <c r="P751">
        <v>85.9</v>
      </c>
      <c r="Q751">
        <v>88.7</v>
      </c>
      <c r="R751">
        <v>13</v>
      </c>
      <c r="S751">
        <v>1140</v>
      </c>
      <c r="T751">
        <v>17000</v>
      </c>
      <c r="U751">
        <v>22700</v>
      </c>
      <c r="V751">
        <v>28900</v>
      </c>
    </row>
    <row r="752" spans="1:22" x14ac:dyDescent="0.25">
      <c r="A752" t="str">
        <f t="shared" si="11"/>
        <v>2015/20165Female + maleGeneral, applied and forensic sciencesNon-EU</v>
      </c>
      <c r="B752" t="s">
        <v>38</v>
      </c>
      <c r="C752" t="s">
        <v>140</v>
      </c>
      <c r="D752">
        <v>5</v>
      </c>
      <c r="E752" t="s">
        <v>127</v>
      </c>
      <c r="F752" t="s">
        <v>125</v>
      </c>
      <c r="G752" t="s">
        <v>147</v>
      </c>
      <c r="H752">
        <v>70</v>
      </c>
      <c r="I752">
        <v>65</v>
      </c>
      <c r="J752">
        <v>48.2</v>
      </c>
      <c r="K752">
        <v>6.3</v>
      </c>
      <c r="L752">
        <v>35</v>
      </c>
      <c r="M752">
        <v>20.6</v>
      </c>
      <c r="N752">
        <v>3.6</v>
      </c>
      <c r="O752">
        <v>15.1</v>
      </c>
      <c r="P752">
        <v>18.7</v>
      </c>
      <c r="Q752">
        <v>27.7</v>
      </c>
      <c r="R752">
        <v>12.6</v>
      </c>
      <c r="S752" t="s">
        <v>124</v>
      </c>
      <c r="T752" t="s">
        <v>124</v>
      </c>
      <c r="U752" t="s">
        <v>124</v>
      </c>
      <c r="V752" t="s">
        <v>124</v>
      </c>
    </row>
    <row r="753" spans="1:22" x14ac:dyDescent="0.25">
      <c r="A753" t="str">
        <f t="shared" si="11"/>
        <v>2015/20165Female + maleGeography, earth and environmental studiesEU</v>
      </c>
      <c r="B753" t="s">
        <v>38</v>
      </c>
      <c r="C753" t="s">
        <v>140</v>
      </c>
      <c r="D753">
        <v>5</v>
      </c>
      <c r="E753" t="s">
        <v>127</v>
      </c>
      <c r="F753" t="s">
        <v>21</v>
      </c>
      <c r="G753" t="s">
        <v>148</v>
      </c>
      <c r="H753">
        <v>130</v>
      </c>
      <c r="I753">
        <v>120</v>
      </c>
      <c r="J753">
        <v>39.1</v>
      </c>
      <c r="K753">
        <v>6.6</v>
      </c>
      <c r="L753">
        <v>75</v>
      </c>
      <c r="M753">
        <v>25.1</v>
      </c>
      <c r="N753">
        <v>2.5</v>
      </c>
      <c r="O753">
        <v>25.7</v>
      </c>
      <c r="P753">
        <v>28.2</v>
      </c>
      <c r="Q753">
        <v>33.200000000000003</v>
      </c>
      <c r="R753">
        <v>7.5</v>
      </c>
      <c r="S753">
        <v>30</v>
      </c>
      <c r="T753">
        <v>16100</v>
      </c>
      <c r="U753">
        <v>23800</v>
      </c>
      <c r="V753">
        <v>32600</v>
      </c>
    </row>
    <row r="754" spans="1:22" x14ac:dyDescent="0.25">
      <c r="A754" t="str">
        <f t="shared" si="11"/>
        <v>2015/20165Female + maleGeography, earth and environmental studiesUK</v>
      </c>
      <c r="B754" t="s">
        <v>38</v>
      </c>
      <c r="C754" t="s">
        <v>140</v>
      </c>
      <c r="D754">
        <v>5</v>
      </c>
      <c r="E754" t="s">
        <v>127</v>
      </c>
      <c r="F754" t="s">
        <v>61</v>
      </c>
      <c r="G754" t="s">
        <v>148</v>
      </c>
      <c r="H754">
        <v>6455</v>
      </c>
      <c r="I754">
        <v>6360</v>
      </c>
      <c r="J754">
        <v>1.4</v>
      </c>
      <c r="K754">
        <v>1.4</v>
      </c>
      <c r="L754">
        <v>6270</v>
      </c>
      <c r="M754">
        <v>7.7</v>
      </c>
      <c r="N754">
        <v>5.0999999999999996</v>
      </c>
      <c r="O754">
        <v>74.8</v>
      </c>
      <c r="P754">
        <v>83.3</v>
      </c>
      <c r="Q754">
        <v>85.8</v>
      </c>
      <c r="R754">
        <v>11</v>
      </c>
      <c r="S754">
        <v>4605</v>
      </c>
      <c r="T754">
        <v>20500</v>
      </c>
      <c r="U754">
        <v>26700</v>
      </c>
      <c r="V754">
        <v>34000</v>
      </c>
    </row>
    <row r="755" spans="1:22" x14ac:dyDescent="0.25">
      <c r="A755" t="str">
        <f t="shared" si="11"/>
        <v>2015/20165Female + maleGeography, earth and environmental studiesNon-EU</v>
      </c>
      <c r="B755" t="s">
        <v>38</v>
      </c>
      <c r="C755" t="s">
        <v>140</v>
      </c>
      <c r="D755">
        <v>5</v>
      </c>
      <c r="E755" t="s">
        <v>127</v>
      </c>
      <c r="F755" t="s">
        <v>125</v>
      </c>
      <c r="G755" t="s">
        <v>148</v>
      </c>
      <c r="H755">
        <v>210</v>
      </c>
      <c r="I755">
        <v>200</v>
      </c>
      <c r="J755">
        <v>57</v>
      </c>
      <c r="K755">
        <v>3.8</v>
      </c>
      <c r="L755">
        <v>85</v>
      </c>
      <c r="M755">
        <v>18.7</v>
      </c>
      <c r="N755">
        <v>1.9</v>
      </c>
      <c r="O755">
        <v>16.100000000000001</v>
      </c>
      <c r="P755">
        <v>19.399999999999999</v>
      </c>
      <c r="Q755">
        <v>22.4</v>
      </c>
      <c r="R755">
        <v>6.3</v>
      </c>
      <c r="S755">
        <v>30</v>
      </c>
      <c r="T755">
        <v>16500</v>
      </c>
      <c r="U755">
        <v>24200</v>
      </c>
      <c r="V755">
        <v>39200</v>
      </c>
    </row>
    <row r="756" spans="1:22" x14ac:dyDescent="0.25">
      <c r="A756" t="str">
        <f t="shared" si="11"/>
        <v>2015/20165Female + maleHealth and social careEU</v>
      </c>
      <c r="B756" t="s">
        <v>38</v>
      </c>
      <c r="C756" t="s">
        <v>140</v>
      </c>
      <c r="D756">
        <v>5</v>
      </c>
      <c r="E756" t="s">
        <v>127</v>
      </c>
      <c r="F756" t="s">
        <v>21</v>
      </c>
      <c r="G756" t="s">
        <v>104</v>
      </c>
      <c r="H756">
        <v>25</v>
      </c>
      <c r="I756">
        <v>25</v>
      </c>
      <c r="J756">
        <v>31.1</v>
      </c>
      <c r="K756">
        <v>3.7</v>
      </c>
      <c r="L756">
        <v>20</v>
      </c>
      <c r="M756">
        <v>3.9</v>
      </c>
      <c r="N756">
        <v>7.8</v>
      </c>
      <c r="O756">
        <v>41.7</v>
      </c>
      <c r="P756">
        <v>57.3</v>
      </c>
      <c r="Q756">
        <v>57.3</v>
      </c>
      <c r="R756">
        <v>15.5</v>
      </c>
      <c r="S756" t="s">
        <v>124</v>
      </c>
      <c r="T756" t="s">
        <v>124</v>
      </c>
      <c r="U756" t="s">
        <v>124</v>
      </c>
      <c r="V756" t="s">
        <v>124</v>
      </c>
    </row>
    <row r="757" spans="1:22" x14ac:dyDescent="0.25">
      <c r="A757" t="str">
        <f t="shared" si="11"/>
        <v>2015/20165Female + maleHealth and social careUK</v>
      </c>
      <c r="B757" t="s">
        <v>38</v>
      </c>
      <c r="C757" t="s">
        <v>140</v>
      </c>
      <c r="D757">
        <v>5</v>
      </c>
      <c r="E757" t="s">
        <v>127</v>
      </c>
      <c r="F757" t="s">
        <v>61</v>
      </c>
      <c r="G757" t="s">
        <v>104</v>
      </c>
      <c r="H757">
        <v>7110</v>
      </c>
      <c r="I757">
        <v>7075</v>
      </c>
      <c r="J757">
        <v>2.9</v>
      </c>
      <c r="K757">
        <v>0.5</v>
      </c>
      <c r="L757">
        <v>6870</v>
      </c>
      <c r="M757">
        <v>5.0999999999999996</v>
      </c>
      <c r="N757">
        <v>4.8</v>
      </c>
      <c r="O757">
        <v>71.599999999999994</v>
      </c>
      <c r="P757">
        <v>85.3</v>
      </c>
      <c r="Q757">
        <v>87.2</v>
      </c>
      <c r="R757">
        <v>15.6</v>
      </c>
      <c r="S757">
        <v>4890</v>
      </c>
      <c r="T757">
        <v>15000</v>
      </c>
      <c r="U757">
        <v>23100</v>
      </c>
      <c r="V757">
        <v>30400</v>
      </c>
    </row>
    <row r="758" spans="1:22" x14ac:dyDescent="0.25">
      <c r="A758" t="str">
        <f t="shared" si="11"/>
        <v>2015/20165Female + maleHealth and social careNon-EU</v>
      </c>
      <c r="B758" t="s">
        <v>38</v>
      </c>
      <c r="C758" t="s">
        <v>140</v>
      </c>
      <c r="D758">
        <v>5</v>
      </c>
      <c r="E758" t="s">
        <v>127</v>
      </c>
      <c r="F758" t="s">
        <v>125</v>
      </c>
      <c r="G758" t="s">
        <v>104</v>
      </c>
      <c r="H758">
        <v>55</v>
      </c>
      <c r="I758">
        <v>50</v>
      </c>
      <c r="J758">
        <v>29</v>
      </c>
      <c r="K758">
        <v>1.9</v>
      </c>
      <c r="L758">
        <v>35</v>
      </c>
      <c r="M758">
        <v>15.5</v>
      </c>
      <c r="N758">
        <v>5.8</v>
      </c>
      <c r="O758">
        <v>33.299999999999997</v>
      </c>
      <c r="P758">
        <v>42</v>
      </c>
      <c r="Q758">
        <v>49.8</v>
      </c>
      <c r="R758">
        <v>16.399999999999999</v>
      </c>
      <c r="S758">
        <v>15</v>
      </c>
      <c r="T758">
        <v>24500</v>
      </c>
      <c r="U758">
        <v>29600</v>
      </c>
      <c r="V758">
        <v>32600</v>
      </c>
    </row>
    <row r="759" spans="1:22" x14ac:dyDescent="0.25">
      <c r="A759" t="str">
        <f t="shared" si="11"/>
        <v>2015/20165Female + maleHistory and archaeologyEU</v>
      </c>
      <c r="B759" t="s">
        <v>38</v>
      </c>
      <c r="C759" t="s">
        <v>140</v>
      </c>
      <c r="D759">
        <v>5</v>
      </c>
      <c r="E759" t="s">
        <v>127</v>
      </c>
      <c r="F759" t="s">
        <v>21</v>
      </c>
      <c r="G759" t="s">
        <v>113</v>
      </c>
      <c r="H759">
        <v>235</v>
      </c>
      <c r="I759">
        <v>230</v>
      </c>
      <c r="J759">
        <v>26</v>
      </c>
      <c r="K759">
        <v>3.8</v>
      </c>
      <c r="L759">
        <v>170</v>
      </c>
      <c r="M759">
        <v>18.8</v>
      </c>
      <c r="N759">
        <v>4.3</v>
      </c>
      <c r="O759">
        <v>38.6</v>
      </c>
      <c r="P759">
        <v>46.3</v>
      </c>
      <c r="Q759">
        <v>50.9</v>
      </c>
      <c r="R759">
        <v>12.3</v>
      </c>
      <c r="S759">
        <v>80</v>
      </c>
      <c r="T759">
        <v>18700</v>
      </c>
      <c r="U759">
        <v>25600</v>
      </c>
      <c r="V759">
        <v>31500</v>
      </c>
    </row>
    <row r="760" spans="1:22" x14ac:dyDescent="0.25">
      <c r="A760" t="str">
        <f t="shared" si="11"/>
        <v>2015/20165Female + maleHistory and archaeologyUK</v>
      </c>
      <c r="B760" t="s">
        <v>38</v>
      </c>
      <c r="C760" t="s">
        <v>140</v>
      </c>
      <c r="D760">
        <v>5</v>
      </c>
      <c r="E760" t="s">
        <v>127</v>
      </c>
      <c r="F760" t="s">
        <v>61</v>
      </c>
      <c r="G760" t="s">
        <v>113</v>
      </c>
      <c r="H760">
        <v>10055</v>
      </c>
      <c r="I760">
        <v>9940</v>
      </c>
      <c r="J760">
        <v>1.4</v>
      </c>
      <c r="K760">
        <v>1.1000000000000001</v>
      </c>
      <c r="L760">
        <v>9800</v>
      </c>
      <c r="M760">
        <v>7.5</v>
      </c>
      <c r="N760">
        <v>5.0999999999999996</v>
      </c>
      <c r="O760">
        <v>74.3</v>
      </c>
      <c r="P760">
        <v>83.2</v>
      </c>
      <c r="Q760">
        <v>86</v>
      </c>
      <c r="R760">
        <v>11.7</v>
      </c>
      <c r="S760">
        <v>7125</v>
      </c>
      <c r="T760">
        <v>19000</v>
      </c>
      <c r="U760">
        <v>25600</v>
      </c>
      <c r="V760">
        <v>33300</v>
      </c>
    </row>
    <row r="761" spans="1:22" x14ac:dyDescent="0.25">
      <c r="A761" t="str">
        <f t="shared" si="11"/>
        <v>2015/20165Female + maleHistory and archaeologyNon-EU</v>
      </c>
      <c r="B761" t="s">
        <v>38</v>
      </c>
      <c r="C761" t="s">
        <v>140</v>
      </c>
      <c r="D761">
        <v>5</v>
      </c>
      <c r="E761" t="s">
        <v>127</v>
      </c>
      <c r="F761" t="s">
        <v>125</v>
      </c>
      <c r="G761" t="s">
        <v>113</v>
      </c>
      <c r="H761">
        <v>235</v>
      </c>
      <c r="I761">
        <v>220</v>
      </c>
      <c r="J761">
        <v>45.5</v>
      </c>
      <c r="K761">
        <v>4.5999999999999996</v>
      </c>
      <c r="L761">
        <v>120</v>
      </c>
      <c r="M761">
        <v>20.8</v>
      </c>
      <c r="N761">
        <v>3</v>
      </c>
      <c r="O761">
        <v>23.4</v>
      </c>
      <c r="P761">
        <v>25.7</v>
      </c>
      <c r="Q761">
        <v>30.7</v>
      </c>
      <c r="R761">
        <v>7.3</v>
      </c>
      <c r="S761">
        <v>45</v>
      </c>
      <c r="T761">
        <v>18200</v>
      </c>
      <c r="U761">
        <v>26700</v>
      </c>
      <c r="V761">
        <v>34000</v>
      </c>
    </row>
    <row r="762" spans="1:22" x14ac:dyDescent="0.25">
      <c r="A762" t="str">
        <f t="shared" si="11"/>
        <v>2015/20165Female + maleLanguages and area studiesEU</v>
      </c>
      <c r="B762" t="s">
        <v>38</v>
      </c>
      <c r="C762" t="s">
        <v>140</v>
      </c>
      <c r="D762">
        <v>5</v>
      </c>
      <c r="E762" t="s">
        <v>127</v>
      </c>
      <c r="F762" t="s">
        <v>21</v>
      </c>
      <c r="G762" t="s">
        <v>149</v>
      </c>
      <c r="H762">
        <v>460</v>
      </c>
      <c r="I762">
        <v>430</v>
      </c>
      <c r="J762">
        <v>30.9</v>
      </c>
      <c r="K762">
        <v>6.4</v>
      </c>
      <c r="L762">
        <v>300</v>
      </c>
      <c r="M762">
        <v>23.1</v>
      </c>
      <c r="N762">
        <v>4.3</v>
      </c>
      <c r="O762">
        <v>34.4</v>
      </c>
      <c r="P762">
        <v>40</v>
      </c>
      <c r="Q762">
        <v>41.7</v>
      </c>
      <c r="R762">
        <v>7.3</v>
      </c>
      <c r="S762">
        <v>135</v>
      </c>
      <c r="T762">
        <v>21600</v>
      </c>
      <c r="U762">
        <v>28200</v>
      </c>
      <c r="V762">
        <v>37300</v>
      </c>
    </row>
    <row r="763" spans="1:22" x14ac:dyDescent="0.25">
      <c r="A763" t="str">
        <f t="shared" si="11"/>
        <v>2015/20165Female + maleLanguages and area studiesUK</v>
      </c>
      <c r="B763" t="s">
        <v>38</v>
      </c>
      <c r="C763" t="s">
        <v>140</v>
      </c>
      <c r="D763">
        <v>5</v>
      </c>
      <c r="E763" t="s">
        <v>127</v>
      </c>
      <c r="F763" t="s">
        <v>61</v>
      </c>
      <c r="G763" t="s">
        <v>149</v>
      </c>
      <c r="H763">
        <v>5375</v>
      </c>
      <c r="I763">
        <v>5200</v>
      </c>
      <c r="J763">
        <v>1.9</v>
      </c>
      <c r="K763">
        <v>3.2</v>
      </c>
      <c r="L763">
        <v>5100</v>
      </c>
      <c r="M763">
        <v>14.2</v>
      </c>
      <c r="N763">
        <v>5.7</v>
      </c>
      <c r="O763">
        <v>68.3</v>
      </c>
      <c r="P763">
        <v>75.7</v>
      </c>
      <c r="Q763">
        <v>78.099999999999994</v>
      </c>
      <c r="R763">
        <v>9.8000000000000007</v>
      </c>
      <c r="S763">
        <v>3350</v>
      </c>
      <c r="T763">
        <v>20900</v>
      </c>
      <c r="U763">
        <v>27400</v>
      </c>
      <c r="V763">
        <v>36600</v>
      </c>
    </row>
    <row r="764" spans="1:22" x14ac:dyDescent="0.25">
      <c r="A764" t="str">
        <f t="shared" si="11"/>
        <v>2015/20165Female + maleLanguages and area studiesNon-EU</v>
      </c>
      <c r="B764" t="s">
        <v>38</v>
      </c>
      <c r="C764" t="s">
        <v>140</v>
      </c>
      <c r="D764">
        <v>5</v>
      </c>
      <c r="E764" t="s">
        <v>127</v>
      </c>
      <c r="F764" t="s">
        <v>125</v>
      </c>
      <c r="G764" t="s">
        <v>149</v>
      </c>
      <c r="H764">
        <v>160</v>
      </c>
      <c r="I764">
        <v>150</v>
      </c>
      <c r="J764">
        <v>46.2</v>
      </c>
      <c r="K764">
        <v>4.4000000000000004</v>
      </c>
      <c r="L764">
        <v>80</v>
      </c>
      <c r="M764">
        <v>19</v>
      </c>
      <c r="N764">
        <v>2</v>
      </c>
      <c r="O764">
        <v>27.1</v>
      </c>
      <c r="P764">
        <v>29</v>
      </c>
      <c r="Q764">
        <v>32.799999999999997</v>
      </c>
      <c r="R764">
        <v>5.7</v>
      </c>
      <c r="S764">
        <v>35</v>
      </c>
      <c r="T764">
        <v>13200</v>
      </c>
      <c r="U764">
        <v>25300</v>
      </c>
      <c r="V764">
        <v>37700</v>
      </c>
    </row>
    <row r="765" spans="1:22" x14ac:dyDescent="0.25">
      <c r="A765" t="str">
        <f t="shared" si="11"/>
        <v>2015/20165Female + maleLawEU</v>
      </c>
      <c r="B765" t="s">
        <v>38</v>
      </c>
      <c r="C765" t="s">
        <v>140</v>
      </c>
      <c r="D765">
        <v>5</v>
      </c>
      <c r="E765" t="s">
        <v>127</v>
      </c>
      <c r="F765" t="s">
        <v>21</v>
      </c>
      <c r="G765" t="s">
        <v>7</v>
      </c>
      <c r="H765">
        <v>795</v>
      </c>
      <c r="I765">
        <v>765</v>
      </c>
      <c r="J765">
        <v>52.1</v>
      </c>
      <c r="K765">
        <v>3.6</v>
      </c>
      <c r="L765">
        <v>365</v>
      </c>
      <c r="M765">
        <v>14</v>
      </c>
      <c r="N765">
        <v>3.1</v>
      </c>
      <c r="O765">
        <v>25.7</v>
      </c>
      <c r="P765">
        <v>28.7</v>
      </c>
      <c r="Q765">
        <v>30.7</v>
      </c>
      <c r="R765">
        <v>5.0999999999999996</v>
      </c>
      <c r="S765">
        <v>190</v>
      </c>
      <c r="T765">
        <v>21600</v>
      </c>
      <c r="U765">
        <v>32600</v>
      </c>
      <c r="V765">
        <v>48300</v>
      </c>
    </row>
    <row r="766" spans="1:22" x14ac:dyDescent="0.25">
      <c r="A766" t="str">
        <f t="shared" si="11"/>
        <v>2015/20165Female + maleLawUK</v>
      </c>
      <c r="B766" t="s">
        <v>38</v>
      </c>
      <c r="C766" t="s">
        <v>140</v>
      </c>
      <c r="D766">
        <v>5</v>
      </c>
      <c r="E766" t="s">
        <v>127</v>
      </c>
      <c r="F766" t="s">
        <v>61</v>
      </c>
      <c r="G766" t="s">
        <v>7</v>
      </c>
      <c r="H766">
        <v>11165</v>
      </c>
      <c r="I766">
        <v>11075</v>
      </c>
      <c r="J766">
        <v>2.5</v>
      </c>
      <c r="K766">
        <v>0.8</v>
      </c>
      <c r="L766">
        <v>10805</v>
      </c>
      <c r="M766">
        <v>7.2</v>
      </c>
      <c r="N766">
        <v>5.9</v>
      </c>
      <c r="O766">
        <v>77.400000000000006</v>
      </c>
      <c r="P766">
        <v>83</v>
      </c>
      <c r="Q766">
        <v>84.4</v>
      </c>
      <c r="R766">
        <v>7.1</v>
      </c>
      <c r="S766">
        <v>8285</v>
      </c>
      <c r="T766">
        <v>18300</v>
      </c>
      <c r="U766">
        <v>24900</v>
      </c>
      <c r="V766">
        <v>34400</v>
      </c>
    </row>
    <row r="767" spans="1:22" x14ac:dyDescent="0.25">
      <c r="A767" t="str">
        <f t="shared" si="11"/>
        <v>2015/20165Female + maleLawNon-EU</v>
      </c>
      <c r="B767" t="s">
        <v>38</v>
      </c>
      <c r="C767" t="s">
        <v>140</v>
      </c>
      <c r="D767">
        <v>5</v>
      </c>
      <c r="E767" t="s">
        <v>127</v>
      </c>
      <c r="F767" t="s">
        <v>125</v>
      </c>
      <c r="G767" t="s">
        <v>7</v>
      </c>
      <c r="H767">
        <v>1725</v>
      </c>
      <c r="I767">
        <v>1685</v>
      </c>
      <c r="J767">
        <v>57.1</v>
      </c>
      <c r="K767">
        <v>2.2999999999999998</v>
      </c>
      <c r="L767">
        <v>720</v>
      </c>
      <c r="M767">
        <v>23.7</v>
      </c>
      <c r="N767">
        <v>1.9</v>
      </c>
      <c r="O767">
        <v>13.3</v>
      </c>
      <c r="P767">
        <v>15.3</v>
      </c>
      <c r="Q767">
        <v>17.3</v>
      </c>
      <c r="R767">
        <v>4</v>
      </c>
      <c r="S767">
        <v>205</v>
      </c>
      <c r="T767">
        <v>16500</v>
      </c>
      <c r="U767">
        <v>28200</v>
      </c>
      <c r="V767">
        <v>50500</v>
      </c>
    </row>
    <row r="768" spans="1:22" x14ac:dyDescent="0.25">
      <c r="A768" t="str">
        <f t="shared" si="11"/>
        <v>2015/20165Female + maleMaterials and technologyEU</v>
      </c>
      <c r="B768" t="s">
        <v>38</v>
      </c>
      <c r="C768" t="s">
        <v>140</v>
      </c>
      <c r="D768">
        <v>5</v>
      </c>
      <c r="E768" t="s">
        <v>127</v>
      </c>
      <c r="F768" t="s">
        <v>21</v>
      </c>
      <c r="G768" t="s">
        <v>150</v>
      </c>
      <c r="H768">
        <v>150</v>
      </c>
      <c r="I768">
        <v>135</v>
      </c>
      <c r="J768">
        <v>35.5</v>
      </c>
      <c r="K768">
        <v>8.1999999999999993</v>
      </c>
      <c r="L768">
        <v>90</v>
      </c>
      <c r="M768">
        <v>25</v>
      </c>
      <c r="N768">
        <v>2.6</v>
      </c>
      <c r="O768">
        <v>29.9</v>
      </c>
      <c r="P768">
        <v>34.700000000000003</v>
      </c>
      <c r="Q768">
        <v>36.9</v>
      </c>
      <c r="R768">
        <v>7</v>
      </c>
      <c r="S768">
        <v>35</v>
      </c>
      <c r="T768">
        <v>15000</v>
      </c>
      <c r="U768">
        <v>30400</v>
      </c>
      <c r="V768">
        <v>36600</v>
      </c>
    </row>
    <row r="769" spans="1:22" x14ac:dyDescent="0.25">
      <c r="A769" t="str">
        <f t="shared" si="11"/>
        <v>2015/20165Female + maleMaterials and technologyUK</v>
      </c>
      <c r="B769" t="s">
        <v>38</v>
      </c>
      <c r="C769" t="s">
        <v>140</v>
      </c>
      <c r="D769">
        <v>5</v>
      </c>
      <c r="E769" t="s">
        <v>127</v>
      </c>
      <c r="F769" t="s">
        <v>61</v>
      </c>
      <c r="G769" t="s">
        <v>150</v>
      </c>
      <c r="H769">
        <v>1880</v>
      </c>
      <c r="I769">
        <v>1860</v>
      </c>
      <c r="J769">
        <v>1.8</v>
      </c>
      <c r="K769">
        <v>1.2</v>
      </c>
      <c r="L769">
        <v>1825</v>
      </c>
      <c r="M769">
        <v>8.6</v>
      </c>
      <c r="N769">
        <v>5.7</v>
      </c>
      <c r="O769">
        <v>75.7</v>
      </c>
      <c r="P769">
        <v>81.8</v>
      </c>
      <c r="Q769">
        <v>83.9</v>
      </c>
      <c r="R769">
        <v>8.1</v>
      </c>
      <c r="S769">
        <v>1350</v>
      </c>
      <c r="T769">
        <v>17700</v>
      </c>
      <c r="U769">
        <v>24900</v>
      </c>
      <c r="V769">
        <v>32200</v>
      </c>
    </row>
    <row r="770" spans="1:22" x14ac:dyDescent="0.25">
      <c r="A770" t="str">
        <f t="shared" si="11"/>
        <v>2015/20165Female + maleMaterials and technologyNon-EU</v>
      </c>
      <c r="B770" t="s">
        <v>38</v>
      </c>
      <c r="C770" t="s">
        <v>140</v>
      </c>
      <c r="D770">
        <v>5</v>
      </c>
      <c r="E770" t="s">
        <v>127</v>
      </c>
      <c r="F770" t="s">
        <v>125</v>
      </c>
      <c r="G770" t="s">
        <v>150</v>
      </c>
      <c r="H770">
        <v>270</v>
      </c>
      <c r="I770">
        <v>260</v>
      </c>
      <c r="J770">
        <v>55.8</v>
      </c>
      <c r="K770">
        <v>3.2</v>
      </c>
      <c r="L770">
        <v>115</v>
      </c>
      <c r="M770">
        <v>26.1</v>
      </c>
      <c r="N770">
        <v>2.7</v>
      </c>
      <c r="O770">
        <v>9.5</v>
      </c>
      <c r="P770">
        <v>11.4</v>
      </c>
      <c r="Q770">
        <v>15.4</v>
      </c>
      <c r="R770">
        <v>5.9</v>
      </c>
      <c r="S770">
        <v>20</v>
      </c>
      <c r="T770">
        <v>24900</v>
      </c>
      <c r="U770">
        <v>31800</v>
      </c>
      <c r="V770">
        <v>37300</v>
      </c>
    </row>
    <row r="771" spans="1:22" x14ac:dyDescent="0.25">
      <c r="A771" t="str">
        <f t="shared" si="11"/>
        <v>2015/20165Female + maleMathematical sciencesEU</v>
      </c>
      <c r="B771" t="s">
        <v>38</v>
      </c>
      <c r="C771" t="s">
        <v>140</v>
      </c>
      <c r="D771">
        <v>5</v>
      </c>
      <c r="E771" t="s">
        <v>127</v>
      </c>
      <c r="F771" t="s">
        <v>21</v>
      </c>
      <c r="G771" t="s">
        <v>5</v>
      </c>
      <c r="H771">
        <v>250</v>
      </c>
      <c r="I771">
        <v>245</v>
      </c>
      <c r="J771">
        <v>45.5</v>
      </c>
      <c r="K771">
        <v>2.6</v>
      </c>
      <c r="L771">
        <v>135</v>
      </c>
      <c r="M771">
        <v>13.9</v>
      </c>
      <c r="N771">
        <v>3.5</v>
      </c>
      <c r="O771">
        <v>26.7</v>
      </c>
      <c r="P771">
        <v>34.299999999999997</v>
      </c>
      <c r="Q771">
        <v>37.1</v>
      </c>
      <c r="R771">
        <v>10.5</v>
      </c>
      <c r="S771">
        <v>65</v>
      </c>
      <c r="T771">
        <v>27400</v>
      </c>
      <c r="U771">
        <v>37300</v>
      </c>
      <c r="V771">
        <v>63700</v>
      </c>
    </row>
    <row r="772" spans="1:22" x14ac:dyDescent="0.25">
      <c r="A772" t="str">
        <f t="shared" ref="A772:A835" si="12">B772&amp;D772&amp;E772&amp;G772&amp;F772</f>
        <v>2015/20165Female + maleMathematical sciencesUK</v>
      </c>
      <c r="B772" t="s">
        <v>38</v>
      </c>
      <c r="C772" t="s">
        <v>140</v>
      </c>
      <c r="D772">
        <v>5</v>
      </c>
      <c r="E772" t="s">
        <v>127</v>
      </c>
      <c r="F772" t="s">
        <v>61</v>
      </c>
      <c r="G772" t="s">
        <v>5</v>
      </c>
      <c r="H772">
        <v>4490</v>
      </c>
      <c r="I772">
        <v>4425</v>
      </c>
      <c r="J772">
        <v>1.8</v>
      </c>
      <c r="K772">
        <v>1.5</v>
      </c>
      <c r="L772">
        <v>4345</v>
      </c>
      <c r="M772">
        <v>7.3</v>
      </c>
      <c r="N772">
        <v>4.5999999999999996</v>
      </c>
      <c r="O772">
        <v>76</v>
      </c>
      <c r="P772">
        <v>84</v>
      </c>
      <c r="Q772">
        <v>86.4</v>
      </c>
      <c r="R772">
        <v>10.4</v>
      </c>
      <c r="S772">
        <v>3280</v>
      </c>
      <c r="T772">
        <v>25300</v>
      </c>
      <c r="U772">
        <v>32900</v>
      </c>
      <c r="V772">
        <v>45800</v>
      </c>
    </row>
    <row r="773" spans="1:22" x14ac:dyDescent="0.25">
      <c r="A773" t="str">
        <f t="shared" si="12"/>
        <v>2015/20165Female + maleMathematical sciencesNon-EU</v>
      </c>
      <c r="B773" t="s">
        <v>38</v>
      </c>
      <c r="C773" t="s">
        <v>140</v>
      </c>
      <c r="D773">
        <v>5</v>
      </c>
      <c r="E773" t="s">
        <v>127</v>
      </c>
      <c r="F773" t="s">
        <v>125</v>
      </c>
      <c r="G773" t="s">
        <v>5</v>
      </c>
      <c r="H773">
        <v>775</v>
      </c>
      <c r="I773">
        <v>755</v>
      </c>
      <c r="J773">
        <v>59.2</v>
      </c>
      <c r="K773">
        <v>2.7</v>
      </c>
      <c r="L773">
        <v>310</v>
      </c>
      <c r="M773">
        <v>19.5</v>
      </c>
      <c r="N773">
        <v>2.2000000000000002</v>
      </c>
      <c r="O773">
        <v>14.3</v>
      </c>
      <c r="P773">
        <v>17.5</v>
      </c>
      <c r="Q773">
        <v>19.100000000000001</v>
      </c>
      <c r="R773">
        <v>4.9000000000000004</v>
      </c>
      <c r="S773">
        <v>105</v>
      </c>
      <c r="T773">
        <v>33700</v>
      </c>
      <c r="U773">
        <v>47900</v>
      </c>
      <c r="V773">
        <v>63000</v>
      </c>
    </row>
    <row r="774" spans="1:22" x14ac:dyDescent="0.25">
      <c r="A774" t="str">
        <f t="shared" si="12"/>
        <v>2015/20165Female + maleMedia, journalism and communicationsEU</v>
      </c>
      <c r="B774" t="s">
        <v>38</v>
      </c>
      <c r="C774" t="s">
        <v>140</v>
      </c>
      <c r="D774">
        <v>5</v>
      </c>
      <c r="E774" t="s">
        <v>127</v>
      </c>
      <c r="F774" t="s">
        <v>21</v>
      </c>
      <c r="G774" t="s">
        <v>151</v>
      </c>
      <c r="H774">
        <v>480</v>
      </c>
      <c r="I774">
        <v>445</v>
      </c>
      <c r="J774">
        <v>29.6</v>
      </c>
      <c r="K774">
        <v>7.8</v>
      </c>
      <c r="L774">
        <v>310</v>
      </c>
      <c r="M774">
        <v>24.6</v>
      </c>
      <c r="N774">
        <v>6.6</v>
      </c>
      <c r="O774">
        <v>35.700000000000003</v>
      </c>
      <c r="P774">
        <v>38</v>
      </c>
      <c r="Q774">
        <v>39.1</v>
      </c>
      <c r="R774">
        <v>3.5</v>
      </c>
      <c r="S774">
        <v>140</v>
      </c>
      <c r="T774">
        <v>16800</v>
      </c>
      <c r="U774">
        <v>25300</v>
      </c>
      <c r="V774">
        <v>34400</v>
      </c>
    </row>
    <row r="775" spans="1:22" x14ac:dyDescent="0.25">
      <c r="A775" t="str">
        <f t="shared" si="12"/>
        <v>2015/20165Female + maleMedia, journalism and communicationsUK</v>
      </c>
      <c r="B775" t="s">
        <v>38</v>
      </c>
      <c r="C775" t="s">
        <v>140</v>
      </c>
      <c r="D775">
        <v>5</v>
      </c>
      <c r="E775" t="s">
        <v>127</v>
      </c>
      <c r="F775" t="s">
        <v>61</v>
      </c>
      <c r="G775" t="s">
        <v>151</v>
      </c>
      <c r="H775">
        <v>7835</v>
      </c>
      <c r="I775">
        <v>7760</v>
      </c>
      <c r="J775">
        <v>1.9</v>
      </c>
      <c r="K775">
        <v>0.9</v>
      </c>
      <c r="L775">
        <v>7615</v>
      </c>
      <c r="M775">
        <v>7.1</v>
      </c>
      <c r="N775">
        <v>6.5</v>
      </c>
      <c r="O775">
        <v>80.099999999999994</v>
      </c>
      <c r="P775">
        <v>83.7</v>
      </c>
      <c r="Q775">
        <v>84.5</v>
      </c>
      <c r="R775">
        <v>4.4000000000000004</v>
      </c>
      <c r="S775">
        <v>5960</v>
      </c>
      <c r="T775">
        <v>16800</v>
      </c>
      <c r="U775">
        <v>22700</v>
      </c>
      <c r="V775">
        <v>28900</v>
      </c>
    </row>
    <row r="776" spans="1:22" x14ac:dyDescent="0.25">
      <c r="A776" t="str">
        <f t="shared" si="12"/>
        <v>2015/20165Female + maleMedia, journalism and communicationsNon-EU</v>
      </c>
      <c r="B776" t="s">
        <v>38</v>
      </c>
      <c r="C776" t="s">
        <v>140</v>
      </c>
      <c r="D776">
        <v>5</v>
      </c>
      <c r="E776" t="s">
        <v>127</v>
      </c>
      <c r="F776" t="s">
        <v>125</v>
      </c>
      <c r="G776" t="s">
        <v>151</v>
      </c>
      <c r="H776">
        <v>710</v>
      </c>
      <c r="I776">
        <v>685</v>
      </c>
      <c r="J776">
        <v>68.3</v>
      </c>
      <c r="K776">
        <v>3.5</v>
      </c>
      <c r="L776">
        <v>215</v>
      </c>
      <c r="M776">
        <v>20.3</v>
      </c>
      <c r="N776">
        <v>1.2</v>
      </c>
      <c r="O776">
        <v>8.5</v>
      </c>
      <c r="P776">
        <v>9.5</v>
      </c>
      <c r="Q776">
        <v>10.199999999999999</v>
      </c>
      <c r="R776">
        <v>1.6</v>
      </c>
      <c r="S776">
        <v>55</v>
      </c>
      <c r="T776">
        <v>11300</v>
      </c>
      <c r="U776">
        <v>24900</v>
      </c>
      <c r="V776">
        <v>31800</v>
      </c>
    </row>
    <row r="777" spans="1:22" x14ac:dyDescent="0.25">
      <c r="A777" t="str">
        <f t="shared" si="12"/>
        <v>2015/20165Female + maleMedical sciencesEU</v>
      </c>
      <c r="B777" t="s">
        <v>38</v>
      </c>
      <c r="C777" t="s">
        <v>140</v>
      </c>
      <c r="D777">
        <v>5</v>
      </c>
      <c r="E777" t="s">
        <v>127</v>
      </c>
      <c r="F777" t="s">
        <v>21</v>
      </c>
      <c r="G777" t="s">
        <v>152</v>
      </c>
      <c r="H777">
        <v>95</v>
      </c>
      <c r="I777">
        <v>85</v>
      </c>
      <c r="J777">
        <v>25.6</v>
      </c>
      <c r="K777">
        <v>11.6</v>
      </c>
      <c r="L777">
        <v>65</v>
      </c>
      <c r="M777">
        <v>14.3</v>
      </c>
      <c r="N777">
        <v>3.5</v>
      </c>
      <c r="O777">
        <v>36</v>
      </c>
      <c r="P777">
        <v>52.1</v>
      </c>
      <c r="Q777">
        <v>56.6</v>
      </c>
      <c r="R777">
        <v>20.6</v>
      </c>
      <c r="S777">
        <v>30</v>
      </c>
      <c r="T777">
        <v>28500</v>
      </c>
      <c r="U777">
        <v>35500</v>
      </c>
      <c r="V777">
        <v>42500</v>
      </c>
    </row>
    <row r="778" spans="1:22" x14ac:dyDescent="0.25">
      <c r="A778" t="str">
        <f t="shared" si="12"/>
        <v>2015/20165Female + maleMedical sciencesUK</v>
      </c>
      <c r="B778" t="s">
        <v>38</v>
      </c>
      <c r="C778" t="s">
        <v>140</v>
      </c>
      <c r="D778">
        <v>5</v>
      </c>
      <c r="E778" t="s">
        <v>127</v>
      </c>
      <c r="F778" t="s">
        <v>61</v>
      </c>
      <c r="G778" t="s">
        <v>152</v>
      </c>
      <c r="H778">
        <v>2700</v>
      </c>
      <c r="I778">
        <v>2660</v>
      </c>
      <c r="J778">
        <v>2.2000000000000002</v>
      </c>
      <c r="K778">
        <v>1.4</v>
      </c>
      <c r="L778">
        <v>2600</v>
      </c>
      <c r="M778">
        <v>5.2</v>
      </c>
      <c r="N778">
        <v>4.2</v>
      </c>
      <c r="O778">
        <v>62.4</v>
      </c>
      <c r="P778">
        <v>83.5</v>
      </c>
      <c r="Q778">
        <v>88.3</v>
      </c>
      <c r="R778">
        <v>25.9</v>
      </c>
      <c r="S778">
        <v>1615</v>
      </c>
      <c r="T778">
        <v>24500</v>
      </c>
      <c r="U778">
        <v>30700</v>
      </c>
      <c r="V778">
        <v>39900</v>
      </c>
    </row>
    <row r="779" spans="1:22" x14ac:dyDescent="0.25">
      <c r="A779" t="str">
        <f t="shared" si="12"/>
        <v>2015/20165Female + maleMedical sciencesNon-EU</v>
      </c>
      <c r="B779" t="s">
        <v>38</v>
      </c>
      <c r="C779" t="s">
        <v>140</v>
      </c>
      <c r="D779">
        <v>5</v>
      </c>
      <c r="E779" t="s">
        <v>127</v>
      </c>
      <c r="F779" t="s">
        <v>125</v>
      </c>
      <c r="G779" t="s">
        <v>152</v>
      </c>
      <c r="H779">
        <v>110</v>
      </c>
      <c r="I779">
        <v>110</v>
      </c>
      <c r="J779">
        <v>43.4</v>
      </c>
      <c r="K779">
        <v>1.8</v>
      </c>
      <c r="L779">
        <v>60</v>
      </c>
      <c r="M779">
        <v>13.4</v>
      </c>
      <c r="N779">
        <v>3.7</v>
      </c>
      <c r="O779">
        <v>26.6</v>
      </c>
      <c r="P779">
        <v>34.6</v>
      </c>
      <c r="Q779">
        <v>39.5</v>
      </c>
      <c r="R779">
        <v>13</v>
      </c>
      <c r="S779">
        <v>25</v>
      </c>
      <c r="T779">
        <v>27100</v>
      </c>
      <c r="U779">
        <v>31800</v>
      </c>
      <c r="V779">
        <v>41400</v>
      </c>
    </row>
    <row r="780" spans="1:22" x14ac:dyDescent="0.25">
      <c r="A780" t="str">
        <f t="shared" si="12"/>
        <v>2015/20165Female + maleMedicine and dentistryEU</v>
      </c>
      <c r="B780" t="s">
        <v>38</v>
      </c>
      <c r="C780" t="s">
        <v>140</v>
      </c>
      <c r="D780">
        <v>5</v>
      </c>
      <c r="E780" t="s">
        <v>127</v>
      </c>
      <c r="F780" t="s">
        <v>21</v>
      </c>
      <c r="G780" t="s">
        <v>77</v>
      </c>
      <c r="H780">
        <v>170</v>
      </c>
      <c r="I780">
        <v>155</v>
      </c>
      <c r="J780">
        <v>10.8</v>
      </c>
      <c r="K780">
        <v>8.6999999999999993</v>
      </c>
      <c r="L780">
        <v>140</v>
      </c>
      <c r="M780">
        <v>17.2</v>
      </c>
      <c r="N780">
        <v>3.2</v>
      </c>
      <c r="O780">
        <v>52.9</v>
      </c>
      <c r="P780">
        <v>65</v>
      </c>
      <c r="Q780">
        <v>68.8</v>
      </c>
      <c r="R780">
        <v>15.9</v>
      </c>
      <c r="S780">
        <v>85</v>
      </c>
      <c r="T780">
        <v>39500</v>
      </c>
      <c r="U780">
        <v>45400</v>
      </c>
      <c r="V780">
        <v>50900</v>
      </c>
    </row>
    <row r="781" spans="1:22" x14ac:dyDescent="0.25">
      <c r="A781" t="str">
        <f t="shared" si="12"/>
        <v>2015/20165Female + maleMedicine and dentistryUK</v>
      </c>
      <c r="B781" t="s">
        <v>38</v>
      </c>
      <c r="C781" t="s">
        <v>140</v>
      </c>
      <c r="D781">
        <v>5</v>
      </c>
      <c r="E781" t="s">
        <v>127</v>
      </c>
      <c r="F781" t="s">
        <v>61</v>
      </c>
      <c r="G781" t="s">
        <v>77</v>
      </c>
      <c r="H781">
        <v>6860</v>
      </c>
      <c r="I781">
        <v>6755</v>
      </c>
      <c r="J781">
        <v>2.5</v>
      </c>
      <c r="K781">
        <v>1.6</v>
      </c>
      <c r="L781">
        <v>6590</v>
      </c>
      <c r="M781">
        <v>3.6</v>
      </c>
      <c r="N781">
        <v>3.7</v>
      </c>
      <c r="O781">
        <v>76.2</v>
      </c>
      <c r="P781">
        <v>88.9</v>
      </c>
      <c r="Q781">
        <v>90.2</v>
      </c>
      <c r="R781">
        <v>13.9</v>
      </c>
      <c r="S781">
        <v>4840</v>
      </c>
      <c r="T781">
        <v>39200</v>
      </c>
      <c r="U781">
        <v>47200</v>
      </c>
      <c r="V781">
        <v>52000</v>
      </c>
    </row>
    <row r="782" spans="1:22" x14ac:dyDescent="0.25">
      <c r="A782" t="str">
        <f t="shared" si="12"/>
        <v>2015/20165Female + maleMedicine and dentistryNon-EU</v>
      </c>
      <c r="B782" t="s">
        <v>38</v>
      </c>
      <c r="C782" t="s">
        <v>140</v>
      </c>
      <c r="D782">
        <v>5</v>
      </c>
      <c r="E782" t="s">
        <v>127</v>
      </c>
      <c r="F782" t="s">
        <v>125</v>
      </c>
      <c r="G782" t="s">
        <v>77</v>
      </c>
      <c r="H782">
        <v>520</v>
      </c>
      <c r="I782">
        <v>485</v>
      </c>
      <c r="J782">
        <v>29.1</v>
      </c>
      <c r="K782">
        <v>7.1</v>
      </c>
      <c r="L782">
        <v>345</v>
      </c>
      <c r="M782">
        <v>15.3</v>
      </c>
      <c r="N782">
        <v>2.2999999999999998</v>
      </c>
      <c r="O782">
        <v>41.5</v>
      </c>
      <c r="P782">
        <v>50.6</v>
      </c>
      <c r="Q782">
        <v>53.3</v>
      </c>
      <c r="R782">
        <v>11.8</v>
      </c>
      <c r="S782">
        <v>195</v>
      </c>
      <c r="T782">
        <v>42100</v>
      </c>
      <c r="U782">
        <v>47900</v>
      </c>
      <c r="V782">
        <v>51600</v>
      </c>
    </row>
    <row r="783" spans="1:22" x14ac:dyDescent="0.25">
      <c r="A783" t="str">
        <f t="shared" si="12"/>
        <v>2015/20165Female + maleNursing and midwiferyEU</v>
      </c>
      <c r="B783" t="s">
        <v>38</v>
      </c>
      <c r="C783" t="s">
        <v>140</v>
      </c>
      <c r="D783">
        <v>5</v>
      </c>
      <c r="E783" t="s">
        <v>127</v>
      </c>
      <c r="F783" t="s">
        <v>21</v>
      </c>
      <c r="G783" t="s">
        <v>153</v>
      </c>
      <c r="H783">
        <v>100</v>
      </c>
      <c r="I783">
        <v>80</v>
      </c>
      <c r="J783">
        <v>16.7</v>
      </c>
      <c r="K783">
        <v>20.399999999999999</v>
      </c>
      <c r="L783">
        <v>65</v>
      </c>
      <c r="M783">
        <v>21.8</v>
      </c>
      <c r="N783">
        <v>6.4</v>
      </c>
      <c r="O783">
        <v>35.9</v>
      </c>
      <c r="P783">
        <v>52.6</v>
      </c>
      <c r="Q783">
        <v>55.1</v>
      </c>
      <c r="R783">
        <v>19.2</v>
      </c>
      <c r="S783">
        <v>25</v>
      </c>
      <c r="T783">
        <v>18700</v>
      </c>
      <c r="U783">
        <v>28500</v>
      </c>
      <c r="V783">
        <v>34000</v>
      </c>
    </row>
    <row r="784" spans="1:22" x14ac:dyDescent="0.25">
      <c r="A784" t="str">
        <f t="shared" si="12"/>
        <v>2015/20165Female + maleNursing and midwiferyUK</v>
      </c>
      <c r="B784" t="s">
        <v>38</v>
      </c>
      <c r="C784" t="s">
        <v>140</v>
      </c>
      <c r="D784">
        <v>5</v>
      </c>
      <c r="E784" t="s">
        <v>127</v>
      </c>
      <c r="F784" t="s">
        <v>61</v>
      </c>
      <c r="G784" t="s">
        <v>153</v>
      </c>
      <c r="H784">
        <v>9985</v>
      </c>
      <c r="I784">
        <v>9875</v>
      </c>
      <c r="J784">
        <v>5.5</v>
      </c>
      <c r="K784">
        <v>1.1000000000000001</v>
      </c>
      <c r="L784">
        <v>9325</v>
      </c>
      <c r="M784">
        <v>4.2</v>
      </c>
      <c r="N784">
        <v>2.2000000000000002</v>
      </c>
      <c r="O784">
        <v>63.2</v>
      </c>
      <c r="P784">
        <v>86.1</v>
      </c>
      <c r="Q784">
        <v>88</v>
      </c>
      <c r="R784">
        <v>24.8</v>
      </c>
      <c r="S784">
        <v>6040</v>
      </c>
      <c r="T784">
        <v>21200</v>
      </c>
      <c r="U784">
        <v>28200</v>
      </c>
      <c r="V784">
        <v>33700</v>
      </c>
    </row>
    <row r="785" spans="1:22" x14ac:dyDescent="0.25">
      <c r="A785" t="str">
        <f t="shared" si="12"/>
        <v>2015/20165Female + maleNursing and midwiferyNon-EU</v>
      </c>
      <c r="B785" t="s">
        <v>38</v>
      </c>
      <c r="C785" t="s">
        <v>140</v>
      </c>
      <c r="D785">
        <v>5</v>
      </c>
      <c r="E785" t="s">
        <v>127</v>
      </c>
      <c r="F785" t="s">
        <v>125</v>
      </c>
      <c r="G785" t="s">
        <v>153</v>
      </c>
      <c r="H785">
        <v>210</v>
      </c>
      <c r="I785">
        <v>205</v>
      </c>
      <c r="J785">
        <v>19.7</v>
      </c>
      <c r="K785">
        <v>3.8</v>
      </c>
      <c r="L785">
        <v>165</v>
      </c>
      <c r="M785">
        <v>21.7</v>
      </c>
      <c r="N785">
        <v>4.4000000000000004</v>
      </c>
      <c r="O785">
        <v>39.4</v>
      </c>
      <c r="P785">
        <v>52.2</v>
      </c>
      <c r="Q785">
        <v>54.2</v>
      </c>
      <c r="R785">
        <v>14.8</v>
      </c>
      <c r="S785">
        <v>75</v>
      </c>
      <c r="T785">
        <v>14600</v>
      </c>
      <c r="U785">
        <v>25300</v>
      </c>
      <c r="V785">
        <v>34800</v>
      </c>
    </row>
    <row r="786" spans="1:22" x14ac:dyDescent="0.25">
      <c r="A786" t="str">
        <f t="shared" si="12"/>
        <v>2015/20165Female + malePerforming artsEU</v>
      </c>
      <c r="B786" t="s">
        <v>38</v>
      </c>
      <c r="C786" t="s">
        <v>140</v>
      </c>
      <c r="D786">
        <v>5</v>
      </c>
      <c r="E786" t="s">
        <v>127</v>
      </c>
      <c r="F786" t="s">
        <v>21</v>
      </c>
      <c r="G786" t="s">
        <v>154</v>
      </c>
      <c r="H786">
        <v>415</v>
      </c>
      <c r="I786">
        <v>390</v>
      </c>
      <c r="J786">
        <v>25.5</v>
      </c>
      <c r="K786">
        <v>6.4</v>
      </c>
      <c r="L786">
        <v>290</v>
      </c>
      <c r="M786">
        <v>25.8</v>
      </c>
      <c r="N786">
        <v>3.8</v>
      </c>
      <c r="O786">
        <v>38.700000000000003</v>
      </c>
      <c r="P786">
        <v>42.2</v>
      </c>
      <c r="Q786">
        <v>44.9</v>
      </c>
      <c r="R786">
        <v>6.2</v>
      </c>
      <c r="S786">
        <v>120</v>
      </c>
      <c r="T786">
        <v>9700</v>
      </c>
      <c r="U786">
        <v>18300</v>
      </c>
      <c r="V786">
        <v>24400</v>
      </c>
    </row>
    <row r="787" spans="1:22" x14ac:dyDescent="0.25">
      <c r="A787" t="str">
        <f t="shared" si="12"/>
        <v>2015/20165Female + malePerforming artsUK</v>
      </c>
      <c r="B787" t="s">
        <v>38</v>
      </c>
      <c r="C787" t="s">
        <v>140</v>
      </c>
      <c r="D787">
        <v>5</v>
      </c>
      <c r="E787" t="s">
        <v>127</v>
      </c>
      <c r="F787" t="s">
        <v>61</v>
      </c>
      <c r="G787" t="s">
        <v>154</v>
      </c>
      <c r="H787">
        <v>10055</v>
      </c>
      <c r="I787">
        <v>9970</v>
      </c>
      <c r="J787">
        <v>1.9</v>
      </c>
      <c r="K787">
        <v>0.8</v>
      </c>
      <c r="L787">
        <v>9780</v>
      </c>
      <c r="M787">
        <v>5.8</v>
      </c>
      <c r="N787">
        <v>5.3</v>
      </c>
      <c r="O787">
        <v>79.2</v>
      </c>
      <c r="P787">
        <v>85.7</v>
      </c>
      <c r="Q787">
        <v>87</v>
      </c>
      <c r="R787">
        <v>7.8</v>
      </c>
      <c r="S787">
        <v>7185</v>
      </c>
      <c r="T787">
        <v>12900</v>
      </c>
      <c r="U787">
        <v>19800</v>
      </c>
      <c r="V787">
        <v>26200</v>
      </c>
    </row>
    <row r="788" spans="1:22" x14ac:dyDescent="0.25">
      <c r="A788" t="str">
        <f t="shared" si="12"/>
        <v>2015/20165Female + malePerforming artsNon-EU</v>
      </c>
      <c r="B788" t="s">
        <v>38</v>
      </c>
      <c r="C788" t="s">
        <v>140</v>
      </c>
      <c r="D788">
        <v>5</v>
      </c>
      <c r="E788" t="s">
        <v>127</v>
      </c>
      <c r="F788" t="s">
        <v>125</v>
      </c>
      <c r="G788" t="s">
        <v>154</v>
      </c>
      <c r="H788">
        <v>400</v>
      </c>
      <c r="I788">
        <v>370</v>
      </c>
      <c r="J788">
        <v>45.3</v>
      </c>
      <c r="K788">
        <v>6.6</v>
      </c>
      <c r="L788">
        <v>205</v>
      </c>
      <c r="M788">
        <v>24.4</v>
      </c>
      <c r="N788">
        <v>2.8</v>
      </c>
      <c r="O788">
        <v>23.5</v>
      </c>
      <c r="P788">
        <v>25.1</v>
      </c>
      <c r="Q788">
        <v>27.5</v>
      </c>
      <c r="R788">
        <v>4</v>
      </c>
      <c r="S788">
        <v>75</v>
      </c>
      <c r="T788">
        <v>10500</v>
      </c>
      <c r="U788">
        <v>21200</v>
      </c>
      <c r="V788">
        <v>27100</v>
      </c>
    </row>
    <row r="789" spans="1:22" x14ac:dyDescent="0.25">
      <c r="A789" t="str">
        <f t="shared" si="12"/>
        <v>2015/20165Female + malePharmacology, toxicology and pharmacyEU</v>
      </c>
      <c r="B789" t="s">
        <v>38</v>
      </c>
      <c r="C789" t="s">
        <v>140</v>
      </c>
      <c r="D789">
        <v>5</v>
      </c>
      <c r="E789" t="s">
        <v>127</v>
      </c>
      <c r="F789" t="s">
        <v>21</v>
      </c>
      <c r="G789" t="s">
        <v>78</v>
      </c>
      <c r="H789">
        <v>170</v>
      </c>
      <c r="I789">
        <v>145</v>
      </c>
      <c r="J789">
        <v>23</v>
      </c>
      <c r="K789">
        <v>14.1</v>
      </c>
      <c r="L789">
        <v>110</v>
      </c>
      <c r="M789">
        <v>27.3</v>
      </c>
      <c r="N789">
        <v>3.5</v>
      </c>
      <c r="O789">
        <v>31.5</v>
      </c>
      <c r="P789">
        <v>43.8</v>
      </c>
      <c r="Q789">
        <v>46.2</v>
      </c>
      <c r="R789">
        <v>14.7</v>
      </c>
      <c r="S789">
        <v>45</v>
      </c>
      <c r="T789">
        <v>28900</v>
      </c>
      <c r="U789">
        <v>36400</v>
      </c>
      <c r="V789">
        <v>46500</v>
      </c>
    </row>
    <row r="790" spans="1:22" x14ac:dyDescent="0.25">
      <c r="A790" t="str">
        <f t="shared" si="12"/>
        <v>2015/20165Female + malePharmacology, toxicology and pharmacyUK</v>
      </c>
      <c r="B790" t="s">
        <v>38</v>
      </c>
      <c r="C790" t="s">
        <v>140</v>
      </c>
      <c r="D790">
        <v>5</v>
      </c>
      <c r="E790" t="s">
        <v>127</v>
      </c>
      <c r="F790" t="s">
        <v>61</v>
      </c>
      <c r="G790" t="s">
        <v>78</v>
      </c>
      <c r="H790">
        <v>2375</v>
      </c>
      <c r="I790">
        <v>2360</v>
      </c>
      <c r="J790">
        <v>3.2</v>
      </c>
      <c r="K790">
        <v>0.6</v>
      </c>
      <c r="L790">
        <v>2285</v>
      </c>
      <c r="M790">
        <v>7</v>
      </c>
      <c r="N790">
        <v>4</v>
      </c>
      <c r="O790">
        <v>64.900000000000006</v>
      </c>
      <c r="P790">
        <v>82.1</v>
      </c>
      <c r="Q790">
        <v>85.8</v>
      </c>
      <c r="R790">
        <v>20.9</v>
      </c>
      <c r="S790">
        <v>1445</v>
      </c>
      <c r="T790">
        <v>20100</v>
      </c>
      <c r="U790">
        <v>32900</v>
      </c>
      <c r="V790">
        <v>42500</v>
      </c>
    </row>
    <row r="791" spans="1:22" x14ac:dyDescent="0.25">
      <c r="A791" t="str">
        <f t="shared" si="12"/>
        <v>2015/20165Female + malePharmacology, toxicology and pharmacyNon-EU</v>
      </c>
      <c r="B791" t="s">
        <v>38</v>
      </c>
      <c r="C791" t="s">
        <v>140</v>
      </c>
      <c r="D791">
        <v>5</v>
      </c>
      <c r="E791" t="s">
        <v>127</v>
      </c>
      <c r="F791" t="s">
        <v>125</v>
      </c>
      <c r="G791" t="s">
        <v>78</v>
      </c>
      <c r="H791">
        <v>420</v>
      </c>
      <c r="I791">
        <v>385</v>
      </c>
      <c r="J791">
        <v>28.9</v>
      </c>
      <c r="K791">
        <v>8.4</v>
      </c>
      <c r="L791">
        <v>270</v>
      </c>
      <c r="M791">
        <v>29.1</v>
      </c>
      <c r="N791">
        <v>1.3</v>
      </c>
      <c r="O791">
        <v>28</v>
      </c>
      <c r="P791">
        <v>37.1</v>
      </c>
      <c r="Q791">
        <v>40.700000000000003</v>
      </c>
      <c r="R791">
        <v>12.8</v>
      </c>
      <c r="S791">
        <v>100</v>
      </c>
      <c r="T791">
        <v>22300</v>
      </c>
      <c r="U791">
        <v>34800</v>
      </c>
      <c r="V791">
        <v>43200</v>
      </c>
    </row>
    <row r="792" spans="1:22" x14ac:dyDescent="0.25">
      <c r="A792" t="str">
        <f t="shared" si="12"/>
        <v>2015/20165Female + malePhilosophy and religious studiesEU</v>
      </c>
      <c r="B792" t="s">
        <v>38</v>
      </c>
      <c r="C792" t="s">
        <v>140</v>
      </c>
      <c r="D792">
        <v>5</v>
      </c>
      <c r="E792" t="s">
        <v>127</v>
      </c>
      <c r="F792" t="s">
        <v>21</v>
      </c>
      <c r="G792" t="s">
        <v>115</v>
      </c>
      <c r="H792">
        <v>75</v>
      </c>
      <c r="I792">
        <v>75</v>
      </c>
      <c r="J792">
        <v>29.3</v>
      </c>
      <c r="K792">
        <v>1.5</v>
      </c>
      <c r="L792">
        <v>55</v>
      </c>
      <c r="M792">
        <v>23.7</v>
      </c>
      <c r="N792">
        <v>1.8</v>
      </c>
      <c r="O792">
        <v>32.799999999999997</v>
      </c>
      <c r="P792">
        <v>40.1</v>
      </c>
      <c r="Q792">
        <v>45.2</v>
      </c>
      <c r="R792">
        <v>12.4</v>
      </c>
      <c r="S792">
        <v>25</v>
      </c>
      <c r="T792">
        <v>24200</v>
      </c>
      <c r="U792">
        <v>30400</v>
      </c>
      <c r="V792">
        <v>41000</v>
      </c>
    </row>
    <row r="793" spans="1:22" x14ac:dyDescent="0.25">
      <c r="A793" t="str">
        <f t="shared" si="12"/>
        <v>2015/20165Female + malePhilosophy and religious studiesUK</v>
      </c>
      <c r="B793" t="s">
        <v>38</v>
      </c>
      <c r="C793" t="s">
        <v>140</v>
      </c>
      <c r="D793">
        <v>5</v>
      </c>
      <c r="E793" t="s">
        <v>127</v>
      </c>
      <c r="F793" t="s">
        <v>61</v>
      </c>
      <c r="G793" t="s">
        <v>115</v>
      </c>
      <c r="H793">
        <v>3115</v>
      </c>
      <c r="I793">
        <v>3065</v>
      </c>
      <c r="J793">
        <v>2.2999999999999998</v>
      </c>
      <c r="K793">
        <v>1.7</v>
      </c>
      <c r="L793">
        <v>2995</v>
      </c>
      <c r="M793">
        <v>9.6999999999999993</v>
      </c>
      <c r="N793">
        <v>5.9</v>
      </c>
      <c r="O793">
        <v>70.099999999999994</v>
      </c>
      <c r="P793">
        <v>78.8</v>
      </c>
      <c r="Q793">
        <v>82</v>
      </c>
      <c r="R793">
        <v>11.9</v>
      </c>
      <c r="S793">
        <v>2020</v>
      </c>
      <c r="T793">
        <v>18300</v>
      </c>
      <c r="U793">
        <v>25600</v>
      </c>
      <c r="V793">
        <v>33700</v>
      </c>
    </row>
    <row r="794" spans="1:22" x14ac:dyDescent="0.25">
      <c r="A794" t="str">
        <f t="shared" si="12"/>
        <v>2015/20165Female + malePhilosophy and religious studiesNon-EU</v>
      </c>
      <c r="B794" t="s">
        <v>38</v>
      </c>
      <c r="C794" t="s">
        <v>140</v>
      </c>
      <c r="D794">
        <v>5</v>
      </c>
      <c r="E794" t="s">
        <v>127</v>
      </c>
      <c r="F794" t="s">
        <v>125</v>
      </c>
      <c r="G794" t="s">
        <v>115</v>
      </c>
      <c r="H794">
        <v>95</v>
      </c>
      <c r="I794">
        <v>90</v>
      </c>
      <c r="J794">
        <v>45.3</v>
      </c>
      <c r="K794">
        <v>1.4</v>
      </c>
      <c r="L794">
        <v>50</v>
      </c>
      <c r="M794">
        <v>23.5</v>
      </c>
      <c r="N794">
        <v>1.3</v>
      </c>
      <c r="O794">
        <v>20.3</v>
      </c>
      <c r="P794">
        <v>24.9</v>
      </c>
      <c r="Q794">
        <v>30</v>
      </c>
      <c r="R794">
        <v>9.6999999999999993</v>
      </c>
      <c r="S794">
        <v>20</v>
      </c>
      <c r="T794">
        <v>23800</v>
      </c>
      <c r="U794">
        <v>37000</v>
      </c>
      <c r="V794">
        <v>60000</v>
      </c>
    </row>
    <row r="795" spans="1:22" x14ac:dyDescent="0.25">
      <c r="A795" t="str">
        <f t="shared" si="12"/>
        <v>2015/20165Female + malePhysics and astronomyEU</v>
      </c>
      <c r="B795" t="s">
        <v>38</v>
      </c>
      <c r="C795" t="s">
        <v>140</v>
      </c>
      <c r="D795">
        <v>5</v>
      </c>
      <c r="E795" t="s">
        <v>127</v>
      </c>
      <c r="F795" t="s">
        <v>21</v>
      </c>
      <c r="G795" t="s">
        <v>88</v>
      </c>
      <c r="H795">
        <v>120</v>
      </c>
      <c r="I795">
        <v>115</v>
      </c>
      <c r="J795">
        <v>35.9</v>
      </c>
      <c r="K795">
        <v>3.4</v>
      </c>
      <c r="L795">
        <v>75</v>
      </c>
      <c r="M795">
        <v>14.7</v>
      </c>
      <c r="N795">
        <v>2.8</v>
      </c>
      <c r="O795">
        <v>25.8</v>
      </c>
      <c r="P795">
        <v>38.299999999999997</v>
      </c>
      <c r="Q795">
        <v>46.6</v>
      </c>
      <c r="R795">
        <v>20.8</v>
      </c>
      <c r="S795">
        <v>25</v>
      </c>
      <c r="T795">
        <v>25300</v>
      </c>
      <c r="U795">
        <v>31500</v>
      </c>
      <c r="V795">
        <v>43200</v>
      </c>
    </row>
    <row r="796" spans="1:22" x14ac:dyDescent="0.25">
      <c r="A796" t="str">
        <f t="shared" si="12"/>
        <v>2015/20165Female + malePhysics and astronomyUK</v>
      </c>
      <c r="B796" t="s">
        <v>38</v>
      </c>
      <c r="C796" t="s">
        <v>140</v>
      </c>
      <c r="D796">
        <v>5</v>
      </c>
      <c r="E796" t="s">
        <v>127</v>
      </c>
      <c r="F796" t="s">
        <v>61</v>
      </c>
      <c r="G796" t="s">
        <v>88</v>
      </c>
      <c r="H796">
        <v>2110</v>
      </c>
      <c r="I796">
        <v>2075</v>
      </c>
      <c r="J796">
        <v>0.8</v>
      </c>
      <c r="K796">
        <v>1.6</v>
      </c>
      <c r="L796">
        <v>2060</v>
      </c>
      <c r="M796">
        <v>8.3000000000000007</v>
      </c>
      <c r="N796">
        <v>4.5</v>
      </c>
      <c r="O796">
        <v>64.5</v>
      </c>
      <c r="P796">
        <v>80.400000000000006</v>
      </c>
      <c r="Q796">
        <v>86.4</v>
      </c>
      <c r="R796">
        <v>21.9</v>
      </c>
      <c r="S796">
        <v>1300</v>
      </c>
      <c r="T796">
        <v>24900</v>
      </c>
      <c r="U796">
        <v>31500</v>
      </c>
      <c r="V796">
        <v>41000</v>
      </c>
    </row>
    <row r="797" spans="1:22" x14ac:dyDescent="0.25">
      <c r="A797" t="str">
        <f t="shared" si="12"/>
        <v>2015/20165Female + malePhysics and astronomyNon-EU</v>
      </c>
      <c r="B797" t="s">
        <v>38</v>
      </c>
      <c r="C797" t="s">
        <v>140</v>
      </c>
      <c r="D797">
        <v>5</v>
      </c>
      <c r="E797" t="s">
        <v>127</v>
      </c>
      <c r="F797" t="s">
        <v>125</v>
      </c>
      <c r="G797" t="s">
        <v>88</v>
      </c>
      <c r="H797">
        <v>125</v>
      </c>
      <c r="I797">
        <v>125</v>
      </c>
      <c r="J797">
        <v>53.8</v>
      </c>
      <c r="K797">
        <v>1.9</v>
      </c>
      <c r="L797">
        <v>55</v>
      </c>
      <c r="M797">
        <v>20.7</v>
      </c>
      <c r="N797">
        <v>1.1000000000000001</v>
      </c>
      <c r="O797">
        <v>12.3</v>
      </c>
      <c r="P797">
        <v>15.8</v>
      </c>
      <c r="Q797">
        <v>24.4</v>
      </c>
      <c r="R797">
        <v>12.1</v>
      </c>
      <c r="S797">
        <v>15</v>
      </c>
      <c r="T797">
        <v>28900</v>
      </c>
      <c r="U797">
        <v>30700</v>
      </c>
      <c r="V797">
        <v>54500</v>
      </c>
    </row>
    <row r="798" spans="1:22" x14ac:dyDescent="0.25">
      <c r="A798" t="str">
        <f t="shared" si="12"/>
        <v>2015/20165Female + malePoliticsEU</v>
      </c>
      <c r="B798" t="s">
        <v>38</v>
      </c>
      <c r="C798" t="s">
        <v>140</v>
      </c>
      <c r="D798">
        <v>5</v>
      </c>
      <c r="E798" t="s">
        <v>127</v>
      </c>
      <c r="F798" t="s">
        <v>21</v>
      </c>
      <c r="G798" t="s">
        <v>102</v>
      </c>
      <c r="H798">
        <v>545</v>
      </c>
      <c r="I798">
        <v>510</v>
      </c>
      <c r="J798">
        <v>35.5</v>
      </c>
      <c r="K798">
        <v>6.2</v>
      </c>
      <c r="L798">
        <v>330</v>
      </c>
      <c r="M798">
        <v>25</v>
      </c>
      <c r="N798">
        <v>4.5999999999999996</v>
      </c>
      <c r="O798">
        <v>29</v>
      </c>
      <c r="P798">
        <v>32.9</v>
      </c>
      <c r="Q798">
        <v>35</v>
      </c>
      <c r="R798">
        <v>6</v>
      </c>
      <c r="S798">
        <v>140</v>
      </c>
      <c r="T798">
        <v>22000</v>
      </c>
      <c r="U798">
        <v>30000</v>
      </c>
      <c r="V798">
        <v>40600</v>
      </c>
    </row>
    <row r="799" spans="1:22" x14ac:dyDescent="0.25">
      <c r="A799" t="str">
        <f t="shared" si="12"/>
        <v>2015/20165Female + malePoliticsUK</v>
      </c>
      <c r="B799" t="s">
        <v>38</v>
      </c>
      <c r="C799" t="s">
        <v>140</v>
      </c>
      <c r="D799">
        <v>5</v>
      </c>
      <c r="E799" t="s">
        <v>127</v>
      </c>
      <c r="F799" t="s">
        <v>61</v>
      </c>
      <c r="G799" t="s">
        <v>102</v>
      </c>
      <c r="H799">
        <v>4125</v>
      </c>
      <c r="I799">
        <v>4055</v>
      </c>
      <c r="J799">
        <v>2.2999999999999998</v>
      </c>
      <c r="K799">
        <v>1.7</v>
      </c>
      <c r="L799">
        <v>3960</v>
      </c>
      <c r="M799">
        <v>10.4</v>
      </c>
      <c r="N799">
        <v>6</v>
      </c>
      <c r="O799">
        <v>71.7</v>
      </c>
      <c r="P799">
        <v>79.099999999999994</v>
      </c>
      <c r="Q799">
        <v>81.3</v>
      </c>
      <c r="R799">
        <v>9.6</v>
      </c>
      <c r="S799">
        <v>2785</v>
      </c>
      <c r="T799">
        <v>20500</v>
      </c>
      <c r="U799">
        <v>27800</v>
      </c>
      <c r="V799">
        <v>37300</v>
      </c>
    </row>
    <row r="800" spans="1:22" x14ac:dyDescent="0.25">
      <c r="A800" t="str">
        <f t="shared" si="12"/>
        <v>2015/20165Female + malePoliticsNon-EU</v>
      </c>
      <c r="B800" t="s">
        <v>38</v>
      </c>
      <c r="C800" t="s">
        <v>140</v>
      </c>
      <c r="D800">
        <v>5</v>
      </c>
      <c r="E800" t="s">
        <v>127</v>
      </c>
      <c r="F800" t="s">
        <v>125</v>
      </c>
      <c r="G800" t="s">
        <v>102</v>
      </c>
      <c r="H800">
        <v>345</v>
      </c>
      <c r="I800">
        <v>335</v>
      </c>
      <c r="J800">
        <v>53.3</v>
      </c>
      <c r="K800">
        <v>3.7</v>
      </c>
      <c r="L800">
        <v>155</v>
      </c>
      <c r="M800">
        <v>25.7</v>
      </c>
      <c r="N800">
        <v>1.5</v>
      </c>
      <c r="O800">
        <v>14.9</v>
      </c>
      <c r="P800">
        <v>16.5</v>
      </c>
      <c r="Q800">
        <v>19.600000000000001</v>
      </c>
      <c r="R800">
        <v>4.7</v>
      </c>
      <c r="S800">
        <v>45</v>
      </c>
      <c r="T800">
        <v>17900</v>
      </c>
      <c r="U800">
        <v>29600</v>
      </c>
      <c r="V800">
        <v>42500</v>
      </c>
    </row>
    <row r="801" spans="1:22" x14ac:dyDescent="0.25">
      <c r="A801" t="str">
        <f t="shared" si="12"/>
        <v>2015/20165Female + malePsychologyEU</v>
      </c>
      <c r="B801" t="s">
        <v>38</v>
      </c>
      <c r="C801" t="s">
        <v>140</v>
      </c>
      <c r="D801">
        <v>5</v>
      </c>
      <c r="E801" t="s">
        <v>127</v>
      </c>
      <c r="F801" t="s">
        <v>21</v>
      </c>
      <c r="G801" t="s">
        <v>20</v>
      </c>
      <c r="H801">
        <v>425</v>
      </c>
      <c r="I801">
        <v>410</v>
      </c>
      <c r="J801">
        <v>28.9</v>
      </c>
      <c r="K801">
        <v>3.8</v>
      </c>
      <c r="L801">
        <v>290</v>
      </c>
      <c r="M801">
        <v>20.5</v>
      </c>
      <c r="N801">
        <v>3.5</v>
      </c>
      <c r="O801">
        <v>29.2</v>
      </c>
      <c r="P801">
        <v>41</v>
      </c>
      <c r="Q801">
        <v>47.1</v>
      </c>
      <c r="R801">
        <v>17.899999999999999</v>
      </c>
      <c r="S801">
        <v>115</v>
      </c>
      <c r="T801">
        <v>19400</v>
      </c>
      <c r="U801">
        <v>23800</v>
      </c>
      <c r="V801">
        <v>32600</v>
      </c>
    </row>
    <row r="802" spans="1:22" x14ac:dyDescent="0.25">
      <c r="A802" t="str">
        <f t="shared" si="12"/>
        <v>2015/20165Female + malePsychologyUK</v>
      </c>
      <c r="B802" t="s">
        <v>38</v>
      </c>
      <c r="C802" t="s">
        <v>140</v>
      </c>
      <c r="D802">
        <v>5</v>
      </c>
      <c r="E802" t="s">
        <v>127</v>
      </c>
      <c r="F802" t="s">
        <v>61</v>
      </c>
      <c r="G802" t="s">
        <v>20</v>
      </c>
      <c r="H802">
        <v>10380</v>
      </c>
      <c r="I802">
        <v>10275</v>
      </c>
      <c r="J802">
        <v>2.1</v>
      </c>
      <c r="K802">
        <v>1</v>
      </c>
      <c r="L802">
        <v>10055</v>
      </c>
      <c r="M802">
        <v>6.3</v>
      </c>
      <c r="N802">
        <v>5.0999999999999996</v>
      </c>
      <c r="O802">
        <v>66.5</v>
      </c>
      <c r="P802">
        <v>82.8</v>
      </c>
      <c r="Q802">
        <v>86.4</v>
      </c>
      <c r="R802">
        <v>20</v>
      </c>
      <c r="S802">
        <v>6585</v>
      </c>
      <c r="T802">
        <v>16200</v>
      </c>
      <c r="U802">
        <v>22300</v>
      </c>
      <c r="V802">
        <v>28200</v>
      </c>
    </row>
    <row r="803" spans="1:22" x14ac:dyDescent="0.25">
      <c r="A803" t="str">
        <f t="shared" si="12"/>
        <v>2015/20165Female + malePsychologyNon-EU</v>
      </c>
      <c r="B803" t="s">
        <v>38</v>
      </c>
      <c r="C803" t="s">
        <v>140</v>
      </c>
      <c r="D803">
        <v>5</v>
      </c>
      <c r="E803" t="s">
        <v>127</v>
      </c>
      <c r="F803" t="s">
        <v>125</v>
      </c>
      <c r="G803" t="s">
        <v>20</v>
      </c>
      <c r="H803">
        <v>405</v>
      </c>
      <c r="I803">
        <v>395</v>
      </c>
      <c r="J803">
        <v>52.8</v>
      </c>
      <c r="K803">
        <v>2.7</v>
      </c>
      <c r="L803">
        <v>185</v>
      </c>
      <c r="M803">
        <v>23.6</v>
      </c>
      <c r="N803">
        <v>1.8</v>
      </c>
      <c r="O803">
        <v>10.4</v>
      </c>
      <c r="P803">
        <v>17.2</v>
      </c>
      <c r="Q803">
        <v>21.9</v>
      </c>
      <c r="R803">
        <v>11.5</v>
      </c>
      <c r="S803">
        <v>35</v>
      </c>
      <c r="T803">
        <v>17600</v>
      </c>
      <c r="U803">
        <v>26000</v>
      </c>
      <c r="V803">
        <v>34400</v>
      </c>
    </row>
    <row r="804" spans="1:22" x14ac:dyDescent="0.25">
      <c r="A804" t="str">
        <f t="shared" si="12"/>
        <v>2015/20165Female + maleSociology, social policy and anthropologyEU</v>
      </c>
      <c r="B804" t="s">
        <v>38</v>
      </c>
      <c r="C804" t="s">
        <v>140</v>
      </c>
      <c r="D804">
        <v>5</v>
      </c>
      <c r="E804" t="s">
        <v>127</v>
      </c>
      <c r="F804" t="s">
        <v>21</v>
      </c>
      <c r="G804" t="s">
        <v>99</v>
      </c>
      <c r="H804">
        <v>265</v>
      </c>
      <c r="I804">
        <v>250</v>
      </c>
      <c r="J804">
        <v>30.8</v>
      </c>
      <c r="K804">
        <v>5.5</v>
      </c>
      <c r="L804">
        <v>170</v>
      </c>
      <c r="M804">
        <v>22.3</v>
      </c>
      <c r="N804">
        <v>5</v>
      </c>
      <c r="O804">
        <v>31.8</v>
      </c>
      <c r="P804">
        <v>37.6</v>
      </c>
      <c r="Q804">
        <v>41.9</v>
      </c>
      <c r="R804">
        <v>10.199999999999999</v>
      </c>
      <c r="S804">
        <v>75</v>
      </c>
      <c r="T804">
        <v>19800</v>
      </c>
      <c r="U804">
        <v>25000</v>
      </c>
      <c r="V804">
        <v>32200</v>
      </c>
    </row>
    <row r="805" spans="1:22" x14ac:dyDescent="0.25">
      <c r="A805" t="str">
        <f t="shared" si="12"/>
        <v>2015/20165Female + maleSociology, social policy and anthropologyUK</v>
      </c>
      <c r="B805" t="s">
        <v>38</v>
      </c>
      <c r="C805" t="s">
        <v>140</v>
      </c>
      <c r="D805">
        <v>5</v>
      </c>
      <c r="E805" t="s">
        <v>127</v>
      </c>
      <c r="F805" t="s">
        <v>61</v>
      </c>
      <c r="G805" t="s">
        <v>99</v>
      </c>
      <c r="H805">
        <v>8725</v>
      </c>
      <c r="I805">
        <v>8650</v>
      </c>
      <c r="J805">
        <v>2.2999999999999998</v>
      </c>
      <c r="K805">
        <v>0.9</v>
      </c>
      <c r="L805">
        <v>8445</v>
      </c>
      <c r="M805">
        <v>6.6</v>
      </c>
      <c r="N805">
        <v>6.1</v>
      </c>
      <c r="O805">
        <v>73.8</v>
      </c>
      <c r="P805">
        <v>83.2</v>
      </c>
      <c r="Q805">
        <v>85</v>
      </c>
      <c r="R805">
        <v>11.3</v>
      </c>
      <c r="S805">
        <v>6160</v>
      </c>
      <c r="T805">
        <v>16500</v>
      </c>
      <c r="U805">
        <v>22300</v>
      </c>
      <c r="V805">
        <v>28500</v>
      </c>
    </row>
    <row r="806" spans="1:22" x14ac:dyDescent="0.25">
      <c r="A806" t="str">
        <f t="shared" si="12"/>
        <v>2015/20165Female + maleSociology, social policy and anthropologyNon-EU</v>
      </c>
      <c r="B806" t="s">
        <v>38</v>
      </c>
      <c r="C806" t="s">
        <v>140</v>
      </c>
      <c r="D806">
        <v>5</v>
      </c>
      <c r="E806" t="s">
        <v>127</v>
      </c>
      <c r="F806" t="s">
        <v>125</v>
      </c>
      <c r="G806" t="s">
        <v>99</v>
      </c>
      <c r="H806">
        <v>270</v>
      </c>
      <c r="I806">
        <v>260</v>
      </c>
      <c r="J806">
        <v>47.1</v>
      </c>
      <c r="K806">
        <v>3.7</v>
      </c>
      <c r="L806">
        <v>135</v>
      </c>
      <c r="M806">
        <v>24.1</v>
      </c>
      <c r="N806">
        <v>2.6</v>
      </c>
      <c r="O806">
        <v>18.399999999999999</v>
      </c>
      <c r="P806">
        <v>23.7</v>
      </c>
      <c r="Q806">
        <v>26.2</v>
      </c>
      <c r="R806">
        <v>7.8</v>
      </c>
      <c r="S806">
        <v>40</v>
      </c>
      <c r="T806">
        <v>9200</v>
      </c>
      <c r="U806">
        <v>24500</v>
      </c>
      <c r="V806">
        <v>34400</v>
      </c>
    </row>
    <row r="807" spans="1:22" x14ac:dyDescent="0.25">
      <c r="A807" t="str">
        <f t="shared" si="12"/>
        <v>2015/20165Female + maleSport and exercise sciencesEU</v>
      </c>
      <c r="B807" t="s">
        <v>38</v>
      </c>
      <c r="C807" t="s">
        <v>140</v>
      </c>
      <c r="D807">
        <v>5</v>
      </c>
      <c r="E807" t="s">
        <v>127</v>
      </c>
      <c r="F807" t="s">
        <v>21</v>
      </c>
      <c r="G807" t="s">
        <v>82</v>
      </c>
      <c r="H807">
        <v>115</v>
      </c>
      <c r="I807">
        <v>110</v>
      </c>
      <c r="J807">
        <v>35</v>
      </c>
      <c r="K807">
        <v>6.6</v>
      </c>
      <c r="L807">
        <v>70</v>
      </c>
      <c r="M807">
        <v>26.7</v>
      </c>
      <c r="N807">
        <v>4.9000000000000004</v>
      </c>
      <c r="O807">
        <v>26</v>
      </c>
      <c r="P807">
        <v>30.6</v>
      </c>
      <c r="Q807">
        <v>33.4</v>
      </c>
      <c r="R807">
        <v>7.4</v>
      </c>
      <c r="S807">
        <v>30</v>
      </c>
      <c r="T807">
        <v>16100</v>
      </c>
      <c r="U807">
        <v>23400</v>
      </c>
      <c r="V807">
        <v>34400</v>
      </c>
    </row>
    <row r="808" spans="1:22" x14ac:dyDescent="0.25">
      <c r="A808" t="str">
        <f t="shared" si="12"/>
        <v>2015/20165Female + maleSport and exercise sciencesUK</v>
      </c>
      <c r="B808" t="s">
        <v>38</v>
      </c>
      <c r="C808" t="s">
        <v>140</v>
      </c>
      <c r="D808">
        <v>5</v>
      </c>
      <c r="E808" t="s">
        <v>127</v>
      </c>
      <c r="F808" t="s">
        <v>61</v>
      </c>
      <c r="G808" t="s">
        <v>82</v>
      </c>
      <c r="H808">
        <v>6775</v>
      </c>
      <c r="I808">
        <v>6700</v>
      </c>
      <c r="J808">
        <v>1.1000000000000001</v>
      </c>
      <c r="K808">
        <v>1.1000000000000001</v>
      </c>
      <c r="L808">
        <v>6625</v>
      </c>
      <c r="M808">
        <v>5.8</v>
      </c>
      <c r="N808">
        <v>3.7</v>
      </c>
      <c r="O808">
        <v>79</v>
      </c>
      <c r="P808">
        <v>87.9</v>
      </c>
      <c r="Q808">
        <v>89.4</v>
      </c>
      <c r="R808">
        <v>10.4</v>
      </c>
      <c r="S808">
        <v>5090</v>
      </c>
      <c r="T808">
        <v>18300</v>
      </c>
      <c r="U808">
        <v>23800</v>
      </c>
      <c r="V808">
        <v>29300</v>
      </c>
    </row>
    <row r="809" spans="1:22" x14ac:dyDescent="0.25">
      <c r="A809" t="str">
        <f t="shared" si="12"/>
        <v>2015/20165Female + maleSport and exercise sciencesNon-EU</v>
      </c>
      <c r="B809" t="s">
        <v>38</v>
      </c>
      <c r="C809" t="s">
        <v>140</v>
      </c>
      <c r="D809">
        <v>5</v>
      </c>
      <c r="E809" t="s">
        <v>127</v>
      </c>
      <c r="F809" t="s">
        <v>125</v>
      </c>
      <c r="G809" t="s">
        <v>82</v>
      </c>
      <c r="H809">
        <v>105</v>
      </c>
      <c r="I809">
        <v>100</v>
      </c>
      <c r="J809">
        <v>45.5</v>
      </c>
      <c r="K809">
        <v>6.5</v>
      </c>
      <c r="L809">
        <v>55</v>
      </c>
      <c r="M809">
        <v>22.2</v>
      </c>
      <c r="N809">
        <v>1.5</v>
      </c>
      <c r="O809">
        <v>26.7</v>
      </c>
      <c r="P809">
        <v>30.8</v>
      </c>
      <c r="Q809">
        <v>30.8</v>
      </c>
      <c r="R809">
        <v>4.0999999999999996</v>
      </c>
      <c r="S809">
        <v>20</v>
      </c>
      <c r="T809">
        <v>15800</v>
      </c>
      <c r="U809">
        <v>26000</v>
      </c>
      <c r="V809">
        <v>30400</v>
      </c>
    </row>
    <row r="810" spans="1:22" x14ac:dyDescent="0.25">
      <c r="A810" t="str">
        <f t="shared" si="12"/>
        <v>2015/20165Female + maleVeterinary sciencesEU</v>
      </c>
      <c r="B810" t="s">
        <v>38</v>
      </c>
      <c r="C810" t="s">
        <v>140</v>
      </c>
      <c r="D810">
        <v>5</v>
      </c>
      <c r="E810" t="s">
        <v>127</v>
      </c>
      <c r="F810" t="s">
        <v>21</v>
      </c>
      <c r="G810" t="s">
        <v>85</v>
      </c>
      <c r="H810">
        <v>10</v>
      </c>
      <c r="I810">
        <v>10</v>
      </c>
      <c r="J810">
        <v>18.2</v>
      </c>
      <c r="K810">
        <v>8.3000000000000007</v>
      </c>
      <c r="L810">
        <v>10</v>
      </c>
      <c r="M810">
        <v>18.2</v>
      </c>
      <c r="N810">
        <v>9.1</v>
      </c>
      <c r="O810">
        <v>27.3</v>
      </c>
      <c r="P810">
        <v>54.5</v>
      </c>
      <c r="Q810">
        <v>54.5</v>
      </c>
      <c r="R810">
        <v>27.3</v>
      </c>
      <c r="S810" t="s">
        <v>124</v>
      </c>
      <c r="T810" t="s">
        <v>124</v>
      </c>
      <c r="U810" t="s">
        <v>124</v>
      </c>
      <c r="V810" t="s">
        <v>124</v>
      </c>
    </row>
    <row r="811" spans="1:22" x14ac:dyDescent="0.25">
      <c r="A811" t="str">
        <f t="shared" si="12"/>
        <v>2015/20165Female + maleVeterinary sciencesUK</v>
      </c>
      <c r="B811" t="s">
        <v>38</v>
      </c>
      <c r="C811" t="s">
        <v>140</v>
      </c>
      <c r="D811">
        <v>5</v>
      </c>
      <c r="E811" t="s">
        <v>127</v>
      </c>
      <c r="F811" t="s">
        <v>61</v>
      </c>
      <c r="G811" t="s">
        <v>85</v>
      </c>
      <c r="H811">
        <v>645</v>
      </c>
      <c r="I811">
        <v>635</v>
      </c>
      <c r="J811">
        <v>3.5</v>
      </c>
      <c r="K811">
        <v>1.4</v>
      </c>
      <c r="L811">
        <v>615</v>
      </c>
      <c r="M811">
        <v>6.3</v>
      </c>
      <c r="N811">
        <v>3.5</v>
      </c>
      <c r="O811">
        <v>73.099999999999994</v>
      </c>
      <c r="P811">
        <v>84.6</v>
      </c>
      <c r="Q811">
        <v>86.8</v>
      </c>
      <c r="R811">
        <v>13.7</v>
      </c>
      <c r="S811">
        <v>445</v>
      </c>
      <c r="T811">
        <v>20600</v>
      </c>
      <c r="U811">
        <v>31800</v>
      </c>
      <c r="V811">
        <v>38800</v>
      </c>
    </row>
    <row r="812" spans="1:22" x14ac:dyDescent="0.25">
      <c r="A812" t="str">
        <f t="shared" si="12"/>
        <v>2015/20165Female + maleVeterinary sciencesNon-EU</v>
      </c>
      <c r="B812" t="s">
        <v>38</v>
      </c>
      <c r="C812" t="s">
        <v>140</v>
      </c>
      <c r="D812">
        <v>5</v>
      </c>
      <c r="E812" t="s">
        <v>127</v>
      </c>
      <c r="F812" t="s">
        <v>125</v>
      </c>
      <c r="G812" t="s">
        <v>85</v>
      </c>
      <c r="H812">
        <v>25</v>
      </c>
      <c r="I812">
        <v>25</v>
      </c>
      <c r="J812">
        <v>50</v>
      </c>
      <c r="K812">
        <v>0</v>
      </c>
      <c r="L812">
        <v>10</v>
      </c>
      <c r="M812">
        <v>33.299999999999997</v>
      </c>
      <c r="N812">
        <v>0</v>
      </c>
      <c r="O812">
        <v>8.3000000000000007</v>
      </c>
      <c r="P812">
        <v>16.7</v>
      </c>
      <c r="Q812">
        <v>16.7</v>
      </c>
      <c r="R812">
        <v>8.3000000000000007</v>
      </c>
      <c r="S812" t="s">
        <v>124</v>
      </c>
      <c r="T812" t="s">
        <v>124</v>
      </c>
      <c r="U812" t="s">
        <v>124</v>
      </c>
      <c r="V812" t="s">
        <v>124</v>
      </c>
    </row>
    <row r="813" spans="1:22" x14ac:dyDescent="0.25">
      <c r="A813" t="str">
        <f t="shared" si="12"/>
        <v>2015/20163Female + maleAgriculture, food and related studiesEU</v>
      </c>
      <c r="B813" t="s">
        <v>38</v>
      </c>
      <c r="C813" t="s">
        <v>141</v>
      </c>
      <c r="D813">
        <v>3</v>
      </c>
      <c r="E813" t="s">
        <v>127</v>
      </c>
      <c r="F813" t="s">
        <v>21</v>
      </c>
      <c r="G813" t="s">
        <v>87</v>
      </c>
      <c r="H813">
        <v>50</v>
      </c>
      <c r="I813">
        <v>50</v>
      </c>
      <c r="J813">
        <v>47.3</v>
      </c>
      <c r="K813">
        <v>3.8</v>
      </c>
      <c r="L813">
        <v>25</v>
      </c>
      <c r="M813">
        <v>13.3</v>
      </c>
      <c r="N813">
        <v>2</v>
      </c>
      <c r="O813">
        <v>28.4</v>
      </c>
      <c r="P813">
        <v>34.4</v>
      </c>
      <c r="Q813">
        <v>37.4</v>
      </c>
      <c r="R813">
        <v>9</v>
      </c>
      <c r="S813">
        <v>15</v>
      </c>
      <c r="T813">
        <v>12300</v>
      </c>
      <c r="U813">
        <v>25600</v>
      </c>
      <c r="V813">
        <v>30400</v>
      </c>
    </row>
    <row r="814" spans="1:22" x14ac:dyDescent="0.25">
      <c r="A814" t="str">
        <f t="shared" si="12"/>
        <v>2015/20163Female + maleAgriculture, food and related studiesUK</v>
      </c>
      <c r="B814" t="s">
        <v>38</v>
      </c>
      <c r="C814" t="s">
        <v>141</v>
      </c>
      <c r="D814">
        <v>3</v>
      </c>
      <c r="E814" t="s">
        <v>127</v>
      </c>
      <c r="F814" t="s">
        <v>61</v>
      </c>
      <c r="G814" t="s">
        <v>87</v>
      </c>
      <c r="H814">
        <v>2155</v>
      </c>
      <c r="I814">
        <v>2145</v>
      </c>
      <c r="J814">
        <v>2.1</v>
      </c>
      <c r="K814">
        <v>0.5</v>
      </c>
      <c r="L814">
        <v>2100</v>
      </c>
      <c r="M814">
        <v>6.3</v>
      </c>
      <c r="N814">
        <v>4.8</v>
      </c>
      <c r="O814">
        <v>72.3</v>
      </c>
      <c r="P814">
        <v>83.1</v>
      </c>
      <c r="Q814">
        <v>86.8</v>
      </c>
      <c r="R814">
        <v>14.5</v>
      </c>
      <c r="S814">
        <v>1475</v>
      </c>
      <c r="T814">
        <v>13900</v>
      </c>
      <c r="U814">
        <v>18700</v>
      </c>
      <c r="V814">
        <v>24900</v>
      </c>
    </row>
    <row r="815" spans="1:22" x14ac:dyDescent="0.25">
      <c r="A815" t="str">
        <f t="shared" si="12"/>
        <v>2015/20163Female + maleAgriculture, food and related studiesNon-EU</v>
      </c>
      <c r="B815" t="s">
        <v>38</v>
      </c>
      <c r="C815" t="s">
        <v>141</v>
      </c>
      <c r="D815">
        <v>3</v>
      </c>
      <c r="E815" t="s">
        <v>127</v>
      </c>
      <c r="F815" t="s">
        <v>125</v>
      </c>
      <c r="G815" t="s">
        <v>87</v>
      </c>
      <c r="H815">
        <v>150</v>
      </c>
      <c r="I815">
        <v>145</v>
      </c>
      <c r="J815">
        <v>54.7</v>
      </c>
      <c r="K815">
        <v>3.3</v>
      </c>
      <c r="L815">
        <v>65</v>
      </c>
      <c r="M815">
        <v>31.8</v>
      </c>
      <c r="N815">
        <v>2.1</v>
      </c>
      <c r="O815">
        <v>4.8</v>
      </c>
      <c r="P815">
        <v>8.3000000000000007</v>
      </c>
      <c r="Q815">
        <v>11.4</v>
      </c>
      <c r="R815">
        <v>6.5</v>
      </c>
      <c r="S815" t="s">
        <v>124</v>
      </c>
      <c r="T815" t="s">
        <v>124</v>
      </c>
      <c r="U815" t="s">
        <v>124</v>
      </c>
      <c r="V815" t="s">
        <v>124</v>
      </c>
    </row>
    <row r="816" spans="1:22" x14ac:dyDescent="0.25">
      <c r="A816" t="str">
        <f t="shared" si="12"/>
        <v>2015/20163Female + maleAllied healthEU</v>
      </c>
      <c r="B816" t="s">
        <v>38</v>
      </c>
      <c r="C816" t="s">
        <v>141</v>
      </c>
      <c r="D816">
        <v>3</v>
      </c>
      <c r="E816" t="s">
        <v>127</v>
      </c>
      <c r="F816" t="s">
        <v>21</v>
      </c>
      <c r="G816" t="s">
        <v>145</v>
      </c>
      <c r="H816">
        <v>365</v>
      </c>
      <c r="I816">
        <v>345</v>
      </c>
      <c r="J816">
        <v>29</v>
      </c>
      <c r="K816">
        <v>5.6</v>
      </c>
      <c r="L816">
        <v>245</v>
      </c>
      <c r="M816">
        <v>17</v>
      </c>
      <c r="N816">
        <v>3.5</v>
      </c>
      <c r="O816">
        <v>30.9</v>
      </c>
      <c r="P816">
        <v>43.1</v>
      </c>
      <c r="Q816">
        <v>50.5</v>
      </c>
      <c r="R816">
        <v>19.600000000000001</v>
      </c>
      <c r="S816">
        <v>105</v>
      </c>
      <c r="T816">
        <v>19000</v>
      </c>
      <c r="U816">
        <v>23400</v>
      </c>
      <c r="V816">
        <v>28900</v>
      </c>
    </row>
    <row r="817" spans="1:22" x14ac:dyDescent="0.25">
      <c r="A817" t="str">
        <f t="shared" si="12"/>
        <v>2015/20163Female + maleAllied healthUK</v>
      </c>
      <c r="B817" t="s">
        <v>38</v>
      </c>
      <c r="C817" t="s">
        <v>141</v>
      </c>
      <c r="D817">
        <v>3</v>
      </c>
      <c r="E817" t="s">
        <v>127</v>
      </c>
      <c r="F817" t="s">
        <v>61</v>
      </c>
      <c r="G817" t="s">
        <v>145</v>
      </c>
      <c r="H817">
        <v>8920</v>
      </c>
      <c r="I817">
        <v>8870</v>
      </c>
      <c r="J817">
        <v>3.6</v>
      </c>
      <c r="K817">
        <v>0.6</v>
      </c>
      <c r="L817">
        <v>8550</v>
      </c>
      <c r="M817">
        <v>5</v>
      </c>
      <c r="N817">
        <v>5</v>
      </c>
      <c r="O817">
        <v>68.8</v>
      </c>
      <c r="P817">
        <v>82.3</v>
      </c>
      <c r="Q817">
        <v>86.4</v>
      </c>
      <c r="R817">
        <v>17.600000000000001</v>
      </c>
      <c r="S817">
        <v>5810</v>
      </c>
      <c r="T817">
        <v>16500</v>
      </c>
      <c r="U817">
        <v>22900</v>
      </c>
      <c r="V817">
        <v>27400</v>
      </c>
    </row>
    <row r="818" spans="1:22" x14ac:dyDescent="0.25">
      <c r="A818" t="str">
        <f t="shared" si="12"/>
        <v>2015/20163Female + maleAllied healthNon-EU</v>
      </c>
      <c r="B818" t="s">
        <v>38</v>
      </c>
      <c r="C818" t="s">
        <v>141</v>
      </c>
      <c r="D818">
        <v>3</v>
      </c>
      <c r="E818" t="s">
        <v>127</v>
      </c>
      <c r="F818" t="s">
        <v>125</v>
      </c>
      <c r="G818" t="s">
        <v>145</v>
      </c>
      <c r="H818">
        <v>340</v>
      </c>
      <c r="I818">
        <v>330</v>
      </c>
      <c r="J818">
        <v>41.6</v>
      </c>
      <c r="K818">
        <v>3.5</v>
      </c>
      <c r="L818">
        <v>190</v>
      </c>
      <c r="M818">
        <v>24.4</v>
      </c>
      <c r="N818">
        <v>1.5</v>
      </c>
      <c r="O818">
        <v>20.6</v>
      </c>
      <c r="P818">
        <v>26.2</v>
      </c>
      <c r="Q818">
        <v>32.5</v>
      </c>
      <c r="R818">
        <v>11.9</v>
      </c>
      <c r="S818">
        <v>60</v>
      </c>
      <c r="T818">
        <v>10600</v>
      </c>
      <c r="U818">
        <v>22000</v>
      </c>
      <c r="V818">
        <v>29600</v>
      </c>
    </row>
    <row r="819" spans="1:22" x14ac:dyDescent="0.25">
      <c r="A819" t="str">
        <f t="shared" si="12"/>
        <v>2015/20163Female + maleArchitecture, building and planningEU</v>
      </c>
      <c r="B819" t="s">
        <v>38</v>
      </c>
      <c r="C819" t="s">
        <v>141</v>
      </c>
      <c r="D819">
        <v>3</v>
      </c>
      <c r="E819" t="s">
        <v>127</v>
      </c>
      <c r="F819" t="s">
        <v>21</v>
      </c>
      <c r="G819" t="s">
        <v>97</v>
      </c>
      <c r="H819">
        <v>570</v>
      </c>
      <c r="I819">
        <v>550</v>
      </c>
      <c r="J819">
        <v>31.7</v>
      </c>
      <c r="K819">
        <v>3.9</v>
      </c>
      <c r="L819">
        <v>375</v>
      </c>
      <c r="M819">
        <v>14.6</v>
      </c>
      <c r="N819">
        <v>1.5</v>
      </c>
      <c r="O819">
        <v>17.899999999999999</v>
      </c>
      <c r="P819">
        <v>30.5</v>
      </c>
      <c r="Q819">
        <v>52.3</v>
      </c>
      <c r="R819">
        <v>34.4</v>
      </c>
      <c r="S819">
        <v>95</v>
      </c>
      <c r="T819">
        <v>22000</v>
      </c>
      <c r="U819">
        <v>27100</v>
      </c>
      <c r="V819">
        <v>32900</v>
      </c>
    </row>
    <row r="820" spans="1:22" x14ac:dyDescent="0.25">
      <c r="A820" t="str">
        <f t="shared" si="12"/>
        <v>2015/20163Female + maleArchitecture, building and planningUK</v>
      </c>
      <c r="B820" t="s">
        <v>38</v>
      </c>
      <c r="C820" t="s">
        <v>141</v>
      </c>
      <c r="D820">
        <v>3</v>
      </c>
      <c r="E820" t="s">
        <v>127</v>
      </c>
      <c r="F820" t="s">
        <v>61</v>
      </c>
      <c r="G820" t="s">
        <v>97</v>
      </c>
      <c r="H820">
        <v>6970</v>
      </c>
      <c r="I820">
        <v>6915</v>
      </c>
      <c r="J820">
        <v>1.9</v>
      </c>
      <c r="K820">
        <v>0.8</v>
      </c>
      <c r="L820">
        <v>6785</v>
      </c>
      <c r="M820">
        <v>6</v>
      </c>
      <c r="N820">
        <v>4.2</v>
      </c>
      <c r="O820">
        <v>68.8</v>
      </c>
      <c r="P820">
        <v>82.7</v>
      </c>
      <c r="Q820">
        <v>87.9</v>
      </c>
      <c r="R820">
        <v>19.2</v>
      </c>
      <c r="S820">
        <v>4605</v>
      </c>
      <c r="T820">
        <v>21600</v>
      </c>
      <c r="U820">
        <v>28500</v>
      </c>
      <c r="V820">
        <v>37300</v>
      </c>
    </row>
    <row r="821" spans="1:22" x14ac:dyDescent="0.25">
      <c r="A821" t="str">
        <f t="shared" si="12"/>
        <v>2015/20163Female + maleArchitecture, building and planningNon-EU</v>
      </c>
      <c r="B821" t="s">
        <v>38</v>
      </c>
      <c r="C821" t="s">
        <v>141</v>
      </c>
      <c r="D821">
        <v>3</v>
      </c>
      <c r="E821" t="s">
        <v>127</v>
      </c>
      <c r="F821" t="s">
        <v>125</v>
      </c>
      <c r="G821" t="s">
        <v>97</v>
      </c>
      <c r="H821">
        <v>995</v>
      </c>
      <c r="I821">
        <v>980</v>
      </c>
      <c r="J821">
        <v>55.3</v>
      </c>
      <c r="K821">
        <v>1.5</v>
      </c>
      <c r="L821">
        <v>435</v>
      </c>
      <c r="M821">
        <v>20.9</v>
      </c>
      <c r="N821">
        <v>2.5</v>
      </c>
      <c r="O821">
        <v>8.5</v>
      </c>
      <c r="P821">
        <v>12.1</v>
      </c>
      <c r="Q821">
        <v>21.3</v>
      </c>
      <c r="R821">
        <v>12.7</v>
      </c>
      <c r="S821">
        <v>75</v>
      </c>
      <c r="T821">
        <v>13500</v>
      </c>
      <c r="U821">
        <v>22000</v>
      </c>
      <c r="V821">
        <v>27400</v>
      </c>
    </row>
    <row r="822" spans="1:22" x14ac:dyDescent="0.25">
      <c r="A822" t="str">
        <f t="shared" si="12"/>
        <v>2015/20163Female + maleBiosciencesEU</v>
      </c>
      <c r="B822" t="s">
        <v>38</v>
      </c>
      <c r="C822" t="s">
        <v>141</v>
      </c>
      <c r="D822">
        <v>3</v>
      </c>
      <c r="E822" t="s">
        <v>127</v>
      </c>
      <c r="F822" t="s">
        <v>21</v>
      </c>
      <c r="G822" t="s">
        <v>80</v>
      </c>
      <c r="H822">
        <v>435</v>
      </c>
      <c r="I822">
        <v>420</v>
      </c>
      <c r="J822">
        <v>28.1</v>
      </c>
      <c r="K822">
        <v>2.9</v>
      </c>
      <c r="L822">
        <v>305</v>
      </c>
      <c r="M822">
        <v>17.5</v>
      </c>
      <c r="N822">
        <v>1.9</v>
      </c>
      <c r="O822">
        <v>19.399999999999999</v>
      </c>
      <c r="P822">
        <v>38.799999999999997</v>
      </c>
      <c r="Q822">
        <v>52.5</v>
      </c>
      <c r="R822">
        <v>33.200000000000003</v>
      </c>
      <c r="S822">
        <v>80</v>
      </c>
      <c r="T822">
        <v>17600</v>
      </c>
      <c r="U822">
        <v>22000</v>
      </c>
      <c r="V822">
        <v>26700</v>
      </c>
    </row>
    <row r="823" spans="1:22" x14ac:dyDescent="0.25">
      <c r="A823" t="str">
        <f t="shared" si="12"/>
        <v>2015/20163Female + maleBiosciencesUK</v>
      </c>
      <c r="B823" t="s">
        <v>38</v>
      </c>
      <c r="C823" t="s">
        <v>141</v>
      </c>
      <c r="D823">
        <v>3</v>
      </c>
      <c r="E823" t="s">
        <v>127</v>
      </c>
      <c r="F823" t="s">
        <v>61</v>
      </c>
      <c r="G823" t="s">
        <v>80</v>
      </c>
      <c r="H823">
        <v>8155</v>
      </c>
      <c r="I823">
        <v>8120</v>
      </c>
      <c r="J823">
        <v>2</v>
      </c>
      <c r="K823">
        <v>0.5</v>
      </c>
      <c r="L823">
        <v>7960</v>
      </c>
      <c r="M823">
        <v>5.8</v>
      </c>
      <c r="N823">
        <v>5.6</v>
      </c>
      <c r="O823">
        <v>58.5</v>
      </c>
      <c r="P823">
        <v>76.5</v>
      </c>
      <c r="Q823">
        <v>86.6</v>
      </c>
      <c r="R823">
        <v>28.1</v>
      </c>
      <c r="S823">
        <v>4615</v>
      </c>
      <c r="T823">
        <v>16500</v>
      </c>
      <c r="U823">
        <v>21600</v>
      </c>
      <c r="V823">
        <v>27100</v>
      </c>
    </row>
    <row r="824" spans="1:22" x14ac:dyDescent="0.25">
      <c r="A824" t="str">
        <f t="shared" si="12"/>
        <v>2015/20163Female + maleBiosciencesNon-EU</v>
      </c>
      <c r="B824" t="s">
        <v>38</v>
      </c>
      <c r="C824" t="s">
        <v>141</v>
      </c>
      <c r="D824">
        <v>3</v>
      </c>
      <c r="E824" t="s">
        <v>127</v>
      </c>
      <c r="F824" t="s">
        <v>125</v>
      </c>
      <c r="G824" t="s">
        <v>80</v>
      </c>
      <c r="H824">
        <v>600</v>
      </c>
      <c r="I824">
        <v>585</v>
      </c>
      <c r="J824">
        <v>41.8</v>
      </c>
      <c r="K824">
        <v>2.4</v>
      </c>
      <c r="L824">
        <v>340</v>
      </c>
      <c r="M824">
        <v>22.3</v>
      </c>
      <c r="N824">
        <v>4.0999999999999996</v>
      </c>
      <c r="O824">
        <v>11.3</v>
      </c>
      <c r="P824">
        <v>19.3</v>
      </c>
      <c r="Q824">
        <v>31.8</v>
      </c>
      <c r="R824">
        <v>20.5</v>
      </c>
      <c r="S824">
        <v>60</v>
      </c>
      <c r="T824">
        <v>19500</v>
      </c>
      <c r="U824">
        <v>26000</v>
      </c>
      <c r="V824">
        <v>32600</v>
      </c>
    </row>
    <row r="825" spans="1:22" x14ac:dyDescent="0.25">
      <c r="A825" t="str">
        <f t="shared" si="12"/>
        <v>2015/20163Female + maleBusiness and managementEU</v>
      </c>
      <c r="B825" t="s">
        <v>38</v>
      </c>
      <c r="C825" t="s">
        <v>141</v>
      </c>
      <c r="D825">
        <v>3</v>
      </c>
      <c r="E825" t="s">
        <v>127</v>
      </c>
      <c r="F825" t="s">
        <v>21</v>
      </c>
      <c r="G825" t="s">
        <v>107</v>
      </c>
      <c r="H825">
        <v>4520</v>
      </c>
      <c r="I825">
        <v>4345</v>
      </c>
      <c r="J825">
        <v>44.4</v>
      </c>
      <c r="K825">
        <v>4</v>
      </c>
      <c r="L825">
        <v>2415</v>
      </c>
      <c r="M825">
        <v>20.8</v>
      </c>
      <c r="N825">
        <v>3.9</v>
      </c>
      <c r="O825">
        <v>27.7</v>
      </c>
      <c r="P825">
        <v>29.4</v>
      </c>
      <c r="Q825">
        <v>30.9</v>
      </c>
      <c r="R825">
        <v>3.2</v>
      </c>
      <c r="S825">
        <v>1130</v>
      </c>
      <c r="T825">
        <v>19400</v>
      </c>
      <c r="U825">
        <v>25300</v>
      </c>
      <c r="V825">
        <v>34000</v>
      </c>
    </row>
    <row r="826" spans="1:22" x14ac:dyDescent="0.25">
      <c r="A826" t="str">
        <f t="shared" si="12"/>
        <v>2015/20163Female + maleBusiness and managementUK</v>
      </c>
      <c r="B826" t="s">
        <v>38</v>
      </c>
      <c r="C826" t="s">
        <v>141</v>
      </c>
      <c r="D826">
        <v>3</v>
      </c>
      <c r="E826" t="s">
        <v>127</v>
      </c>
      <c r="F826" t="s">
        <v>61</v>
      </c>
      <c r="G826" t="s">
        <v>107</v>
      </c>
      <c r="H826">
        <v>32325</v>
      </c>
      <c r="I826">
        <v>32095</v>
      </c>
      <c r="J826">
        <v>2.8</v>
      </c>
      <c r="K826">
        <v>0.7</v>
      </c>
      <c r="L826">
        <v>31190</v>
      </c>
      <c r="M826">
        <v>7.1</v>
      </c>
      <c r="N826">
        <v>6.6</v>
      </c>
      <c r="O826">
        <v>78.2</v>
      </c>
      <c r="P826">
        <v>82.3</v>
      </c>
      <c r="Q826">
        <v>83.5</v>
      </c>
      <c r="R826">
        <v>5.3</v>
      </c>
      <c r="S826">
        <v>24435</v>
      </c>
      <c r="T826">
        <v>17900</v>
      </c>
      <c r="U826">
        <v>23300</v>
      </c>
      <c r="V826">
        <v>30000</v>
      </c>
    </row>
    <row r="827" spans="1:22" x14ac:dyDescent="0.25">
      <c r="A827" t="str">
        <f t="shared" si="12"/>
        <v>2015/20163Female + maleBusiness and managementNon-EU</v>
      </c>
      <c r="B827" t="s">
        <v>38</v>
      </c>
      <c r="C827" t="s">
        <v>141</v>
      </c>
      <c r="D827">
        <v>3</v>
      </c>
      <c r="E827" t="s">
        <v>127</v>
      </c>
      <c r="F827" t="s">
        <v>125</v>
      </c>
      <c r="G827" t="s">
        <v>107</v>
      </c>
      <c r="H827">
        <v>13600</v>
      </c>
      <c r="I827">
        <v>13490</v>
      </c>
      <c r="J827">
        <v>68.2</v>
      </c>
      <c r="K827">
        <v>0.8</v>
      </c>
      <c r="L827">
        <v>4295</v>
      </c>
      <c r="M827">
        <v>20.9</v>
      </c>
      <c r="N827">
        <v>1.6</v>
      </c>
      <c r="O827">
        <v>6.2</v>
      </c>
      <c r="P827">
        <v>6.8</v>
      </c>
      <c r="Q827">
        <v>9.3000000000000007</v>
      </c>
      <c r="R827">
        <v>3.1</v>
      </c>
      <c r="S827">
        <v>730</v>
      </c>
      <c r="T827">
        <v>13200</v>
      </c>
      <c r="U827">
        <v>22300</v>
      </c>
      <c r="V827">
        <v>31500</v>
      </c>
    </row>
    <row r="828" spans="1:22" x14ac:dyDescent="0.25">
      <c r="A828" t="str">
        <f t="shared" si="12"/>
        <v>2015/20163Female + maleCeltic studiesUK</v>
      </c>
      <c r="B828" t="s">
        <v>38</v>
      </c>
      <c r="C828" t="s">
        <v>141</v>
      </c>
      <c r="D828">
        <v>3</v>
      </c>
      <c r="E828" t="s">
        <v>127</v>
      </c>
      <c r="F828" t="s">
        <v>61</v>
      </c>
      <c r="G828" t="s">
        <v>111</v>
      </c>
      <c r="H828">
        <v>25</v>
      </c>
      <c r="I828">
        <v>25</v>
      </c>
      <c r="J828">
        <v>4.0999999999999996</v>
      </c>
      <c r="K828">
        <v>2</v>
      </c>
      <c r="L828">
        <v>25</v>
      </c>
      <c r="M828">
        <v>4.0999999999999996</v>
      </c>
      <c r="N828">
        <v>6.2</v>
      </c>
      <c r="O828">
        <v>62.9</v>
      </c>
      <c r="P828">
        <v>77.3</v>
      </c>
      <c r="Q828">
        <v>85.6</v>
      </c>
      <c r="R828">
        <v>22.7</v>
      </c>
      <c r="S828">
        <v>15</v>
      </c>
      <c r="T828">
        <v>14600</v>
      </c>
      <c r="U828">
        <v>22100</v>
      </c>
      <c r="V828">
        <v>26000</v>
      </c>
    </row>
    <row r="829" spans="1:22" x14ac:dyDescent="0.25">
      <c r="A829" t="str">
        <f t="shared" si="12"/>
        <v>2015/20163Female + maleCeltic studiesNon-EU</v>
      </c>
      <c r="B829" t="s">
        <v>38</v>
      </c>
      <c r="C829" t="s">
        <v>141</v>
      </c>
      <c r="D829">
        <v>3</v>
      </c>
      <c r="E829" t="s">
        <v>127</v>
      </c>
      <c r="F829" t="s">
        <v>125</v>
      </c>
      <c r="G829" t="s">
        <v>111</v>
      </c>
      <c r="H829" t="s">
        <v>124</v>
      </c>
      <c r="I829" t="s">
        <v>124</v>
      </c>
      <c r="J829" t="s">
        <v>124</v>
      </c>
      <c r="K829" t="s">
        <v>124</v>
      </c>
      <c r="L829" t="s">
        <v>124</v>
      </c>
      <c r="M829" t="s">
        <v>124</v>
      </c>
      <c r="N829" t="s">
        <v>124</v>
      </c>
      <c r="O829" t="s">
        <v>124</v>
      </c>
      <c r="P829" t="s">
        <v>124</v>
      </c>
      <c r="Q829" t="s">
        <v>124</v>
      </c>
      <c r="R829" t="s">
        <v>124</v>
      </c>
      <c r="S829" t="s">
        <v>124</v>
      </c>
      <c r="T829" t="s">
        <v>124</v>
      </c>
      <c r="U829" t="s">
        <v>124</v>
      </c>
      <c r="V829" t="s">
        <v>124</v>
      </c>
    </row>
    <row r="830" spans="1:22" x14ac:dyDescent="0.25">
      <c r="A830" t="str">
        <f t="shared" si="12"/>
        <v>2015/20163Female + maleChemistryEU</v>
      </c>
      <c r="B830" t="s">
        <v>38</v>
      </c>
      <c r="C830" t="s">
        <v>141</v>
      </c>
      <c r="D830">
        <v>3</v>
      </c>
      <c r="E830" t="s">
        <v>127</v>
      </c>
      <c r="F830" t="s">
        <v>21</v>
      </c>
      <c r="G830" t="s">
        <v>90</v>
      </c>
      <c r="H830">
        <v>95</v>
      </c>
      <c r="I830">
        <v>90</v>
      </c>
      <c r="J830">
        <v>25.2</v>
      </c>
      <c r="K830">
        <v>5.3</v>
      </c>
      <c r="L830">
        <v>65</v>
      </c>
      <c r="M830">
        <v>9.4</v>
      </c>
      <c r="N830">
        <v>0.2</v>
      </c>
      <c r="O830">
        <v>21.3</v>
      </c>
      <c r="P830">
        <v>50.4</v>
      </c>
      <c r="Q830">
        <v>65.2</v>
      </c>
      <c r="R830">
        <v>43.9</v>
      </c>
      <c r="S830">
        <v>15</v>
      </c>
      <c r="T830">
        <v>21200</v>
      </c>
      <c r="U830">
        <v>24900</v>
      </c>
      <c r="V830">
        <v>32900</v>
      </c>
    </row>
    <row r="831" spans="1:22" x14ac:dyDescent="0.25">
      <c r="A831" t="str">
        <f t="shared" si="12"/>
        <v>2015/20163Female + maleChemistryUK</v>
      </c>
      <c r="B831" t="s">
        <v>38</v>
      </c>
      <c r="C831" t="s">
        <v>141</v>
      </c>
      <c r="D831">
        <v>3</v>
      </c>
      <c r="E831" t="s">
        <v>127</v>
      </c>
      <c r="F831" t="s">
        <v>61</v>
      </c>
      <c r="G831" t="s">
        <v>90</v>
      </c>
      <c r="H831">
        <v>2580</v>
      </c>
      <c r="I831">
        <v>2565</v>
      </c>
      <c r="J831">
        <v>1.3</v>
      </c>
      <c r="K831">
        <v>0.6</v>
      </c>
      <c r="L831">
        <v>2530</v>
      </c>
      <c r="M831">
        <v>4.9000000000000004</v>
      </c>
      <c r="N831">
        <v>4.3</v>
      </c>
      <c r="O831">
        <v>60.9</v>
      </c>
      <c r="P831">
        <v>80</v>
      </c>
      <c r="Q831">
        <v>89.6</v>
      </c>
      <c r="R831">
        <v>28.7</v>
      </c>
      <c r="S831">
        <v>1530</v>
      </c>
      <c r="T831">
        <v>19800</v>
      </c>
      <c r="U831">
        <v>24500</v>
      </c>
      <c r="V831">
        <v>31100</v>
      </c>
    </row>
    <row r="832" spans="1:22" x14ac:dyDescent="0.25">
      <c r="A832" t="str">
        <f t="shared" si="12"/>
        <v>2015/20163Female + maleChemistryNon-EU</v>
      </c>
      <c r="B832" t="s">
        <v>38</v>
      </c>
      <c r="C832" t="s">
        <v>141</v>
      </c>
      <c r="D832">
        <v>3</v>
      </c>
      <c r="E832" t="s">
        <v>127</v>
      </c>
      <c r="F832" t="s">
        <v>125</v>
      </c>
      <c r="G832" t="s">
        <v>90</v>
      </c>
      <c r="H832">
        <v>220</v>
      </c>
      <c r="I832">
        <v>220</v>
      </c>
      <c r="J832">
        <v>58.5</v>
      </c>
      <c r="K832">
        <v>0.6</v>
      </c>
      <c r="L832">
        <v>90</v>
      </c>
      <c r="M832">
        <v>17.100000000000001</v>
      </c>
      <c r="N832">
        <v>2.5</v>
      </c>
      <c r="O832">
        <v>6</v>
      </c>
      <c r="P832">
        <v>11.8</v>
      </c>
      <c r="Q832">
        <v>21.9</v>
      </c>
      <c r="R832">
        <v>15.8</v>
      </c>
      <c r="S832">
        <v>10</v>
      </c>
      <c r="T832">
        <v>22000</v>
      </c>
      <c r="U832">
        <v>29300</v>
      </c>
      <c r="V832">
        <v>39900</v>
      </c>
    </row>
    <row r="833" spans="1:22" x14ac:dyDescent="0.25">
      <c r="A833" t="str">
        <f t="shared" si="12"/>
        <v>2015/20163Female + maleCombined and general studiesEU</v>
      </c>
      <c r="B833" t="s">
        <v>38</v>
      </c>
      <c r="C833" t="s">
        <v>141</v>
      </c>
      <c r="D833">
        <v>3</v>
      </c>
      <c r="E833" t="s">
        <v>127</v>
      </c>
      <c r="F833" t="s">
        <v>21</v>
      </c>
      <c r="G833" t="s">
        <v>120</v>
      </c>
      <c r="H833">
        <v>65</v>
      </c>
      <c r="I833">
        <v>60</v>
      </c>
      <c r="J833">
        <v>27</v>
      </c>
      <c r="K833">
        <v>4.8</v>
      </c>
      <c r="L833">
        <v>45</v>
      </c>
      <c r="M833">
        <v>27.6</v>
      </c>
      <c r="N833">
        <v>1.7</v>
      </c>
      <c r="O833">
        <v>33.799999999999997</v>
      </c>
      <c r="P833">
        <v>40.5</v>
      </c>
      <c r="Q833">
        <v>43.8</v>
      </c>
      <c r="R833">
        <v>10</v>
      </c>
      <c r="S833">
        <v>20</v>
      </c>
      <c r="T833">
        <v>19800</v>
      </c>
      <c r="U833">
        <v>25600</v>
      </c>
      <c r="V833">
        <v>31800</v>
      </c>
    </row>
    <row r="834" spans="1:22" x14ac:dyDescent="0.25">
      <c r="A834" t="str">
        <f t="shared" si="12"/>
        <v>2015/20163Female + maleCombined and general studiesUK</v>
      </c>
      <c r="B834" t="s">
        <v>38</v>
      </c>
      <c r="C834" t="s">
        <v>141</v>
      </c>
      <c r="D834">
        <v>3</v>
      </c>
      <c r="E834" t="s">
        <v>127</v>
      </c>
      <c r="F834" t="s">
        <v>61</v>
      </c>
      <c r="G834" t="s">
        <v>120</v>
      </c>
      <c r="H834">
        <v>5625</v>
      </c>
      <c r="I834">
        <v>5550</v>
      </c>
      <c r="J834">
        <v>3.4</v>
      </c>
      <c r="K834">
        <v>1.4</v>
      </c>
      <c r="L834">
        <v>5360</v>
      </c>
      <c r="M834">
        <v>10.4</v>
      </c>
      <c r="N834">
        <v>6.2</v>
      </c>
      <c r="O834">
        <v>64.7</v>
      </c>
      <c r="P834">
        <v>76.8</v>
      </c>
      <c r="Q834">
        <v>80</v>
      </c>
      <c r="R834">
        <v>15.3</v>
      </c>
      <c r="S834">
        <v>3315</v>
      </c>
      <c r="T834">
        <v>12800</v>
      </c>
      <c r="U834">
        <v>21500</v>
      </c>
      <c r="V834">
        <v>30400</v>
      </c>
    </row>
    <row r="835" spans="1:22" x14ac:dyDescent="0.25">
      <c r="A835" t="str">
        <f t="shared" si="12"/>
        <v>2015/20163Female + maleCombined and general studiesNon-EU</v>
      </c>
      <c r="B835" t="s">
        <v>38</v>
      </c>
      <c r="C835" t="s">
        <v>141</v>
      </c>
      <c r="D835">
        <v>3</v>
      </c>
      <c r="E835" t="s">
        <v>127</v>
      </c>
      <c r="F835" t="s">
        <v>125</v>
      </c>
      <c r="G835" t="s">
        <v>120</v>
      </c>
      <c r="H835">
        <v>70</v>
      </c>
      <c r="I835">
        <v>65</v>
      </c>
      <c r="J835">
        <v>51.9</v>
      </c>
      <c r="K835">
        <v>6.3</v>
      </c>
      <c r="L835">
        <v>30</v>
      </c>
      <c r="M835">
        <v>27.6</v>
      </c>
      <c r="N835">
        <v>2.8</v>
      </c>
      <c r="O835">
        <v>13.3</v>
      </c>
      <c r="P835">
        <v>16.3</v>
      </c>
      <c r="Q835">
        <v>17.8</v>
      </c>
      <c r="R835">
        <v>4.5</v>
      </c>
      <c r="S835" t="s">
        <v>124</v>
      </c>
      <c r="T835" t="s">
        <v>124</v>
      </c>
      <c r="U835" t="s">
        <v>124</v>
      </c>
      <c r="V835" t="s">
        <v>124</v>
      </c>
    </row>
    <row r="836" spans="1:22" x14ac:dyDescent="0.25">
      <c r="A836" t="str">
        <f t="shared" ref="A836:A899" si="13">B836&amp;D836&amp;E836&amp;G836&amp;F836</f>
        <v>2015/20163Female + maleComputingEU</v>
      </c>
      <c r="B836" t="s">
        <v>38</v>
      </c>
      <c r="C836" t="s">
        <v>141</v>
      </c>
      <c r="D836">
        <v>3</v>
      </c>
      <c r="E836" t="s">
        <v>127</v>
      </c>
      <c r="F836" t="s">
        <v>21</v>
      </c>
      <c r="G836" t="s">
        <v>95</v>
      </c>
      <c r="H836">
        <v>680</v>
      </c>
      <c r="I836">
        <v>665</v>
      </c>
      <c r="J836">
        <v>36</v>
      </c>
      <c r="K836">
        <v>2.6</v>
      </c>
      <c r="L836">
        <v>425</v>
      </c>
      <c r="M836">
        <v>14.3</v>
      </c>
      <c r="N836">
        <v>3.5</v>
      </c>
      <c r="O836">
        <v>38.200000000000003</v>
      </c>
      <c r="P836">
        <v>43.2</v>
      </c>
      <c r="Q836">
        <v>46.2</v>
      </c>
      <c r="R836">
        <v>8</v>
      </c>
      <c r="S836">
        <v>245</v>
      </c>
      <c r="T836">
        <v>23800</v>
      </c>
      <c r="U836">
        <v>31800</v>
      </c>
      <c r="V836">
        <v>42100</v>
      </c>
    </row>
    <row r="837" spans="1:22" x14ac:dyDescent="0.25">
      <c r="A837" t="str">
        <f t="shared" si="13"/>
        <v>2015/20163Female + maleComputingUK</v>
      </c>
      <c r="B837" t="s">
        <v>38</v>
      </c>
      <c r="C837" t="s">
        <v>141</v>
      </c>
      <c r="D837">
        <v>3</v>
      </c>
      <c r="E837" t="s">
        <v>127</v>
      </c>
      <c r="F837" t="s">
        <v>61</v>
      </c>
      <c r="G837" t="s">
        <v>95</v>
      </c>
      <c r="H837">
        <v>10055</v>
      </c>
      <c r="I837">
        <v>10000</v>
      </c>
      <c r="J837">
        <v>2.2999999999999998</v>
      </c>
      <c r="K837">
        <v>0.5</v>
      </c>
      <c r="L837">
        <v>9775</v>
      </c>
      <c r="M837">
        <v>7</v>
      </c>
      <c r="N837">
        <v>6.8</v>
      </c>
      <c r="O837">
        <v>78.900000000000006</v>
      </c>
      <c r="P837">
        <v>82.4</v>
      </c>
      <c r="Q837">
        <v>84</v>
      </c>
      <c r="R837">
        <v>5.2</v>
      </c>
      <c r="S837">
        <v>7680</v>
      </c>
      <c r="T837">
        <v>18300</v>
      </c>
      <c r="U837">
        <v>24900</v>
      </c>
      <c r="V837">
        <v>32600</v>
      </c>
    </row>
    <row r="838" spans="1:22" x14ac:dyDescent="0.25">
      <c r="A838" t="str">
        <f t="shared" si="13"/>
        <v>2015/20163Female + maleComputingNon-EU</v>
      </c>
      <c r="B838" t="s">
        <v>38</v>
      </c>
      <c r="C838" t="s">
        <v>141</v>
      </c>
      <c r="D838">
        <v>3</v>
      </c>
      <c r="E838" t="s">
        <v>127</v>
      </c>
      <c r="F838" t="s">
        <v>125</v>
      </c>
      <c r="G838" t="s">
        <v>95</v>
      </c>
      <c r="H838">
        <v>1995</v>
      </c>
      <c r="I838">
        <v>1955</v>
      </c>
      <c r="J838">
        <v>44.1</v>
      </c>
      <c r="K838">
        <v>2</v>
      </c>
      <c r="L838">
        <v>1095</v>
      </c>
      <c r="M838">
        <v>29.7</v>
      </c>
      <c r="N838">
        <v>3.8</v>
      </c>
      <c r="O838">
        <v>15.1</v>
      </c>
      <c r="P838">
        <v>18.3</v>
      </c>
      <c r="Q838">
        <v>22.4</v>
      </c>
      <c r="R838">
        <v>7.3</v>
      </c>
      <c r="S838">
        <v>255</v>
      </c>
      <c r="T838">
        <v>15400</v>
      </c>
      <c r="U838">
        <v>23100</v>
      </c>
      <c r="V838">
        <v>33300</v>
      </c>
    </row>
    <row r="839" spans="1:22" x14ac:dyDescent="0.25">
      <c r="A839" t="str">
        <f t="shared" si="13"/>
        <v>2015/20163Female + maleCreative arts and designEU</v>
      </c>
      <c r="B839" t="s">
        <v>38</v>
      </c>
      <c r="C839" t="s">
        <v>141</v>
      </c>
      <c r="D839">
        <v>3</v>
      </c>
      <c r="E839" t="s">
        <v>127</v>
      </c>
      <c r="F839" t="s">
        <v>21</v>
      </c>
      <c r="G839" t="s">
        <v>116</v>
      </c>
      <c r="H839">
        <v>1240</v>
      </c>
      <c r="I839">
        <v>1195</v>
      </c>
      <c r="J839">
        <v>32.799999999999997</v>
      </c>
      <c r="K839">
        <v>3.6</v>
      </c>
      <c r="L839">
        <v>805</v>
      </c>
      <c r="M839">
        <v>20.6</v>
      </c>
      <c r="N839">
        <v>4.9000000000000004</v>
      </c>
      <c r="O839">
        <v>36</v>
      </c>
      <c r="P839">
        <v>39.5</v>
      </c>
      <c r="Q839">
        <v>41.7</v>
      </c>
      <c r="R839">
        <v>5.8</v>
      </c>
      <c r="S839">
        <v>390</v>
      </c>
      <c r="T839">
        <v>12400</v>
      </c>
      <c r="U839">
        <v>20500</v>
      </c>
      <c r="V839">
        <v>26400</v>
      </c>
    </row>
    <row r="840" spans="1:22" x14ac:dyDescent="0.25">
      <c r="A840" t="str">
        <f t="shared" si="13"/>
        <v>2015/20163Female + maleCreative arts and designUK</v>
      </c>
      <c r="B840" t="s">
        <v>38</v>
      </c>
      <c r="C840" t="s">
        <v>141</v>
      </c>
      <c r="D840">
        <v>3</v>
      </c>
      <c r="E840" t="s">
        <v>127</v>
      </c>
      <c r="F840" t="s">
        <v>61</v>
      </c>
      <c r="G840" t="s">
        <v>116</v>
      </c>
      <c r="H840">
        <v>21940</v>
      </c>
      <c r="I840">
        <v>21830</v>
      </c>
      <c r="J840">
        <v>1.9</v>
      </c>
      <c r="K840">
        <v>0.5</v>
      </c>
      <c r="L840">
        <v>21420</v>
      </c>
      <c r="M840">
        <v>7</v>
      </c>
      <c r="N840">
        <v>8</v>
      </c>
      <c r="O840">
        <v>77.5</v>
      </c>
      <c r="P840">
        <v>81.8</v>
      </c>
      <c r="Q840">
        <v>83.2</v>
      </c>
      <c r="R840">
        <v>5.7</v>
      </c>
      <c r="S840">
        <v>15905</v>
      </c>
      <c r="T840">
        <v>12800</v>
      </c>
      <c r="U840">
        <v>17900</v>
      </c>
      <c r="V840">
        <v>23400</v>
      </c>
    </row>
    <row r="841" spans="1:22" x14ac:dyDescent="0.25">
      <c r="A841" t="str">
        <f t="shared" si="13"/>
        <v>2015/20163Female + maleCreative arts and designNon-EU</v>
      </c>
      <c r="B841" t="s">
        <v>38</v>
      </c>
      <c r="C841" t="s">
        <v>141</v>
      </c>
      <c r="D841">
        <v>3</v>
      </c>
      <c r="E841" t="s">
        <v>127</v>
      </c>
      <c r="F841" t="s">
        <v>125</v>
      </c>
      <c r="G841" t="s">
        <v>116</v>
      </c>
      <c r="H841">
        <v>1825</v>
      </c>
      <c r="I841">
        <v>1790</v>
      </c>
      <c r="J841">
        <v>59</v>
      </c>
      <c r="K841">
        <v>1.8</v>
      </c>
      <c r="L841">
        <v>735</v>
      </c>
      <c r="M841">
        <v>23.1</v>
      </c>
      <c r="N841">
        <v>2.6</v>
      </c>
      <c r="O841">
        <v>11.4</v>
      </c>
      <c r="P841">
        <v>12.6</v>
      </c>
      <c r="Q841">
        <v>15.3</v>
      </c>
      <c r="R841">
        <v>3.9</v>
      </c>
      <c r="S841">
        <v>175</v>
      </c>
      <c r="T841">
        <v>11300</v>
      </c>
      <c r="U841">
        <v>17900</v>
      </c>
      <c r="V841">
        <v>25300</v>
      </c>
    </row>
    <row r="842" spans="1:22" x14ac:dyDescent="0.25">
      <c r="A842" t="str">
        <f t="shared" si="13"/>
        <v>2015/20163Female + maleEconomicsEU</v>
      </c>
      <c r="B842" t="s">
        <v>38</v>
      </c>
      <c r="C842" t="s">
        <v>141</v>
      </c>
      <c r="D842">
        <v>3</v>
      </c>
      <c r="E842" t="s">
        <v>127</v>
      </c>
      <c r="F842" t="s">
        <v>21</v>
      </c>
      <c r="G842" t="s">
        <v>8</v>
      </c>
      <c r="H842">
        <v>525</v>
      </c>
      <c r="I842">
        <v>510</v>
      </c>
      <c r="J842">
        <v>32.799999999999997</v>
      </c>
      <c r="K842">
        <v>3.4</v>
      </c>
      <c r="L842">
        <v>340</v>
      </c>
      <c r="M842">
        <v>21.9</v>
      </c>
      <c r="N842">
        <v>5.6</v>
      </c>
      <c r="O842">
        <v>31.5</v>
      </c>
      <c r="P842">
        <v>35.700000000000003</v>
      </c>
      <c r="Q842">
        <v>39.799999999999997</v>
      </c>
      <c r="R842">
        <v>8.1999999999999993</v>
      </c>
      <c r="S842">
        <v>150</v>
      </c>
      <c r="T842">
        <v>25600</v>
      </c>
      <c r="U842">
        <v>33300</v>
      </c>
      <c r="V842">
        <v>42500</v>
      </c>
    </row>
    <row r="843" spans="1:22" x14ac:dyDescent="0.25">
      <c r="A843" t="str">
        <f t="shared" si="13"/>
        <v>2015/20163Female + maleEconomicsUK</v>
      </c>
      <c r="B843" t="s">
        <v>38</v>
      </c>
      <c r="C843" t="s">
        <v>141</v>
      </c>
      <c r="D843">
        <v>3</v>
      </c>
      <c r="E843" t="s">
        <v>127</v>
      </c>
      <c r="F843" t="s">
        <v>61</v>
      </c>
      <c r="G843" t="s">
        <v>8</v>
      </c>
      <c r="H843">
        <v>4885</v>
      </c>
      <c r="I843">
        <v>4850</v>
      </c>
      <c r="J843">
        <v>1.9</v>
      </c>
      <c r="K843">
        <v>0.7</v>
      </c>
      <c r="L843">
        <v>4755</v>
      </c>
      <c r="M843">
        <v>7.6</v>
      </c>
      <c r="N843">
        <v>5.8</v>
      </c>
      <c r="O843">
        <v>77.900000000000006</v>
      </c>
      <c r="P843">
        <v>82.8</v>
      </c>
      <c r="Q843">
        <v>84.7</v>
      </c>
      <c r="R843">
        <v>6.8</v>
      </c>
      <c r="S843">
        <v>3705</v>
      </c>
      <c r="T843">
        <v>23800</v>
      </c>
      <c r="U843">
        <v>31500</v>
      </c>
      <c r="V843">
        <v>41400</v>
      </c>
    </row>
    <row r="844" spans="1:22" x14ac:dyDescent="0.25">
      <c r="A844" t="str">
        <f t="shared" si="13"/>
        <v>2015/20163Female + maleEconomicsNon-EU</v>
      </c>
      <c r="B844" t="s">
        <v>38</v>
      </c>
      <c r="C844" t="s">
        <v>141</v>
      </c>
      <c r="D844">
        <v>3</v>
      </c>
      <c r="E844" t="s">
        <v>127</v>
      </c>
      <c r="F844" t="s">
        <v>125</v>
      </c>
      <c r="G844" t="s">
        <v>8</v>
      </c>
      <c r="H844">
        <v>1775</v>
      </c>
      <c r="I844">
        <v>1755</v>
      </c>
      <c r="J844">
        <v>62.4</v>
      </c>
      <c r="K844">
        <v>1</v>
      </c>
      <c r="L844">
        <v>660</v>
      </c>
      <c r="M844">
        <v>21.3</v>
      </c>
      <c r="N844">
        <v>1.9</v>
      </c>
      <c r="O844">
        <v>10.7</v>
      </c>
      <c r="P844">
        <v>11.8</v>
      </c>
      <c r="Q844">
        <v>14.4</v>
      </c>
      <c r="R844">
        <v>3.7</v>
      </c>
      <c r="S844">
        <v>165</v>
      </c>
      <c r="T844">
        <v>27100</v>
      </c>
      <c r="U844">
        <v>39200</v>
      </c>
      <c r="V844">
        <v>50900</v>
      </c>
    </row>
    <row r="845" spans="1:22" x14ac:dyDescent="0.25">
      <c r="A845" t="str">
        <f t="shared" si="13"/>
        <v>2015/20163Female + maleEducation and teachingEU</v>
      </c>
      <c r="B845" t="s">
        <v>38</v>
      </c>
      <c r="C845" t="s">
        <v>141</v>
      </c>
      <c r="D845">
        <v>3</v>
      </c>
      <c r="E845" t="s">
        <v>127</v>
      </c>
      <c r="F845" t="s">
        <v>21</v>
      </c>
      <c r="G845" t="s">
        <v>118</v>
      </c>
      <c r="H845">
        <v>115</v>
      </c>
      <c r="I845">
        <v>110</v>
      </c>
      <c r="J845">
        <v>19</v>
      </c>
      <c r="K845">
        <v>5.2</v>
      </c>
      <c r="L845">
        <v>90</v>
      </c>
      <c r="M845">
        <v>23.4</v>
      </c>
      <c r="N845">
        <v>8.6</v>
      </c>
      <c r="O845">
        <v>37.299999999999997</v>
      </c>
      <c r="P845">
        <v>45.9</v>
      </c>
      <c r="Q845">
        <v>49.1</v>
      </c>
      <c r="R845">
        <v>11.8</v>
      </c>
      <c r="S845">
        <v>40</v>
      </c>
      <c r="T845">
        <v>20100</v>
      </c>
      <c r="U845">
        <v>24300</v>
      </c>
      <c r="V845">
        <v>28200</v>
      </c>
    </row>
    <row r="846" spans="1:22" x14ac:dyDescent="0.25">
      <c r="A846" t="str">
        <f t="shared" si="13"/>
        <v>2015/20163Female + maleEducation and teachingUK</v>
      </c>
      <c r="B846" t="s">
        <v>38</v>
      </c>
      <c r="C846" t="s">
        <v>141</v>
      </c>
      <c r="D846">
        <v>3</v>
      </c>
      <c r="E846" t="s">
        <v>127</v>
      </c>
      <c r="F846" t="s">
        <v>61</v>
      </c>
      <c r="G846" t="s">
        <v>118</v>
      </c>
      <c r="H846">
        <v>15210</v>
      </c>
      <c r="I846">
        <v>15120</v>
      </c>
      <c r="J846">
        <v>1.8</v>
      </c>
      <c r="K846">
        <v>0.6</v>
      </c>
      <c r="L846">
        <v>14850</v>
      </c>
      <c r="M846">
        <v>4.4000000000000004</v>
      </c>
      <c r="N846">
        <v>4.3</v>
      </c>
      <c r="O846">
        <v>81.099999999999994</v>
      </c>
      <c r="P846">
        <v>88.1</v>
      </c>
      <c r="Q846">
        <v>89.4</v>
      </c>
      <c r="R846">
        <v>8.4</v>
      </c>
      <c r="S846">
        <v>11980</v>
      </c>
      <c r="T846">
        <v>15000</v>
      </c>
      <c r="U846">
        <v>21600</v>
      </c>
      <c r="V846">
        <v>24900</v>
      </c>
    </row>
    <row r="847" spans="1:22" x14ac:dyDescent="0.25">
      <c r="A847" t="str">
        <f t="shared" si="13"/>
        <v>2015/20163Female + maleEducation and teachingNon-EU</v>
      </c>
      <c r="B847" t="s">
        <v>38</v>
      </c>
      <c r="C847" t="s">
        <v>141</v>
      </c>
      <c r="D847">
        <v>3</v>
      </c>
      <c r="E847" t="s">
        <v>127</v>
      </c>
      <c r="F847" t="s">
        <v>125</v>
      </c>
      <c r="G847" t="s">
        <v>118</v>
      </c>
      <c r="H847">
        <v>175</v>
      </c>
      <c r="I847">
        <v>170</v>
      </c>
      <c r="J847">
        <v>43.3</v>
      </c>
      <c r="K847">
        <v>3.4</v>
      </c>
      <c r="L847">
        <v>95</v>
      </c>
      <c r="M847">
        <v>29.7</v>
      </c>
      <c r="N847">
        <v>1.8</v>
      </c>
      <c r="O847">
        <v>19.5</v>
      </c>
      <c r="P847">
        <v>22.4</v>
      </c>
      <c r="Q847">
        <v>25.3</v>
      </c>
      <c r="R847">
        <v>5.7</v>
      </c>
      <c r="S847">
        <v>30</v>
      </c>
      <c r="T847">
        <v>13900</v>
      </c>
      <c r="U847">
        <v>18300</v>
      </c>
      <c r="V847">
        <v>24900</v>
      </c>
    </row>
    <row r="848" spans="1:22" x14ac:dyDescent="0.25">
      <c r="A848" t="str">
        <f t="shared" si="13"/>
        <v>2015/20163Female + maleEngineeringEU</v>
      </c>
      <c r="B848" t="s">
        <v>38</v>
      </c>
      <c r="C848" t="s">
        <v>141</v>
      </c>
      <c r="D848">
        <v>3</v>
      </c>
      <c r="E848" t="s">
        <v>127</v>
      </c>
      <c r="F848" t="s">
        <v>21</v>
      </c>
      <c r="G848" t="s">
        <v>93</v>
      </c>
      <c r="H848">
        <v>1175</v>
      </c>
      <c r="I848">
        <v>1150</v>
      </c>
      <c r="J848">
        <v>46.6</v>
      </c>
      <c r="K848">
        <v>2.2999999999999998</v>
      </c>
      <c r="L848">
        <v>615</v>
      </c>
      <c r="M848">
        <v>15.9</v>
      </c>
      <c r="N848">
        <v>3.1</v>
      </c>
      <c r="O848">
        <v>23</v>
      </c>
      <c r="P848">
        <v>28.5</v>
      </c>
      <c r="Q848">
        <v>34.4</v>
      </c>
      <c r="R848">
        <v>11.4</v>
      </c>
      <c r="S848">
        <v>255</v>
      </c>
      <c r="T848">
        <v>23400</v>
      </c>
      <c r="U848">
        <v>29600</v>
      </c>
      <c r="V848">
        <v>37700</v>
      </c>
    </row>
    <row r="849" spans="1:22" x14ac:dyDescent="0.25">
      <c r="A849" t="str">
        <f t="shared" si="13"/>
        <v>2015/20163Female + maleEngineeringUK</v>
      </c>
      <c r="B849" t="s">
        <v>38</v>
      </c>
      <c r="C849" t="s">
        <v>141</v>
      </c>
      <c r="D849">
        <v>3</v>
      </c>
      <c r="E849" t="s">
        <v>127</v>
      </c>
      <c r="F849" t="s">
        <v>61</v>
      </c>
      <c r="G849" t="s">
        <v>93</v>
      </c>
      <c r="H849">
        <v>11150</v>
      </c>
      <c r="I849">
        <v>11050</v>
      </c>
      <c r="J849">
        <v>2.2999999999999998</v>
      </c>
      <c r="K849">
        <v>0.9</v>
      </c>
      <c r="L849">
        <v>10795</v>
      </c>
      <c r="M849">
        <v>6.6</v>
      </c>
      <c r="N849">
        <v>4.8</v>
      </c>
      <c r="O849">
        <v>74.7</v>
      </c>
      <c r="P849">
        <v>83.4</v>
      </c>
      <c r="Q849">
        <v>86.2</v>
      </c>
      <c r="R849">
        <v>11.5</v>
      </c>
      <c r="S849">
        <v>8045</v>
      </c>
      <c r="T849">
        <v>23400</v>
      </c>
      <c r="U849">
        <v>30400</v>
      </c>
      <c r="V849">
        <v>37300</v>
      </c>
    </row>
    <row r="850" spans="1:22" x14ac:dyDescent="0.25">
      <c r="A850" t="str">
        <f t="shared" si="13"/>
        <v>2015/20163Female + maleEngineeringNon-EU</v>
      </c>
      <c r="B850" t="s">
        <v>38</v>
      </c>
      <c r="C850" t="s">
        <v>141</v>
      </c>
      <c r="D850">
        <v>3</v>
      </c>
      <c r="E850" t="s">
        <v>127</v>
      </c>
      <c r="F850" t="s">
        <v>125</v>
      </c>
      <c r="G850" t="s">
        <v>93</v>
      </c>
      <c r="H850">
        <v>4785</v>
      </c>
      <c r="I850">
        <v>4720</v>
      </c>
      <c r="J850">
        <v>56.4</v>
      </c>
      <c r="K850">
        <v>1.4</v>
      </c>
      <c r="L850">
        <v>2055</v>
      </c>
      <c r="M850">
        <v>24</v>
      </c>
      <c r="N850">
        <v>1.7</v>
      </c>
      <c r="O850">
        <v>8.8000000000000007</v>
      </c>
      <c r="P850">
        <v>12.9</v>
      </c>
      <c r="Q850">
        <v>17.899999999999999</v>
      </c>
      <c r="R850">
        <v>9.1</v>
      </c>
      <c r="S850">
        <v>365</v>
      </c>
      <c r="T850">
        <v>20100</v>
      </c>
      <c r="U850">
        <v>28200</v>
      </c>
      <c r="V850">
        <v>36200</v>
      </c>
    </row>
    <row r="851" spans="1:22" x14ac:dyDescent="0.25">
      <c r="A851" t="str">
        <f t="shared" si="13"/>
        <v>2015/20163Female + maleEnglish studiesEU</v>
      </c>
      <c r="B851" t="s">
        <v>38</v>
      </c>
      <c r="C851" t="s">
        <v>141</v>
      </c>
      <c r="D851">
        <v>3</v>
      </c>
      <c r="E851" t="s">
        <v>127</v>
      </c>
      <c r="F851" t="s">
        <v>21</v>
      </c>
      <c r="G851" t="s">
        <v>109</v>
      </c>
      <c r="H851">
        <v>455</v>
      </c>
      <c r="I851">
        <v>445</v>
      </c>
      <c r="J851">
        <v>42.9</v>
      </c>
      <c r="K851">
        <v>2.2999999999999998</v>
      </c>
      <c r="L851">
        <v>255</v>
      </c>
      <c r="M851">
        <v>20.8</v>
      </c>
      <c r="N851">
        <v>4</v>
      </c>
      <c r="O851">
        <v>22.8</v>
      </c>
      <c r="P851">
        <v>27.2</v>
      </c>
      <c r="Q851">
        <v>32.299999999999997</v>
      </c>
      <c r="R851">
        <v>9.5</v>
      </c>
      <c r="S851">
        <v>95</v>
      </c>
      <c r="T851">
        <v>12800</v>
      </c>
      <c r="U851">
        <v>19200</v>
      </c>
      <c r="V851">
        <v>24900</v>
      </c>
    </row>
    <row r="852" spans="1:22" x14ac:dyDescent="0.25">
      <c r="A852" t="str">
        <f t="shared" si="13"/>
        <v>2015/20163Female + maleEnglish studiesUK</v>
      </c>
      <c r="B852" t="s">
        <v>38</v>
      </c>
      <c r="C852" t="s">
        <v>141</v>
      </c>
      <c r="D852">
        <v>3</v>
      </c>
      <c r="E852" t="s">
        <v>127</v>
      </c>
      <c r="F852" t="s">
        <v>61</v>
      </c>
      <c r="G852" t="s">
        <v>109</v>
      </c>
      <c r="H852">
        <v>12255</v>
      </c>
      <c r="I852">
        <v>12180</v>
      </c>
      <c r="J852">
        <v>1.6</v>
      </c>
      <c r="K852">
        <v>0.6</v>
      </c>
      <c r="L852">
        <v>11985</v>
      </c>
      <c r="M852">
        <v>6.3</v>
      </c>
      <c r="N852">
        <v>7</v>
      </c>
      <c r="O852">
        <v>71</v>
      </c>
      <c r="P852">
        <v>81.599999999999994</v>
      </c>
      <c r="Q852">
        <v>85</v>
      </c>
      <c r="R852">
        <v>14</v>
      </c>
      <c r="S852">
        <v>8300</v>
      </c>
      <c r="T852">
        <v>15000</v>
      </c>
      <c r="U852">
        <v>20900</v>
      </c>
      <c r="V852">
        <v>25300</v>
      </c>
    </row>
    <row r="853" spans="1:22" x14ac:dyDescent="0.25">
      <c r="A853" t="str">
        <f t="shared" si="13"/>
        <v>2015/20163Female + maleEnglish studiesNon-EU</v>
      </c>
      <c r="B853" t="s">
        <v>38</v>
      </c>
      <c r="C853" t="s">
        <v>141</v>
      </c>
      <c r="D853">
        <v>3</v>
      </c>
      <c r="E853" t="s">
        <v>127</v>
      </c>
      <c r="F853" t="s">
        <v>125</v>
      </c>
      <c r="G853" t="s">
        <v>109</v>
      </c>
      <c r="H853">
        <v>800</v>
      </c>
      <c r="I853">
        <v>790</v>
      </c>
      <c r="J853">
        <v>63.8</v>
      </c>
      <c r="K853">
        <v>1.1000000000000001</v>
      </c>
      <c r="L853">
        <v>285</v>
      </c>
      <c r="M853">
        <v>21.7</v>
      </c>
      <c r="N853">
        <v>2.2000000000000002</v>
      </c>
      <c r="O853">
        <v>6.9</v>
      </c>
      <c r="P853">
        <v>8.4</v>
      </c>
      <c r="Q853">
        <v>12.3</v>
      </c>
      <c r="R853">
        <v>5.3</v>
      </c>
      <c r="S853">
        <v>50</v>
      </c>
      <c r="T853">
        <v>16100</v>
      </c>
      <c r="U853">
        <v>21200</v>
      </c>
      <c r="V853">
        <v>26400</v>
      </c>
    </row>
    <row r="854" spans="1:22" x14ac:dyDescent="0.25">
      <c r="A854" t="str">
        <f t="shared" si="13"/>
        <v>2015/20163Female + maleGeneral, applied and forensic sciencesEU</v>
      </c>
      <c r="B854" t="s">
        <v>38</v>
      </c>
      <c r="C854" t="s">
        <v>141</v>
      </c>
      <c r="D854">
        <v>3</v>
      </c>
      <c r="E854" t="s">
        <v>127</v>
      </c>
      <c r="F854" t="s">
        <v>21</v>
      </c>
      <c r="G854" t="s">
        <v>147</v>
      </c>
      <c r="H854">
        <v>75</v>
      </c>
      <c r="I854">
        <v>70</v>
      </c>
      <c r="J854">
        <v>23</v>
      </c>
      <c r="K854">
        <v>3.1</v>
      </c>
      <c r="L854">
        <v>55</v>
      </c>
      <c r="M854">
        <v>16</v>
      </c>
      <c r="N854">
        <v>5.0999999999999996</v>
      </c>
      <c r="O854">
        <v>32.200000000000003</v>
      </c>
      <c r="P854">
        <v>45.3</v>
      </c>
      <c r="Q854">
        <v>55.9</v>
      </c>
      <c r="R854">
        <v>23.8</v>
      </c>
      <c r="S854">
        <v>20</v>
      </c>
      <c r="T854">
        <v>9900</v>
      </c>
      <c r="U854">
        <v>22300</v>
      </c>
      <c r="V854">
        <v>28900</v>
      </c>
    </row>
    <row r="855" spans="1:22" x14ac:dyDescent="0.25">
      <c r="A855" t="str">
        <f t="shared" si="13"/>
        <v>2015/20163Female + maleGeneral, applied and forensic sciencesUK</v>
      </c>
      <c r="B855" t="s">
        <v>38</v>
      </c>
      <c r="C855" t="s">
        <v>141</v>
      </c>
      <c r="D855">
        <v>3</v>
      </c>
      <c r="E855" t="s">
        <v>127</v>
      </c>
      <c r="F855" t="s">
        <v>61</v>
      </c>
      <c r="G855" t="s">
        <v>147</v>
      </c>
      <c r="H855">
        <v>1835</v>
      </c>
      <c r="I855">
        <v>1830</v>
      </c>
      <c r="J855">
        <v>1.7</v>
      </c>
      <c r="K855">
        <v>0.5</v>
      </c>
      <c r="L855">
        <v>1800</v>
      </c>
      <c r="M855">
        <v>5</v>
      </c>
      <c r="N855">
        <v>5.8</v>
      </c>
      <c r="O855">
        <v>72.099999999999994</v>
      </c>
      <c r="P855">
        <v>82.9</v>
      </c>
      <c r="Q855">
        <v>87.5</v>
      </c>
      <c r="R855">
        <v>15.4</v>
      </c>
      <c r="S855">
        <v>1290</v>
      </c>
      <c r="T855">
        <v>15700</v>
      </c>
      <c r="U855">
        <v>20100</v>
      </c>
      <c r="V855">
        <v>25300</v>
      </c>
    </row>
    <row r="856" spans="1:22" x14ac:dyDescent="0.25">
      <c r="A856" t="str">
        <f t="shared" si="13"/>
        <v>2015/20163Female + maleGeneral, applied and forensic sciencesNon-EU</v>
      </c>
      <c r="B856" t="s">
        <v>38</v>
      </c>
      <c r="C856" t="s">
        <v>141</v>
      </c>
      <c r="D856">
        <v>3</v>
      </c>
      <c r="E856" t="s">
        <v>127</v>
      </c>
      <c r="F856" t="s">
        <v>125</v>
      </c>
      <c r="G856" t="s">
        <v>147</v>
      </c>
      <c r="H856">
        <v>80</v>
      </c>
      <c r="I856">
        <v>75</v>
      </c>
      <c r="J856">
        <v>44.9</v>
      </c>
      <c r="K856">
        <v>2.5</v>
      </c>
      <c r="L856">
        <v>40</v>
      </c>
      <c r="M856">
        <v>25.4</v>
      </c>
      <c r="N856">
        <v>3.3</v>
      </c>
      <c r="O856">
        <v>9</v>
      </c>
      <c r="P856">
        <v>12.9</v>
      </c>
      <c r="Q856">
        <v>26.4</v>
      </c>
      <c r="R856">
        <v>17.399999999999999</v>
      </c>
      <c r="S856" t="s">
        <v>124</v>
      </c>
      <c r="T856" t="s">
        <v>124</v>
      </c>
      <c r="U856" t="s">
        <v>124</v>
      </c>
      <c r="V856" t="s">
        <v>124</v>
      </c>
    </row>
    <row r="857" spans="1:22" x14ac:dyDescent="0.25">
      <c r="A857" t="str">
        <f t="shared" si="13"/>
        <v>2015/20163Female + maleGeography, earth and environmental studiesEU</v>
      </c>
      <c r="B857" t="s">
        <v>38</v>
      </c>
      <c r="C857" t="s">
        <v>141</v>
      </c>
      <c r="D857">
        <v>3</v>
      </c>
      <c r="E857" t="s">
        <v>127</v>
      </c>
      <c r="F857" t="s">
        <v>21</v>
      </c>
      <c r="G857" t="s">
        <v>148</v>
      </c>
      <c r="H857">
        <v>180</v>
      </c>
      <c r="I857">
        <v>170</v>
      </c>
      <c r="J857">
        <v>27.3</v>
      </c>
      <c r="K857">
        <v>5.4</v>
      </c>
      <c r="L857">
        <v>125</v>
      </c>
      <c r="M857">
        <v>21.1</v>
      </c>
      <c r="N857">
        <v>7.7</v>
      </c>
      <c r="O857">
        <v>26.9</v>
      </c>
      <c r="P857">
        <v>35.200000000000003</v>
      </c>
      <c r="Q857">
        <v>44</v>
      </c>
      <c r="R857">
        <v>17</v>
      </c>
      <c r="S857">
        <v>45</v>
      </c>
      <c r="T857">
        <v>21600</v>
      </c>
      <c r="U857">
        <v>24200</v>
      </c>
      <c r="V857">
        <v>29600</v>
      </c>
    </row>
    <row r="858" spans="1:22" x14ac:dyDescent="0.25">
      <c r="A858" t="str">
        <f t="shared" si="13"/>
        <v>2015/20163Female + maleGeography, earth and environmental studiesUK</v>
      </c>
      <c r="B858" t="s">
        <v>38</v>
      </c>
      <c r="C858" t="s">
        <v>141</v>
      </c>
      <c r="D858">
        <v>3</v>
      </c>
      <c r="E858" t="s">
        <v>127</v>
      </c>
      <c r="F858" t="s">
        <v>61</v>
      </c>
      <c r="G858" t="s">
        <v>148</v>
      </c>
      <c r="H858">
        <v>7050</v>
      </c>
      <c r="I858">
        <v>7005</v>
      </c>
      <c r="J858">
        <v>1.5</v>
      </c>
      <c r="K858">
        <v>0.6</v>
      </c>
      <c r="L858">
        <v>6905</v>
      </c>
      <c r="M858">
        <v>5.8</v>
      </c>
      <c r="N858">
        <v>5.0999999999999996</v>
      </c>
      <c r="O858">
        <v>73.400000000000006</v>
      </c>
      <c r="P858">
        <v>84.3</v>
      </c>
      <c r="Q858">
        <v>87.6</v>
      </c>
      <c r="R858">
        <v>14.2</v>
      </c>
      <c r="S858">
        <v>5010</v>
      </c>
      <c r="T858">
        <v>18700</v>
      </c>
      <c r="U858">
        <v>23800</v>
      </c>
      <c r="V858">
        <v>30000</v>
      </c>
    </row>
    <row r="859" spans="1:22" x14ac:dyDescent="0.25">
      <c r="A859" t="str">
        <f t="shared" si="13"/>
        <v>2015/20163Female + maleGeography, earth and environmental studiesNon-EU</v>
      </c>
      <c r="B859" t="s">
        <v>38</v>
      </c>
      <c r="C859" t="s">
        <v>141</v>
      </c>
      <c r="D859">
        <v>3</v>
      </c>
      <c r="E859" t="s">
        <v>127</v>
      </c>
      <c r="F859" t="s">
        <v>125</v>
      </c>
      <c r="G859" t="s">
        <v>148</v>
      </c>
      <c r="H859">
        <v>280</v>
      </c>
      <c r="I859">
        <v>270</v>
      </c>
      <c r="J859">
        <v>57.3</v>
      </c>
      <c r="K859">
        <v>4.4000000000000004</v>
      </c>
      <c r="L859">
        <v>115</v>
      </c>
      <c r="M859">
        <v>18.399999999999999</v>
      </c>
      <c r="N859">
        <v>2.7</v>
      </c>
      <c r="O859">
        <v>11.9</v>
      </c>
      <c r="P859">
        <v>15.4</v>
      </c>
      <c r="Q859">
        <v>21.6</v>
      </c>
      <c r="R859">
        <v>9.6999999999999993</v>
      </c>
      <c r="S859">
        <v>30</v>
      </c>
      <c r="T859">
        <v>19800</v>
      </c>
      <c r="U859">
        <v>25300</v>
      </c>
      <c r="V859">
        <v>32600</v>
      </c>
    </row>
    <row r="860" spans="1:22" x14ac:dyDescent="0.25">
      <c r="A860" t="str">
        <f t="shared" si="13"/>
        <v>2015/20163Female + maleHealth and social careEU</v>
      </c>
      <c r="B860" t="s">
        <v>38</v>
      </c>
      <c r="C860" t="s">
        <v>141</v>
      </c>
      <c r="D860">
        <v>3</v>
      </c>
      <c r="E860" t="s">
        <v>127</v>
      </c>
      <c r="F860" t="s">
        <v>21</v>
      </c>
      <c r="G860" t="s">
        <v>104</v>
      </c>
      <c r="H860">
        <v>30</v>
      </c>
      <c r="I860">
        <v>30</v>
      </c>
      <c r="J860">
        <v>25</v>
      </c>
      <c r="K860">
        <v>0</v>
      </c>
      <c r="L860">
        <v>20</v>
      </c>
      <c r="M860">
        <v>23.3</v>
      </c>
      <c r="N860">
        <v>6.7</v>
      </c>
      <c r="O860">
        <v>26.7</v>
      </c>
      <c r="P860">
        <v>36.700000000000003</v>
      </c>
      <c r="Q860">
        <v>45</v>
      </c>
      <c r="R860">
        <v>18.3</v>
      </c>
      <c r="S860" t="s">
        <v>124</v>
      </c>
      <c r="T860" t="s">
        <v>124</v>
      </c>
      <c r="U860" t="s">
        <v>124</v>
      </c>
      <c r="V860" t="s">
        <v>124</v>
      </c>
    </row>
    <row r="861" spans="1:22" x14ac:dyDescent="0.25">
      <c r="A861" t="str">
        <f t="shared" si="13"/>
        <v>2015/20163Female + maleHealth and social careUK</v>
      </c>
      <c r="B861" t="s">
        <v>38</v>
      </c>
      <c r="C861" t="s">
        <v>141</v>
      </c>
      <c r="D861">
        <v>3</v>
      </c>
      <c r="E861" t="s">
        <v>127</v>
      </c>
      <c r="F861" t="s">
        <v>61</v>
      </c>
      <c r="G861" t="s">
        <v>104</v>
      </c>
      <c r="H861">
        <v>7325</v>
      </c>
      <c r="I861">
        <v>7300</v>
      </c>
      <c r="J861">
        <v>2.6</v>
      </c>
      <c r="K861">
        <v>0.3</v>
      </c>
      <c r="L861">
        <v>7110</v>
      </c>
      <c r="M861">
        <v>3.6</v>
      </c>
      <c r="N861">
        <v>5.2</v>
      </c>
      <c r="O861">
        <v>71.2</v>
      </c>
      <c r="P861">
        <v>86.5</v>
      </c>
      <c r="Q861">
        <v>88.6</v>
      </c>
      <c r="R861">
        <v>17.399999999999999</v>
      </c>
      <c r="S861">
        <v>5070</v>
      </c>
      <c r="T861">
        <v>14300</v>
      </c>
      <c r="U861">
        <v>21200</v>
      </c>
      <c r="V861">
        <v>27400</v>
      </c>
    </row>
    <row r="862" spans="1:22" x14ac:dyDescent="0.25">
      <c r="A862" t="str">
        <f t="shared" si="13"/>
        <v>2015/20163Female + maleHealth and social careNon-EU</v>
      </c>
      <c r="B862" t="s">
        <v>38</v>
      </c>
      <c r="C862" t="s">
        <v>141</v>
      </c>
      <c r="D862">
        <v>3</v>
      </c>
      <c r="E862" t="s">
        <v>127</v>
      </c>
      <c r="F862" t="s">
        <v>125</v>
      </c>
      <c r="G862" t="s">
        <v>104</v>
      </c>
      <c r="H862">
        <v>55</v>
      </c>
      <c r="I862">
        <v>55</v>
      </c>
      <c r="J862">
        <v>21.5</v>
      </c>
      <c r="K862">
        <v>0</v>
      </c>
      <c r="L862">
        <v>45</v>
      </c>
      <c r="M862">
        <v>15.8</v>
      </c>
      <c r="N862">
        <v>7</v>
      </c>
      <c r="O862">
        <v>30.1</v>
      </c>
      <c r="P862">
        <v>50.3</v>
      </c>
      <c r="Q862">
        <v>55.6</v>
      </c>
      <c r="R862">
        <v>25.5</v>
      </c>
      <c r="S862">
        <v>15</v>
      </c>
      <c r="T862">
        <v>14600</v>
      </c>
      <c r="U862">
        <v>17900</v>
      </c>
      <c r="V862">
        <v>23000</v>
      </c>
    </row>
    <row r="863" spans="1:22" x14ac:dyDescent="0.25">
      <c r="A863" t="str">
        <f t="shared" si="13"/>
        <v>2015/20163Female + maleHistory and archaeologyEU</v>
      </c>
      <c r="B863" t="s">
        <v>38</v>
      </c>
      <c r="C863" t="s">
        <v>141</v>
      </c>
      <c r="D863">
        <v>3</v>
      </c>
      <c r="E863" t="s">
        <v>127</v>
      </c>
      <c r="F863" t="s">
        <v>21</v>
      </c>
      <c r="G863" t="s">
        <v>113</v>
      </c>
      <c r="H863">
        <v>275</v>
      </c>
      <c r="I863">
        <v>265</v>
      </c>
      <c r="J863">
        <v>25.3</v>
      </c>
      <c r="K863">
        <v>3.4</v>
      </c>
      <c r="L863">
        <v>200</v>
      </c>
      <c r="M863">
        <v>20</v>
      </c>
      <c r="N863">
        <v>3.2</v>
      </c>
      <c r="O863">
        <v>29.2</v>
      </c>
      <c r="P863">
        <v>40.200000000000003</v>
      </c>
      <c r="Q863">
        <v>51.4</v>
      </c>
      <c r="R863">
        <v>22.3</v>
      </c>
      <c r="S863">
        <v>75</v>
      </c>
      <c r="T863">
        <v>17200</v>
      </c>
      <c r="U863">
        <v>23400</v>
      </c>
      <c r="V863">
        <v>29300</v>
      </c>
    </row>
    <row r="864" spans="1:22" x14ac:dyDescent="0.25">
      <c r="A864" t="str">
        <f t="shared" si="13"/>
        <v>2015/20163Female + maleHistory and archaeologyUK</v>
      </c>
      <c r="B864" t="s">
        <v>38</v>
      </c>
      <c r="C864" t="s">
        <v>141</v>
      </c>
      <c r="D864">
        <v>3</v>
      </c>
      <c r="E864" t="s">
        <v>127</v>
      </c>
      <c r="F864" t="s">
        <v>61</v>
      </c>
      <c r="G864" t="s">
        <v>113</v>
      </c>
      <c r="H864">
        <v>11095</v>
      </c>
      <c r="I864">
        <v>11025</v>
      </c>
      <c r="J864">
        <v>1.7</v>
      </c>
      <c r="K864">
        <v>0.6</v>
      </c>
      <c r="L864">
        <v>10840</v>
      </c>
      <c r="M864">
        <v>6.6</v>
      </c>
      <c r="N864">
        <v>5.9</v>
      </c>
      <c r="O864">
        <v>70.5</v>
      </c>
      <c r="P864">
        <v>81.7</v>
      </c>
      <c r="Q864">
        <v>85.8</v>
      </c>
      <c r="R864">
        <v>15.3</v>
      </c>
      <c r="S864">
        <v>7520</v>
      </c>
      <c r="T864">
        <v>16800</v>
      </c>
      <c r="U864">
        <v>22300</v>
      </c>
      <c r="V864">
        <v>28200</v>
      </c>
    </row>
    <row r="865" spans="1:22" x14ac:dyDescent="0.25">
      <c r="A865" t="str">
        <f t="shared" si="13"/>
        <v>2015/20163Female + maleHistory and archaeologyNon-EU</v>
      </c>
      <c r="B865" t="s">
        <v>38</v>
      </c>
      <c r="C865" t="s">
        <v>141</v>
      </c>
      <c r="D865">
        <v>3</v>
      </c>
      <c r="E865" t="s">
        <v>127</v>
      </c>
      <c r="F865" t="s">
        <v>125</v>
      </c>
      <c r="G865" t="s">
        <v>113</v>
      </c>
      <c r="H865">
        <v>245</v>
      </c>
      <c r="I865">
        <v>240</v>
      </c>
      <c r="J865">
        <v>46.3</v>
      </c>
      <c r="K865">
        <v>2.9</v>
      </c>
      <c r="L865">
        <v>130</v>
      </c>
      <c r="M865">
        <v>21</v>
      </c>
      <c r="N865">
        <v>3.4</v>
      </c>
      <c r="O865">
        <v>19.7</v>
      </c>
      <c r="P865">
        <v>25.6</v>
      </c>
      <c r="Q865">
        <v>29.2</v>
      </c>
      <c r="R865">
        <v>9.5</v>
      </c>
      <c r="S865">
        <v>40</v>
      </c>
      <c r="T865">
        <v>20500</v>
      </c>
      <c r="U865">
        <v>29600</v>
      </c>
      <c r="V865">
        <v>39900</v>
      </c>
    </row>
    <row r="866" spans="1:22" x14ac:dyDescent="0.25">
      <c r="A866" t="str">
        <f t="shared" si="13"/>
        <v>2015/20163Female + maleLanguages and area studiesEU</v>
      </c>
      <c r="B866" t="s">
        <v>38</v>
      </c>
      <c r="C866" t="s">
        <v>141</v>
      </c>
      <c r="D866">
        <v>3</v>
      </c>
      <c r="E866" t="s">
        <v>127</v>
      </c>
      <c r="F866" t="s">
        <v>21</v>
      </c>
      <c r="G866" t="s">
        <v>149</v>
      </c>
      <c r="H866">
        <v>510</v>
      </c>
      <c r="I866">
        <v>480</v>
      </c>
      <c r="J866">
        <v>29.1</v>
      </c>
      <c r="K866">
        <v>5.4</v>
      </c>
      <c r="L866">
        <v>340</v>
      </c>
      <c r="M866">
        <v>24.2</v>
      </c>
      <c r="N866">
        <v>4.5999999999999996</v>
      </c>
      <c r="O866">
        <v>32.700000000000003</v>
      </c>
      <c r="P866">
        <v>38.5</v>
      </c>
      <c r="Q866">
        <v>42.2</v>
      </c>
      <c r="R866">
        <v>9.4</v>
      </c>
      <c r="S866">
        <v>140</v>
      </c>
      <c r="T866">
        <v>15400</v>
      </c>
      <c r="U866">
        <v>22300</v>
      </c>
      <c r="V866">
        <v>31500</v>
      </c>
    </row>
    <row r="867" spans="1:22" x14ac:dyDescent="0.25">
      <c r="A867" t="str">
        <f t="shared" si="13"/>
        <v>2015/20163Female + maleLanguages and area studiesUK</v>
      </c>
      <c r="B867" t="s">
        <v>38</v>
      </c>
      <c r="C867" t="s">
        <v>141</v>
      </c>
      <c r="D867">
        <v>3</v>
      </c>
      <c r="E867" t="s">
        <v>127</v>
      </c>
      <c r="F867" t="s">
        <v>61</v>
      </c>
      <c r="G867" t="s">
        <v>149</v>
      </c>
      <c r="H867">
        <v>5935</v>
      </c>
      <c r="I867">
        <v>5825</v>
      </c>
      <c r="J867">
        <v>1.9</v>
      </c>
      <c r="K867">
        <v>1.8</v>
      </c>
      <c r="L867">
        <v>5715</v>
      </c>
      <c r="M867">
        <v>12.4</v>
      </c>
      <c r="N867">
        <v>6.8</v>
      </c>
      <c r="O867">
        <v>65.900000000000006</v>
      </c>
      <c r="P867">
        <v>75.5</v>
      </c>
      <c r="Q867">
        <v>78.900000000000006</v>
      </c>
      <c r="R867">
        <v>13</v>
      </c>
      <c r="S867">
        <v>3650</v>
      </c>
      <c r="T867">
        <v>18700</v>
      </c>
      <c r="U867">
        <v>24200</v>
      </c>
      <c r="V867">
        <v>30000</v>
      </c>
    </row>
    <row r="868" spans="1:22" x14ac:dyDescent="0.25">
      <c r="A868" t="str">
        <f t="shared" si="13"/>
        <v>2015/20163Female + maleLanguages and area studiesNon-EU</v>
      </c>
      <c r="B868" t="s">
        <v>38</v>
      </c>
      <c r="C868" t="s">
        <v>141</v>
      </c>
      <c r="D868">
        <v>3</v>
      </c>
      <c r="E868" t="s">
        <v>127</v>
      </c>
      <c r="F868" t="s">
        <v>125</v>
      </c>
      <c r="G868" t="s">
        <v>149</v>
      </c>
      <c r="H868">
        <v>180</v>
      </c>
      <c r="I868">
        <v>175</v>
      </c>
      <c r="J868">
        <v>45.2</v>
      </c>
      <c r="K868">
        <v>3.2</v>
      </c>
      <c r="L868">
        <v>95</v>
      </c>
      <c r="M868">
        <v>22.2</v>
      </c>
      <c r="N868">
        <v>6.2</v>
      </c>
      <c r="O868">
        <v>20.6</v>
      </c>
      <c r="P868">
        <v>23.3</v>
      </c>
      <c r="Q868">
        <v>26.4</v>
      </c>
      <c r="R868">
        <v>5.8</v>
      </c>
      <c r="S868">
        <v>35</v>
      </c>
      <c r="T868">
        <v>17200</v>
      </c>
      <c r="U868">
        <v>25600</v>
      </c>
      <c r="V868">
        <v>30700</v>
      </c>
    </row>
    <row r="869" spans="1:22" x14ac:dyDescent="0.25">
      <c r="A869" t="str">
        <f t="shared" si="13"/>
        <v>2015/20163Female + maleLawEU</v>
      </c>
      <c r="B869" t="s">
        <v>38</v>
      </c>
      <c r="C869" t="s">
        <v>141</v>
      </c>
      <c r="D869">
        <v>3</v>
      </c>
      <c r="E869" t="s">
        <v>127</v>
      </c>
      <c r="F869" t="s">
        <v>21</v>
      </c>
      <c r="G869" t="s">
        <v>7</v>
      </c>
      <c r="H869">
        <v>840</v>
      </c>
      <c r="I869">
        <v>820</v>
      </c>
      <c r="J869">
        <v>44</v>
      </c>
      <c r="K869">
        <v>2.7</v>
      </c>
      <c r="L869">
        <v>460</v>
      </c>
      <c r="M869">
        <v>15.4</v>
      </c>
      <c r="N869">
        <v>5.0999999999999996</v>
      </c>
      <c r="O869">
        <v>28.2</v>
      </c>
      <c r="P869">
        <v>31.5</v>
      </c>
      <c r="Q869">
        <v>35.4</v>
      </c>
      <c r="R869">
        <v>7.2</v>
      </c>
      <c r="S869">
        <v>215</v>
      </c>
      <c r="T869">
        <v>19400</v>
      </c>
      <c r="U869">
        <v>26700</v>
      </c>
      <c r="V869">
        <v>37700</v>
      </c>
    </row>
    <row r="870" spans="1:22" x14ac:dyDescent="0.25">
      <c r="A870" t="str">
        <f t="shared" si="13"/>
        <v>2015/20163Female + maleLawUK</v>
      </c>
      <c r="B870" t="s">
        <v>38</v>
      </c>
      <c r="C870" t="s">
        <v>141</v>
      </c>
      <c r="D870">
        <v>3</v>
      </c>
      <c r="E870" t="s">
        <v>127</v>
      </c>
      <c r="F870" t="s">
        <v>61</v>
      </c>
      <c r="G870" t="s">
        <v>7</v>
      </c>
      <c r="H870">
        <v>11605</v>
      </c>
      <c r="I870">
        <v>11555</v>
      </c>
      <c r="J870">
        <v>2.5</v>
      </c>
      <c r="K870">
        <v>0.4</v>
      </c>
      <c r="L870">
        <v>11270</v>
      </c>
      <c r="M870">
        <v>5.6</v>
      </c>
      <c r="N870">
        <v>6.5</v>
      </c>
      <c r="O870">
        <v>76</v>
      </c>
      <c r="P870">
        <v>83.3</v>
      </c>
      <c r="Q870">
        <v>85.4</v>
      </c>
      <c r="R870">
        <v>9.5</v>
      </c>
      <c r="S870">
        <v>8535</v>
      </c>
      <c r="T870">
        <v>16500</v>
      </c>
      <c r="U870">
        <v>21200</v>
      </c>
      <c r="V870">
        <v>28200</v>
      </c>
    </row>
    <row r="871" spans="1:22" x14ac:dyDescent="0.25">
      <c r="A871" t="str">
        <f t="shared" si="13"/>
        <v>2015/20163Female + maleLawNon-EU</v>
      </c>
      <c r="B871" t="s">
        <v>38</v>
      </c>
      <c r="C871" t="s">
        <v>141</v>
      </c>
      <c r="D871">
        <v>3</v>
      </c>
      <c r="E871" t="s">
        <v>127</v>
      </c>
      <c r="F871" t="s">
        <v>125</v>
      </c>
      <c r="G871" t="s">
        <v>7</v>
      </c>
      <c r="H871">
        <v>2120</v>
      </c>
      <c r="I871">
        <v>2095</v>
      </c>
      <c r="J871">
        <v>57.5</v>
      </c>
      <c r="K871">
        <v>1.1000000000000001</v>
      </c>
      <c r="L871">
        <v>890</v>
      </c>
      <c r="M871">
        <v>23.8</v>
      </c>
      <c r="N871">
        <v>2.4</v>
      </c>
      <c r="O871">
        <v>10.9</v>
      </c>
      <c r="P871">
        <v>12.2</v>
      </c>
      <c r="Q871">
        <v>16.3</v>
      </c>
      <c r="R871">
        <v>5.4</v>
      </c>
      <c r="S871">
        <v>195</v>
      </c>
      <c r="T871">
        <v>16500</v>
      </c>
      <c r="U871">
        <v>25600</v>
      </c>
      <c r="V871">
        <v>47200</v>
      </c>
    </row>
    <row r="872" spans="1:22" x14ac:dyDescent="0.25">
      <c r="A872" t="str">
        <f t="shared" si="13"/>
        <v>2015/20163Female + maleMaterials and technologyEU</v>
      </c>
      <c r="B872" t="s">
        <v>38</v>
      </c>
      <c r="C872" t="s">
        <v>141</v>
      </c>
      <c r="D872">
        <v>3</v>
      </c>
      <c r="E872" t="s">
        <v>127</v>
      </c>
      <c r="F872" t="s">
        <v>21</v>
      </c>
      <c r="G872" t="s">
        <v>150</v>
      </c>
      <c r="H872">
        <v>130</v>
      </c>
      <c r="I872">
        <v>125</v>
      </c>
      <c r="J872">
        <v>38.9</v>
      </c>
      <c r="K872">
        <v>3.8</v>
      </c>
      <c r="L872">
        <v>75</v>
      </c>
      <c r="M872">
        <v>17.3</v>
      </c>
      <c r="N872">
        <v>3.2</v>
      </c>
      <c r="O872">
        <v>28.7</v>
      </c>
      <c r="P872">
        <v>34.5</v>
      </c>
      <c r="Q872">
        <v>40.700000000000003</v>
      </c>
      <c r="R872">
        <v>12</v>
      </c>
      <c r="S872">
        <v>35</v>
      </c>
      <c r="T872">
        <v>18700</v>
      </c>
      <c r="U872">
        <v>23800</v>
      </c>
      <c r="V872">
        <v>33300</v>
      </c>
    </row>
    <row r="873" spans="1:22" x14ac:dyDescent="0.25">
      <c r="A873" t="str">
        <f t="shared" si="13"/>
        <v>2015/20163Female + maleMaterials and technologyUK</v>
      </c>
      <c r="B873" t="s">
        <v>38</v>
      </c>
      <c r="C873" t="s">
        <v>141</v>
      </c>
      <c r="D873">
        <v>3</v>
      </c>
      <c r="E873" t="s">
        <v>127</v>
      </c>
      <c r="F873" t="s">
        <v>61</v>
      </c>
      <c r="G873" t="s">
        <v>150</v>
      </c>
      <c r="H873">
        <v>1900</v>
      </c>
      <c r="I873">
        <v>1880</v>
      </c>
      <c r="J873">
        <v>1.7</v>
      </c>
      <c r="K873">
        <v>1</v>
      </c>
      <c r="L873">
        <v>1850</v>
      </c>
      <c r="M873">
        <v>7.6</v>
      </c>
      <c r="N873">
        <v>7</v>
      </c>
      <c r="O873">
        <v>74</v>
      </c>
      <c r="P873">
        <v>80.8</v>
      </c>
      <c r="Q873">
        <v>83.7</v>
      </c>
      <c r="R873">
        <v>9.6999999999999993</v>
      </c>
      <c r="S873">
        <v>1330</v>
      </c>
      <c r="T873">
        <v>14600</v>
      </c>
      <c r="U873">
        <v>20500</v>
      </c>
      <c r="V873">
        <v>27800</v>
      </c>
    </row>
    <row r="874" spans="1:22" x14ac:dyDescent="0.25">
      <c r="A874" t="str">
        <f t="shared" si="13"/>
        <v>2015/20163Female + maleMaterials and technologyNon-EU</v>
      </c>
      <c r="B874" t="s">
        <v>38</v>
      </c>
      <c r="C874" t="s">
        <v>141</v>
      </c>
      <c r="D874">
        <v>3</v>
      </c>
      <c r="E874" t="s">
        <v>127</v>
      </c>
      <c r="F874" t="s">
        <v>125</v>
      </c>
      <c r="G874" t="s">
        <v>150</v>
      </c>
      <c r="H874">
        <v>330</v>
      </c>
      <c r="I874">
        <v>330</v>
      </c>
      <c r="J874">
        <v>56.1</v>
      </c>
      <c r="K874">
        <v>0.8</v>
      </c>
      <c r="L874">
        <v>145</v>
      </c>
      <c r="M874">
        <v>25.2</v>
      </c>
      <c r="N874">
        <v>0.3</v>
      </c>
      <c r="O874">
        <v>4.7</v>
      </c>
      <c r="P874">
        <v>9.1</v>
      </c>
      <c r="Q874">
        <v>18.399999999999999</v>
      </c>
      <c r="R874">
        <v>13.7</v>
      </c>
      <c r="S874">
        <v>15</v>
      </c>
      <c r="T874">
        <v>15100</v>
      </c>
      <c r="U874">
        <v>27100</v>
      </c>
      <c r="V874">
        <v>33300</v>
      </c>
    </row>
    <row r="875" spans="1:22" x14ac:dyDescent="0.25">
      <c r="A875" t="str">
        <f t="shared" si="13"/>
        <v>2015/20163Female + maleMathematical sciencesEU</v>
      </c>
      <c r="B875" t="s">
        <v>38</v>
      </c>
      <c r="C875" t="s">
        <v>141</v>
      </c>
      <c r="D875">
        <v>3</v>
      </c>
      <c r="E875" t="s">
        <v>127</v>
      </c>
      <c r="F875" t="s">
        <v>21</v>
      </c>
      <c r="G875" t="s">
        <v>5</v>
      </c>
      <c r="H875">
        <v>280</v>
      </c>
      <c r="I875">
        <v>275</v>
      </c>
      <c r="J875">
        <v>39.700000000000003</v>
      </c>
      <c r="K875">
        <v>2.1</v>
      </c>
      <c r="L875">
        <v>165</v>
      </c>
      <c r="M875">
        <v>15.3</v>
      </c>
      <c r="N875">
        <v>1.9</v>
      </c>
      <c r="O875">
        <v>22.4</v>
      </c>
      <c r="P875">
        <v>34.799999999999997</v>
      </c>
      <c r="Q875">
        <v>43.1</v>
      </c>
      <c r="R875">
        <v>20.6</v>
      </c>
      <c r="S875">
        <v>60</v>
      </c>
      <c r="T875">
        <v>27100</v>
      </c>
      <c r="U875">
        <v>37700</v>
      </c>
      <c r="V875">
        <v>65100</v>
      </c>
    </row>
    <row r="876" spans="1:22" x14ac:dyDescent="0.25">
      <c r="A876" t="str">
        <f t="shared" si="13"/>
        <v>2015/20163Female + maleMathematical sciencesUK</v>
      </c>
      <c r="B876" t="s">
        <v>38</v>
      </c>
      <c r="C876" t="s">
        <v>141</v>
      </c>
      <c r="D876">
        <v>3</v>
      </c>
      <c r="E876" t="s">
        <v>127</v>
      </c>
      <c r="F876" t="s">
        <v>61</v>
      </c>
      <c r="G876" t="s">
        <v>5</v>
      </c>
      <c r="H876">
        <v>5150</v>
      </c>
      <c r="I876">
        <v>5125</v>
      </c>
      <c r="J876">
        <v>1.8</v>
      </c>
      <c r="K876">
        <v>0.5</v>
      </c>
      <c r="L876">
        <v>5030</v>
      </c>
      <c r="M876">
        <v>6.1</v>
      </c>
      <c r="N876">
        <v>4.0999999999999996</v>
      </c>
      <c r="O876">
        <v>73.7</v>
      </c>
      <c r="P876">
        <v>84.6</v>
      </c>
      <c r="Q876">
        <v>88</v>
      </c>
      <c r="R876">
        <v>14.3</v>
      </c>
      <c r="S876">
        <v>3705</v>
      </c>
      <c r="T876">
        <v>22300</v>
      </c>
      <c r="U876">
        <v>27800</v>
      </c>
      <c r="V876">
        <v>36600</v>
      </c>
    </row>
    <row r="877" spans="1:22" x14ac:dyDescent="0.25">
      <c r="A877" t="str">
        <f t="shared" si="13"/>
        <v>2015/20163Female + maleMathematical sciencesNon-EU</v>
      </c>
      <c r="B877" t="s">
        <v>38</v>
      </c>
      <c r="C877" t="s">
        <v>141</v>
      </c>
      <c r="D877">
        <v>3</v>
      </c>
      <c r="E877" t="s">
        <v>127</v>
      </c>
      <c r="F877" t="s">
        <v>125</v>
      </c>
      <c r="G877" t="s">
        <v>5</v>
      </c>
      <c r="H877">
        <v>1065</v>
      </c>
      <c r="I877">
        <v>1060</v>
      </c>
      <c r="J877">
        <v>65.7</v>
      </c>
      <c r="K877">
        <v>0.7</v>
      </c>
      <c r="L877">
        <v>365</v>
      </c>
      <c r="M877">
        <v>17.899999999999999</v>
      </c>
      <c r="N877">
        <v>1.6</v>
      </c>
      <c r="O877">
        <v>8.1999999999999993</v>
      </c>
      <c r="P877">
        <v>10.7</v>
      </c>
      <c r="Q877">
        <v>14.9</v>
      </c>
      <c r="R877">
        <v>6.7</v>
      </c>
      <c r="S877">
        <v>80</v>
      </c>
      <c r="T877">
        <v>23100</v>
      </c>
      <c r="U877">
        <v>32200</v>
      </c>
      <c r="V877">
        <v>43600</v>
      </c>
    </row>
    <row r="878" spans="1:22" x14ac:dyDescent="0.25">
      <c r="A878" t="str">
        <f t="shared" si="13"/>
        <v>2015/20163Female + maleMedia, journalism and communicationsEU</v>
      </c>
      <c r="B878" t="s">
        <v>38</v>
      </c>
      <c r="C878" t="s">
        <v>141</v>
      </c>
      <c r="D878">
        <v>3</v>
      </c>
      <c r="E878" t="s">
        <v>127</v>
      </c>
      <c r="F878" t="s">
        <v>21</v>
      </c>
      <c r="G878" t="s">
        <v>151</v>
      </c>
      <c r="H878">
        <v>665</v>
      </c>
      <c r="I878">
        <v>635</v>
      </c>
      <c r="J878">
        <v>26.8</v>
      </c>
      <c r="K878">
        <v>4.4000000000000004</v>
      </c>
      <c r="L878">
        <v>465</v>
      </c>
      <c r="M878">
        <v>27.7</v>
      </c>
      <c r="N878">
        <v>5</v>
      </c>
      <c r="O878">
        <v>34.1</v>
      </c>
      <c r="P878">
        <v>37.700000000000003</v>
      </c>
      <c r="Q878">
        <v>40.4</v>
      </c>
      <c r="R878">
        <v>6.4</v>
      </c>
      <c r="S878">
        <v>195</v>
      </c>
      <c r="T878">
        <v>17600</v>
      </c>
      <c r="U878">
        <v>23100</v>
      </c>
      <c r="V878">
        <v>28200</v>
      </c>
    </row>
    <row r="879" spans="1:22" x14ac:dyDescent="0.25">
      <c r="A879" t="str">
        <f t="shared" si="13"/>
        <v>2015/20163Female + maleMedia, journalism and communicationsUK</v>
      </c>
      <c r="B879" t="s">
        <v>38</v>
      </c>
      <c r="C879" t="s">
        <v>141</v>
      </c>
      <c r="D879">
        <v>3</v>
      </c>
      <c r="E879" t="s">
        <v>127</v>
      </c>
      <c r="F879" t="s">
        <v>61</v>
      </c>
      <c r="G879" t="s">
        <v>151</v>
      </c>
      <c r="H879">
        <v>9025</v>
      </c>
      <c r="I879">
        <v>8990</v>
      </c>
      <c r="J879">
        <v>1.7</v>
      </c>
      <c r="K879">
        <v>0.4</v>
      </c>
      <c r="L879">
        <v>8840</v>
      </c>
      <c r="M879">
        <v>5.7</v>
      </c>
      <c r="N879">
        <v>7.6</v>
      </c>
      <c r="O879">
        <v>80</v>
      </c>
      <c r="P879">
        <v>83.9</v>
      </c>
      <c r="Q879">
        <v>85.1</v>
      </c>
      <c r="R879">
        <v>5</v>
      </c>
      <c r="S879">
        <v>6935</v>
      </c>
      <c r="T879">
        <v>14600</v>
      </c>
      <c r="U879">
        <v>19400</v>
      </c>
      <c r="V879">
        <v>24500</v>
      </c>
    </row>
    <row r="880" spans="1:22" x14ac:dyDescent="0.25">
      <c r="A880" t="str">
        <f t="shared" si="13"/>
        <v>2015/20163Female + maleMedia, journalism and communicationsNon-EU</v>
      </c>
      <c r="B880" t="s">
        <v>38</v>
      </c>
      <c r="C880" t="s">
        <v>141</v>
      </c>
      <c r="D880">
        <v>3</v>
      </c>
      <c r="E880" t="s">
        <v>127</v>
      </c>
      <c r="F880" t="s">
        <v>125</v>
      </c>
      <c r="G880" t="s">
        <v>151</v>
      </c>
      <c r="H880">
        <v>800</v>
      </c>
      <c r="I880">
        <v>785</v>
      </c>
      <c r="J880">
        <v>63.9</v>
      </c>
      <c r="K880">
        <v>1.9</v>
      </c>
      <c r="L880">
        <v>285</v>
      </c>
      <c r="M880">
        <v>23.3</v>
      </c>
      <c r="N880">
        <v>1.8</v>
      </c>
      <c r="O880">
        <v>7.5</v>
      </c>
      <c r="P880">
        <v>8</v>
      </c>
      <c r="Q880">
        <v>11</v>
      </c>
      <c r="R880">
        <v>3.5</v>
      </c>
      <c r="S880">
        <v>50</v>
      </c>
      <c r="T880">
        <v>15400</v>
      </c>
      <c r="U880">
        <v>23100</v>
      </c>
      <c r="V880">
        <v>30400</v>
      </c>
    </row>
    <row r="881" spans="1:22" x14ac:dyDescent="0.25">
      <c r="A881" t="str">
        <f t="shared" si="13"/>
        <v>2015/20163Female + maleMedical sciencesEU</v>
      </c>
      <c r="B881" t="s">
        <v>38</v>
      </c>
      <c r="C881" t="s">
        <v>141</v>
      </c>
      <c r="D881">
        <v>3</v>
      </c>
      <c r="E881" t="s">
        <v>127</v>
      </c>
      <c r="F881" t="s">
        <v>21</v>
      </c>
      <c r="G881" t="s">
        <v>152</v>
      </c>
      <c r="H881">
        <v>125</v>
      </c>
      <c r="I881">
        <v>120</v>
      </c>
      <c r="J881">
        <v>19.2</v>
      </c>
      <c r="K881">
        <v>4</v>
      </c>
      <c r="L881">
        <v>95</v>
      </c>
      <c r="M881">
        <v>12.5</v>
      </c>
      <c r="N881">
        <v>8.4</v>
      </c>
      <c r="O881">
        <v>15.7</v>
      </c>
      <c r="P881">
        <v>40.9</v>
      </c>
      <c r="Q881">
        <v>60</v>
      </c>
      <c r="R881">
        <v>44.3</v>
      </c>
      <c r="S881">
        <v>20</v>
      </c>
      <c r="T881">
        <v>24200</v>
      </c>
      <c r="U881">
        <v>33300</v>
      </c>
      <c r="V881">
        <v>37700</v>
      </c>
    </row>
    <row r="882" spans="1:22" x14ac:dyDescent="0.25">
      <c r="A882" t="str">
        <f t="shared" si="13"/>
        <v>2015/20163Female + maleMedical sciencesUK</v>
      </c>
      <c r="B882" t="s">
        <v>38</v>
      </c>
      <c r="C882" t="s">
        <v>141</v>
      </c>
      <c r="D882">
        <v>3</v>
      </c>
      <c r="E882" t="s">
        <v>127</v>
      </c>
      <c r="F882" t="s">
        <v>61</v>
      </c>
      <c r="G882" t="s">
        <v>152</v>
      </c>
      <c r="H882">
        <v>2985</v>
      </c>
      <c r="I882">
        <v>2970</v>
      </c>
      <c r="J882">
        <v>2.7</v>
      </c>
      <c r="K882">
        <v>0.6</v>
      </c>
      <c r="L882">
        <v>2890</v>
      </c>
      <c r="M882">
        <v>4.0999999999999996</v>
      </c>
      <c r="N882">
        <v>3.5</v>
      </c>
      <c r="O882">
        <v>54.1</v>
      </c>
      <c r="P882">
        <v>81.3</v>
      </c>
      <c r="Q882">
        <v>89.7</v>
      </c>
      <c r="R882">
        <v>35.6</v>
      </c>
      <c r="S882">
        <v>1580</v>
      </c>
      <c r="T882">
        <v>21600</v>
      </c>
      <c r="U882">
        <v>26700</v>
      </c>
      <c r="V882">
        <v>32900</v>
      </c>
    </row>
    <row r="883" spans="1:22" x14ac:dyDescent="0.25">
      <c r="A883" t="str">
        <f t="shared" si="13"/>
        <v>2015/20163Female + maleMedical sciencesNon-EU</v>
      </c>
      <c r="B883" t="s">
        <v>38</v>
      </c>
      <c r="C883" t="s">
        <v>141</v>
      </c>
      <c r="D883">
        <v>3</v>
      </c>
      <c r="E883" t="s">
        <v>127</v>
      </c>
      <c r="F883" t="s">
        <v>125</v>
      </c>
      <c r="G883" t="s">
        <v>152</v>
      </c>
      <c r="H883">
        <v>140</v>
      </c>
      <c r="I883">
        <v>135</v>
      </c>
      <c r="J883">
        <v>37.5</v>
      </c>
      <c r="K883">
        <v>2.4</v>
      </c>
      <c r="L883">
        <v>85</v>
      </c>
      <c r="M883">
        <v>14.5</v>
      </c>
      <c r="N883">
        <v>1.7</v>
      </c>
      <c r="O883">
        <v>14.3</v>
      </c>
      <c r="P883">
        <v>27.7</v>
      </c>
      <c r="Q883">
        <v>46.3</v>
      </c>
      <c r="R883">
        <v>32</v>
      </c>
      <c r="S883">
        <v>15</v>
      </c>
      <c r="T883">
        <v>24500</v>
      </c>
      <c r="U883">
        <v>30000</v>
      </c>
      <c r="V883">
        <v>39500</v>
      </c>
    </row>
    <row r="884" spans="1:22" x14ac:dyDescent="0.25">
      <c r="A884" t="str">
        <f t="shared" si="13"/>
        <v>2015/20163Female + maleMedicine and dentistryEU</v>
      </c>
      <c r="B884" t="s">
        <v>38</v>
      </c>
      <c r="C884" t="s">
        <v>141</v>
      </c>
      <c r="D884">
        <v>3</v>
      </c>
      <c r="E884" t="s">
        <v>127</v>
      </c>
      <c r="F884" t="s">
        <v>21</v>
      </c>
      <c r="G884" t="s">
        <v>77</v>
      </c>
      <c r="H884">
        <v>200</v>
      </c>
      <c r="I884">
        <v>185</v>
      </c>
      <c r="J884">
        <v>10.7</v>
      </c>
      <c r="K884">
        <v>5.6</v>
      </c>
      <c r="L884">
        <v>165</v>
      </c>
      <c r="M884">
        <v>10.199999999999999</v>
      </c>
      <c r="N884">
        <v>1.1000000000000001</v>
      </c>
      <c r="O884">
        <v>57.2</v>
      </c>
      <c r="P884">
        <v>73.8</v>
      </c>
      <c r="Q884">
        <v>78.099999999999994</v>
      </c>
      <c r="R884">
        <v>20.9</v>
      </c>
      <c r="S884">
        <v>105</v>
      </c>
      <c r="T884">
        <v>34700</v>
      </c>
      <c r="U884">
        <v>43000</v>
      </c>
      <c r="V884">
        <v>46300</v>
      </c>
    </row>
    <row r="885" spans="1:22" x14ac:dyDescent="0.25">
      <c r="A885" t="str">
        <f t="shared" si="13"/>
        <v>2015/20163Female + maleMedicine and dentistryUK</v>
      </c>
      <c r="B885" t="s">
        <v>38</v>
      </c>
      <c r="C885" t="s">
        <v>141</v>
      </c>
      <c r="D885">
        <v>3</v>
      </c>
      <c r="E885" t="s">
        <v>127</v>
      </c>
      <c r="F885" t="s">
        <v>61</v>
      </c>
      <c r="G885" t="s">
        <v>77</v>
      </c>
      <c r="H885">
        <v>7050</v>
      </c>
      <c r="I885">
        <v>6930</v>
      </c>
      <c r="J885">
        <v>1.9</v>
      </c>
      <c r="K885">
        <v>1.7</v>
      </c>
      <c r="L885">
        <v>6795</v>
      </c>
      <c r="M885">
        <v>3.2</v>
      </c>
      <c r="N885">
        <v>3.3</v>
      </c>
      <c r="O885">
        <v>74</v>
      </c>
      <c r="P885">
        <v>89.5</v>
      </c>
      <c r="Q885">
        <v>91.6</v>
      </c>
      <c r="R885">
        <v>17.5</v>
      </c>
      <c r="S885">
        <v>4955</v>
      </c>
      <c r="T885">
        <v>36600</v>
      </c>
      <c r="U885">
        <v>42800</v>
      </c>
      <c r="V885">
        <v>45400</v>
      </c>
    </row>
    <row r="886" spans="1:22" x14ac:dyDescent="0.25">
      <c r="A886" t="str">
        <f t="shared" si="13"/>
        <v>2015/20163Female + maleMedicine and dentistryNon-EU</v>
      </c>
      <c r="B886" t="s">
        <v>38</v>
      </c>
      <c r="C886" t="s">
        <v>141</v>
      </c>
      <c r="D886">
        <v>3</v>
      </c>
      <c r="E886" t="s">
        <v>127</v>
      </c>
      <c r="F886" t="s">
        <v>125</v>
      </c>
      <c r="G886" t="s">
        <v>77</v>
      </c>
      <c r="H886">
        <v>565</v>
      </c>
      <c r="I886">
        <v>550</v>
      </c>
      <c r="J886">
        <v>25.9</v>
      </c>
      <c r="K886">
        <v>2.7</v>
      </c>
      <c r="L886">
        <v>405</v>
      </c>
      <c r="M886">
        <v>13.5</v>
      </c>
      <c r="N886">
        <v>4.7</v>
      </c>
      <c r="O886">
        <v>42.6</v>
      </c>
      <c r="P886">
        <v>51.7</v>
      </c>
      <c r="Q886">
        <v>55.9</v>
      </c>
      <c r="R886">
        <v>13.3</v>
      </c>
      <c r="S886">
        <v>225</v>
      </c>
      <c r="T886">
        <v>41400</v>
      </c>
      <c r="U886">
        <v>43600</v>
      </c>
      <c r="V886">
        <v>46500</v>
      </c>
    </row>
    <row r="887" spans="1:22" x14ac:dyDescent="0.25">
      <c r="A887" t="str">
        <f t="shared" si="13"/>
        <v>2015/20163Female + maleNursing and midwiferyEU</v>
      </c>
      <c r="B887" t="s">
        <v>38</v>
      </c>
      <c r="C887" t="s">
        <v>141</v>
      </c>
      <c r="D887">
        <v>3</v>
      </c>
      <c r="E887" t="s">
        <v>127</v>
      </c>
      <c r="F887" t="s">
        <v>21</v>
      </c>
      <c r="G887" t="s">
        <v>153</v>
      </c>
      <c r="H887">
        <v>105</v>
      </c>
      <c r="I887">
        <v>95</v>
      </c>
      <c r="J887">
        <v>12.5</v>
      </c>
      <c r="K887">
        <v>9.4</v>
      </c>
      <c r="L887">
        <v>85</v>
      </c>
      <c r="M887">
        <v>15.6</v>
      </c>
      <c r="N887">
        <v>4.2</v>
      </c>
      <c r="O887">
        <v>50</v>
      </c>
      <c r="P887">
        <v>66.7</v>
      </c>
      <c r="Q887">
        <v>67.7</v>
      </c>
      <c r="R887">
        <v>17.7</v>
      </c>
      <c r="S887">
        <v>45</v>
      </c>
      <c r="T887">
        <v>20500</v>
      </c>
      <c r="U887">
        <v>27100</v>
      </c>
      <c r="V887">
        <v>31100</v>
      </c>
    </row>
    <row r="888" spans="1:22" x14ac:dyDescent="0.25">
      <c r="A888" t="str">
        <f t="shared" si="13"/>
        <v>2015/20163Female + maleNursing and midwiferyUK</v>
      </c>
      <c r="B888" t="s">
        <v>38</v>
      </c>
      <c r="C888" t="s">
        <v>141</v>
      </c>
      <c r="D888">
        <v>3</v>
      </c>
      <c r="E888" t="s">
        <v>127</v>
      </c>
      <c r="F888" t="s">
        <v>61</v>
      </c>
      <c r="G888" t="s">
        <v>153</v>
      </c>
      <c r="H888">
        <v>12380</v>
      </c>
      <c r="I888">
        <v>12285</v>
      </c>
      <c r="J888">
        <v>4.9000000000000004</v>
      </c>
      <c r="K888">
        <v>0.8</v>
      </c>
      <c r="L888">
        <v>11690</v>
      </c>
      <c r="M888">
        <v>3.1</v>
      </c>
      <c r="N888">
        <v>2</v>
      </c>
      <c r="O888">
        <v>60.8</v>
      </c>
      <c r="P888">
        <v>87.9</v>
      </c>
      <c r="Q888">
        <v>90</v>
      </c>
      <c r="R888">
        <v>29.2</v>
      </c>
      <c r="S888">
        <v>7265</v>
      </c>
      <c r="T888">
        <v>20900</v>
      </c>
      <c r="U888">
        <v>26700</v>
      </c>
      <c r="V888">
        <v>32200</v>
      </c>
    </row>
    <row r="889" spans="1:22" x14ac:dyDescent="0.25">
      <c r="A889" t="str">
        <f t="shared" si="13"/>
        <v>2015/20163Female + maleNursing and midwiferyNon-EU</v>
      </c>
      <c r="B889" t="s">
        <v>38</v>
      </c>
      <c r="C889" t="s">
        <v>141</v>
      </c>
      <c r="D889">
        <v>3</v>
      </c>
      <c r="E889" t="s">
        <v>127</v>
      </c>
      <c r="F889" t="s">
        <v>125</v>
      </c>
      <c r="G889" t="s">
        <v>153</v>
      </c>
      <c r="H889">
        <v>855</v>
      </c>
      <c r="I889">
        <v>775</v>
      </c>
      <c r="J889">
        <v>17.2</v>
      </c>
      <c r="K889">
        <v>9.1</v>
      </c>
      <c r="L889">
        <v>640</v>
      </c>
      <c r="M889">
        <v>22.5</v>
      </c>
      <c r="N889">
        <v>7.7</v>
      </c>
      <c r="O889">
        <v>41.6</v>
      </c>
      <c r="P889">
        <v>51.7</v>
      </c>
      <c r="Q889">
        <v>52.6</v>
      </c>
      <c r="R889">
        <v>11</v>
      </c>
      <c r="S889">
        <v>300</v>
      </c>
      <c r="T889">
        <v>14600</v>
      </c>
      <c r="U889">
        <v>19400</v>
      </c>
      <c r="V889">
        <v>26700</v>
      </c>
    </row>
    <row r="890" spans="1:22" x14ac:dyDescent="0.25">
      <c r="A890" t="str">
        <f t="shared" si="13"/>
        <v>2015/20163Female + malePerforming artsEU</v>
      </c>
      <c r="B890" t="s">
        <v>38</v>
      </c>
      <c r="C890" t="s">
        <v>141</v>
      </c>
      <c r="D890">
        <v>3</v>
      </c>
      <c r="E890" t="s">
        <v>127</v>
      </c>
      <c r="F890" t="s">
        <v>21</v>
      </c>
      <c r="G890" t="s">
        <v>154</v>
      </c>
      <c r="H890">
        <v>520</v>
      </c>
      <c r="I890">
        <v>495</v>
      </c>
      <c r="J890">
        <v>28.8</v>
      </c>
      <c r="K890">
        <v>4.7</v>
      </c>
      <c r="L890">
        <v>350</v>
      </c>
      <c r="M890">
        <v>22.9</v>
      </c>
      <c r="N890">
        <v>3.8</v>
      </c>
      <c r="O890">
        <v>36.9</v>
      </c>
      <c r="P890">
        <v>41</v>
      </c>
      <c r="Q890">
        <v>44.5</v>
      </c>
      <c r="R890">
        <v>7.7</v>
      </c>
      <c r="S890">
        <v>155</v>
      </c>
      <c r="T890">
        <v>9400</v>
      </c>
      <c r="U890">
        <v>13200</v>
      </c>
      <c r="V890">
        <v>22000</v>
      </c>
    </row>
    <row r="891" spans="1:22" x14ac:dyDescent="0.25">
      <c r="A891" t="str">
        <f t="shared" si="13"/>
        <v>2015/20163Female + malePerforming artsUK</v>
      </c>
      <c r="B891" t="s">
        <v>38</v>
      </c>
      <c r="C891" t="s">
        <v>141</v>
      </c>
      <c r="D891">
        <v>3</v>
      </c>
      <c r="E891" t="s">
        <v>127</v>
      </c>
      <c r="F891" t="s">
        <v>61</v>
      </c>
      <c r="G891" t="s">
        <v>154</v>
      </c>
      <c r="H891">
        <v>11095</v>
      </c>
      <c r="I891">
        <v>11055</v>
      </c>
      <c r="J891">
        <v>2</v>
      </c>
      <c r="K891">
        <v>0.3</v>
      </c>
      <c r="L891">
        <v>10840</v>
      </c>
      <c r="M891">
        <v>5.0999999999999996</v>
      </c>
      <c r="N891">
        <v>6.8</v>
      </c>
      <c r="O891">
        <v>76.5</v>
      </c>
      <c r="P891">
        <v>84.3</v>
      </c>
      <c r="Q891">
        <v>86.2</v>
      </c>
      <c r="R891">
        <v>9.6999999999999993</v>
      </c>
      <c r="S891">
        <v>7735</v>
      </c>
      <c r="T891">
        <v>11300</v>
      </c>
      <c r="U891">
        <v>16800</v>
      </c>
      <c r="V891">
        <v>22300</v>
      </c>
    </row>
    <row r="892" spans="1:22" x14ac:dyDescent="0.25">
      <c r="A892" t="str">
        <f t="shared" si="13"/>
        <v>2015/20163Female + malePerforming artsNon-EU</v>
      </c>
      <c r="B892" t="s">
        <v>38</v>
      </c>
      <c r="C892" t="s">
        <v>141</v>
      </c>
      <c r="D892">
        <v>3</v>
      </c>
      <c r="E892" t="s">
        <v>127</v>
      </c>
      <c r="F892" t="s">
        <v>125</v>
      </c>
      <c r="G892" t="s">
        <v>154</v>
      </c>
      <c r="H892">
        <v>415</v>
      </c>
      <c r="I892">
        <v>400</v>
      </c>
      <c r="J892">
        <v>41.9</v>
      </c>
      <c r="K892">
        <v>3.9</v>
      </c>
      <c r="L892">
        <v>230</v>
      </c>
      <c r="M892">
        <v>26.5</v>
      </c>
      <c r="N892">
        <v>4</v>
      </c>
      <c r="O892">
        <v>22.8</v>
      </c>
      <c r="P892">
        <v>25.4</v>
      </c>
      <c r="Q892">
        <v>27.6</v>
      </c>
      <c r="R892">
        <v>4.8</v>
      </c>
      <c r="S892">
        <v>75</v>
      </c>
      <c r="T892">
        <v>8000</v>
      </c>
      <c r="U892">
        <v>16800</v>
      </c>
      <c r="V892">
        <v>24200</v>
      </c>
    </row>
    <row r="893" spans="1:22" x14ac:dyDescent="0.25">
      <c r="A893" t="str">
        <f t="shared" si="13"/>
        <v>2015/20163Female + malePharmacology, toxicology and pharmacyEU</v>
      </c>
      <c r="B893" t="s">
        <v>38</v>
      </c>
      <c r="C893" t="s">
        <v>141</v>
      </c>
      <c r="D893">
        <v>3</v>
      </c>
      <c r="E893" t="s">
        <v>127</v>
      </c>
      <c r="F893" t="s">
        <v>21</v>
      </c>
      <c r="G893" t="s">
        <v>78</v>
      </c>
      <c r="H893">
        <v>165</v>
      </c>
      <c r="I893">
        <v>155</v>
      </c>
      <c r="J893">
        <v>24.4</v>
      </c>
      <c r="K893">
        <v>4.3</v>
      </c>
      <c r="L893">
        <v>120</v>
      </c>
      <c r="M893">
        <v>23</v>
      </c>
      <c r="N893">
        <v>1.3</v>
      </c>
      <c r="O893">
        <v>28.2</v>
      </c>
      <c r="P893">
        <v>44.7</v>
      </c>
      <c r="Q893">
        <v>51.3</v>
      </c>
      <c r="R893">
        <v>23.1</v>
      </c>
      <c r="S893">
        <v>45</v>
      </c>
      <c r="T893">
        <v>27800</v>
      </c>
      <c r="U893">
        <v>37000</v>
      </c>
      <c r="V893">
        <v>42100</v>
      </c>
    </row>
    <row r="894" spans="1:22" x14ac:dyDescent="0.25">
      <c r="A894" t="str">
        <f t="shared" si="13"/>
        <v>2015/20163Female + malePharmacology, toxicology and pharmacyUK</v>
      </c>
      <c r="B894" t="s">
        <v>38</v>
      </c>
      <c r="C894" t="s">
        <v>141</v>
      </c>
      <c r="D894">
        <v>3</v>
      </c>
      <c r="E894" t="s">
        <v>127</v>
      </c>
      <c r="F894" t="s">
        <v>61</v>
      </c>
      <c r="G894" t="s">
        <v>78</v>
      </c>
      <c r="H894">
        <v>2595</v>
      </c>
      <c r="I894">
        <v>2585</v>
      </c>
      <c r="J894">
        <v>3.3</v>
      </c>
      <c r="K894">
        <v>0.2</v>
      </c>
      <c r="L894">
        <v>2500</v>
      </c>
      <c r="M894">
        <v>6.4</v>
      </c>
      <c r="N894">
        <v>3.3</v>
      </c>
      <c r="O894">
        <v>56.2</v>
      </c>
      <c r="P894">
        <v>79.8</v>
      </c>
      <c r="Q894">
        <v>86.9</v>
      </c>
      <c r="R894">
        <v>30.8</v>
      </c>
      <c r="S894">
        <v>1365</v>
      </c>
      <c r="T894">
        <v>18300</v>
      </c>
      <c r="U894">
        <v>30000</v>
      </c>
      <c r="V894">
        <v>39200</v>
      </c>
    </row>
    <row r="895" spans="1:22" x14ac:dyDescent="0.25">
      <c r="A895" t="str">
        <f t="shared" si="13"/>
        <v>2015/20163Female + malePharmacology, toxicology and pharmacyNon-EU</v>
      </c>
      <c r="B895" t="s">
        <v>38</v>
      </c>
      <c r="C895" t="s">
        <v>141</v>
      </c>
      <c r="D895">
        <v>3</v>
      </c>
      <c r="E895" t="s">
        <v>127</v>
      </c>
      <c r="F895" t="s">
        <v>125</v>
      </c>
      <c r="G895" t="s">
        <v>78</v>
      </c>
      <c r="H895">
        <v>400</v>
      </c>
      <c r="I895">
        <v>375</v>
      </c>
      <c r="J895">
        <v>29.3</v>
      </c>
      <c r="K895">
        <v>6.3</v>
      </c>
      <c r="L895">
        <v>265</v>
      </c>
      <c r="M895">
        <v>35.4</v>
      </c>
      <c r="N895">
        <v>2.8</v>
      </c>
      <c r="O895">
        <v>21.6</v>
      </c>
      <c r="P895">
        <v>28.4</v>
      </c>
      <c r="Q895">
        <v>32.5</v>
      </c>
      <c r="R895">
        <v>10.9</v>
      </c>
      <c r="S895">
        <v>70</v>
      </c>
      <c r="T895">
        <v>27100</v>
      </c>
      <c r="U895">
        <v>37000</v>
      </c>
      <c r="V895">
        <v>41700</v>
      </c>
    </row>
    <row r="896" spans="1:22" x14ac:dyDescent="0.25">
      <c r="A896" t="str">
        <f t="shared" si="13"/>
        <v>2015/20163Female + malePhilosophy and religious studiesEU</v>
      </c>
      <c r="B896" t="s">
        <v>38</v>
      </c>
      <c r="C896" t="s">
        <v>141</v>
      </c>
      <c r="D896">
        <v>3</v>
      </c>
      <c r="E896" t="s">
        <v>127</v>
      </c>
      <c r="F896" t="s">
        <v>21</v>
      </c>
      <c r="G896" t="s">
        <v>115</v>
      </c>
      <c r="H896">
        <v>90</v>
      </c>
      <c r="I896">
        <v>90</v>
      </c>
      <c r="J896">
        <v>31.4</v>
      </c>
      <c r="K896">
        <v>3.3</v>
      </c>
      <c r="L896">
        <v>60</v>
      </c>
      <c r="M896">
        <v>18.899999999999999</v>
      </c>
      <c r="N896">
        <v>6.1</v>
      </c>
      <c r="O896">
        <v>24.2</v>
      </c>
      <c r="P896">
        <v>30.5</v>
      </c>
      <c r="Q896">
        <v>43.5</v>
      </c>
      <c r="R896">
        <v>19.3</v>
      </c>
      <c r="S896">
        <v>20</v>
      </c>
      <c r="T896">
        <v>13200</v>
      </c>
      <c r="U896">
        <v>17900</v>
      </c>
      <c r="V896">
        <v>35900</v>
      </c>
    </row>
    <row r="897" spans="1:22" x14ac:dyDescent="0.25">
      <c r="A897" t="str">
        <f t="shared" si="13"/>
        <v>2015/20163Female + malePhilosophy and religious studiesUK</v>
      </c>
      <c r="B897" t="s">
        <v>38</v>
      </c>
      <c r="C897" t="s">
        <v>141</v>
      </c>
      <c r="D897">
        <v>3</v>
      </c>
      <c r="E897" t="s">
        <v>127</v>
      </c>
      <c r="F897" t="s">
        <v>61</v>
      </c>
      <c r="G897" t="s">
        <v>115</v>
      </c>
      <c r="H897">
        <v>3425</v>
      </c>
      <c r="I897">
        <v>3405</v>
      </c>
      <c r="J897">
        <v>2.5</v>
      </c>
      <c r="K897">
        <v>0.7</v>
      </c>
      <c r="L897">
        <v>3320</v>
      </c>
      <c r="M897">
        <v>8.4</v>
      </c>
      <c r="N897">
        <v>6.6</v>
      </c>
      <c r="O897">
        <v>65.5</v>
      </c>
      <c r="P897">
        <v>77</v>
      </c>
      <c r="Q897">
        <v>82.5</v>
      </c>
      <c r="R897">
        <v>17.100000000000001</v>
      </c>
      <c r="S897">
        <v>2110</v>
      </c>
      <c r="T897">
        <v>16100</v>
      </c>
      <c r="U897">
        <v>22300</v>
      </c>
      <c r="V897">
        <v>28200</v>
      </c>
    </row>
    <row r="898" spans="1:22" x14ac:dyDescent="0.25">
      <c r="A898" t="str">
        <f t="shared" si="13"/>
        <v>2015/20163Female + malePhilosophy and religious studiesNon-EU</v>
      </c>
      <c r="B898" t="s">
        <v>38</v>
      </c>
      <c r="C898" t="s">
        <v>141</v>
      </c>
      <c r="D898">
        <v>3</v>
      </c>
      <c r="E898" t="s">
        <v>127</v>
      </c>
      <c r="F898" t="s">
        <v>125</v>
      </c>
      <c r="G898" t="s">
        <v>115</v>
      </c>
      <c r="H898">
        <v>100</v>
      </c>
      <c r="I898">
        <v>95</v>
      </c>
      <c r="J898">
        <v>47.6</v>
      </c>
      <c r="K898">
        <v>6.7</v>
      </c>
      <c r="L898">
        <v>50</v>
      </c>
      <c r="M898">
        <v>18.600000000000001</v>
      </c>
      <c r="N898">
        <v>3.9</v>
      </c>
      <c r="O898">
        <v>20.2</v>
      </c>
      <c r="P898">
        <v>24.8</v>
      </c>
      <c r="Q898">
        <v>29.9</v>
      </c>
      <c r="R898">
        <v>9.6999999999999993</v>
      </c>
      <c r="S898">
        <v>15</v>
      </c>
      <c r="T898">
        <v>21200</v>
      </c>
      <c r="U898">
        <v>28500</v>
      </c>
      <c r="V898">
        <v>42800</v>
      </c>
    </row>
    <row r="899" spans="1:22" x14ac:dyDescent="0.25">
      <c r="A899" t="str">
        <f t="shared" si="13"/>
        <v>2015/20163Female + malePhysics and astronomyEU</v>
      </c>
      <c r="B899" t="s">
        <v>38</v>
      </c>
      <c r="C899" t="s">
        <v>141</v>
      </c>
      <c r="D899">
        <v>3</v>
      </c>
      <c r="E899" t="s">
        <v>127</v>
      </c>
      <c r="F899" t="s">
        <v>21</v>
      </c>
      <c r="G899" t="s">
        <v>88</v>
      </c>
      <c r="H899">
        <v>110</v>
      </c>
      <c r="I899">
        <v>110</v>
      </c>
      <c r="J899">
        <v>32</v>
      </c>
      <c r="K899">
        <v>0</v>
      </c>
      <c r="L899">
        <v>75</v>
      </c>
      <c r="M899">
        <v>7.7</v>
      </c>
      <c r="N899">
        <v>3.4</v>
      </c>
      <c r="O899">
        <v>16.2</v>
      </c>
      <c r="P899">
        <v>44.2</v>
      </c>
      <c r="Q899">
        <v>57</v>
      </c>
      <c r="R899">
        <v>40.799999999999997</v>
      </c>
      <c r="S899">
        <v>15</v>
      </c>
      <c r="T899">
        <v>21200</v>
      </c>
      <c r="U899">
        <v>28500</v>
      </c>
      <c r="V899">
        <v>32900</v>
      </c>
    </row>
    <row r="900" spans="1:22" x14ac:dyDescent="0.25">
      <c r="A900" t="str">
        <f t="shared" ref="A900:A963" si="14">B900&amp;D900&amp;E900&amp;G900&amp;F900</f>
        <v>2015/20163Female + malePhysics and astronomyUK</v>
      </c>
      <c r="B900" t="s">
        <v>38</v>
      </c>
      <c r="C900" t="s">
        <v>141</v>
      </c>
      <c r="D900">
        <v>3</v>
      </c>
      <c r="E900" t="s">
        <v>127</v>
      </c>
      <c r="F900" t="s">
        <v>61</v>
      </c>
      <c r="G900" t="s">
        <v>88</v>
      </c>
      <c r="H900">
        <v>2170</v>
      </c>
      <c r="I900">
        <v>2150</v>
      </c>
      <c r="J900">
        <v>1</v>
      </c>
      <c r="K900">
        <v>0.8</v>
      </c>
      <c r="L900">
        <v>2130</v>
      </c>
      <c r="M900">
        <v>5.9</v>
      </c>
      <c r="N900">
        <v>4</v>
      </c>
      <c r="O900">
        <v>53.5</v>
      </c>
      <c r="P900">
        <v>76.8</v>
      </c>
      <c r="Q900">
        <v>89</v>
      </c>
      <c r="R900">
        <v>35.5</v>
      </c>
      <c r="S900">
        <v>1125</v>
      </c>
      <c r="T900">
        <v>22300</v>
      </c>
      <c r="U900">
        <v>28500</v>
      </c>
      <c r="V900">
        <v>36600</v>
      </c>
    </row>
    <row r="901" spans="1:22" x14ac:dyDescent="0.25">
      <c r="A901" t="str">
        <f t="shared" si="14"/>
        <v>2015/20163Female + malePhysics and astronomyNon-EU</v>
      </c>
      <c r="B901" t="s">
        <v>38</v>
      </c>
      <c r="C901" t="s">
        <v>141</v>
      </c>
      <c r="D901">
        <v>3</v>
      </c>
      <c r="E901" t="s">
        <v>127</v>
      </c>
      <c r="F901" t="s">
        <v>125</v>
      </c>
      <c r="G901" t="s">
        <v>88</v>
      </c>
      <c r="H901">
        <v>155</v>
      </c>
      <c r="I901">
        <v>155</v>
      </c>
      <c r="J901">
        <v>52.3</v>
      </c>
      <c r="K901">
        <v>0.7</v>
      </c>
      <c r="L901">
        <v>75</v>
      </c>
      <c r="M901">
        <v>13.9</v>
      </c>
      <c r="N901">
        <v>1.3</v>
      </c>
      <c r="O901">
        <v>8.4</v>
      </c>
      <c r="P901">
        <v>20.2</v>
      </c>
      <c r="Q901">
        <v>32.5</v>
      </c>
      <c r="R901">
        <v>24.1</v>
      </c>
      <c r="S901" t="s">
        <v>124</v>
      </c>
      <c r="T901" t="s">
        <v>124</v>
      </c>
      <c r="U901" t="s">
        <v>124</v>
      </c>
      <c r="V901" t="s">
        <v>124</v>
      </c>
    </row>
    <row r="902" spans="1:22" x14ac:dyDescent="0.25">
      <c r="A902" t="str">
        <f t="shared" si="14"/>
        <v>2015/20163Female + malePoliticsEU</v>
      </c>
      <c r="B902" t="s">
        <v>38</v>
      </c>
      <c r="C902" t="s">
        <v>141</v>
      </c>
      <c r="D902">
        <v>3</v>
      </c>
      <c r="E902" t="s">
        <v>127</v>
      </c>
      <c r="F902" t="s">
        <v>21</v>
      </c>
      <c r="G902" t="s">
        <v>102</v>
      </c>
      <c r="H902">
        <v>710</v>
      </c>
      <c r="I902">
        <v>685</v>
      </c>
      <c r="J902">
        <v>32.6</v>
      </c>
      <c r="K902">
        <v>3.7</v>
      </c>
      <c r="L902">
        <v>460</v>
      </c>
      <c r="M902">
        <v>24.8</v>
      </c>
      <c r="N902">
        <v>5.7</v>
      </c>
      <c r="O902">
        <v>27.1</v>
      </c>
      <c r="P902">
        <v>32.6</v>
      </c>
      <c r="Q902">
        <v>36.9</v>
      </c>
      <c r="R902">
        <v>9.8000000000000007</v>
      </c>
      <c r="S902">
        <v>170</v>
      </c>
      <c r="T902">
        <v>19800</v>
      </c>
      <c r="U902">
        <v>25600</v>
      </c>
      <c r="V902">
        <v>32900</v>
      </c>
    </row>
    <row r="903" spans="1:22" x14ac:dyDescent="0.25">
      <c r="A903" t="str">
        <f t="shared" si="14"/>
        <v>2015/20163Female + malePoliticsUK</v>
      </c>
      <c r="B903" t="s">
        <v>38</v>
      </c>
      <c r="C903" t="s">
        <v>141</v>
      </c>
      <c r="D903">
        <v>3</v>
      </c>
      <c r="E903" t="s">
        <v>127</v>
      </c>
      <c r="F903" t="s">
        <v>61</v>
      </c>
      <c r="G903" t="s">
        <v>102</v>
      </c>
      <c r="H903">
        <v>4765</v>
      </c>
      <c r="I903">
        <v>4720</v>
      </c>
      <c r="J903">
        <v>2.2000000000000002</v>
      </c>
      <c r="K903">
        <v>0.9</v>
      </c>
      <c r="L903">
        <v>4620</v>
      </c>
      <c r="M903">
        <v>8.1999999999999993</v>
      </c>
      <c r="N903">
        <v>7.8</v>
      </c>
      <c r="O903">
        <v>69.599999999999994</v>
      </c>
      <c r="P903">
        <v>78.2</v>
      </c>
      <c r="Q903">
        <v>81.8</v>
      </c>
      <c r="R903">
        <v>12.2</v>
      </c>
      <c r="S903">
        <v>3160</v>
      </c>
      <c r="T903">
        <v>18300</v>
      </c>
      <c r="U903">
        <v>24500</v>
      </c>
      <c r="V903">
        <v>31100</v>
      </c>
    </row>
    <row r="904" spans="1:22" x14ac:dyDescent="0.25">
      <c r="A904" t="str">
        <f t="shared" si="14"/>
        <v>2015/20163Female + malePoliticsNon-EU</v>
      </c>
      <c r="B904" t="s">
        <v>38</v>
      </c>
      <c r="C904" t="s">
        <v>141</v>
      </c>
      <c r="D904">
        <v>3</v>
      </c>
      <c r="E904" t="s">
        <v>127</v>
      </c>
      <c r="F904" t="s">
        <v>125</v>
      </c>
      <c r="G904" t="s">
        <v>102</v>
      </c>
      <c r="H904">
        <v>495</v>
      </c>
      <c r="I904">
        <v>475</v>
      </c>
      <c r="J904">
        <v>53.1</v>
      </c>
      <c r="K904">
        <v>3.3</v>
      </c>
      <c r="L904">
        <v>225</v>
      </c>
      <c r="M904">
        <v>21.1</v>
      </c>
      <c r="N904">
        <v>3.6</v>
      </c>
      <c r="O904">
        <v>15</v>
      </c>
      <c r="P904">
        <v>18.100000000000001</v>
      </c>
      <c r="Q904">
        <v>22.2</v>
      </c>
      <c r="R904">
        <v>7.2</v>
      </c>
      <c r="S904">
        <v>65</v>
      </c>
      <c r="T904">
        <v>19400</v>
      </c>
      <c r="U904">
        <v>27100</v>
      </c>
      <c r="V904">
        <v>35900</v>
      </c>
    </row>
    <row r="905" spans="1:22" x14ac:dyDescent="0.25">
      <c r="A905" t="str">
        <f t="shared" si="14"/>
        <v>2015/20163Female + malePsychologyEU</v>
      </c>
      <c r="B905" t="s">
        <v>38</v>
      </c>
      <c r="C905" t="s">
        <v>141</v>
      </c>
      <c r="D905">
        <v>3</v>
      </c>
      <c r="E905" t="s">
        <v>127</v>
      </c>
      <c r="F905" t="s">
        <v>21</v>
      </c>
      <c r="G905" t="s">
        <v>20</v>
      </c>
      <c r="H905">
        <v>410</v>
      </c>
      <c r="I905">
        <v>400</v>
      </c>
      <c r="J905">
        <v>24</v>
      </c>
      <c r="K905">
        <v>2.6</v>
      </c>
      <c r="L905">
        <v>305</v>
      </c>
      <c r="M905">
        <v>19.600000000000001</v>
      </c>
      <c r="N905">
        <v>5.6</v>
      </c>
      <c r="O905">
        <v>31.2</v>
      </c>
      <c r="P905">
        <v>43</v>
      </c>
      <c r="Q905">
        <v>50.8</v>
      </c>
      <c r="R905">
        <v>19.600000000000001</v>
      </c>
      <c r="S905">
        <v>115</v>
      </c>
      <c r="T905">
        <v>16500</v>
      </c>
      <c r="U905">
        <v>21200</v>
      </c>
      <c r="V905">
        <v>26700</v>
      </c>
    </row>
    <row r="906" spans="1:22" x14ac:dyDescent="0.25">
      <c r="A906" t="str">
        <f t="shared" si="14"/>
        <v>2015/20163Female + malePsychologyUK</v>
      </c>
      <c r="B906" t="s">
        <v>38</v>
      </c>
      <c r="C906" t="s">
        <v>141</v>
      </c>
      <c r="D906">
        <v>3</v>
      </c>
      <c r="E906" t="s">
        <v>127</v>
      </c>
      <c r="F906" t="s">
        <v>61</v>
      </c>
      <c r="G906" t="s">
        <v>20</v>
      </c>
      <c r="H906">
        <v>11315</v>
      </c>
      <c r="I906">
        <v>11255</v>
      </c>
      <c r="J906">
        <v>2.2000000000000002</v>
      </c>
      <c r="K906">
        <v>0.5</v>
      </c>
      <c r="L906">
        <v>11010</v>
      </c>
      <c r="M906">
        <v>4.8</v>
      </c>
      <c r="N906">
        <v>5.9</v>
      </c>
      <c r="O906">
        <v>65.2</v>
      </c>
      <c r="P906">
        <v>82</v>
      </c>
      <c r="Q906">
        <v>87.2</v>
      </c>
      <c r="R906">
        <v>22</v>
      </c>
      <c r="S906">
        <v>7140</v>
      </c>
      <c r="T906">
        <v>15000</v>
      </c>
      <c r="U906">
        <v>20100</v>
      </c>
      <c r="V906">
        <v>24900</v>
      </c>
    </row>
    <row r="907" spans="1:22" x14ac:dyDescent="0.25">
      <c r="A907" t="str">
        <f t="shared" si="14"/>
        <v>2015/20163Female + malePsychologyNon-EU</v>
      </c>
      <c r="B907" t="s">
        <v>38</v>
      </c>
      <c r="C907" t="s">
        <v>141</v>
      </c>
      <c r="D907">
        <v>3</v>
      </c>
      <c r="E907" t="s">
        <v>127</v>
      </c>
      <c r="F907" t="s">
        <v>125</v>
      </c>
      <c r="G907" t="s">
        <v>20</v>
      </c>
      <c r="H907">
        <v>410</v>
      </c>
      <c r="I907">
        <v>395</v>
      </c>
      <c r="J907">
        <v>54.2</v>
      </c>
      <c r="K907">
        <v>2.7</v>
      </c>
      <c r="L907">
        <v>180</v>
      </c>
      <c r="M907">
        <v>22</v>
      </c>
      <c r="N907">
        <v>2</v>
      </c>
      <c r="O907">
        <v>11</v>
      </c>
      <c r="P907">
        <v>15.4</v>
      </c>
      <c r="Q907">
        <v>21.8</v>
      </c>
      <c r="R907">
        <v>10.8</v>
      </c>
      <c r="S907">
        <v>35</v>
      </c>
      <c r="T907">
        <v>12400</v>
      </c>
      <c r="U907">
        <v>20500</v>
      </c>
      <c r="V907">
        <v>30000</v>
      </c>
    </row>
    <row r="908" spans="1:22" x14ac:dyDescent="0.25">
      <c r="A908" t="str">
        <f t="shared" si="14"/>
        <v>2015/20163Female + maleSociology, social policy and anthropologyEU</v>
      </c>
      <c r="B908" t="s">
        <v>38</v>
      </c>
      <c r="C908" t="s">
        <v>141</v>
      </c>
      <c r="D908">
        <v>3</v>
      </c>
      <c r="E908" t="s">
        <v>127</v>
      </c>
      <c r="F908" t="s">
        <v>21</v>
      </c>
      <c r="G908" t="s">
        <v>99</v>
      </c>
      <c r="H908">
        <v>295</v>
      </c>
      <c r="I908">
        <v>285</v>
      </c>
      <c r="J908">
        <v>24.3</v>
      </c>
      <c r="K908">
        <v>3.1</v>
      </c>
      <c r="L908">
        <v>215</v>
      </c>
      <c r="M908">
        <v>25.2</v>
      </c>
      <c r="N908">
        <v>7</v>
      </c>
      <c r="O908">
        <v>30.3</v>
      </c>
      <c r="P908">
        <v>36.299999999999997</v>
      </c>
      <c r="Q908">
        <v>43.5</v>
      </c>
      <c r="R908">
        <v>13.3</v>
      </c>
      <c r="S908">
        <v>80</v>
      </c>
      <c r="T908">
        <v>16100</v>
      </c>
      <c r="U908">
        <v>22700</v>
      </c>
      <c r="V908">
        <v>28500</v>
      </c>
    </row>
    <row r="909" spans="1:22" x14ac:dyDescent="0.25">
      <c r="A909" t="str">
        <f t="shared" si="14"/>
        <v>2015/20163Female + maleSociology, social policy and anthropologyUK</v>
      </c>
      <c r="B909" t="s">
        <v>38</v>
      </c>
      <c r="C909" t="s">
        <v>141</v>
      </c>
      <c r="D909">
        <v>3</v>
      </c>
      <c r="E909" t="s">
        <v>127</v>
      </c>
      <c r="F909" t="s">
        <v>61</v>
      </c>
      <c r="G909" t="s">
        <v>99</v>
      </c>
      <c r="H909">
        <v>9610</v>
      </c>
      <c r="I909">
        <v>9570</v>
      </c>
      <c r="J909">
        <v>2.2000000000000002</v>
      </c>
      <c r="K909">
        <v>0.4</v>
      </c>
      <c r="L909">
        <v>9355</v>
      </c>
      <c r="M909">
        <v>5.2</v>
      </c>
      <c r="N909">
        <v>6.5</v>
      </c>
      <c r="O909">
        <v>72.099999999999994</v>
      </c>
      <c r="P909">
        <v>83</v>
      </c>
      <c r="Q909">
        <v>86.1</v>
      </c>
      <c r="R909">
        <v>14.1</v>
      </c>
      <c r="S909">
        <v>6695</v>
      </c>
      <c r="T909">
        <v>14600</v>
      </c>
      <c r="U909">
        <v>19800</v>
      </c>
      <c r="V909">
        <v>24900</v>
      </c>
    </row>
    <row r="910" spans="1:22" x14ac:dyDescent="0.25">
      <c r="A910" t="str">
        <f t="shared" si="14"/>
        <v>2015/20163Female + maleSociology, social policy and anthropologyNon-EU</v>
      </c>
      <c r="B910" t="s">
        <v>38</v>
      </c>
      <c r="C910" t="s">
        <v>141</v>
      </c>
      <c r="D910">
        <v>3</v>
      </c>
      <c r="E910" t="s">
        <v>127</v>
      </c>
      <c r="F910" t="s">
        <v>125</v>
      </c>
      <c r="G910" t="s">
        <v>99</v>
      </c>
      <c r="H910">
        <v>270</v>
      </c>
      <c r="I910">
        <v>265</v>
      </c>
      <c r="J910">
        <v>48.2</v>
      </c>
      <c r="K910">
        <v>1.5</v>
      </c>
      <c r="L910">
        <v>135</v>
      </c>
      <c r="M910">
        <v>21.7</v>
      </c>
      <c r="N910">
        <v>5.4</v>
      </c>
      <c r="O910">
        <v>14.2</v>
      </c>
      <c r="P910">
        <v>17.7</v>
      </c>
      <c r="Q910">
        <v>24.7</v>
      </c>
      <c r="R910">
        <v>10.5</v>
      </c>
      <c r="S910">
        <v>35</v>
      </c>
      <c r="T910">
        <v>15000</v>
      </c>
      <c r="U910">
        <v>19000</v>
      </c>
      <c r="V910">
        <v>25600</v>
      </c>
    </row>
    <row r="911" spans="1:22" x14ac:dyDescent="0.25">
      <c r="A911" t="str">
        <f t="shared" si="14"/>
        <v>2015/20163Female + maleSport and exercise sciencesEU</v>
      </c>
      <c r="B911" t="s">
        <v>38</v>
      </c>
      <c r="C911" t="s">
        <v>141</v>
      </c>
      <c r="D911">
        <v>3</v>
      </c>
      <c r="E911" t="s">
        <v>127</v>
      </c>
      <c r="F911" t="s">
        <v>21</v>
      </c>
      <c r="G911" t="s">
        <v>82</v>
      </c>
      <c r="H911">
        <v>120</v>
      </c>
      <c r="I911">
        <v>110</v>
      </c>
      <c r="J911">
        <v>26.1</v>
      </c>
      <c r="K911">
        <v>7.6</v>
      </c>
      <c r="L911">
        <v>85</v>
      </c>
      <c r="M911">
        <v>19.3</v>
      </c>
      <c r="N911">
        <v>3.1</v>
      </c>
      <c r="O911">
        <v>36.5</v>
      </c>
      <c r="P911">
        <v>47.9</v>
      </c>
      <c r="Q911">
        <v>51.4</v>
      </c>
      <c r="R911">
        <v>15</v>
      </c>
      <c r="S911">
        <v>35</v>
      </c>
      <c r="T911">
        <v>15400</v>
      </c>
      <c r="U911">
        <v>19000</v>
      </c>
      <c r="V911">
        <v>26700</v>
      </c>
    </row>
    <row r="912" spans="1:22" x14ac:dyDescent="0.25">
      <c r="A912" t="str">
        <f t="shared" si="14"/>
        <v>2015/20163Female + maleSport and exercise sciencesUK</v>
      </c>
      <c r="B912" t="s">
        <v>38</v>
      </c>
      <c r="C912" t="s">
        <v>141</v>
      </c>
      <c r="D912">
        <v>3</v>
      </c>
      <c r="E912" t="s">
        <v>127</v>
      </c>
      <c r="F912" t="s">
        <v>61</v>
      </c>
      <c r="G912" t="s">
        <v>82</v>
      </c>
      <c r="H912">
        <v>8045</v>
      </c>
      <c r="I912">
        <v>8000</v>
      </c>
      <c r="J912">
        <v>1.1000000000000001</v>
      </c>
      <c r="K912">
        <v>0.5</v>
      </c>
      <c r="L912">
        <v>7915</v>
      </c>
      <c r="M912">
        <v>4.7</v>
      </c>
      <c r="N912">
        <v>4.5999999999999996</v>
      </c>
      <c r="O912">
        <v>75.099999999999994</v>
      </c>
      <c r="P912">
        <v>86.9</v>
      </c>
      <c r="Q912">
        <v>89.6</v>
      </c>
      <c r="R912">
        <v>14.5</v>
      </c>
      <c r="S912">
        <v>5790</v>
      </c>
      <c r="T912">
        <v>15400</v>
      </c>
      <c r="U912">
        <v>20100</v>
      </c>
      <c r="V912">
        <v>24900</v>
      </c>
    </row>
    <row r="913" spans="1:22" x14ac:dyDescent="0.25">
      <c r="A913" t="str">
        <f t="shared" si="14"/>
        <v>2015/20163Female + maleSport and exercise sciencesNon-EU</v>
      </c>
      <c r="B913" t="s">
        <v>38</v>
      </c>
      <c r="C913" t="s">
        <v>141</v>
      </c>
      <c r="D913">
        <v>3</v>
      </c>
      <c r="E913" t="s">
        <v>127</v>
      </c>
      <c r="F913" t="s">
        <v>125</v>
      </c>
      <c r="G913" t="s">
        <v>82</v>
      </c>
      <c r="H913">
        <v>115</v>
      </c>
      <c r="I913">
        <v>115</v>
      </c>
      <c r="J913">
        <v>50.5</v>
      </c>
      <c r="K913">
        <v>0</v>
      </c>
      <c r="L913">
        <v>55</v>
      </c>
      <c r="M913">
        <v>20.7</v>
      </c>
      <c r="N913">
        <v>4</v>
      </c>
      <c r="O913">
        <v>15.5</v>
      </c>
      <c r="P913">
        <v>19.7</v>
      </c>
      <c r="Q913">
        <v>24.8</v>
      </c>
      <c r="R913">
        <v>9.3000000000000007</v>
      </c>
      <c r="S913">
        <v>15</v>
      </c>
      <c r="T913">
        <v>12800</v>
      </c>
      <c r="U913">
        <v>22000</v>
      </c>
      <c r="V913">
        <v>26700</v>
      </c>
    </row>
    <row r="914" spans="1:22" x14ac:dyDescent="0.25">
      <c r="A914" t="str">
        <f t="shared" si="14"/>
        <v>2015/20163Female + maleVeterinary sciencesEU</v>
      </c>
      <c r="B914" t="s">
        <v>38</v>
      </c>
      <c r="C914" t="s">
        <v>141</v>
      </c>
      <c r="D914">
        <v>3</v>
      </c>
      <c r="E914" t="s">
        <v>127</v>
      </c>
      <c r="F914" t="s">
        <v>21</v>
      </c>
      <c r="G914" t="s">
        <v>85</v>
      </c>
      <c r="H914">
        <v>15</v>
      </c>
      <c r="I914">
        <v>15</v>
      </c>
      <c r="J914">
        <v>6.2</v>
      </c>
      <c r="K914">
        <v>0</v>
      </c>
      <c r="L914">
        <v>15</v>
      </c>
      <c r="M914">
        <v>18.8</v>
      </c>
      <c r="N914">
        <v>12.5</v>
      </c>
      <c r="O914">
        <v>43.8</v>
      </c>
      <c r="P914">
        <v>56.2</v>
      </c>
      <c r="Q914">
        <v>62.5</v>
      </c>
      <c r="R914">
        <v>18.8</v>
      </c>
      <c r="S914" t="s">
        <v>124</v>
      </c>
      <c r="T914" t="s">
        <v>124</v>
      </c>
      <c r="U914" t="s">
        <v>124</v>
      </c>
      <c r="V914" t="s">
        <v>124</v>
      </c>
    </row>
    <row r="915" spans="1:22" x14ac:dyDescent="0.25">
      <c r="A915" t="str">
        <f t="shared" si="14"/>
        <v>2015/20163Female + maleVeterinary sciencesUK</v>
      </c>
      <c r="B915" t="s">
        <v>38</v>
      </c>
      <c r="C915" t="s">
        <v>141</v>
      </c>
      <c r="D915">
        <v>3</v>
      </c>
      <c r="E915" t="s">
        <v>127</v>
      </c>
      <c r="F915" t="s">
        <v>61</v>
      </c>
      <c r="G915" t="s">
        <v>85</v>
      </c>
      <c r="H915">
        <v>745</v>
      </c>
      <c r="I915">
        <v>735</v>
      </c>
      <c r="J915">
        <v>2.2000000000000002</v>
      </c>
      <c r="K915">
        <v>0.8</v>
      </c>
      <c r="L915">
        <v>720</v>
      </c>
      <c r="M915">
        <v>3.8</v>
      </c>
      <c r="N915">
        <v>5.3</v>
      </c>
      <c r="O915">
        <v>71.599999999999994</v>
      </c>
      <c r="P915">
        <v>87</v>
      </c>
      <c r="Q915">
        <v>88.7</v>
      </c>
      <c r="R915">
        <v>17.100000000000001</v>
      </c>
      <c r="S915">
        <v>515</v>
      </c>
      <c r="T915">
        <v>22700</v>
      </c>
      <c r="U915">
        <v>31100</v>
      </c>
      <c r="V915">
        <v>36200</v>
      </c>
    </row>
    <row r="916" spans="1:22" x14ac:dyDescent="0.25">
      <c r="A916" t="str">
        <f t="shared" si="14"/>
        <v>2015/20163Female + maleVeterinary sciencesNon-EU</v>
      </c>
      <c r="B916" t="s">
        <v>38</v>
      </c>
      <c r="C916" t="s">
        <v>141</v>
      </c>
      <c r="D916">
        <v>3</v>
      </c>
      <c r="E916" t="s">
        <v>127</v>
      </c>
      <c r="F916" t="s">
        <v>125</v>
      </c>
      <c r="G916" t="s">
        <v>85</v>
      </c>
      <c r="H916">
        <v>30</v>
      </c>
      <c r="I916">
        <v>30</v>
      </c>
      <c r="J916">
        <v>32.299999999999997</v>
      </c>
      <c r="K916">
        <v>3.1</v>
      </c>
      <c r="L916">
        <v>20</v>
      </c>
      <c r="M916">
        <v>25.8</v>
      </c>
      <c r="N916">
        <v>6.5</v>
      </c>
      <c r="O916">
        <v>25.8</v>
      </c>
      <c r="P916">
        <v>29</v>
      </c>
      <c r="Q916">
        <v>35.5</v>
      </c>
      <c r="R916">
        <v>9.6999999999999993</v>
      </c>
      <c r="S916" t="s">
        <v>124</v>
      </c>
      <c r="T916" t="s">
        <v>124</v>
      </c>
      <c r="U916" t="s">
        <v>124</v>
      </c>
      <c r="V916" t="s">
        <v>124</v>
      </c>
    </row>
    <row r="917" spans="1:22" x14ac:dyDescent="0.25">
      <c r="A917" t="str">
        <f t="shared" si="14"/>
        <v>2015/20161Female + maleAgriculture, food and related studiesEU</v>
      </c>
      <c r="B917" t="s">
        <v>38</v>
      </c>
      <c r="C917" t="s">
        <v>142</v>
      </c>
      <c r="D917">
        <v>1</v>
      </c>
      <c r="E917" t="s">
        <v>127</v>
      </c>
      <c r="F917" t="s">
        <v>21</v>
      </c>
      <c r="G917" t="s">
        <v>87</v>
      </c>
      <c r="H917">
        <v>85</v>
      </c>
      <c r="I917">
        <v>80</v>
      </c>
      <c r="J917">
        <v>44.5</v>
      </c>
      <c r="K917">
        <v>3.6</v>
      </c>
      <c r="L917">
        <v>45</v>
      </c>
      <c r="M917">
        <v>10.5</v>
      </c>
      <c r="N917">
        <v>7.4</v>
      </c>
      <c r="O917">
        <v>15.1</v>
      </c>
      <c r="P917">
        <v>23.5</v>
      </c>
      <c r="Q917">
        <v>37.5</v>
      </c>
      <c r="R917">
        <v>22.4</v>
      </c>
      <c r="S917">
        <v>10</v>
      </c>
      <c r="T917">
        <v>11700</v>
      </c>
      <c r="U917">
        <v>16800</v>
      </c>
      <c r="V917">
        <v>19800</v>
      </c>
    </row>
    <row r="918" spans="1:22" x14ac:dyDescent="0.25">
      <c r="A918" t="str">
        <f t="shared" si="14"/>
        <v>2015/20161Female + maleAgriculture, food and related studiesUK</v>
      </c>
      <c r="B918" t="s">
        <v>38</v>
      </c>
      <c r="C918" t="s">
        <v>142</v>
      </c>
      <c r="D918">
        <v>1</v>
      </c>
      <c r="E918" t="s">
        <v>127</v>
      </c>
      <c r="F918" t="s">
        <v>61</v>
      </c>
      <c r="G918" t="s">
        <v>87</v>
      </c>
      <c r="H918">
        <v>2445</v>
      </c>
      <c r="I918">
        <v>2440</v>
      </c>
      <c r="J918">
        <v>1.2</v>
      </c>
      <c r="K918">
        <v>0.1</v>
      </c>
      <c r="L918">
        <v>2415</v>
      </c>
      <c r="M918">
        <v>4.0999999999999996</v>
      </c>
      <c r="N918">
        <v>8.1999999999999993</v>
      </c>
      <c r="O918">
        <v>70.7</v>
      </c>
      <c r="P918">
        <v>81.900000000000006</v>
      </c>
      <c r="Q918">
        <v>86.5</v>
      </c>
      <c r="R918">
        <v>15.8</v>
      </c>
      <c r="S918">
        <v>1650</v>
      </c>
      <c r="T918">
        <v>12100</v>
      </c>
      <c r="U918">
        <v>16100</v>
      </c>
      <c r="V918">
        <v>21200</v>
      </c>
    </row>
    <row r="919" spans="1:22" x14ac:dyDescent="0.25">
      <c r="A919" t="str">
        <f t="shared" si="14"/>
        <v>2015/20161Female + maleAgriculture, food and related studiesNon-EU</v>
      </c>
      <c r="B919" t="s">
        <v>38</v>
      </c>
      <c r="C919" t="s">
        <v>142</v>
      </c>
      <c r="D919">
        <v>1</v>
      </c>
      <c r="E919" t="s">
        <v>127</v>
      </c>
      <c r="F919" t="s">
        <v>125</v>
      </c>
      <c r="G919" t="s">
        <v>87</v>
      </c>
      <c r="H919">
        <v>180</v>
      </c>
      <c r="I919">
        <v>180</v>
      </c>
      <c r="J919">
        <v>27.3</v>
      </c>
      <c r="K919">
        <v>1.1000000000000001</v>
      </c>
      <c r="L919">
        <v>130</v>
      </c>
      <c r="M919">
        <v>16.5</v>
      </c>
      <c r="N919">
        <v>5.2</v>
      </c>
      <c r="O919">
        <v>7.1</v>
      </c>
      <c r="P919">
        <v>11.8</v>
      </c>
      <c r="Q919">
        <v>51.1</v>
      </c>
      <c r="R919">
        <v>44</v>
      </c>
      <c r="S919">
        <v>10</v>
      </c>
      <c r="T919">
        <v>4800</v>
      </c>
      <c r="U919">
        <v>16800</v>
      </c>
      <c r="V919">
        <v>21600</v>
      </c>
    </row>
    <row r="920" spans="1:22" x14ac:dyDescent="0.25">
      <c r="A920" t="str">
        <f t="shared" si="14"/>
        <v>2015/20161Female + maleAllied healthEU</v>
      </c>
      <c r="B920" t="s">
        <v>38</v>
      </c>
      <c r="C920" t="s">
        <v>142</v>
      </c>
      <c r="D920">
        <v>1</v>
      </c>
      <c r="E920" t="s">
        <v>127</v>
      </c>
      <c r="F920" t="s">
        <v>21</v>
      </c>
      <c r="G920" t="s">
        <v>145</v>
      </c>
      <c r="H920">
        <v>420</v>
      </c>
      <c r="I920">
        <v>410</v>
      </c>
      <c r="J920">
        <v>22.6</v>
      </c>
      <c r="K920">
        <v>3</v>
      </c>
      <c r="L920">
        <v>315</v>
      </c>
      <c r="M920">
        <v>7.7</v>
      </c>
      <c r="N920">
        <v>6.2</v>
      </c>
      <c r="O920">
        <v>32.299999999999997</v>
      </c>
      <c r="P920">
        <v>45.6</v>
      </c>
      <c r="Q920">
        <v>63.4</v>
      </c>
      <c r="R920">
        <v>31.1</v>
      </c>
      <c r="S920">
        <v>125</v>
      </c>
      <c r="T920">
        <v>15400</v>
      </c>
      <c r="U920">
        <v>21200</v>
      </c>
      <c r="V920">
        <v>23400</v>
      </c>
    </row>
    <row r="921" spans="1:22" x14ac:dyDescent="0.25">
      <c r="A921" t="str">
        <f t="shared" si="14"/>
        <v>2015/20161Female + maleAllied healthUK</v>
      </c>
      <c r="B921" t="s">
        <v>38</v>
      </c>
      <c r="C921" t="s">
        <v>142</v>
      </c>
      <c r="D921">
        <v>1</v>
      </c>
      <c r="E921" t="s">
        <v>127</v>
      </c>
      <c r="F921" t="s">
        <v>61</v>
      </c>
      <c r="G921" t="s">
        <v>145</v>
      </c>
      <c r="H921">
        <v>9910</v>
      </c>
      <c r="I921">
        <v>9880</v>
      </c>
      <c r="J921">
        <v>2.2999999999999998</v>
      </c>
      <c r="K921">
        <v>0.3</v>
      </c>
      <c r="L921">
        <v>9660</v>
      </c>
      <c r="M921">
        <v>3.2</v>
      </c>
      <c r="N921">
        <v>4.5999999999999996</v>
      </c>
      <c r="O921">
        <v>68.099999999999994</v>
      </c>
      <c r="P921">
        <v>83.2</v>
      </c>
      <c r="Q921">
        <v>90</v>
      </c>
      <c r="R921">
        <v>21.9</v>
      </c>
      <c r="S921">
        <v>6480</v>
      </c>
      <c r="T921">
        <v>14600</v>
      </c>
      <c r="U921">
        <v>20500</v>
      </c>
      <c r="V921">
        <v>23400</v>
      </c>
    </row>
    <row r="922" spans="1:22" x14ac:dyDescent="0.25">
      <c r="A922" t="str">
        <f t="shared" si="14"/>
        <v>2015/20161Female + maleAllied healthNon-EU</v>
      </c>
      <c r="B922" t="s">
        <v>38</v>
      </c>
      <c r="C922" t="s">
        <v>142</v>
      </c>
      <c r="D922">
        <v>1</v>
      </c>
      <c r="E922" t="s">
        <v>127</v>
      </c>
      <c r="F922" t="s">
        <v>125</v>
      </c>
      <c r="G922" t="s">
        <v>145</v>
      </c>
      <c r="H922">
        <v>515</v>
      </c>
      <c r="I922">
        <v>510</v>
      </c>
      <c r="J922">
        <v>29.4</v>
      </c>
      <c r="K922">
        <v>0.8</v>
      </c>
      <c r="L922">
        <v>360</v>
      </c>
      <c r="M922">
        <v>16.2</v>
      </c>
      <c r="N922">
        <v>4.2</v>
      </c>
      <c r="O922">
        <v>19.399999999999999</v>
      </c>
      <c r="P922">
        <v>27.7</v>
      </c>
      <c r="Q922">
        <v>50.2</v>
      </c>
      <c r="R922">
        <v>30.8</v>
      </c>
      <c r="S922">
        <v>90</v>
      </c>
      <c r="T922">
        <v>12100</v>
      </c>
      <c r="U922">
        <v>16800</v>
      </c>
      <c r="V922">
        <v>26000</v>
      </c>
    </row>
    <row r="923" spans="1:22" x14ac:dyDescent="0.25">
      <c r="A923" t="str">
        <f t="shared" si="14"/>
        <v>2015/20161Female + maleArchitecture, building and planningEU</v>
      </c>
      <c r="B923" t="s">
        <v>38</v>
      </c>
      <c r="C923" t="s">
        <v>142</v>
      </c>
      <c r="D923">
        <v>1</v>
      </c>
      <c r="E923" t="s">
        <v>127</v>
      </c>
      <c r="F923" t="s">
        <v>21</v>
      </c>
      <c r="G923" t="s">
        <v>97</v>
      </c>
      <c r="H923">
        <v>595</v>
      </c>
      <c r="I923">
        <v>590</v>
      </c>
      <c r="J923">
        <v>18.600000000000001</v>
      </c>
      <c r="K923">
        <v>1</v>
      </c>
      <c r="L923">
        <v>480</v>
      </c>
      <c r="M923">
        <v>9.6999999999999993</v>
      </c>
      <c r="N923">
        <v>6.9</v>
      </c>
      <c r="O923">
        <v>25.1</v>
      </c>
      <c r="P923">
        <v>35.9</v>
      </c>
      <c r="Q923">
        <v>64.8</v>
      </c>
      <c r="R923">
        <v>39.700000000000003</v>
      </c>
      <c r="S923">
        <v>140</v>
      </c>
      <c r="T923">
        <v>14600</v>
      </c>
      <c r="U923">
        <v>19400</v>
      </c>
      <c r="V923">
        <v>23800</v>
      </c>
    </row>
    <row r="924" spans="1:22" x14ac:dyDescent="0.25">
      <c r="A924" t="str">
        <f t="shared" si="14"/>
        <v>2015/20161Female + maleArchitecture, building and planningUK</v>
      </c>
      <c r="B924" t="s">
        <v>38</v>
      </c>
      <c r="C924" t="s">
        <v>142</v>
      </c>
      <c r="D924">
        <v>1</v>
      </c>
      <c r="E924" t="s">
        <v>127</v>
      </c>
      <c r="F924" t="s">
        <v>61</v>
      </c>
      <c r="G924" t="s">
        <v>97</v>
      </c>
      <c r="H924">
        <v>5935</v>
      </c>
      <c r="I924">
        <v>5920</v>
      </c>
      <c r="J924">
        <v>2.1</v>
      </c>
      <c r="K924">
        <v>0.2</v>
      </c>
      <c r="L924">
        <v>5795</v>
      </c>
      <c r="M924">
        <v>3.7</v>
      </c>
      <c r="N924">
        <v>6.1</v>
      </c>
      <c r="O924">
        <v>69.7</v>
      </c>
      <c r="P924">
        <v>80.900000000000006</v>
      </c>
      <c r="Q924">
        <v>88.1</v>
      </c>
      <c r="R924">
        <v>18.3</v>
      </c>
      <c r="S924">
        <v>4010</v>
      </c>
      <c r="T924">
        <v>18300</v>
      </c>
      <c r="U924">
        <v>23400</v>
      </c>
      <c r="V924">
        <v>28900</v>
      </c>
    </row>
    <row r="925" spans="1:22" x14ac:dyDescent="0.25">
      <c r="A925" t="str">
        <f t="shared" si="14"/>
        <v>2015/20161Female + maleArchitecture, building and planningNon-EU</v>
      </c>
      <c r="B925" t="s">
        <v>38</v>
      </c>
      <c r="C925" t="s">
        <v>142</v>
      </c>
      <c r="D925">
        <v>1</v>
      </c>
      <c r="E925" t="s">
        <v>127</v>
      </c>
      <c r="F925" t="s">
        <v>125</v>
      </c>
      <c r="G925" t="s">
        <v>97</v>
      </c>
      <c r="H925">
        <v>1155</v>
      </c>
      <c r="I925">
        <v>1145</v>
      </c>
      <c r="J925">
        <v>48.3</v>
      </c>
      <c r="K925">
        <v>1</v>
      </c>
      <c r="L925">
        <v>590</v>
      </c>
      <c r="M925">
        <v>11.6</v>
      </c>
      <c r="N925">
        <v>2.7</v>
      </c>
      <c r="O925">
        <v>4.8</v>
      </c>
      <c r="P925">
        <v>8.5</v>
      </c>
      <c r="Q925">
        <v>37.5</v>
      </c>
      <c r="R925">
        <v>32.700000000000003</v>
      </c>
      <c r="S925">
        <v>45</v>
      </c>
      <c r="T925">
        <v>16800</v>
      </c>
      <c r="U925">
        <v>24200</v>
      </c>
      <c r="V925">
        <v>27100</v>
      </c>
    </row>
    <row r="926" spans="1:22" x14ac:dyDescent="0.25">
      <c r="A926" t="str">
        <f t="shared" si="14"/>
        <v>2015/20161Female + maleBiosciencesEU</v>
      </c>
      <c r="B926" t="s">
        <v>38</v>
      </c>
      <c r="C926" t="s">
        <v>142</v>
      </c>
      <c r="D926">
        <v>1</v>
      </c>
      <c r="E926" t="s">
        <v>127</v>
      </c>
      <c r="F926" t="s">
        <v>21</v>
      </c>
      <c r="G926" t="s">
        <v>80</v>
      </c>
      <c r="H926">
        <v>495</v>
      </c>
      <c r="I926">
        <v>490</v>
      </c>
      <c r="J926">
        <v>17</v>
      </c>
      <c r="K926">
        <v>1.2</v>
      </c>
      <c r="L926">
        <v>405</v>
      </c>
      <c r="M926">
        <v>9.1</v>
      </c>
      <c r="N926">
        <v>3.8</v>
      </c>
      <c r="O926">
        <v>13.2</v>
      </c>
      <c r="P926">
        <v>34.1</v>
      </c>
      <c r="Q926">
        <v>70</v>
      </c>
      <c r="R926">
        <v>56.8</v>
      </c>
      <c r="S926">
        <v>60</v>
      </c>
      <c r="T926">
        <v>14600</v>
      </c>
      <c r="U926">
        <v>18700</v>
      </c>
      <c r="V926">
        <v>22700</v>
      </c>
    </row>
    <row r="927" spans="1:22" x14ac:dyDescent="0.25">
      <c r="A927" t="str">
        <f t="shared" si="14"/>
        <v>2015/20161Female + maleBiosciencesUK</v>
      </c>
      <c r="B927" t="s">
        <v>38</v>
      </c>
      <c r="C927" t="s">
        <v>142</v>
      </c>
      <c r="D927">
        <v>1</v>
      </c>
      <c r="E927" t="s">
        <v>127</v>
      </c>
      <c r="F927" t="s">
        <v>61</v>
      </c>
      <c r="G927" t="s">
        <v>80</v>
      </c>
      <c r="H927">
        <v>10130</v>
      </c>
      <c r="I927">
        <v>10115</v>
      </c>
      <c r="J927">
        <v>2.1</v>
      </c>
      <c r="K927">
        <v>0.2</v>
      </c>
      <c r="L927">
        <v>9895</v>
      </c>
      <c r="M927">
        <v>4.2</v>
      </c>
      <c r="N927">
        <v>7.4</v>
      </c>
      <c r="O927">
        <v>50</v>
      </c>
      <c r="P927">
        <v>70.900000000000006</v>
      </c>
      <c r="Q927">
        <v>86.2</v>
      </c>
      <c r="R927">
        <v>36.299999999999997</v>
      </c>
      <c r="S927">
        <v>4925</v>
      </c>
      <c r="T927">
        <v>12400</v>
      </c>
      <c r="U927">
        <v>17200</v>
      </c>
      <c r="V927">
        <v>21600</v>
      </c>
    </row>
    <row r="928" spans="1:22" x14ac:dyDescent="0.25">
      <c r="A928" t="str">
        <f t="shared" si="14"/>
        <v>2015/20161Female + maleBiosciencesNon-EU</v>
      </c>
      <c r="B928" t="s">
        <v>38</v>
      </c>
      <c r="C928" t="s">
        <v>142</v>
      </c>
      <c r="D928">
        <v>1</v>
      </c>
      <c r="E928" t="s">
        <v>127</v>
      </c>
      <c r="F928" t="s">
        <v>125</v>
      </c>
      <c r="G928" t="s">
        <v>80</v>
      </c>
      <c r="H928">
        <v>740</v>
      </c>
      <c r="I928">
        <v>730</v>
      </c>
      <c r="J928">
        <v>31.2</v>
      </c>
      <c r="K928">
        <v>1.6</v>
      </c>
      <c r="L928">
        <v>500</v>
      </c>
      <c r="M928">
        <v>15</v>
      </c>
      <c r="N928">
        <v>2.8</v>
      </c>
      <c r="O928">
        <v>7.4</v>
      </c>
      <c r="P928">
        <v>18.600000000000001</v>
      </c>
      <c r="Q928">
        <v>51</v>
      </c>
      <c r="R928">
        <v>43.6</v>
      </c>
      <c r="S928">
        <v>40</v>
      </c>
      <c r="T928">
        <v>11000</v>
      </c>
      <c r="U928">
        <v>19000</v>
      </c>
      <c r="V928">
        <v>27100</v>
      </c>
    </row>
    <row r="929" spans="1:22" x14ac:dyDescent="0.25">
      <c r="A929" t="str">
        <f t="shared" si="14"/>
        <v>2015/20161Female + maleBusiness and managementEU</v>
      </c>
      <c r="B929" t="s">
        <v>38</v>
      </c>
      <c r="C929" t="s">
        <v>142</v>
      </c>
      <c r="D929">
        <v>1</v>
      </c>
      <c r="E929" t="s">
        <v>127</v>
      </c>
      <c r="F929" t="s">
        <v>21</v>
      </c>
      <c r="G929" t="s">
        <v>107</v>
      </c>
      <c r="H929">
        <v>4350</v>
      </c>
      <c r="I929">
        <v>4260</v>
      </c>
      <c r="J929">
        <v>31.1</v>
      </c>
      <c r="K929">
        <v>2.1</v>
      </c>
      <c r="L929">
        <v>2935</v>
      </c>
      <c r="M929">
        <v>17.600000000000001</v>
      </c>
      <c r="N929">
        <v>5.8</v>
      </c>
      <c r="O929">
        <v>28.8</v>
      </c>
      <c r="P929">
        <v>34.6</v>
      </c>
      <c r="Q929">
        <v>45.5</v>
      </c>
      <c r="R929">
        <v>16.7</v>
      </c>
      <c r="S929">
        <v>1140</v>
      </c>
      <c r="T929">
        <v>16100</v>
      </c>
      <c r="U929">
        <v>20900</v>
      </c>
      <c r="V929">
        <v>26400</v>
      </c>
    </row>
    <row r="930" spans="1:22" x14ac:dyDescent="0.25">
      <c r="A930" t="str">
        <f t="shared" si="14"/>
        <v>2015/20161Female + maleBusiness and managementUK</v>
      </c>
      <c r="B930" t="s">
        <v>38</v>
      </c>
      <c r="C930" t="s">
        <v>142</v>
      </c>
      <c r="D930">
        <v>1</v>
      </c>
      <c r="E930" t="s">
        <v>127</v>
      </c>
      <c r="F930" t="s">
        <v>61</v>
      </c>
      <c r="G930" t="s">
        <v>107</v>
      </c>
      <c r="H930">
        <v>35175</v>
      </c>
      <c r="I930">
        <v>35080</v>
      </c>
      <c r="J930">
        <v>1.6</v>
      </c>
      <c r="K930">
        <v>0.3</v>
      </c>
      <c r="L930">
        <v>34515</v>
      </c>
      <c r="M930">
        <v>5.2</v>
      </c>
      <c r="N930">
        <v>8.6999999999999993</v>
      </c>
      <c r="O930">
        <v>76.400000000000006</v>
      </c>
      <c r="P930">
        <v>81.900000000000006</v>
      </c>
      <c r="Q930">
        <v>84.5</v>
      </c>
      <c r="R930">
        <v>8.1</v>
      </c>
      <c r="S930">
        <v>26130</v>
      </c>
      <c r="T930">
        <v>15000</v>
      </c>
      <c r="U930">
        <v>19400</v>
      </c>
      <c r="V930">
        <v>24500</v>
      </c>
    </row>
    <row r="931" spans="1:22" x14ac:dyDescent="0.25">
      <c r="A931" t="str">
        <f t="shared" si="14"/>
        <v>2015/20161Female + maleBusiness and managementNon-EU</v>
      </c>
      <c r="B931" t="s">
        <v>38</v>
      </c>
      <c r="C931" t="s">
        <v>142</v>
      </c>
      <c r="D931">
        <v>1</v>
      </c>
      <c r="E931" t="s">
        <v>127</v>
      </c>
      <c r="F931" t="s">
        <v>125</v>
      </c>
      <c r="G931" t="s">
        <v>107</v>
      </c>
      <c r="H931">
        <v>16080</v>
      </c>
      <c r="I931">
        <v>16015</v>
      </c>
      <c r="J931">
        <v>40.4</v>
      </c>
      <c r="K931">
        <v>0.4</v>
      </c>
      <c r="L931">
        <v>9545</v>
      </c>
      <c r="M931">
        <v>10.7</v>
      </c>
      <c r="N931">
        <v>2.2999999999999998</v>
      </c>
      <c r="O931">
        <v>5.0999999999999996</v>
      </c>
      <c r="P931">
        <v>9</v>
      </c>
      <c r="Q931">
        <v>46.6</v>
      </c>
      <c r="R931">
        <v>41.5</v>
      </c>
      <c r="S931">
        <v>680</v>
      </c>
      <c r="T931">
        <v>11300</v>
      </c>
      <c r="U931">
        <v>19000</v>
      </c>
      <c r="V931">
        <v>25600</v>
      </c>
    </row>
    <row r="932" spans="1:22" x14ac:dyDescent="0.25">
      <c r="A932" t="str">
        <f t="shared" si="14"/>
        <v>2015/20161Female + maleCeltic studiesEU</v>
      </c>
      <c r="B932" t="s">
        <v>38</v>
      </c>
      <c r="C932" t="s">
        <v>142</v>
      </c>
      <c r="D932">
        <v>1</v>
      </c>
      <c r="E932" t="s">
        <v>127</v>
      </c>
      <c r="F932" t="s">
        <v>21</v>
      </c>
      <c r="G932" t="s">
        <v>111</v>
      </c>
      <c r="H932">
        <v>0</v>
      </c>
      <c r="I932">
        <v>0</v>
      </c>
      <c r="J932">
        <v>0</v>
      </c>
      <c r="K932">
        <v>0</v>
      </c>
      <c r="L932">
        <v>0</v>
      </c>
      <c r="M932">
        <v>25</v>
      </c>
      <c r="N932">
        <v>0</v>
      </c>
      <c r="O932">
        <v>50</v>
      </c>
      <c r="P932">
        <v>75</v>
      </c>
      <c r="Q932">
        <v>75</v>
      </c>
      <c r="R932">
        <v>25</v>
      </c>
      <c r="S932" t="s">
        <v>124</v>
      </c>
      <c r="T932" t="s">
        <v>124</v>
      </c>
      <c r="U932" t="s">
        <v>124</v>
      </c>
      <c r="V932" t="s">
        <v>124</v>
      </c>
    </row>
    <row r="933" spans="1:22" x14ac:dyDescent="0.25">
      <c r="A933" t="str">
        <f t="shared" si="14"/>
        <v>2015/20161Female + maleCeltic studiesUK</v>
      </c>
      <c r="B933" t="s">
        <v>38</v>
      </c>
      <c r="C933" t="s">
        <v>142</v>
      </c>
      <c r="D933">
        <v>1</v>
      </c>
      <c r="E933" t="s">
        <v>127</v>
      </c>
      <c r="F933" t="s">
        <v>61</v>
      </c>
      <c r="G933" t="s">
        <v>111</v>
      </c>
      <c r="H933">
        <v>20</v>
      </c>
      <c r="I933">
        <v>20</v>
      </c>
      <c r="J933">
        <v>0</v>
      </c>
      <c r="K933">
        <v>0</v>
      </c>
      <c r="L933">
        <v>20</v>
      </c>
      <c r="M933">
        <v>8.4</v>
      </c>
      <c r="N933">
        <v>2.8</v>
      </c>
      <c r="O933">
        <v>35.200000000000003</v>
      </c>
      <c r="P933">
        <v>55</v>
      </c>
      <c r="Q933">
        <v>88.7</v>
      </c>
      <c r="R933">
        <v>53.5</v>
      </c>
      <c r="S933" t="s">
        <v>124</v>
      </c>
      <c r="T933" t="s">
        <v>124</v>
      </c>
      <c r="U933" t="s">
        <v>124</v>
      </c>
      <c r="V933" t="s">
        <v>124</v>
      </c>
    </row>
    <row r="934" spans="1:22" x14ac:dyDescent="0.25">
      <c r="A934" t="str">
        <f t="shared" si="14"/>
        <v>2015/20161Female + maleChemistryEU</v>
      </c>
      <c r="B934" t="s">
        <v>38</v>
      </c>
      <c r="C934" t="s">
        <v>142</v>
      </c>
      <c r="D934">
        <v>1</v>
      </c>
      <c r="E934" t="s">
        <v>127</v>
      </c>
      <c r="F934" t="s">
        <v>21</v>
      </c>
      <c r="G934" t="s">
        <v>90</v>
      </c>
      <c r="H934">
        <v>125</v>
      </c>
      <c r="I934">
        <v>120</v>
      </c>
      <c r="J934">
        <v>16.100000000000001</v>
      </c>
      <c r="K934">
        <v>2.7</v>
      </c>
      <c r="L934">
        <v>100</v>
      </c>
      <c r="M934">
        <v>11.2</v>
      </c>
      <c r="N934">
        <v>4.3</v>
      </c>
      <c r="O934">
        <v>25.4</v>
      </c>
      <c r="P934">
        <v>46.5</v>
      </c>
      <c r="Q934">
        <v>68.400000000000006</v>
      </c>
      <c r="R934">
        <v>43</v>
      </c>
      <c r="S934">
        <v>30</v>
      </c>
      <c r="T934">
        <v>15400</v>
      </c>
      <c r="U934">
        <v>23100</v>
      </c>
      <c r="V934">
        <v>28200</v>
      </c>
    </row>
    <row r="935" spans="1:22" x14ac:dyDescent="0.25">
      <c r="A935" t="str">
        <f t="shared" si="14"/>
        <v>2015/20161Female + maleChemistryUK</v>
      </c>
      <c r="B935" t="s">
        <v>38</v>
      </c>
      <c r="C935" t="s">
        <v>142</v>
      </c>
      <c r="D935">
        <v>1</v>
      </c>
      <c r="E935" t="s">
        <v>127</v>
      </c>
      <c r="F935" t="s">
        <v>61</v>
      </c>
      <c r="G935" t="s">
        <v>90</v>
      </c>
      <c r="H935">
        <v>3075</v>
      </c>
      <c r="I935">
        <v>3065</v>
      </c>
      <c r="J935">
        <v>0.8</v>
      </c>
      <c r="K935">
        <v>0.2</v>
      </c>
      <c r="L935">
        <v>3040</v>
      </c>
      <c r="M935">
        <v>4.4000000000000004</v>
      </c>
      <c r="N935">
        <v>5.9</v>
      </c>
      <c r="O935">
        <v>54.9</v>
      </c>
      <c r="P935">
        <v>76</v>
      </c>
      <c r="Q935">
        <v>88.9</v>
      </c>
      <c r="R935">
        <v>34.1</v>
      </c>
      <c r="S935">
        <v>1645</v>
      </c>
      <c r="T935">
        <v>16500</v>
      </c>
      <c r="U935">
        <v>20900</v>
      </c>
      <c r="V935">
        <v>26000</v>
      </c>
    </row>
    <row r="936" spans="1:22" x14ac:dyDescent="0.25">
      <c r="A936" t="str">
        <f t="shared" si="14"/>
        <v>2015/20161Female + maleChemistryNon-EU</v>
      </c>
      <c r="B936" t="s">
        <v>38</v>
      </c>
      <c r="C936" t="s">
        <v>142</v>
      </c>
      <c r="D936">
        <v>1</v>
      </c>
      <c r="E936" t="s">
        <v>127</v>
      </c>
      <c r="F936" t="s">
        <v>125</v>
      </c>
      <c r="G936" t="s">
        <v>90</v>
      </c>
      <c r="H936">
        <v>235</v>
      </c>
      <c r="I936">
        <v>230</v>
      </c>
      <c r="J936">
        <v>37.9</v>
      </c>
      <c r="K936">
        <v>0.4</v>
      </c>
      <c r="L936">
        <v>145</v>
      </c>
      <c r="M936">
        <v>13.2</v>
      </c>
      <c r="N936">
        <v>2.9</v>
      </c>
      <c r="O936">
        <v>7.7</v>
      </c>
      <c r="P936">
        <v>17</v>
      </c>
      <c r="Q936">
        <v>45.9</v>
      </c>
      <c r="R936">
        <v>38.299999999999997</v>
      </c>
      <c r="S936">
        <v>15</v>
      </c>
      <c r="T936">
        <v>8800</v>
      </c>
      <c r="U936">
        <v>21600</v>
      </c>
      <c r="V936">
        <v>26000</v>
      </c>
    </row>
    <row r="937" spans="1:22" x14ac:dyDescent="0.25">
      <c r="A937" t="str">
        <f t="shared" si="14"/>
        <v>2015/20161Female + maleCombined and general studiesEU</v>
      </c>
      <c r="B937" t="s">
        <v>38</v>
      </c>
      <c r="C937" t="s">
        <v>142</v>
      </c>
      <c r="D937">
        <v>1</v>
      </c>
      <c r="E937" t="s">
        <v>127</v>
      </c>
      <c r="F937" t="s">
        <v>21</v>
      </c>
      <c r="G937" t="s">
        <v>120</v>
      </c>
      <c r="H937">
        <v>55</v>
      </c>
      <c r="I937">
        <v>50</v>
      </c>
      <c r="J937">
        <v>8.1</v>
      </c>
      <c r="K937">
        <v>6.3</v>
      </c>
      <c r="L937">
        <v>45</v>
      </c>
      <c r="M937">
        <v>33.299999999999997</v>
      </c>
      <c r="N937">
        <v>7.1</v>
      </c>
      <c r="O937">
        <v>14.8</v>
      </c>
      <c r="P937">
        <v>33.700000000000003</v>
      </c>
      <c r="Q937">
        <v>51.5</v>
      </c>
      <c r="R937">
        <v>36.700000000000003</v>
      </c>
      <c r="S937" t="s">
        <v>124</v>
      </c>
      <c r="T937" t="s">
        <v>124</v>
      </c>
      <c r="U937" t="s">
        <v>124</v>
      </c>
      <c r="V937" t="s">
        <v>124</v>
      </c>
    </row>
    <row r="938" spans="1:22" x14ac:dyDescent="0.25">
      <c r="A938" t="str">
        <f t="shared" si="14"/>
        <v>2015/20161Female + maleCombined and general studiesUK</v>
      </c>
      <c r="B938" t="s">
        <v>38</v>
      </c>
      <c r="C938" t="s">
        <v>142</v>
      </c>
      <c r="D938">
        <v>1</v>
      </c>
      <c r="E938" t="s">
        <v>127</v>
      </c>
      <c r="F938" t="s">
        <v>61</v>
      </c>
      <c r="G938" t="s">
        <v>120</v>
      </c>
      <c r="H938">
        <v>5025</v>
      </c>
      <c r="I938">
        <v>4980</v>
      </c>
      <c r="J938">
        <v>2</v>
      </c>
      <c r="K938">
        <v>0.9</v>
      </c>
      <c r="L938">
        <v>4880</v>
      </c>
      <c r="M938">
        <v>8.6999999999999993</v>
      </c>
      <c r="N938">
        <v>7</v>
      </c>
      <c r="O938">
        <v>56.8</v>
      </c>
      <c r="P938">
        <v>76</v>
      </c>
      <c r="Q938">
        <v>82.3</v>
      </c>
      <c r="R938">
        <v>25.5</v>
      </c>
      <c r="S938">
        <v>2640</v>
      </c>
      <c r="T938">
        <v>11700</v>
      </c>
      <c r="U938">
        <v>19000</v>
      </c>
      <c r="V938">
        <v>27400</v>
      </c>
    </row>
    <row r="939" spans="1:22" x14ac:dyDescent="0.25">
      <c r="A939" t="str">
        <f t="shared" si="14"/>
        <v>2015/20161Female + maleCombined and general studiesNon-EU</v>
      </c>
      <c r="B939" t="s">
        <v>38</v>
      </c>
      <c r="C939" t="s">
        <v>142</v>
      </c>
      <c r="D939">
        <v>1</v>
      </c>
      <c r="E939" t="s">
        <v>127</v>
      </c>
      <c r="F939" t="s">
        <v>125</v>
      </c>
      <c r="G939" t="s">
        <v>120</v>
      </c>
      <c r="H939">
        <v>70</v>
      </c>
      <c r="I939">
        <v>70</v>
      </c>
      <c r="J939">
        <v>24</v>
      </c>
      <c r="K939">
        <v>0</v>
      </c>
      <c r="L939">
        <v>50</v>
      </c>
      <c r="M939">
        <v>15.9</v>
      </c>
      <c r="N939">
        <v>2</v>
      </c>
      <c r="O939">
        <v>8.8000000000000007</v>
      </c>
      <c r="P939">
        <v>18.399999999999999</v>
      </c>
      <c r="Q939">
        <v>58.1</v>
      </c>
      <c r="R939">
        <v>49.3</v>
      </c>
      <c r="S939" t="s">
        <v>124</v>
      </c>
      <c r="T939" t="s">
        <v>124</v>
      </c>
      <c r="U939" t="s">
        <v>124</v>
      </c>
      <c r="V939" t="s">
        <v>124</v>
      </c>
    </row>
    <row r="940" spans="1:22" x14ac:dyDescent="0.25">
      <c r="A940" t="str">
        <f t="shared" si="14"/>
        <v>2015/20161Female + maleComputingEU</v>
      </c>
      <c r="B940" t="s">
        <v>38</v>
      </c>
      <c r="C940" t="s">
        <v>142</v>
      </c>
      <c r="D940">
        <v>1</v>
      </c>
      <c r="E940" t="s">
        <v>127</v>
      </c>
      <c r="F940" t="s">
        <v>21</v>
      </c>
      <c r="G940" t="s">
        <v>95</v>
      </c>
      <c r="H940">
        <v>790</v>
      </c>
      <c r="I940">
        <v>775</v>
      </c>
      <c r="J940">
        <v>21.7</v>
      </c>
      <c r="K940">
        <v>2</v>
      </c>
      <c r="L940">
        <v>605</v>
      </c>
      <c r="M940">
        <v>14.8</v>
      </c>
      <c r="N940">
        <v>5.5</v>
      </c>
      <c r="O940">
        <v>38.299999999999997</v>
      </c>
      <c r="P940">
        <v>46.8</v>
      </c>
      <c r="Q940">
        <v>58</v>
      </c>
      <c r="R940">
        <v>19.7</v>
      </c>
      <c r="S940">
        <v>285</v>
      </c>
      <c r="T940">
        <v>19400</v>
      </c>
      <c r="U940">
        <v>26000</v>
      </c>
      <c r="V940">
        <v>34000</v>
      </c>
    </row>
    <row r="941" spans="1:22" x14ac:dyDescent="0.25">
      <c r="A941" t="str">
        <f t="shared" si="14"/>
        <v>2015/20161Female + maleComputingUK</v>
      </c>
      <c r="B941" t="s">
        <v>38</v>
      </c>
      <c r="C941" t="s">
        <v>142</v>
      </c>
      <c r="D941">
        <v>1</v>
      </c>
      <c r="E941" t="s">
        <v>127</v>
      </c>
      <c r="F941" t="s">
        <v>61</v>
      </c>
      <c r="G941" t="s">
        <v>95</v>
      </c>
      <c r="H941">
        <v>11030</v>
      </c>
      <c r="I941">
        <v>11005</v>
      </c>
      <c r="J941">
        <v>1.3</v>
      </c>
      <c r="K941">
        <v>0.2</v>
      </c>
      <c r="L941">
        <v>10870</v>
      </c>
      <c r="M941">
        <v>6</v>
      </c>
      <c r="N941">
        <v>9</v>
      </c>
      <c r="O941">
        <v>75.3</v>
      </c>
      <c r="P941">
        <v>81</v>
      </c>
      <c r="Q941">
        <v>83.8</v>
      </c>
      <c r="R941">
        <v>8.5</v>
      </c>
      <c r="S941">
        <v>8085</v>
      </c>
      <c r="T941">
        <v>15700</v>
      </c>
      <c r="U941">
        <v>20900</v>
      </c>
      <c r="V941">
        <v>26700</v>
      </c>
    </row>
    <row r="942" spans="1:22" x14ac:dyDescent="0.25">
      <c r="A942" t="str">
        <f t="shared" si="14"/>
        <v>2015/20161Female + maleComputingNon-EU</v>
      </c>
      <c r="B942" t="s">
        <v>38</v>
      </c>
      <c r="C942" t="s">
        <v>142</v>
      </c>
      <c r="D942">
        <v>1</v>
      </c>
      <c r="E942" t="s">
        <v>127</v>
      </c>
      <c r="F942" t="s">
        <v>125</v>
      </c>
      <c r="G942" t="s">
        <v>95</v>
      </c>
      <c r="H942">
        <v>1445</v>
      </c>
      <c r="I942">
        <v>1425</v>
      </c>
      <c r="J942">
        <v>33.299999999999997</v>
      </c>
      <c r="K942">
        <v>1.3</v>
      </c>
      <c r="L942">
        <v>950</v>
      </c>
      <c r="M942">
        <v>16.7</v>
      </c>
      <c r="N942">
        <v>4.2</v>
      </c>
      <c r="O942">
        <v>13.8</v>
      </c>
      <c r="P942">
        <v>19.8</v>
      </c>
      <c r="Q942">
        <v>45.8</v>
      </c>
      <c r="R942">
        <v>32</v>
      </c>
      <c r="S942">
        <v>175</v>
      </c>
      <c r="T942">
        <v>13200</v>
      </c>
      <c r="U942">
        <v>21600</v>
      </c>
      <c r="V942">
        <v>29600</v>
      </c>
    </row>
    <row r="943" spans="1:22" x14ac:dyDescent="0.25">
      <c r="A943" t="str">
        <f t="shared" si="14"/>
        <v>2015/20161Female + maleCreative arts and designEU</v>
      </c>
      <c r="B943" t="s">
        <v>38</v>
      </c>
      <c r="C943" t="s">
        <v>142</v>
      </c>
      <c r="D943">
        <v>1</v>
      </c>
      <c r="E943" t="s">
        <v>127</v>
      </c>
      <c r="F943" t="s">
        <v>21</v>
      </c>
      <c r="G943" t="s">
        <v>116</v>
      </c>
      <c r="H943">
        <v>1420</v>
      </c>
      <c r="I943">
        <v>1395</v>
      </c>
      <c r="J943">
        <v>23.8</v>
      </c>
      <c r="K943">
        <v>1.7</v>
      </c>
      <c r="L943">
        <v>1065</v>
      </c>
      <c r="M943">
        <v>18</v>
      </c>
      <c r="N943">
        <v>9.8000000000000007</v>
      </c>
      <c r="O943">
        <v>35.799999999999997</v>
      </c>
      <c r="P943">
        <v>40.1</v>
      </c>
      <c r="Q943">
        <v>48.4</v>
      </c>
      <c r="R943">
        <v>12.6</v>
      </c>
      <c r="S943">
        <v>435</v>
      </c>
      <c r="T943">
        <v>10300</v>
      </c>
      <c r="U943">
        <v>16100</v>
      </c>
      <c r="V943">
        <v>20900</v>
      </c>
    </row>
    <row r="944" spans="1:22" x14ac:dyDescent="0.25">
      <c r="A944" t="str">
        <f t="shared" si="14"/>
        <v>2015/20161Female + maleCreative arts and designUK</v>
      </c>
      <c r="B944" t="s">
        <v>38</v>
      </c>
      <c r="C944" t="s">
        <v>142</v>
      </c>
      <c r="D944">
        <v>1</v>
      </c>
      <c r="E944" t="s">
        <v>127</v>
      </c>
      <c r="F944" t="s">
        <v>61</v>
      </c>
      <c r="G944" t="s">
        <v>116</v>
      </c>
      <c r="H944">
        <v>23330</v>
      </c>
      <c r="I944">
        <v>23285</v>
      </c>
      <c r="J944">
        <v>1.2</v>
      </c>
      <c r="K944">
        <v>0.2</v>
      </c>
      <c r="L944">
        <v>22995</v>
      </c>
      <c r="M944">
        <v>5.4</v>
      </c>
      <c r="N944">
        <v>11.6</v>
      </c>
      <c r="O944">
        <v>74.900000000000006</v>
      </c>
      <c r="P944">
        <v>79.400000000000006</v>
      </c>
      <c r="Q944">
        <v>81.7</v>
      </c>
      <c r="R944">
        <v>6.8</v>
      </c>
      <c r="S944">
        <v>16470</v>
      </c>
      <c r="T944">
        <v>10200</v>
      </c>
      <c r="U944">
        <v>15000</v>
      </c>
      <c r="V944">
        <v>19000</v>
      </c>
    </row>
    <row r="945" spans="1:22" x14ac:dyDescent="0.25">
      <c r="A945" t="str">
        <f t="shared" si="14"/>
        <v>2015/20161Female + maleCreative arts and designNon-EU</v>
      </c>
      <c r="B945" t="s">
        <v>38</v>
      </c>
      <c r="C945" t="s">
        <v>142</v>
      </c>
      <c r="D945">
        <v>1</v>
      </c>
      <c r="E945" t="s">
        <v>127</v>
      </c>
      <c r="F945" t="s">
        <v>125</v>
      </c>
      <c r="G945" t="s">
        <v>116</v>
      </c>
      <c r="H945">
        <v>2110</v>
      </c>
      <c r="I945">
        <v>2090</v>
      </c>
      <c r="J945">
        <v>45</v>
      </c>
      <c r="K945">
        <v>1.1000000000000001</v>
      </c>
      <c r="L945">
        <v>1150</v>
      </c>
      <c r="M945">
        <v>16.7</v>
      </c>
      <c r="N945">
        <v>5.6</v>
      </c>
      <c r="O945">
        <v>17.100000000000001</v>
      </c>
      <c r="P945">
        <v>19.2</v>
      </c>
      <c r="Q945">
        <v>32.700000000000003</v>
      </c>
      <c r="R945">
        <v>15.6</v>
      </c>
      <c r="S945">
        <v>315</v>
      </c>
      <c r="T945">
        <v>10200</v>
      </c>
      <c r="U945">
        <v>14300</v>
      </c>
      <c r="V945">
        <v>19000</v>
      </c>
    </row>
    <row r="946" spans="1:22" x14ac:dyDescent="0.25">
      <c r="A946" t="str">
        <f t="shared" si="14"/>
        <v>2015/20161Female + maleEconomicsEU</v>
      </c>
      <c r="B946" t="s">
        <v>38</v>
      </c>
      <c r="C946" t="s">
        <v>142</v>
      </c>
      <c r="D946">
        <v>1</v>
      </c>
      <c r="E946" t="s">
        <v>127</v>
      </c>
      <c r="F946" t="s">
        <v>21</v>
      </c>
      <c r="G946" t="s">
        <v>8</v>
      </c>
      <c r="H946">
        <v>620</v>
      </c>
      <c r="I946">
        <v>605</v>
      </c>
      <c r="J946">
        <v>19.7</v>
      </c>
      <c r="K946">
        <v>2.8</v>
      </c>
      <c r="L946">
        <v>485</v>
      </c>
      <c r="M946">
        <v>13.2</v>
      </c>
      <c r="N946">
        <v>5.5</v>
      </c>
      <c r="O946">
        <v>26.9</v>
      </c>
      <c r="P946">
        <v>39.700000000000003</v>
      </c>
      <c r="Q946">
        <v>61.6</v>
      </c>
      <c r="R946">
        <v>34.799999999999997</v>
      </c>
      <c r="S946">
        <v>150</v>
      </c>
      <c r="T946">
        <v>18700</v>
      </c>
      <c r="U946">
        <v>25300</v>
      </c>
      <c r="V946">
        <v>37300</v>
      </c>
    </row>
    <row r="947" spans="1:22" x14ac:dyDescent="0.25">
      <c r="A947" t="str">
        <f t="shared" si="14"/>
        <v>2015/20161Female + maleEconomicsUK</v>
      </c>
      <c r="B947" t="s">
        <v>38</v>
      </c>
      <c r="C947" t="s">
        <v>142</v>
      </c>
      <c r="D947">
        <v>1</v>
      </c>
      <c r="E947" t="s">
        <v>127</v>
      </c>
      <c r="F947" t="s">
        <v>61</v>
      </c>
      <c r="G947" t="s">
        <v>8</v>
      </c>
      <c r="H947">
        <v>5435</v>
      </c>
      <c r="I947">
        <v>5420</v>
      </c>
      <c r="J947">
        <v>1.5</v>
      </c>
      <c r="K947">
        <v>0.3</v>
      </c>
      <c r="L947">
        <v>5340</v>
      </c>
      <c r="M947">
        <v>4.9000000000000004</v>
      </c>
      <c r="N947">
        <v>7.8</v>
      </c>
      <c r="O947">
        <v>70</v>
      </c>
      <c r="P947">
        <v>79.7</v>
      </c>
      <c r="Q947">
        <v>85.8</v>
      </c>
      <c r="R947">
        <v>15.9</v>
      </c>
      <c r="S947">
        <v>3710</v>
      </c>
      <c r="T947">
        <v>18700</v>
      </c>
      <c r="U947">
        <v>24500</v>
      </c>
      <c r="V947">
        <v>30400</v>
      </c>
    </row>
    <row r="948" spans="1:22" x14ac:dyDescent="0.25">
      <c r="A948" t="str">
        <f t="shared" si="14"/>
        <v>2015/20161Female + maleEconomicsNon-EU</v>
      </c>
      <c r="B948" t="s">
        <v>38</v>
      </c>
      <c r="C948" t="s">
        <v>142</v>
      </c>
      <c r="D948">
        <v>1</v>
      </c>
      <c r="E948" t="s">
        <v>127</v>
      </c>
      <c r="F948" t="s">
        <v>125</v>
      </c>
      <c r="G948" t="s">
        <v>8</v>
      </c>
      <c r="H948">
        <v>2095</v>
      </c>
      <c r="I948">
        <v>2085</v>
      </c>
      <c r="J948">
        <v>35.299999999999997</v>
      </c>
      <c r="K948">
        <v>0.4</v>
      </c>
      <c r="L948">
        <v>1350</v>
      </c>
      <c r="M948">
        <v>10.7</v>
      </c>
      <c r="N948">
        <v>1.9</v>
      </c>
      <c r="O948">
        <v>6.5</v>
      </c>
      <c r="P948">
        <v>11.9</v>
      </c>
      <c r="Q948">
        <v>52.1</v>
      </c>
      <c r="R948">
        <v>45.6</v>
      </c>
      <c r="S948">
        <v>115</v>
      </c>
      <c r="T948">
        <v>25300</v>
      </c>
      <c r="U948">
        <v>30400</v>
      </c>
      <c r="V948">
        <v>49000</v>
      </c>
    </row>
    <row r="949" spans="1:22" x14ac:dyDescent="0.25">
      <c r="A949" t="str">
        <f t="shared" si="14"/>
        <v>2015/20161Female + maleEducation and teachingEU</v>
      </c>
      <c r="B949" t="s">
        <v>38</v>
      </c>
      <c r="C949" t="s">
        <v>142</v>
      </c>
      <c r="D949">
        <v>1</v>
      </c>
      <c r="E949" t="s">
        <v>127</v>
      </c>
      <c r="F949" t="s">
        <v>21</v>
      </c>
      <c r="G949" t="s">
        <v>118</v>
      </c>
      <c r="H949">
        <v>115</v>
      </c>
      <c r="I949">
        <v>105</v>
      </c>
      <c r="J949">
        <v>19.3</v>
      </c>
      <c r="K949">
        <v>8.8000000000000007</v>
      </c>
      <c r="L949">
        <v>85</v>
      </c>
      <c r="M949">
        <v>11.2</v>
      </c>
      <c r="N949">
        <v>6.1</v>
      </c>
      <c r="O949">
        <v>36.700000000000003</v>
      </c>
      <c r="P949">
        <v>50.8</v>
      </c>
      <c r="Q949">
        <v>63.4</v>
      </c>
      <c r="R949">
        <v>26.7</v>
      </c>
      <c r="S949">
        <v>35</v>
      </c>
      <c r="T949">
        <v>13500</v>
      </c>
      <c r="U949">
        <v>17600</v>
      </c>
      <c r="V949">
        <v>22000</v>
      </c>
    </row>
    <row r="950" spans="1:22" x14ac:dyDescent="0.25">
      <c r="A950" t="str">
        <f t="shared" si="14"/>
        <v>2015/20161Female + maleEducation and teachingUK</v>
      </c>
      <c r="B950" t="s">
        <v>38</v>
      </c>
      <c r="C950" t="s">
        <v>142</v>
      </c>
      <c r="D950">
        <v>1</v>
      </c>
      <c r="E950" t="s">
        <v>127</v>
      </c>
      <c r="F950" t="s">
        <v>61</v>
      </c>
      <c r="G950" t="s">
        <v>118</v>
      </c>
      <c r="H950">
        <v>16230</v>
      </c>
      <c r="I950">
        <v>16200</v>
      </c>
      <c r="J950">
        <v>1.3</v>
      </c>
      <c r="K950">
        <v>0.2</v>
      </c>
      <c r="L950">
        <v>15990</v>
      </c>
      <c r="M950">
        <v>2.7</v>
      </c>
      <c r="N950">
        <v>4.7</v>
      </c>
      <c r="O950">
        <v>73.900000000000006</v>
      </c>
      <c r="P950">
        <v>88.1</v>
      </c>
      <c r="Q950">
        <v>91.3</v>
      </c>
      <c r="R950">
        <v>17.399999999999999</v>
      </c>
      <c r="S950">
        <v>11745</v>
      </c>
      <c r="T950">
        <v>12800</v>
      </c>
      <c r="U950">
        <v>18300</v>
      </c>
      <c r="V950">
        <v>21200</v>
      </c>
    </row>
    <row r="951" spans="1:22" x14ac:dyDescent="0.25">
      <c r="A951" t="str">
        <f t="shared" si="14"/>
        <v>2015/20161Female + maleEducation and teachingNon-EU</v>
      </c>
      <c r="B951" t="s">
        <v>38</v>
      </c>
      <c r="C951" t="s">
        <v>142</v>
      </c>
      <c r="D951">
        <v>1</v>
      </c>
      <c r="E951" t="s">
        <v>127</v>
      </c>
      <c r="F951" t="s">
        <v>125</v>
      </c>
      <c r="G951" t="s">
        <v>118</v>
      </c>
      <c r="H951">
        <v>335</v>
      </c>
      <c r="I951">
        <v>330</v>
      </c>
      <c r="J951">
        <v>34</v>
      </c>
      <c r="K951">
        <v>1.6</v>
      </c>
      <c r="L951">
        <v>220</v>
      </c>
      <c r="M951">
        <v>33.1</v>
      </c>
      <c r="N951">
        <v>3.7</v>
      </c>
      <c r="O951">
        <v>17.600000000000001</v>
      </c>
      <c r="P951">
        <v>20</v>
      </c>
      <c r="Q951">
        <v>29.2</v>
      </c>
      <c r="R951">
        <v>11.6</v>
      </c>
      <c r="S951">
        <v>45</v>
      </c>
      <c r="T951">
        <v>11000</v>
      </c>
      <c r="U951">
        <v>15400</v>
      </c>
      <c r="V951">
        <v>20500</v>
      </c>
    </row>
    <row r="952" spans="1:22" x14ac:dyDescent="0.25">
      <c r="A952" t="str">
        <f t="shared" si="14"/>
        <v>2015/20161Female + maleEngineeringEU</v>
      </c>
      <c r="B952" t="s">
        <v>38</v>
      </c>
      <c r="C952" t="s">
        <v>142</v>
      </c>
      <c r="D952">
        <v>1</v>
      </c>
      <c r="E952" t="s">
        <v>127</v>
      </c>
      <c r="F952" t="s">
        <v>21</v>
      </c>
      <c r="G952" t="s">
        <v>93</v>
      </c>
      <c r="H952">
        <v>1195</v>
      </c>
      <c r="I952">
        <v>1175</v>
      </c>
      <c r="J952">
        <v>21.6</v>
      </c>
      <c r="K952">
        <v>1.9</v>
      </c>
      <c r="L952">
        <v>920</v>
      </c>
      <c r="M952">
        <v>11.7</v>
      </c>
      <c r="N952">
        <v>4.3</v>
      </c>
      <c r="O952">
        <v>31.9</v>
      </c>
      <c r="P952">
        <v>44</v>
      </c>
      <c r="Q952">
        <v>62.4</v>
      </c>
      <c r="R952">
        <v>30.5</v>
      </c>
      <c r="S952">
        <v>355</v>
      </c>
      <c r="T952">
        <v>22000</v>
      </c>
      <c r="U952">
        <v>26700</v>
      </c>
      <c r="V952">
        <v>31500</v>
      </c>
    </row>
    <row r="953" spans="1:22" x14ac:dyDescent="0.25">
      <c r="A953" t="str">
        <f t="shared" si="14"/>
        <v>2015/20161Female + maleEngineeringUK</v>
      </c>
      <c r="B953" t="s">
        <v>38</v>
      </c>
      <c r="C953" t="s">
        <v>142</v>
      </c>
      <c r="D953">
        <v>1</v>
      </c>
      <c r="E953" t="s">
        <v>127</v>
      </c>
      <c r="F953" t="s">
        <v>61</v>
      </c>
      <c r="G953" t="s">
        <v>93</v>
      </c>
      <c r="H953">
        <v>12570</v>
      </c>
      <c r="I953">
        <v>12525</v>
      </c>
      <c r="J953">
        <v>1.6</v>
      </c>
      <c r="K953">
        <v>0.4</v>
      </c>
      <c r="L953">
        <v>12320</v>
      </c>
      <c r="M953">
        <v>4.8</v>
      </c>
      <c r="N953">
        <v>6</v>
      </c>
      <c r="O953">
        <v>72.3</v>
      </c>
      <c r="P953">
        <v>82.6</v>
      </c>
      <c r="Q953">
        <v>87.7</v>
      </c>
      <c r="R953">
        <v>15.3</v>
      </c>
      <c r="S953">
        <v>8840</v>
      </c>
      <c r="T953">
        <v>20100</v>
      </c>
      <c r="U953">
        <v>25600</v>
      </c>
      <c r="V953">
        <v>30700</v>
      </c>
    </row>
    <row r="954" spans="1:22" x14ac:dyDescent="0.25">
      <c r="A954" t="str">
        <f t="shared" si="14"/>
        <v>2015/20161Female + maleEngineeringNon-EU</v>
      </c>
      <c r="B954" t="s">
        <v>38</v>
      </c>
      <c r="C954" t="s">
        <v>142</v>
      </c>
      <c r="D954">
        <v>1</v>
      </c>
      <c r="E954" t="s">
        <v>127</v>
      </c>
      <c r="F954" t="s">
        <v>125</v>
      </c>
      <c r="G954" t="s">
        <v>93</v>
      </c>
      <c r="H954">
        <v>5115</v>
      </c>
      <c r="I954">
        <v>5065</v>
      </c>
      <c r="J954">
        <v>44</v>
      </c>
      <c r="K954">
        <v>0.9</v>
      </c>
      <c r="L954">
        <v>2840</v>
      </c>
      <c r="M954">
        <v>13.6</v>
      </c>
      <c r="N954">
        <v>2.5</v>
      </c>
      <c r="O954">
        <v>8.1999999999999993</v>
      </c>
      <c r="P954">
        <v>13.4</v>
      </c>
      <c r="Q954">
        <v>39.9</v>
      </c>
      <c r="R954">
        <v>31.7</v>
      </c>
      <c r="S954">
        <v>340</v>
      </c>
      <c r="T954">
        <v>21600</v>
      </c>
      <c r="U954">
        <v>26400</v>
      </c>
      <c r="V954">
        <v>31500</v>
      </c>
    </row>
    <row r="955" spans="1:22" x14ac:dyDescent="0.25">
      <c r="A955" t="str">
        <f t="shared" si="14"/>
        <v>2015/20161Female + maleEnglish studiesEU</v>
      </c>
      <c r="B955" t="s">
        <v>38</v>
      </c>
      <c r="C955" t="s">
        <v>142</v>
      </c>
      <c r="D955">
        <v>1</v>
      </c>
      <c r="E955" t="s">
        <v>127</v>
      </c>
      <c r="F955" t="s">
        <v>21</v>
      </c>
      <c r="G955" t="s">
        <v>109</v>
      </c>
      <c r="H955">
        <v>390</v>
      </c>
      <c r="I955">
        <v>380</v>
      </c>
      <c r="J955">
        <v>21.5</v>
      </c>
      <c r="K955">
        <v>2.9</v>
      </c>
      <c r="L955">
        <v>300</v>
      </c>
      <c r="M955">
        <v>16.3</v>
      </c>
      <c r="N955">
        <v>4.3</v>
      </c>
      <c r="O955">
        <v>21.9</v>
      </c>
      <c r="P955">
        <v>34.700000000000003</v>
      </c>
      <c r="Q955">
        <v>58</v>
      </c>
      <c r="R955">
        <v>36.1</v>
      </c>
      <c r="S955">
        <v>75</v>
      </c>
      <c r="T955">
        <v>12400</v>
      </c>
      <c r="U955">
        <v>17600</v>
      </c>
      <c r="V955">
        <v>22700</v>
      </c>
    </row>
    <row r="956" spans="1:22" x14ac:dyDescent="0.25">
      <c r="A956" t="str">
        <f t="shared" si="14"/>
        <v>2015/20161Female + maleEnglish studiesUK</v>
      </c>
      <c r="B956" t="s">
        <v>38</v>
      </c>
      <c r="C956" t="s">
        <v>142</v>
      </c>
      <c r="D956">
        <v>1</v>
      </c>
      <c r="E956" t="s">
        <v>127</v>
      </c>
      <c r="F956" t="s">
        <v>61</v>
      </c>
      <c r="G956" t="s">
        <v>109</v>
      </c>
      <c r="H956">
        <v>13020</v>
      </c>
      <c r="I956">
        <v>12980</v>
      </c>
      <c r="J956">
        <v>1.7</v>
      </c>
      <c r="K956">
        <v>0.3</v>
      </c>
      <c r="L956">
        <v>12760</v>
      </c>
      <c r="M956">
        <v>4.5</v>
      </c>
      <c r="N956">
        <v>9.5</v>
      </c>
      <c r="O956">
        <v>58.8</v>
      </c>
      <c r="P956">
        <v>76.8</v>
      </c>
      <c r="Q956">
        <v>84.3</v>
      </c>
      <c r="R956">
        <v>25.5</v>
      </c>
      <c r="S956">
        <v>7320</v>
      </c>
      <c r="T956">
        <v>11000</v>
      </c>
      <c r="U956">
        <v>16100</v>
      </c>
      <c r="V956">
        <v>20300</v>
      </c>
    </row>
    <row r="957" spans="1:22" x14ac:dyDescent="0.25">
      <c r="A957" t="str">
        <f t="shared" si="14"/>
        <v>2015/20161Female + maleEnglish studiesNon-EU</v>
      </c>
      <c r="B957" t="s">
        <v>38</v>
      </c>
      <c r="C957" t="s">
        <v>142</v>
      </c>
      <c r="D957">
        <v>1</v>
      </c>
      <c r="E957" t="s">
        <v>127</v>
      </c>
      <c r="F957" t="s">
        <v>125</v>
      </c>
      <c r="G957" t="s">
        <v>109</v>
      </c>
      <c r="H957">
        <v>775</v>
      </c>
      <c r="I957">
        <v>765</v>
      </c>
      <c r="J957">
        <v>41.5</v>
      </c>
      <c r="K957">
        <v>1.2</v>
      </c>
      <c r="L957">
        <v>450</v>
      </c>
      <c r="M957">
        <v>5.9</v>
      </c>
      <c r="N957">
        <v>1.2</v>
      </c>
      <c r="O957">
        <v>4.8</v>
      </c>
      <c r="P957">
        <v>9.6</v>
      </c>
      <c r="Q957">
        <v>51.4</v>
      </c>
      <c r="R957">
        <v>46.6</v>
      </c>
      <c r="S957">
        <v>35</v>
      </c>
      <c r="T957">
        <v>10600</v>
      </c>
      <c r="U957">
        <v>18700</v>
      </c>
      <c r="V957">
        <v>23100</v>
      </c>
    </row>
    <row r="958" spans="1:22" x14ac:dyDescent="0.25">
      <c r="A958" t="str">
        <f t="shared" si="14"/>
        <v>2015/20161Female + maleGeneral, applied and forensic sciencesEU</v>
      </c>
      <c r="B958" t="s">
        <v>38</v>
      </c>
      <c r="C958" t="s">
        <v>142</v>
      </c>
      <c r="D958">
        <v>1</v>
      </c>
      <c r="E958" t="s">
        <v>127</v>
      </c>
      <c r="F958" t="s">
        <v>21</v>
      </c>
      <c r="G958" t="s">
        <v>147</v>
      </c>
      <c r="H958">
        <v>75</v>
      </c>
      <c r="I958">
        <v>70</v>
      </c>
      <c r="J958">
        <v>13.4</v>
      </c>
      <c r="K958">
        <v>4.5</v>
      </c>
      <c r="L958">
        <v>60</v>
      </c>
      <c r="M958">
        <v>10</v>
      </c>
      <c r="N958">
        <v>6.6</v>
      </c>
      <c r="O958">
        <v>31.5</v>
      </c>
      <c r="P958">
        <v>49.1</v>
      </c>
      <c r="Q958">
        <v>70.099999999999994</v>
      </c>
      <c r="R958">
        <v>38.5</v>
      </c>
      <c r="S958">
        <v>20</v>
      </c>
      <c r="T958">
        <v>12400</v>
      </c>
      <c r="U958">
        <v>17600</v>
      </c>
      <c r="V958">
        <v>23100</v>
      </c>
    </row>
    <row r="959" spans="1:22" x14ac:dyDescent="0.25">
      <c r="A959" t="str">
        <f t="shared" si="14"/>
        <v>2015/20161Female + maleGeneral, applied and forensic sciencesUK</v>
      </c>
      <c r="B959" t="s">
        <v>38</v>
      </c>
      <c r="C959" t="s">
        <v>142</v>
      </c>
      <c r="D959">
        <v>1</v>
      </c>
      <c r="E959" t="s">
        <v>127</v>
      </c>
      <c r="F959" t="s">
        <v>61</v>
      </c>
      <c r="G959" t="s">
        <v>147</v>
      </c>
      <c r="H959">
        <v>1780</v>
      </c>
      <c r="I959">
        <v>1775</v>
      </c>
      <c r="J959">
        <v>1.5</v>
      </c>
      <c r="K959">
        <v>0.1</v>
      </c>
      <c r="L959">
        <v>1750</v>
      </c>
      <c r="M959">
        <v>3.8</v>
      </c>
      <c r="N959">
        <v>7.5</v>
      </c>
      <c r="O959">
        <v>65.099999999999994</v>
      </c>
      <c r="P959">
        <v>79.2</v>
      </c>
      <c r="Q959">
        <v>87.1</v>
      </c>
      <c r="R959">
        <v>22</v>
      </c>
      <c r="S959">
        <v>1130</v>
      </c>
      <c r="T959">
        <v>13200</v>
      </c>
      <c r="U959">
        <v>16800</v>
      </c>
      <c r="V959">
        <v>20900</v>
      </c>
    </row>
    <row r="960" spans="1:22" x14ac:dyDescent="0.25">
      <c r="A960" t="str">
        <f t="shared" si="14"/>
        <v>2015/20161Female + maleGeneral, applied and forensic sciencesNon-EU</v>
      </c>
      <c r="B960" t="s">
        <v>38</v>
      </c>
      <c r="C960" t="s">
        <v>142</v>
      </c>
      <c r="D960">
        <v>1</v>
      </c>
      <c r="E960" t="s">
        <v>127</v>
      </c>
      <c r="F960" t="s">
        <v>125</v>
      </c>
      <c r="G960" t="s">
        <v>147</v>
      </c>
      <c r="H960">
        <v>75</v>
      </c>
      <c r="I960">
        <v>75</v>
      </c>
      <c r="J960">
        <v>35.299999999999997</v>
      </c>
      <c r="K960">
        <v>1.7</v>
      </c>
      <c r="L960">
        <v>50</v>
      </c>
      <c r="M960">
        <v>14</v>
      </c>
      <c r="N960">
        <v>1.4</v>
      </c>
      <c r="O960">
        <v>13.1</v>
      </c>
      <c r="P960">
        <v>25.3</v>
      </c>
      <c r="Q960">
        <v>49.2</v>
      </c>
      <c r="R960">
        <v>36.1</v>
      </c>
      <c r="S960" t="s">
        <v>124</v>
      </c>
      <c r="T960" t="s">
        <v>124</v>
      </c>
      <c r="U960" t="s">
        <v>124</v>
      </c>
      <c r="V960" t="s">
        <v>124</v>
      </c>
    </row>
    <row r="961" spans="1:22" x14ac:dyDescent="0.25">
      <c r="A961" t="str">
        <f t="shared" si="14"/>
        <v>2015/20161Female + maleGeography, earth and environmental studiesEU</v>
      </c>
      <c r="B961" t="s">
        <v>38</v>
      </c>
      <c r="C961" t="s">
        <v>142</v>
      </c>
      <c r="D961">
        <v>1</v>
      </c>
      <c r="E961" t="s">
        <v>127</v>
      </c>
      <c r="F961" t="s">
        <v>21</v>
      </c>
      <c r="G961" t="s">
        <v>148</v>
      </c>
      <c r="H961">
        <v>205</v>
      </c>
      <c r="I961">
        <v>195</v>
      </c>
      <c r="J961">
        <v>19.899999999999999</v>
      </c>
      <c r="K961">
        <v>3.5</v>
      </c>
      <c r="L961">
        <v>155</v>
      </c>
      <c r="M961">
        <v>10.8</v>
      </c>
      <c r="N961">
        <v>6.1</v>
      </c>
      <c r="O961">
        <v>25.2</v>
      </c>
      <c r="P961">
        <v>39.1</v>
      </c>
      <c r="Q961">
        <v>63.1</v>
      </c>
      <c r="R961">
        <v>37.9</v>
      </c>
      <c r="S961">
        <v>45</v>
      </c>
      <c r="T961">
        <v>14600</v>
      </c>
      <c r="U961">
        <v>21200</v>
      </c>
      <c r="V961">
        <v>26700</v>
      </c>
    </row>
    <row r="962" spans="1:22" x14ac:dyDescent="0.25">
      <c r="A962" t="str">
        <f t="shared" si="14"/>
        <v>2015/20161Female + maleGeography, earth and environmental studiesUK</v>
      </c>
      <c r="B962" t="s">
        <v>38</v>
      </c>
      <c r="C962" t="s">
        <v>142</v>
      </c>
      <c r="D962">
        <v>1</v>
      </c>
      <c r="E962" t="s">
        <v>127</v>
      </c>
      <c r="F962" t="s">
        <v>61</v>
      </c>
      <c r="G962" t="s">
        <v>148</v>
      </c>
      <c r="H962">
        <v>8100</v>
      </c>
      <c r="I962">
        <v>8080</v>
      </c>
      <c r="J962">
        <v>1.8</v>
      </c>
      <c r="K962">
        <v>0.2</v>
      </c>
      <c r="L962">
        <v>7930</v>
      </c>
      <c r="M962">
        <v>3.7</v>
      </c>
      <c r="N962">
        <v>7.6</v>
      </c>
      <c r="O962">
        <v>60.3</v>
      </c>
      <c r="P962">
        <v>79.099999999999994</v>
      </c>
      <c r="Q962">
        <v>86.8</v>
      </c>
      <c r="R962">
        <v>26.6</v>
      </c>
      <c r="S962">
        <v>4720</v>
      </c>
      <c r="T962">
        <v>13500</v>
      </c>
      <c r="U962">
        <v>18700</v>
      </c>
      <c r="V962">
        <v>23800</v>
      </c>
    </row>
    <row r="963" spans="1:22" x14ac:dyDescent="0.25">
      <c r="A963" t="str">
        <f t="shared" si="14"/>
        <v>2015/20161Female + maleGeography, earth and environmental studiesNon-EU</v>
      </c>
      <c r="B963" t="s">
        <v>38</v>
      </c>
      <c r="C963" t="s">
        <v>142</v>
      </c>
      <c r="D963">
        <v>1</v>
      </c>
      <c r="E963" t="s">
        <v>127</v>
      </c>
      <c r="F963" t="s">
        <v>125</v>
      </c>
      <c r="G963" t="s">
        <v>148</v>
      </c>
      <c r="H963">
        <v>405</v>
      </c>
      <c r="I963">
        <v>395</v>
      </c>
      <c r="J963">
        <v>51.2</v>
      </c>
      <c r="K963">
        <v>1.6</v>
      </c>
      <c r="L963">
        <v>195</v>
      </c>
      <c r="M963">
        <v>10.199999999999999</v>
      </c>
      <c r="N963">
        <v>3.7</v>
      </c>
      <c r="O963">
        <v>8.3000000000000007</v>
      </c>
      <c r="P963">
        <v>13</v>
      </c>
      <c r="Q963">
        <v>34.799999999999997</v>
      </c>
      <c r="R963">
        <v>26.5</v>
      </c>
      <c r="S963">
        <v>25</v>
      </c>
      <c r="T963">
        <v>9500</v>
      </c>
      <c r="U963">
        <v>15700</v>
      </c>
      <c r="V963">
        <v>29600</v>
      </c>
    </row>
    <row r="964" spans="1:22" x14ac:dyDescent="0.25">
      <c r="A964" t="str">
        <f t="shared" ref="A964:A1027" si="15">B964&amp;D964&amp;E964&amp;G964&amp;F964</f>
        <v>2015/20161Female + maleHealth and social careEU</v>
      </c>
      <c r="B964" t="s">
        <v>38</v>
      </c>
      <c r="C964" t="s">
        <v>142</v>
      </c>
      <c r="D964">
        <v>1</v>
      </c>
      <c r="E964" t="s">
        <v>127</v>
      </c>
      <c r="F964" t="s">
        <v>21</v>
      </c>
      <c r="G964" t="s">
        <v>104</v>
      </c>
      <c r="H964">
        <v>25</v>
      </c>
      <c r="I964">
        <v>25</v>
      </c>
      <c r="J964">
        <v>27.5</v>
      </c>
      <c r="K964">
        <v>3.8</v>
      </c>
      <c r="L964">
        <v>20</v>
      </c>
      <c r="M964">
        <v>11.8</v>
      </c>
      <c r="N964">
        <v>0</v>
      </c>
      <c r="O964">
        <v>45.1</v>
      </c>
      <c r="P964">
        <v>51</v>
      </c>
      <c r="Q964">
        <v>60.8</v>
      </c>
      <c r="R964">
        <v>15.7</v>
      </c>
      <c r="S964">
        <v>10</v>
      </c>
      <c r="T964">
        <v>11300</v>
      </c>
      <c r="U964">
        <v>12400</v>
      </c>
      <c r="V964">
        <v>19000</v>
      </c>
    </row>
    <row r="965" spans="1:22" x14ac:dyDescent="0.25">
      <c r="A965" t="str">
        <f t="shared" si="15"/>
        <v>2015/20161Female + maleHealth and social careUK</v>
      </c>
      <c r="B965" t="s">
        <v>38</v>
      </c>
      <c r="C965" t="s">
        <v>142</v>
      </c>
      <c r="D965">
        <v>1</v>
      </c>
      <c r="E965" t="s">
        <v>127</v>
      </c>
      <c r="F965" t="s">
        <v>61</v>
      </c>
      <c r="G965" t="s">
        <v>104</v>
      </c>
      <c r="H965">
        <v>7690</v>
      </c>
      <c r="I965">
        <v>7680</v>
      </c>
      <c r="J965">
        <v>1.6</v>
      </c>
      <c r="K965">
        <v>0.1</v>
      </c>
      <c r="L965">
        <v>7555</v>
      </c>
      <c r="M965">
        <v>2.4</v>
      </c>
      <c r="N965">
        <v>5.9</v>
      </c>
      <c r="O965">
        <v>69.8</v>
      </c>
      <c r="P965">
        <v>87.3</v>
      </c>
      <c r="Q965">
        <v>90</v>
      </c>
      <c r="R965">
        <v>20.2</v>
      </c>
      <c r="S965">
        <v>5235</v>
      </c>
      <c r="T965">
        <v>13500</v>
      </c>
      <c r="U965">
        <v>19800</v>
      </c>
      <c r="V965">
        <v>25600</v>
      </c>
    </row>
    <row r="966" spans="1:22" x14ac:dyDescent="0.25">
      <c r="A966" t="str">
        <f t="shared" si="15"/>
        <v>2015/20161Female + maleHealth and social careNon-EU</v>
      </c>
      <c r="B966" t="s">
        <v>38</v>
      </c>
      <c r="C966" t="s">
        <v>142</v>
      </c>
      <c r="D966">
        <v>1</v>
      </c>
      <c r="E966" t="s">
        <v>127</v>
      </c>
      <c r="F966" t="s">
        <v>125</v>
      </c>
      <c r="G966" t="s">
        <v>104</v>
      </c>
      <c r="H966">
        <v>65</v>
      </c>
      <c r="I966">
        <v>65</v>
      </c>
      <c r="J966">
        <v>22.7</v>
      </c>
      <c r="K966">
        <v>0</v>
      </c>
      <c r="L966">
        <v>50</v>
      </c>
      <c r="M966">
        <v>10.199999999999999</v>
      </c>
      <c r="N966">
        <v>6.3</v>
      </c>
      <c r="O966">
        <v>18.600000000000001</v>
      </c>
      <c r="P966">
        <v>51.5</v>
      </c>
      <c r="Q966">
        <v>60.9</v>
      </c>
      <c r="R966">
        <v>42.3</v>
      </c>
      <c r="S966" t="s">
        <v>124</v>
      </c>
      <c r="T966" t="s">
        <v>124</v>
      </c>
      <c r="U966" t="s">
        <v>124</v>
      </c>
      <c r="V966" t="s">
        <v>124</v>
      </c>
    </row>
    <row r="967" spans="1:22" x14ac:dyDescent="0.25">
      <c r="A967" t="str">
        <f t="shared" si="15"/>
        <v>2015/20161Female + maleHistory and archaeologyEU</v>
      </c>
      <c r="B967" t="s">
        <v>38</v>
      </c>
      <c r="C967" t="s">
        <v>142</v>
      </c>
      <c r="D967">
        <v>1</v>
      </c>
      <c r="E967" t="s">
        <v>127</v>
      </c>
      <c r="F967" t="s">
        <v>21</v>
      </c>
      <c r="G967" t="s">
        <v>113</v>
      </c>
      <c r="H967">
        <v>280</v>
      </c>
      <c r="I967">
        <v>270</v>
      </c>
      <c r="J967">
        <v>14.6</v>
      </c>
      <c r="K967">
        <v>3.4</v>
      </c>
      <c r="L967">
        <v>230</v>
      </c>
      <c r="M967">
        <v>14.2</v>
      </c>
      <c r="N967">
        <v>10</v>
      </c>
      <c r="O967">
        <v>14.9</v>
      </c>
      <c r="P967">
        <v>32.4</v>
      </c>
      <c r="Q967">
        <v>61.2</v>
      </c>
      <c r="R967">
        <v>46.3</v>
      </c>
      <c r="S967">
        <v>35</v>
      </c>
      <c r="T967">
        <v>13500</v>
      </c>
      <c r="U967">
        <v>19800</v>
      </c>
      <c r="V967">
        <v>24900</v>
      </c>
    </row>
    <row r="968" spans="1:22" x14ac:dyDescent="0.25">
      <c r="A968" t="str">
        <f t="shared" si="15"/>
        <v>2015/20161Female + maleHistory and archaeologyUK</v>
      </c>
      <c r="B968" t="s">
        <v>38</v>
      </c>
      <c r="C968" t="s">
        <v>142</v>
      </c>
      <c r="D968">
        <v>1</v>
      </c>
      <c r="E968" t="s">
        <v>127</v>
      </c>
      <c r="F968" t="s">
        <v>61</v>
      </c>
      <c r="G968" t="s">
        <v>113</v>
      </c>
      <c r="H968">
        <v>11760</v>
      </c>
      <c r="I968">
        <v>11740</v>
      </c>
      <c r="J968">
        <v>1.9</v>
      </c>
      <c r="K968">
        <v>0.2</v>
      </c>
      <c r="L968">
        <v>11520</v>
      </c>
      <c r="M968">
        <v>4.7</v>
      </c>
      <c r="N968">
        <v>8.5</v>
      </c>
      <c r="O968">
        <v>57</v>
      </c>
      <c r="P968">
        <v>75.7</v>
      </c>
      <c r="Q968">
        <v>84.9</v>
      </c>
      <c r="R968">
        <v>27.9</v>
      </c>
      <c r="S968">
        <v>6475</v>
      </c>
      <c r="T968">
        <v>12100</v>
      </c>
      <c r="U968">
        <v>17200</v>
      </c>
      <c r="V968">
        <v>22300</v>
      </c>
    </row>
    <row r="969" spans="1:22" x14ac:dyDescent="0.25">
      <c r="A969" t="str">
        <f t="shared" si="15"/>
        <v>2015/20161Female + maleHistory and archaeologyNon-EU</v>
      </c>
      <c r="B969" t="s">
        <v>38</v>
      </c>
      <c r="C969" t="s">
        <v>142</v>
      </c>
      <c r="D969">
        <v>1</v>
      </c>
      <c r="E969" t="s">
        <v>127</v>
      </c>
      <c r="F969" t="s">
        <v>125</v>
      </c>
      <c r="G969" t="s">
        <v>113</v>
      </c>
      <c r="H969">
        <v>275</v>
      </c>
      <c r="I969">
        <v>270</v>
      </c>
      <c r="J969">
        <v>31.2</v>
      </c>
      <c r="K969">
        <v>3.2</v>
      </c>
      <c r="L969">
        <v>185</v>
      </c>
      <c r="M969">
        <v>15.8</v>
      </c>
      <c r="N969">
        <v>4.0999999999999996</v>
      </c>
      <c r="O969">
        <v>10.4</v>
      </c>
      <c r="P969">
        <v>18.2</v>
      </c>
      <c r="Q969">
        <v>48.9</v>
      </c>
      <c r="R969">
        <v>38.5</v>
      </c>
      <c r="S969">
        <v>25</v>
      </c>
      <c r="T969">
        <v>18300</v>
      </c>
      <c r="U969">
        <v>23800</v>
      </c>
      <c r="V969">
        <v>26400</v>
      </c>
    </row>
    <row r="970" spans="1:22" x14ac:dyDescent="0.25">
      <c r="A970" t="str">
        <f t="shared" si="15"/>
        <v>2015/20161Female + maleLanguages and area studiesEU</v>
      </c>
      <c r="B970" t="s">
        <v>38</v>
      </c>
      <c r="C970" t="s">
        <v>142</v>
      </c>
      <c r="D970">
        <v>1</v>
      </c>
      <c r="E970" t="s">
        <v>127</v>
      </c>
      <c r="F970" t="s">
        <v>21</v>
      </c>
      <c r="G970" t="s">
        <v>149</v>
      </c>
      <c r="H970">
        <v>490</v>
      </c>
      <c r="I970">
        <v>470</v>
      </c>
      <c r="J970">
        <v>19.899999999999999</v>
      </c>
      <c r="K970">
        <v>3.5</v>
      </c>
      <c r="L970">
        <v>375</v>
      </c>
      <c r="M970">
        <v>20.5</v>
      </c>
      <c r="N970">
        <v>8.5</v>
      </c>
      <c r="O970">
        <v>23.6</v>
      </c>
      <c r="P970">
        <v>33.799999999999997</v>
      </c>
      <c r="Q970">
        <v>51</v>
      </c>
      <c r="R970">
        <v>27.4</v>
      </c>
      <c r="S970">
        <v>105</v>
      </c>
      <c r="T970">
        <v>13500</v>
      </c>
      <c r="U970">
        <v>20100</v>
      </c>
      <c r="V970">
        <v>24900</v>
      </c>
    </row>
    <row r="971" spans="1:22" x14ac:dyDescent="0.25">
      <c r="A971" t="str">
        <f t="shared" si="15"/>
        <v>2015/20161Female + maleLanguages and area studiesUK</v>
      </c>
      <c r="B971" t="s">
        <v>38</v>
      </c>
      <c r="C971" t="s">
        <v>142</v>
      </c>
      <c r="D971">
        <v>1</v>
      </c>
      <c r="E971" t="s">
        <v>127</v>
      </c>
      <c r="F971" t="s">
        <v>61</v>
      </c>
      <c r="G971" t="s">
        <v>149</v>
      </c>
      <c r="H971">
        <v>6045</v>
      </c>
      <c r="I971">
        <v>6000</v>
      </c>
      <c r="J971">
        <v>1.4</v>
      </c>
      <c r="K971">
        <v>0.7</v>
      </c>
      <c r="L971">
        <v>5915</v>
      </c>
      <c r="M971">
        <v>10.199999999999999</v>
      </c>
      <c r="N971">
        <v>9.3000000000000007</v>
      </c>
      <c r="O971">
        <v>56.7</v>
      </c>
      <c r="P971">
        <v>71.400000000000006</v>
      </c>
      <c r="Q971">
        <v>79.099999999999994</v>
      </c>
      <c r="R971">
        <v>22.4</v>
      </c>
      <c r="S971">
        <v>3200</v>
      </c>
      <c r="T971">
        <v>14300</v>
      </c>
      <c r="U971">
        <v>19400</v>
      </c>
      <c r="V971">
        <v>24500</v>
      </c>
    </row>
    <row r="972" spans="1:22" x14ac:dyDescent="0.25">
      <c r="A972" t="str">
        <f t="shared" si="15"/>
        <v>2015/20161Female + maleLanguages and area studiesNon-EU</v>
      </c>
      <c r="B972" t="s">
        <v>38</v>
      </c>
      <c r="C972" t="s">
        <v>142</v>
      </c>
      <c r="D972">
        <v>1</v>
      </c>
      <c r="E972" t="s">
        <v>127</v>
      </c>
      <c r="F972" t="s">
        <v>125</v>
      </c>
      <c r="G972" t="s">
        <v>149</v>
      </c>
      <c r="H972">
        <v>205</v>
      </c>
      <c r="I972">
        <v>200</v>
      </c>
      <c r="J972">
        <v>33.1</v>
      </c>
      <c r="K972">
        <v>3.3</v>
      </c>
      <c r="L972">
        <v>130</v>
      </c>
      <c r="M972">
        <v>14.2</v>
      </c>
      <c r="N972">
        <v>3.5</v>
      </c>
      <c r="O972">
        <v>15.3</v>
      </c>
      <c r="P972">
        <v>22.8</v>
      </c>
      <c r="Q972">
        <v>49.2</v>
      </c>
      <c r="R972">
        <v>33.9</v>
      </c>
      <c r="S972">
        <v>25</v>
      </c>
      <c r="T972">
        <v>20900</v>
      </c>
      <c r="U972">
        <v>22300</v>
      </c>
      <c r="V972">
        <v>25600</v>
      </c>
    </row>
    <row r="973" spans="1:22" x14ac:dyDescent="0.25">
      <c r="A973" t="str">
        <f t="shared" si="15"/>
        <v>2015/20161Female + maleLawEU</v>
      </c>
      <c r="B973" t="s">
        <v>38</v>
      </c>
      <c r="C973" t="s">
        <v>142</v>
      </c>
      <c r="D973">
        <v>1</v>
      </c>
      <c r="E973" t="s">
        <v>127</v>
      </c>
      <c r="F973" t="s">
        <v>21</v>
      </c>
      <c r="G973" t="s">
        <v>7</v>
      </c>
      <c r="H973">
        <v>960</v>
      </c>
      <c r="I973">
        <v>945</v>
      </c>
      <c r="J973">
        <v>27.2</v>
      </c>
      <c r="K973">
        <v>1.4</v>
      </c>
      <c r="L973">
        <v>690</v>
      </c>
      <c r="M973">
        <v>12.8</v>
      </c>
      <c r="N973">
        <v>4.7</v>
      </c>
      <c r="O973">
        <v>22.4</v>
      </c>
      <c r="P973">
        <v>29.9</v>
      </c>
      <c r="Q973">
        <v>55.3</v>
      </c>
      <c r="R973">
        <v>33</v>
      </c>
      <c r="S973">
        <v>190</v>
      </c>
      <c r="T973">
        <v>14600</v>
      </c>
      <c r="U973">
        <v>19200</v>
      </c>
      <c r="V973">
        <v>25600</v>
      </c>
    </row>
    <row r="974" spans="1:22" x14ac:dyDescent="0.25">
      <c r="A974" t="str">
        <f t="shared" si="15"/>
        <v>2015/20161Female + maleLawUK</v>
      </c>
      <c r="B974" t="s">
        <v>38</v>
      </c>
      <c r="C974" t="s">
        <v>142</v>
      </c>
      <c r="D974">
        <v>1</v>
      </c>
      <c r="E974" t="s">
        <v>127</v>
      </c>
      <c r="F974" t="s">
        <v>61</v>
      </c>
      <c r="G974" t="s">
        <v>7</v>
      </c>
      <c r="H974">
        <v>11625</v>
      </c>
      <c r="I974">
        <v>11600</v>
      </c>
      <c r="J974">
        <v>2.8</v>
      </c>
      <c r="K974">
        <v>0.2</v>
      </c>
      <c r="L974">
        <v>11275</v>
      </c>
      <c r="M974">
        <v>4.5</v>
      </c>
      <c r="N974">
        <v>10</v>
      </c>
      <c r="O974">
        <v>63.4</v>
      </c>
      <c r="P974">
        <v>77.2</v>
      </c>
      <c r="Q974">
        <v>82.7</v>
      </c>
      <c r="R974">
        <v>19.3</v>
      </c>
      <c r="S974">
        <v>7150</v>
      </c>
      <c r="T974">
        <v>12800</v>
      </c>
      <c r="U974">
        <v>17200</v>
      </c>
      <c r="V974">
        <v>22300</v>
      </c>
    </row>
    <row r="975" spans="1:22" x14ac:dyDescent="0.25">
      <c r="A975" t="str">
        <f t="shared" si="15"/>
        <v>2015/20161Female + maleLawNon-EU</v>
      </c>
      <c r="B975" t="s">
        <v>38</v>
      </c>
      <c r="C975" t="s">
        <v>142</v>
      </c>
      <c r="D975">
        <v>1</v>
      </c>
      <c r="E975" t="s">
        <v>127</v>
      </c>
      <c r="F975" t="s">
        <v>125</v>
      </c>
      <c r="G975" t="s">
        <v>7</v>
      </c>
      <c r="H975">
        <v>2925</v>
      </c>
      <c r="I975">
        <v>2910</v>
      </c>
      <c r="J975">
        <v>49.9</v>
      </c>
      <c r="K975">
        <v>0.6</v>
      </c>
      <c r="L975">
        <v>1460</v>
      </c>
      <c r="M975">
        <v>15</v>
      </c>
      <c r="N975">
        <v>3.3</v>
      </c>
      <c r="O975">
        <v>7.6</v>
      </c>
      <c r="P975">
        <v>11.2</v>
      </c>
      <c r="Q975">
        <v>31.8</v>
      </c>
      <c r="R975">
        <v>24.2</v>
      </c>
      <c r="S975">
        <v>175</v>
      </c>
      <c r="T975">
        <v>12400</v>
      </c>
      <c r="U975">
        <v>23100</v>
      </c>
      <c r="V975">
        <v>30000</v>
      </c>
    </row>
    <row r="976" spans="1:22" x14ac:dyDescent="0.25">
      <c r="A976" t="str">
        <f t="shared" si="15"/>
        <v>2015/20161Female + maleMaterials and technologyEU</v>
      </c>
      <c r="B976" t="s">
        <v>38</v>
      </c>
      <c r="C976" t="s">
        <v>142</v>
      </c>
      <c r="D976">
        <v>1</v>
      </c>
      <c r="E976" t="s">
        <v>127</v>
      </c>
      <c r="F976" t="s">
        <v>21</v>
      </c>
      <c r="G976" t="s">
        <v>150</v>
      </c>
      <c r="H976">
        <v>165</v>
      </c>
      <c r="I976">
        <v>165</v>
      </c>
      <c r="J976">
        <v>22.2</v>
      </c>
      <c r="K976">
        <v>2.2999999999999998</v>
      </c>
      <c r="L976">
        <v>125</v>
      </c>
      <c r="M976">
        <v>22.4</v>
      </c>
      <c r="N976">
        <v>7.4</v>
      </c>
      <c r="O976">
        <v>30.9</v>
      </c>
      <c r="P976">
        <v>36</v>
      </c>
      <c r="Q976">
        <v>48</v>
      </c>
      <c r="R976">
        <v>17.100000000000001</v>
      </c>
      <c r="S976">
        <v>45</v>
      </c>
      <c r="T976">
        <v>17600</v>
      </c>
      <c r="U976">
        <v>21200</v>
      </c>
      <c r="V976">
        <v>25600</v>
      </c>
    </row>
    <row r="977" spans="1:22" x14ac:dyDescent="0.25">
      <c r="A977" t="str">
        <f t="shared" si="15"/>
        <v>2015/20161Female + maleMaterials and technologyUK</v>
      </c>
      <c r="B977" t="s">
        <v>38</v>
      </c>
      <c r="C977" t="s">
        <v>142</v>
      </c>
      <c r="D977">
        <v>1</v>
      </c>
      <c r="E977" t="s">
        <v>127</v>
      </c>
      <c r="F977" t="s">
        <v>61</v>
      </c>
      <c r="G977" t="s">
        <v>150</v>
      </c>
      <c r="H977">
        <v>1805</v>
      </c>
      <c r="I977">
        <v>1800</v>
      </c>
      <c r="J977">
        <v>1.3</v>
      </c>
      <c r="K977">
        <v>0.2</v>
      </c>
      <c r="L977">
        <v>1780</v>
      </c>
      <c r="M977">
        <v>5.4</v>
      </c>
      <c r="N977">
        <v>9.1999999999999993</v>
      </c>
      <c r="O977">
        <v>73.599999999999994</v>
      </c>
      <c r="P977">
        <v>80.2</v>
      </c>
      <c r="Q977">
        <v>84.1</v>
      </c>
      <c r="R977">
        <v>10.4</v>
      </c>
      <c r="S977">
        <v>1250</v>
      </c>
      <c r="T977">
        <v>11700</v>
      </c>
      <c r="U977">
        <v>16500</v>
      </c>
      <c r="V977">
        <v>22700</v>
      </c>
    </row>
    <row r="978" spans="1:22" x14ac:dyDescent="0.25">
      <c r="A978" t="str">
        <f t="shared" si="15"/>
        <v>2015/20161Female + maleMaterials and technologyNon-EU</v>
      </c>
      <c r="B978" t="s">
        <v>38</v>
      </c>
      <c r="C978" t="s">
        <v>142</v>
      </c>
      <c r="D978">
        <v>1</v>
      </c>
      <c r="E978" t="s">
        <v>127</v>
      </c>
      <c r="F978" t="s">
        <v>125</v>
      </c>
      <c r="G978" t="s">
        <v>150</v>
      </c>
      <c r="H978">
        <v>345</v>
      </c>
      <c r="I978">
        <v>340</v>
      </c>
      <c r="J978">
        <v>38.5</v>
      </c>
      <c r="K978">
        <v>0.6</v>
      </c>
      <c r="L978">
        <v>210</v>
      </c>
      <c r="M978">
        <v>18.100000000000001</v>
      </c>
      <c r="N978">
        <v>2.8</v>
      </c>
      <c r="O978">
        <v>6.4</v>
      </c>
      <c r="P978">
        <v>9.1999999999999993</v>
      </c>
      <c r="Q978">
        <v>40.6</v>
      </c>
      <c r="R978">
        <v>34.200000000000003</v>
      </c>
      <c r="S978">
        <v>15</v>
      </c>
      <c r="T978">
        <v>7000</v>
      </c>
      <c r="U978">
        <v>17900</v>
      </c>
      <c r="V978">
        <v>29300</v>
      </c>
    </row>
    <row r="979" spans="1:22" x14ac:dyDescent="0.25">
      <c r="A979" t="str">
        <f t="shared" si="15"/>
        <v>2015/20161Female + maleMathematical sciencesEU</v>
      </c>
      <c r="B979" t="s">
        <v>38</v>
      </c>
      <c r="C979" t="s">
        <v>142</v>
      </c>
      <c r="D979">
        <v>1</v>
      </c>
      <c r="E979" t="s">
        <v>127</v>
      </c>
      <c r="F979" t="s">
        <v>21</v>
      </c>
      <c r="G979" t="s">
        <v>5</v>
      </c>
      <c r="H979">
        <v>345</v>
      </c>
      <c r="I979">
        <v>335</v>
      </c>
      <c r="J979">
        <v>19.8</v>
      </c>
      <c r="K979">
        <v>2.4</v>
      </c>
      <c r="L979">
        <v>270</v>
      </c>
      <c r="M979">
        <v>11.1</v>
      </c>
      <c r="N979">
        <v>2.5</v>
      </c>
      <c r="O979">
        <v>17.600000000000001</v>
      </c>
      <c r="P979">
        <v>32.4</v>
      </c>
      <c r="Q979">
        <v>66.5</v>
      </c>
      <c r="R979">
        <v>48.9</v>
      </c>
      <c r="S979">
        <v>55</v>
      </c>
      <c r="T979">
        <v>21200</v>
      </c>
      <c r="U979">
        <v>27800</v>
      </c>
      <c r="V979">
        <v>34800</v>
      </c>
    </row>
    <row r="980" spans="1:22" x14ac:dyDescent="0.25">
      <c r="A980" t="str">
        <f t="shared" si="15"/>
        <v>2015/20161Female + maleMathematical sciencesUK</v>
      </c>
      <c r="B980" t="s">
        <v>38</v>
      </c>
      <c r="C980" t="s">
        <v>142</v>
      </c>
      <c r="D980">
        <v>1</v>
      </c>
      <c r="E980" t="s">
        <v>127</v>
      </c>
      <c r="F980" t="s">
        <v>61</v>
      </c>
      <c r="G980" t="s">
        <v>5</v>
      </c>
      <c r="H980">
        <v>6050</v>
      </c>
      <c r="I980">
        <v>6040</v>
      </c>
      <c r="J980">
        <v>1.3</v>
      </c>
      <c r="K980">
        <v>0.1</v>
      </c>
      <c r="L980">
        <v>5965</v>
      </c>
      <c r="M980">
        <v>4.5</v>
      </c>
      <c r="N980">
        <v>5.4</v>
      </c>
      <c r="O980">
        <v>62.2</v>
      </c>
      <c r="P980">
        <v>80.400000000000006</v>
      </c>
      <c r="Q980">
        <v>88.8</v>
      </c>
      <c r="R980">
        <v>26.6</v>
      </c>
      <c r="S980">
        <v>3670</v>
      </c>
      <c r="T980">
        <v>17600</v>
      </c>
      <c r="U980">
        <v>22300</v>
      </c>
      <c r="V980">
        <v>28200</v>
      </c>
    </row>
    <row r="981" spans="1:22" x14ac:dyDescent="0.25">
      <c r="A981" t="str">
        <f t="shared" si="15"/>
        <v>2015/20161Female + maleMathematical sciencesNon-EU</v>
      </c>
      <c r="B981" t="s">
        <v>38</v>
      </c>
      <c r="C981" t="s">
        <v>142</v>
      </c>
      <c r="D981">
        <v>1</v>
      </c>
      <c r="E981" t="s">
        <v>127</v>
      </c>
      <c r="F981" t="s">
        <v>125</v>
      </c>
      <c r="G981" t="s">
        <v>5</v>
      </c>
      <c r="H981">
        <v>1195</v>
      </c>
      <c r="I981">
        <v>1190</v>
      </c>
      <c r="J981">
        <v>34.4</v>
      </c>
      <c r="K981">
        <v>0.3</v>
      </c>
      <c r="L981">
        <v>780</v>
      </c>
      <c r="M981">
        <v>8</v>
      </c>
      <c r="N981">
        <v>0.9</v>
      </c>
      <c r="O981">
        <v>6</v>
      </c>
      <c r="P981">
        <v>11.3</v>
      </c>
      <c r="Q981">
        <v>56.7</v>
      </c>
      <c r="R981">
        <v>50.7</v>
      </c>
      <c r="S981">
        <v>60</v>
      </c>
      <c r="T981">
        <v>26000</v>
      </c>
      <c r="U981">
        <v>31500</v>
      </c>
      <c r="V981">
        <v>41700</v>
      </c>
    </row>
    <row r="982" spans="1:22" x14ac:dyDescent="0.25">
      <c r="A982" t="str">
        <f t="shared" si="15"/>
        <v>2015/20161Female + maleMedia, journalism and communicationsEU</v>
      </c>
      <c r="B982" t="s">
        <v>38</v>
      </c>
      <c r="C982" t="s">
        <v>142</v>
      </c>
      <c r="D982">
        <v>1</v>
      </c>
      <c r="E982" t="s">
        <v>127</v>
      </c>
      <c r="F982" t="s">
        <v>21</v>
      </c>
      <c r="G982" t="s">
        <v>151</v>
      </c>
      <c r="H982">
        <v>770</v>
      </c>
      <c r="I982">
        <v>750</v>
      </c>
      <c r="J982">
        <v>18.2</v>
      </c>
      <c r="K982">
        <v>3.2</v>
      </c>
      <c r="L982">
        <v>610</v>
      </c>
      <c r="M982">
        <v>15.8</v>
      </c>
      <c r="N982">
        <v>9.9</v>
      </c>
      <c r="O982">
        <v>39.799999999999997</v>
      </c>
      <c r="P982">
        <v>48.2</v>
      </c>
      <c r="Q982">
        <v>56.1</v>
      </c>
      <c r="R982">
        <v>16.399999999999999</v>
      </c>
      <c r="S982">
        <v>275</v>
      </c>
      <c r="T982">
        <v>12100</v>
      </c>
      <c r="U982">
        <v>16500</v>
      </c>
      <c r="V982">
        <v>21600</v>
      </c>
    </row>
    <row r="983" spans="1:22" x14ac:dyDescent="0.25">
      <c r="A983" t="str">
        <f t="shared" si="15"/>
        <v>2015/20161Female + maleMedia, journalism and communicationsUK</v>
      </c>
      <c r="B983" t="s">
        <v>38</v>
      </c>
      <c r="C983" t="s">
        <v>142</v>
      </c>
      <c r="D983">
        <v>1</v>
      </c>
      <c r="E983" t="s">
        <v>127</v>
      </c>
      <c r="F983" t="s">
        <v>61</v>
      </c>
      <c r="G983" t="s">
        <v>151</v>
      </c>
      <c r="H983">
        <v>9250</v>
      </c>
      <c r="I983">
        <v>9230</v>
      </c>
      <c r="J983">
        <v>1.1000000000000001</v>
      </c>
      <c r="K983">
        <v>0.2</v>
      </c>
      <c r="L983">
        <v>9125</v>
      </c>
      <c r="M983">
        <v>4.0999999999999996</v>
      </c>
      <c r="N983">
        <v>11.3</v>
      </c>
      <c r="O983">
        <v>76.5</v>
      </c>
      <c r="P983">
        <v>81.099999999999994</v>
      </c>
      <c r="Q983">
        <v>83.6</v>
      </c>
      <c r="R983">
        <v>7.1</v>
      </c>
      <c r="S983">
        <v>6795</v>
      </c>
      <c r="T983">
        <v>11000</v>
      </c>
      <c r="U983">
        <v>15700</v>
      </c>
      <c r="V983">
        <v>19400</v>
      </c>
    </row>
    <row r="984" spans="1:22" x14ac:dyDescent="0.25">
      <c r="A984" t="str">
        <f t="shared" si="15"/>
        <v>2015/20161Female + maleMedia, journalism and communicationsNon-EU</v>
      </c>
      <c r="B984" t="s">
        <v>38</v>
      </c>
      <c r="C984" t="s">
        <v>142</v>
      </c>
      <c r="D984">
        <v>1</v>
      </c>
      <c r="E984" t="s">
        <v>127</v>
      </c>
      <c r="F984" t="s">
        <v>125</v>
      </c>
      <c r="G984" t="s">
        <v>151</v>
      </c>
      <c r="H984">
        <v>1060</v>
      </c>
      <c r="I984">
        <v>1055</v>
      </c>
      <c r="J984">
        <v>51.1</v>
      </c>
      <c r="K984">
        <v>0.6</v>
      </c>
      <c r="L984">
        <v>515</v>
      </c>
      <c r="M984">
        <v>13</v>
      </c>
      <c r="N984">
        <v>2.2999999999999998</v>
      </c>
      <c r="O984">
        <v>6.7</v>
      </c>
      <c r="P984">
        <v>9.6</v>
      </c>
      <c r="Q984">
        <v>33.6</v>
      </c>
      <c r="R984">
        <v>26.9</v>
      </c>
      <c r="S984">
        <v>60</v>
      </c>
      <c r="T984">
        <v>12800</v>
      </c>
      <c r="U984">
        <v>19800</v>
      </c>
      <c r="V984">
        <v>22300</v>
      </c>
    </row>
    <row r="985" spans="1:22" x14ac:dyDescent="0.25">
      <c r="A985" t="str">
        <f t="shared" si="15"/>
        <v>2015/20161Female + maleMedical sciencesEU</v>
      </c>
      <c r="B985" t="s">
        <v>38</v>
      </c>
      <c r="C985" t="s">
        <v>142</v>
      </c>
      <c r="D985">
        <v>1</v>
      </c>
      <c r="E985" t="s">
        <v>127</v>
      </c>
      <c r="F985" t="s">
        <v>21</v>
      </c>
      <c r="G985" t="s">
        <v>152</v>
      </c>
      <c r="H985">
        <v>150</v>
      </c>
      <c r="I985">
        <v>145</v>
      </c>
      <c r="J985">
        <v>12.2</v>
      </c>
      <c r="K985">
        <v>1.7</v>
      </c>
      <c r="L985">
        <v>130</v>
      </c>
      <c r="M985">
        <v>14.1</v>
      </c>
      <c r="N985">
        <v>6</v>
      </c>
      <c r="O985">
        <v>32.799999999999997</v>
      </c>
      <c r="P985">
        <v>46.9</v>
      </c>
      <c r="Q985">
        <v>67.7</v>
      </c>
      <c r="R985">
        <v>34.9</v>
      </c>
      <c r="S985">
        <v>45</v>
      </c>
      <c r="T985">
        <v>20500</v>
      </c>
      <c r="U985">
        <v>24500</v>
      </c>
      <c r="V985">
        <v>29300</v>
      </c>
    </row>
    <row r="986" spans="1:22" x14ac:dyDescent="0.25">
      <c r="A986" t="str">
        <f t="shared" si="15"/>
        <v>2015/20161Female + maleMedical sciencesUK</v>
      </c>
      <c r="B986" t="s">
        <v>38</v>
      </c>
      <c r="C986" t="s">
        <v>142</v>
      </c>
      <c r="D986">
        <v>1</v>
      </c>
      <c r="E986" t="s">
        <v>127</v>
      </c>
      <c r="F986" t="s">
        <v>61</v>
      </c>
      <c r="G986" t="s">
        <v>152</v>
      </c>
      <c r="H986">
        <v>3145</v>
      </c>
      <c r="I986">
        <v>3140</v>
      </c>
      <c r="J986">
        <v>2.4</v>
      </c>
      <c r="K986">
        <v>0.1</v>
      </c>
      <c r="L986">
        <v>3065</v>
      </c>
      <c r="M986">
        <v>2.6</v>
      </c>
      <c r="N986">
        <v>3.3</v>
      </c>
      <c r="O986">
        <v>53.7</v>
      </c>
      <c r="P986">
        <v>75.400000000000006</v>
      </c>
      <c r="Q986">
        <v>91.8</v>
      </c>
      <c r="R986">
        <v>38.1</v>
      </c>
      <c r="S986">
        <v>1665</v>
      </c>
      <c r="T986">
        <v>19800</v>
      </c>
      <c r="U986">
        <v>23800</v>
      </c>
      <c r="V986">
        <v>27400</v>
      </c>
    </row>
    <row r="987" spans="1:22" x14ac:dyDescent="0.25">
      <c r="A987" t="str">
        <f t="shared" si="15"/>
        <v>2015/20161Female + maleMedical sciencesNon-EU</v>
      </c>
      <c r="B987" t="s">
        <v>38</v>
      </c>
      <c r="C987" t="s">
        <v>142</v>
      </c>
      <c r="D987">
        <v>1</v>
      </c>
      <c r="E987" t="s">
        <v>127</v>
      </c>
      <c r="F987" t="s">
        <v>125</v>
      </c>
      <c r="G987" t="s">
        <v>152</v>
      </c>
      <c r="H987">
        <v>165</v>
      </c>
      <c r="I987">
        <v>165</v>
      </c>
      <c r="J987">
        <v>25.5</v>
      </c>
      <c r="K987">
        <v>0</v>
      </c>
      <c r="L987">
        <v>120</v>
      </c>
      <c r="M987">
        <v>17.100000000000001</v>
      </c>
      <c r="N987">
        <v>3.4</v>
      </c>
      <c r="O987">
        <v>7.5</v>
      </c>
      <c r="P987">
        <v>14.5</v>
      </c>
      <c r="Q987">
        <v>54.1</v>
      </c>
      <c r="R987">
        <v>46.5</v>
      </c>
      <c r="S987">
        <v>10</v>
      </c>
      <c r="T987">
        <v>9900</v>
      </c>
      <c r="U987">
        <v>22700</v>
      </c>
      <c r="V987">
        <v>23800</v>
      </c>
    </row>
    <row r="988" spans="1:22" x14ac:dyDescent="0.25">
      <c r="A988" t="str">
        <f t="shared" si="15"/>
        <v>2015/20161Female + maleMedicine and dentistryEU</v>
      </c>
      <c r="B988" t="s">
        <v>38</v>
      </c>
      <c r="C988" t="s">
        <v>142</v>
      </c>
      <c r="D988">
        <v>1</v>
      </c>
      <c r="E988" t="s">
        <v>127</v>
      </c>
      <c r="F988" t="s">
        <v>21</v>
      </c>
      <c r="G988" t="s">
        <v>77</v>
      </c>
      <c r="H988">
        <v>170</v>
      </c>
      <c r="I988">
        <v>170</v>
      </c>
      <c r="J988">
        <v>6.5</v>
      </c>
      <c r="K988">
        <v>1.2</v>
      </c>
      <c r="L988">
        <v>160</v>
      </c>
      <c r="M988">
        <v>3</v>
      </c>
      <c r="N988">
        <v>5.9</v>
      </c>
      <c r="O988">
        <v>69.2</v>
      </c>
      <c r="P988">
        <v>75.7</v>
      </c>
      <c r="Q988">
        <v>84.6</v>
      </c>
      <c r="R988">
        <v>15.4</v>
      </c>
      <c r="S988">
        <v>115</v>
      </c>
      <c r="T988">
        <v>34000</v>
      </c>
      <c r="U988">
        <v>36600</v>
      </c>
      <c r="V988">
        <v>38100</v>
      </c>
    </row>
    <row r="989" spans="1:22" x14ac:dyDescent="0.25">
      <c r="A989" t="str">
        <f t="shared" si="15"/>
        <v>2015/20161Female + maleMedicine and dentistryUK</v>
      </c>
      <c r="B989" t="s">
        <v>38</v>
      </c>
      <c r="C989" t="s">
        <v>142</v>
      </c>
      <c r="D989">
        <v>1</v>
      </c>
      <c r="E989" t="s">
        <v>127</v>
      </c>
      <c r="F989" t="s">
        <v>61</v>
      </c>
      <c r="G989" t="s">
        <v>77</v>
      </c>
      <c r="H989">
        <v>6945</v>
      </c>
      <c r="I989">
        <v>6940</v>
      </c>
      <c r="J989">
        <v>1.9</v>
      </c>
      <c r="K989">
        <v>0.1</v>
      </c>
      <c r="L989">
        <v>6805</v>
      </c>
      <c r="M989">
        <v>0.7</v>
      </c>
      <c r="N989">
        <v>1.6</v>
      </c>
      <c r="O989">
        <v>81.3</v>
      </c>
      <c r="P989">
        <v>90.5</v>
      </c>
      <c r="Q989">
        <v>95.7</v>
      </c>
      <c r="R989">
        <v>14.4</v>
      </c>
      <c r="S989">
        <v>5250</v>
      </c>
      <c r="T989">
        <v>32600</v>
      </c>
      <c r="U989">
        <v>35900</v>
      </c>
      <c r="V989">
        <v>37700</v>
      </c>
    </row>
    <row r="990" spans="1:22" x14ac:dyDescent="0.25">
      <c r="A990" t="str">
        <f t="shared" si="15"/>
        <v>2015/20161Female + maleMedicine and dentistryNon-EU</v>
      </c>
      <c r="B990" t="s">
        <v>38</v>
      </c>
      <c r="C990" t="s">
        <v>142</v>
      </c>
      <c r="D990">
        <v>1</v>
      </c>
      <c r="E990" t="s">
        <v>127</v>
      </c>
      <c r="F990" t="s">
        <v>125</v>
      </c>
      <c r="G990" t="s">
        <v>77</v>
      </c>
      <c r="H990">
        <v>590</v>
      </c>
      <c r="I990">
        <v>585</v>
      </c>
      <c r="J990">
        <v>23</v>
      </c>
      <c r="K990">
        <v>0.8</v>
      </c>
      <c r="L990">
        <v>450</v>
      </c>
      <c r="M990">
        <v>5.7</v>
      </c>
      <c r="N990">
        <v>5</v>
      </c>
      <c r="O990">
        <v>57.9</v>
      </c>
      <c r="P990">
        <v>62.4</v>
      </c>
      <c r="Q990">
        <v>66.400000000000006</v>
      </c>
      <c r="R990">
        <v>8.5</v>
      </c>
      <c r="S990">
        <v>310</v>
      </c>
      <c r="T990">
        <v>32600</v>
      </c>
      <c r="U990">
        <v>36200</v>
      </c>
      <c r="V990">
        <v>38500</v>
      </c>
    </row>
    <row r="991" spans="1:22" x14ac:dyDescent="0.25">
      <c r="A991" t="str">
        <f t="shared" si="15"/>
        <v>2015/20161Female + maleNursing and midwiferyEU</v>
      </c>
      <c r="B991" t="s">
        <v>38</v>
      </c>
      <c r="C991" t="s">
        <v>142</v>
      </c>
      <c r="D991">
        <v>1</v>
      </c>
      <c r="E991" t="s">
        <v>127</v>
      </c>
      <c r="F991" t="s">
        <v>21</v>
      </c>
      <c r="G991" t="s">
        <v>153</v>
      </c>
      <c r="H991">
        <v>230</v>
      </c>
      <c r="I991">
        <v>225</v>
      </c>
      <c r="J991">
        <v>6.7</v>
      </c>
      <c r="K991">
        <v>3.9</v>
      </c>
      <c r="L991">
        <v>210</v>
      </c>
      <c r="M991">
        <v>8.5</v>
      </c>
      <c r="N991">
        <v>8.1</v>
      </c>
      <c r="O991">
        <v>53.9</v>
      </c>
      <c r="P991">
        <v>74.900000000000006</v>
      </c>
      <c r="Q991">
        <v>76.7</v>
      </c>
      <c r="R991">
        <v>22.8</v>
      </c>
      <c r="S991">
        <v>110</v>
      </c>
      <c r="T991">
        <v>25300</v>
      </c>
      <c r="U991">
        <v>28200</v>
      </c>
      <c r="V991">
        <v>31500</v>
      </c>
    </row>
    <row r="992" spans="1:22" x14ac:dyDescent="0.25">
      <c r="A992" t="str">
        <f t="shared" si="15"/>
        <v>2015/20161Female + maleNursing and midwiferyUK</v>
      </c>
      <c r="B992" t="s">
        <v>38</v>
      </c>
      <c r="C992" t="s">
        <v>142</v>
      </c>
      <c r="D992">
        <v>1</v>
      </c>
      <c r="E992" t="s">
        <v>127</v>
      </c>
      <c r="F992" t="s">
        <v>61</v>
      </c>
      <c r="G992" t="s">
        <v>153</v>
      </c>
      <c r="H992">
        <v>15385</v>
      </c>
      <c r="I992">
        <v>15355</v>
      </c>
      <c r="J992">
        <v>2.2000000000000002</v>
      </c>
      <c r="K992">
        <v>0.2</v>
      </c>
      <c r="L992">
        <v>15015</v>
      </c>
      <c r="M992">
        <v>1.8</v>
      </c>
      <c r="N992">
        <v>2.1</v>
      </c>
      <c r="O992">
        <v>67.5</v>
      </c>
      <c r="P992">
        <v>92</v>
      </c>
      <c r="Q992">
        <v>93.8</v>
      </c>
      <c r="R992">
        <v>26.4</v>
      </c>
      <c r="S992">
        <v>10255</v>
      </c>
      <c r="T992">
        <v>21600</v>
      </c>
      <c r="U992">
        <v>25300</v>
      </c>
      <c r="V992">
        <v>29600</v>
      </c>
    </row>
    <row r="993" spans="1:22" x14ac:dyDescent="0.25">
      <c r="A993" t="str">
        <f t="shared" si="15"/>
        <v>2015/20161Female + maleNursing and midwiferyNon-EU</v>
      </c>
      <c r="B993" t="s">
        <v>38</v>
      </c>
      <c r="C993" t="s">
        <v>142</v>
      </c>
      <c r="D993">
        <v>1</v>
      </c>
      <c r="E993" t="s">
        <v>127</v>
      </c>
      <c r="F993" t="s">
        <v>125</v>
      </c>
      <c r="G993" t="s">
        <v>153</v>
      </c>
      <c r="H993">
        <v>400</v>
      </c>
      <c r="I993">
        <v>390</v>
      </c>
      <c r="J993">
        <v>18.5</v>
      </c>
      <c r="K993">
        <v>3</v>
      </c>
      <c r="L993">
        <v>315</v>
      </c>
      <c r="M993">
        <v>12.6</v>
      </c>
      <c r="N993">
        <v>5.7</v>
      </c>
      <c r="O993">
        <v>36.200000000000003</v>
      </c>
      <c r="P993">
        <v>53.2</v>
      </c>
      <c r="Q993">
        <v>63.2</v>
      </c>
      <c r="R993">
        <v>27</v>
      </c>
      <c r="S993">
        <v>130</v>
      </c>
      <c r="T993">
        <v>17200</v>
      </c>
      <c r="U993">
        <v>22000</v>
      </c>
      <c r="V993">
        <v>30000</v>
      </c>
    </row>
    <row r="994" spans="1:22" x14ac:dyDescent="0.25">
      <c r="A994" t="str">
        <f t="shared" si="15"/>
        <v>2015/20161Female + malePerforming artsEU</v>
      </c>
      <c r="B994" t="s">
        <v>38</v>
      </c>
      <c r="C994" t="s">
        <v>142</v>
      </c>
      <c r="D994">
        <v>1</v>
      </c>
      <c r="E994" t="s">
        <v>127</v>
      </c>
      <c r="F994" t="s">
        <v>21</v>
      </c>
      <c r="G994" t="s">
        <v>154</v>
      </c>
      <c r="H994">
        <v>630</v>
      </c>
      <c r="I994">
        <v>610</v>
      </c>
      <c r="J994">
        <v>18.399999999999999</v>
      </c>
      <c r="K994">
        <v>2.5</v>
      </c>
      <c r="L994">
        <v>500</v>
      </c>
      <c r="M994">
        <v>14.6</v>
      </c>
      <c r="N994">
        <v>10</v>
      </c>
      <c r="O994">
        <v>35.4</v>
      </c>
      <c r="P994">
        <v>47.4</v>
      </c>
      <c r="Q994">
        <v>57</v>
      </c>
      <c r="R994">
        <v>21.6</v>
      </c>
      <c r="S994">
        <v>180</v>
      </c>
      <c r="T994">
        <v>8300</v>
      </c>
      <c r="U994">
        <v>12400</v>
      </c>
      <c r="V994">
        <v>17600</v>
      </c>
    </row>
    <row r="995" spans="1:22" x14ac:dyDescent="0.25">
      <c r="A995" t="str">
        <f t="shared" si="15"/>
        <v>2015/20161Female + malePerforming artsUK</v>
      </c>
      <c r="B995" t="s">
        <v>38</v>
      </c>
      <c r="C995" t="s">
        <v>142</v>
      </c>
      <c r="D995">
        <v>1</v>
      </c>
      <c r="E995" t="s">
        <v>127</v>
      </c>
      <c r="F995" t="s">
        <v>61</v>
      </c>
      <c r="G995" t="s">
        <v>154</v>
      </c>
      <c r="H995">
        <v>11915</v>
      </c>
      <c r="I995">
        <v>11905</v>
      </c>
      <c r="J995">
        <v>1.3</v>
      </c>
      <c r="K995">
        <v>0.1</v>
      </c>
      <c r="L995">
        <v>11750</v>
      </c>
      <c r="M995">
        <v>3.5</v>
      </c>
      <c r="N995">
        <v>8</v>
      </c>
      <c r="O995">
        <v>71.3</v>
      </c>
      <c r="P995">
        <v>83.1</v>
      </c>
      <c r="Q995">
        <v>87.2</v>
      </c>
      <c r="R995">
        <v>15.9</v>
      </c>
      <c r="S995">
        <v>7810</v>
      </c>
      <c r="T995">
        <v>8800</v>
      </c>
      <c r="U995">
        <v>12800</v>
      </c>
      <c r="V995">
        <v>17200</v>
      </c>
    </row>
    <row r="996" spans="1:22" x14ac:dyDescent="0.25">
      <c r="A996" t="str">
        <f t="shared" si="15"/>
        <v>2015/20161Female + malePerforming artsNon-EU</v>
      </c>
      <c r="B996" t="s">
        <v>38</v>
      </c>
      <c r="C996" t="s">
        <v>142</v>
      </c>
      <c r="D996">
        <v>1</v>
      </c>
      <c r="E996" t="s">
        <v>127</v>
      </c>
      <c r="F996" t="s">
        <v>125</v>
      </c>
      <c r="G996" t="s">
        <v>154</v>
      </c>
      <c r="H996">
        <v>485</v>
      </c>
      <c r="I996">
        <v>475</v>
      </c>
      <c r="J996">
        <v>31.8</v>
      </c>
      <c r="K996">
        <v>2</v>
      </c>
      <c r="L996">
        <v>325</v>
      </c>
      <c r="M996">
        <v>17.7</v>
      </c>
      <c r="N996">
        <v>7.2</v>
      </c>
      <c r="O996">
        <v>16.600000000000001</v>
      </c>
      <c r="P996">
        <v>24.4</v>
      </c>
      <c r="Q996">
        <v>43.3</v>
      </c>
      <c r="R996">
        <v>26.8</v>
      </c>
      <c r="S996">
        <v>60</v>
      </c>
      <c r="T996">
        <v>8800</v>
      </c>
      <c r="U996">
        <v>11300</v>
      </c>
      <c r="V996">
        <v>20100</v>
      </c>
    </row>
    <row r="997" spans="1:22" x14ac:dyDescent="0.25">
      <c r="A997" t="str">
        <f t="shared" si="15"/>
        <v>2015/20161Female + malePharmacology, toxicology and pharmacyEU</v>
      </c>
      <c r="B997" t="s">
        <v>38</v>
      </c>
      <c r="C997" t="s">
        <v>142</v>
      </c>
      <c r="D997">
        <v>1</v>
      </c>
      <c r="E997" t="s">
        <v>127</v>
      </c>
      <c r="F997" t="s">
        <v>21</v>
      </c>
      <c r="G997" t="s">
        <v>78</v>
      </c>
      <c r="H997">
        <v>150</v>
      </c>
      <c r="I997">
        <v>145</v>
      </c>
      <c r="J997">
        <v>21.1</v>
      </c>
      <c r="K997">
        <v>3</v>
      </c>
      <c r="L997">
        <v>115</v>
      </c>
      <c r="M997">
        <v>6.2</v>
      </c>
      <c r="N997">
        <v>26.6</v>
      </c>
      <c r="O997">
        <v>21.9</v>
      </c>
      <c r="P997">
        <v>34.6</v>
      </c>
      <c r="Q997">
        <v>46</v>
      </c>
      <c r="R997">
        <v>24.1</v>
      </c>
      <c r="S997">
        <v>25</v>
      </c>
      <c r="T997">
        <v>13900</v>
      </c>
      <c r="U997">
        <v>23800</v>
      </c>
      <c r="V997">
        <v>27500</v>
      </c>
    </row>
    <row r="998" spans="1:22" x14ac:dyDescent="0.25">
      <c r="A998" t="str">
        <f t="shared" si="15"/>
        <v>2015/20161Female + malePharmacology, toxicology and pharmacyUK</v>
      </c>
      <c r="B998" t="s">
        <v>38</v>
      </c>
      <c r="C998" t="s">
        <v>142</v>
      </c>
      <c r="D998">
        <v>1</v>
      </c>
      <c r="E998" t="s">
        <v>127</v>
      </c>
      <c r="F998" t="s">
        <v>61</v>
      </c>
      <c r="G998" t="s">
        <v>78</v>
      </c>
      <c r="H998">
        <v>2765</v>
      </c>
      <c r="I998">
        <v>2760</v>
      </c>
      <c r="J998">
        <v>4.9000000000000004</v>
      </c>
      <c r="K998">
        <v>0.1</v>
      </c>
      <c r="L998">
        <v>2630</v>
      </c>
      <c r="M998">
        <v>2.1</v>
      </c>
      <c r="N998">
        <v>11.6</v>
      </c>
      <c r="O998">
        <v>52.3</v>
      </c>
      <c r="P998">
        <v>72.099999999999994</v>
      </c>
      <c r="Q998">
        <v>81.400000000000006</v>
      </c>
      <c r="R998">
        <v>29</v>
      </c>
      <c r="S998">
        <v>1190</v>
      </c>
      <c r="T998">
        <v>14300</v>
      </c>
      <c r="U998">
        <v>22300</v>
      </c>
      <c r="V998">
        <v>27100</v>
      </c>
    </row>
    <row r="999" spans="1:22" x14ac:dyDescent="0.25">
      <c r="A999" t="str">
        <f t="shared" si="15"/>
        <v>2015/20161Female + malePharmacology, toxicology and pharmacyNon-EU</v>
      </c>
      <c r="B999" t="s">
        <v>38</v>
      </c>
      <c r="C999" t="s">
        <v>142</v>
      </c>
      <c r="D999">
        <v>1</v>
      </c>
      <c r="E999" t="s">
        <v>127</v>
      </c>
      <c r="F999" t="s">
        <v>125</v>
      </c>
      <c r="G999" t="s">
        <v>78</v>
      </c>
      <c r="H999">
        <v>565</v>
      </c>
      <c r="I999">
        <v>550</v>
      </c>
      <c r="J999">
        <v>30</v>
      </c>
      <c r="K999">
        <v>2</v>
      </c>
      <c r="L999">
        <v>385</v>
      </c>
      <c r="M999">
        <v>15.6</v>
      </c>
      <c r="N999">
        <v>20.6</v>
      </c>
      <c r="O999">
        <v>19.5</v>
      </c>
      <c r="P999">
        <v>25.4</v>
      </c>
      <c r="Q999">
        <v>33.799999999999997</v>
      </c>
      <c r="R999">
        <v>14.3</v>
      </c>
      <c r="S999">
        <v>95</v>
      </c>
      <c r="T999">
        <v>15000</v>
      </c>
      <c r="U999">
        <v>23100</v>
      </c>
      <c r="V999">
        <v>28200</v>
      </c>
    </row>
    <row r="1000" spans="1:22" x14ac:dyDescent="0.25">
      <c r="A1000" t="str">
        <f t="shared" si="15"/>
        <v>2015/20161Female + malePhilosophy and religious studiesEU</v>
      </c>
      <c r="B1000" t="s">
        <v>38</v>
      </c>
      <c r="C1000" t="s">
        <v>142</v>
      </c>
      <c r="D1000">
        <v>1</v>
      </c>
      <c r="E1000" t="s">
        <v>127</v>
      </c>
      <c r="F1000" t="s">
        <v>21</v>
      </c>
      <c r="G1000" t="s">
        <v>115</v>
      </c>
      <c r="H1000">
        <v>120</v>
      </c>
      <c r="I1000">
        <v>120</v>
      </c>
      <c r="J1000">
        <v>23.2</v>
      </c>
      <c r="K1000">
        <v>2.7</v>
      </c>
      <c r="L1000">
        <v>90</v>
      </c>
      <c r="M1000">
        <v>12</v>
      </c>
      <c r="N1000">
        <v>5.3</v>
      </c>
      <c r="O1000">
        <v>16.7</v>
      </c>
      <c r="P1000">
        <v>30.6</v>
      </c>
      <c r="Q1000">
        <v>59.4</v>
      </c>
      <c r="R1000">
        <v>42.7</v>
      </c>
      <c r="S1000">
        <v>20</v>
      </c>
      <c r="T1000">
        <v>17200</v>
      </c>
      <c r="U1000">
        <v>21600</v>
      </c>
      <c r="V1000">
        <v>29300</v>
      </c>
    </row>
    <row r="1001" spans="1:22" x14ac:dyDescent="0.25">
      <c r="A1001" t="str">
        <f t="shared" si="15"/>
        <v>2015/20161Female + malePhilosophy and religious studiesUK</v>
      </c>
      <c r="B1001" t="s">
        <v>38</v>
      </c>
      <c r="C1001" t="s">
        <v>142</v>
      </c>
      <c r="D1001">
        <v>1</v>
      </c>
      <c r="E1001" t="s">
        <v>127</v>
      </c>
      <c r="F1001" t="s">
        <v>61</v>
      </c>
      <c r="G1001" t="s">
        <v>115</v>
      </c>
      <c r="H1001">
        <v>3535</v>
      </c>
      <c r="I1001">
        <v>3530</v>
      </c>
      <c r="J1001">
        <v>1.5</v>
      </c>
      <c r="K1001">
        <v>0.2</v>
      </c>
      <c r="L1001">
        <v>3475</v>
      </c>
      <c r="M1001">
        <v>6.8</v>
      </c>
      <c r="N1001">
        <v>8.8000000000000007</v>
      </c>
      <c r="O1001">
        <v>55.1</v>
      </c>
      <c r="P1001">
        <v>73.2</v>
      </c>
      <c r="Q1001">
        <v>82.9</v>
      </c>
      <c r="R1001">
        <v>27.8</v>
      </c>
      <c r="S1001">
        <v>1835</v>
      </c>
      <c r="T1001">
        <v>11700</v>
      </c>
      <c r="U1001">
        <v>17600</v>
      </c>
      <c r="V1001">
        <v>22700</v>
      </c>
    </row>
    <row r="1002" spans="1:22" x14ac:dyDescent="0.25">
      <c r="A1002" t="str">
        <f t="shared" si="15"/>
        <v>2015/20161Female + malePhilosophy and religious studiesNon-EU</v>
      </c>
      <c r="B1002" t="s">
        <v>38</v>
      </c>
      <c r="C1002" t="s">
        <v>142</v>
      </c>
      <c r="D1002">
        <v>1</v>
      </c>
      <c r="E1002" t="s">
        <v>127</v>
      </c>
      <c r="F1002" t="s">
        <v>125</v>
      </c>
      <c r="G1002" t="s">
        <v>115</v>
      </c>
      <c r="H1002">
        <v>125</v>
      </c>
      <c r="I1002">
        <v>120</v>
      </c>
      <c r="J1002">
        <v>33.1</v>
      </c>
      <c r="K1002">
        <v>1.6</v>
      </c>
      <c r="L1002">
        <v>80</v>
      </c>
      <c r="M1002">
        <v>15.4</v>
      </c>
      <c r="N1002">
        <v>3.4</v>
      </c>
      <c r="O1002">
        <v>14.9</v>
      </c>
      <c r="P1002">
        <v>22.6</v>
      </c>
      <c r="Q1002">
        <v>48.1</v>
      </c>
      <c r="R1002">
        <v>33.200000000000003</v>
      </c>
      <c r="S1002">
        <v>15</v>
      </c>
      <c r="T1002">
        <v>11700</v>
      </c>
      <c r="U1002">
        <v>22000</v>
      </c>
      <c r="V1002">
        <v>31500</v>
      </c>
    </row>
    <row r="1003" spans="1:22" x14ac:dyDescent="0.25">
      <c r="A1003" t="str">
        <f t="shared" si="15"/>
        <v>2015/20161Female + malePhysics and astronomyEU</v>
      </c>
      <c r="B1003" t="s">
        <v>38</v>
      </c>
      <c r="C1003" t="s">
        <v>142</v>
      </c>
      <c r="D1003">
        <v>1</v>
      </c>
      <c r="E1003" t="s">
        <v>127</v>
      </c>
      <c r="F1003" t="s">
        <v>21</v>
      </c>
      <c r="G1003" t="s">
        <v>88</v>
      </c>
      <c r="H1003">
        <v>160</v>
      </c>
      <c r="I1003">
        <v>155</v>
      </c>
      <c r="J1003">
        <v>22.2</v>
      </c>
      <c r="K1003">
        <v>1.3</v>
      </c>
      <c r="L1003">
        <v>120</v>
      </c>
      <c r="M1003">
        <v>6.9</v>
      </c>
      <c r="N1003">
        <v>1.9</v>
      </c>
      <c r="O1003">
        <v>15.3</v>
      </c>
      <c r="P1003">
        <v>41.8</v>
      </c>
      <c r="Q1003">
        <v>69</v>
      </c>
      <c r="R1003">
        <v>53.7</v>
      </c>
      <c r="S1003">
        <v>20</v>
      </c>
      <c r="T1003">
        <v>20500</v>
      </c>
      <c r="U1003">
        <v>25600</v>
      </c>
      <c r="V1003">
        <v>37700</v>
      </c>
    </row>
    <row r="1004" spans="1:22" x14ac:dyDescent="0.25">
      <c r="A1004" t="str">
        <f t="shared" si="15"/>
        <v>2015/20161Female + malePhysics and astronomyUK</v>
      </c>
      <c r="B1004" t="s">
        <v>38</v>
      </c>
      <c r="C1004" t="s">
        <v>142</v>
      </c>
      <c r="D1004">
        <v>1</v>
      </c>
      <c r="E1004" t="s">
        <v>127</v>
      </c>
      <c r="F1004" t="s">
        <v>61</v>
      </c>
      <c r="G1004" t="s">
        <v>88</v>
      </c>
      <c r="H1004">
        <v>2570</v>
      </c>
      <c r="I1004">
        <v>2565</v>
      </c>
      <c r="J1004">
        <v>1.1000000000000001</v>
      </c>
      <c r="K1004">
        <v>0.2</v>
      </c>
      <c r="L1004">
        <v>2535</v>
      </c>
      <c r="M1004">
        <v>5.2</v>
      </c>
      <c r="N1004">
        <v>5.0999999999999996</v>
      </c>
      <c r="O1004">
        <v>47.1</v>
      </c>
      <c r="P1004">
        <v>71</v>
      </c>
      <c r="Q1004">
        <v>88.6</v>
      </c>
      <c r="R1004">
        <v>41.5</v>
      </c>
      <c r="S1004">
        <v>1180</v>
      </c>
      <c r="T1004">
        <v>18200</v>
      </c>
      <c r="U1004">
        <v>23800</v>
      </c>
      <c r="V1004">
        <v>28900</v>
      </c>
    </row>
    <row r="1005" spans="1:22" x14ac:dyDescent="0.25">
      <c r="A1005" t="str">
        <f t="shared" si="15"/>
        <v>2015/20161Female + malePhysics and astronomyNon-EU</v>
      </c>
      <c r="B1005" t="s">
        <v>38</v>
      </c>
      <c r="C1005" t="s">
        <v>142</v>
      </c>
      <c r="D1005">
        <v>1</v>
      </c>
      <c r="E1005" t="s">
        <v>127</v>
      </c>
      <c r="F1005" t="s">
        <v>125</v>
      </c>
      <c r="G1005" t="s">
        <v>88</v>
      </c>
      <c r="H1005">
        <v>165</v>
      </c>
      <c r="I1005">
        <v>160</v>
      </c>
      <c r="J1005">
        <v>34.799999999999997</v>
      </c>
      <c r="K1005">
        <v>1.2</v>
      </c>
      <c r="L1005">
        <v>105</v>
      </c>
      <c r="M1005">
        <v>8.5</v>
      </c>
      <c r="N1005">
        <v>3.9</v>
      </c>
      <c r="O1005">
        <v>8.3000000000000007</v>
      </c>
      <c r="P1005">
        <v>18.7</v>
      </c>
      <c r="Q1005">
        <v>52.8</v>
      </c>
      <c r="R1005">
        <v>44.4</v>
      </c>
      <c r="S1005">
        <v>10</v>
      </c>
      <c r="T1005">
        <v>24500</v>
      </c>
      <c r="U1005">
        <v>33700</v>
      </c>
      <c r="V1005">
        <v>51200</v>
      </c>
    </row>
    <row r="1006" spans="1:22" x14ac:dyDescent="0.25">
      <c r="A1006" t="str">
        <f t="shared" si="15"/>
        <v>2015/20161Female + malePoliticsEU</v>
      </c>
      <c r="B1006" t="s">
        <v>38</v>
      </c>
      <c r="C1006" t="s">
        <v>142</v>
      </c>
      <c r="D1006">
        <v>1</v>
      </c>
      <c r="E1006" t="s">
        <v>127</v>
      </c>
      <c r="F1006" t="s">
        <v>21</v>
      </c>
      <c r="G1006" t="s">
        <v>102</v>
      </c>
      <c r="H1006">
        <v>830</v>
      </c>
      <c r="I1006">
        <v>805</v>
      </c>
      <c r="J1006">
        <v>21.6</v>
      </c>
      <c r="K1006">
        <v>2.9</v>
      </c>
      <c r="L1006">
        <v>630</v>
      </c>
      <c r="M1006">
        <v>16.899999999999999</v>
      </c>
      <c r="N1006">
        <v>5.7</v>
      </c>
      <c r="O1006">
        <v>18.899999999999999</v>
      </c>
      <c r="P1006">
        <v>30.7</v>
      </c>
      <c r="Q1006">
        <v>55.8</v>
      </c>
      <c r="R1006">
        <v>36.9</v>
      </c>
      <c r="S1006">
        <v>130</v>
      </c>
      <c r="T1006">
        <v>14600</v>
      </c>
      <c r="U1006">
        <v>20100</v>
      </c>
      <c r="V1006">
        <v>24500</v>
      </c>
    </row>
    <row r="1007" spans="1:22" x14ac:dyDescent="0.25">
      <c r="A1007" t="str">
        <f t="shared" si="15"/>
        <v>2015/20161Female + malePoliticsUK</v>
      </c>
      <c r="B1007" t="s">
        <v>38</v>
      </c>
      <c r="C1007" t="s">
        <v>142</v>
      </c>
      <c r="D1007">
        <v>1</v>
      </c>
      <c r="E1007" t="s">
        <v>127</v>
      </c>
      <c r="F1007" t="s">
        <v>61</v>
      </c>
      <c r="G1007" t="s">
        <v>102</v>
      </c>
      <c r="H1007">
        <v>5180</v>
      </c>
      <c r="I1007">
        <v>5160</v>
      </c>
      <c r="J1007">
        <v>1.7</v>
      </c>
      <c r="K1007">
        <v>0.4</v>
      </c>
      <c r="L1007">
        <v>5070</v>
      </c>
      <c r="M1007">
        <v>6.6</v>
      </c>
      <c r="N1007">
        <v>10.3</v>
      </c>
      <c r="O1007">
        <v>58.2</v>
      </c>
      <c r="P1007">
        <v>72.5</v>
      </c>
      <c r="Q1007">
        <v>81.400000000000006</v>
      </c>
      <c r="R1007">
        <v>23.2</v>
      </c>
      <c r="S1007">
        <v>2880</v>
      </c>
      <c r="T1007">
        <v>13900</v>
      </c>
      <c r="U1007">
        <v>19400</v>
      </c>
      <c r="V1007">
        <v>24500</v>
      </c>
    </row>
    <row r="1008" spans="1:22" x14ac:dyDescent="0.25">
      <c r="A1008" t="str">
        <f t="shared" si="15"/>
        <v>2015/20161Female + malePoliticsNon-EU</v>
      </c>
      <c r="B1008" t="s">
        <v>38</v>
      </c>
      <c r="C1008" t="s">
        <v>142</v>
      </c>
      <c r="D1008">
        <v>1</v>
      </c>
      <c r="E1008" t="s">
        <v>127</v>
      </c>
      <c r="F1008" t="s">
        <v>125</v>
      </c>
      <c r="G1008" t="s">
        <v>102</v>
      </c>
      <c r="H1008">
        <v>625</v>
      </c>
      <c r="I1008">
        <v>620</v>
      </c>
      <c r="J1008">
        <v>40.1</v>
      </c>
      <c r="K1008">
        <v>0.6</v>
      </c>
      <c r="L1008">
        <v>370</v>
      </c>
      <c r="M1008">
        <v>15.4</v>
      </c>
      <c r="N1008">
        <v>3.3</v>
      </c>
      <c r="O1008">
        <v>8.9</v>
      </c>
      <c r="P1008">
        <v>14.6</v>
      </c>
      <c r="Q1008">
        <v>41.2</v>
      </c>
      <c r="R1008">
        <v>32.299999999999997</v>
      </c>
      <c r="S1008">
        <v>45</v>
      </c>
      <c r="T1008">
        <v>14300</v>
      </c>
      <c r="U1008">
        <v>23400</v>
      </c>
      <c r="V1008">
        <v>29600</v>
      </c>
    </row>
    <row r="1009" spans="1:22" x14ac:dyDescent="0.25">
      <c r="A1009" t="str">
        <f t="shared" si="15"/>
        <v>2015/20161Female + malePsychologyEU</v>
      </c>
      <c r="B1009" t="s">
        <v>38</v>
      </c>
      <c r="C1009" t="s">
        <v>142</v>
      </c>
      <c r="D1009">
        <v>1</v>
      </c>
      <c r="E1009" t="s">
        <v>127</v>
      </c>
      <c r="F1009" t="s">
        <v>21</v>
      </c>
      <c r="G1009" t="s">
        <v>20</v>
      </c>
      <c r="H1009">
        <v>560</v>
      </c>
      <c r="I1009">
        <v>545</v>
      </c>
      <c r="J1009">
        <v>15.8</v>
      </c>
      <c r="K1009">
        <v>3.1</v>
      </c>
      <c r="L1009">
        <v>460</v>
      </c>
      <c r="M1009">
        <v>14.4</v>
      </c>
      <c r="N1009">
        <v>6.4</v>
      </c>
      <c r="O1009">
        <v>23.4</v>
      </c>
      <c r="P1009">
        <v>41.4</v>
      </c>
      <c r="Q1009">
        <v>63.4</v>
      </c>
      <c r="R1009">
        <v>40</v>
      </c>
      <c r="S1009">
        <v>120</v>
      </c>
      <c r="T1009">
        <v>11700</v>
      </c>
      <c r="U1009">
        <v>17200</v>
      </c>
      <c r="V1009">
        <v>21200</v>
      </c>
    </row>
    <row r="1010" spans="1:22" x14ac:dyDescent="0.25">
      <c r="A1010" t="str">
        <f t="shared" si="15"/>
        <v>2015/20161Female + malePsychologyUK</v>
      </c>
      <c r="B1010" t="s">
        <v>38</v>
      </c>
      <c r="C1010" t="s">
        <v>142</v>
      </c>
      <c r="D1010">
        <v>1</v>
      </c>
      <c r="E1010" t="s">
        <v>127</v>
      </c>
      <c r="F1010" t="s">
        <v>61</v>
      </c>
      <c r="G1010" t="s">
        <v>20</v>
      </c>
      <c r="H1010">
        <v>12955</v>
      </c>
      <c r="I1010">
        <v>12920</v>
      </c>
      <c r="J1010">
        <v>2.2999999999999998</v>
      </c>
      <c r="K1010">
        <v>0.3</v>
      </c>
      <c r="L1010">
        <v>12620</v>
      </c>
      <c r="M1010">
        <v>3.5</v>
      </c>
      <c r="N1010">
        <v>7.1</v>
      </c>
      <c r="O1010">
        <v>58.8</v>
      </c>
      <c r="P1010">
        <v>79</v>
      </c>
      <c r="Q1010">
        <v>87.1</v>
      </c>
      <c r="R1010">
        <v>28.2</v>
      </c>
      <c r="S1010">
        <v>7400</v>
      </c>
      <c r="T1010">
        <v>12100</v>
      </c>
      <c r="U1010">
        <v>16100</v>
      </c>
      <c r="V1010">
        <v>20100</v>
      </c>
    </row>
    <row r="1011" spans="1:22" x14ac:dyDescent="0.25">
      <c r="A1011" t="str">
        <f t="shared" si="15"/>
        <v>2015/20161Female + malePsychologyNon-EU</v>
      </c>
      <c r="B1011" t="s">
        <v>38</v>
      </c>
      <c r="C1011" t="s">
        <v>142</v>
      </c>
      <c r="D1011">
        <v>1</v>
      </c>
      <c r="E1011" t="s">
        <v>127</v>
      </c>
      <c r="F1011" t="s">
        <v>125</v>
      </c>
      <c r="G1011" t="s">
        <v>20</v>
      </c>
      <c r="H1011">
        <v>620</v>
      </c>
      <c r="I1011">
        <v>605</v>
      </c>
      <c r="J1011">
        <v>41.6</v>
      </c>
      <c r="K1011">
        <v>2.2000000000000002</v>
      </c>
      <c r="L1011">
        <v>355</v>
      </c>
      <c r="M1011">
        <v>10.9</v>
      </c>
      <c r="N1011">
        <v>2.9</v>
      </c>
      <c r="O1011">
        <v>7</v>
      </c>
      <c r="P1011">
        <v>15.2</v>
      </c>
      <c r="Q1011">
        <v>44.7</v>
      </c>
      <c r="R1011">
        <v>37.700000000000003</v>
      </c>
      <c r="S1011">
        <v>35</v>
      </c>
      <c r="T1011">
        <v>14300</v>
      </c>
      <c r="U1011">
        <v>20900</v>
      </c>
      <c r="V1011">
        <v>24900</v>
      </c>
    </row>
    <row r="1012" spans="1:22" x14ac:dyDescent="0.25">
      <c r="A1012" t="str">
        <f t="shared" si="15"/>
        <v>2015/20161Female + maleSociology, social policy and anthropologyEU</v>
      </c>
      <c r="B1012" t="s">
        <v>38</v>
      </c>
      <c r="C1012" t="s">
        <v>142</v>
      </c>
      <c r="D1012">
        <v>1</v>
      </c>
      <c r="E1012" t="s">
        <v>127</v>
      </c>
      <c r="F1012" t="s">
        <v>21</v>
      </c>
      <c r="G1012" t="s">
        <v>99</v>
      </c>
      <c r="H1012">
        <v>365</v>
      </c>
      <c r="I1012">
        <v>360</v>
      </c>
      <c r="J1012">
        <v>14.4</v>
      </c>
      <c r="K1012">
        <v>2.1</v>
      </c>
      <c r="L1012">
        <v>305</v>
      </c>
      <c r="M1012">
        <v>15.3</v>
      </c>
      <c r="N1012">
        <v>7.6</v>
      </c>
      <c r="O1012">
        <v>28.2</v>
      </c>
      <c r="P1012">
        <v>47.1</v>
      </c>
      <c r="Q1012">
        <v>62.7</v>
      </c>
      <c r="R1012">
        <v>34.5</v>
      </c>
      <c r="S1012">
        <v>95</v>
      </c>
      <c r="T1012">
        <v>12100</v>
      </c>
      <c r="U1012">
        <v>16800</v>
      </c>
      <c r="V1012">
        <v>22300</v>
      </c>
    </row>
    <row r="1013" spans="1:22" x14ac:dyDescent="0.25">
      <c r="A1013" t="str">
        <f t="shared" si="15"/>
        <v>2015/20161Female + maleSociology, social policy and anthropologyUK</v>
      </c>
      <c r="B1013" t="s">
        <v>38</v>
      </c>
      <c r="C1013" t="s">
        <v>142</v>
      </c>
      <c r="D1013">
        <v>1</v>
      </c>
      <c r="E1013" t="s">
        <v>127</v>
      </c>
      <c r="F1013" t="s">
        <v>61</v>
      </c>
      <c r="G1013" t="s">
        <v>99</v>
      </c>
      <c r="H1013">
        <v>11555</v>
      </c>
      <c r="I1013">
        <v>11540</v>
      </c>
      <c r="J1013">
        <v>1.6</v>
      </c>
      <c r="K1013">
        <v>0.2</v>
      </c>
      <c r="L1013">
        <v>11350</v>
      </c>
      <c r="M1013">
        <v>3.8</v>
      </c>
      <c r="N1013">
        <v>8.6999999999999993</v>
      </c>
      <c r="O1013">
        <v>66.599999999999994</v>
      </c>
      <c r="P1013">
        <v>80.400000000000006</v>
      </c>
      <c r="Q1013">
        <v>85.8</v>
      </c>
      <c r="R1013">
        <v>19.2</v>
      </c>
      <c r="S1013">
        <v>7420</v>
      </c>
      <c r="T1013">
        <v>12100</v>
      </c>
      <c r="U1013">
        <v>16500</v>
      </c>
      <c r="V1013">
        <v>20500</v>
      </c>
    </row>
    <row r="1014" spans="1:22" x14ac:dyDescent="0.25">
      <c r="A1014" t="str">
        <f t="shared" si="15"/>
        <v>2015/20161Female + maleSociology, social policy and anthropologyNon-EU</v>
      </c>
      <c r="B1014" t="s">
        <v>38</v>
      </c>
      <c r="C1014" t="s">
        <v>142</v>
      </c>
      <c r="D1014">
        <v>1</v>
      </c>
      <c r="E1014" t="s">
        <v>127</v>
      </c>
      <c r="F1014" t="s">
        <v>125</v>
      </c>
      <c r="G1014" t="s">
        <v>99</v>
      </c>
      <c r="H1014">
        <v>360</v>
      </c>
      <c r="I1014">
        <v>355</v>
      </c>
      <c r="J1014">
        <v>42.4</v>
      </c>
      <c r="K1014">
        <v>1.1000000000000001</v>
      </c>
      <c r="L1014">
        <v>205</v>
      </c>
      <c r="M1014">
        <v>14.5</v>
      </c>
      <c r="N1014">
        <v>2.6</v>
      </c>
      <c r="O1014">
        <v>10.199999999999999</v>
      </c>
      <c r="P1014">
        <v>16.899999999999999</v>
      </c>
      <c r="Q1014">
        <v>40.4</v>
      </c>
      <c r="R1014">
        <v>30.3</v>
      </c>
      <c r="S1014">
        <v>35</v>
      </c>
      <c r="T1014">
        <v>13500</v>
      </c>
      <c r="U1014">
        <v>18300</v>
      </c>
      <c r="V1014">
        <v>22300</v>
      </c>
    </row>
    <row r="1015" spans="1:22" x14ac:dyDescent="0.25">
      <c r="A1015" t="str">
        <f t="shared" si="15"/>
        <v>2015/20161Female + maleSport and exercise sciencesEU</v>
      </c>
      <c r="B1015" t="s">
        <v>38</v>
      </c>
      <c r="C1015" t="s">
        <v>142</v>
      </c>
      <c r="D1015">
        <v>1</v>
      </c>
      <c r="E1015" t="s">
        <v>127</v>
      </c>
      <c r="F1015" t="s">
        <v>21</v>
      </c>
      <c r="G1015" t="s">
        <v>82</v>
      </c>
      <c r="H1015">
        <v>145</v>
      </c>
      <c r="I1015">
        <v>135</v>
      </c>
      <c r="J1015">
        <v>19.399999999999999</v>
      </c>
      <c r="K1015">
        <v>4.4000000000000004</v>
      </c>
      <c r="L1015">
        <v>110</v>
      </c>
      <c r="M1015">
        <v>18.5</v>
      </c>
      <c r="N1015">
        <v>6.2</v>
      </c>
      <c r="O1015">
        <v>22.5</v>
      </c>
      <c r="P1015">
        <v>33.200000000000003</v>
      </c>
      <c r="Q1015">
        <v>55.9</v>
      </c>
      <c r="R1015">
        <v>33.4</v>
      </c>
      <c r="S1015">
        <v>30</v>
      </c>
      <c r="T1015">
        <v>12400</v>
      </c>
      <c r="U1015">
        <v>16800</v>
      </c>
      <c r="V1015">
        <v>20500</v>
      </c>
    </row>
    <row r="1016" spans="1:22" x14ac:dyDescent="0.25">
      <c r="A1016" t="str">
        <f t="shared" si="15"/>
        <v>2015/20161Female + maleSport and exercise sciencesUK</v>
      </c>
      <c r="B1016" t="s">
        <v>38</v>
      </c>
      <c r="C1016" t="s">
        <v>142</v>
      </c>
      <c r="D1016">
        <v>1</v>
      </c>
      <c r="E1016" t="s">
        <v>127</v>
      </c>
      <c r="F1016" t="s">
        <v>61</v>
      </c>
      <c r="G1016" t="s">
        <v>82</v>
      </c>
      <c r="H1016">
        <v>9795</v>
      </c>
      <c r="I1016">
        <v>9780</v>
      </c>
      <c r="J1016">
        <v>1.5</v>
      </c>
      <c r="K1016">
        <v>0.2</v>
      </c>
      <c r="L1016">
        <v>9630</v>
      </c>
      <c r="M1016">
        <v>2.7</v>
      </c>
      <c r="N1016">
        <v>6.8</v>
      </c>
      <c r="O1016">
        <v>66.3</v>
      </c>
      <c r="P1016">
        <v>83.7</v>
      </c>
      <c r="Q1016">
        <v>89</v>
      </c>
      <c r="R1016">
        <v>22.7</v>
      </c>
      <c r="S1016">
        <v>6185</v>
      </c>
      <c r="T1016">
        <v>11300</v>
      </c>
      <c r="U1016">
        <v>15400</v>
      </c>
      <c r="V1016">
        <v>19800</v>
      </c>
    </row>
    <row r="1017" spans="1:22" x14ac:dyDescent="0.25">
      <c r="A1017" t="str">
        <f t="shared" si="15"/>
        <v>2015/20161Female + maleSport and exercise sciencesNon-EU</v>
      </c>
      <c r="B1017" t="s">
        <v>38</v>
      </c>
      <c r="C1017" t="s">
        <v>142</v>
      </c>
      <c r="D1017">
        <v>1</v>
      </c>
      <c r="E1017" t="s">
        <v>127</v>
      </c>
      <c r="F1017" t="s">
        <v>125</v>
      </c>
      <c r="G1017" t="s">
        <v>82</v>
      </c>
      <c r="H1017">
        <v>145</v>
      </c>
      <c r="I1017">
        <v>140</v>
      </c>
      <c r="J1017">
        <v>41.5</v>
      </c>
      <c r="K1017">
        <v>4.5</v>
      </c>
      <c r="L1017">
        <v>80</v>
      </c>
      <c r="M1017">
        <v>12.7</v>
      </c>
      <c r="N1017">
        <v>6.6</v>
      </c>
      <c r="O1017">
        <v>12.5</v>
      </c>
      <c r="P1017">
        <v>19.399999999999999</v>
      </c>
      <c r="Q1017">
        <v>39.200000000000003</v>
      </c>
      <c r="R1017">
        <v>26.6</v>
      </c>
      <c r="S1017">
        <v>15</v>
      </c>
      <c r="T1017">
        <v>10900</v>
      </c>
      <c r="U1017">
        <v>19400</v>
      </c>
      <c r="V1017">
        <v>21600</v>
      </c>
    </row>
    <row r="1018" spans="1:22" x14ac:dyDescent="0.25">
      <c r="A1018" t="str">
        <f t="shared" si="15"/>
        <v>2015/20161Female + maleVeterinary sciencesEU</v>
      </c>
      <c r="B1018" t="s">
        <v>38</v>
      </c>
      <c r="C1018" t="s">
        <v>142</v>
      </c>
      <c r="D1018">
        <v>1</v>
      </c>
      <c r="E1018" t="s">
        <v>127</v>
      </c>
      <c r="F1018" t="s">
        <v>21</v>
      </c>
      <c r="G1018" t="s">
        <v>85</v>
      </c>
      <c r="H1018">
        <v>25</v>
      </c>
      <c r="I1018">
        <v>25</v>
      </c>
      <c r="J1018">
        <v>8.6999999999999993</v>
      </c>
      <c r="K1018">
        <v>0</v>
      </c>
      <c r="L1018">
        <v>20</v>
      </c>
      <c r="M1018">
        <v>13</v>
      </c>
      <c r="N1018">
        <v>8.6999999999999993</v>
      </c>
      <c r="O1018">
        <v>60.9</v>
      </c>
      <c r="P1018">
        <v>60.9</v>
      </c>
      <c r="Q1018">
        <v>69.599999999999994</v>
      </c>
      <c r="R1018">
        <v>8.6999999999999993</v>
      </c>
      <c r="S1018">
        <v>15</v>
      </c>
      <c r="T1018">
        <v>23800</v>
      </c>
      <c r="U1018">
        <v>25300</v>
      </c>
      <c r="V1018">
        <v>26700</v>
      </c>
    </row>
    <row r="1019" spans="1:22" x14ac:dyDescent="0.25">
      <c r="A1019" t="str">
        <f t="shared" si="15"/>
        <v>2015/20161Female + maleVeterinary sciencesUK</v>
      </c>
      <c r="B1019" t="s">
        <v>38</v>
      </c>
      <c r="C1019" t="s">
        <v>142</v>
      </c>
      <c r="D1019">
        <v>1</v>
      </c>
      <c r="E1019" t="s">
        <v>127</v>
      </c>
      <c r="F1019" t="s">
        <v>61</v>
      </c>
      <c r="G1019" t="s">
        <v>85</v>
      </c>
      <c r="H1019">
        <v>740</v>
      </c>
      <c r="I1019">
        <v>740</v>
      </c>
      <c r="J1019">
        <v>1.5</v>
      </c>
      <c r="K1019">
        <v>0.1</v>
      </c>
      <c r="L1019">
        <v>730</v>
      </c>
      <c r="M1019">
        <v>2.4</v>
      </c>
      <c r="N1019">
        <v>5.8</v>
      </c>
      <c r="O1019">
        <v>81.900000000000006</v>
      </c>
      <c r="P1019">
        <v>88</v>
      </c>
      <c r="Q1019">
        <v>90.3</v>
      </c>
      <c r="R1019">
        <v>8.4</v>
      </c>
      <c r="S1019">
        <v>605</v>
      </c>
      <c r="T1019">
        <v>20500</v>
      </c>
      <c r="U1019">
        <v>26400</v>
      </c>
      <c r="V1019">
        <v>30000</v>
      </c>
    </row>
    <row r="1020" spans="1:22" x14ac:dyDescent="0.25">
      <c r="A1020" t="str">
        <f t="shared" si="15"/>
        <v>2015/20161Female + maleVeterinary sciencesNon-EU</v>
      </c>
      <c r="B1020" t="s">
        <v>38</v>
      </c>
      <c r="C1020" t="s">
        <v>142</v>
      </c>
      <c r="D1020">
        <v>1</v>
      </c>
      <c r="E1020" t="s">
        <v>127</v>
      </c>
      <c r="F1020" t="s">
        <v>125</v>
      </c>
      <c r="G1020" t="s">
        <v>85</v>
      </c>
      <c r="H1020">
        <v>70</v>
      </c>
      <c r="I1020">
        <v>70</v>
      </c>
      <c r="J1020">
        <v>46.4</v>
      </c>
      <c r="K1020">
        <v>1.4</v>
      </c>
      <c r="L1020">
        <v>35</v>
      </c>
      <c r="M1020">
        <v>13</v>
      </c>
      <c r="N1020">
        <v>5.8</v>
      </c>
      <c r="O1020">
        <v>31.9</v>
      </c>
      <c r="P1020">
        <v>31.9</v>
      </c>
      <c r="Q1020">
        <v>34.799999999999997</v>
      </c>
      <c r="R1020">
        <v>2.9</v>
      </c>
      <c r="S1020">
        <v>20</v>
      </c>
      <c r="T1020">
        <v>20500</v>
      </c>
      <c r="U1020">
        <v>26400</v>
      </c>
      <c r="V1020">
        <v>31800</v>
      </c>
    </row>
    <row r="1021" spans="1:22" x14ac:dyDescent="0.25">
      <c r="A1021" t="str">
        <f t="shared" si="15"/>
        <v>2016/201710Female + maleAgriculture, food and related studiesEU</v>
      </c>
      <c r="B1021" t="s">
        <v>75</v>
      </c>
      <c r="C1021" t="s">
        <v>143</v>
      </c>
      <c r="D1021">
        <v>10</v>
      </c>
      <c r="E1021" t="s">
        <v>127</v>
      </c>
      <c r="F1021" t="s">
        <v>21</v>
      </c>
      <c r="G1021" t="s">
        <v>87</v>
      </c>
      <c r="H1021">
        <v>60</v>
      </c>
      <c r="I1021">
        <v>55</v>
      </c>
      <c r="J1021">
        <v>58</v>
      </c>
      <c r="K1021">
        <v>9</v>
      </c>
      <c r="L1021">
        <v>25</v>
      </c>
      <c r="M1021">
        <v>15.1</v>
      </c>
      <c r="N1021">
        <v>0</v>
      </c>
      <c r="O1021">
        <v>20.399999999999999</v>
      </c>
      <c r="P1021">
        <v>25</v>
      </c>
      <c r="Q1021">
        <v>26.9</v>
      </c>
      <c r="R1021">
        <v>6.5</v>
      </c>
      <c r="S1021" t="s">
        <v>124</v>
      </c>
      <c r="T1021" t="s">
        <v>124</v>
      </c>
      <c r="U1021" t="s">
        <v>124</v>
      </c>
      <c r="V1021" t="s">
        <v>124</v>
      </c>
    </row>
    <row r="1022" spans="1:22" x14ac:dyDescent="0.25">
      <c r="A1022" t="str">
        <f t="shared" si="15"/>
        <v>2016/201710Female + maleAgriculture, food and related studiesUK</v>
      </c>
      <c r="B1022" t="s">
        <v>75</v>
      </c>
      <c r="C1022" t="s">
        <v>143</v>
      </c>
      <c r="D1022">
        <v>10</v>
      </c>
      <c r="E1022" t="s">
        <v>127</v>
      </c>
      <c r="F1022" t="s">
        <v>61</v>
      </c>
      <c r="G1022" t="s">
        <v>87</v>
      </c>
      <c r="H1022">
        <v>1600</v>
      </c>
      <c r="I1022">
        <v>1570</v>
      </c>
      <c r="J1022">
        <v>4.0999999999999996</v>
      </c>
      <c r="K1022">
        <v>2</v>
      </c>
      <c r="L1022">
        <v>1505</v>
      </c>
      <c r="M1022">
        <v>9.5</v>
      </c>
      <c r="N1022">
        <v>4.7</v>
      </c>
      <c r="O1022">
        <v>76.599999999999994</v>
      </c>
      <c r="P1022">
        <v>81.099999999999994</v>
      </c>
      <c r="Q1022">
        <v>81.599999999999994</v>
      </c>
      <c r="R1022">
        <v>5</v>
      </c>
      <c r="S1022">
        <v>1140</v>
      </c>
      <c r="T1022">
        <v>15700</v>
      </c>
      <c r="U1022">
        <v>24800</v>
      </c>
      <c r="V1022">
        <v>35000</v>
      </c>
    </row>
    <row r="1023" spans="1:22" x14ac:dyDescent="0.25">
      <c r="A1023" t="str">
        <f t="shared" si="15"/>
        <v>2016/201710Female + maleAgriculture, food and related studiesNon-EU</v>
      </c>
      <c r="B1023" t="s">
        <v>75</v>
      </c>
      <c r="C1023" t="s">
        <v>143</v>
      </c>
      <c r="D1023">
        <v>10</v>
      </c>
      <c r="E1023" t="s">
        <v>127</v>
      </c>
      <c r="F1023" t="s">
        <v>125</v>
      </c>
      <c r="G1023" t="s">
        <v>87</v>
      </c>
      <c r="H1023">
        <v>70</v>
      </c>
      <c r="I1023">
        <v>65</v>
      </c>
      <c r="J1023">
        <v>40.9</v>
      </c>
      <c r="K1023">
        <v>5.7</v>
      </c>
      <c r="L1023">
        <v>40</v>
      </c>
      <c r="M1023">
        <v>28.8</v>
      </c>
      <c r="N1023">
        <v>1.5</v>
      </c>
      <c r="O1023">
        <v>27.3</v>
      </c>
      <c r="P1023">
        <v>27.3</v>
      </c>
      <c r="Q1023">
        <v>28.8</v>
      </c>
      <c r="R1023">
        <v>1.5</v>
      </c>
      <c r="S1023">
        <v>15</v>
      </c>
      <c r="T1023">
        <v>26300</v>
      </c>
      <c r="U1023">
        <v>29900</v>
      </c>
      <c r="V1023">
        <v>38700</v>
      </c>
    </row>
    <row r="1024" spans="1:22" x14ac:dyDescent="0.25">
      <c r="A1024" t="str">
        <f t="shared" si="15"/>
        <v>2016/201710Female + maleAllied healthEU</v>
      </c>
      <c r="B1024" t="s">
        <v>75</v>
      </c>
      <c r="C1024" t="s">
        <v>143</v>
      </c>
      <c r="D1024">
        <v>10</v>
      </c>
      <c r="E1024" t="s">
        <v>127</v>
      </c>
      <c r="F1024" t="s">
        <v>21</v>
      </c>
      <c r="G1024" t="s">
        <v>145</v>
      </c>
      <c r="H1024">
        <v>245</v>
      </c>
      <c r="I1024">
        <v>220</v>
      </c>
      <c r="J1024">
        <v>45.6</v>
      </c>
      <c r="K1024">
        <v>10.7</v>
      </c>
      <c r="L1024">
        <v>120</v>
      </c>
      <c r="M1024">
        <v>20.2</v>
      </c>
      <c r="N1024">
        <v>0.9</v>
      </c>
      <c r="O1024">
        <v>28.6</v>
      </c>
      <c r="P1024">
        <v>32.200000000000003</v>
      </c>
      <c r="Q1024">
        <v>33.299999999999997</v>
      </c>
      <c r="R1024">
        <v>4.5999999999999996</v>
      </c>
      <c r="S1024">
        <v>55</v>
      </c>
      <c r="T1024">
        <v>20400</v>
      </c>
      <c r="U1024">
        <v>28100</v>
      </c>
      <c r="V1024">
        <v>35800</v>
      </c>
    </row>
    <row r="1025" spans="1:22" x14ac:dyDescent="0.25">
      <c r="A1025" t="str">
        <f t="shared" si="15"/>
        <v>2016/201710Female + maleAllied healthUK</v>
      </c>
      <c r="B1025" t="s">
        <v>75</v>
      </c>
      <c r="C1025" t="s">
        <v>143</v>
      </c>
      <c r="D1025">
        <v>10</v>
      </c>
      <c r="E1025" t="s">
        <v>127</v>
      </c>
      <c r="F1025" t="s">
        <v>61</v>
      </c>
      <c r="G1025" t="s">
        <v>145</v>
      </c>
      <c r="H1025">
        <v>7575</v>
      </c>
      <c r="I1025">
        <v>7395</v>
      </c>
      <c r="J1025">
        <v>6.1</v>
      </c>
      <c r="K1025">
        <v>2.4</v>
      </c>
      <c r="L1025">
        <v>6950</v>
      </c>
      <c r="M1025">
        <v>8.9</v>
      </c>
      <c r="N1025">
        <v>3.4</v>
      </c>
      <c r="O1025">
        <v>72.900000000000006</v>
      </c>
      <c r="P1025">
        <v>80.5</v>
      </c>
      <c r="Q1025">
        <v>81.599999999999994</v>
      </c>
      <c r="R1025">
        <v>8.6999999999999993</v>
      </c>
      <c r="S1025">
        <v>5040</v>
      </c>
      <c r="T1025">
        <v>16400</v>
      </c>
      <c r="U1025">
        <v>26600</v>
      </c>
      <c r="V1025">
        <v>34700</v>
      </c>
    </row>
    <row r="1026" spans="1:22" x14ac:dyDescent="0.25">
      <c r="A1026" t="str">
        <f t="shared" si="15"/>
        <v>2016/201710Female + maleAllied healthNon-EU</v>
      </c>
      <c r="B1026" t="s">
        <v>75</v>
      </c>
      <c r="C1026" t="s">
        <v>143</v>
      </c>
      <c r="D1026">
        <v>10</v>
      </c>
      <c r="E1026" t="s">
        <v>127</v>
      </c>
      <c r="F1026" t="s">
        <v>125</v>
      </c>
      <c r="G1026" t="s">
        <v>145</v>
      </c>
      <c r="H1026">
        <v>290</v>
      </c>
      <c r="I1026">
        <v>270</v>
      </c>
      <c r="J1026">
        <v>41.6</v>
      </c>
      <c r="K1026">
        <v>6</v>
      </c>
      <c r="L1026">
        <v>160</v>
      </c>
      <c r="M1026">
        <v>27.1</v>
      </c>
      <c r="N1026">
        <v>1.5</v>
      </c>
      <c r="O1026">
        <v>25.1</v>
      </c>
      <c r="P1026">
        <v>27.9</v>
      </c>
      <c r="Q1026">
        <v>29.9</v>
      </c>
      <c r="R1026">
        <v>4.8</v>
      </c>
      <c r="S1026">
        <v>60</v>
      </c>
      <c r="T1026">
        <v>18600</v>
      </c>
      <c r="U1026">
        <v>32800</v>
      </c>
      <c r="V1026">
        <v>40500</v>
      </c>
    </row>
    <row r="1027" spans="1:22" x14ac:dyDescent="0.25">
      <c r="A1027" t="str">
        <f t="shared" si="15"/>
        <v>2016/201710Female + maleArchitecture, building and planningEU</v>
      </c>
      <c r="B1027" t="s">
        <v>75</v>
      </c>
      <c r="C1027" t="s">
        <v>143</v>
      </c>
      <c r="D1027">
        <v>10</v>
      </c>
      <c r="E1027" t="s">
        <v>127</v>
      </c>
      <c r="F1027" t="s">
        <v>21</v>
      </c>
      <c r="G1027" t="s">
        <v>97</v>
      </c>
      <c r="H1027">
        <v>315</v>
      </c>
      <c r="I1027">
        <v>285</v>
      </c>
      <c r="J1027">
        <v>49.3</v>
      </c>
      <c r="K1027">
        <v>9.5</v>
      </c>
      <c r="L1027">
        <v>145</v>
      </c>
      <c r="M1027">
        <v>23</v>
      </c>
      <c r="N1027">
        <v>1.8</v>
      </c>
      <c r="O1027">
        <v>24.6</v>
      </c>
      <c r="P1027">
        <v>25.6</v>
      </c>
      <c r="Q1027">
        <v>26</v>
      </c>
      <c r="R1027">
        <v>1.4</v>
      </c>
      <c r="S1027">
        <v>65</v>
      </c>
      <c r="T1027">
        <v>24100</v>
      </c>
      <c r="U1027">
        <v>33200</v>
      </c>
      <c r="V1027">
        <v>41200</v>
      </c>
    </row>
    <row r="1028" spans="1:22" x14ac:dyDescent="0.25">
      <c r="A1028" t="str">
        <f t="shared" ref="A1028:A1091" si="16">B1028&amp;D1028&amp;E1028&amp;G1028&amp;F1028</f>
        <v>2016/201710Female + maleArchitecture, building and planningUK</v>
      </c>
      <c r="B1028" t="s">
        <v>75</v>
      </c>
      <c r="C1028" t="s">
        <v>143</v>
      </c>
      <c r="D1028">
        <v>10</v>
      </c>
      <c r="E1028" t="s">
        <v>127</v>
      </c>
      <c r="F1028" t="s">
        <v>61</v>
      </c>
      <c r="G1028" t="s">
        <v>97</v>
      </c>
      <c r="H1028">
        <v>4755</v>
      </c>
      <c r="I1028">
        <v>4615</v>
      </c>
      <c r="J1028">
        <v>3.5</v>
      </c>
      <c r="K1028">
        <v>2.9</v>
      </c>
      <c r="L1028">
        <v>4450</v>
      </c>
      <c r="M1028">
        <v>10.3</v>
      </c>
      <c r="N1028">
        <v>4</v>
      </c>
      <c r="O1028">
        <v>78.400000000000006</v>
      </c>
      <c r="P1028">
        <v>81.599999999999994</v>
      </c>
      <c r="Q1028">
        <v>82.2</v>
      </c>
      <c r="R1028">
        <v>3.8</v>
      </c>
      <c r="S1028">
        <v>3450</v>
      </c>
      <c r="T1028">
        <v>25600</v>
      </c>
      <c r="U1028">
        <v>36900</v>
      </c>
      <c r="V1028">
        <v>49600</v>
      </c>
    </row>
    <row r="1029" spans="1:22" x14ac:dyDescent="0.25">
      <c r="A1029" t="str">
        <f t="shared" si="16"/>
        <v>2016/201710Female + maleArchitecture, building and planningNon-EU</v>
      </c>
      <c r="B1029" t="s">
        <v>75</v>
      </c>
      <c r="C1029" t="s">
        <v>143</v>
      </c>
      <c r="D1029">
        <v>10</v>
      </c>
      <c r="E1029" t="s">
        <v>127</v>
      </c>
      <c r="F1029" t="s">
        <v>125</v>
      </c>
      <c r="G1029" t="s">
        <v>97</v>
      </c>
      <c r="H1029">
        <v>615</v>
      </c>
      <c r="I1029">
        <v>585</v>
      </c>
      <c r="J1029">
        <v>55.3</v>
      </c>
      <c r="K1029">
        <v>5.2</v>
      </c>
      <c r="L1029">
        <v>260</v>
      </c>
      <c r="M1029">
        <v>22.7</v>
      </c>
      <c r="N1029">
        <v>1.7</v>
      </c>
      <c r="O1029">
        <v>18</v>
      </c>
      <c r="P1029">
        <v>19.5</v>
      </c>
      <c r="Q1029">
        <v>20.399999999999999</v>
      </c>
      <c r="R1029">
        <v>2.4</v>
      </c>
      <c r="S1029">
        <v>95</v>
      </c>
      <c r="T1029">
        <v>23000</v>
      </c>
      <c r="U1029">
        <v>34700</v>
      </c>
      <c r="V1029">
        <v>47100</v>
      </c>
    </row>
    <row r="1030" spans="1:22" x14ac:dyDescent="0.25">
      <c r="A1030" t="str">
        <f t="shared" si="16"/>
        <v>2016/201710Female + maleBiosciencesEU</v>
      </c>
      <c r="B1030" t="s">
        <v>75</v>
      </c>
      <c r="C1030" t="s">
        <v>143</v>
      </c>
      <c r="D1030">
        <v>10</v>
      </c>
      <c r="E1030" t="s">
        <v>127</v>
      </c>
      <c r="F1030" t="s">
        <v>21</v>
      </c>
      <c r="G1030" t="s">
        <v>80</v>
      </c>
      <c r="H1030">
        <v>230</v>
      </c>
      <c r="I1030">
        <v>215</v>
      </c>
      <c r="J1030">
        <v>41</v>
      </c>
      <c r="K1030">
        <v>6.2</v>
      </c>
      <c r="L1030">
        <v>125</v>
      </c>
      <c r="M1030">
        <v>22.7</v>
      </c>
      <c r="N1030">
        <v>1.9</v>
      </c>
      <c r="O1030">
        <v>29.9</v>
      </c>
      <c r="P1030">
        <v>33.799999999999997</v>
      </c>
      <c r="Q1030">
        <v>34.4</v>
      </c>
      <c r="R1030">
        <v>4.5</v>
      </c>
      <c r="S1030">
        <v>60</v>
      </c>
      <c r="T1030">
        <v>23000</v>
      </c>
      <c r="U1030">
        <v>36100</v>
      </c>
      <c r="V1030">
        <v>45600</v>
      </c>
    </row>
    <row r="1031" spans="1:22" x14ac:dyDescent="0.25">
      <c r="A1031" t="str">
        <f t="shared" si="16"/>
        <v>2016/201710Female + maleBiosciencesUK</v>
      </c>
      <c r="B1031" t="s">
        <v>75</v>
      </c>
      <c r="C1031" t="s">
        <v>143</v>
      </c>
      <c r="D1031">
        <v>10</v>
      </c>
      <c r="E1031" t="s">
        <v>127</v>
      </c>
      <c r="F1031" t="s">
        <v>61</v>
      </c>
      <c r="G1031" t="s">
        <v>80</v>
      </c>
      <c r="H1031">
        <v>6750</v>
      </c>
      <c r="I1031">
        <v>6585</v>
      </c>
      <c r="J1031">
        <v>3.8</v>
      </c>
      <c r="K1031">
        <v>2.4</v>
      </c>
      <c r="L1031">
        <v>6340</v>
      </c>
      <c r="M1031">
        <v>10</v>
      </c>
      <c r="N1031">
        <v>4.3</v>
      </c>
      <c r="O1031">
        <v>74.3</v>
      </c>
      <c r="P1031">
        <v>80.599999999999994</v>
      </c>
      <c r="Q1031">
        <v>81.900000000000006</v>
      </c>
      <c r="R1031">
        <v>7.6</v>
      </c>
      <c r="S1031">
        <v>4685</v>
      </c>
      <c r="T1031">
        <v>20800</v>
      </c>
      <c r="U1031">
        <v>30700</v>
      </c>
      <c r="V1031">
        <v>40200</v>
      </c>
    </row>
    <row r="1032" spans="1:22" x14ac:dyDescent="0.25">
      <c r="A1032" t="str">
        <f t="shared" si="16"/>
        <v>2016/201710Female + maleBiosciencesNon-EU</v>
      </c>
      <c r="B1032" t="s">
        <v>75</v>
      </c>
      <c r="C1032" t="s">
        <v>143</v>
      </c>
      <c r="D1032">
        <v>10</v>
      </c>
      <c r="E1032" t="s">
        <v>127</v>
      </c>
      <c r="F1032" t="s">
        <v>125</v>
      </c>
      <c r="G1032" t="s">
        <v>80</v>
      </c>
      <c r="H1032">
        <v>435</v>
      </c>
      <c r="I1032">
        <v>415</v>
      </c>
      <c r="J1032">
        <v>47.2</v>
      </c>
      <c r="K1032">
        <v>4.5</v>
      </c>
      <c r="L1032">
        <v>220</v>
      </c>
      <c r="M1032">
        <v>19.899999999999999</v>
      </c>
      <c r="N1032">
        <v>2.5</v>
      </c>
      <c r="O1032">
        <v>24.1</v>
      </c>
      <c r="P1032">
        <v>28.4</v>
      </c>
      <c r="Q1032">
        <v>30.4</v>
      </c>
      <c r="R1032">
        <v>6.3</v>
      </c>
      <c r="S1032">
        <v>85</v>
      </c>
      <c r="T1032">
        <v>24800</v>
      </c>
      <c r="U1032">
        <v>30700</v>
      </c>
      <c r="V1032">
        <v>41200</v>
      </c>
    </row>
    <row r="1033" spans="1:22" x14ac:dyDescent="0.25">
      <c r="A1033" t="str">
        <f t="shared" si="16"/>
        <v>2016/201710Female + maleBusiness and managementEU</v>
      </c>
      <c r="B1033" t="s">
        <v>75</v>
      </c>
      <c r="C1033" t="s">
        <v>143</v>
      </c>
      <c r="D1033">
        <v>10</v>
      </c>
      <c r="E1033" t="s">
        <v>127</v>
      </c>
      <c r="F1033" t="s">
        <v>21</v>
      </c>
      <c r="G1033" t="s">
        <v>107</v>
      </c>
      <c r="H1033">
        <v>3270</v>
      </c>
      <c r="I1033">
        <v>3000</v>
      </c>
      <c r="J1033">
        <v>71.5</v>
      </c>
      <c r="K1033">
        <v>8.1999999999999993</v>
      </c>
      <c r="L1033">
        <v>855</v>
      </c>
      <c r="M1033">
        <v>14.7</v>
      </c>
      <c r="N1033">
        <v>1.2</v>
      </c>
      <c r="O1033">
        <v>12</v>
      </c>
      <c r="P1033">
        <v>12.2</v>
      </c>
      <c r="Q1033">
        <v>12.6</v>
      </c>
      <c r="R1033">
        <v>0.6</v>
      </c>
      <c r="S1033">
        <v>325</v>
      </c>
      <c r="T1033">
        <v>24100</v>
      </c>
      <c r="U1033">
        <v>40200</v>
      </c>
      <c r="V1033">
        <v>67500</v>
      </c>
    </row>
    <row r="1034" spans="1:22" x14ac:dyDescent="0.25">
      <c r="A1034" t="str">
        <f t="shared" si="16"/>
        <v>2016/201710Female + maleBusiness and managementUK</v>
      </c>
      <c r="B1034" t="s">
        <v>75</v>
      </c>
      <c r="C1034" t="s">
        <v>143</v>
      </c>
      <c r="D1034">
        <v>10</v>
      </c>
      <c r="E1034" t="s">
        <v>127</v>
      </c>
      <c r="F1034" t="s">
        <v>61</v>
      </c>
      <c r="G1034" t="s">
        <v>107</v>
      </c>
      <c r="H1034">
        <v>25450</v>
      </c>
      <c r="I1034">
        <v>24750</v>
      </c>
      <c r="J1034">
        <v>5.0999999999999996</v>
      </c>
      <c r="K1034">
        <v>2.8</v>
      </c>
      <c r="L1034">
        <v>23495</v>
      </c>
      <c r="M1034">
        <v>10.5</v>
      </c>
      <c r="N1034">
        <v>4.5999999999999996</v>
      </c>
      <c r="O1034">
        <v>77.400000000000006</v>
      </c>
      <c r="P1034">
        <v>79.400000000000006</v>
      </c>
      <c r="Q1034">
        <v>79.8</v>
      </c>
      <c r="R1034">
        <v>2.5</v>
      </c>
      <c r="S1034">
        <v>18235</v>
      </c>
      <c r="T1034">
        <v>20400</v>
      </c>
      <c r="U1034">
        <v>32100</v>
      </c>
      <c r="V1034">
        <v>48200</v>
      </c>
    </row>
    <row r="1035" spans="1:22" x14ac:dyDescent="0.25">
      <c r="A1035" t="str">
        <f t="shared" si="16"/>
        <v>2016/201710Female + maleBusiness and managementNon-EU</v>
      </c>
      <c r="B1035" t="s">
        <v>75</v>
      </c>
      <c r="C1035" t="s">
        <v>143</v>
      </c>
      <c r="D1035">
        <v>10</v>
      </c>
      <c r="E1035" t="s">
        <v>127</v>
      </c>
      <c r="F1035" t="s">
        <v>125</v>
      </c>
      <c r="G1035" t="s">
        <v>107</v>
      </c>
      <c r="H1035">
        <v>6685</v>
      </c>
      <c r="I1035">
        <v>6455</v>
      </c>
      <c r="J1035">
        <v>56.9</v>
      </c>
      <c r="K1035">
        <v>3.5</v>
      </c>
      <c r="L1035">
        <v>2780</v>
      </c>
      <c r="M1035">
        <v>27.4</v>
      </c>
      <c r="N1035">
        <v>1.2</v>
      </c>
      <c r="O1035">
        <v>13.6</v>
      </c>
      <c r="P1035">
        <v>14.2</v>
      </c>
      <c r="Q1035">
        <v>14.5</v>
      </c>
      <c r="R1035">
        <v>0.9</v>
      </c>
      <c r="S1035">
        <v>680</v>
      </c>
      <c r="T1035">
        <v>15000</v>
      </c>
      <c r="U1035">
        <v>30700</v>
      </c>
      <c r="V1035">
        <v>52600</v>
      </c>
    </row>
    <row r="1036" spans="1:22" x14ac:dyDescent="0.25">
      <c r="A1036" t="str">
        <f t="shared" si="16"/>
        <v>2016/201710Female + maleCeltic studiesEU</v>
      </c>
      <c r="B1036" t="s">
        <v>75</v>
      </c>
      <c r="C1036" t="s">
        <v>143</v>
      </c>
      <c r="D1036">
        <v>10</v>
      </c>
      <c r="E1036" t="s">
        <v>127</v>
      </c>
      <c r="F1036" t="s">
        <v>21</v>
      </c>
      <c r="G1036" t="s">
        <v>111</v>
      </c>
      <c r="H1036" t="s">
        <v>124</v>
      </c>
      <c r="I1036" t="s">
        <v>124</v>
      </c>
      <c r="J1036" t="s">
        <v>124</v>
      </c>
      <c r="K1036" t="s">
        <v>124</v>
      </c>
      <c r="L1036" t="s">
        <v>124</v>
      </c>
      <c r="M1036" t="s">
        <v>124</v>
      </c>
      <c r="N1036" t="s">
        <v>124</v>
      </c>
      <c r="O1036" t="s">
        <v>124</v>
      </c>
      <c r="P1036" t="s">
        <v>124</v>
      </c>
      <c r="Q1036" t="s">
        <v>124</v>
      </c>
      <c r="R1036" t="s">
        <v>124</v>
      </c>
      <c r="S1036" t="s">
        <v>124</v>
      </c>
      <c r="T1036" t="s">
        <v>124</v>
      </c>
      <c r="U1036" t="s">
        <v>124</v>
      </c>
      <c r="V1036" t="s">
        <v>124</v>
      </c>
    </row>
    <row r="1037" spans="1:22" x14ac:dyDescent="0.25">
      <c r="A1037" t="str">
        <f t="shared" si="16"/>
        <v>2016/201710Female + maleCeltic studiesUK</v>
      </c>
      <c r="B1037" t="s">
        <v>75</v>
      </c>
      <c r="C1037" t="s">
        <v>143</v>
      </c>
      <c r="D1037">
        <v>10</v>
      </c>
      <c r="E1037" t="s">
        <v>127</v>
      </c>
      <c r="F1037" t="s">
        <v>61</v>
      </c>
      <c r="G1037" t="s">
        <v>111</v>
      </c>
      <c r="H1037">
        <v>25</v>
      </c>
      <c r="I1037">
        <v>20</v>
      </c>
      <c r="J1037">
        <v>0</v>
      </c>
      <c r="K1037">
        <v>2.2000000000000002</v>
      </c>
      <c r="L1037">
        <v>20</v>
      </c>
      <c r="M1037">
        <v>7.6</v>
      </c>
      <c r="N1037">
        <v>0</v>
      </c>
      <c r="O1037">
        <v>81.8</v>
      </c>
      <c r="P1037">
        <v>86.4</v>
      </c>
      <c r="Q1037">
        <v>92.4</v>
      </c>
      <c r="R1037">
        <v>10.6</v>
      </c>
      <c r="S1037">
        <v>15</v>
      </c>
      <c r="T1037">
        <v>11800</v>
      </c>
      <c r="U1037">
        <v>30300</v>
      </c>
      <c r="V1037">
        <v>37200</v>
      </c>
    </row>
    <row r="1038" spans="1:22" x14ac:dyDescent="0.25">
      <c r="A1038" t="str">
        <f t="shared" si="16"/>
        <v>2016/201710Female + maleCeltic studiesNon-EU</v>
      </c>
      <c r="B1038" t="s">
        <v>75</v>
      </c>
      <c r="C1038" t="s">
        <v>143</v>
      </c>
      <c r="D1038">
        <v>10</v>
      </c>
      <c r="E1038" t="s">
        <v>127</v>
      </c>
      <c r="F1038" t="s">
        <v>125</v>
      </c>
      <c r="G1038" t="s">
        <v>111</v>
      </c>
      <c r="H1038">
        <v>0</v>
      </c>
      <c r="I1038">
        <v>0</v>
      </c>
      <c r="J1038">
        <v>33.299999999999997</v>
      </c>
      <c r="K1038">
        <v>0</v>
      </c>
      <c r="L1038">
        <v>0</v>
      </c>
      <c r="M1038">
        <v>0</v>
      </c>
      <c r="N1038">
        <v>0</v>
      </c>
      <c r="O1038">
        <v>66.7</v>
      </c>
      <c r="P1038">
        <v>66.7</v>
      </c>
      <c r="Q1038">
        <v>66.7</v>
      </c>
      <c r="R1038">
        <v>0</v>
      </c>
      <c r="S1038" t="s">
        <v>124</v>
      </c>
      <c r="T1038" t="s">
        <v>124</v>
      </c>
      <c r="U1038" t="s">
        <v>124</v>
      </c>
      <c r="V1038" t="s">
        <v>124</v>
      </c>
    </row>
    <row r="1039" spans="1:22" x14ac:dyDescent="0.25">
      <c r="A1039" t="str">
        <f t="shared" si="16"/>
        <v>2016/201710Female + maleChemistryEU</v>
      </c>
      <c r="B1039" t="s">
        <v>75</v>
      </c>
      <c r="C1039" t="s">
        <v>143</v>
      </c>
      <c r="D1039">
        <v>10</v>
      </c>
      <c r="E1039" t="s">
        <v>127</v>
      </c>
      <c r="F1039" t="s">
        <v>21</v>
      </c>
      <c r="G1039" t="s">
        <v>90</v>
      </c>
      <c r="H1039">
        <v>55</v>
      </c>
      <c r="I1039">
        <v>45</v>
      </c>
      <c r="J1039">
        <v>54.6</v>
      </c>
      <c r="K1039">
        <v>18</v>
      </c>
      <c r="L1039">
        <v>20</v>
      </c>
      <c r="M1039">
        <v>7.8</v>
      </c>
      <c r="N1039">
        <v>1.5</v>
      </c>
      <c r="O1039">
        <v>29.4</v>
      </c>
      <c r="P1039">
        <v>36.1</v>
      </c>
      <c r="Q1039">
        <v>36.1</v>
      </c>
      <c r="R1039">
        <v>6.7</v>
      </c>
      <c r="S1039">
        <v>15</v>
      </c>
      <c r="T1039">
        <v>27000</v>
      </c>
      <c r="U1039">
        <v>35800</v>
      </c>
      <c r="V1039">
        <v>42000</v>
      </c>
    </row>
    <row r="1040" spans="1:22" x14ac:dyDescent="0.25">
      <c r="A1040" t="str">
        <f t="shared" si="16"/>
        <v>2016/201710Female + maleChemistryUK</v>
      </c>
      <c r="B1040" t="s">
        <v>75</v>
      </c>
      <c r="C1040" t="s">
        <v>143</v>
      </c>
      <c r="D1040">
        <v>10</v>
      </c>
      <c r="E1040" t="s">
        <v>127</v>
      </c>
      <c r="F1040" t="s">
        <v>61</v>
      </c>
      <c r="G1040" t="s">
        <v>90</v>
      </c>
      <c r="H1040">
        <v>1945</v>
      </c>
      <c r="I1040">
        <v>1895</v>
      </c>
      <c r="J1040">
        <v>2.7</v>
      </c>
      <c r="K1040">
        <v>2.5</v>
      </c>
      <c r="L1040">
        <v>1845</v>
      </c>
      <c r="M1040">
        <v>10.9</v>
      </c>
      <c r="N1040">
        <v>4.2</v>
      </c>
      <c r="O1040">
        <v>77.400000000000006</v>
      </c>
      <c r="P1040">
        <v>81.3</v>
      </c>
      <c r="Q1040">
        <v>82.2</v>
      </c>
      <c r="R1040">
        <v>4.8</v>
      </c>
      <c r="S1040">
        <v>1420</v>
      </c>
      <c r="T1040">
        <v>25200</v>
      </c>
      <c r="U1040">
        <v>35000</v>
      </c>
      <c r="V1040">
        <v>46000</v>
      </c>
    </row>
    <row r="1041" spans="1:22" x14ac:dyDescent="0.25">
      <c r="A1041" t="str">
        <f t="shared" si="16"/>
        <v>2016/201710Female + maleChemistryNon-EU</v>
      </c>
      <c r="B1041" t="s">
        <v>75</v>
      </c>
      <c r="C1041" t="s">
        <v>143</v>
      </c>
      <c r="D1041">
        <v>10</v>
      </c>
      <c r="E1041" t="s">
        <v>127</v>
      </c>
      <c r="F1041" t="s">
        <v>125</v>
      </c>
      <c r="G1041" t="s">
        <v>90</v>
      </c>
      <c r="H1041">
        <v>115</v>
      </c>
      <c r="I1041">
        <v>110</v>
      </c>
      <c r="J1041">
        <v>51.5</v>
      </c>
      <c r="K1041">
        <v>4</v>
      </c>
      <c r="L1041">
        <v>55</v>
      </c>
      <c r="M1041">
        <v>20.100000000000001</v>
      </c>
      <c r="N1041">
        <v>0.6</v>
      </c>
      <c r="O1041">
        <v>27.8</v>
      </c>
      <c r="P1041">
        <v>27.8</v>
      </c>
      <c r="Q1041">
        <v>27.8</v>
      </c>
      <c r="R1041">
        <v>0</v>
      </c>
      <c r="S1041">
        <v>25</v>
      </c>
      <c r="T1041">
        <v>23700</v>
      </c>
      <c r="U1041">
        <v>38000</v>
      </c>
      <c r="V1041">
        <v>59200</v>
      </c>
    </row>
    <row r="1042" spans="1:22" x14ac:dyDescent="0.25">
      <c r="A1042" t="str">
        <f t="shared" si="16"/>
        <v>2016/201710Female + maleCombined and general studiesEU</v>
      </c>
      <c r="B1042" t="s">
        <v>75</v>
      </c>
      <c r="C1042" t="s">
        <v>143</v>
      </c>
      <c r="D1042">
        <v>10</v>
      </c>
      <c r="E1042" t="s">
        <v>127</v>
      </c>
      <c r="F1042" t="s">
        <v>21</v>
      </c>
      <c r="G1042" t="s">
        <v>120</v>
      </c>
      <c r="H1042">
        <v>65</v>
      </c>
      <c r="I1042">
        <v>55</v>
      </c>
      <c r="J1042">
        <v>47.3</v>
      </c>
      <c r="K1042">
        <v>10.6</v>
      </c>
      <c r="L1042">
        <v>30</v>
      </c>
      <c r="M1042">
        <v>25</v>
      </c>
      <c r="N1042">
        <v>0.9</v>
      </c>
      <c r="O1042">
        <v>23.2</v>
      </c>
      <c r="P1042">
        <v>26.8</v>
      </c>
      <c r="Q1042">
        <v>26.8</v>
      </c>
      <c r="R1042">
        <v>3.6</v>
      </c>
      <c r="S1042">
        <v>15</v>
      </c>
      <c r="T1042">
        <v>17900</v>
      </c>
      <c r="U1042">
        <v>25900</v>
      </c>
      <c r="V1042">
        <v>33900</v>
      </c>
    </row>
    <row r="1043" spans="1:22" x14ac:dyDescent="0.25">
      <c r="A1043" t="str">
        <f t="shared" si="16"/>
        <v>2016/201710Female + maleCombined and general studiesUK</v>
      </c>
      <c r="B1043" t="s">
        <v>75</v>
      </c>
      <c r="C1043" t="s">
        <v>143</v>
      </c>
      <c r="D1043">
        <v>10</v>
      </c>
      <c r="E1043" t="s">
        <v>127</v>
      </c>
      <c r="F1043" t="s">
        <v>61</v>
      </c>
      <c r="G1043" t="s">
        <v>120</v>
      </c>
      <c r="H1043">
        <v>7875</v>
      </c>
      <c r="I1043">
        <v>7645</v>
      </c>
      <c r="J1043">
        <v>4.2</v>
      </c>
      <c r="K1043">
        <v>2.9</v>
      </c>
      <c r="L1043">
        <v>7325</v>
      </c>
      <c r="M1043">
        <v>15.6</v>
      </c>
      <c r="N1043">
        <v>6.2</v>
      </c>
      <c r="O1043">
        <v>68.5</v>
      </c>
      <c r="P1043">
        <v>72.8</v>
      </c>
      <c r="Q1043">
        <v>74.099999999999994</v>
      </c>
      <c r="R1043">
        <v>5.6</v>
      </c>
      <c r="S1043">
        <v>4655</v>
      </c>
      <c r="T1043">
        <v>12800</v>
      </c>
      <c r="U1043">
        <v>24800</v>
      </c>
      <c r="V1043">
        <v>37400</v>
      </c>
    </row>
    <row r="1044" spans="1:22" x14ac:dyDescent="0.25">
      <c r="A1044" t="str">
        <f t="shared" si="16"/>
        <v>2016/201710Female + maleCombined and general studiesNon-EU</v>
      </c>
      <c r="B1044" t="s">
        <v>75</v>
      </c>
      <c r="C1044" t="s">
        <v>143</v>
      </c>
      <c r="D1044">
        <v>10</v>
      </c>
      <c r="E1044" t="s">
        <v>127</v>
      </c>
      <c r="F1044" t="s">
        <v>125</v>
      </c>
      <c r="G1044" t="s">
        <v>120</v>
      </c>
      <c r="H1044">
        <v>95</v>
      </c>
      <c r="I1044">
        <v>75</v>
      </c>
      <c r="J1044">
        <v>41.3</v>
      </c>
      <c r="K1044">
        <v>16.399999999999999</v>
      </c>
      <c r="L1044">
        <v>45</v>
      </c>
      <c r="M1044">
        <v>38.5</v>
      </c>
      <c r="N1044">
        <v>2.6</v>
      </c>
      <c r="O1044">
        <v>15.9</v>
      </c>
      <c r="P1044">
        <v>17.2</v>
      </c>
      <c r="Q1044">
        <v>17.600000000000001</v>
      </c>
      <c r="R1044">
        <v>1.7</v>
      </c>
      <c r="S1044" t="s">
        <v>124</v>
      </c>
      <c r="T1044" t="s">
        <v>124</v>
      </c>
      <c r="U1044" t="s">
        <v>124</v>
      </c>
      <c r="V1044" t="s">
        <v>124</v>
      </c>
    </row>
    <row r="1045" spans="1:22" x14ac:dyDescent="0.25">
      <c r="A1045" t="str">
        <f t="shared" si="16"/>
        <v>2016/201710Female + maleComputingEU</v>
      </c>
      <c r="B1045" t="s">
        <v>75</v>
      </c>
      <c r="C1045" t="s">
        <v>143</v>
      </c>
      <c r="D1045">
        <v>10</v>
      </c>
      <c r="E1045" t="s">
        <v>127</v>
      </c>
      <c r="F1045" t="s">
        <v>21</v>
      </c>
      <c r="G1045" t="s">
        <v>95</v>
      </c>
      <c r="H1045">
        <v>550</v>
      </c>
      <c r="I1045">
        <v>525</v>
      </c>
      <c r="J1045">
        <v>56</v>
      </c>
      <c r="K1045">
        <v>5</v>
      </c>
      <c r="L1045">
        <v>230</v>
      </c>
      <c r="M1045">
        <v>18.5</v>
      </c>
      <c r="N1045">
        <v>2.2000000000000002</v>
      </c>
      <c r="O1045">
        <v>20.8</v>
      </c>
      <c r="P1045">
        <v>22.2</v>
      </c>
      <c r="Q1045">
        <v>23.3</v>
      </c>
      <c r="R1045">
        <v>2.5</v>
      </c>
      <c r="S1045">
        <v>105</v>
      </c>
      <c r="T1045">
        <v>23700</v>
      </c>
      <c r="U1045">
        <v>42000</v>
      </c>
      <c r="V1045">
        <v>68600</v>
      </c>
    </row>
    <row r="1046" spans="1:22" x14ac:dyDescent="0.25">
      <c r="A1046" t="str">
        <f t="shared" si="16"/>
        <v>2016/201710Female + maleComputingUK</v>
      </c>
      <c r="B1046" t="s">
        <v>75</v>
      </c>
      <c r="C1046" t="s">
        <v>143</v>
      </c>
      <c r="D1046">
        <v>10</v>
      </c>
      <c r="E1046" t="s">
        <v>127</v>
      </c>
      <c r="F1046" t="s">
        <v>61</v>
      </c>
      <c r="G1046" t="s">
        <v>95</v>
      </c>
      <c r="H1046">
        <v>13660</v>
      </c>
      <c r="I1046">
        <v>13360</v>
      </c>
      <c r="J1046">
        <v>3</v>
      </c>
      <c r="K1046">
        <v>2.2000000000000002</v>
      </c>
      <c r="L1046">
        <v>12955</v>
      </c>
      <c r="M1046">
        <v>10.5</v>
      </c>
      <c r="N1046">
        <v>4.8</v>
      </c>
      <c r="O1046">
        <v>79.099999999999994</v>
      </c>
      <c r="P1046">
        <v>81.099999999999994</v>
      </c>
      <c r="Q1046">
        <v>81.599999999999994</v>
      </c>
      <c r="R1046">
        <v>2.5</v>
      </c>
      <c r="S1046">
        <v>10140</v>
      </c>
      <c r="T1046">
        <v>21200</v>
      </c>
      <c r="U1046">
        <v>33900</v>
      </c>
      <c r="V1046">
        <v>48500</v>
      </c>
    </row>
    <row r="1047" spans="1:22" x14ac:dyDescent="0.25">
      <c r="A1047" t="str">
        <f t="shared" si="16"/>
        <v>2016/201710Female + maleComputingNon-EU</v>
      </c>
      <c r="B1047" t="s">
        <v>75</v>
      </c>
      <c r="C1047" t="s">
        <v>143</v>
      </c>
      <c r="D1047">
        <v>10</v>
      </c>
      <c r="E1047" t="s">
        <v>127</v>
      </c>
      <c r="F1047" t="s">
        <v>125</v>
      </c>
      <c r="G1047" t="s">
        <v>95</v>
      </c>
      <c r="H1047">
        <v>2070</v>
      </c>
      <c r="I1047">
        <v>1990</v>
      </c>
      <c r="J1047">
        <v>49.2</v>
      </c>
      <c r="K1047">
        <v>3.7</v>
      </c>
      <c r="L1047">
        <v>1010</v>
      </c>
      <c r="M1047">
        <v>24.4</v>
      </c>
      <c r="N1047">
        <v>1.8</v>
      </c>
      <c r="O1047">
        <v>22.7</v>
      </c>
      <c r="P1047">
        <v>23.8</v>
      </c>
      <c r="Q1047">
        <v>24.6</v>
      </c>
      <c r="R1047">
        <v>1.9</v>
      </c>
      <c r="S1047">
        <v>390</v>
      </c>
      <c r="T1047">
        <v>18200</v>
      </c>
      <c r="U1047">
        <v>34700</v>
      </c>
      <c r="V1047">
        <v>52600</v>
      </c>
    </row>
    <row r="1048" spans="1:22" x14ac:dyDescent="0.25">
      <c r="A1048" t="str">
        <f t="shared" si="16"/>
        <v>2016/201710Female + maleCreative arts and designEU</v>
      </c>
      <c r="B1048" t="s">
        <v>75</v>
      </c>
      <c r="C1048" t="s">
        <v>143</v>
      </c>
      <c r="D1048">
        <v>10</v>
      </c>
      <c r="E1048" t="s">
        <v>127</v>
      </c>
      <c r="F1048" t="s">
        <v>21</v>
      </c>
      <c r="G1048" t="s">
        <v>116</v>
      </c>
      <c r="H1048">
        <v>900</v>
      </c>
      <c r="I1048">
        <v>800</v>
      </c>
      <c r="J1048">
        <v>52.7</v>
      </c>
      <c r="K1048">
        <v>11.4</v>
      </c>
      <c r="L1048">
        <v>380</v>
      </c>
      <c r="M1048">
        <v>20.8</v>
      </c>
      <c r="N1048">
        <v>2.4</v>
      </c>
      <c r="O1048">
        <v>22.9</v>
      </c>
      <c r="P1048">
        <v>23.6</v>
      </c>
      <c r="Q1048">
        <v>24</v>
      </c>
      <c r="R1048">
        <v>1.1000000000000001</v>
      </c>
      <c r="S1048">
        <v>155</v>
      </c>
      <c r="T1048">
        <v>10600</v>
      </c>
      <c r="U1048">
        <v>25200</v>
      </c>
      <c r="V1048">
        <v>36100</v>
      </c>
    </row>
    <row r="1049" spans="1:22" x14ac:dyDescent="0.25">
      <c r="A1049" t="str">
        <f t="shared" si="16"/>
        <v>2016/201710Female + maleCreative arts and designUK</v>
      </c>
      <c r="B1049" t="s">
        <v>75</v>
      </c>
      <c r="C1049" t="s">
        <v>143</v>
      </c>
      <c r="D1049">
        <v>10</v>
      </c>
      <c r="E1049" t="s">
        <v>127</v>
      </c>
      <c r="F1049" t="s">
        <v>61</v>
      </c>
      <c r="G1049" t="s">
        <v>116</v>
      </c>
      <c r="H1049">
        <v>17625</v>
      </c>
      <c r="I1049">
        <v>17215</v>
      </c>
      <c r="J1049">
        <v>3.7</v>
      </c>
      <c r="K1049">
        <v>2.2999999999999998</v>
      </c>
      <c r="L1049">
        <v>16580</v>
      </c>
      <c r="M1049">
        <v>11.6</v>
      </c>
      <c r="N1049">
        <v>5.6</v>
      </c>
      <c r="O1049">
        <v>76.2</v>
      </c>
      <c r="P1049">
        <v>78.599999999999994</v>
      </c>
      <c r="Q1049">
        <v>79.099999999999994</v>
      </c>
      <c r="R1049">
        <v>2.9</v>
      </c>
      <c r="S1049">
        <v>12060</v>
      </c>
      <c r="T1049">
        <v>13500</v>
      </c>
      <c r="U1049">
        <v>23400</v>
      </c>
      <c r="V1049">
        <v>33600</v>
      </c>
    </row>
    <row r="1050" spans="1:22" x14ac:dyDescent="0.25">
      <c r="A1050" t="str">
        <f t="shared" si="16"/>
        <v>2016/201710Female + maleCreative arts and designNon-EU</v>
      </c>
      <c r="B1050" t="s">
        <v>75</v>
      </c>
      <c r="C1050" t="s">
        <v>143</v>
      </c>
      <c r="D1050">
        <v>10</v>
      </c>
      <c r="E1050" t="s">
        <v>127</v>
      </c>
      <c r="F1050" t="s">
        <v>125</v>
      </c>
      <c r="G1050" t="s">
        <v>116</v>
      </c>
      <c r="H1050">
        <v>1290</v>
      </c>
      <c r="I1050">
        <v>1220</v>
      </c>
      <c r="J1050">
        <v>61.6</v>
      </c>
      <c r="K1050">
        <v>5.5</v>
      </c>
      <c r="L1050">
        <v>470</v>
      </c>
      <c r="M1050">
        <v>23.5</v>
      </c>
      <c r="N1050">
        <v>1.1000000000000001</v>
      </c>
      <c r="O1050">
        <v>13.3</v>
      </c>
      <c r="P1050">
        <v>13.4</v>
      </c>
      <c r="Q1050">
        <v>13.8</v>
      </c>
      <c r="R1050">
        <v>0.5</v>
      </c>
      <c r="S1050">
        <v>140</v>
      </c>
      <c r="T1050">
        <v>11000</v>
      </c>
      <c r="U1050">
        <v>24100</v>
      </c>
      <c r="V1050">
        <v>36500</v>
      </c>
    </row>
    <row r="1051" spans="1:22" x14ac:dyDescent="0.25">
      <c r="A1051" t="str">
        <f t="shared" si="16"/>
        <v>2016/201710Female + maleEconomicsEU</v>
      </c>
      <c r="B1051" t="s">
        <v>75</v>
      </c>
      <c r="C1051" t="s">
        <v>143</v>
      </c>
      <c r="D1051">
        <v>10</v>
      </c>
      <c r="E1051" t="s">
        <v>127</v>
      </c>
      <c r="F1051" t="s">
        <v>21</v>
      </c>
      <c r="G1051" t="s">
        <v>8</v>
      </c>
      <c r="H1051">
        <v>440</v>
      </c>
      <c r="I1051">
        <v>400</v>
      </c>
      <c r="J1051">
        <v>53.4</v>
      </c>
      <c r="K1051">
        <v>9.1999999999999993</v>
      </c>
      <c r="L1051">
        <v>185</v>
      </c>
      <c r="M1051">
        <v>20</v>
      </c>
      <c r="N1051">
        <v>2.7</v>
      </c>
      <c r="O1051">
        <v>22.5</v>
      </c>
      <c r="P1051">
        <v>23.5</v>
      </c>
      <c r="Q1051">
        <v>23.9</v>
      </c>
      <c r="R1051">
        <v>1.4</v>
      </c>
      <c r="S1051">
        <v>85</v>
      </c>
      <c r="T1051">
        <v>33200</v>
      </c>
      <c r="U1051">
        <v>63900</v>
      </c>
      <c r="V1051">
        <v>124100</v>
      </c>
    </row>
    <row r="1052" spans="1:22" x14ac:dyDescent="0.25">
      <c r="A1052" t="str">
        <f t="shared" si="16"/>
        <v>2016/201710Female + maleEconomicsUK</v>
      </c>
      <c r="B1052" t="s">
        <v>75</v>
      </c>
      <c r="C1052" t="s">
        <v>143</v>
      </c>
      <c r="D1052">
        <v>10</v>
      </c>
      <c r="E1052" t="s">
        <v>127</v>
      </c>
      <c r="F1052" t="s">
        <v>61</v>
      </c>
      <c r="G1052" t="s">
        <v>8</v>
      </c>
      <c r="H1052">
        <v>4190</v>
      </c>
      <c r="I1052">
        <v>4000</v>
      </c>
      <c r="J1052">
        <v>3.6</v>
      </c>
      <c r="K1052">
        <v>4.5999999999999996</v>
      </c>
      <c r="L1052">
        <v>3855</v>
      </c>
      <c r="M1052">
        <v>11.7</v>
      </c>
      <c r="N1052">
        <v>4.2</v>
      </c>
      <c r="O1052">
        <v>77.3</v>
      </c>
      <c r="P1052">
        <v>79.900000000000006</v>
      </c>
      <c r="Q1052">
        <v>80.5</v>
      </c>
      <c r="R1052">
        <v>3.2</v>
      </c>
      <c r="S1052">
        <v>2970</v>
      </c>
      <c r="T1052">
        <v>31400</v>
      </c>
      <c r="U1052">
        <v>49600</v>
      </c>
      <c r="V1052">
        <v>77700</v>
      </c>
    </row>
    <row r="1053" spans="1:22" x14ac:dyDescent="0.25">
      <c r="A1053" t="str">
        <f t="shared" si="16"/>
        <v>2016/201710Female + maleEconomicsNon-EU</v>
      </c>
      <c r="B1053" t="s">
        <v>75</v>
      </c>
      <c r="C1053" t="s">
        <v>143</v>
      </c>
      <c r="D1053">
        <v>10</v>
      </c>
      <c r="E1053" t="s">
        <v>127</v>
      </c>
      <c r="F1053" t="s">
        <v>125</v>
      </c>
      <c r="G1053" t="s">
        <v>8</v>
      </c>
      <c r="H1053">
        <v>1350</v>
      </c>
      <c r="I1053">
        <v>1290</v>
      </c>
      <c r="J1053">
        <v>52.1</v>
      </c>
      <c r="K1053">
        <v>4.3</v>
      </c>
      <c r="L1053">
        <v>620</v>
      </c>
      <c r="M1053">
        <v>27.9</v>
      </c>
      <c r="N1053">
        <v>1.7</v>
      </c>
      <c r="O1053">
        <v>16.399999999999999</v>
      </c>
      <c r="P1053">
        <v>17.399999999999999</v>
      </c>
      <c r="Q1053">
        <v>18.3</v>
      </c>
      <c r="R1053">
        <v>1.9</v>
      </c>
      <c r="S1053">
        <v>180</v>
      </c>
      <c r="T1053">
        <v>23000</v>
      </c>
      <c r="U1053">
        <v>51800</v>
      </c>
      <c r="V1053">
        <v>86500</v>
      </c>
    </row>
    <row r="1054" spans="1:22" x14ac:dyDescent="0.25">
      <c r="A1054" t="str">
        <f t="shared" si="16"/>
        <v>2016/201710Female + maleEducation and teachingEU</v>
      </c>
      <c r="B1054" t="s">
        <v>75</v>
      </c>
      <c r="C1054" t="s">
        <v>143</v>
      </c>
      <c r="D1054">
        <v>10</v>
      </c>
      <c r="E1054" t="s">
        <v>127</v>
      </c>
      <c r="F1054" t="s">
        <v>21</v>
      </c>
      <c r="G1054" t="s">
        <v>118</v>
      </c>
      <c r="H1054">
        <v>125</v>
      </c>
      <c r="I1054">
        <v>115</v>
      </c>
      <c r="J1054">
        <v>65</v>
      </c>
      <c r="K1054">
        <v>8.8000000000000007</v>
      </c>
      <c r="L1054">
        <v>40</v>
      </c>
      <c r="M1054">
        <v>13.1</v>
      </c>
      <c r="N1054">
        <v>2.2000000000000002</v>
      </c>
      <c r="O1054">
        <v>17.100000000000001</v>
      </c>
      <c r="P1054">
        <v>19.3</v>
      </c>
      <c r="Q1054">
        <v>19.7</v>
      </c>
      <c r="R1054">
        <v>2.6</v>
      </c>
      <c r="S1054">
        <v>20</v>
      </c>
      <c r="T1054">
        <v>14200</v>
      </c>
      <c r="U1054">
        <v>23400</v>
      </c>
      <c r="V1054">
        <v>37200</v>
      </c>
    </row>
    <row r="1055" spans="1:22" x14ac:dyDescent="0.25">
      <c r="A1055" t="str">
        <f t="shared" si="16"/>
        <v>2016/201710Female + maleEducation and teachingUK</v>
      </c>
      <c r="B1055" t="s">
        <v>75</v>
      </c>
      <c r="C1055" t="s">
        <v>143</v>
      </c>
      <c r="D1055">
        <v>10</v>
      </c>
      <c r="E1055" t="s">
        <v>127</v>
      </c>
      <c r="F1055" t="s">
        <v>61</v>
      </c>
      <c r="G1055" t="s">
        <v>118</v>
      </c>
      <c r="H1055">
        <v>9685</v>
      </c>
      <c r="I1055">
        <v>9530</v>
      </c>
      <c r="J1055">
        <v>4.5999999999999996</v>
      </c>
      <c r="K1055">
        <v>1.6</v>
      </c>
      <c r="L1055">
        <v>9090</v>
      </c>
      <c r="M1055">
        <v>8.1</v>
      </c>
      <c r="N1055">
        <v>3.9</v>
      </c>
      <c r="O1055">
        <v>79.7</v>
      </c>
      <c r="P1055">
        <v>82.8</v>
      </c>
      <c r="Q1055">
        <v>83.4</v>
      </c>
      <c r="R1055">
        <v>3.7</v>
      </c>
      <c r="S1055">
        <v>7275</v>
      </c>
      <c r="T1055">
        <v>15700</v>
      </c>
      <c r="U1055">
        <v>26300</v>
      </c>
      <c r="V1055">
        <v>34700</v>
      </c>
    </row>
    <row r="1056" spans="1:22" x14ac:dyDescent="0.25">
      <c r="A1056" t="str">
        <f t="shared" si="16"/>
        <v>2016/201710Female + maleEducation and teachingNon-EU</v>
      </c>
      <c r="B1056" t="s">
        <v>75</v>
      </c>
      <c r="C1056" t="s">
        <v>143</v>
      </c>
      <c r="D1056">
        <v>10</v>
      </c>
      <c r="E1056" t="s">
        <v>127</v>
      </c>
      <c r="F1056" t="s">
        <v>125</v>
      </c>
      <c r="G1056" t="s">
        <v>118</v>
      </c>
      <c r="H1056">
        <v>230</v>
      </c>
      <c r="I1056">
        <v>225</v>
      </c>
      <c r="J1056">
        <v>48.1</v>
      </c>
      <c r="K1056">
        <v>2.9</v>
      </c>
      <c r="L1056">
        <v>115</v>
      </c>
      <c r="M1056">
        <v>15.2</v>
      </c>
      <c r="N1056">
        <v>1.2</v>
      </c>
      <c r="O1056">
        <v>31.8</v>
      </c>
      <c r="P1056">
        <v>34.9</v>
      </c>
      <c r="Q1056">
        <v>35.6</v>
      </c>
      <c r="R1056">
        <v>3.8</v>
      </c>
      <c r="S1056">
        <v>60</v>
      </c>
      <c r="T1056">
        <v>24500</v>
      </c>
      <c r="U1056">
        <v>34300</v>
      </c>
      <c r="V1056">
        <v>40200</v>
      </c>
    </row>
    <row r="1057" spans="1:22" x14ac:dyDescent="0.25">
      <c r="A1057" t="str">
        <f t="shared" si="16"/>
        <v>2016/201710Female + maleEngineeringEU</v>
      </c>
      <c r="B1057" t="s">
        <v>75</v>
      </c>
      <c r="C1057" t="s">
        <v>143</v>
      </c>
      <c r="D1057">
        <v>10</v>
      </c>
      <c r="E1057" t="s">
        <v>127</v>
      </c>
      <c r="F1057" t="s">
        <v>21</v>
      </c>
      <c r="G1057" t="s">
        <v>93</v>
      </c>
      <c r="H1057">
        <v>985</v>
      </c>
      <c r="I1057">
        <v>930</v>
      </c>
      <c r="J1057">
        <v>65</v>
      </c>
      <c r="K1057">
        <v>5.6</v>
      </c>
      <c r="L1057">
        <v>325</v>
      </c>
      <c r="M1057">
        <v>14.7</v>
      </c>
      <c r="N1057">
        <v>2.2999999999999998</v>
      </c>
      <c r="O1057">
        <v>16.899999999999999</v>
      </c>
      <c r="P1057">
        <v>17.8</v>
      </c>
      <c r="Q1057">
        <v>18</v>
      </c>
      <c r="R1057">
        <v>1.1000000000000001</v>
      </c>
      <c r="S1057">
        <v>145</v>
      </c>
      <c r="T1057">
        <v>27000</v>
      </c>
      <c r="U1057">
        <v>40900</v>
      </c>
      <c r="V1057">
        <v>54000</v>
      </c>
    </row>
    <row r="1058" spans="1:22" x14ac:dyDescent="0.25">
      <c r="A1058" t="str">
        <f t="shared" si="16"/>
        <v>2016/201710Female + maleEngineeringUK</v>
      </c>
      <c r="B1058" t="s">
        <v>75</v>
      </c>
      <c r="C1058" t="s">
        <v>143</v>
      </c>
      <c r="D1058">
        <v>10</v>
      </c>
      <c r="E1058" t="s">
        <v>127</v>
      </c>
      <c r="F1058" t="s">
        <v>61</v>
      </c>
      <c r="G1058" t="s">
        <v>93</v>
      </c>
      <c r="H1058">
        <v>9370</v>
      </c>
      <c r="I1058">
        <v>8970</v>
      </c>
      <c r="J1058">
        <v>3.9</v>
      </c>
      <c r="K1058">
        <v>4.2</v>
      </c>
      <c r="L1058">
        <v>8625</v>
      </c>
      <c r="M1058">
        <v>11.2</v>
      </c>
      <c r="N1058">
        <v>3.5</v>
      </c>
      <c r="O1058">
        <v>77.400000000000006</v>
      </c>
      <c r="P1058">
        <v>80.599999999999994</v>
      </c>
      <c r="Q1058">
        <v>81.5</v>
      </c>
      <c r="R1058">
        <v>4</v>
      </c>
      <c r="S1058">
        <v>6660</v>
      </c>
      <c r="T1058">
        <v>29200</v>
      </c>
      <c r="U1058">
        <v>41200</v>
      </c>
      <c r="V1058">
        <v>54400</v>
      </c>
    </row>
    <row r="1059" spans="1:22" x14ac:dyDescent="0.25">
      <c r="A1059" t="str">
        <f t="shared" si="16"/>
        <v>2016/201710Female + maleEngineeringNon-EU</v>
      </c>
      <c r="B1059" t="s">
        <v>75</v>
      </c>
      <c r="C1059" t="s">
        <v>143</v>
      </c>
      <c r="D1059">
        <v>10</v>
      </c>
      <c r="E1059" t="s">
        <v>127</v>
      </c>
      <c r="F1059" t="s">
        <v>125</v>
      </c>
      <c r="G1059" t="s">
        <v>93</v>
      </c>
      <c r="H1059">
        <v>3575</v>
      </c>
      <c r="I1059">
        <v>3410</v>
      </c>
      <c r="J1059">
        <v>57.9</v>
      </c>
      <c r="K1059">
        <v>4.7</v>
      </c>
      <c r="L1059">
        <v>1435</v>
      </c>
      <c r="M1059">
        <v>23</v>
      </c>
      <c r="N1059">
        <v>1.2</v>
      </c>
      <c r="O1059">
        <v>16.100000000000001</v>
      </c>
      <c r="P1059">
        <v>17.2</v>
      </c>
      <c r="Q1059">
        <v>17.899999999999999</v>
      </c>
      <c r="R1059">
        <v>1.8</v>
      </c>
      <c r="S1059">
        <v>465</v>
      </c>
      <c r="T1059">
        <v>26300</v>
      </c>
      <c r="U1059">
        <v>39800</v>
      </c>
      <c r="V1059">
        <v>58800</v>
      </c>
    </row>
    <row r="1060" spans="1:22" x14ac:dyDescent="0.25">
      <c r="A1060" t="str">
        <f t="shared" si="16"/>
        <v>2016/201710Female + maleEnglish studiesEU</v>
      </c>
      <c r="B1060" t="s">
        <v>75</v>
      </c>
      <c r="C1060" t="s">
        <v>143</v>
      </c>
      <c r="D1060">
        <v>10</v>
      </c>
      <c r="E1060" t="s">
        <v>127</v>
      </c>
      <c r="F1060" t="s">
        <v>21</v>
      </c>
      <c r="G1060" t="s">
        <v>109</v>
      </c>
      <c r="H1060">
        <v>275</v>
      </c>
      <c r="I1060">
        <v>250</v>
      </c>
      <c r="J1060">
        <v>58.2</v>
      </c>
      <c r="K1060">
        <v>8.5</v>
      </c>
      <c r="L1060">
        <v>105</v>
      </c>
      <c r="M1060">
        <v>15</v>
      </c>
      <c r="N1060">
        <v>2.6</v>
      </c>
      <c r="O1060">
        <v>22</v>
      </c>
      <c r="P1060">
        <v>23.3</v>
      </c>
      <c r="Q1060">
        <v>24.2</v>
      </c>
      <c r="R1060">
        <v>2.2000000000000002</v>
      </c>
      <c r="S1060">
        <v>50</v>
      </c>
      <c r="T1060">
        <v>17200</v>
      </c>
      <c r="U1060">
        <v>28500</v>
      </c>
      <c r="V1060">
        <v>36100</v>
      </c>
    </row>
    <row r="1061" spans="1:22" x14ac:dyDescent="0.25">
      <c r="A1061" t="str">
        <f t="shared" si="16"/>
        <v>2016/201710Female + maleEnglish studiesUK</v>
      </c>
      <c r="B1061" t="s">
        <v>75</v>
      </c>
      <c r="C1061" t="s">
        <v>143</v>
      </c>
      <c r="D1061">
        <v>10</v>
      </c>
      <c r="E1061" t="s">
        <v>127</v>
      </c>
      <c r="F1061" t="s">
        <v>61</v>
      </c>
      <c r="G1061" t="s">
        <v>109</v>
      </c>
      <c r="H1061">
        <v>9590</v>
      </c>
      <c r="I1061">
        <v>9355</v>
      </c>
      <c r="J1061">
        <v>3.7</v>
      </c>
      <c r="K1061">
        <v>2.5</v>
      </c>
      <c r="L1061">
        <v>9005</v>
      </c>
      <c r="M1061">
        <v>9.6</v>
      </c>
      <c r="N1061">
        <v>5</v>
      </c>
      <c r="O1061">
        <v>76.3</v>
      </c>
      <c r="P1061">
        <v>80.7</v>
      </c>
      <c r="Q1061">
        <v>81.7</v>
      </c>
      <c r="R1061">
        <v>5.4</v>
      </c>
      <c r="S1061">
        <v>6725</v>
      </c>
      <c r="T1061">
        <v>17500</v>
      </c>
      <c r="U1061">
        <v>27700</v>
      </c>
      <c r="V1061">
        <v>37200</v>
      </c>
    </row>
    <row r="1062" spans="1:22" x14ac:dyDescent="0.25">
      <c r="A1062" t="str">
        <f t="shared" si="16"/>
        <v>2016/201710Female + maleEnglish studiesNon-EU</v>
      </c>
      <c r="B1062" t="s">
        <v>75</v>
      </c>
      <c r="C1062" t="s">
        <v>143</v>
      </c>
      <c r="D1062">
        <v>10</v>
      </c>
      <c r="E1062" t="s">
        <v>127</v>
      </c>
      <c r="F1062" t="s">
        <v>125</v>
      </c>
      <c r="G1062" t="s">
        <v>109</v>
      </c>
      <c r="H1062">
        <v>675</v>
      </c>
      <c r="I1062">
        <v>645</v>
      </c>
      <c r="J1062">
        <v>55.6</v>
      </c>
      <c r="K1062">
        <v>4.0999999999999996</v>
      </c>
      <c r="L1062">
        <v>285</v>
      </c>
      <c r="M1062">
        <v>30.4</v>
      </c>
      <c r="N1062">
        <v>1.2</v>
      </c>
      <c r="O1062">
        <v>12.1</v>
      </c>
      <c r="P1062">
        <v>12.4</v>
      </c>
      <c r="Q1062">
        <v>12.8</v>
      </c>
      <c r="R1062">
        <v>0.7</v>
      </c>
      <c r="S1062">
        <v>55</v>
      </c>
      <c r="T1062">
        <v>18200</v>
      </c>
      <c r="U1062">
        <v>31800</v>
      </c>
      <c r="V1062">
        <v>39500</v>
      </c>
    </row>
    <row r="1063" spans="1:22" x14ac:dyDescent="0.25">
      <c r="A1063" t="str">
        <f t="shared" si="16"/>
        <v>2016/201710Female + maleGeneral, applied and forensic sciencesEU</v>
      </c>
      <c r="B1063" t="s">
        <v>75</v>
      </c>
      <c r="C1063" t="s">
        <v>143</v>
      </c>
      <c r="D1063">
        <v>10</v>
      </c>
      <c r="E1063" t="s">
        <v>127</v>
      </c>
      <c r="F1063" t="s">
        <v>21</v>
      </c>
      <c r="G1063" t="s">
        <v>147</v>
      </c>
      <c r="H1063">
        <v>45</v>
      </c>
      <c r="I1063">
        <v>40</v>
      </c>
      <c r="J1063">
        <v>34.200000000000003</v>
      </c>
      <c r="K1063">
        <v>9.8000000000000007</v>
      </c>
      <c r="L1063">
        <v>25</v>
      </c>
      <c r="M1063">
        <v>28.3</v>
      </c>
      <c r="N1063">
        <v>0.8</v>
      </c>
      <c r="O1063">
        <v>27.5</v>
      </c>
      <c r="P1063">
        <v>35.799999999999997</v>
      </c>
      <c r="Q1063">
        <v>36.700000000000003</v>
      </c>
      <c r="R1063">
        <v>9.1999999999999993</v>
      </c>
      <c r="S1063" t="s">
        <v>124</v>
      </c>
      <c r="T1063" t="s">
        <v>124</v>
      </c>
      <c r="U1063" t="s">
        <v>124</v>
      </c>
      <c r="V1063" t="s">
        <v>124</v>
      </c>
    </row>
    <row r="1064" spans="1:22" x14ac:dyDescent="0.25">
      <c r="A1064" t="str">
        <f t="shared" si="16"/>
        <v>2016/201710Female + maleGeneral, applied and forensic sciencesUK</v>
      </c>
      <c r="B1064" t="s">
        <v>75</v>
      </c>
      <c r="C1064" t="s">
        <v>143</v>
      </c>
      <c r="D1064">
        <v>10</v>
      </c>
      <c r="E1064" t="s">
        <v>127</v>
      </c>
      <c r="F1064" t="s">
        <v>61</v>
      </c>
      <c r="G1064" t="s">
        <v>147</v>
      </c>
      <c r="H1064">
        <v>1615</v>
      </c>
      <c r="I1064">
        <v>1575</v>
      </c>
      <c r="J1064">
        <v>3.5</v>
      </c>
      <c r="K1064">
        <v>2.4</v>
      </c>
      <c r="L1064">
        <v>1520</v>
      </c>
      <c r="M1064">
        <v>9.9</v>
      </c>
      <c r="N1064">
        <v>3.2</v>
      </c>
      <c r="O1064">
        <v>77.2</v>
      </c>
      <c r="P1064">
        <v>82.1</v>
      </c>
      <c r="Q1064">
        <v>83.3</v>
      </c>
      <c r="R1064">
        <v>6.1</v>
      </c>
      <c r="S1064">
        <v>1160</v>
      </c>
      <c r="T1064">
        <v>19300</v>
      </c>
      <c r="U1064">
        <v>28800</v>
      </c>
      <c r="V1064">
        <v>38300</v>
      </c>
    </row>
    <row r="1065" spans="1:22" x14ac:dyDescent="0.25">
      <c r="A1065" t="str">
        <f t="shared" si="16"/>
        <v>2016/201710Female + maleGeneral, applied and forensic sciencesNon-EU</v>
      </c>
      <c r="B1065" t="s">
        <v>75</v>
      </c>
      <c r="C1065" t="s">
        <v>143</v>
      </c>
      <c r="D1065">
        <v>10</v>
      </c>
      <c r="E1065" t="s">
        <v>127</v>
      </c>
      <c r="F1065" t="s">
        <v>125</v>
      </c>
      <c r="G1065" t="s">
        <v>147</v>
      </c>
      <c r="H1065">
        <v>50</v>
      </c>
      <c r="I1065">
        <v>45</v>
      </c>
      <c r="J1065">
        <v>41.8</v>
      </c>
      <c r="K1065">
        <v>9.1</v>
      </c>
      <c r="L1065">
        <v>25</v>
      </c>
      <c r="M1065">
        <v>20</v>
      </c>
      <c r="N1065">
        <v>0.8</v>
      </c>
      <c r="O1065">
        <v>31.3</v>
      </c>
      <c r="P1065">
        <v>32.1</v>
      </c>
      <c r="Q1065">
        <v>37.4</v>
      </c>
      <c r="R1065">
        <v>6.1</v>
      </c>
      <c r="S1065">
        <v>10</v>
      </c>
      <c r="T1065">
        <v>23700</v>
      </c>
      <c r="U1065">
        <v>34300</v>
      </c>
      <c r="V1065">
        <v>55100</v>
      </c>
    </row>
    <row r="1066" spans="1:22" x14ac:dyDescent="0.25">
      <c r="A1066" t="str">
        <f t="shared" si="16"/>
        <v>2016/201710Female + maleGeography, earth and environmental studiesEU</v>
      </c>
      <c r="B1066" t="s">
        <v>75</v>
      </c>
      <c r="C1066" t="s">
        <v>143</v>
      </c>
      <c r="D1066">
        <v>10</v>
      </c>
      <c r="E1066" t="s">
        <v>127</v>
      </c>
      <c r="F1066" t="s">
        <v>21</v>
      </c>
      <c r="G1066" t="s">
        <v>148</v>
      </c>
      <c r="H1066">
        <v>175</v>
      </c>
      <c r="I1066">
        <v>155</v>
      </c>
      <c r="J1066">
        <v>57.7</v>
      </c>
      <c r="K1066">
        <v>11.2</v>
      </c>
      <c r="L1066">
        <v>65</v>
      </c>
      <c r="M1066">
        <v>17</v>
      </c>
      <c r="N1066">
        <v>2.9</v>
      </c>
      <c r="O1066">
        <v>21.6</v>
      </c>
      <c r="P1066">
        <v>22.4</v>
      </c>
      <c r="Q1066">
        <v>22.4</v>
      </c>
      <c r="R1066">
        <v>0.9</v>
      </c>
      <c r="S1066">
        <v>30</v>
      </c>
      <c r="T1066">
        <v>24100</v>
      </c>
      <c r="U1066">
        <v>31400</v>
      </c>
      <c r="V1066">
        <v>43400</v>
      </c>
    </row>
    <row r="1067" spans="1:22" x14ac:dyDescent="0.25">
      <c r="A1067" t="str">
        <f t="shared" si="16"/>
        <v>2016/201710Female + maleGeography, earth and environmental studiesUK</v>
      </c>
      <c r="B1067" t="s">
        <v>75</v>
      </c>
      <c r="C1067" t="s">
        <v>143</v>
      </c>
      <c r="D1067">
        <v>10</v>
      </c>
      <c r="E1067" t="s">
        <v>127</v>
      </c>
      <c r="F1067" t="s">
        <v>61</v>
      </c>
      <c r="G1067" t="s">
        <v>148</v>
      </c>
      <c r="H1067">
        <v>6755</v>
      </c>
      <c r="I1067">
        <v>6530</v>
      </c>
      <c r="J1067">
        <v>3.1</v>
      </c>
      <c r="K1067">
        <v>3.3</v>
      </c>
      <c r="L1067">
        <v>6330</v>
      </c>
      <c r="M1067">
        <v>9.8000000000000007</v>
      </c>
      <c r="N1067">
        <v>3.9</v>
      </c>
      <c r="O1067">
        <v>78.8</v>
      </c>
      <c r="P1067">
        <v>82.5</v>
      </c>
      <c r="Q1067">
        <v>83.2</v>
      </c>
      <c r="R1067">
        <v>4.4000000000000004</v>
      </c>
      <c r="S1067">
        <v>4920</v>
      </c>
      <c r="T1067">
        <v>22300</v>
      </c>
      <c r="U1067">
        <v>32500</v>
      </c>
      <c r="V1067">
        <v>43400</v>
      </c>
    </row>
    <row r="1068" spans="1:22" x14ac:dyDescent="0.25">
      <c r="A1068" t="str">
        <f t="shared" si="16"/>
        <v>2016/201710Female + maleGeography, earth and environmental studiesNon-EU</v>
      </c>
      <c r="B1068" t="s">
        <v>75</v>
      </c>
      <c r="C1068" t="s">
        <v>143</v>
      </c>
      <c r="D1068">
        <v>10</v>
      </c>
      <c r="E1068" t="s">
        <v>127</v>
      </c>
      <c r="F1068" t="s">
        <v>125</v>
      </c>
      <c r="G1068" t="s">
        <v>148</v>
      </c>
      <c r="H1068">
        <v>245</v>
      </c>
      <c r="I1068">
        <v>230</v>
      </c>
      <c r="J1068">
        <v>62</v>
      </c>
      <c r="K1068">
        <v>6.8</v>
      </c>
      <c r="L1068">
        <v>85</v>
      </c>
      <c r="M1068">
        <v>21.6</v>
      </c>
      <c r="N1068">
        <v>3.4</v>
      </c>
      <c r="O1068">
        <v>11.1</v>
      </c>
      <c r="P1068">
        <v>12.1</v>
      </c>
      <c r="Q1068">
        <v>12.9</v>
      </c>
      <c r="R1068">
        <v>1.8</v>
      </c>
      <c r="S1068">
        <v>25</v>
      </c>
      <c r="T1068">
        <v>14200</v>
      </c>
      <c r="U1068">
        <v>29600</v>
      </c>
      <c r="V1068">
        <v>48900</v>
      </c>
    </row>
    <row r="1069" spans="1:22" x14ac:dyDescent="0.25">
      <c r="A1069" t="str">
        <f t="shared" si="16"/>
        <v>2016/201710Female + maleHealth and social careEU</v>
      </c>
      <c r="B1069" t="s">
        <v>75</v>
      </c>
      <c r="C1069" t="s">
        <v>143</v>
      </c>
      <c r="D1069">
        <v>10</v>
      </c>
      <c r="E1069" t="s">
        <v>127</v>
      </c>
      <c r="F1069" t="s">
        <v>21</v>
      </c>
      <c r="G1069" t="s">
        <v>104</v>
      </c>
      <c r="H1069">
        <v>20</v>
      </c>
      <c r="I1069">
        <v>15</v>
      </c>
      <c r="J1069">
        <v>37.6</v>
      </c>
      <c r="K1069">
        <v>19.8</v>
      </c>
      <c r="L1069">
        <v>10</v>
      </c>
      <c r="M1069">
        <v>12.9</v>
      </c>
      <c r="N1069">
        <v>7.1</v>
      </c>
      <c r="O1069">
        <v>28.2</v>
      </c>
      <c r="P1069">
        <v>42.4</v>
      </c>
      <c r="Q1069">
        <v>42.4</v>
      </c>
      <c r="R1069">
        <v>14.1</v>
      </c>
      <c r="S1069" t="s">
        <v>124</v>
      </c>
      <c r="T1069" t="s">
        <v>124</v>
      </c>
      <c r="U1069" t="s">
        <v>124</v>
      </c>
      <c r="V1069" t="s">
        <v>124</v>
      </c>
    </row>
    <row r="1070" spans="1:22" x14ac:dyDescent="0.25">
      <c r="A1070" t="str">
        <f t="shared" si="16"/>
        <v>2016/201710Female + maleHealth and social careUK</v>
      </c>
      <c r="B1070" t="s">
        <v>75</v>
      </c>
      <c r="C1070" t="s">
        <v>143</v>
      </c>
      <c r="D1070">
        <v>10</v>
      </c>
      <c r="E1070" t="s">
        <v>127</v>
      </c>
      <c r="F1070" t="s">
        <v>61</v>
      </c>
      <c r="G1070" t="s">
        <v>104</v>
      </c>
      <c r="H1070">
        <v>3800</v>
      </c>
      <c r="I1070">
        <v>3755</v>
      </c>
      <c r="J1070">
        <v>5</v>
      </c>
      <c r="K1070">
        <v>1.1000000000000001</v>
      </c>
      <c r="L1070">
        <v>3570</v>
      </c>
      <c r="M1070">
        <v>7.5</v>
      </c>
      <c r="N1070">
        <v>4.9000000000000004</v>
      </c>
      <c r="O1070">
        <v>73.8</v>
      </c>
      <c r="P1070">
        <v>81.599999999999994</v>
      </c>
      <c r="Q1070">
        <v>82.6</v>
      </c>
      <c r="R1070">
        <v>8.8000000000000007</v>
      </c>
      <c r="S1070">
        <v>2605</v>
      </c>
      <c r="T1070">
        <v>16100</v>
      </c>
      <c r="U1070">
        <v>26800</v>
      </c>
      <c r="V1070">
        <v>34300</v>
      </c>
    </row>
    <row r="1071" spans="1:22" x14ac:dyDescent="0.25">
      <c r="A1071" t="str">
        <f t="shared" si="16"/>
        <v>2016/201710Female + maleHealth and social careNon-EU</v>
      </c>
      <c r="B1071" t="s">
        <v>75</v>
      </c>
      <c r="C1071" t="s">
        <v>143</v>
      </c>
      <c r="D1071">
        <v>10</v>
      </c>
      <c r="E1071" t="s">
        <v>127</v>
      </c>
      <c r="F1071" t="s">
        <v>125</v>
      </c>
      <c r="G1071" t="s">
        <v>104</v>
      </c>
      <c r="H1071">
        <v>40</v>
      </c>
      <c r="I1071">
        <v>35</v>
      </c>
      <c r="J1071">
        <v>32.299999999999997</v>
      </c>
      <c r="K1071">
        <v>5.0999999999999996</v>
      </c>
      <c r="L1071">
        <v>25</v>
      </c>
      <c r="M1071">
        <v>25.6</v>
      </c>
      <c r="N1071">
        <v>2.7</v>
      </c>
      <c r="O1071">
        <v>35.4</v>
      </c>
      <c r="P1071">
        <v>35.4</v>
      </c>
      <c r="Q1071">
        <v>39.5</v>
      </c>
      <c r="R1071">
        <v>4</v>
      </c>
      <c r="S1071">
        <v>10</v>
      </c>
      <c r="T1071">
        <v>10600</v>
      </c>
      <c r="U1071">
        <v>28800</v>
      </c>
      <c r="V1071">
        <v>48500</v>
      </c>
    </row>
    <row r="1072" spans="1:22" x14ac:dyDescent="0.25">
      <c r="A1072" t="str">
        <f t="shared" si="16"/>
        <v>2016/201710Female + maleHistory and archaeologyEU</v>
      </c>
      <c r="B1072" t="s">
        <v>75</v>
      </c>
      <c r="C1072" t="s">
        <v>143</v>
      </c>
      <c r="D1072">
        <v>10</v>
      </c>
      <c r="E1072" t="s">
        <v>127</v>
      </c>
      <c r="F1072" t="s">
        <v>21</v>
      </c>
      <c r="G1072" t="s">
        <v>113</v>
      </c>
      <c r="H1072">
        <v>160</v>
      </c>
      <c r="I1072">
        <v>150</v>
      </c>
      <c r="J1072">
        <v>33.6</v>
      </c>
      <c r="K1072">
        <v>8.1</v>
      </c>
      <c r="L1072">
        <v>100</v>
      </c>
      <c r="M1072">
        <v>24</v>
      </c>
      <c r="N1072">
        <v>1</v>
      </c>
      <c r="O1072">
        <v>35.9</v>
      </c>
      <c r="P1072">
        <v>39.200000000000003</v>
      </c>
      <c r="Q1072">
        <v>41.4</v>
      </c>
      <c r="R1072">
        <v>5.5</v>
      </c>
      <c r="S1072">
        <v>50</v>
      </c>
      <c r="T1072">
        <v>27000</v>
      </c>
      <c r="U1072">
        <v>35800</v>
      </c>
      <c r="V1072">
        <v>50000</v>
      </c>
    </row>
    <row r="1073" spans="1:22" x14ac:dyDescent="0.25">
      <c r="A1073" t="str">
        <f t="shared" si="16"/>
        <v>2016/201710Female + maleHistory and archaeologyUK</v>
      </c>
      <c r="B1073" t="s">
        <v>75</v>
      </c>
      <c r="C1073" t="s">
        <v>143</v>
      </c>
      <c r="D1073">
        <v>10</v>
      </c>
      <c r="E1073" t="s">
        <v>127</v>
      </c>
      <c r="F1073" t="s">
        <v>61</v>
      </c>
      <c r="G1073" t="s">
        <v>113</v>
      </c>
      <c r="H1073">
        <v>9425</v>
      </c>
      <c r="I1073">
        <v>9175</v>
      </c>
      <c r="J1073">
        <v>2.9</v>
      </c>
      <c r="K1073">
        <v>2.7</v>
      </c>
      <c r="L1073">
        <v>8910</v>
      </c>
      <c r="M1073">
        <v>9.6999999999999993</v>
      </c>
      <c r="N1073">
        <v>4.5</v>
      </c>
      <c r="O1073">
        <v>77</v>
      </c>
      <c r="P1073">
        <v>81.900000000000006</v>
      </c>
      <c r="Q1073">
        <v>82.9</v>
      </c>
      <c r="R1073">
        <v>5.9</v>
      </c>
      <c r="S1073">
        <v>6695</v>
      </c>
      <c r="T1073">
        <v>20100</v>
      </c>
      <c r="U1073">
        <v>31000</v>
      </c>
      <c r="V1073">
        <v>43800</v>
      </c>
    </row>
    <row r="1074" spans="1:22" x14ac:dyDescent="0.25">
      <c r="A1074" t="str">
        <f t="shared" si="16"/>
        <v>2016/201710Female + maleHistory and archaeologyNon-EU</v>
      </c>
      <c r="B1074" t="s">
        <v>75</v>
      </c>
      <c r="C1074" t="s">
        <v>143</v>
      </c>
      <c r="D1074">
        <v>10</v>
      </c>
      <c r="E1074" t="s">
        <v>127</v>
      </c>
      <c r="F1074" t="s">
        <v>125</v>
      </c>
      <c r="G1074" t="s">
        <v>113</v>
      </c>
      <c r="H1074">
        <v>170</v>
      </c>
      <c r="I1074">
        <v>165</v>
      </c>
      <c r="J1074">
        <v>45.9</v>
      </c>
      <c r="K1074">
        <v>5.2</v>
      </c>
      <c r="L1074">
        <v>90</v>
      </c>
      <c r="M1074">
        <v>18.2</v>
      </c>
      <c r="N1074">
        <v>1.2</v>
      </c>
      <c r="O1074">
        <v>31.7</v>
      </c>
      <c r="P1074">
        <v>34.1</v>
      </c>
      <c r="Q1074">
        <v>34.700000000000003</v>
      </c>
      <c r="R1074">
        <v>3.1</v>
      </c>
      <c r="S1074">
        <v>50</v>
      </c>
      <c r="T1074">
        <v>23100</v>
      </c>
      <c r="U1074">
        <v>33900</v>
      </c>
      <c r="V1074">
        <v>71200</v>
      </c>
    </row>
    <row r="1075" spans="1:22" x14ac:dyDescent="0.25">
      <c r="A1075" t="str">
        <f t="shared" si="16"/>
        <v>2016/201710Female + maleLanguages and area studiesEU</v>
      </c>
      <c r="B1075" t="s">
        <v>75</v>
      </c>
      <c r="C1075" t="s">
        <v>143</v>
      </c>
      <c r="D1075">
        <v>10</v>
      </c>
      <c r="E1075" t="s">
        <v>127</v>
      </c>
      <c r="F1075" t="s">
        <v>21</v>
      </c>
      <c r="G1075" t="s">
        <v>149</v>
      </c>
      <c r="H1075">
        <v>400</v>
      </c>
      <c r="I1075">
        <v>360</v>
      </c>
      <c r="J1075">
        <v>49.3</v>
      </c>
      <c r="K1075">
        <v>10.199999999999999</v>
      </c>
      <c r="L1075">
        <v>180</v>
      </c>
      <c r="M1075">
        <v>19.2</v>
      </c>
      <c r="N1075">
        <v>3.1</v>
      </c>
      <c r="O1075">
        <v>25.5</v>
      </c>
      <c r="P1075">
        <v>26.8</v>
      </c>
      <c r="Q1075">
        <v>28.3</v>
      </c>
      <c r="R1075">
        <v>2.8</v>
      </c>
      <c r="S1075">
        <v>80</v>
      </c>
      <c r="T1075">
        <v>17900</v>
      </c>
      <c r="U1075">
        <v>34300</v>
      </c>
      <c r="V1075">
        <v>54400</v>
      </c>
    </row>
    <row r="1076" spans="1:22" x14ac:dyDescent="0.25">
      <c r="A1076" t="str">
        <f t="shared" si="16"/>
        <v>2016/201710Female + maleLanguages and area studiesUK</v>
      </c>
      <c r="B1076" t="s">
        <v>75</v>
      </c>
      <c r="C1076" t="s">
        <v>143</v>
      </c>
      <c r="D1076">
        <v>10</v>
      </c>
      <c r="E1076" t="s">
        <v>127</v>
      </c>
      <c r="F1076" t="s">
        <v>61</v>
      </c>
      <c r="G1076" t="s">
        <v>149</v>
      </c>
      <c r="H1076">
        <v>5600</v>
      </c>
      <c r="I1076">
        <v>5295</v>
      </c>
      <c r="J1076">
        <v>4.3</v>
      </c>
      <c r="K1076">
        <v>5.4</v>
      </c>
      <c r="L1076">
        <v>5070</v>
      </c>
      <c r="M1076">
        <v>16</v>
      </c>
      <c r="N1076">
        <v>4.4000000000000004</v>
      </c>
      <c r="O1076">
        <v>70.7</v>
      </c>
      <c r="P1076">
        <v>74.5</v>
      </c>
      <c r="Q1076">
        <v>75.3</v>
      </c>
      <c r="R1076">
        <v>4.5999999999999996</v>
      </c>
      <c r="S1076">
        <v>3490</v>
      </c>
      <c r="T1076">
        <v>19700</v>
      </c>
      <c r="U1076">
        <v>31400</v>
      </c>
      <c r="V1076">
        <v>44500</v>
      </c>
    </row>
    <row r="1077" spans="1:22" x14ac:dyDescent="0.25">
      <c r="A1077" t="str">
        <f t="shared" si="16"/>
        <v>2016/201710Female + maleLanguages and area studiesNon-EU</v>
      </c>
      <c r="B1077" t="s">
        <v>75</v>
      </c>
      <c r="C1077" t="s">
        <v>143</v>
      </c>
      <c r="D1077">
        <v>10</v>
      </c>
      <c r="E1077" t="s">
        <v>127</v>
      </c>
      <c r="F1077" t="s">
        <v>125</v>
      </c>
      <c r="G1077" t="s">
        <v>149</v>
      </c>
      <c r="H1077">
        <v>180</v>
      </c>
      <c r="I1077">
        <v>165</v>
      </c>
      <c r="J1077">
        <v>52.5</v>
      </c>
      <c r="K1077">
        <v>8.1</v>
      </c>
      <c r="L1077">
        <v>80</v>
      </c>
      <c r="M1077">
        <v>23.3</v>
      </c>
      <c r="N1077">
        <v>1.8</v>
      </c>
      <c r="O1077">
        <v>21.1</v>
      </c>
      <c r="P1077">
        <v>22</v>
      </c>
      <c r="Q1077">
        <v>22.3</v>
      </c>
      <c r="R1077">
        <v>1.2</v>
      </c>
      <c r="S1077">
        <v>30</v>
      </c>
      <c r="T1077">
        <v>18200</v>
      </c>
      <c r="U1077">
        <v>33900</v>
      </c>
      <c r="V1077">
        <v>57300</v>
      </c>
    </row>
    <row r="1078" spans="1:22" x14ac:dyDescent="0.25">
      <c r="A1078" t="str">
        <f t="shared" si="16"/>
        <v>2016/201710Female + maleLawEU</v>
      </c>
      <c r="B1078" t="s">
        <v>75</v>
      </c>
      <c r="C1078" t="s">
        <v>143</v>
      </c>
      <c r="D1078">
        <v>10</v>
      </c>
      <c r="E1078" t="s">
        <v>127</v>
      </c>
      <c r="F1078" t="s">
        <v>21</v>
      </c>
      <c r="G1078" t="s">
        <v>7</v>
      </c>
      <c r="H1078">
        <v>470</v>
      </c>
      <c r="I1078">
        <v>440</v>
      </c>
      <c r="J1078">
        <v>60.4</v>
      </c>
      <c r="K1078">
        <v>6.3</v>
      </c>
      <c r="L1078">
        <v>175</v>
      </c>
      <c r="M1078">
        <v>17.5</v>
      </c>
      <c r="N1078">
        <v>1.8</v>
      </c>
      <c r="O1078">
        <v>19</v>
      </c>
      <c r="P1078">
        <v>19.399999999999999</v>
      </c>
      <c r="Q1078">
        <v>20.3</v>
      </c>
      <c r="R1078">
        <v>1.4</v>
      </c>
      <c r="S1078">
        <v>80</v>
      </c>
      <c r="T1078">
        <v>25600</v>
      </c>
      <c r="U1078">
        <v>48200</v>
      </c>
      <c r="V1078">
        <v>88000</v>
      </c>
    </row>
    <row r="1079" spans="1:22" x14ac:dyDescent="0.25">
      <c r="A1079" t="str">
        <f t="shared" si="16"/>
        <v>2016/201710Female + maleLawUK</v>
      </c>
      <c r="B1079" t="s">
        <v>75</v>
      </c>
      <c r="C1079" t="s">
        <v>143</v>
      </c>
      <c r="D1079">
        <v>10</v>
      </c>
      <c r="E1079" t="s">
        <v>127</v>
      </c>
      <c r="F1079" t="s">
        <v>61</v>
      </c>
      <c r="G1079" t="s">
        <v>7</v>
      </c>
      <c r="H1079">
        <v>10410</v>
      </c>
      <c r="I1079">
        <v>10160</v>
      </c>
      <c r="J1079">
        <v>4.8</v>
      </c>
      <c r="K1079">
        <v>2.4</v>
      </c>
      <c r="L1079">
        <v>9670</v>
      </c>
      <c r="M1079">
        <v>9.8000000000000007</v>
      </c>
      <c r="N1079">
        <v>5.2</v>
      </c>
      <c r="O1079">
        <v>76.8</v>
      </c>
      <c r="P1079">
        <v>79.599999999999994</v>
      </c>
      <c r="Q1079">
        <v>80.2</v>
      </c>
      <c r="R1079">
        <v>3.4</v>
      </c>
      <c r="S1079">
        <v>7380</v>
      </c>
      <c r="T1079">
        <v>21500</v>
      </c>
      <c r="U1079">
        <v>33900</v>
      </c>
      <c r="V1079">
        <v>51500</v>
      </c>
    </row>
    <row r="1080" spans="1:22" x14ac:dyDescent="0.25">
      <c r="A1080" t="str">
        <f t="shared" si="16"/>
        <v>2016/201710Female + maleLawNon-EU</v>
      </c>
      <c r="B1080" t="s">
        <v>75</v>
      </c>
      <c r="C1080" t="s">
        <v>143</v>
      </c>
      <c r="D1080">
        <v>10</v>
      </c>
      <c r="E1080" t="s">
        <v>127</v>
      </c>
      <c r="F1080" t="s">
        <v>125</v>
      </c>
      <c r="G1080" t="s">
        <v>7</v>
      </c>
      <c r="H1080">
        <v>1475</v>
      </c>
      <c r="I1080">
        <v>1400</v>
      </c>
      <c r="J1080">
        <v>60.4</v>
      </c>
      <c r="K1080">
        <v>5.0999999999999996</v>
      </c>
      <c r="L1080">
        <v>555</v>
      </c>
      <c r="M1080">
        <v>23</v>
      </c>
      <c r="N1080">
        <v>1.1000000000000001</v>
      </c>
      <c r="O1080">
        <v>14.1</v>
      </c>
      <c r="P1080">
        <v>14.7</v>
      </c>
      <c r="Q1080">
        <v>15.5</v>
      </c>
      <c r="R1080">
        <v>1.4</v>
      </c>
      <c r="S1080">
        <v>165</v>
      </c>
      <c r="T1080">
        <v>21900</v>
      </c>
      <c r="U1080">
        <v>40500</v>
      </c>
      <c r="V1080">
        <v>74900</v>
      </c>
    </row>
    <row r="1081" spans="1:22" x14ac:dyDescent="0.25">
      <c r="A1081" t="str">
        <f t="shared" si="16"/>
        <v>2016/201710Female + maleMaterials and technologyEU</v>
      </c>
      <c r="B1081" t="s">
        <v>75</v>
      </c>
      <c r="C1081" t="s">
        <v>143</v>
      </c>
      <c r="D1081">
        <v>10</v>
      </c>
      <c r="E1081" t="s">
        <v>127</v>
      </c>
      <c r="F1081" t="s">
        <v>21</v>
      </c>
      <c r="G1081" t="s">
        <v>150</v>
      </c>
      <c r="H1081">
        <v>130</v>
      </c>
      <c r="I1081">
        <v>120</v>
      </c>
      <c r="J1081">
        <v>73.400000000000006</v>
      </c>
      <c r="K1081">
        <v>6.5</v>
      </c>
      <c r="L1081">
        <v>30</v>
      </c>
      <c r="M1081">
        <v>11.5</v>
      </c>
      <c r="N1081">
        <v>1.6</v>
      </c>
      <c r="O1081">
        <v>12.7</v>
      </c>
      <c r="P1081">
        <v>12.7</v>
      </c>
      <c r="Q1081">
        <v>13.5</v>
      </c>
      <c r="R1081">
        <v>0.8</v>
      </c>
      <c r="S1081">
        <v>15</v>
      </c>
      <c r="T1081">
        <v>8000</v>
      </c>
      <c r="U1081">
        <v>31800</v>
      </c>
      <c r="V1081">
        <v>35400</v>
      </c>
    </row>
    <row r="1082" spans="1:22" x14ac:dyDescent="0.25">
      <c r="A1082" t="str">
        <f t="shared" si="16"/>
        <v>2016/201710Female + maleMaterials and technologyUK</v>
      </c>
      <c r="B1082" t="s">
        <v>75</v>
      </c>
      <c r="C1082" t="s">
        <v>143</v>
      </c>
      <c r="D1082">
        <v>10</v>
      </c>
      <c r="E1082" t="s">
        <v>127</v>
      </c>
      <c r="F1082" t="s">
        <v>61</v>
      </c>
      <c r="G1082" t="s">
        <v>150</v>
      </c>
      <c r="H1082">
        <v>1750</v>
      </c>
      <c r="I1082">
        <v>1690</v>
      </c>
      <c r="J1082">
        <v>3.6</v>
      </c>
      <c r="K1082">
        <v>3.5</v>
      </c>
      <c r="L1082">
        <v>1630</v>
      </c>
      <c r="M1082">
        <v>11.7</v>
      </c>
      <c r="N1082">
        <v>4.7</v>
      </c>
      <c r="O1082">
        <v>76.599999999999994</v>
      </c>
      <c r="P1082">
        <v>79.400000000000006</v>
      </c>
      <c r="Q1082">
        <v>80</v>
      </c>
      <c r="R1082">
        <v>3.4</v>
      </c>
      <c r="S1082">
        <v>1210</v>
      </c>
      <c r="T1082">
        <v>19300</v>
      </c>
      <c r="U1082">
        <v>31400</v>
      </c>
      <c r="V1082">
        <v>44200</v>
      </c>
    </row>
    <row r="1083" spans="1:22" x14ac:dyDescent="0.25">
      <c r="A1083" t="str">
        <f t="shared" si="16"/>
        <v>2016/201710Female + maleMaterials and technologyNon-EU</v>
      </c>
      <c r="B1083" t="s">
        <v>75</v>
      </c>
      <c r="C1083" t="s">
        <v>143</v>
      </c>
      <c r="D1083">
        <v>10</v>
      </c>
      <c r="E1083" t="s">
        <v>127</v>
      </c>
      <c r="F1083" t="s">
        <v>125</v>
      </c>
      <c r="G1083" t="s">
        <v>150</v>
      </c>
      <c r="H1083">
        <v>185</v>
      </c>
      <c r="I1083">
        <v>175</v>
      </c>
      <c r="J1083">
        <v>54.9</v>
      </c>
      <c r="K1083">
        <v>4.0999999999999996</v>
      </c>
      <c r="L1083">
        <v>80</v>
      </c>
      <c r="M1083">
        <v>27.8</v>
      </c>
      <c r="N1083">
        <v>1.1000000000000001</v>
      </c>
      <c r="O1083">
        <v>14.6</v>
      </c>
      <c r="P1083">
        <v>16.100000000000001</v>
      </c>
      <c r="Q1083">
        <v>16.100000000000001</v>
      </c>
      <c r="R1083">
        <v>1.5</v>
      </c>
      <c r="S1083">
        <v>20</v>
      </c>
      <c r="T1083">
        <v>22600</v>
      </c>
      <c r="U1083">
        <v>31400</v>
      </c>
      <c r="V1083">
        <v>36500</v>
      </c>
    </row>
    <row r="1084" spans="1:22" x14ac:dyDescent="0.25">
      <c r="A1084" t="str">
        <f t="shared" si="16"/>
        <v>2016/201710Female + maleMathematical sciencesEU</v>
      </c>
      <c r="B1084" t="s">
        <v>75</v>
      </c>
      <c r="C1084" t="s">
        <v>143</v>
      </c>
      <c r="D1084">
        <v>10</v>
      </c>
      <c r="E1084" t="s">
        <v>127</v>
      </c>
      <c r="F1084" t="s">
        <v>21</v>
      </c>
      <c r="G1084" t="s">
        <v>5</v>
      </c>
      <c r="H1084">
        <v>145</v>
      </c>
      <c r="I1084">
        <v>120</v>
      </c>
      <c r="J1084">
        <v>48.6</v>
      </c>
      <c r="K1084">
        <v>15.8</v>
      </c>
      <c r="L1084">
        <v>65</v>
      </c>
      <c r="M1084">
        <v>19.2</v>
      </c>
      <c r="N1084">
        <v>3.8</v>
      </c>
      <c r="O1084">
        <v>24.3</v>
      </c>
      <c r="P1084">
        <v>26.7</v>
      </c>
      <c r="Q1084">
        <v>28.4</v>
      </c>
      <c r="R1084">
        <v>4.0999999999999996</v>
      </c>
      <c r="S1084">
        <v>30</v>
      </c>
      <c r="T1084">
        <v>38300</v>
      </c>
      <c r="U1084">
        <v>58000</v>
      </c>
      <c r="V1084">
        <v>93400</v>
      </c>
    </row>
    <row r="1085" spans="1:22" x14ac:dyDescent="0.25">
      <c r="A1085" t="str">
        <f t="shared" si="16"/>
        <v>2016/201710Female + maleMathematical sciencesUK</v>
      </c>
      <c r="B1085" t="s">
        <v>75</v>
      </c>
      <c r="C1085" t="s">
        <v>143</v>
      </c>
      <c r="D1085">
        <v>10</v>
      </c>
      <c r="E1085" t="s">
        <v>127</v>
      </c>
      <c r="F1085" t="s">
        <v>61</v>
      </c>
      <c r="G1085" t="s">
        <v>5</v>
      </c>
      <c r="H1085">
        <v>3915</v>
      </c>
      <c r="I1085">
        <v>3775</v>
      </c>
      <c r="J1085">
        <v>3.5</v>
      </c>
      <c r="K1085">
        <v>3.7</v>
      </c>
      <c r="L1085">
        <v>3640</v>
      </c>
      <c r="M1085">
        <v>10.8</v>
      </c>
      <c r="N1085">
        <v>3.4</v>
      </c>
      <c r="O1085">
        <v>78.2</v>
      </c>
      <c r="P1085">
        <v>81.400000000000006</v>
      </c>
      <c r="Q1085">
        <v>82.3</v>
      </c>
      <c r="R1085">
        <v>4.2</v>
      </c>
      <c r="S1085">
        <v>2820</v>
      </c>
      <c r="T1085">
        <v>28100</v>
      </c>
      <c r="U1085">
        <v>40200</v>
      </c>
      <c r="V1085">
        <v>61000</v>
      </c>
    </row>
    <row r="1086" spans="1:22" x14ac:dyDescent="0.25">
      <c r="A1086" t="str">
        <f t="shared" si="16"/>
        <v>2016/201710Female + maleMathematical sciencesNon-EU</v>
      </c>
      <c r="B1086" t="s">
        <v>75</v>
      </c>
      <c r="C1086" t="s">
        <v>143</v>
      </c>
      <c r="D1086">
        <v>10</v>
      </c>
      <c r="E1086" t="s">
        <v>127</v>
      </c>
      <c r="F1086" t="s">
        <v>125</v>
      </c>
      <c r="G1086" t="s">
        <v>5</v>
      </c>
      <c r="H1086">
        <v>585</v>
      </c>
      <c r="I1086">
        <v>555</v>
      </c>
      <c r="J1086">
        <v>57</v>
      </c>
      <c r="K1086">
        <v>5.7</v>
      </c>
      <c r="L1086">
        <v>240</v>
      </c>
      <c r="M1086">
        <v>26.3</v>
      </c>
      <c r="N1086">
        <v>2.1</v>
      </c>
      <c r="O1086">
        <v>13.8</v>
      </c>
      <c r="P1086">
        <v>14.1</v>
      </c>
      <c r="Q1086">
        <v>14.7</v>
      </c>
      <c r="R1086">
        <v>0.9</v>
      </c>
      <c r="S1086">
        <v>70</v>
      </c>
      <c r="T1086">
        <v>29900</v>
      </c>
      <c r="U1086">
        <v>54400</v>
      </c>
      <c r="V1086">
        <v>87600</v>
      </c>
    </row>
    <row r="1087" spans="1:22" x14ac:dyDescent="0.25">
      <c r="A1087" t="str">
        <f t="shared" si="16"/>
        <v>2016/201710Female + maleMedia, journalism and communicationsEU</v>
      </c>
      <c r="B1087" t="s">
        <v>75</v>
      </c>
      <c r="C1087" t="s">
        <v>143</v>
      </c>
      <c r="D1087">
        <v>10</v>
      </c>
      <c r="E1087" t="s">
        <v>127</v>
      </c>
      <c r="F1087" t="s">
        <v>21</v>
      </c>
      <c r="G1087" t="s">
        <v>151</v>
      </c>
      <c r="H1087">
        <v>360</v>
      </c>
      <c r="I1087">
        <v>325</v>
      </c>
      <c r="J1087">
        <v>51.6</v>
      </c>
      <c r="K1087">
        <v>10.199999999999999</v>
      </c>
      <c r="L1087">
        <v>155</v>
      </c>
      <c r="M1087">
        <v>22.8</v>
      </c>
      <c r="N1087">
        <v>1.1000000000000001</v>
      </c>
      <c r="O1087">
        <v>22</v>
      </c>
      <c r="P1087">
        <v>23.7</v>
      </c>
      <c r="Q1087">
        <v>24.5</v>
      </c>
      <c r="R1087">
        <v>2.4</v>
      </c>
      <c r="S1087">
        <v>65</v>
      </c>
      <c r="T1087">
        <v>17700</v>
      </c>
      <c r="U1087">
        <v>32500</v>
      </c>
      <c r="V1087">
        <v>47400</v>
      </c>
    </row>
    <row r="1088" spans="1:22" x14ac:dyDescent="0.25">
      <c r="A1088" t="str">
        <f t="shared" si="16"/>
        <v>2016/201710Female + maleMedia, journalism and communicationsUK</v>
      </c>
      <c r="B1088" t="s">
        <v>75</v>
      </c>
      <c r="C1088" t="s">
        <v>143</v>
      </c>
      <c r="D1088">
        <v>10</v>
      </c>
      <c r="E1088" t="s">
        <v>127</v>
      </c>
      <c r="F1088" t="s">
        <v>61</v>
      </c>
      <c r="G1088" t="s">
        <v>151</v>
      </c>
      <c r="H1088">
        <v>7195</v>
      </c>
      <c r="I1088">
        <v>7035</v>
      </c>
      <c r="J1088">
        <v>3.5</v>
      </c>
      <c r="K1088">
        <v>2.2000000000000002</v>
      </c>
      <c r="L1088">
        <v>6790</v>
      </c>
      <c r="M1088">
        <v>8.8000000000000007</v>
      </c>
      <c r="N1088">
        <v>4.5999999999999996</v>
      </c>
      <c r="O1088">
        <v>80</v>
      </c>
      <c r="P1088">
        <v>82.6</v>
      </c>
      <c r="Q1088">
        <v>83.2</v>
      </c>
      <c r="R1088">
        <v>3.2</v>
      </c>
      <c r="S1088">
        <v>5290</v>
      </c>
      <c r="T1088">
        <v>17400</v>
      </c>
      <c r="U1088">
        <v>26600</v>
      </c>
      <c r="V1088">
        <v>36900</v>
      </c>
    </row>
    <row r="1089" spans="1:22" x14ac:dyDescent="0.25">
      <c r="A1089" t="str">
        <f t="shared" si="16"/>
        <v>2016/201710Female + maleMedia, journalism and communicationsNon-EU</v>
      </c>
      <c r="B1089" t="s">
        <v>75</v>
      </c>
      <c r="C1089" t="s">
        <v>143</v>
      </c>
      <c r="D1089">
        <v>10</v>
      </c>
      <c r="E1089" t="s">
        <v>127</v>
      </c>
      <c r="F1089" t="s">
        <v>125</v>
      </c>
      <c r="G1089" t="s">
        <v>151</v>
      </c>
      <c r="H1089">
        <v>425</v>
      </c>
      <c r="I1089">
        <v>410</v>
      </c>
      <c r="J1089">
        <v>56.7</v>
      </c>
      <c r="K1089">
        <v>3.6</v>
      </c>
      <c r="L1089">
        <v>175</v>
      </c>
      <c r="M1089">
        <v>24.8</v>
      </c>
      <c r="N1089">
        <v>1.5</v>
      </c>
      <c r="O1089">
        <v>15.7</v>
      </c>
      <c r="P1089">
        <v>16.5</v>
      </c>
      <c r="Q1089">
        <v>17</v>
      </c>
      <c r="R1089">
        <v>1.2</v>
      </c>
      <c r="S1089">
        <v>55</v>
      </c>
      <c r="T1089">
        <v>16800</v>
      </c>
      <c r="U1089">
        <v>31400</v>
      </c>
      <c r="V1089">
        <v>42300</v>
      </c>
    </row>
    <row r="1090" spans="1:22" x14ac:dyDescent="0.25">
      <c r="A1090" t="str">
        <f t="shared" si="16"/>
        <v>2016/201710Female + maleMedical sciencesEU</v>
      </c>
      <c r="B1090" t="s">
        <v>75</v>
      </c>
      <c r="C1090" t="s">
        <v>143</v>
      </c>
      <c r="D1090">
        <v>10</v>
      </c>
      <c r="E1090" t="s">
        <v>127</v>
      </c>
      <c r="F1090" t="s">
        <v>21</v>
      </c>
      <c r="G1090" t="s">
        <v>152</v>
      </c>
      <c r="H1090">
        <v>60</v>
      </c>
      <c r="I1090">
        <v>50</v>
      </c>
      <c r="J1090">
        <v>41</v>
      </c>
      <c r="K1090">
        <v>13.4</v>
      </c>
      <c r="L1090">
        <v>30</v>
      </c>
      <c r="M1090">
        <v>11</v>
      </c>
      <c r="N1090">
        <v>5.8</v>
      </c>
      <c r="O1090">
        <v>27.4</v>
      </c>
      <c r="P1090">
        <v>38.4</v>
      </c>
      <c r="Q1090">
        <v>42.3</v>
      </c>
      <c r="R1090">
        <v>14.8</v>
      </c>
      <c r="S1090">
        <v>10</v>
      </c>
      <c r="T1090">
        <v>31000</v>
      </c>
      <c r="U1090">
        <v>45600</v>
      </c>
      <c r="V1090">
        <v>53300</v>
      </c>
    </row>
    <row r="1091" spans="1:22" x14ac:dyDescent="0.25">
      <c r="A1091" t="str">
        <f t="shared" si="16"/>
        <v>2016/201710Female + maleMedical sciencesUK</v>
      </c>
      <c r="B1091" t="s">
        <v>75</v>
      </c>
      <c r="C1091" t="s">
        <v>143</v>
      </c>
      <c r="D1091">
        <v>10</v>
      </c>
      <c r="E1091" t="s">
        <v>127</v>
      </c>
      <c r="F1091" t="s">
        <v>61</v>
      </c>
      <c r="G1091" t="s">
        <v>152</v>
      </c>
      <c r="H1091">
        <v>2340</v>
      </c>
      <c r="I1091">
        <v>2280</v>
      </c>
      <c r="J1091">
        <v>5.6</v>
      </c>
      <c r="K1091">
        <v>2.4</v>
      </c>
      <c r="L1091">
        <v>2155</v>
      </c>
      <c r="M1091">
        <v>8.4</v>
      </c>
      <c r="N1091">
        <v>3.4</v>
      </c>
      <c r="O1091">
        <v>71.2</v>
      </c>
      <c r="P1091">
        <v>81.3</v>
      </c>
      <c r="Q1091">
        <v>82.6</v>
      </c>
      <c r="R1091">
        <v>11.4</v>
      </c>
      <c r="S1091">
        <v>1550</v>
      </c>
      <c r="T1091">
        <v>24100</v>
      </c>
      <c r="U1091">
        <v>34300</v>
      </c>
      <c r="V1091">
        <v>46000</v>
      </c>
    </row>
    <row r="1092" spans="1:22" x14ac:dyDescent="0.25">
      <c r="A1092" t="str">
        <f t="shared" ref="A1092:A1155" si="17">B1092&amp;D1092&amp;E1092&amp;G1092&amp;F1092</f>
        <v>2016/201710Female + maleMedical sciencesNon-EU</v>
      </c>
      <c r="B1092" t="s">
        <v>75</v>
      </c>
      <c r="C1092" t="s">
        <v>143</v>
      </c>
      <c r="D1092">
        <v>10</v>
      </c>
      <c r="E1092" t="s">
        <v>127</v>
      </c>
      <c r="F1092" t="s">
        <v>125</v>
      </c>
      <c r="G1092" t="s">
        <v>152</v>
      </c>
      <c r="H1092">
        <v>100</v>
      </c>
      <c r="I1092">
        <v>95</v>
      </c>
      <c r="J1092">
        <v>45.2</v>
      </c>
      <c r="K1092">
        <v>3</v>
      </c>
      <c r="L1092">
        <v>50</v>
      </c>
      <c r="M1092">
        <v>14.7</v>
      </c>
      <c r="N1092">
        <v>1.4</v>
      </c>
      <c r="O1092">
        <v>29.7</v>
      </c>
      <c r="P1092">
        <v>36.6</v>
      </c>
      <c r="Q1092">
        <v>38.700000000000003</v>
      </c>
      <c r="R1092">
        <v>9.1</v>
      </c>
      <c r="S1092">
        <v>25</v>
      </c>
      <c r="T1092">
        <v>27400</v>
      </c>
      <c r="U1092">
        <v>35400</v>
      </c>
      <c r="V1092">
        <v>51800</v>
      </c>
    </row>
    <row r="1093" spans="1:22" x14ac:dyDescent="0.25">
      <c r="A1093" t="str">
        <f t="shared" si="17"/>
        <v>2016/201710Female + maleMedicine and dentistryEU</v>
      </c>
      <c r="B1093" t="s">
        <v>75</v>
      </c>
      <c r="C1093" t="s">
        <v>143</v>
      </c>
      <c r="D1093">
        <v>10</v>
      </c>
      <c r="E1093" t="s">
        <v>127</v>
      </c>
      <c r="F1093" t="s">
        <v>21</v>
      </c>
      <c r="G1093" t="s">
        <v>77</v>
      </c>
      <c r="H1093">
        <v>130</v>
      </c>
      <c r="I1093">
        <v>115</v>
      </c>
      <c r="J1093">
        <v>13.7</v>
      </c>
      <c r="K1093">
        <v>8.6</v>
      </c>
      <c r="L1093">
        <v>100</v>
      </c>
      <c r="M1093">
        <v>16.2</v>
      </c>
      <c r="N1093">
        <v>2.6</v>
      </c>
      <c r="O1093">
        <v>43.6</v>
      </c>
      <c r="P1093">
        <v>64.099999999999994</v>
      </c>
      <c r="Q1093">
        <v>67.5</v>
      </c>
      <c r="R1093">
        <v>23.9</v>
      </c>
      <c r="S1093">
        <v>45</v>
      </c>
      <c r="T1093">
        <v>39700</v>
      </c>
      <c r="U1093">
        <v>57700</v>
      </c>
      <c r="V1093">
        <v>66100</v>
      </c>
    </row>
    <row r="1094" spans="1:22" x14ac:dyDescent="0.25">
      <c r="A1094" t="str">
        <f t="shared" si="17"/>
        <v>2016/201710Female + maleMedicine and dentistryUK</v>
      </c>
      <c r="B1094" t="s">
        <v>75</v>
      </c>
      <c r="C1094" t="s">
        <v>143</v>
      </c>
      <c r="D1094">
        <v>10</v>
      </c>
      <c r="E1094" t="s">
        <v>127</v>
      </c>
      <c r="F1094" t="s">
        <v>61</v>
      </c>
      <c r="G1094" t="s">
        <v>77</v>
      </c>
      <c r="H1094">
        <v>5615</v>
      </c>
      <c r="I1094">
        <v>5460</v>
      </c>
      <c r="J1094">
        <v>3.8</v>
      </c>
      <c r="K1094">
        <v>2.7</v>
      </c>
      <c r="L1094">
        <v>5250</v>
      </c>
      <c r="M1094">
        <v>9.1</v>
      </c>
      <c r="N1094">
        <v>2.9</v>
      </c>
      <c r="O1094">
        <v>63.9</v>
      </c>
      <c r="P1094">
        <v>82.4</v>
      </c>
      <c r="Q1094">
        <v>84.2</v>
      </c>
      <c r="R1094">
        <v>20.3</v>
      </c>
      <c r="S1094">
        <v>3185</v>
      </c>
      <c r="T1094">
        <v>34300</v>
      </c>
      <c r="U1094">
        <v>54000</v>
      </c>
      <c r="V1094">
        <v>68000</v>
      </c>
    </row>
    <row r="1095" spans="1:22" x14ac:dyDescent="0.25">
      <c r="A1095" t="str">
        <f t="shared" si="17"/>
        <v>2016/201710Female + maleMedicine and dentistryNon-EU</v>
      </c>
      <c r="B1095" t="s">
        <v>75</v>
      </c>
      <c r="C1095" t="s">
        <v>143</v>
      </c>
      <c r="D1095">
        <v>10</v>
      </c>
      <c r="E1095" t="s">
        <v>127</v>
      </c>
      <c r="F1095" t="s">
        <v>125</v>
      </c>
      <c r="G1095" t="s">
        <v>77</v>
      </c>
      <c r="H1095">
        <v>405</v>
      </c>
      <c r="I1095">
        <v>375</v>
      </c>
      <c r="J1095">
        <v>25.4</v>
      </c>
      <c r="K1095">
        <v>8.3000000000000007</v>
      </c>
      <c r="L1095">
        <v>280</v>
      </c>
      <c r="M1095">
        <v>21.7</v>
      </c>
      <c r="N1095">
        <v>2.9</v>
      </c>
      <c r="O1095">
        <v>33.4</v>
      </c>
      <c r="P1095">
        <v>48.1</v>
      </c>
      <c r="Q1095">
        <v>49.9</v>
      </c>
      <c r="R1095">
        <v>16.5</v>
      </c>
      <c r="S1095">
        <v>115</v>
      </c>
      <c r="T1095">
        <v>45600</v>
      </c>
      <c r="U1095">
        <v>60200</v>
      </c>
      <c r="V1095">
        <v>74500</v>
      </c>
    </row>
    <row r="1096" spans="1:22" x14ac:dyDescent="0.25">
      <c r="A1096" t="str">
        <f t="shared" si="17"/>
        <v>2016/201710Female + maleNursing and midwiferyEU</v>
      </c>
      <c r="B1096" t="s">
        <v>75</v>
      </c>
      <c r="C1096" t="s">
        <v>143</v>
      </c>
      <c r="D1096">
        <v>10</v>
      </c>
      <c r="E1096" t="s">
        <v>127</v>
      </c>
      <c r="F1096" t="s">
        <v>21</v>
      </c>
      <c r="G1096" t="s">
        <v>153</v>
      </c>
      <c r="H1096">
        <v>55</v>
      </c>
      <c r="I1096">
        <v>40</v>
      </c>
      <c r="J1096">
        <v>30.1</v>
      </c>
      <c r="K1096">
        <v>23.9</v>
      </c>
      <c r="L1096">
        <v>30</v>
      </c>
      <c r="M1096">
        <v>19.3</v>
      </c>
      <c r="N1096">
        <v>2.4</v>
      </c>
      <c r="O1096">
        <v>36.1</v>
      </c>
      <c r="P1096">
        <v>48.2</v>
      </c>
      <c r="Q1096">
        <v>48.2</v>
      </c>
      <c r="R1096">
        <v>12</v>
      </c>
      <c r="S1096">
        <v>15</v>
      </c>
      <c r="T1096">
        <v>32100</v>
      </c>
      <c r="U1096">
        <v>35600</v>
      </c>
      <c r="V1096">
        <v>39800</v>
      </c>
    </row>
    <row r="1097" spans="1:22" x14ac:dyDescent="0.25">
      <c r="A1097" t="str">
        <f t="shared" si="17"/>
        <v>2016/201710Female + maleNursing and midwiferyUK</v>
      </c>
      <c r="B1097" t="s">
        <v>75</v>
      </c>
      <c r="C1097" t="s">
        <v>143</v>
      </c>
      <c r="D1097">
        <v>10</v>
      </c>
      <c r="E1097" t="s">
        <v>127</v>
      </c>
      <c r="F1097" t="s">
        <v>61</v>
      </c>
      <c r="G1097" t="s">
        <v>153</v>
      </c>
      <c r="H1097">
        <v>9470</v>
      </c>
      <c r="I1097">
        <v>9230</v>
      </c>
      <c r="J1097">
        <v>10.1</v>
      </c>
      <c r="K1097">
        <v>2.5</v>
      </c>
      <c r="L1097">
        <v>8295</v>
      </c>
      <c r="M1097">
        <v>5.8</v>
      </c>
      <c r="N1097">
        <v>2</v>
      </c>
      <c r="O1097">
        <v>68.5</v>
      </c>
      <c r="P1097">
        <v>80.8</v>
      </c>
      <c r="Q1097">
        <v>82</v>
      </c>
      <c r="R1097">
        <v>13.6</v>
      </c>
      <c r="S1097">
        <v>5835</v>
      </c>
      <c r="T1097">
        <v>20400</v>
      </c>
      <c r="U1097">
        <v>29900</v>
      </c>
      <c r="V1097">
        <v>37200</v>
      </c>
    </row>
    <row r="1098" spans="1:22" x14ac:dyDescent="0.25">
      <c r="A1098" t="str">
        <f t="shared" si="17"/>
        <v>2016/201710Female + maleNursing and midwiferyNon-EU</v>
      </c>
      <c r="B1098" t="s">
        <v>75</v>
      </c>
      <c r="C1098" t="s">
        <v>143</v>
      </c>
      <c r="D1098">
        <v>10</v>
      </c>
      <c r="E1098" t="s">
        <v>127</v>
      </c>
      <c r="F1098" t="s">
        <v>125</v>
      </c>
      <c r="G1098" t="s">
        <v>153</v>
      </c>
      <c r="H1098">
        <v>255</v>
      </c>
      <c r="I1098">
        <v>245</v>
      </c>
      <c r="J1098">
        <v>50.5</v>
      </c>
      <c r="K1098">
        <v>5.4</v>
      </c>
      <c r="L1098">
        <v>120</v>
      </c>
      <c r="M1098">
        <v>12.7</v>
      </c>
      <c r="N1098">
        <v>1.6</v>
      </c>
      <c r="O1098">
        <v>27.5</v>
      </c>
      <c r="P1098">
        <v>33.299999999999997</v>
      </c>
      <c r="Q1098">
        <v>35.1</v>
      </c>
      <c r="R1098">
        <v>7.5</v>
      </c>
      <c r="S1098">
        <v>60</v>
      </c>
      <c r="T1098">
        <v>10100</v>
      </c>
      <c r="U1098">
        <v>23200</v>
      </c>
      <c r="V1098">
        <v>36600</v>
      </c>
    </row>
    <row r="1099" spans="1:22" x14ac:dyDescent="0.25">
      <c r="A1099" t="str">
        <f t="shared" si="17"/>
        <v>2016/201710Female + malePerforming artsEU</v>
      </c>
      <c r="B1099" t="s">
        <v>75</v>
      </c>
      <c r="C1099" t="s">
        <v>143</v>
      </c>
      <c r="D1099">
        <v>10</v>
      </c>
      <c r="E1099" t="s">
        <v>127</v>
      </c>
      <c r="F1099" t="s">
        <v>21</v>
      </c>
      <c r="G1099" t="s">
        <v>154</v>
      </c>
      <c r="H1099">
        <v>355</v>
      </c>
      <c r="I1099">
        <v>310</v>
      </c>
      <c r="J1099">
        <v>45.9</v>
      </c>
      <c r="K1099">
        <v>12.2</v>
      </c>
      <c r="L1099">
        <v>170</v>
      </c>
      <c r="M1099">
        <v>21.2</v>
      </c>
      <c r="N1099">
        <v>1.9</v>
      </c>
      <c r="O1099">
        <v>27.4</v>
      </c>
      <c r="P1099">
        <v>29.5</v>
      </c>
      <c r="Q1099">
        <v>31</v>
      </c>
      <c r="R1099">
        <v>3.6</v>
      </c>
      <c r="S1099">
        <v>70</v>
      </c>
      <c r="T1099">
        <v>10200</v>
      </c>
      <c r="U1099">
        <v>17900</v>
      </c>
      <c r="V1099">
        <v>29200</v>
      </c>
    </row>
    <row r="1100" spans="1:22" x14ac:dyDescent="0.25">
      <c r="A1100" t="str">
        <f t="shared" si="17"/>
        <v>2016/201710Female + malePerforming artsUK</v>
      </c>
      <c r="B1100" t="s">
        <v>75</v>
      </c>
      <c r="C1100" t="s">
        <v>143</v>
      </c>
      <c r="D1100">
        <v>10</v>
      </c>
      <c r="E1100" t="s">
        <v>127</v>
      </c>
      <c r="F1100" t="s">
        <v>61</v>
      </c>
      <c r="G1100" t="s">
        <v>154</v>
      </c>
      <c r="H1100">
        <v>7670</v>
      </c>
      <c r="I1100">
        <v>7520</v>
      </c>
      <c r="J1100">
        <v>4</v>
      </c>
      <c r="K1100">
        <v>2</v>
      </c>
      <c r="L1100">
        <v>7215</v>
      </c>
      <c r="M1100">
        <v>8.1</v>
      </c>
      <c r="N1100">
        <v>4.3</v>
      </c>
      <c r="O1100">
        <v>79</v>
      </c>
      <c r="P1100">
        <v>82.8</v>
      </c>
      <c r="Q1100">
        <v>83.6</v>
      </c>
      <c r="R1100">
        <v>4.5999999999999996</v>
      </c>
      <c r="S1100">
        <v>5340</v>
      </c>
      <c r="T1100">
        <v>14200</v>
      </c>
      <c r="U1100">
        <v>23400</v>
      </c>
      <c r="V1100">
        <v>33600</v>
      </c>
    </row>
    <row r="1101" spans="1:22" x14ac:dyDescent="0.25">
      <c r="A1101" t="str">
        <f t="shared" si="17"/>
        <v>2016/201710Female + malePerforming artsNon-EU</v>
      </c>
      <c r="B1101" t="s">
        <v>75</v>
      </c>
      <c r="C1101" t="s">
        <v>143</v>
      </c>
      <c r="D1101">
        <v>10</v>
      </c>
      <c r="E1101" t="s">
        <v>127</v>
      </c>
      <c r="F1101" t="s">
        <v>125</v>
      </c>
      <c r="G1101" t="s">
        <v>154</v>
      </c>
      <c r="H1101">
        <v>325</v>
      </c>
      <c r="I1101">
        <v>310</v>
      </c>
      <c r="J1101">
        <v>60.3</v>
      </c>
      <c r="K1101">
        <v>5.0999999999999996</v>
      </c>
      <c r="L1101">
        <v>125</v>
      </c>
      <c r="M1101">
        <v>20.5</v>
      </c>
      <c r="N1101">
        <v>1.5</v>
      </c>
      <c r="O1101">
        <v>15.8</v>
      </c>
      <c r="P1101">
        <v>17.100000000000001</v>
      </c>
      <c r="Q1101">
        <v>17.7</v>
      </c>
      <c r="R1101">
        <v>1.9</v>
      </c>
      <c r="S1101">
        <v>40</v>
      </c>
      <c r="T1101">
        <v>11400</v>
      </c>
      <c r="U1101">
        <v>18800</v>
      </c>
      <c r="V1101">
        <v>32800</v>
      </c>
    </row>
    <row r="1102" spans="1:22" x14ac:dyDescent="0.25">
      <c r="A1102" t="str">
        <f t="shared" si="17"/>
        <v>2016/201710Female + malePharmacology, toxicology and pharmacyEU</v>
      </c>
      <c r="B1102" t="s">
        <v>75</v>
      </c>
      <c r="C1102" t="s">
        <v>143</v>
      </c>
      <c r="D1102">
        <v>10</v>
      </c>
      <c r="E1102" t="s">
        <v>127</v>
      </c>
      <c r="F1102" t="s">
        <v>21</v>
      </c>
      <c r="G1102" t="s">
        <v>78</v>
      </c>
      <c r="H1102">
        <v>95</v>
      </c>
      <c r="I1102">
        <v>80</v>
      </c>
      <c r="J1102">
        <v>32</v>
      </c>
      <c r="K1102">
        <v>18.8</v>
      </c>
      <c r="L1102">
        <v>55</v>
      </c>
      <c r="M1102">
        <v>43.8</v>
      </c>
      <c r="N1102">
        <v>1.3</v>
      </c>
      <c r="O1102">
        <v>13.9</v>
      </c>
      <c r="P1102">
        <v>23</v>
      </c>
      <c r="Q1102">
        <v>23</v>
      </c>
      <c r="R1102">
        <v>9</v>
      </c>
      <c r="S1102" t="s">
        <v>124</v>
      </c>
      <c r="T1102" t="s">
        <v>124</v>
      </c>
      <c r="U1102" t="s">
        <v>124</v>
      </c>
      <c r="V1102" t="s">
        <v>124</v>
      </c>
    </row>
    <row r="1103" spans="1:22" x14ac:dyDescent="0.25">
      <c r="A1103" t="str">
        <f t="shared" si="17"/>
        <v>2016/201710Female + malePharmacology, toxicology and pharmacyUK</v>
      </c>
      <c r="B1103" t="s">
        <v>75</v>
      </c>
      <c r="C1103" t="s">
        <v>143</v>
      </c>
      <c r="D1103">
        <v>10</v>
      </c>
      <c r="E1103" t="s">
        <v>127</v>
      </c>
      <c r="F1103" t="s">
        <v>61</v>
      </c>
      <c r="G1103" t="s">
        <v>78</v>
      </c>
      <c r="H1103">
        <v>1790</v>
      </c>
      <c r="I1103">
        <v>1765</v>
      </c>
      <c r="J1103">
        <v>4.7</v>
      </c>
      <c r="K1103">
        <v>1.6</v>
      </c>
      <c r="L1103">
        <v>1680</v>
      </c>
      <c r="M1103">
        <v>9.8000000000000007</v>
      </c>
      <c r="N1103">
        <v>3.4</v>
      </c>
      <c r="O1103">
        <v>70.900000000000006</v>
      </c>
      <c r="P1103">
        <v>80.3</v>
      </c>
      <c r="Q1103">
        <v>82.1</v>
      </c>
      <c r="R1103">
        <v>11.2</v>
      </c>
      <c r="S1103">
        <v>1170</v>
      </c>
      <c r="T1103">
        <v>17200</v>
      </c>
      <c r="U1103">
        <v>31800</v>
      </c>
      <c r="V1103">
        <v>43800</v>
      </c>
    </row>
    <row r="1104" spans="1:22" x14ac:dyDescent="0.25">
      <c r="A1104" t="str">
        <f t="shared" si="17"/>
        <v>2016/201710Female + malePharmacology, toxicology and pharmacyNon-EU</v>
      </c>
      <c r="B1104" t="s">
        <v>75</v>
      </c>
      <c r="C1104" t="s">
        <v>143</v>
      </c>
      <c r="D1104">
        <v>10</v>
      </c>
      <c r="E1104" t="s">
        <v>127</v>
      </c>
      <c r="F1104" t="s">
        <v>125</v>
      </c>
      <c r="G1104" t="s">
        <v>78</v>
      </c>
      <c r="H1104">
        <v>245</v>
      </c>
      <c r="I1104">
        <v>235</v>
      </c>
      <c r="J1104">
        <v>46.2</v>
      </c>
      <c r="K1104">
        <v>4.0999999999999996</v>
      </c>
      <c r="L1104">
        <v>125</v>
      </c>
      <c r="M1104">
        <v>19.2</v>
      </c>
      <c r="N1104">
        <v>1.3</v>
      </c>
      <c r="O1104">
        <v>30</v>
      </c>
      <c r="P1104">
        <v>32.5</v>
      </c>
      <c r="Q1104">
        <v>33.4</v>
      </c>
      <c r="R1104">
        <v>3.4</v>
      </c>
      <c r="S1104">
        <v>65</v>
      </c>
      <c r="T1104">
        <v>19700</v>
      </c>
      <c r="U1104">
        <v>35800</v>
      </c>
      <c r="V1104">
        <v>44200</v>
      </c>
    </row>
    <row r="1105" spans="1:22" x14ac:dyDescent="0.25">
      <c r="A1105" t="str">
        <f t="shared" si="17"/>
        <v>2016/201710Female + malePhilosophy and religious studiesEU</v>
      </c>
      <c r="B1105" t="s">
        <v>75</v>
      </c>
      <c r="C1105" t="s">
        <v>143</v>
      </c>
      <c r="D1105">
        <v>10</v>
      </c>
      <c r="E1105" t="s">
        <v>127</v>
      </c>
      <c r="F1105" t="s">
        <v>21</v>
      </c>
      <c r="G1105" t="s">
        <v>115</v>
      </c>
      <c r="H1105">
        <v>60</v>
      </c>
      <c r="I1105">
        <v>55</v>
      </c>
      <c r="J1105">
        <v>34</v>
      </c>
      <c r="K1105">
        <v>8.8000000000000007</v>
      </c>
      <c r="L1105">
        <v>35</v>
      </c>
      <c r="M1105">
        <v>18.5</v>
      </c>
      <c r="N1105">
        <v>2.6</v>
      </c>
      <c r="O1105">
        <v>37.200000000000003</v>
      </c>
      <c r="P1105">
        <v>41.6</v>
      </c>
      <c r="Q1105">
        <v>44.9</v>
      </c>
      <c r="R1105">
        <v>7.6</v>
      </c>
      <c r="S1105">
        <v>20</v>
      </c>
      <c r="T1105">
        <v>16800</v>
      </c>
      <c r="U1105">
        <v>26300</v>
      </c>
      <c r="V1105">
        <v>64200</v>
      </c>
    </row>
    <row r="1106" spans="1:22" x14ac:dyDescent="0.25">
      <c r="A1106" t="str">
        <f t="shared" si="17"/>
        <v>2016/201710Female + malePhilosophy and religious studiesUK</v>
      </c>
      <c r="B1106" t="s">
        <v>75</v>
      </c>
      <c r="C1106" t="s">
        <v>143</v>
      </c>
      <c r="D1106">
        <v>10</v>
      </c>
      <c r="E1106" t="s">
        <v>127</v>
      </c>
      <c r="F1106" t="s">
        <v>61</v>
      </c>
      <c r="G1106" t="s">
        <v>115</v>
      </c>
      <c r="H1106">
        <v>2765</v>
      </c>
      <c r="I1106">
        <v>2690</v>
      </c>
      <c r="J1106">
        <v>3.4</v>
      </c>
      <c r="K1106">
        <v>2.7</v>
      </c>
      <c r="L1106">
        <v>2595</v>
      </c>
      <c r="M1106">
        <v>12</v>
      </c>
      <c r="N1106">
        <v>5</v>
      </c>
      <c r="O1106">
        <v>72.2</v>
      </c>
      <c r="P1106">
        <v>78.3</v>
      </c>
      <c r="Q1106">
        <v>79.599999999999994</v>
      </c>
      <c r="R1106">
        <v>7.3</v>
      </c>
      <c r="S1106">
        <v>1780</v>
      </c>
      <c r="T1106">
        <v>19000</v>
      </c>
      <c r="U1106">
        <v>29900</v>
      </c>
      <c r="V1106">
        <v>43100</v>
      </c>
    </row>
    <row r="1107" spans="1:22" x14ac:dyDescent="0.25">
      <c r="A1107" t="str">
        <f t="shared" si="17"/>
        <v>2016/201710Female + malePhilosophy and religious studiesNon-EU</v>
      </c>
      <c r="B1107" t="s">
        <v>75</v>
      </c>
      <c r="C1107" t="s">
        <v>143</v>
      </c>
      <c r="D1107">
        <v>10</v>
      </c>
      <c r="E1107" t="s">
        <v>127</v>
      </c>
      <c r="F1107" t="s">
        <v>125</v>
      </c>
      <c r="G1107" t="s">
        <v>115</v>
      </c>
      <c r="H1107">
        <v>75</v>
      </c>
      <c r="I1107">
        <v>70</v>
      </c>
      <c r="J1107">
        <v>59.8</v>
      </c>
      <c r="K1107">
        <v>5.7</v>
      </c>
      <c r="L1107">
        <v>30</v>
      </c>
      <c r="M1107">
        <v>16.3</v>
      </c>
      <c r="N1107">
        <v>4</v>
      </c>
      <c r="O1107">
        <v>17.399999999999999</v>
      </c>
      <c r="P1107">
        <v>18.100000000000001</v>
      </c>
      <c r="Q1107">
        <v>20</v>
      </c>
      <c r="R1107">
        <v>2.6</v>
      </c>
      <c r="S1107" t="s">
        <v>124</v>
      </c>
      <c r="T1107" t="s">
        <v>124</v>
      </c>
      <c r="U1107" t="s">
        <v>124</v>
      </c>
      <c r="V1107" t="s">
        <v>124</v>
      </c>
    </row>
    <row r="1108" spans="1:22" x14ac:dyDescent="0.25">
      <c r="A1108" t="str">
        <f t="shared" si="17"/>
        <v>2016/201710Female + malePhysics and astronomyEU</v>
      </c>
      <c r="B1108" t="s">
        <v>75</v>
      </c>
      <c r="C1108" t="s">
        <v>143</v>
      </c>
      <c r="D1108">
        <v>10</v>
      </c>
      <c r="E1108" t="s">
        <v>127</v>
      </c>
      <c r="F1108" t="s">
        <v>21</v>
      </c>
      <c r="G1108" t="s">
        <v>88</v>
      </c>
      <c r="H1108">
        <v>80</v>
      </c>
      <c r="I1108">
        <v>65</v>
      </c>
      <c r="J1108">
        <v>43.7</v>
      </c>
      <c r="K1108">
        <v>16.100000000000001</v>
      </c>
      <c r="L1108">
        <v>35</v>
      </c>
      <c r="M1108">
        <v>23</v>
      </c>
      <c r="N1108">
        <v>0</v>
      </c>
      <c r="O1108">
        <v>29.5</v>
      </c>
      <c r="P1108">
        <v>33.299999999999997</v>
      </c>
      <c r="Q1108">
        <v>33.299999999999997</v>
      </c>
      <c r="R1108">
        <v>3.8</v>
      </c>
      <c r="S1108">
        <v>20</v>
      </c>
      <c r="T1108">
        <v>24800</v>
      </c>
      <c r="U1108">
        <v>34700</v>
      </c>
      <c r="V1108">
        <v>54000</v>
      </c>
    </row>
    <row r="1109" spans="1:22" x14ac:dyDescent="0.25">
      <c r="A1109" t="str">
        <f t="shared" si="17"/>
        <v>2016/201710Female + malePhysics and astronomyUK</v>
      </c>
      <c r="B1109" t="s">
        <v>75</v>
      </c>
      <c r="C1109" t="s">
        <v>143</v>
      </c>
      <c r="D1109">
        <v>10</v>
      </c>
      <c r="E1109" t="s">
        <v>127</v>
      </c>
      <c r="F1109" t="s">
        <v>61</v>
      </c>
      <c r="G1109" t="s">
        <v>88</v>
      </c>
      <c r="H1109">
        <v>2045</v>
      </c>
      <c r="I1109">
        <v>1960</v>
      </c>
      <c r="J1109">
        <v>2.2000000000000002</v>
      </c>
      <c r="K1109">
        <v>4.3</v>
      </c>
      <c r="L1109">
        <v>1915</v>
      </c>
      <c r="M1109">
        <v>12.1</v>
      </c>
      <c r="N1109">
        <v>3.6</v>
      </c>
      <c r="O1109">
        <v>75.8</v>
      </c>
      <c r="P1109">
        <v>81.099999999999994</v>
      </c>
      <c r="Q1109">
        <v>82.1</v>
      </c>
      <c r="R1109">
        <v>6.2</v>
      </c>
      <c r="S1109">
        <v>1435</v>
      </c>
      <c r="T1109">
        <v>29900</v>
      </c>
      <c r="U1109">
        <v>39100</v>
      </c>
      <c r="V1109">
        <v>56200</v>
      </c>
    </row>
    <row r="1110" spans="1:22" x14ac:dyDescent="0.25">
      <c r="A1110" t="str">
        <f t="shared" si="17"/>
        <v>2016/201710Female + malePhysics and astronomyNon-EU</v>
      </c>
      <c r="B1110" t="s">
        <v>75</v>
      </c>
      <c r="C1110" t="s">
        <v>143</v>
      </c>
      <c r="D1110">
        <v>10</v>
      </c>
      <c r="E1110" t="s">
        <v>127</v>
      </c>
      <c r="F1110" t="s">
        <v>125</v>
      </c>
      <c r="G1110" t="s">
        <v>88</v>
      </c>
      <c r="H1110">
        <v>100</v>
      </c>
      <c r="I1110">
        <v>95</v>
      </c>
      <c r="J1110">
        <v>46.4</v>
      </c>
      <c r="K1110">
        <v>2.6</v>
      </c>
      <c r="L1110">
        <v>50</v>
      </c>
      <c r="M1110">
        <v>24.1</v>
      </c>
      <c r="N1110">
        <v>1</v>
      </c>
      <c r="O1110">
        <v>25.3</v>
      </c>
      <c r="P1110">
        <v>27.4</v>
      </c>
      <c r="Q1110">
        <v>28.4</v>
      </c>
      <c r="R1110">
        <v>3.1</v>
      </c>
      <c r="S1110">
        <v>20</v>
      </c>
      <c r="T1110">
        <v>21200</v>
      </c>
      <c r="U1110">
        <v>41200</v>
      </c>
      <c r="V1110">
        <v>54800</v>
      </c>
    </row>
    <row r="1111" spans="1:22" x14ac:dyDescent="0.25">
      <c r="A1111" t="str">
        <f t="shared" si="17"/>
        <v>2016/201710Female + malePoliticsEU</v>
      </c>
      <c r="B1111" t="s">
        <v>75</v>
      </c>
      <c r="C1111" t="s">
        <v>143</v>
      </c>
      <c r="D1111">
        <v>10</v>
      </c>
      <c r="E1111" t="s">
        <v>127</v>
      </c>
      <c r="F1111" t="s">
        <v>21</v>
      </c>
      <c r="G1111" t="s">
        <v>102</v>
      </c>
      <c r="H1111">
        <v>320</v>
      </c>
      <c r="I1111">
        <v>280</v>
      </c>
      <c r="J1111">
        <v>47.4</v>
      </c>
      <c r="K1111">
        <v>12.6</v>
      </c>
      <c r="L1111">
        <v>145</v>
      </c>
      <c r="M1111">
        <v>23.2</v>
      </c>
      <c r="N1111">
        <v>2.8</v>
      </c>
      <c r="O1111">
        <v>24</v>
      </c>
      <c r="P1111">
        <v>25.3</v>
      </c>
      <c r="Q1111">
        <v>26.7</v>
      </c>
      <c r="R1111">
        <v>2.6</v>
      </c>
      <c r="S1111">
        <v>60</v>
      </c>
      <c r="T1111">
        <v>25200</v>
      </c>
      <c r="U1111">
        <v>39400</v>
      </c>
      <c r="V1111">
        <v>69000</v>
      </c>
    </row>
    <row r="1112" spans="1:22" x14ac:dyDescent="0.25">
      <c r="A1112" t="str">
        <f t="shared" si="17"/>
        <v>2016/201710Female + malePoliticsUK</v>
      </c>
      <c r="B1112" t="s">
        <v>75</v>
      </c>
      <c r="C1112" t="s">
        <v>143</v>
      </c>
      <c r="D1112">
        <v>10</v>
      </c>
      <c r="E1112" t="s">
        <v>127</v>
      </c>
      <c r="F1112" t="s">
        <v>61</v>
      </c>
      <c r="G1112" t="s">
        <v>102</v>
      </c>
      <c r="H1112">
        <v>3820</v>
      </c>
      <c r="I1112">
        <v>3695</v>
      </c>
      <c r="J1112">
        <v>2.6</v>
      </c>
      <c r="K1112">
        <v>3.3</v>
      </c>
      <c r="L1112">
        <v>3595</v>
      </c>
      <c r="M1112">
        <v>11.6</v>
      </c>
      <c r="N1112">
        <v>4.9000000000000004</v>
      </c>
      <c r="O1112">
        <v>74.7</v>
      </c>
      <c r="P1112">
        <v>79.7</v>
      </c>
      <c r="Q1112">
        <v>80.900000000000006</v>
      </c>
      <c r="R1112">
        <v>6.1</v>
      </c>
      <c r="S1112">
        <v>2610</v>
      </c>
      <c r="T1112">
        <v>23400</v>
      </c>
      <c r="U1112">
        <v>34700</v>
      </c>
      <c r="V1112">
        <v>50400</v>
      </c>
    </row>
    <row r="1113" spans="1:22" x14ac:dyDescent="0.25">
      <c r="A1113" t="str">
        <f t="shared" si="17"/>
        <v>2016/201710Female + malePoliticsNon-EU</v>
      </c>
      <c r="B1113" t="s">
        <v>75</v>
      </c>
      <c r="C1113" t="s">
        <v>143</v>
      </c>
      <c r="D1113">
        <v>10</v>
      </c>
      <c r="E1113" t="s">
        <v>127</v>
      </c>
      <c r="F1113" t="s">
        <v>125</v>
      </c>
      <c r="G1113" t="s">
        <v>102</v>
      </c>
      <c r="H1113">
        <v>285</v>
      </c>
      <c r="I1113">
        <v>270</v>
      </c>
      <c r="J1113">
        <v>56.3</v>
      </c>
      <c r="K1113">
        <v>5.0999999999999996</v>
      </c>
      <c r="L1113">
        <v>120</v>
      </c>
      <c r="M1113">
        <v>24.8</v>
      </c>
      <c r="N1113">
        <v>1</v>
      </c>
      <c r="O1113">
        <v>15</v>
      </c>
      <c r="P1113">
        <v>15.6</v>
      </c>
      <c r="Q1113">
        <v>18</v>
      </c>
      <c r="R1113">
        <v>2.9</v>
      </c>
      <c r="S1113">
        <v>35</v>
      </c>
      <c r="T1113">
        <v>24100</v>
      </c>
      <c r="U1113">
        <v>36900</v>
      </c>
      <c r="V1113">
        <v>73600</v>
      </c>
    </row>
    <row r="1114" spans="1:22" x14ac:dyDescent="0.25">
      <c r="A1114" t="str">
        <f t="shared" si="17"/>
        <v>2016/201710Female + malePsychologyEU</v>
      </c>
      <c r="B1114" t="s">
        <v>75</v>
      </c>
      <c r="C1114" t="s">
        <v>143</v>
      </c>
      <c r="D1114">
        <v>10</v>
      </c>
      <c r="E1114" t="s">
        <v>127</v>
      </c>
      <c r="F1114" t="s">
        <v>21</v>
      </c>
      <c r="G1114" t="s">
        <v>20</v>
      </c>
      <c r="H1114">
        <v>265</v>
      </c>
      <c r="I1114">
        <v>240</v>
      </c>
      <c r="J1114">
        <v>38.1</v>
      </c>
      <c r="K1114">
        <v>9.3000000000000007</v>
      </c>
      <c r="L1114">
        <v>150</v>
      </c>
      <c r="M1114">
        <v>23</v>
      </c>
      <c r="N1114">
        <v>1.3</v>
      </c>
      <c r="O1114">
        <v>31.2</v>
      </c>
      <c r="P1114">
        <v>35.4</v>
      </c>
      <c r="Q1114">
        <v>37.700000000000003</v>
      </c>
      <c r="R1114">
        <v>6.5</v>
      </c>
      <c r="S1114">
        <v>70</v>
      </c>
      <c r="T1114">
        <v>25200</v>
      </c>
      <c r="U1114">
        <v>34700</v>
      </c>
      <c r="V1114">
        <v>46400</v>
      </c>
    </row>
    <row r="1115" spans="1:22" x14ac:dyDescent="0.25">
      <c r="A1115" t="str">
        <f t="shared" si="17"/>
        <v>2016/201710Female + malePsychologyUK</v>
      </c>
      <c r="B1115" t="s">
        <v>75</v>
      </c>
      <c r="C1115" t="s">
        <v>143</v>
      </c>
      <c r="D1115">
        <v>10</v>
      </c>
      <c r="E1115" t="s">
        <v>127</v>
      </c>
      <c r="F1115" t="s">
        <v>61</v>
      </c>
      <c r="G1115" t="s">
        <v>20</v>
      </c>
      <c r="H1115">
        <v>9670</v>
      </c>
      <c r="I1115">
        <v>9465</v>
      </c>
      <c r="J1115">
        <v>4.2</v>
      </c>
      <c r="K1115">
        <v>2.1</v>
      </c>
      <c r="L1115">
        <v>9070</v>
      </c>
      <c r="M1115">
        <v>8.6</v>
      </c>
      <c r="N1115">
        <v>4.7</v>
      </c>
      <c r="O1115">
        <v>73.400000000000006</v>
      </c>
      <c r="P1115">
        <v>81.2</v>
      </c>
      <c r="Q1115">
        <v>82.6</v>
      </c>
      <c r="R1115">
        <v>9.1</v>
      </c>
      <c r="S1115">
        <v>6605</v>
      </c>
      <c r="T1115">
        <v>17200</v>
      </c>
      <c r="U1115">
        <v>26300</v>
      </c>
      <c r="V1115">
        <v>35800</v>
      </c>
    </row>
    <row r="1116" spans="1:22" x14ac:dyDescent="0.25">
      <c r="A1116" t="str">
        <f t="shared" si="17"/>
        <v>2016/201710Female + malePsychologyNon-EU</v>
      </c>
      <c r="B1116" t="s">
        <v>75</v>
      </c>
      <c r="C1116" t="s">
        <v>143</v>
      </c>
      <c r="D1116">
        <v>10</v>
      </c>
      <c r="E1116" t="s">
        <v>127</v>
      </c>
      <c r="F1116" t="s">
        <v>125</v>
      </c>
      <c r="G1116" t="s">
        <v>20</v>
      </c>
      <c r="H1116">
        <v>275</v>
      </c>
      <c r="I1116">
        <v>260</v>
      </c>
      <c r="J1116">
        <v>54.4</v>
      </c>
      <c r="K1116">
        <v>4.3</v>
      </c>
      <c r="L1116">
        <v>120</v>
      </c>
      <c r="M1116">
        <v>22.4</v>
      </c>
      <c r="N1116">
        <v>1.5</v>
      </c>
      <c r="O1116">
        <v>15.5</v>
      </c>
      <c r="P1116">
        <v>18.399999999999999</v>
      </c>
      <c r="Q1116">
        <v>21.7</v>
      </c>
      <c r="R1116">
        <v>6.2</v>
      </c>
      <c r="S1116">
        <v>35</v>
      </c>
      <c r="T1116">
        <v>19300</v>
      </c>
      <c r="U1116">
        <v>27400</v>
      </c>
      <c r="V1116">
        <v>44900</v>
      </c>
    </row>
    <row r="1117" spans="1:22" x14ac:dyDescent="0.25">
      <c r="A1117" t="str">
        <f t="shared" si="17"/>
        <v>2016/201710Female + maleSociology, social policy and anthropologyEU</v>
      </c>
      <c r="B1117" t="s">
        <v>75</v>
      </c>
      <c r="C1117" t="s">
        <v>143</v>
      </c>
      <c r="D1117">
        <v>10</v>
      </c>
      <c r="E1117" t="s">
        <v>127</v>
      </c>
      <c r="F1117" t="s">
        <v>21</v>
      </c>
      <c r="G1117" t="s">
        <v>99</v>
      </c>
      <c r="H1117">
        <v>225</v>
      </c>
      <c r="I1117">
        <v>205</v>
      </c>
      <c r="J1117">
        <v>44.5</v>
      </c>
      <c r="K1117">
        <v>8.1</v>
      </c>
      <c r="L1117">
        <v>115</v>
      </c>
      <c r="M1117">
        <v>22.5</v>
      </c>
      <c r="N1117">
        <v>2.1</v>
      </c>
      <c r="O1117">
        <v>28.2</v>
      </c>
      <c r="P1117">
        <v>29.6</v>
      </c>
      <c r="Q1117">
        <v>30.9</v>
      </c>
      <c r="R1117">
        <v>2.7</v>
      </c>
      <c r="S1117">
        <v>50</v>
      </c>
      <c r="T1117">
        <v>18600</v>
      </c>
      <c r="U1117">
        <v>28800</v>
      </c>
      <c r="V1117">
        <v>42700</v>
      </c>
    </row>
    <row r="1118" spans="1:22" x14ac:dyDescent="0.25">
      <c r="A1118" t="str">
        <f t="shared" si="17"/>
        <v>2016/201710Female + maleSociology, social policy and anthropologyUK</v>
      </c>
      <c r="B1118" t="s">
        <v>75</v>
      </c>
      <c r="C1118" t="s">
        <v>143</v>
      </c>
      <c r="D1118">
        <v>10</v>
      </c>
      <c r="E1118" t="s">
        <v>127</v>
      </c>
      <c r="F1118" t="s">
        <v>61</v>
      </c>
      <c r="G1118" t="s">
        <v>99</v>
      </c>
      <c r="H1118">
        <v>8470</v>
      </c>
      <c r="I1118">
        <v>8315</v>
      </c>
      <c r="J1118">
        <v>4.5999999999999996</v>
      </c>
      <c r="K1118">
        <v>1.8</v>
      </c>
      <c r="L1118">
        <v>7935</v>
      </c>
      <c r="M1118">
        <v>9.4</v>
      </c>
      <c r="N1118">
        <v>4.9000000000000004</v>
      </c>
      <c r="O1118">
        <v>75.400000000000006</v>
      </c>
      <c r="P1118">
        <v>80.3</v>
      </c>
      <c r="Q1118">
        <v>81.099999999999994</v>
      </c>
      <c r="R1118">
        <v>5.7</v>
      </c>
      <c r="S1118">
        <v>5945</v>
      </c>
      <c r="T1118">
        <v>16800</v>
      </c>
      <c r="U1118">
        <v>26300</v>
      </c>
      <c r="V1118">
        <v>35000</v>
      </c>
    </row>
    <row r="1119" spans="1:22" x14ac:dyDescent="0.25">
      <c r="A1119" t="str">
        <f t="shared" si="17"/>
        <v>2016/201710Female + maleSociology, social policy and anthropologyNon-EU</v>
      </c>
      <c r="B1119" t="s">
        <v>75</v>
      </c>
      <c r="C1119" t="s">
        <v>143</v>
      </c>
      <c r="D1119">
        <v>10</v>
      </c>
      <c r="E1119" t="s">
        <v>127</v>
      </c>
      <c r="F1119" t="s">
        <v>125</v>
      </c>
      <c r="G1119" t="s">
        <v>99</v>
      </c>
      <c r="H1119">
        <v>320</v>
      </c>
      <c r="I1119">
        <v>300</v>
      </c>
      <c r="J1119">
        <v>69.2</v>
      </c>
      <c r="K1119">
        <v>5.8</v>
      </c>
      <c r="L1119">
        <v>90</v>
      </c>
      <c r="M1119">
        <v>15.7</v>
      </c>
      <c r="N1119">
        <v>0.9</v>
      </c>
      <c r="O1119">
        <v>12.6</v>
      </c>
      <c r="P1119">
        <v>13.2</v>
      </c>
      <c r="Q1119">
        <v>14.1</v>
      </c>
      <c r="R1119">
        <v>1.5</v>
      </c>
      <c r="S1119">
        <v>35</v>
      </c>
      <c r="T1119">
        <v>15000</v>
      </c>
      <c r="U1119">
        <v>29100</v>
      </c>
      <c r="V1119">
        <v>38000</v>
      </c>
    </row>
    <row r="1120" spans="1:22" x14ac:dyDescent="0.25">
      <c r="A1120" t="str">
        <f t="shared" si="17"/>
        <v>2016/201710Female + maleSport and exercise sciencesEU</v>
      </c>
      <c r="B1120" t="s">
        <v>75</v>
      </c>
      <c r="C1120" t="s">
        <v>143</v>
      </c>
      <c r="D1120">
        <v>10</v>
      </c>
      <c r="E1120" t="s">
        <v>127</v>
      </c>
      <c r="F1120" t="s">
        <v>21</v>
      </c>
      <c r="G1120" t="s">
        <v>82</v>
      </c>
      <c r="H1120">
        <v>90</v>
      </c>
      <c r="I1120">
        <v>75</v>
      </c>
      <c r="J1120">
        <v>36.6</v>
      </c>
      <c r="K1120">
        <v>15.5</v>
      </c>
      <c r="L1120">
        <v>50</v>
      </c>
      <c r="M1120">
        <v>22.4</v>
      </c>
      <c r="N1120">
        <v>2.6</v>
      </c>
      <c r="O1120">
        <v>33.6</v>
      </c>
      <c r="P1120">
        <v>37</v>
      </c>
      <c r="Q1120">
        <v>38.299999999999997</v>
      </c>
      <c r="R1120">
        <v>4.8</v>
      </c>
      <c r="S1120">
        <v>25</v>
      </c>
      <c r="T1120">
        <v>18200</v>
      </c>
      <c r="U1120">
        <v>36500</v>
      </c>
      <c r="V1120">
        <v>47600</v>
      </c>
    </row>
    <row r="1121" spans="1:22" x14ac:dyDescent="0.25">
      <c r="A1121" t="str">
        <f t="shared" si="17"/>
        <v>2016/201710Female + maleSport and exercise sciencesUK</v>
      </c>
      <c r="B1121" t="s">
        <v>75</v>
      </c>
      <c r="C1121" t="s">
        <v>143</v>
      </c>
      <c r="D1121">
        <v>10</v>
      </c>
      <c r="E1121" t="s">
        <v>127</v>
      </c>
      <c r="F1121" t="s">
        <v>61</v>
      </c>
      <c r="G1121" t="s">
        <v>82</v>
      </c>
      <c r="H1121">
        <v>4990</v>
      </c>
      <c r="I1121">
        <v>4890</v>
      </c>
      <c r="J1121">
        <v>1.9</v>
      </c>
      <c r="K1121">
        <v>2</v>
      </c>
      <c r="L1121">
        <v>4800</v>
      </c>
      <c r="M1121">
        <v>7.9</v>
      </c>
      <c r="N1121">
        <v>2.5</v>
      </c>
      <c r="O1121">
        <v>82.2</v>
      </c>
      <c r="P1121">
        <v>87.4</v>
      </c>
      <c r="Q1121">
        <v>87.7</v>
      </c>
      <c r="R1121">
        <v>5.5</v>
      </c>
      <c r="S1121">
        <v>3845</v>
      </c>
      <c r="T1121">
        <v>21200</v>
      </c>
      <c r="U1121">
        <v>30300</v>
      </c>
      <c r="V1121">
        <v>38700</v>
      </c>
    </row>
    <row r="1122" spans="1:22" x14ac:dyDescent="0.25">
      <c r="A1122" t="str">
        <f t="shared" si="17"/>
        <v>2016/201710Female + maleSport and exercise sciencesNon-EU</v>
      </c>
      <c r="B1122" t="s">
        <v>75</v>
      </c>
      <c r="C1122" t="s">
        <v>143</v>
      </c>
      <c r="D1122">
        <v>10</v>
      </c>
      <c r="E1122" t="s">
        <v>127</v>
      </c>
      <c r="F1122" t="s">
        <v>125</v>
      </c>
      <c r="G1122" t="s">
        <v>82</v>
      </c>
      <c r="H1122">
        <v>65</v>
      </c>
      <c r="I1122">
        <v>55</v>
      </c>
      <c r="J1122">
        <v>56</v>
      </c>
      <c r="K1122">
        <v>17.600000000000001</v>
      </c>
      <c r="L1122">
        <v>25</v>
      </c>
      <c r="M1122">
        <v>21.4</v>
      </c>
      <c r="N1122">
        <v>2.8</v>
      </c>
      <c r="O1122">
        <v>17.899999999999999</v>
      </c>
      <c r="P1122">
        <v>19.8</v>
      </c>
      <c r="Q1122">
        <v>19.8</v>
      </c>
      <c r="R1122">
        <v>1.9</v>
      </c>
      <c r="S1122" t="s">
        <v>124</v>
      </c>
      <c r="T1122" t="s">
        <v>124</v>
      </c>
      <c r="U1122" t="s">
        <v>124</v>
      </c>
      <c r="V1122" t="s">
        <v>124</v>
      </c>
    </row>
    <row r="1123" spans="1:22" x14ac:dyDescent="0.25">
      <c r="A1123" t="str">
        <f t="shared" si="17"/>
        <v>2016/201710Female + maleVeterinary sciencesEU</v>
      </c>
      <c r="B1123" t="s">
        <v>75</v>
      </c>
      <c r="C1123" t="s">
        <v>143</v>
      </c>
      <c r="D1123">
        <v>10</v>
      </c>
      <c r="E1123" t="s">
        <v>127</v>
      </c>
      <c r="F1123" t="s">
        <v>21</v>
      </c>
      <c r="G1123" t="s">
        <v>85</v>
      </c>
      <c r="H1123">
        <v>5</v>
      </c>
      <c r="I1123">
        <v>5</v>
      </c>
      <c r="J1123">
        <v>71.400000000000006</v>
      </c>
      <c r="K1123">
        <v>0</v>
      </c>
      <c r="L1123">
        <v>0</v>
      </c>
      <c r="M1123">
        <v>0</v>
      </c>
      <c r="N1123">
        <v>0</v>
      </c>
      <c r="O1123">
        <v>28.6</v>
      </c>
      <c r="P1123">
        <v>28.6</v>
      </c>
      <c r="Q1123">
        <v>28.6</v>
      </c>
      <c r="R1123">
        <v>0</v>
      </c>
      <c r="S1123" t="s">
        <v>124</v>
      </c>
      <c r="T1123" t="s">
        <v>124</v>
      </c>
      <c r="U1123" t="s">
        <v>124</v>
      </c>
      <c r="V1123" t="s">
        <v>124</v>
      </c>
    </row>
    <row r="1124" spans="1:22" x14ac:dyDescent="0.25">
      <c r="A1124" t="str">
        <f t="shared" si="17"/>
        <v>2016/201710Female + maleVeterinary sciencesUK</v>
      </c>
      <c r="B1124" t="s">
        <v>75</v>
      </c>
      <c r="C1124" t="s">
        <v>143</v>
      </c>
      <c r="D1124">
        <v>10</v>
      </c>
      <c r="E1124" t="s">
        <v>127</v>
      </c>
      <c r="F1124" t="s">
        <v>61</v>
      </c>
      <c r="G1124" t="s">
        <v>85</v>
      </c>
      <c r="H1124">
        <v>590</v>
      </c>
      <c r="I1124">
        <v>575</v>
      </c>
      <c r="J1124">
        <v>5</v>
      </c>
      <c r="K1124">
        <v>1.9</v>
      </c>
      <c r="L1124">
        <v>550</v>
      </c>
      <c r="M1124">
        <v>9.8000000000000007</v>
      </c>
      <c r="N1124">
        <v>2.2999999999999998</v>
      </c>
      <c r="O1124">
        <v>71.599999999999994</v>
      </c>
      <c r="P1124">
        <v>81.400000000000006</v>
      </c>
      <c r="Q1124">
        <v>82.8</v>
      </c>
      <c r="R1124">
        <v>11.3</v>
      </c>
      <c r="S1124">
        <v>395</v>
      </c>
      <c r="T1124">
        <v>17100</v>
      </c>
      <c r="U1124">
        <v>30800</v>
      </c>
      <c r="V1124">
        <v>44900</v>
      </c>
    </row>
    <row r="1125" spans="1:22" x14ac:dyDescent="0.25">
      <c r="A1125" t="str">
        <f t="shared" si="17"/>
        <v>2016/201710Female + maleVeterinary sciencesNon-EU</v>
      </c>
      <c r="B1125" t="s">
        <v>75</v>
      </c>
      <c r="C1125" t="s">
        <v>143</v>
      </c>
      <c r="D1125">
        <v>10</v>
      </c>
      <c r="E1125" t="s">
        <v>127</v>
      </c>
      <c r="F1125" t="s">
        <v>125</v>
      </c>
      <c r="G1125" t="s">
        <v>85</v>
      </c>
      <c r="H1125">
        <v>40</v>
      </c>
      <c r="I1125">
        <v>35</v>
      </c>
      <c r="J1125">
        <v>64.7</v>
      </c>
      <c r="K1125">
        <v>10.5</v>
      </c>
      <c r="L1125">
        <v>10</v>
      </c>
      <c r="M1125">
        <v>29.4</v>
      </c>
      <c r="N1125">
        <v>0</v>
      </c>
      <c r="O1125">
        <v>2.9</v>
      </c>
      <c r="P1125">
        <v>5.9</v>
      </c>
      <c r="Q1125">
        <v>5.9</v>
      </c>
      <c r="R1125">
        <v>2.9</v>
      </c>
      <c r="S1125" t="s">
        <v>124</v>
      </c>
      <c r="T1125" t="s">
        <v>124</v>
      </c>
      <c r="U1125" t="s">
        <v>124</v>
      </c>
      <c r="V1125" t="s">
        <v>124</v>
      </c>
    </row>
    <row r="1126" spans="1:22" x14ac:dyDescent="0.25">
      <c r="A1126" t="str">
        <f t="shared" si="17"/>
        <v>2016/20175Female + maleAgriculture, food and related studiesEU</v>
      </c>
      <c r="B1126" t="s">
        <v>75</v>
      </c>
      <c r="C1126" t="s">
        <v>137</v>
      </c>
      <c r="D1126">
        <v>5</v>
      </c>
      <c r="E1126" t="s">
        <v>127</v>
      </c>
      <c r="F1126" t="s">
        <v>21</v>
      </c>
      <c r="G1126" t="s">
        <v>87</v>
      </c>
      <c r="H1126">
        <v>75</v>
      </c>
      <c r="I1126">
        <v>75</v>
      </c>
      <c r="J1126">
        <v>44.3</v>
      </c>
      <c r="K1126">
        <v>1.3</v>
      </c>
      <c r="L1126">
        <v>40</v>
      </c>
      <c r="M1126">
        <v>27.5</v>
      </c>
      <c r="N1126">
        <v>4</v>
      </c>
      <c r="O1126">
        <v>15.4</v>
      </c>
      <c r="P1126">
        <v>21.1</v>
      </c>
      <c r="Q1126">
        <v>24.1</v>
      </c>
      <c r="R1126">
        <v>8.6999999999999993</v>
      </c>
      <c r="S1126" t="s">
        <v>124</v>
      </c>
      <c r="T1126" t="s">
        <v>124</v>
      </c>
      <c r="U1126" t="s">
        <v>124</v>
      </c>
      <c r="V1126" t="s">
        <v>124</v>
      </c>
    </row>
    <row r="1127" spans="1:22" x14ac:dyDescent="0.25">
      <c r="A1127" t="str">
        <f t="shared" si="17"/>
        <v>2016/20175Female + maleAgriculture, food and related studiesUK</v>
      </c>
      <c r="B1127" t="s">
        <v>75</v>
      </c>
      <c r="C1127" t="s">
        <v>137</v>
      </c>
      <c r="D1127">
        <v>5</v>
      </c>
      <c r="E1127" t="s">
        <v>127</v>
      </c>
      <c r="F1127" t="s">
        <v>61</v>
      </c>
      <c r="G1127" t="s">
        <v>87</v>
      </c>
      <c r="H1127">
        <v>2000</v>
      </c>
      <c r="I1127">
        <v>1980</v>
      </c>
      <c r="J1127">
        <v>2.1</v>
      </c>
      <c r="K1127">
        <v>0.9</v>
      </c>
      <c r="L1127">
        <v>1940</v>
      </c>
      <c r="M1127">
        <v>8.5</v>
      </c>
      <c r="N1127">
        <v>5.6</v>
      </c>
      <c r="O1127">
        <v>73.7</v>
      </c>
      <c r="P1127">
        <v>82.1</v>
      </c>
      <c r="Q1127">
        <v>83.7</v>
      </c>
      <c r="R1127">
        <v>10</v>
      </c>
      <c r="S1127">
        <v>1400</v>
      </c>
      <c r="T1127">
        <v>15700</v>
      </c>
      <c r="U1127">
        <v>21500</v>
      </c>
      <c r="V1127">
        <v>28500</v>
      </c>
    </row>
    <row r="1128" spans="1:22" x14ac:dyDescent="0.25">
      <c r="A1128" t="str">
        <f t="shared" si="17"/>
        <v>2016/20175Female + maleAgriculture, food and related studiesNon-EU</v>
      </c>
      <c r="B1128" t="s">
        <v>75</v>
      </c>
      <c r="C1128" t="s">
        <v>137</v>
      </c>
      <c r="D1128">
        <v>5</v>
      </c>
      <c r="E1128" t="s">
        <v>127</v>
      </c>
      <c r="F1128" t="s">
        <v>125</v>
      </c>
      <c r="G1128" t="s">
        <v>87</v>
      </c>
      <c r="H1128">
        <v>135</v>
      </c>
      <c r="I1128">
        <v>130</v>
      </c>
      <c r="J1128">
        <v>59.7</v>
      </c>
      <c r="K1128">
        <v>3</v>
      </c>
      <c r="L1128">
        <v>50</v>
      </c>
      <c r="M1128">
        <v>21.3</v>
      </c>
      <c r="N1128">
        <v>2.2999999999999998</v>
      </c>
      <c r="O1128">
        <v>10.8</v>
      </c>
      <c r="P1128">
        <v>13.2</v>
      </c>
      <c r="Q1128">
        <v>16.600000000000001</v>
      </c>
      <c r="R1128">
        <v>5.8</v>
      </c>
      <c r="S1128">
        <v>15</v>
      </c>
      <c r="T1128">
        <v>19700</v>
      </c>
      <c r="U1128">
        <v>22300</v>
      </c>
      <c r="V1128">
        <v>27400</v>
      </c>
    </row>
    <row r="1129" spans="1:22" x14ac:dyDescent="0.25">
      <c r="A1129" t="str">
        <f t="shared" si="17"/>
        <v>2016/20175Female + maleAllied healthEU</v>
      </c>
      <c r="B1129" t="s">
        <v>75</v>
      </c>
      <c r="C1129" t="s">
        <v>137</v>
      </c>
      <c r="D1129">
        <v>5</v>
      </c>
      <c r="E1129" t="s">
        <v>127</v>
      </c>
      <c r="F1129" t="s">
        <v>21</v>
      </c>
      <c r="G1129" t="s">
        <v>145</v>
      </c>
      <c r="H1129">
        <v>370</v>
      </c>
      <c r="I1129">
        <v>330</v>
      </c>
      <c r="J1129">
        <v>33.5</v>
      </c>
      <c r="K1129">
        <v>10.9</v>
      </c>
      <c r="L1129">
        <v>220</v>
      </c>
      <c r="M1129">
        <v>20.100000000000001</v>
      </c>
      <c r="N1129">
        <v>5.2</v>
      </c>
      <c r="O1129">
        <v>29.5</v>
      </c>
      <c r="P1129">
        <v>38</v>
      </c>
      <c r="Q1129">
        <v>41.2</v>
      </c>
      <c r="R1129">
        <v>11.7</v>
      </c>
      <c r="S1129">
        <v>95</v>
      </c>
      <c r="T1129">
        <v>21200</v>
      </c>
      <c r="U1129">
        <v>27400</v>
      </c>
      <c r="V1129">
        <v>33900</v>
      </c>
    </row>
    <row r="1130" spans="1:22" x14ac:dyDescent="0.25">
      <c r="A1130" t="str">
        <f t="shared" si="17"/>
        <v>2016/20175Female + maleAllied healthUK</v>
      </c>
      <c r="B1130" t="s">
        <v>75</v>
      </c>
      <c r="C1130" t="s">
        <v>137</v>
      </c>
      <c r="D1130">
        <v>5</v>
      </c>
      <c r="E1130" t="s">
        <v>127</v>
      </c>
      <c r="F1130" t="s">
        <v>61</v>
      </c>
      <c r="G1130" t="s">
        <v>145</v>
      </c>
      <c r="H1130">
        <v>8625</v>
      </c>
      <c r="I1130">
        <v>8545</v>
      </c>
      <c r="J1130">
        <v>3.7</v>
      </c>
      <c r="K1130">
        <v>1</v>
      </c>
      <c r="L1130">
        <v>8230</v>
      </c>
      <c r="M1130">
        <v>6.7</v>
      </c>
      <c r="N1130">
        <v>4.5999999999999996</v>
      </c>
      <c r="O1130">
        <v>70.5</v>
      </c>
      <c r="P1130">
        <v>82.5</v>
      </c>
      <c r="Q1130">
        <v>85</v>
      </c>
      <c r="R1130">
        <v>14.5</v>
      </c>
      <c r="S1130">
        <v>5725</v>
      </c>
      <c r="T1130">
        <v>17200</v>
      </c>
      <c r="U1130">
        <v>24800</v>
      </c>
      <c r="V1130">
        <v>30400</v>
      </c>
    </row>
    <row r="1131" spans="1:22" x14ac:dyDescent="0.25">
      <c r="A1131" t="str">
        <f t="shared" si="17"/>
        <v>2016/20175Female + maleAllied healthNon-EU</v>
      </c>
      <c r="B1131" t="s">
        <v>75</v>
      </c>
      <c r="C1131" t="s">
        <v>137</v>
      </c>
      <c r="D1131">
        <v>5</v>
      </c>
      <c r="E1131" t="s">
        <v>127</v>
      </c>
      <c r="F1131" t="s">
        <v>125</v>
      </c>
      <c r="G1131" t="s">
        <v>145</v>
      </c>
      <c r="H1131">
        <v>390</v>
      </c>
      <c r="I1131">
        <v>370</v>
      </c>
      <c r="J1131">
        <v>47.4</v>
      </c>
      <c r="K1131">
        <v>4.4000000000000004</v>
      </c>
      <c r="L1131">
        <v>195</v>
      </c>
      <c r="M1131">
        <v>22.7</v>
      </c>
      <c r="N1131">
        <v>2.6</v>
      </c>
      <c r="O1131">
        <v>17.100000000000001</v>
      </c>
      <c r="P1131">
        <v>22.7</v>
      </c>
      <c r="Q1131">
        <v>27.2</v>
      </c>
      <c r="R1131">
        <v>10.199999999999999</v>
      </c>
      <c r="S1131">
        <v>60</v>
      </c>
      <c r="T1131">
        <v>19700</v>
      </c>
      <c r="U1131">
        <v>29900</v>
      </c>
      <c r="V1131">
        <v>40500</v>
      </c>
    </row>
    <row r="1132" spans="1:22" x14ac:dyDescent="0.25">
      <c r="A1132" t="str">
        <f t="shared" si="17"/>
        <v>2016/20175Female + maleArchitecture, building and planningEU</v>
      </c>
      <c r="B1132" t="s">
        <v>75</v>
      </c>
      <c r="C1132" t="s">
        <v>137</v>
      </c>
      <c r="D1132">
        <v>5</v>
      </c>
      <c r="E1132" t="s">
        <v>127</v>
      </c>
      <c r="F1132" t="s">
        <v>21</v>
      </c>
      <c r="G1132" t="s">
        <v>97</v>
      </c>
      <c r="H1132">
        <v>415</v>
      </c>
      <c r="I1132">
        <v>400</v>
      </c>
      <c r="J1132">
        <v>37.299999999999997</v>
      </c>
      <c r="K1132">
        <v>3.9</v>
      </c>
      <c r="L1132">
        <v>250</v>
      </c>
      <c r="M1132">
        <v>21.1</v>
      </c>
      <c r="N1132">
        <v>3.7</v>
      </c>
      <c r="O1132">
        <v>26.2</v>
      </c>
      <c r="P1132">
        <v>33.700000000000003</v>
      </c>
      <c r="Q1132">
        <v>37.9</v>
      </c>
      <c r="R1132">
        <v>11.8</v>
      </c>
      <c r="S1132">
        <v>100</v>
      </c>
      <c r="T1132">
        <v>22300</v>
      </c>
      <c r="U1132">
        <v>29200</v>
      </c>
      <c r="V1132">
        <v>34700</v>
      </c>
    </row>
    <row r="1133" spans="1:22" x14ac:dyDescent="0.25">
      <c r="A1133" t="str">
        <f t="shared" si="17"/>
        <v>2016/20175Female + maleArchitecture, building and planningUK</v>
      </c>
      <c r="B1133" t="s">
        <v>75</v>
      </c>
      <c r="C1133" t="s">
        <v>137</v>
      </c>
      <c r="D1133">
        <v>5</v>
      </c>
      <c r="E1133" t="s">
        <v>127</v>
      </c>
      <c r="F1133" t="s">
        <v>61</v>
      </c>
      <c r="G1133" t="s">
        <v>97</v>
      </c>
      <c r="H1133">
        <v>7210</v>
      </c>
      <c r="I1133">
        <v>7105</v>
      </c>
      <c r="J1133">
        <v>2.4</v>
      </c>
      <c r="K1133">
        <v>1.4</v>
      </c>
      <c r="L1133">
        <v>6935</v>
      </c>
      <c r="M1133">
        <v>7.6</v>
      </c>
      <c r="N1133">
        <v>4.7</v>
      </c>
      <c r="O1133">
        <v>74.599999999999994</v>
      </c>
      <c r="P1133">
        <v>83.6</v>
      </c>
      <c r="Q1133">
        <v>85.3</v>
      </c>
      <c r="R1133">
        <v>10.7</v>
      </c>
      <c r="S1133">
        <v>5140</v>
      </c>
      <c r="T1133">
        <v>24100</v>
      </c>
      <c r="U1133">
        <v>32100</v>
      </c>
      <c r="V1133">
        <v>43100</v>
      </c>
    </row>
    <row r="1134" spans="1:22" x14ac:dyDescent="0.25">
      <c r="A1134" t="str">
        <f t="shared" si="17"/>
        <v>2016/20175Female + maleArchitecture, building and planningNon-EU</v>
      </c>
      <c r="B1134" t="s">
        <v>75</v>
      </c>
      <c r="C1134" t="s">
        <v>137</v>
      </c>
      <c r="D1134">
        <v>5</v>
      </c>
      <c r="E1134" t="s">
        <v>127</v>
      </c>
      <c r="F1134" t="s">
        <v>125</v>
      </c>
      <c r="G1134" t="s">
        <v>97</v>
      </c>
      <c r="H1134">
        <v>805</v>
      </c>
      <c r="I1134">
        <v>785</v>
      </c>
      <c r="J1134">
        <v>52.4</v>
      </c>
      <c r="K1134">
        <v>2.7</v>
      </c>
      <c r="L1134">
        <v>375</v>
      </c>
      <c r="M1134">
        <v>27</v>
      </c>
      <c r="N1134">
        <v>1.4</v>
      </c>
      <c r="O1134">
        <v>12.3</v>
      </c>
      <c r="P1134">
        <v>15.8</v>
      </c>
      <c r="Q1134">
        <v>19.2</v>
      </c>
      <c r="R1134">
        <v>7</v>
      </c>
      <c r="S1134">
        <v>85</v>
      </c>
      <c r="T1134">
        <v>16400</v>
      </c>
      <c r="U1134">
        <v>27400</v>
      </c>
      <c r="V1134">
        <v>32800</v>
      </c>
    </row>
    <row r="1135" spans="1:22" x14ac:dyDescent="0.25">
      <c r="A1135" t="str">
        <f t="shared" si="17"/>
        <v>2016/20175Female + maleBiosciencesEU</v>
      </c>
      <c r="B1135" t="s">
        <v>75</v>
      </c>
      <c r="C1135" t="s">
        <v>137</v>
      </c>
      <c r="D1135">
        <v>5</v>
      </c>
      <c r="E1135" t="s">
        <v>127</v>
      </c>
      <c r="F1135" t="s">
        <v>21</v>
      </c>
      <c r="G1135" t="s">
        <v>80</v>
      </c>
      <c r="H1135">
        <v>375</v>
      </c>
      <c r="I1135">
        <v>360</v>
      </c>
      <c r="J1135">
        <v>29.9</v>
      </c>
      <c r="K1135">
        <v>4.2</v>
      </c>
      <c r="L1135">
        <v>255</v>
      </c>
      <c r="M1135">
        <v>20.6</v>
      </c>
      <c r="N1135">
        <v>4.4000000000000004</v>
      </c>
      <c r="O1135">
        <v>22</v>
      </c>
      <c r="P1135">
        <v>34</v>
      </c>
      <c r="Q1135">
        <v>45.1</v>
      </c>
      <c r="R1135">
        <v>23.1</v>
      </c>
      <c r="S1135">
        <v>75</v>
      </c>
      <c r="T1135">
        <v>21900</v>
      </c>
      <c r="U1135">
        <v>27700</v>
      </c>
      <c r="V1135">
        <v>34700</v>
      </c>
    </row>
    <row r="1136" spans="1:22" x14ac:dyDescent="0.25">
      <c r="A1136" t="str">
        <f t="shared" si="17"/>
        <v>2016/20175Female + maleBiosciencesUK</v>
      </c>
      <c r="B1136" t="s">
        <v>75</v>
      </c>
      <c r="C1136" t="s">
        <v>137</v>
      </c>
      <c r="D1136">
        <v>5</v>
      </c>
      <c r="E1136" t="s">
        <v>127</v>
      </c>
      <c r="F1136" t="s">
        <v>61</v>
      </c>
      <c r="G1136" t="s">
        <v>80</v>
      </c>
      <c r="H1136">
        <v>7645</v>
      </c>
      <c r="I1136">
        <v>7565</v>
      </c>
      <c r="J1136">
        <v>2</v>
      </c>
      <c r="K1136">
        <v>1.1000000000000001</v>
      </c>
      <c r="L1136">
        <v>7415</v>
      </c>
      <c r="M1136">
        <v>7.2</v>
      </c>
      <c r="N1136">
        <v>5.4</v>
      </c>
      <c r="O1136">
        <v>62.8</v>
      </c>
      <c r="P1136">
        <v>78.900000000000006</v>
      </c>
      <c r="Q1136">
        <v>85.4</v>
      </c>
      <c r="R1136">
        <v>22.6</v>
      </c>
      <c r="S1136">
        <v>4610</v>
      </c>
      <c r="T1136">
        <v>19000</v>
      </c>
      <c r="U1136">
        <v>25300</v>
      </c>
      <c r="V1136">
        <v>32100</v>
      </c>
    </row>
    <row r="1137" spans="1:22" x14ac:dyDescent="0.25">
      <c r="A1137" t="str">
        <f t="shared" si="17"/>
        <v>2016/20175Female + maleBiosciencesNon-EU</v>
      </c>
      <c r="B1137" t="s">
        <v>75</v>
      </c>
      <c r="C1137" t="s">
        <v>137</v>
      </c>
      <c r="D1137">
        <v>5</v>
      </c>
      <c r="E1137" t="s">
        <v>127</v>
      </c>
      <c r="F1137" t="s">
        <v>125</v>
      </c>
      <c r="G1137" t="s">
        <v>80</v>
      </c>
      <c r="H1137">
        <v>535</v>
      </c>
      <c r="I1137">
        <v>520</v>
      </c>
      <c r="J1137">
        <v>38.4</v>
      </c>
      <c r="K1137">
        <v>3</v>
      </c>
      <c r="L1137">
        <v>320</v>
      </c>
      <c r="M1137">
        <v>26.7</v>
      </c>
      <c r="N1137">
        <v>2.4</v>
      </c>
      <c r="O1137">
        <v>16.100000000000001</v>
      </c>
      <c r="P1137">
        <v>24.6</v>
      </c>
      <c r="Q1137">
        <v>32.6</v>
      </c>
      <c r="R1137">
        <v>16.5</v>
      </c>
      <c r="S1137">
        <v>75</v>
      </c>
      <c r="T1137">
        <v>22300</v>
      </c>
      <c r="U1137">
        <v>29200</v>
      </c>
      <c r="V1137">
        <v>37200</v>
      </c>
    </row>
    <row r="1138" spans="1:22" x14ac:dyDescent="0.25">
      <c r="A1138" t="str">
        <f t="shared" si="17"/>
        <v>2016/20175Female + maleBusiness and managementEU</v>
      </c>
      <c r="B1138" t="s">
        <v>75</v>
      </c>
      <c r="C1138" t="s">
        <v>137</v>
      </c>
      <c r="D1138">
        <v>5</v>
      </c>
      <c r="E1138" t="s">
        <v>127</v>
      </c>
      <c r="F1138" t="s">
        <v>21</v>
      </c>
      <c r="G1138" t="s">
        <v>107</v>
      </c>
      <c r="H1138">
        <v>4620</v>
      </c>
      <c r="I1138">
        <v>4390</v>
      </c>
      <c r="J1138">
        <v>50.8</v>
      </c>
      <c r="K1138">
        <v>5</v>
      </c>
      <c r="L1138">
        <v>2160</v>
      </c>
      <c r="M1138">
        <v>22.1</v>
      </c>
      <c r="N1138">
        <v>2.7</v>
      </c>
      <c r="O1138">
        <v>22.8</v>
      </c>
      <c r="P1138">
        <v>23.9</v>
      </c>
      <c r="Q1138">
        <v>24.5</v>
      </c>
      <c r="R1138">
        <v>1.7</v>
      </c>
      <c r="S1138">
        <v>945</v>
      </c>
      <c r="T1138">
        <v>21200</v>
      </c>
      <c r="U1138">
        <v>30300</v>
      </c>
      <c r="V1138">
        <v>44200</v>
      </c>
    </row>
    <row r="1139" spans="1:22" x14ac:dyDescent="0.25">
      <c r="A1139" t="str">
        <f t="shared" si="17"/>
        <v>2016/20175Female + maleBusiness and managementUK</v>
      </c>
      <c r="B1139" t="s">
        <v>75</v>
      </c>
      <c r="C1139" t="s">
        <v>137</v>
      </c>
      <c r="D1139">
        <v>5</v>
      </c>
      <c r="E1139" t="s">
        <v>127</v>
      </c>
      <c r="F1139" t="s">
        <v>61</v>
      </c>
      <c r="G1139" t="s">
        <v>107</v>
      </c>
      <c r="H1139">
        <v>30280</v>
      </c>
      <c r="I1139">
        <v>29885</v>
      </c>
      <c r="J1139">
        <v>3</v>
      </c>
      <c r="K1139">
        <v>1.3</v>
      </c>
      <c r="L1139">
        <v>29000</v>
      </c>
      <c r="M1139">
        <v>8.6999999999999993</v>
      </c>
      <c r="N1139">
        <v>6.1</v>
      </c>
      <c r="O1139">
        <v>78</v>
      </c>
      <c r="P1139">
        <v>81.400000000000006</v>
      </c>
      <c r="Q1139">
        <v>82.2</v>
      </c>
      <c r="R1139">
        <v>4.2</v>
      </c>
      <c r="S1139">
        <v>22580</v>
      </c>
      <c r="T1139">
        <v>19700</v>
      </c>
      <c r="U1139">
        <v>27000</v>
      </c>
      <c r="V1139">
        <v>37200</v>
      </c>
    </row>
    <row r="1140" spans="1:22" x14ac:dyDescent="0.25">
      <c r="A1140" t="str">
        <f t="shared" si="17"/>
        <v>2016/20175Female + maleBusiness and managementNon-EU</v>
      </c>
      <c r="B1140" t="s">
        <v>75</v>
      </c>
      <c r="C1140" t="s">
        <v>137</v>
      </c>
      <c r="D1140">
        <v>5</v>
      </c>
      <c r="E1140" t="s">
        <v>127</v>
      </c>
      <c r="F1140" t="s">
        <v>125</v>
      </c>
      <c r="G1140" t="s">
        <v>107</v>
      </c>
      <c r="H1140">
        <v>12510</v>
      </c>
      <c r="I1140">
        <v>12280</v>
      </c>
      <c r="J1140">
        <v>64.400000000000006</v>
      </c>
      <c r="K1140">
        <v>1.8</v>
      </c>
      <c r="L1140">
        <v>4375</v>
      </c>
      <c r="M1140">
        <v>24.3</v>
      </c>
      <c r="N1140">
        <v>1.3</v>
      </c>
      <c r="O1140">
        <v>8.3000000000000007</v>
      </c>
      <c r="P1140">
        <v>9</v>
      </c>
      <c r="Q1140">
        <v>10</v>
      </c>
      <c r="R1140">
        <v>1.7</v>
      </c>
      <c r="S1140">
        <v>930</v>
      </c>
      <c r="T1140">
        <v>14900</v>
      </c>
      <c r="U1140">
        <v>24800</v>
      </c>
      <c r="V1140">
        <v>38300</v>
      </c>
    </row>
    <row r="1141" spans="1:22" x14ac:dyDescent="0.25">
      <c r="A1141" t="str">
        <f t="shared" si="17"/>
        <v>2016/20175Female + maleCeltic studiesEU</v>
      </c>
      <c r="B1141" t="s">
        <v>75</v>
      </c>
      <c r="C1141" t="s">
        <v>137</v>
      </c>
      <c r="D1141">
        <v>5</v>
      </c>
      <c r="E1141" t="s">
        <v>127</v>
      </c>
      <c r="F1141" t="s">
        <v>21</v>
      </c>
      <c r="G1141" t="s">
        <v>111</v>
      </c>
      <c r="H1141" t="s">
        <v>124</v>
      </c>
      <c r="I1141" t="s">
        <v>124</v>
      </c>
      <c r="J1141" t="s">
        <v>124</v>
      </c>
      <c r="K1141" t="s">
        <v>124</v>
      </c>
      <c r="L1141" t="s">
        <v>124</v>
      </c>
      <c r="M1141" t="s">
        <v>124</v>
      </c>
      <c r="N1141" t="s">
        <v>124</v>
      </c>
      <c r="O1141" t="s">
        <v>124</v>
      </c>
      <c r="P1141" t="s">
        <v>124</v>
      </c>
      <c r="Q1141" t="s">
        <v>124</v>
      </c>
      <c r="R1141" t="s">
        <v>124</v>
      </c>
      <c r="S1141" t="s">
        <v>124</v>
      </c>
      <c r="T1141" t="s">
        <v>124</v>
      </c>
      <c r="U1141" t="s">
        <v>124</v>
      </c>
      <c r="V1141" t="s">
        <v>124</v>
      </c>
    </row>
    <row r="1142" spans="1:22" x14ac:dyDescent="0.25">
      <c r="A1142" t="str">
        <f t="shared" si="17"/>
        <v>2016/20175Female + maleCeltic studiesUK</v>
      </c>
      <c r="B1142" t="s">
        <v>75</v>
      </c>
      <c r="C1142" t="s">
        <v>137</v>
      </c>
      <c r="D1142">
        <v>5</v>
      </c>
      <c r="E1142" t="s">
        <v>127</v>
      </c>
      <c r="F1142" t="s">
        <v>61</v>
      </c>
      <c r="G1142" t="s">
        <v>111</v>
      </c>
      <c r="H1142">
        <v>30</v>
      </c>
      <c r="I1142">
        <v>30</v>
      </c>
      <c r="J1142">
        <v>1.8</v>
      </c>
      <c r="K1142">
        <v>3</v>
      </c>
      <c r="L1142">
        <v>30</v>
      </c>
      <c r="M1142">
        <v>8.9</v>
      </c>
      <c r="N1142">
        <v>7.1</v>
      </c>
      <c r="O1142">
        <v>64.599999999999994</v>
      </c>
      <c r="P1142">
        <v>75.2</v>
      </c>
      <c r="Q1142">
        <v>82.3</v>
      </c>
      <c r="R1142">
        <v>17.7</v>
      </c>
      <c r="S1142">
        <v>15</v>
      </c>
      <c r="T1142">
        <v>18200</v>
      </c>
      <c r="U1142">
        <v>25900</v>
      </c>
      <c r="V1142">
        <v>28800</v>
      </c>
    </row>
    <row r="1143" spans="1:22" x14ac:dyDescent="0.25">
      <c r="A1143" t="str">
        <f t="shared" si="17"/>
        <v>2016/20175Female + maleCeltic studiesNon-EU</v>
      </c>
      <c r="B1143" t="s">
        <v>75</v>
      </c>
      <c r="C1143" t="s">
        <v>137</v>
      </c>
      <c r="D1143">
        <v>5</v>
      </c>
      <c r="E1143" t="s">
        <v>127</v>
      </c>
      <c r="F1143" t="s">
        <v>125</v>
      </c>
      <c r="G1143" t="s">
        <v>111</v>
      </c>
      <c r="H1143" t="s">
        <v>124</v>
      </c>
      <c r="I1143" t="s">
        <v>124</v>
      </c>
      <c r="J1143" t="s">
        <v>124</v>
      </c>
      <c r="K1143" t="s">
        <v>124</v>
      </c>
      <c r="L1143" t="s">
        <v>124</v>
      </c>
      <c r="M1143" t="s">
        <v>124</v>
      </c>
      <c r="N1143" t="s">
        <v>124</v>
      </c>
      <c r="O1143" t="s">
        <v>124</v>
      </c>
      <c r="P1143" t="s">
        <v>124</v>
      </c>
      <c r="Q1143" t="s">
        <v>124</v>
      </c>
      <c r="R1143" t="s">
        <v>124</v>
      </c>
      <c r="S1143" t="s">
        <v>146</v>
      </c>
      <c r="T1143" t="s">
        <v>146</v>
      </c>
      <c r="U1143" t="s">
        <v>146</v>
      </c>
      <c r="V1143" t="s">
        <v>146</v>
      </c>
    </row>
    <row r="1144" spans="1:22" x14ac:dyDescent="0.25">
      <c r="A1144" t="str">
        <f t="shared" si="17"/>
        <v>2016/20175Female + maleChemistryEU</v>
      </c>
      <c r="B1144" t="s">
        <v>75</v>
      </c>
      <c r="C1144" t="s">
        <v>137</v>
      </c>
      <c r="D1144">
        <v>5</v>
      </c>
      <c r="E1144" t="s">
        <v>127</v>
      </c>
      <c r="F1144" t="s">
        <v>21</v>
      </c>
      <c r="G1144" t="s">
        <v>90</v>
      </c>
      <c r="H1144">
        <v>60</v>
      </c>
      <c r="I1144">
        <v>60</v>
      </c>
      <c r="J1144">
        <v>34.200000000000003</v>
      </c>
      <c r="K1144">
        <v>6</v>
      </c>
      <c r="L1144">
        <v>40</v>
      </c>
      <c r="M1144">
        <v>11.2</v>
      </c>
      <c r="N1144">
        <v>6</v>
      </c>
      <c r="O1144">
        <v>26.5</v>
      </c>
      <c r="P1144">
        <v>39.200000000000003</v>
      </c>
      <c r="Q1144">
        <v>48.6</v>
      </c>
      <c r="R1144">
        <v>22.2</v>
      </c>
      <c r="S1144">
        <v>15</v>
      </c>
      <c r="T1144">
        <v>26600</v>
      </c>
      <c r="U1144">
        <v>30300</v>
      </c>
      <c r="V1144">
        <v>36100</v>
      </c>
    </row>
    <row r="1145" spans="1:22" x14ac:dyDescent="0.25">
      <c r="A1145" t="str">
        <f t="shared" si="17"/>
        <v>2016/20175Female + maleChemistryUK</v>
      </c>
      <c r="B1145" t="s">
        <v>75</v>
      </c>
      <c r="C1145" t="s">
        <v>137</v>
      </c>
      <c r="D1145">
        <v>5</v>
      </c>
      <c r="E1145" t="s">
        <v>127</v>
      </c>
      <c r="F1145" t="s">
        <v>61</v>
      </c>
      <c r="G1145" t="s">
        <v>90</v>
      </c>
      <c r="H1145">
        <v>2455</v>
      </c>
      <c r="I1145">
        <v>2420</v>
      </c>
      <c r="J1145">
        <v>1.3</v>
      </c>
      <c r="K1145">
        <v>1.5</v>
      </c>
      <c r="L1145">
        <v>2385</v>
      </c>
      <c r="M1145">
        <v>6.4</v>
      </c>
      <c r="N1145">
        <v>5.4</v>
      </c>
      <c r="O1145">
        <v>68.5</v>
      </c>
      <c r="P1145">
        <v>81.599999999999994</v>
      </c>
      <c r="Q1145">
        <v>86.9</v>
      </c>
      <c r="R1145">
        <v>18.399999999999999</v>
      </c>
      <c r="S1145">
        <v>1615</v>
      </c>
      <c r="T1145">
        <v>23400</v>
      </c>
      <c r="U1145">
        <v>28800</v>
      </c>
      <c r="V1145">
        <v>36500</v>
      </c>
    </row>
    <row r="1146" spans="1:22" x14ac:dyDescent="0.25">
      <c r="A1146" t="str">
        <f t="shared" si="17"/>
        <v>2016/20175Female + maleChemistryNon-EU</v>
      </c>
      <c r="B1146" t="s">
        <v>75</v>
      </c>
      <c r="C1146" t="s">
        <v>137</v>
      </c>
      <c r="D1146">
        <v>5</v>
      </c>
      <c r="E1146" t="s">
        <v>127</v>
      </c>
      <c r="F1146" t="s">
        <v>125</v>
      </c>
      <c r="G1146" t="s">
        <v>90</v>
      </c>
      <c r="H1146">
        <v>205</v>
      </c>
      <c r="I1146">
        <v>205</v>
      </c>
      <c r="J1146">
        <v>52.1</v>
      </c>
      <c r="K1146">
        <v>0.5</v>
      </c>
      <c r="L1146">
        <v>95</v>
      </c>
      <c r="M1146">
        <v>18.100000000000001</v>
      </c>
      <c r="N1146">
        <v>1.8</v>
      </c>
      <c r="O1146">
        <v>15.3</v>
      </c>
      <c r="P1146">
        <v>20</v>
      </c>
      <c r="Q1146">
        <v>28</v>
      </c>
      <c r="R1146">
        <v>12.7</v>
      </c>
      <c r="S1146">
        <v>25</v>
      </c>
      <c r="T1146">
        <v>21900</v>
      </c>
      <c r="U1146">
        <v>26600</v>
      </c>
      <c r="V1146">
        <v>33600</v>
      </c>
    </row>
    <row r="1147" spans="1:22" x14ac:dyDescent="0.25">
      <c r="A1147" t="str">
        <f t="shared" si="17"/>
        <v>2016/20175Female + maleCombined and general studiesEU</v>
      </c>
      <c r="B1147" t="s">
        <v>75</v>
      </c>
      <c r="C1147" t="s">
        <v>137</v>
      </c>
      <c r="D1147">
        <v>5</v>
      </c>
      <c r="E1147" t="s">
        <v>127</v>
      </c>
      <c r="F1147" t="s">
        <v>21</v>
      </c>
      <c r="G1147" t="s">
        <v>120</v>
      </c>
      <c r="H1147">
        <v>50</v>
      </c>
      <c r="I1147">
        <v>50</v>
      </c>
      <c r="J1147">
        <v>49.3</v>
      </c>
      <c r="K1147">
        <v>8.6</v>
      </c>
      <c r="L1147">
        <v>25</v>
      </c>
      <c r="M1147">
        <v>19.600000000000001</v>
      </c>
      <c r="N1147">
        <v>4.9000000000000004</v>
      </c>
      <c r="O1147">
        <v>19.899999999999999</v>
      </c>
      <c r="P1147">
        <v>22</v>
      </c>
      <c r="Q1147">
        <v>26.2</v>
      </c>
      <c r="R1147">
        <v>6.3</v>
      </c>
      <c r="S1147" t="s">
        <v>124</v>
      </c>
      <c r="T1147" t="s">
        <v>124</v>
      </c>
      <c r="U1147" t="s">
        <v>124</v>
      </c>
      <c r="V1147" t="s">
        <v>124</v>
      </c>
    </row>
    <row r="1148" spans="1:22" x14ac:dyDescent="0.25">
      <c r="A1148" t="str">
        <f t="shared" si="17"/>
        <v>2016/20175Female + maleCombined and general studiesUK</v>
      </c>
      <c r="B1148" t="s">
        <v>75</v>
      </c>
      <c r="C1148" t="s">
        <v>137</v>
      </c>
      <c r="D1148">
        <v>5</v>
      </c>
      <c r="E1148" t="s">
        <v>127</v>
      </c>
      <c r="F1148" t="s">
        <v>61</v>
      </c>
      <c r="G1148" t="s">
        <v>120</v>
      </c>
      <c r="H1148">
        <v>5260</v>
      </c>
      <c r="I1148">
        <v>5135</v>
      </c>
      <c r="J1148">
        <v>3.5</v>
      </c>
      <c r="K1148">
        <v>2.4</v>
      </c>
      <c r="L1148">
        <v>4950</v>
      </c>
      <c r="M1148">
        <v>11.3</v>
      </c>
      <c r="N1148">
        <v>6</v>
      </c>
      <c r="O1148">
        <v>68.5</v>
      </c>
      <c r="P1148">
        <v>76.900000000000006</v>
      </c>
      <c r="Q1148">
        <v>79.2</v>
      </c>
      <c r="R1148">
        <v>10.7</v>
      </c>
      <c r="S1148">
        <v>3180</v>
      </c>
      <c r="T1148">
        <v>13100</v>
      </c>
      <c r="U1148">
        <v>23400</v>
      </c>
      <c r="V1148">
        <v>32900</v>
      </c>
    </row>
    <row r="1149" spans="1:22" x14ac:dyDescent="0.25">
      <c r="A1149" t="str">
        <f t="shared" si="17"/>
        <v>2016/20175Female + maleCombined and general studiesNon-EU</v>
      </c>
      <c r="B1149" t="s">
        <v>75</v>
      </c>
      <c r="C1149" t="s">
        <v>137</v>
      </c>
      <c r="D1149">
        <v>5</v>
      </c>
      <c r="E1149" t="s">
        <v>127</v>
      </c>
      <c r="F1149" t="s">
        <v>125</v>
      </c>
      <c r="G1149" t="s">
        <v>120</v>
      </c>
      <c r="H1149">
        <v>60</v>
      </c>
      <c r="I1149">
        <v>60</v>
      </c>
      <c r="J1149">
        <v>44</v>
      </c>
      <c r="K1149">
        <v>0</v>
      </c>
      <c r="L1149">
        <v>30</v>
      </c>
      <c r="M1149">
        <v>32.5</v>
      </c>
      <c r="N1149">
        <v>1.7</v>
      </c>
      <c r="O1149">
        <v>15.3</v>
      </c>
      <c r="P1149">
        <v>17.600000000000001</v>
      </c>
      <c r="Q1149">
        <v>21.7</v>
      </c>
      <c r="R1149">
        <v>6.4</v>
      </c>
      <c r="S1149" t="s">
        <v>124</v>
      </c>
      <c r="T1149" t="s">
        <v>124</v>
      </c>
      <c r="U1149" t="s">
        <v>124</v>
      </c>
      <c r="V1149" t="s">
        <v>124</v>
      </c>
    </row>
    <row r="1150" spans="1:22" x14ac:dyDescent="0.25">
      <c r="A1150" t="str">
        <f t="shared" si="17"/>
        <v>2016/20175Female + maleComputingEU</v>
      </c>
      <c r="B1150" t="s">
        <v>75</v>
      </c>
      <c r="C1150" t="s">
        <v>137</v>
      </c>
      <c r="D1150">
        <v>5</v>
      </c>
      <c r="E1150" t="s">
        <v>127</v>
      </c>
      <c r="F1150" t="s">
        <v>21</v>
      </c>
      <c r="G1150" t="s">
        <v>95</v>
      </c>
      <c r="H1150">
        <v>695</v>
      </c>
      <c r="I1150">
        <v>665</v>
      </c>
      <c r="J1150">
        <v>46.1</v>
      </c>
      <c r="K1150">
        <v>4.5999999999999996</v>
      </c>
      <c r="L1150">
        <v>360</v>
      </c>
      <c r="M1150">
        <v>17.100000000000001</v>
      </c>
      <c r="N1150">
        <v>3.2</v>
      </c>
      <c r="O1150">
        <v>28.9</v>
      </c>
      <c r="P1150">
        <v>32.1</v>
      </c>
      <c r="Q1150">
        <v>33.700000000000003</v>
      </c>
      <c r="R1150">
        <v>4.8</v>
      </c>
      <c r="S1150">
        <v>185</v>
      </c>
      <c r="T1150">
        <v>25900</v>
      </c>
      <c r="U1150">
        <v>36500</v>
      </c>
      <c r="V1150">
        <v>54400</v>
      </c>
    </row>
    <row r="1151" spans="1:22" x14ac:dyDescent="0.25">
      <c r="A1151" t="str">
        <f t="shared" si="17"/>
        <v>2016/20175Female + maleComputingUK</v>
      </c>
      <c r="B1151" t="s">
        <v>75</v>
      </c>
      <c r="C1151" t="s">
        <v>137</v>
      </c>
      <c r="D1151">
        <v>5</v>
      </c>
      <c r="E1151" t="s">
        <v>127</v>
      </c>
      <c r="F1151" t="s">
        <v>61</v>
      </c>
      <c r="G1151" t="s">
        <v>95</v>
      </c>
      <c r="H1151">
        <v>9625</v>
      </c>
      <c r="I1151">
        <v>9505</v>
      </c>
      <c r="J1151">
        <v>2.6</v>
      </c>
      <c r="K1151">
        <v>1.3</v>
      </c>
      <c r="L1151">
        <v>9260</v>
      </c>
      <c r="M1151">
        <v>8.6</v>
      </c>
      <c r="N1151">
        <v>6</v>
      </c>
      <c r="O1151">
        <v>78.8</v>
      </c>
      <c r="P1151">
        <v>81.8</v>
      </c>
      <c r="Q1151">
        <v>82.8</v>
      </c>
      <c r="R1151">
        <v>4</v>
      </c>
      <c r="S1151">
        <v>7290</v>
      </c>
      <c r="T1151">
        <v>20100</v>
      </c>
      <c r="U1151">
        <v>28500</v>
      </c>
      <c r="V1151">
        <v>38000</v>
      </c>
    </row>
    <row r="1152" spans="1:22" x14ac:dyDescent="0.25">
      <c r="A1152" t="str">
        <f t="shared" si="17"/>
        <v>2016/20175Female + maleComputingNon-EU</v>
      </c>
      <c r="B1152" t="s">
        <v>75</v>
      </c>
      <c r="C1152" t="s">
        <v>137</v>
      </c>
      <c r="D1152">
        <v>5</v>
      </c>
      <c r="E1152" t="s">
        <v>127</v>
      </c>
      <c r="F1152" t="s">
        <v>125</v>
      </c>
      <c r="G1152" t="s">
        <v>95</v>
      </c>
      <c r="H1152">
        <v>1935</v>
      </c>
      <c r="I1152">
        <v>1875</v>
      </c>
      <c r="J1152">
        <v>41.6</v>
      </c>
      <c r="K1152">
        <v>3.3</v>
      </c>
      <c r="L1152">
        <v>1095</v>
      </c>
      <c r="M1152">
        <v>30</v>
      </c>
      <c r="N1152">
        <v>2.1</v>
      </c>
      <c r="O1152">
        <v>21.6</v>
      </c>
      <c r="P1152">
        <v>24.3</v>
      </c>
      <c r="Q1152">
        <v>26.3</v>
      </c>
      <c r="R1152">
        <v>4.7</v>
      </c>
      <c r="S1152">
        <v>360</v>
      </c>
      <c r="T1152">
        <v>14600</v>
      </c>
      <c r="U1152">
        <v>25600</v>
      </c>
      <c r="V1152">
        <v>35800</v>
      </c>
    </row>
    <row r="1153" spans="1:22" x14ac:dyDescent="0.25">
      <c r="A1153" t="str">
        <f t="shared" si="17"/>
        <v>2016/20175Female + maleCreative arts and designEU</v>
      </c>
      <c r="B1153" t="s">
        <v>75</v>
      </c>
      <c r="C1153" t="s">
        <v>137</v>
      </c>
      <c r="D1153">
        <v>5</v>
      </c>
      <c r="E1153" t="s">
        <v>127</v>
      </c>
      <c r="F1153" t="s">
        <v>21</v>
      </c>
      <c r="G1153" t="s">
        <v>116</v>
      </c>
      <c r="H1153">
        <v>1180</v>
      </c>
      <c r="I1153">
        <v>1100</v>
      </c>
      <c r="J1153">
        <v>35.200000000000003</v>
      </c>
      <c r="K1153">
        <v>6.5</v>
      </c>
      <c r="L1153">
        <v>715</v>
      </c>
      <c r="M1153">
        <v>25.4</v>
      </c>
      <c r="N1153">
        <v>2.9</v>
      </c>
      <c r="O1153">
        <v>33.799999999999997</v>
      </c>
      <c r="P1153">
        <v>35.700000000000003</v>
      </c>
      <c r="Q1153">
        <v>36.6</v>
      </c>
      <c r="R1153">
        <v>2.8</v>
      </c>
      <c r="S1153">
        <v>335</v>
      </c>
      <c r="T1153">
        <v>14000</v>
      </c>
      <c r="U1153">
        <v>22600</v>
      </c>
      <c r="V1153">
        <v>29600</v>
      </c>
    </row>
    <row r="1154" spans="1:22" x14ac:dyDescent="0.25">
      <c r="A1154" t="str">
        <f t="shared" si="17"/>
        <v>2016/20175Female + maleCreative arts and designUK</v>
      </c>
      <c r="B1154" t="s">
        <v>75</v>
      </c>
      <c r="C1154" t="s">
        <v>137</v>
      </c>
      <c r="D1154">
        <v>5</v>
      </c>
      <c r="E1154" t="s">
        <v>127</v>
      </c>
      <c r="F1154" t="s">
        <v>61</v>
      </c>
      <c r="G1154" t="s">
        <v>116</v>
      </c>
      <c r="H1154">
        <v>20975</v>
      </c>
      <c r="I1154">
        <v>20755</v>
      </c>
      <c r="J1154">
        <v>2.2000000000000002</v>
      </c>
      <c r="K1154">
        <v>1</v>
      </c>
      <c r="L1154">
        <v>20305</v>
      </c>
      <c r="M1154">
        <v>8.9</v>
      </c>
      <c r="N1154">
        <v>7.2</v>
      </c>
      <c r="O1154">
        <v>77</v>
      </c>
      <c r="P1154">
        <v>80.8</v>
      </c>
      <c r="Q1154">
        <v>81.8</v>
      </c>
      <c r="R1154">
        <v>4.8</v>
      </c>
      <c r="S1154">
        <v>14965</v>
      </c>
      <c r="T1154">
        <v>14200</v>
      </c>
      <c r="U1154">
        <v>20800</v>
      </c>
      <c r="V1154">
        <v>27400</v>
      </c>
    </row>
    <row r="1155" spans="1:22" x14ac:dyDescent="0.25">
      <c r="A1155" t="str">
        <f t="shared" si="17"/>
        <v>2016/20175Female + maleCreative arts and designNon-EU</v>
      </c>
      <c r="B1155" t="s">
        <v>75</v>
      </c>
      <c r="C1155" t="s">
        <v>137</v>
      </c>
      <c r="D1155">
        <v>5</v>
      </c>
      <c r="E1155" t="s">
        <v>127</v>
      </c>
      <c r="F1155" t="s">
        <v>125</v>
      </c>
      <c r="G1155" t="s">
        <v>116</v>
      </c>
      <c r="H1155">
        <v>1595</v>
      </c>
      <c r="I1155">
        <v>1540</v>
      </c>
      <c r="J1155">
        <v>54</v>
      </c>
      <c r="K1155">
        <v>3.5</v>
      </c>
      <c r="L1155">
        <v>710</v>
      </c>
      <c r="M1155">
        <v>26.6</v>
      </c>
      <c r="N1155">
        <v>3</v>
      </c>
      <c r="O1155">
        <v>14.4</v>
      </c>
      <c r="P1155">
        <v>15.1</v>
      </c>
      <c r="Q1155">
        <v>16.3</v>
      </c>
      <c r="R1155">
        <v>1.9</v>
      </c>
      <c r="S1155">
        <v>185</v>
      </c>
      <c r="T1155">
        <v>12800</v>
      </c>
      <c r="U1155">
        <v>22300</v>
      </c>
      <c r="V1155">
        <v>30300</v>
      </c>
    </row>
    <row r="1156" spans="1:22" x14ac:dyDescent="0.25">
      <c r="A1156" t="str">
        <f t="shared" ref="A1156:A1219" si="18">B1156&amp;D1156&amp;E1156&amp;G1156&amp;F1156</f>
        <v>2016/20175Female + maleEconomicsEU</v>
      </c>
      <c r="B1156" t="s">
        <v>75</v>
      </c>
      <c r="C1156" t="s">
        <v>137</v>
      </c>
      <c r="D1156">
        <v>5</v>
      </c>
      <c r="E1156" t="s">
        <v>127</v>
      </c>
      <c r="F1156" t="s">
        <v>21</v>
      </c>
      <c r="G1156" t="s">
        <v>8</v>
      </c>
      <c r="H1156">
        <v>570</v>
      </c>
      <c r="I1156">
        <v>550</v>
      </c>
      <c r="J1156">
        <v>37.5</v>
      </c>
      <c r="K1156">
        <v>3.7</v>
      </c>
      <c r="L1156">
        <v>345</v>
      </c>
      <c r="M1156">
        <v>20.8</v>
      </c>
      <c r="N1156">
        <v>4.9000000000000004</v>
      </c>
      <c r="O1156">
        <v>31.1</v>
      </c>
      <c r="P1156">
        <v>35.200000000000003</v>
      </c>
      <c r="Q1156">
        <v>36.799999999999997</v>
      </c>
      <c r="R1156">
        <v>5.7</v>
      </c>
      <c r="S1156">
        <v>165</v>
      </c>
      <c r="T1156">
        <v>30700</v>
      </c>
      <c r="U1156">
        <v>46000</v>
      </c>
      <c r="V1156">
        <v>66800</v>
      </c>
    </row>
    <row r="1157" spans="1:22" x14ac:dyDescent="0.25">
      <c r="A1157" t="str">
        <f t="shared" si="18"/>
        <v>2016/20175Female + maleEconomicsUK</v>
      </c>
      <c r="B1157" t="s">
        <v>75</v>
      </c>
      <c r="C1157" t="s">
        <v>137</v>
      </c>
      <c r="D1157">
        <v>5</v>
      </c>
      <c r="E1157" t="s">
        <v>127</v>
      </c>
      <c r="F1157" t="s">
        <v>61</v>
      </c>
      <c r="G1157" t="s">
        <v>8</v>
      </c>
      <c r="H1157">
        <v>4580</v>
      </c>
      <c r="I1157">
        <v>4500</v>
      </c>
      <c r="J1157">
        <v>2</v>
      </c>
      <c r="K1157">
        <v>1.8</v>
      </c>
      <c r="L1157">
        <v>4410</v>
      </c>
      <c r="M1157">
        <v>8.6</v>
      </c>
      <c r="N1157">
        <v>5.7</v>
      </c>
      <c r="O1157">
        <v>79.3</v>
      </c>
      <c r="P1157">
        <v>82.5</v>
      </c>
      <c r="Q1157">
        <v>83.7</v>
      </c>
      <c r="R1157">
        <v>4.3</v>
      </c>
      <c r="S1157">
        <v>3495</v>
      </c>
      <c r="T1157">
        <v>27700</v>
      </c>
      <c r="U1157">
        <v>40200</v>
      </c>
      <c r="V1157">
        <v>55100</v>
      </c>
    </row>
    <row r="1158" spans="1:22" x14ac:dyDescent="0.25">
      <c r="A1158" t="str">
        <f t="shared" si="18"/>
        <v>2016/20175Female + maleEconomicsNon-EU</v>
      </c>
      <c r="B1158" t="s">
        <v>75</v>
      </c>
      <c r="C1158" t="s">
        <v>137</v>
      </c>
      <c r="D1158">
        <v>5</v>
      </c>
      <c r="E1158" t="s">
        <v>127</v>
      </c>
      <c r="F1158" t="s">
        <v>125</v>
      </c>
      <c r="G1158" t="s">
        <v>8</v>
      </c>
      <c r="H1158">
        <v>1640</v>
      </c>
      <c r="I1158">
        <v>1600</v>
      </c>
      <c r="J1158">
        <v>61.4</v>
      </c>
      <c r="K1158">
        <v>2.4</v>
      </c>
      <c r="L1158">
        <v>620</v>
      </c>
      <c r="M1158">
        <v>21.2</v>
      </c>
      <c r="N1158">
        <v>1.9</v>
      </c>
      <c r="O1158">
        <v>11.7</v>
      </c>
      <c r="P1158">
        <v>13.4</v>
      </c>
      <c r="Q1158">
        <v>15.6</v>
      </c>
      <c r="R1158">
        <v>3.9</v>
      </c>
      <c r="S1158">
        <v>180</v>
      </c>
      <c r="T1158">
        <v>25900</v>
      </c>
      <c r="U1158">
        <v>44500</v>
      </c>
      <c r="V1158">
        <v>71900</v>
      </c>
    </row>
    <row r="1159" spans="1:22" x14ac:dyDescent="0.25">
      <c r="A1159" t="str">
        <f t="shared" si="18"/>
        <v>2016/20175Female + maleEducation and teachingEU</v>
      </c>
      <c r="B1159" t="s">
        <v>75</v>
      </c>
      <c r="C1159" t="s">
        <v>137</v>
      </c>
      <c r="D1159">
        <v>5</v>
      </c>
      <c r="E1159" t="s">
        <v>127</v>
      </c>
      <c r="F1159" t="s">
        <v>21</v>
      </c>
      <c r="G1159" t="s">
        <v>118</v>
      </c>
      <c r="H1159">
        <v>135</v>
      </c>
      <c r="I1159">
        <v>120</v>
      </c>
      <c r="J1159">
        <v>27.9</v>
      </c>
      <c r="K1159">
        <v>11.7</v>
      </c>
      <c r="L1159">
        <v>85</v>
      </c>
      <c r="M1159">
        <v>24.3</v>
      </c>
      <c r="N1159">
        <v>2.1</v>
      </c>
      <c r="O1159">
        <v>38.700000000000003</v>
      </c>
      <c r="P1159">
        <v>44.5</v>
      </c>
      <c r="Q1159">
        <v>45.8</v>
      </c>
      <c r="R1159">
        <v>7.1</v>
      </c>
      <c r="S1159">
        <v>45</v>
      </c>
      <c r="T1159">
        <v>17200</v>
      </c>
      <c r="U1159">
        <v>24800</v>
      </c>
      <c r="V1159">
        <v>28100</v>
      </c>
    </row>
    <row r="1160" spans="1:22" x14ac:dyDescent="0.25">
      <c r="A1160" t="str">
        <f t="shared" si="18"/>
        <v>2016/20175Female + maleEducation and teachingUK</v>
      </c>
      <c r="B1160" t="s">
        <v>75</v>
      </c>
      <c r="C1160" t="s">
        <v>137</v>
      </c>
      <c r="D1160">
        <v>5</v>
      </c>
      <c r="E1160" t="s">
        <v>127</v>
      </c>
      <c r="F1160" t="s">
        <v>61</v>
      </c>
      <c r="G1160" t="s">
        <v>118</v>
      </c>
      <c r="H1160">
        <v>14110</v>
      </c>
      <c r="I1160">
        <v>13990</v>
      </c>
      <c r="J1160">
        <v>2.2000000000000002</v>
      </c>
      <c r="K1160">
        <v>0.9</v>
      </c>
      <c r="L1160">
        <v>13675</v>
      </c>
      <c r="M1160">
        <v>5.8</v>
      </c>
      <c r="N1160">
        <v>4.2</v>
      </c>
      <c r="O1160">
        <v>81.400000000000006</v>
      </c>
      <c r="P1160">
        <v>86.8</v>
      </c>
      <c r="Q1160">
        <v>87.8</v>
      </c>
      <c r="R1160">
        <v>6.4</v>
      </c>
      <c r="S1160">
        <v>11090</v>
      </c>
      <c r="T1160">
        <v>15700</v>
      </c>
      <c r="U1160">
        <v>23000</v>
      </c>
      <c r="V1160">
        <v>28800</v>
      </c>
    </row>
    <row r="1161" spans="1:22" x14ac:dyDescent="0.25">
      <c r="A1161" t="str">
        <f t="shared" si="18"/>
        <v>2016/20175Female + maleEducation and teachingNon-EU</v>
      </c>
      <c r="B1161" t="s">
        <v>75</v>
      </c>
      <c r="C1161" t="s">
        <v>137</v>
      </c>
      <c r="D1161">
        <v>5</v>
      </c>
      <c r="E1161" t="s">
        <v>127</v>
      </c>
      <c r="F1161" t="s">
        <v>125</v>
      </c>
      <c r="G1161" t="s">
        <v>118</v>
      </c>
      <c r="H1161">
        <v>190</v>
      </c>
      <c r="I1161">
        <v>175</v>
      </c>
      <c r="J1161">
        <v>39.200000000000003</v>
      </c>
      <c r="K1161">
        <v>7.1</v>
      </c>
      <c r="L1161">
        <v>105</v>
      </c>
      <c r="M1161">
        <v>27.3</v>
      </c>
      <c r="N1161">
        <v>3.4</v>
      </c>
      <c r="O1161">
        <v>22.8</v>
      </c>
      <c r="P1161">
        <v>24.1</v>
      </c>
      <c r="Q1161">
        <v>30.1</v>
      </c>
      <c r="R1161">
        <v>7.3</v>
      </c>
      <c r="S1161">
        <v>35</v>
      </c>
      <c r="T1161">
        <v>15300</v>
      </c>
      <c r="U1161">
        <v>20400</v>
      </c>
      <c r="V1161">
        <v>27400</v>
      </c>
    </row>
    <row r="1162" spans="1:22" x14ac:dyDescent="0.25">
      <c r="A1162" t="str">
        <f t="shared" si="18"/>
        <v>2016/20175Female + maleEngineeringEU</v>
      </c>
      <c r="B1162" t="s">
        <v>75</v>
      </c>
      <c r="C1162" t="s">
        <v>137</v>
      </c>
      <c r="D1162">
        <v>5</v>
      </c>
      <c r="E1162" t="s">
        <v>127</v>
      </c>
      <c r="F1162" t="s">
        <v>21</v>
      </c>
      <c r="G1162" t="s">
        <v>93</v>
      </c>
      <c r="H1162">
        <v>1165</v>
      </c>
      <c r="I1162">
        <v>1115</v>
      </c>
      <c r="J1162">
        <v>50</v>
      </c>
      <c r="K1162">
        <v>4.5</v>
      </c>
      <c r="L1162">
        <v>555</v>
      </c>
      <c r="M1162">
        <v>15.3</v>
      </c>
      <c r="N1162">
        <v>2.9</v>
      </c>
      <c r="O1162">
        <v>23.9</v>
      </c>
      <c r="P1162">
        <v>28.9</v>
      </c>
      <c r="Q1162">
        <v>31.8</v>
      </c>
      <c r="R1162">
        <v>7.9</v>
      </c>
      <c r="S1162">
        <v>250</v>
      </c>
      <c r="T1162">
        <v>27000</v>
      </c>
      <c r="U1162">
        <v>33600</v>
      </c>
      <c r="V1162">
        <v>43800</v>
      </c>
    </row>
    <row r="1163" spans="1:22" x14ac:dyDescent="0.25">
      <c r="A1163" t="str">
        <f t="shared" si="18"/>
        <v>2016/20175Female + maleEngineeringUK</v>
      </c>
      <c r="B1163" t="s">
        <v>75</v>
      </c>
      <c r="C1163" t="s">
        <v>137</v>
      </c>
      <c r="D1163">
        <v>5</v>
      </c>
      <c r="E1163" t="s">
        <v>127</v>
      </c>
      <c r="F1163" t="s">
        <v>61</v>
      </c>
      <c r="G1163" t="s">
        <v>93</v>
      </c>
      <c r="H1163">
        <v>10725</v>
      </c>
      <c r="I1163">
        <v>10555</v>
      </c>
      <c r="J1163">
        <v>2.1</v>
      </c>
      <c r="K1163">
        <v>1.6</v>
      </c>
      <c r="L1163">
        <v>10330</v>
      </c>
      <c r="M1163">
        <v>7.8</v>
      </c>
      <c r="N1163">
        <v>4.7</v>
      </c>
      <c r="O1163">
        <v>76.900000000000006</v>
      </c>
      <c r="P1163">
        <v>83.7</v>
      </c>
      <c r="Q1163">
        <v>85.4</v>
      </c>
      <c r="R1163">
        <v>8.4</v>
      </c>
      <c r="S1163">
        <v>7925</v>
      </c>
      <c r="T1163">
        <v>25600</v>
      </c>
      <c r="U1163">
        <v>34300</v>
      </c>
      <c r="V1163">
        <v>43400</v>
      </c>
    </row>
    <row r="1164" spans="1:22" x14ac:dyDescent="0.25">
      <c r="A1164" t="str">
        <f t="shared" si="18"/>
        <v>2016/20175Female + maleEngineeringNon-EU</v>
      </c>
      <c r="B1164" t="s">
        <v>75</v>
      </c>
      <c r="C1164" t="s">
        <v>137</v>
      </c>
      <c r="D1164">
        <v>5</v>
      </c>
      <c r="E1164" t="s">
        <v>127</v>
      </c>
      <c r="F1164" t="s">
        <v>125</v>
      </c>
      <c r="G1164" t="s">
        <v>93</v>
      </c>
      <c r="H1164">
        <v>4600</v>
      </c>
      <c r="I1164">
        <v>4505</v>
      </c>
      <c r="J1164">
        <v>56</v>
      </c>
      <c r="K1164">
        <v>2.1</v>
      </c>
      <c r="L1164">
        <v>1980</v>
      </c>
      <c r="M1164">
        <v>22.6</v>
      </c>
      <c r="N1164">
        <v>1.5</v>
      </c>
      <c r="O1164">
        <v>12.7</v>
      </c>
      <c r="P1164">
        <v>16</v>
      </c>
      <c r="Q1164">
        <v>19.899999999999999</v>
      </c>
      <c r="R1164">
        <v>7.2</v>
      </c>
      <c r="S1164">
        <v>495</v>
      </c>
      <c r="T1164">
        <v>23400</v>
      </c>
      <c r="U1164">
        <v>32800</v>
      </c>
      <c r="V1164">
        <v>43800</v>
      </c>
    </row>
    <row r="1165" spans="1:22" x14ac:dyDescent="0.25">
      <c r="A1165" t="str">
        <f t="shared" si="18"/>
        <v>2016/20175Female + maleEnglish studiesEU</v>
      </c>
      <c r="B1165" t="s">
        <v>75</v>
      </c>
      <c r="C1165" t="s">
        <v>137</v>
      </c>
      <c r="D1165">
        <v>5</v>
      </c>
      <c r="E1165" t="s">
        <v>127</v>
      </c>
      <c r="F1165" t="s">
        <v>21</v>
      </c>
      <c r="G1165" t="s">
        <v>109</v>
      </c>
      <c r="H1165">
        <v>425</v>
      </c>
      <c r="I1165">
        <v>405</v>
      </c>
      <c r="J1165">
        <v>47.2</v>
      </c>
      <c r="K1165">
        <v>4.0999999999999996</v>
      </c>
      <c r="L1165">
        <v>215</v>
      </c>
      <c r="M1165">
        <v>17</v>
      </c>
      <c r="N1165">
        <v>4.7</v>
      </c>
      <c r="O1165">
        <v>22.8</v>
      </c>
      <c r="P1165">
        <v>28.3</v>
      </c>
      <c r="Q1165">
        <v>31.1</v>
      </c>
      <c r="R1165">
        <v>8.3000000000000007</v>
      </c>
      <c r="S1165">
        <v>80</v>
      </c>
      <c r="T1165">
        <v>16100</v>
      </c>
      <c r="U1165">
        <v>22300</v>
      </c>
      <c r="V1165">
        <v>29900</v>
      </c>
    </row>
    <row r="1166" spans="1:22" x14ac:dyDescent="0.25">
      <c r="A1166" t="str">
        <f t="shared" si="18"/>
        <v>2016/20175Female + maleEnglish studiesUK</v>
      </c>
      <c r="B1166" t="s">
        <v>75</v>
      </c>
      <c r="C1166" t="s">
        <v>137</v>
      </c>
      <c r="D1166">
        <v>5</v>
      </c>
      <c r="E1166" t="s">
        <v>127</v>
      </c>
      <c r="F1166" t="s">
        <v>61</v>
      </c>
      <c r="G1166" t="s">
        <v>109</v>
      </c>
      <c r="H1166">
        <v>11620</v>
      </c>
      <c r="I1166">
        <v>11480</v>
      </c>
      <c r="J1166">
        <v>2.1</v>
      </c>
      <c r="K1166">
        <v>1.2</v>
      </c>
      <c r="L1166">
        <v>11235</v>
      </c>
      <c r="M1166">
        <v>7</v>
      </c>
      <c r="N1166">
        <v>6.4</v>
      </c>
      <c r="O1166">
        <v>73.8</v>
      </c>
      <c r="P1166">
        <v>81.900000000000006</v>
      </c>
      <c r="Q1166">
        <v>84.5</v>
      </c>
      <c r="R1166">
        <v>10.7</v>
      </c>
      <c r="S1166">
        <v>8135</v>
      </c>
      <c r="T1166">
        <v>17500</v>
      </c>
      <c r="U1166">
        <v>24100</v>
      </c>
      <c r="V1166">
        <v>29900</v>
      </c>
    </row>
    <row r="1167" spans="1:22" x14ac:dyDescent="0.25">
      <c r="A1167" t="str">
        <f t="shared" si="18"/>
        <v>2016/20175Female + maleEnglish studiesNon-EU</v>
      </c>
      <c r="B1167" t="s">
        <v>75</v>
      </c>
      <c r="C1167" t="s">
        <v>137</v>
      </c>
      <c r="D1167">
        <v>5</v>
      </c>
      <c r="E1167" t="s">
        <v>127</v>
      </c>
      <c r="F1167" t="s">
        <v>125</v>
      </c>
      <c r="G1167" t="s">
        <v>109</v>
      </c>
      <c r="H1167">
        <v>785</v>
      </c>
      <c r="I1167">
        <v>775</v>
      </c>
      <c r="J1167">
        <v>66.7</v>
      </c>
      <c r="K1167">
        <v>1.4</v>
      </c>
      <c r="L1167">
        <v>260</v>
      </c>
      <c r="M1167">
        <v>22</v>
      </c>
      <c r="N1167">
        <v>1</v>
      </c>
      <c r="O1167">
        <v>8.3000000000000007</v>
      </c>
      <c r="P1167">
        <v>9.3000000000000007</v>
      </c>
      <c r="Q1167">
        <v>10.3</v>
      </c>
      <c r="R1167">
        <v>2</v>
      </c>
      <c r="S1167">
        <v>55</v>
      </c>
      <c r="T1167">
        <v>17500</v>
      </c>
      <c r="U1167">
        <v>25600</v>
      </c>
      <c r="V1167">
        <v>32500</v>
      </c>
    </row>
    <row r="1168" spans="1:22" x14ac:dyDescent="0.25">
      <c r="A1168" t="str">
        <f t="shared" si="18"/>
        <v>2016/20175Female + maleGeneral, applied and forensic sciencesEU</v>
      </c>
      <c r="B1168" t="s">
        <v>75</v>
      </c>
      <c r="C1168" t="s">
        <v>137</v>
      </c>
      <c r="D1168">
        <v>5</v>
      </c>
      <c r="E1168" t="s">
        <v>127</v>
      </c>
      <c r="F1168" t="s">
        <v>21</v>
      </c>
      <c r="G1168" t="s">
        <v>147</v>
      </c>
      <c r="H1168">
        <v>55</v>
      </c>
      <c r="I1168">
        <v>50</v>
      </c>
      <c r="J1168">
        <v>33.1</v>
      </c>
      <c r="K1168">
        <v>8.5</v>
      </c>
      <c r="L1168">
        <v>30</v>
      </c>
      <c r="M1168">
        <v>15.2</v>
      </c>
      <c r="N1168">
        <v>2.8</v>
      </c>
      <c r="O1168">
        <v>29.7</v>
      </c>
      <c r="P1168">
        <v>43.5</v>
      </c>
      <c r="Q1168">
        <v>49</v>
      </c>
      <c r="R1168">
        <v>19.3</v>
      </c>
      <c r="S1168">
        <v>15</v>
      </c>
      <c r="T1168">
        <v>21200</v>
      </c>
      <c r="U1168">
        <v>25200</v>
      </c>
      <c r="V1168">
        <v>32500</v>
      </c>
    </row>
    <row r="1169" spans="1:22" x14ac:dyDescent="0.25">
      <c r="A1169" t="str">
        <f t="shared" si="18"/>
        <v>2016/20175Female + maleGeneral, applied and forensic sciencesUK</v>
      </c>
      <c r="B1169" t="s">
        <v>75</v>
      </c>
      <c r="C1169" t="s">
        <v>137</v>
      </c>
      <c r="D1169">
        <v>5</v>
      </c>
      <c r="E1169" t="s">
        <v>127</v>
      </c>
      <c r="F1169" t="s">
        <v>61</v>
      </c>
      <c r="G1169" t="s">
        <v>147</v>
      </c>
      <c r="H1169">
        <v>1670</v>
      </c>
      <c r="I1169">
        <v>1650</v>
      </c>
      <c r="J1169">
        <v>1.8</v>
      </c>
      <c r="K1169">
        <v>1.1000000000000001</v>
      </c>
      <c r="L1169">
        <v>1625</v>
      </c>
      <c r="M1169">
        <v>6</v>
      </c>
      <c r="N1169">
        <v>5.7</v>
      </c>
      <c r="O1169">
        <v>74.7</v>
      </c>
      <c r="P1169">
        <v>83.6</v>
      </c>
      <c r="Q1169">
        <v>86.5</v>
      </c>
      <c r="R1169">
        <v>11.8</v>
      </c>
      <c r="S1169">
        <v>1205</v>
      </c>
      <c r="T1169">
        <v>18200</v>
      </c>
      <c r="U1169">
        <v>23700</v>
      </c>
      <c r="V1169">
        <v>29900</v>
      </c>
    </row>
    <row r="1170" spans="1:22" x14ac:dyDescent="0.25">
      <c r="A1170" t="str">
        <f t="shared" si="18"/>
        <v>2016/20175Female + maleGeneral, applied and forensic sciencesNon-EU</v>
      </c>
      <c r="B1170" t="s">
        <v>75</v>
      </c>
      <c r="C1170" t="s">
        <v>137</v>
      </c>
      <c r="D1170">
        <v>5</v>
      </c>
      <c r="E1170" t="s">
        <v>127</v>
      </c>
      <c r="F1170" t="s">
        <v>125</v>
      </c>
      <c r="G1170" t="s">
        <v>147</v>
      </c>
      <c r="H1170">
        <v>65</v>
      </c>
      <c r="I1170">
        <v>65</v>
      </c>
      <c r="J1170">
        <v>41.7</v>
      </c>
      <c r="K1170">
        <v>1</v>
      </c>
      <c r="L1170">
        <v>35</v>
      </c>
      <c r="M1170">
        <v>24.3</v>
      </c>
      <c r="N1170">
        <v>2.6</v>
      </c>
      <c r="O1170">
        <v>22.4</v>
      </c>
      <c r="P1170">
        <v>28.7</v>
      </c>
      <c r="Q1170">
        <v>31.4</v>
      </c>
      <c r="R1170">
        <v>8.9</v>
      </c>
      <c r="S1170">
        <v>15</v>
      </c>
      <c r="T1170">
        <v>21200</v>
      </c>
      <c r="U1170">
        <v>28300</v>
      </c>
      <c r="V1170">
        <v>35000</v>
      </c>
    </row>
    <row r="1171" spans="1:22" x14ac:dyDescent="0.25">
      <c r="A1171" t="str">
        <f t="shared" si="18"/>
        <v>2016/20175Female + maleGeography, earth and environmental studiesEU</v>
      </c>
      <c r="B1171" t="s">
        <v>75</v>
      </c>
      <c r="C1171" t="s">
        <v>137</v>
      </c>
      <c r="D1171">
        <v>5</v>
      </c>
      <c r="E1171" t="s">
        <v>127</v>
      </c>
      <c r="F1171" t="s">
        <v>21</v>
      </c>
      <c r="G1171" t="s">
        <v>148</v>
      </c>
      <c r="H1171">
        <v>155</v>
      </c>
      <c r="I1171">
        <v>150</v>
      </c>
      <c r="J1171">
        <v>38.4</v>
      </c>
      <c r="K1171">
        <v>5.5</v>
      </c>
      <c r="L1171">
        <v>90</v>
      </c>
      <c r="M1171">
        <v>24.6</v>
      </c>
      <c r="N1171">
        <v>1.4</v>
      </c>
      <c r="O1171">
        <v>25</v>
      </c>
      <c r="P1171">
        <v>30.1</v>
      </c>
      <c r="Q1171">
        <v>35.5</v>
      </c>
      <c r="R1171">
        <v>10.6</v>
      </c>
      <c r="S1171">
        <v>35</v>
      </c>
      <c r="T1171">
        <v>19300</v>
      </c>
      <c r="U1171">
        <v>26600</v>
      </c>
      <c r="V1171">
        <v>35400</v>
      </c>
    </row>
    <row r="1172" spans="1:22" x14ac:dyDescent="0.25">
      <c r="A1172" t="str">
        <f t="shared" si="18"/>
        <v>2016/20175Female + maleGeography, earth and environmental studiesUK</v>
      </c>
      <c r="B1172" t="s">
        <v>75</v>
      </c>
      <c r="C1172" t="s">
        <v>137</v>
      </c>
      <c r="D1172">
        <v>5</v>
      </c>
      <c r="E1172" t="s">
        <v>127</v>
      </c>
      <c r="F1172" t="s">
        <v>61</v>
      </c>
      <c r="G1172" t="s">
        <v>148</v>
      </c>
      <c r="H1172">
        <v>6955</v>
      </c>
      <c r="I1172">
        <v>6855</v>
      </c>
      <c r="J1172">
        <v>1.4</v>
      </c>
      <c r="K1172">
        <v>1.4</v>
      </c>
      <c r="L1172">
        <v>6755</v>
      </c>
      <c r="M1172">
        <v>7.2</v>
      </c>
      <c r="N1172">
        <v>5</v>
      </c>
      <c r="O1172">
        <v>75.400000000000006</v>
      </c>
      <c r="P1172">
        <v>84.2</v>
      </c>
      <c r="Q1172">
        <v>86.4</v>
      </c>
      <c r="R1172">
        <v>11</v>
      </c>
      <c r="S1172">
        <v>5030</v>
      </c>
      <c r="T1172">
        <v>21200</v>
      </c>
      <c r="U1172">
        <v>27400</v>
      </c>
      <c r="V1172">
        <v>35800</v>
      </c>
    </row>
    <row r="1173" spans="1:22" x14ac:dyDescent="0.25">
      <c r="A1173" t="str">
        <f t="shared" si="18"/>
        <v>2016/20175Female + maleGeography, earth and environmental studiesNon-EU</v>
      </c>
      <c r="B1173" t="s">
        <v>75</v>
      </c>
      <c r="C1173" t="s">
        <v>137</v>
      </c>
      <c r="D1173">
        <v>5</v>
      </c>
      <c r="E1173" t="s">
        <v>127</v>
      </c>
      <c r="F1173" t="s">
        <v>125</v>
      </c>
      <c r="G1173" t="s">
        <v>148</v>
      </c>
      <c r="H1173">
        <v>300</v>
      </c>
      <c r="I1173">
        <v>300</v>
      </c>
      <c r="J1173">
        <v>66</v>
      </c>
      <c r="K1173">
        <v>1.2</v>
      </c>
      <c r="L1173">
        <v>100</v>
      </c>
      <c r="M1173">
        <v>12.5</v>
      </c>
      <c r="N1173">
        <v>1.1000000000000001</v>
      </c>
      <c r="O1173">
        <v>11.3</v>
      </c>
      <c r="P1173">
        <v>16.2</v>
      </c>
      <c r="Q1173">
        <v>20.399999999999999</v>
      </c>
      <c r="R1173">
        <v>9.1</v>
      </c>
      <c r="S1173">
        <v>35</v>
      </c>
      <c r="T1173">
        <v>22300</v>
      </c>
      <c r="U1173">
        <v>27000</v>
      </c>
      <c r="V1173">
        <v>35000</v>
      </c>
    </row>
    <row r="1174" spans="1:22" x14ac:dyDescent="0.25">
      <c r="A1174" t="str">
        <f t="shared" si="18"/>
        <v>2016/20175Female + maleHealth and social careEU</v>
      </c>
      <c r="B1174" t="s">
        <v>75</v>
      </c>
      <c r="C1174" t="s">
        <v>137</v>
      </c>
      <c r="D1174">
        <v>5</v>
      </c>
      <c r="E1174" t="s">
        <v>127</v>
      </c>
      <c r="F1174" t="s">
        <v>21</v>
      </c>
      <c r="G1174" t="s">
        <v>104</v>
      </c>
      <c r="H1174">
        <v>30</v>
      </c>
      <c r="I1174">
        <v>30</v>
      </c>
      <c r="J1174">
        <v>28.6</v>
      </c>
      <c r="K1174">
        <v>2.6</v>
      </c>
      <c r="L1174">
        <v>20</v>
      </c>
      <c r="M1174">
        <v>25</v>
      </c>
      <c r="N1174">
        <v>3.6</v>
      </c>
      <c r="O1174">
        <v>23.2</v>
      </c>
      <c r="P1174">
        <v>37.5</v>
      </c>
      <c r="Q1174">
        <v>42.9</v>
      </c>
      <c r="R1174">
        <v>19.600000000000001</v>
      </c>
      <c r="S1174" t="s">
        <v>124</v>
      </c>
      <c r="T1174" t="s">
        <v>124</v>
      </c>
      <c r="U1174" t="s">
        <v>124</v>
      </c>
      <c r="V1174" t="s">
        <v>124</v>
      </c>
    </row>
    <row r="1175" spans="1:22" x14ac:dyDescent="0.25">
      <c r="A1175" t="str">
        <f t="shared" si="18"/>
        <v>2016/20175Female + maleHealth and social careUK</v>
      </c>
      <c r="B1175" t="s">
        <v>75</v>
      </c>
      <c r="C1175" t="s">
        <v>137</v>
      </c>
      <c r="D1175">
        <v>5</v>
      </c>
      <c r="E1175" t="s">
        <v>127</v>
      </c>
      <c r="F1175" t="s">
        <v>61</v>
      </c>
      <c r="G1175" t="s">
        <v>104</v>
      </c>
      <c r="H1175">
        <v>7025</v>
      </c>
      <c r="I1175">
        <v>6980</v>
      </c>
      <c r="J1175">
        <v>2.7</v>
      </c>
      <c r="K1175">
        <v>0.7</v>
      </c>
      <c r="L1175">
        <v>6795</v>
      </c>
      <c r="M1175">
        <v>5</v>
      </c>
      <c r="N1175">
        <v>5.4</v>
      </c>
      <c r="O1175">
        <v>72</v>
      </c>
      <c r="P1175">
        <v>85</v>
      </c>
      <c r="Q1175">
        <v>86.9</v>
      </c>
      <c r="R1175">
        <v>14.9</v>
      </c>
      <c r="S1175">
        <v>4860</v>
      </c>
      <c r="T1175">
        <v>15000</v>
      </c>
      <c r="U1175">
        <v>22300</v>
      </c>
      <c r="V1175">
        <v>29600</v>
      </c>
    </row>
    <row r="1176" spans="1:22" x14ac:dyDescent="0.25">
      <c r="A1176" t="str">
        <f t="shared" si="18"/>
        <v>2016/20175Female + maleHealth and social careNon-EU</v>
      </c>
      <c r="B1176" t="s">
        <v>75</v>
      </c>
      <c r="C1176" t="s">
        <v>137</v>
      </c>
      <c r="D1176">
        <v>5</v>
      </c>
      <c r="E1176" t="s">
        <v>127</v>
      </c>
      <c r="F1176" t="s">
        <v>125</v>
      </c>
      <c r="G1176" t="s">
        <v>104</v>
      </c>
      <c r="H1176">
        <v>55</v>
      </c>
      <c r="I1176">
        <v>55</v>
      </c>
      <c r="J1176">
        <v>22.8</v>
      </c>
      <c r="K1176">
        <v>3.5</v>
      </c>
      <c r="L1176">
        <v>40</v>
      </c>
      <c r="M1176">
        <v>23.7</v>
      </c>
      <c r="N1176">
        <v>3.6</v>
      </c>
      <c r="O1176">
        <v>34.299999999999997</v>
      </c>
      <c r="P1176">
        <v>47.1</v>
      </c>
      <c r="Q1176">
        <v>49.8</v>
      </c>
      <c r="R1176">
        <v>15.5</v>
      </c>
      <c r="S1176">
        <v>15</v>
      </c>
      <c r="T1176">
        <v>15300</v>
      </c>
      <c r="U1176">
        <v>27700</v>
      </c>
      <c r="V1176">
        <v>29900</v>
      </c>
    </row>
    <row r="1177" spans="1:22" x14ac:dyDescent="0.25">
      <c r="A1177" t="str">
        <f t="shared" si="18"/>
        <v>2016/20175Female + maleHistory and archaeologyEU</v>
      </c>
      <c r="B1177" t="s">
        <v>75</v>
      </c>
      <c r="C1177" t="s">
        <v>137</v>
      </c>
      <c r="D1177">
        <v>5</v>
      </c>
      <c r="E1177" t="s">
        <v>127</v>
      </c>
      <c r="F1177" t="s">
        <v>21</v>
      </c>
      <c r="G1177" t="s">
        <v>113</v>
      </c>
      <c r="H1177">
        <v>265</v>
      </c>
      <c r="I1177">
        <v>255</v>
      </c>
      <c r="J1177">
        <v>22.9</v>
      </c>
      <c r="K1177">
        <v>4.0999999999999996</v>
      </c>
      <c r="L1177">
        <v>195</v>
      </c>
      <c r="M1177">
        <v>19.7</v>
      </c>
      <c r="N1177">
        <v>4.8</v>
      </c>
      <c r="O1177">
        <v>33.9</v>
      </c>
      <c r="P1177">
        <v>47.4</v>
      </c>
      <c r="Q1177">
        <v>52.5</v>
      </c>
      <c r="R1177">
        <v>18.600000000000001</v>
      </c>
      <c r="S1177">
        <v>85</v>
      </c>
      <c r="T1177">
        <v>21500</v>
      </c>
      <c r="U1177">
        <v>27400</v>
      </c>
      <c r="V1177">
        <v>36100</v>
      </c>
    </row>
    <row r="1178" spans="1:22" x14ac:dyDescent="0.25">
      <c r="A1178" t="str">
        <f t="shared" si="18"/>
        <v>2016/20175Female + maleHistory and archaeologyUK</v>
      </c>
      <c r="B1178" t="s">
        <v>75</v>
      </c>
      <c r="C1178" t="s">
        <v>137</v>
      </c>
      <c r="D1178">
        <v>5</v>
      </c>
      <c r="E1178" t="s">
        <v>127</v>
      </c>
      <c r="F1178" t="s">
        <v>61</v>
      </c>
      <c r="G1178" t="s">
        <v>113</v>
      </c>
      <c r="H1178">
        <v>10370</v>
      </c>
      <c r="I1178">
        <v>10250</v>
      </c>
      <c r="J1178">
        <v>1.4</v>
      </c>
      <c r="K1178">
        <v>1.2</v>
      </c>
      <c r="L1178">
        <v>10100</v>
      </c>
      <c r="M1178">
        <v>7.5</v>
      </c>
      <c r="N1178">
        <v>5.5</v>
      </c>
      <c r="O1178">
        <v>74.099999999999994</v>
      </c>
      <c r="P1178">
        <v>82.6</v>
      </c>
      <c r="Q1178">
        <v>85.5</v>
      </c>
      <c r="R1178">
        <v>11.4</v>
      </c>
      <c r="S1178">
        <v>7330</v>
      </c>
      <c r="T1178">
        <v>19300</v>
      </c>
      <c r="U1178">
        <v>25900</v>
      </c>
      <c r="V1178">
        <v>33900</v>
      </c>
    </row>
    <row r="1179" spans="1:22" x14ac:dyDescent="0.25">
      <c r="A1179" t="str">
        <f t="shared" si="18"/>
        <v>2016/20175Female + maleHistory and archaeologyNon-EU</v>
      </c>
      <c r="B1179" t="s">
        <v>75</v>
      </c>
      <c r="C1179" t="s">
        <v>137</v>
      </c>
      <c r="D1179">
        <v>5</v>
      </c>
      <c r="E1179" t="s">
        <v>127</v>
      </c>
      <c r="F1179" t="s">
        <v>125</v>
      </c>
      <c r="G1179" t="s">
        <v>113</v>
      </c>
      <c r="H1179">
        <v>220</v>
      </c>
      <c r="I1179">
        <v>215</v>
      </c>
      <c r="J1179">
        <v>44</v>
      </c>
      <c r="K1179">
        <v>2</v>
      </c>
      <c r="L1179">
        <v>120</v>
      </c>
      <c r="M1179">
        <v>20.2</v>
      </c>
      <c r="N1179">
        <v>1.8</v>
      </c>
      <c r="O1179">
        <v>23.3</v>
      </c>
      <c r="P1179">
        <v>28.2</v>
      </c>
      <c r="Q1179">
        <v>33.9</v>
      </c>
      <c r="R1179">
        <v>10.6</v>
      </c>
      <c r="S1179">
        <v>45</v>
      </c>
      <c r="T1179">
        <v>19000</v>
      </c>
      <c r="U1179">
        <v>29600</v>
      </c>
      <c r="V1179">
        <v>42700</v>
      </c>
    </row>
    <row r="1180" spans="1:22" x14ac:dyDescent="0.25">
      <c r="A1180" t="str">
        <f t="shared" si="18"/>
        <v>2016/20175Female + maleLanguages and area studiesEU</v>
      </c>
      <c r="B1180" t="s">
        <v>75</v>
      </c>
      <c r="C1180" t="s">
        <v>137</v>
      </c>
      <c r="D1180">
        <v>5</v>
      </c>
      <c r="E1180" t="s">
        <v>127</v>
      </c>
      <c r="F1180" t="s">
        <v>21</v>
      </c>
      <c r="G1180" t="s">
        <v>149</v>
      </c>
      <c r="H1180">
        <v>505</v>
      </c>
      <c r="I1180">
        <v>465</v>
      </c>
      <c r="J1180">
        <v>32.6</v>
      </c>
      <c r="K1180">
        <v>7.8</v>
      </c>
      <c r="L1180">
        <v>315</v>
      </c>
      <c r="M1180">
        <v>26.6</v>
      </c>
      <c r="N1180">
        <v>3.1</v>
      </c>
      <c r="O1180">
        <v>32.299999999999997</v>
      </c>
      <c r="P1180">
        <v>35.299999999999997</v>
      </c>
      <c r="Q1180">
        <v>37.700000000000003</v>
      </c>
      <c r="R1180">
        <v>5.4</v>
      </c>
      <c r="S1180">
        <v>140</v>
      </c>
      <c r="T1180">
        <v>20800</v>
      </c>
      <c r="U1180">
        <v>29600</v>
      </c>
      <c r="V1180">
        <v>39800</v>
      </c>
    </row>
    <row r="1181" spans="1:22" x14ac:dyDescent="0.25">
      <c r="A1181" t="str">
        <f t="shared" si="18"/>
        <v>2016/20175Female + maleLanguages and area studiesUK</v>
      </c>
      <c r="B1181" t="s">
        <v>75</v>
      </c>
      <c r="C1181" t="s">
        <v>137</v>
      </c>
      <c r="D1181">
        <v>5</v>
      </c>
      <c r="E1181" t="s">
        <v>127</v>
      </c>
      <c r="F1181" t="s">
        <v>61</v>
      </c>
      <c r="G1181" t="s">
        <v>149</v>
      </c>
      <c r="H1181">
        <v>5615</v>
      </c>
      <c r="I1181">
        <v>5460</v>
      </c>
      <c r="J1181">
        <v>1.8</v>
      </c>
      <c r="K1181">
        <v>2.8</v>
      </c>
      <c r="L1181">
        <v>5365</v>
      </c>
      <c r="M1181">
        <v>13.4</v>
      </c>
      <c r="N1181">
        <v>6.1</v>
      </c>
      <c r="O1181">
        <v>69.2</v>
      </c>
      <c r="P1181">
        <v>76.5</v>
      </c>
      <c r="Q1181">
        <v>78.8</v>
      </c>
      <c r="R1181">
        <v>9.6</v>
      </c>
      <c r="S1181">
        <v>3580</v>
      </c>
      <c r="T1181">
        <v>20800</v>
      </c>
      <c r="U1181">
        <v>27700</v>
      </c>
      <c r="V1181">
        <v>36500</v>
      </c>
    </row>
    <row r="1182" spans="1:22" x14ac:dyDescent="0.25">
      <c r="A1182" t="str">
        <f t="shared" si="18"/>
        <v>2016/20175Female + maleLanguages and area studiesNon-EU</v>
      </c>
      <c r="B1182" t="s">
        <v>75</v>
      </c>
      <c r="C1182" t="s">
        <v>137</v>
      </c>
      <c r="D1182">
        <v>5</v>
      </c>
      <c r="E1182" t="s">
        <v>127</v>
      </c>
      <c r="F1182" t="s">
        <v>125</v>
      </c>
      <c r="G1182" t="s">
        <v>149</v>
      </c>
      <c r="H1182">
        <v>175</v>
      </c>
      <c r="I1182">
        <v>165</v>
      </c>
      <c r="J1182">
        <v>44</v>
      </c>
      <c r="K1182">
        <v>4.3</v>
      </c>
      <c r="L1182">
        <v>95</v>
      </c>
      <c r="M1182">
        <v>21</v>
      </c>
      <c r="N1182">
        <v>2.5</v>
      </c>
      <c r="O1182">
        <v>26.1</v>
      </c>
      <c r="P1182">
        <v>30.5</v>
      </c>
      <c r="Q1182">
        <v>32.5</v>
      </c>
      <c r="R1182">
        <v>6.4</v>
      </c>
      <c r="S1182">
        <v>35</v>
      </c>
      <c r="T1182">
        <v>17900</v>
      </c>
      <c r="U1182">
        <v>30700</v>
      </c>
      <c r="V1182">
        <v>38000</v>
      </c>
    </row>
    <row r="1183" spans="1:22" x14ac:dyDescent="0.25">
      <c r="A1183" t="str">
        <f t="shared" si="18"/>
        <v>2016/20175Female + maleLawEU</v>
      </c>
      <c r="B1183" t="s">
        <v>75</v>
      </c>
      <c r="C1183" t="s">
        <v>137</v>
      </c>
      <c r="D1183">
        <v>5</v>
      </c>
      <c r="E1183" t="s">
        <v>127</v>
      </c>
      <c r="F1183" t="s">
        <v>21</v>
      </c>
      <c r="G1183" t="s">
        <v>7</v>
      </c>
      <c r="H1183">
        <v>795</v>
      </c>
      <c r="I1183">
        <v>760</v>
      </c>
      <c r="J1183">
        <v>54.9</v>
      </c>
      <c r="K1183">
        <v>4.4000000000000004</v>
      </c>
      <c r="L1183">
        <v>345</v>
      </c>
      <c r="M1183">
        <v>14.7</v>
      </c>
      <c r="N1183">
        <v>1.7</v>
      </c>
      <c r="O1183">
        <v>22.7</v>
      </c>
      <c r="P1183">
        <v>26.5</v>
      </c>
      <c r="Q1183">
        <v>28.7</v>
      </c>
      <c r="R1183">
        <v>6</v>
      </c>
      <c r="S1183">
        <v>165</v>
      </c>
      <c r="T1183">
        <v>20800</v>
      </c>
      <c r="U1183">
        <v>29600</v>
      </c>
      <c r="V1183">
        <v>52200</v>
      </c>
    </row>
    <row r="1184" spans="1:22" x14ac:dyDescent="0.25">
      <c r="A1184" t="str">
        <f t="shared" si="18"/>
        <v>2016/20175Female + maleLawUK</v>
      </c>
      <c r="B1184" t="s">
        <v>75</v>
      </c>
      <c r="C1184" t="s">
        <v>137</v>
      </c>
      <c r="D1184">
        <v>5</v>
      </c>
      <c r="E1184" t="s">
        <v>127</v>
      </c>
      <c r="F1184" t="s">
        <v>61</v>
      </c>
      <c r="G1184" t="s">
        <v>7</v>
      </c>
      <c r="H1184">
        <v>11580</v>
      </c>
      <c r="I1184">
        <v>11485</v>
      </c>
      <c r="J1184">
        <v>2.5</v>
      </c>
      <c r="K1184">
        <v>0.9</v>
      </c>
      <c r="L1184">
        <v>11200</v>
      </c>
      <c r="M1184">
        <v>7.7</v>
      </c>
      <c r="N1184">
        <v>6.4</v>
      </c>
      <c r="O1184">
        <v>75.7</v>
      </c>
      <c r="P1184">
        <v>81.8</v>
      </c>
      <c r="Q1184">
        <v>83.5</v>
      </c>
      <c r="R1184">
        <v>7.8</v>
      </c>
      <c r="S1184">
        <v>8435</v>
      </c>
      <c r="T1184">
        <v>19000</v>
      </c>
      <c r="U1184">
        <v>25600</v>
      </c>
      <c r="V1184">
        <v>35400</v>
      </c>
    </row>
    <row r="1185" spans="1:22" x14ac:dyDescent="0.25">
      <c r="A1185" t="str">
        <f t="shared" si="18"/>
        <v>2016/20175Female + maleLawNon-EU</v>
      </c>
      <c r="B1185" t="s">
        <v>75</v>
      </c>
      <c r="C1185" t="s">
        <v>137</v>
      </c>
      <c r="D1185">
        <v>5</v>
      </c>
      <c r="E1185" t="s">
        <v>127</v>
      </c>
      <c r="F1185" t="s">
        <v>125</v>
      </c>
      <c r="G1185" t="s">
        <v>7</v>
      </c>
      <c r="H1185">
        <v>1850</v>
      </c>
      <c r="I1185">
        <v>1815</v>
      </c>
      <c r="J1185">
        <v>57.2</v>
      </c>
      <c r="K1185">
        <v>2</v>
      </c>
      <c r="L1185">
        <v>775</v>
      </c>
      <c r="M1185">
        <v>26.2</v>
      </c>
      <c r="N1185">
        <v>1.7</v>
      </c>
      <c r="O1185">
        <v>11.2</v>
      </c>
      <c r="P1185">
        <v>13</v>
      </c>
      <c r="Q1185">
        <v>14.9</v>
      </c>
      <c r="R1185">
        <v>3.6</v>
      </c>
      <c r="S1185">
        <v>180</v>
      </c>
      <c r="T1185">
        <v>22600</v>
      </c>
      <c r="U1185">
        <v>35000</v>
      </c>
      <c r="V1185">
        <v>52900</v>
      </c>
    </row>
    <row r="1186" spans="1:22" x14ac:dyDescent="0.25">
      <c r="A1186" t="str">
        <f t="shared" si="18"/>
        <v>2016/20175Female + maleMaterials and technologyEU</v>
      </c>
      <c r="B1186" t="s">
        <v>75</v>
      </c>
      <c r="C1186" t="s">
        <v>137</v>
      </c>
      <c r="D1186">
        <v>5</v>
      </c>
      <c r="E1186" t="s">
        <v>127</v>
      </c>
      <c r="F1186" t="s">
        <v>21</v>
      </c>
      <c r="G1186" t="s">
        <v>150</v>
      </c>
      <c r="H1186">
        <v>140</v>
      </c>
      <c r="I1186">
        <v>130</v>
      </c>
      <c r="J1186">
        <v>41.6</v>
      </c>
      <c r="K1186">
        <v>6.4</v>
      </c>
      <c r="L1186">
        <v>75</v>
      </c>
      <c r="M1186">
        <v>24</v>
      </c>
      <c r="N1186">
        <v>2.2999999999999998</v>
      </c>
      <c r="O1186">
        <v>28.2</v>
      </c>
      <c r="P1186">
        <v>28.7</v>
      </c>
      <c r="Q1186">
        <v>32.1</v>
      </c>
      <c r="R1186">
        <v>3.9</v>
      </c>
      <c r="S1186">
        <v>35</v>
      </c>
      <c r="T1186">
        <v>19700</v>
      </c>
      <c r="U1186">
        <v>25900</v>
      </c>
      <c r="V1186">
        <v>39100</v>
      </c>
    </row>
    <row r="1187" spans="1:22" x14ac:dyDescent="0.25">
      <c r="A1187" t="str">
        <f t="shared" si="18"/>
        <v>2016/20175Female + maleMaterials and technologyUK</v>
      </c>
      <c r="B1187" t="s">
        <v>75</v>
      </c>
      <c r="C1187" t="s">
        <v>137</v>
      </c>
      <c r="D1187">
        <v>5</v>
      </c>
      <c r="E1187" t="s">
        <v>127</v>
      </c>
      <c r="F1187" t="s">
        <v>61</v>
      </c>
      <c r="G1187" t="s">
        <v>150</v>
      </c>
      <c r="H1187">
        <v>1945</v>
      </c>
      <c r="I1187">
        <v>1915</v>
      </c>
      <c r="J1187">
        <v>2.2000000000000002</v>
      </c>
      <c r="K1187">
        <v>1.5</v>
      </c>
      <c r="L1187">
        <v>1875</v>
      </c>
      <c r="M1187">
        <v>10</v>
      </c>
      <c r="N1187">
        <v>6.3</v>
      </c>
      <c r="O1187">
        <v>74.599999999999994</v>
      </c>
      <c r="P1187">
        <v>80.099999999999994</v>
      </c>
      <c r="Q1187">
        <v>81.599999999999994</v>
      </c>
      <c r="R1187">
        <v>7</v>
      </c>
      <c r="S1187">
        <v>1350</v>
      </c>
      <c r="T1187">
        <v>17500</v>
      </c>
      <c r="U1187">
        <v>25600</v>
      </c>
      <c r="V1187">
        <v>33900</v>
      </c>
    </row>
    <row r="1188" spans="1:22" x14ac:dyDescent="0.25">
      <c r="A1188" t="str">
        <f t="shared" si="18"/>
        <v>2016/20175Female + maleMaterials and technologyNon-EU</v>
      </c>
      <c r="B1188" t="s">
        <v>75</v>
      </c>
      <c r="C1188" t="s">
        <v>137</v>
      </c>
      <c r="D1188">
        <v>5</v>
      </c>
      <c r="E1188" t="s">
        <v>127</v>
      </c>
      <c r="F1188" t="s">
        <v>125</v>
      </c>
      <c r="G1188" t="s">
        <v>150</v>
      </c>
      <c r="H1188">
        <v>300</v>
      </c>
      <c r="I1188">
        <v>295</v>
      </c>
      <c r="J1188">
        <v>55.5</v>
      </c>
      <c r="K1188">
        <v>1.7</v>
      </c>
      <c r="L1188">
        <v>130</v>
      </c>
      <c r="M1188">
        <v>28.1</v>
      </c>
      <c r="N1188">
        <v>0.5</v>
      </c>
      <c r="O1188">
        <v>6.2</v>
      </c>
      <c r="P1188">
        <v>11.2</v>
      </c>
      <c r="Q1188">
        <v>15.9</v>
      </c>
      <c r="R1188">
        <v>9.6999999999999993</v>
      </c>
      <c r="S1188">
        <v>15</v>
      </c>
      <c r="T1188">
        <v>21200</v>
      </c>
      <c r="U1188">
        <v>29600</v>
      </c>
      <c r="V1188">
        <v>36500</v>
      </c>
    </row>
    <row r="1189" spans="1:22" x14ac:dyDescent="0.25">
      <c r="A1189" t="str">
        <f t="shared" si="18"/>
        <v>2016/20175Female + maleMathematical sciencesEU</v>
      </c>
      <c r="B1189" t="s">
        <v>75</v>
      </c>
      <c r="C1189" t="s">
        <v>137</v>
      </c>
      <c r="D1189">
        <v>5</v>
      </c>
      <c r="E1189" t="s">
        <v>127</v>
      </c>
      <c r="F1189" t="s">
        <v>21</v>
      </c>
      <c r="G1189" t="s">
        <v>5</v>
      </c>
      <c r="H1189">
        <v>255</v>
      </c>
      <c r="I1189">
        <v>245</v>
      </c>
      <c r="J1189">
        <v>50.5</v>
      </c>
      <c r="K1189">
        <v>3.1</v>
      </c>
      <c r="L1189">
        <v>120</v>
      </c>
      <c r="M1189">
        <v>12.8</v>
      </c>
      <c r="N1189">
        <v>3.9</v>
      </c>
      <c r="O1189">
        <v>19.8</v>
      </c>
      <c r="P1189">
        <v>26.5</v>
      </c>
      <c r="Q1189">
        <v>32.700000000000003</v>
      </c>
      <c r="R1189">
        <v>12.9</v>
      </c>
      <c r="S1189">
        <v>45</v>
      </c>
      <c r="T1189">
        <v>29600</v>
      </c>
      <c r="U1189">
        <v>42300</v>
      </c>
      <c r="V1189">
        <v>66400</v>
      </c>
    </row>
    <row r="1190" spans="1:22" x14ac:dyDescent="0.25">
      <c r="A1190" t="str">
        <f t="shared" si="18"/>
        <v>2016/20175Female + maleMathematical sciencesUK</v>
      </c>
      <c r="B1190" t="s">
        <v>75</v>
      </c>
      <c r="C1190" t="s">
        <v>137</v>
      </c>
      <c r="D1190">
        <v>5</v>
      </c>
      <c r="E1190" t="s">
        <v>127</v>
      </c>
      <c r="F1190" t="s">
        <v>61</v>
      </c>
      <c r="G1190" t="s">
        <v>5</v>
      </c>
      <c r="H1190">
        <v>4880</v>
      </c>
      <c r="I1190">
        <v>4815</v>
      </c>
      <c r="J1190">
        <v>2.1</v>
      </c>
      <c r="K1190">
        <v>1.3</v>
      </c>
      <c r="L1190">
        <v>4715</v>
      </c>
      <c r="M1190">
        <v>7.1</v>
      </c>
      <c r="N1190">
        <v>5.2</v>
      </c>
      <c r="O1190">
        <v>76.400000000000006</v>
      </c>
      <c r="P1190">
        <v>83.2</v>
      </c>
      <c r="Q1190">
        <v>85.6</v>
      </c>
      <c r="R1190">
        <v>9.1</v>
      </c>
      <c r="S1190">
        <v>3595</v>
      </c>
      <c r="T1190">
        <v>25900</v>
      </c>
      <c r="U1190">
        <v>33900</v>
      </c>
      <c r="V1190">
        <v>46700</v>
      </c>
    </row>
    <row r="1191" spans="1:22" x14ac:dyDescent="0.25">
      <c r="A1191" t="str">
        <f t="shared" si="18"/>
        <v>2016/20175Female + maleMathematical sciencesNon-EU</v>
      </c>
      <c r="B1191" t="s">
        <v>75</v>
      </c>
      <c r="C1191" t="s">
        <v>137</v>
      </c>
      <c r="D1191">
        <v>5</v>
      </c>
      <c r="E1191" t="s">
        <v>127</v>
      </c>
      <c r="F1191" t="s">
        <v>125</v>
      </c>
      <c r="G1191" t="s">
        <v>5</v>
      </c>
      <c r="H1191">
        <v>920</v>
      </c>
      <c r="I1191">
        <v>890</v>
      </c>
      <c r="J1191">
        <v>61.1</v>
      </c>
      <c r="K1191">
        <v>3.1</v>
      </c>
      <c r="L1191">
        <v>345</v>
      </c>
      <c r="M1191">
        <v>20.6</v>
      </c>
      <c r="N1191">
        <v>1.5</v>
      </c>
      <c r="O1191">
        <v>13.2</v>
      </c>
      <c r="P1191">
        <v>14.8</v>
      </c>
      <c r="Q1191">
        <v>16.8</v>
      </c>
      <c r="R1191">
        <v>3.7</v>
      </c>
      <c r="S1191">
        <v>115</v>
      </c>
      <c r="T1191">
        <v>26300</v>
      </c>
      <c r="U1191">
        <v>39100</v>
      </c>
      <c r="V1191">
        <v>52600</v>
      </c>
    </row>
    <row r="1192" spans="1:22" x14ac:dyDescent="0.25">
      <c r="A1192" t="str">
        <f t="shared" si="18"/>
        <v>2016/20175Female + maleMedia, journalism and communicationsEU</v>
      </c>
      <c r="B1192" t="s">
        <v>75</v>
      </c>
      <c r="C1192" t="s">
        <v>137</v>
      </c>
      <c r="D1192">
        <v>5</v>
      </c>
      <c r="E1192" t="s">
        <v>127</v>
      </c>
      <c r="F1192" t="s">
        <v>21</v>
      </c>
      <c r="G1192" t="s">
        <v>151</v>
      </c>
      <c r="H1192">
        <v>545</v>
      </c>
      <c r="I1192">
        <v>505</v>
      </c>
      <c r="J1192">
        <v>25.8</v>
      </c>
      <c r="K1192">
        <v>6.9</v>
      </c>
      <c r="L1192">
        <v>375</v>
      </c>
      <c r="M1192">
        <v>27.9</v>
      </c>
      <c r="N1192">
        <v>5.0999999999999996</v>
      </c>
      <c r="O1192">
        <v>37.700000000000003</v>
      </c>
      <c r="P1192">
        <v>40.5</v>
      </c>
      <c r="Q1192">
        <v>41.1</v>
      </c>
      <c r="R1192">
        <v>3.4</v>
      </c>
      <c r="S1192">
        <v>175</v>
      </c>
      <c r="T1192">
        <v>20100</v>
      </c>
      <c r="U1192">
        <v>26300</v>
      </c>
      <c r="V1192">
        <v>34700</v>
      </c>
    </row>
    <row r="1193" spans="1:22" x14ac:dyDescent="0.25">
      <c r="A1193" t="str">
        <f t="shared" si="18"/>
        <v>2016/20175Female + maleMedia, journalism and communicationsUK</v>
      </c>
      <c r="B1193" t="s">
        <v>75</v>
      </c>
      <c r="C1193" t="s">
        <v>137</v>
      </c>
      <c r="D1193">
        <v>5</v>
      </c>
      <c r="E1193" t="s">
        <v>127</v>
      </c>
      <c r="F1193" t="s">
        <v>61</v>
      </c>
      <c r="G1193" t="s">
        <v>151</v>
      </c>
      <c r="H1193">
        <v>8440</v>
      </c>
      <c r="I1193">
        <v>8360</v>
      </c>
      <c r="J1193">
        <v>2</v>
      </c>
      <c r="K1193">
        <v>1</v>
      </c>
      <c r="L1193">
        <v>8195</v>
      </c>
      <c r="M1193">
        <v>7</v>
      </c>
      <c r="N1193">
        <v>7.5</v>
      </c>
      <c r="O1193">
        <v>78.900000000000006</v>
      </c>
      <c r="P1193">
        <v>82.6</v>
      </c>
      <c r="Q1193">
        <v>83.5</v>
      </c>
      <c r="R1193">
        <v>4.5999999999999996</v>
      </c>
      <c r="S1193">
        <v>6330</v>
      </c>
      <c r="T1193">
        <v>17200</v>
      </c>
      <c r="U1193">
        <v>23000</v>
      </c>
      <c r="V1193">
        <v>29200</v>
      </c>
    </row>
    <row r="1194" spans="1:22" x14ac:dyDescent="0.25">
      <c r="A1194" t="str">
        <f t="shared" si="18"/>
        <v>2016/20175Female + maleMedia, journalism and communicationsNon-EU</v>
      </c>
      <c r="B1194" t="s">
        <v>75</v>
      </c>
      <c r="C1194" t="s">
        <v>137</v>
      </c>
      <c r="D1194">
        <v>5</v>
      </c>
      <c r="E1194" t="s">
        <v>127</v>
      </c>
      <c r="F1194" t="s">
        <v>125</v>
      </c>
      <c r="G1194" t="s">
        <v>151</v>
      </c>
      <c r="H1194">
        <v>750</v>
      </c>
      <c r="I1194">
        <v>730</v>
      </c>
      <c r="J1194">
        <v>67.2</v>
      </c>
      <c r="K1194">
        <v>2.4</v>
      </c>
      <c r="L1194">
        <v>240</v>
      </c>
      <c r="M1194">
        <v>21.9</v>
      </c>
      <c r="N1194">
        <v>0.9</v>
      </c>
      <c r="O1194">
        <v>8.5</v>
      </c>
      <c r="P1194">
        <v>9.1</v>
      </c>
      <c r="Q1194">
        <v>10</v>
      </c>
      <c r="R1194">
        <v>1.5</v>
      </c>
      <c r="S1194">
        <v>55</v>
      </c>
      <c r="T1194">
        <v>15000</v>
      </c>
      <c r="U1194">
        <v>26300</v>
      </c>
      <c r="V1194">
        <v>32100</v>
      </c>
    </row>
    <row r="1195" spans="1:22" x14ac:dyDescent="0.25">
      <c r="A1195" t="str">
        <f t="shared" si="18"/>
        <v>2016/20175Female + maleMedical sciencesEU</v>
      </c>
      <c r="B1195" t="s">
        <v>75</v>
      </c>
      <c r="C1195" t="s">
        <v>137</v>
      </c>
      <c r="D1195">
        <v>5</v>
      </c>
      <c r="E1195" t="s">
        <v>127</v>
      </c>
      <c r="F1195" t="s">
        <v>21</v>
      </c>
      <c r="G1195" t="s">
        <v>152</v>
      </c>
      <c r="H1195">
        <v>110</v>
      </c>
      <c r="I1195">
        <v>105</v>
      </c>
      <c r="J1195">
        <v>22.2</v>
      </c>
      <c r="K1195">
        <v>4.5999999999999996</v>
      </c>
      <c r="L1195">
        <v>80</v>
      </c>
      <c r="M1195">
        <v>14.1</v>
      </c>
      <c r="N1195">
        <v>8.1999999999999993</v>
      </c>
      <c r="O1195">
        <v>34</v>
      </c>
      <c r="P1195">
        <v>47.2</v>
      </c>
      <c r="Q1195">
        <v>55.5</v>
      </c>
      <c r="R1195">
        <v>21.5</v>
      </c>
      <c r="S1195">
        <v>35</v>
      </c>
      <c r="T1195">
        <v>19300</v>
      </c>
      <c r="U1195">
        <v>35800</v>
      </c>
      <c r="V1195">
        <v>44500</v>
      </c>
    </row>
    <row r="1196" spans="1:22" x14ac:dyDescent="0.25">
      <c r="A1196" t="str">
        <f t="shared" si="18"/>
        <v>2016/20175Female + maleMedical sciencesUK</v>
      </c>
      <c r="B1196" t="s">
        <v>75</v>
      </c>
      <c r="C1196" t="s">
        <v>137</v>
      </c>
      <c r="D1196">
        <v>5</v>
      </c>
      <c r="E1196" t="s">
        <v>127</v>
      </c>
      <c r="F1196" t="s">
        <v>61</v>
      </c>
      <c r="G1196" t="s">
        <v>152</v>
      </c>
      <c r="H1196">
        <v>2685</v>
      </c>
      <c r="I1196">
        <v>2660</v>
      </c>
      <c r="J1196">
        <v>2.5</v>
      </c>
      <c r="K1196">
        <v>1</v>
      </c>
      <c r="L1196">
        <v>2595</v>
      </c>
      <c r="M1196">
        <v>5.2</v>
      </c>
      <c r="N1196">
        <v>4.3</v>
      </c>
      <c r="O1196">
        <v>63.6</v>
      </c>
      <c r="P1196">
        <v>83.1</v>
      </c>
      <c r="Q1196">
        <v>88</v>
      </c>
      <c r="R1196">
        <v>24.4</v>
      </c>
      <c r="S1196">
        <v>1645</v>
      </c>
      <c r="T1196">
        <v>24500</v>
      </c>
      <c r="U1196">
        <v>30700</v>
      </c>
      <c r="V1196">
        <v>39800</v>
      </c>
    </row>
    <row r="1197" spans="1:22" x14ac:dyDescent="0.25">
      <c r="A1197" t="str">
        <f t="shared" si="18"/>
        <v>2016/20175Female + maleMedical sciencesNon-EU</v>
      </c>
      <c r="B1197" t="s">
        <v>75</v>
      </c>
      <c r="C1197" t="s">
        <v>137</v>
      </c>
      <c r="D1197">
        <v>5</v>
      </c>
      <c r="E1197" t="s">
        <v>127</v>
      </c>
      <c r="F1197" t="s">
        <v>125</v>
      </c>
      <c r="G1197" t="s">
        <v>152</v>
      </c>
      <c r="H1197">
        <v>140</v>
      </c>
      <c r="I1197">
        <v>140</v>
      </c>
      <c r="J1197">
        <v>40.6</v>
      </c>
      <c r="K1197">
        <v>1.7</v>
      </c>
      <c r="L1197">
        <v>80</v>
      </c>
      <c r="M1197">
        <v>12.6</v>
      </c>
      <c r="N1197">
        <v>1.7</v>
      </c>
      <c r="O1197">
        <v>24.7</v>
      </c>
      <c r="P1197">
        <v>36.299999999999997</v>
      </c>
      <c r="Q1197">
        <v>45.1</v>
      </c>
      <c r="R1197">
        <v>20.399999999999999</v>
      </c>
      <c r="S1197">
        <v>35</v>
      </c>
      <c r="T1197">
        <v>26300</v>
      </c>
      <c r="U1197">
        <v>34300</v>
      </c>
      <c r="V1197">
        <v>44200</v>
      </c>
    </row>
    <row r="1198" spans="1:22" x14ac:dyDescent="0.25">
      <c r="A1198" t="str">
        <f t="shared" si="18"/>
        <v>2016/20175Female + maleMedicine and dentistryEU</v>
      </c>
      <c r="B1198" t="s">
        <v>75</v>
      </c>
      <c r="C1198" t="s">
        <v>137</v>
      </c>
      <c r="D1198">
        <v>5</v>
      </c>
      <c r="E1198" t="s">
        <v>127</v>
      </c>
      <c r="F1198" t="s">
        <v>21</v>
      </c>
      <c r="G1198" t="s">
        <v>77</v>
      </c>
      <c r="H1198">
        <v>165</v>
      </c>
      <c r="I1198">
        <v>155</v>
      </c>
      <c r="J1198">
        <v>10.9</v>
      </c>
      <c r="K1198">
        <v>4.3</v>
      </c>
      <c r="L1198">
        <v>140</v>
      </c>
      <c r="M1198">
        <v>11.5</v>
      </c>
      <c r="N1198">
        <v>5.0999999999999996</v>
      </c>
      <c r="O1198">
        <v>57</v>
      </c>
      <c r="P1198">
        <v>69.400000000000006</v>
      </c>
      <c r="Q1198">
        <v>72.5</v>
      </c>
      <c r="R1198">
        <v>15.5</v>
      </c>
      <c r="S1198">
        <v>85</v>
      </c>
      <c r="T1198">
        <v>42900</v>
      </c>
      <c r="U1198">
        <v>48500</v>
      </c>
      <c r="V1198">
        <v>51500</v>
      </c>
    </row>
    <row r="1199" spans="1:22" x14ac:dyDescent="0.25">
      <c r="A1199" t="str">
        <f t="shared" si="18"/>
        <v>2016/20175Female + maleMedicine and dentistryUK</v>
      </c>
      <c r="B1199" t="s">
        <v>75</v>
      </c>
      <c r="C1199" t="s">
        <v>137</v>
      </c>
      <c r="D1199">
        <v>5</v>
      </c>
      <c r="E1199" t="s">
        <v>127</v>
      </c>
      <c r="F1199" t="s">
        <v>61</v>
      </c>
      <c r="G1199" t="s">
        <v>77</v>
      </c>
      <c r="H1199">
        <v>7110</v>
      </c>
      <c r="I1199">
        <v>6995</v>
      </c>
      <c r="J1199">
        <v>1.9</v>
      </c>
      <c r="K1199">
        <v>1.6</v>
      </c>
      <c r="L1199">
        <v>6855</v>
      </c>
      <c r="M1199">
        <v>3.5</v>
      </c>
      <c r="N1199">
        <v>4.4000000000000004</v>
      </c>
      <c r="O1199">
        <v>75</v>
      </c>
      <c r="P1199">
        <v>87.9</v>
      </c>
      <c r="Q1199">
        <v>90.1</v>
      </c>
      <c r="R1199">
        <v>15.1</v>
      </c>
      <c r="S1199">
        <v>4945</v>
      </c>
      <c r="T1199">
        <v>38700</v>
      </c>
      <c r="U1199">
        <v>47400</v>
      </c>
      <c r="V1199">
        <v>52600</v>
      </c>
    </row>
    <row r="1200" spans="1:22" x14ac:dyDescent="0.25">
      <c r="A1200" t="str">
        <f t="shared" si="18"/>
        <v>2016/20175Female + maleMedicine and dentistryNon-EU</v>
      </c>
      <c r="B1200" t="s">
        <v>75</v>
      </c>
      <c r="C1200" t="s">
        <v>137</v>
      </c>
      <c r="D1200">
        <v>5</v>
      </c>
      <c r="E1200" t="s">
        <v>127</v>
      </c>
      <c r="F1200" t="s">
        <v>125</v>
      </c>
      <c r="G1200" t="s">
        <v>77</v>
      </c>
      <c r="H1200">
        <v>555</v>
      </c>
      <c r="I1200">
        <v>530</v>
      </c>
      <c r="J1200">
        <v>24.6</v>
      </c>
      <c r="K1200">
        <v>4.3</v>
      </c>
      <c r="L1200">
        <v>400</v>
      </c>
      <c r="M1200">
        <v>18.899999999999999</v>
      </c>
      <c r="N1200">
        <v>4.7</v>
      </c>
      <c r="O1200">
        <v>39.9</v>
      </c>
      <c r="P1200">
        <v>48.6</v>
      </c>
      <c r="Q1200">
        <v>51.8</v>
      </c>
      <c r="R1200">
        <v>11.9</v>
      </c>
      <c r="S1200">
        <v>205</v>
      </c>
      <c r="T1200">
        <v>42000</v>
      </c>
      <c r="U1200">
        <v>50000</v>
      </c>
      <c r="V1200">
        <v>54400</v>
      </c>
    </row>
    <row r="1201" spans="1:22" x14ac:dyDescent="0.25">
      <c r="A1201" t="str">
        <f t="shared" si="18"/>
        <v>2016/20175Female + maleNursing and midwiferyEU</v>
      </c>
      <c r="B1201" t="s">
        <v>75</v>
      </c>
      <c r="C1201" t="s">
        <v>137</v>
      </c>
      <c r="D1201">
        <v>5</v>
      </c>
      <c r="E1201" t="s">
        <v>127</v>
      </c>
      <c r="F1201" t="s">
        <v>21</v>
      </c>
      <c r="G1201" t="s">
        <v>153</v>
      </c>
      <c r="H1201">
        <v>80</v>
      </c>
      <c r="I1201">
        <v>70</v>
      </c>
      <c r="J1201">
        <v>8.9</v>
      </c>
      <c r="K1201">
        <v>15.1</v>
      </c>
      <c r="L1201">
        <v>60</v>
      </c>
      <c r="M1201">
        <v>10.4</v>
      </c>
      <c r="N1201">
        <v>3</v>
      </c>
      <c r="O1201">
        <v>60</v>
      </c>
      <c r="P1201">
        <v>76.3</v>
      </c>
      <c r="Q1201">
        <v>77.8</v>
      </c>
      <c r="R1201">
        <v>17.8</v>
      </c>
      <c r="S1201">
        <v>40</v>
      </c>
      <c r="T1201">
        <v>21500</v>
      </c>
      <c r="U1201">
        <v>30700</v>
      </c>
      <c r="V1201">
        <v>38300</v>
      </c>
    </row>
    <row r="1202" spans="1:22" x14ac:dyDescent="0.25">
      <c r="A1202" t="str">
        <f t="shared" si="18"/>
        <v>2016/20175Female + maleNursing and midwiferyUK</v>
      </c>
      <c r="B1202" t="s">
        <v>75</v>
      </c>
      <c r="C1202" t="s">
        <v>137</v>
      </c>
      <c r="D1202">
        <v>5</v>
      </c>
      <c r="E1202" t="s">
        <v>127</v>
      </c>
      <c r="F1202" t="s">
        <v>61</v>
      </c>
      <c r="G1202" t="s">
        <v>153</v>
      </c>
      <c r="H1202">
        <v>10145</v>
      </c>
      <c r="I1202">
        <v>10035</v>
      </c>
      <c r="J1202">
        <v>5.5</v>
      </c>
      <c r="K1202">
        <v>1.1000000000000001</v>
      </c>
      <c r="L1202">
        <v>9485</v>
      </c>
      <c r="M1202">
        <v>4.5</v>
      </c>
      <c r="N1202">
        <v>2.2000000000000002</v>
      </c>
      <c r="O1202">
        <v>65.900000000000006</v>
      </c>
      <c r="P1202">
        <v>85.9</v>
      </c>
      <c r="Q1202">
        <v>87.8</v>
      </c>
      <c r="R1202">
        <v>21.9</v>
      </c>
      <c r="S1202">
        <v>6405</v>
      </c>
      <c r="T1202">
        <v>20800</v>
      </c>
      <c r="U1202">
        <v>28100</v>
      </c>
      <c r="V1202">
        <v>33900</v>
      </c>
    </row>
    <row r="1203" spans="1:22" x14ac:dyDescent="0.25">
      <c r="A1203" t="str">
        <f t="shared" si="18"/>
        <v>2016/20175Female + maleNursing and midwiferyNon-EU</v>
      </c>
      <c r="B1203" t="s">
        <v>75</v>
      </c>
      <c r="C1203" t="s">
        <v>137</v>
      </c>
      <c r="D1203">
        <v>5</v>
      </c>
      <c r="E1203" t="s">
        <v>127</v>
      </c>
      <c r="F1203" t="s">
        <v>125</v>
      </c>
      <c r="G1203" t="s">
        <v>153</v>
      </c>
      <c r="H1203">
        <v>685</v>
      </c>
      <c r="I1203">
        <v>590</v>
      </c>
      <c r="J1203">
        <v>21.1</v>
      </c>
      <c r="K1203">
        <v>13.5</v>
      </c>
      <c r="L1203">
        <v>465</v>
      </c>
      <c r="M1203">
        <v>26.9</v>
      </c>
      <c r="N1203">
        <v>4.2</v>
      </c>
      <c r="O1203">
        <v>38</v>
      </c>
      <c r="P1203">
        <v>46.6</v>
      </c>
      <c r="Q1203">
        <v>47.8</v>
      </c>
      <c r="R1203">
        <v>9.8000000000000007</v>
      </c>
      <c r="S1203">
        <v>210</v>
      </c>
      <c r="T1203">
        <v>13900</v>
      </c>
      <c r="U1203">
        <v>24500</v>
      </c>
      <c r="V1203">
        <v>33900</v>
      </c>
    </row>
    <row r="1204" spans="1:22" x14ac:dyDescent="0.25">
      <c r="A1204" t="str">
        <f t="shared" si="18"/>
        <v>2016/20175Female + malePerforming artsEU</v>
      </c>
      <c r="B1204" t="s">
        <v>75</v>
      </c>
      <c r="C1204" t="s">
        <v>137</v>
      </c>
      <c r="D1204">
        <v>5</v>
      </c>
      <c r="E1204" t="s">
        <v>127</v>
      </c>
      <c r="F1204" t="s">
        <v>21</v>
      </c>
      <c r="G1204" t="s">
        <v>154</v>
      </c>
      <c r="H1204">
        <v>460</v>
      </c>
      <c r="I1204">
        <v>430</v>
      </c>
      <c r="J1204">
        <v>34</v>
      </c>
      <c r="K1204">
        <v>6.2</v>
      </c>
      <c r="L1204">
        <v>285</v>
      </c>
      <c r="M1204">
        <v>23.2</v>
      </c>
      <c r="N1204">
        <v>3.4</v>
      </c>
      <c r="O1204">
        <v>33.5</v>
      </c>
      <c r="P1204">
        <v>38.1</v>
      </c>
      <c r="Q1204">
        <v>39.4</v>
      </c>
      <c r="R1204">
        <v>5.8</v>
      </c>
      <c r="S1204">
        <v>120</v>
      </c>
      <c r="T1204">
        <v>11500</v>
      </c>
      <c r="U1204">
        <v>17900</v>
      </c>
      <c r="V1204">
        <v>25600</v>
      </c>
    </row>
    <row r="1205" spans="1:22" x14ac:dyDescent="0.25">
      <c r="A1205" t="str">
        <f t="shared" si="18"/>
        <v>2016/20175Female + malePerforming artsUK</v>
      </c>
      <c r="B1205" t="s">
        <v>75</v>
      </c>
      <c r="C1205" t="s">
        <v>137</v>
      </c>
      <c r="D1205">
        <v>5</v>
      </c>
      <c r="E1205" t="s">
        <v>127</v>
      </c>
      <c r="F1205" t="s">
        <v>61</v>
      </c>
      <c r="G1205" t="s">
        <v>154</v>
      </c>
      <c r="H1205">
        <v>10585</v>
      </c>
      <c r="I1205">
        <v>10490</v>
      </c>
      <c r="J1205">
        <v>2.1</v>
      </c>
      <c r="K1205">
        <v>0.9</v>
      </c>
      <c r="L1205">
        <v>10270</v>
      </c>
      <c r="M1205">
        <v>6.3</v>
      </c>
      <c r="N1205">
        <v>5.5</v>
      </c>
      <c r="O1205">
        <v>78.3</v>
      </c>
      <c r="P1205">
        <v>84.8</v>
      </c>
      <c r="Q1205">
        <v>86.2</v>
      </c>
      <c r="R1205">
        <v>7.9</v>
      </c>
      <c r="S1205">
        <v>7485</v>
      </c>
      <c r="T1205">
        <v>13100</v>
      </c>
      <c r="U1205">
        <v>19700</v>
      </c>
      <c r="V1205">
        <v>26300</v>
      </c>
    </row>
    <row r="1206" spans="1:22" x14ac:dyDescent="0.25">
      <c r="A1206" t="str">
        <f t="shared" si="18"/>
        <v>2016/20175Female + malePerforming artsNon-EU</v>
      </c>
      <c r="B1206" t="s">
        <v>75</v>
      </c>
      <c r="C1206" t="s">
        <v>137</v>
      </c>
      <c r="D1206">
        <v>5</v>
      </c>
      <c r="E1206" t="s">
        <v>127</v>
      </c>
      <c r="F1206" t="s">
        <v>125</v>
      </c>
      <c r="G1206" t="s">
        <v>154</v>
      </c>
      <c r="H1206">
        <v>385</v>
      </c>
      <c r="I1206">
        <v>375</v>
      </c>
      <c r="J1206">
        <v>44.5</v>
      </c>
      <c r="K1206">
        <v>2.9</v>
      </c>
      <c r="L1206">
        <v>205</v>
      </c>
      <c r="M1206">
        <v>30.5</v>
      </c>
      <c r="N1206">
        <v>2.8</v>
      </c>
      <c r="O1206">
        <v>18</v>
      </c>
      <c r="P1206">
        <v>20.5</v>
      </c>
      <c r="Q1206">
        <v>22.2</v>
      </c>
      <c r="R1206">
        <v>4.3</v>
      </c>
      <c r="S1206">
        <v>60</v>
      </c>
      <c r="T1206">
        <v>12000</v>
      </c>
      <c r="U1206">
        <v>17900</v>
      </c>
      <c r="V1206">
        <v>24800</v>
      </c>
    </row>
    <row r="1207" spans="1:22" x14ac:dyDescent="0.25">
      <c r="A1207" t="str">
        <f t="shared" si="18"/>
        <v>2016/20175Female + malePharmacology, toxicology and pharmacyEU</v>
      </c>
      <c r="B1207" t="s">
        <v>75</v>
      </c>
      <c r="C1207" t="s">
        <v>137</v>
      </c>
      <c r="D1207">
        <v>5</v>
      </c>
      <c r="E1207" t="s">
        <v>127</v>
      </c>
      <c r="F1207" t="s">
        <v>21</v>
      </c>
      <c r="G1207" t="s">
        <v>78</v>
      </c>
      <c r="H1207">
        <v>180</v>
      </c>
      <c r="I1207">
        <v>150</v>
      </c>
      <c r="J1207">
        <v>33.5</v>
      </c>
      <c r="K1207">
        <v>14.6</v>
      </c>
      <c r="L1207">
        <v>100</v>
      </c>
      <c r="M1207">
        <v>25.9</v>
      </c>
      <c r="N1207">
        <v>2</v>
      </c>
      <c r="O1207">
        <v>26.3</v>
      </c>
      <c r="P1207">
        <v>35.799999999999997</v>
      </c>
      <c r="Q1207">
        <v>38.6</v>
      </c>
      <c r="R1207">
        <v>12.3</v>
      </c>
      <c r="S1207">
        <v>35</v>
      </c>
      <c r="T1207">
        <v>26300</v>
      </c>
      <c r="U1207">
        <v>37600</v>
      </c>
      <c r="V1207">
        <v>45600</v>
      </c>
    </row>
    <row r="1208" spans="1:22" x14ac:dyDescent="0.25">
      <c r="A1208" t="str">
        <f t="shared" si="18"/>
        <v>2016/20175Female + malePharmacology, toxicology and pharmacyUK</v>
      </c>
      <c r="B1208" t="s">
        <v>75</v>
      </c>
      <c r="C1208" t="s">
        <v>137</v>
      </c>
      <c r="D1208">
        <v>5</v>
      </c>
      <c r="E1208" t="s">
        <v>127</v>
      </c>
      <c r="F1208" t="s">
        <v>61</v>
      </c>
      <c r="G1208" t="s">
        <v>78</v>
      </c>
      <c r="H1208">
        <v>2640</v>
      </c>
      <c r="I1208">
        <v>2625</v>
      </c>
      <c r="J1208">
        <v>3.2</v>
      </c>
      <c r="K1208">
        <v>0.6</v>
      </c>
      <c r="L1208">
        <v>2540</v>
      </c>
      <c r="M1208">
        <v>8.3000000000000007</v>
      </c>
      <c r="N1208">
        <v>3.8</v>
      </c>
      <c r="O1208">
        <v>60.7</v>
      </c>
      <c r="P1208">
        <v>79</v>
      </c>
      <c r="Q1208">
        <v>84.7</v>
      </c>
      <c r="R1208">
        <v>23.9</v>
      </c>
      <c r="S1208">
        <v>1515</v>
      </c>
      <c r="T1208">
        <v>21200</v>
      </c>
      <c r="U1208">
        <v>33700</v>
      </c>
      <c r="V1208">
        <v>42000</v>
      </c>
    </row>
    <row r="1209" spans="1:22" x14ac:dyDescent="0.25">
      <c r="A1209" t="str">
        <f t="shared" si="18"/>
        <v>2016/20175Female + malePharmacology, toxicology and pharmacyNon-EU</v>
      </c>
      <c r="B1209" t="s">
        <v>75</v>
      </c>
      <c r="C1209" t="s">
        <v>137</v>
      </c>
      <c r="D1209">
        <v>5</v>
      </c>
      <c r="E1209" t="s">
        <v>127</v>
      </c>
      <c r="F1209" t="s">
        <v>125</v>
      </c>
      <c r="G1209" t="s">
        <v>78</v>
      </c>
      <c r="H1209">
        <v>440</v>
      </c>
      <c r="I1209">
        <v>395</v>
      </c>
      <c r="J1209">
        <v>27.2</v>
      </c>
      <c r="K1209">
        <v>10.5</v>
      </c>
      <c r="L1209">
        <v>285</v>
      </c>
      <c r="M1209">
        <v>36.299999999999997</v>
      </c>
      <c r="N1209">
        <v>2.8</v>
      </c>
      <c r="O1209">
        <v>23</v>
      </c>
      <c r="P1209">
        <v>30.1</v>
      </c>
      <c r="Q1209">
        <v>33.6</v>
      </c>
      <c r="R1209">
        <v>10.7</v>
      </c>
      <c r="S1209">
        <v>80</v>
      </c>
      <c r="T1209">
        <v>20100</v>
      </c>
      <c r="U1209">
        <v>33600</v>
      </c>
      <c r="V1209">
        <v>38700</v>
      </c>
    </row>
    <row r="1210" spans="1:22" x14ac:dyDescent="0.25">
      <c r="A1210" t="str">
        <f t="shared" si="18"/>
        <v>2016/20175Female + malePhilosophy and religious studiesEU</v>
      </c>
      <c r="B1210" t="s">
        <v>75</v>
      </c>
      <c r="C1210" t="s">
        <v>137</v>
      </c>
      <c r="D1210">
        <v>5</v>
      </c>
      <c r="E1210" t="s">
        <v>127</v>
      </c>
      <c r="F1210" t="s">
        <v>21</v>
      </c>
      <c r="G1210" t="s">
        <v>115</v>
      </c>
      <c r="H1210">
        <v>95</v>
      </c>
      <c r="I1210">
        <v>90</v>
      </c>
      <c r="J1210">
        <v>30</v>
      </c>
      <c r="K1210">
        <v>5</v>
      </c>
      <c r="L1210">
        <v>60</v>
      </c>
      <c r="M1210">
        <v>24.2</v>
      </c>
      <c r="N1210">
        <v>6.5</v>
      </c>
      <c r="O1210">
        <v>23.6</v>
      </c>
      <c r="P1210">
        <v>33.299999999999997</v>
      </c>
      <c r="Q1210">
        <v>39.299999999999997</v>
      </c>
      <c r="R1210">
        <v>15.7</v>
      </c>
      <c r="S1210">
        <v>20</v>
      </c>
      <c r="T1210">
        <v>16400</v>
      </c>
      <c r="U1210">
        <v>29900</v>
      </c>
      <c r="V1210">
        <v>44900</v>
      </c>
    </row>
    <row r="1211" spans="1:22" x14ac:dyDescent="0.25">
      <c r="A1211" t="str">
        <f t="shared" si="18"/>
        <v>2016/20175Female + malePhilosophy and religious studiesUK</v>
      </c>
      <c r="B1211" t="s">
        <v>75</v>
      </c>
      <c r="C1211" t="s">
        <v>137</v>
      </c>
      <c r="D1211">
        <v>5</v>
      </c>
      <c r="E1211" t="s">
        <v>127</v>
      </c>
      <c r="F1211" t="s">
        <v>61</v>
      </c>
      <c r="G1211" t="s">
        <v>115</v>
      </c>
      <c r="H1211">
        <v>3185</v>
      </c>
      <c r="I1211">
        <v>3150</v>
      </c>
      <c r="J1211">
        <v>2.9</v>
      </c>
      <c r="K1211">
        <v>1.2</v>
      </c>
      <c r="L1211">
        <v>3060</v>
      </c>
      <c r="M1211">
        <v>8.6999999999999993</v>
      </c>
      <c r="N1211">
        <v>6.4</v>
      </c>
      <c r="O1211">
        <v>69.2</v>
      </c>
      <c r="P1211">
        <v>78.8</v>
      </c>
      <c r="Q1211">
        <v>82.1</v>
      </c>
      <c r="R1211">
        <v>12.9</v>
      </c>
      <c r="S1211">
        <v>2020</v>
      </c>
      <c r="T1211">
        <v>18600</v>
      </c>
      <c r="U1211">
        <v>26300</v>
      </c>
      <c r="V1211">
        <v>33900</v>
      </c>
    </row>
    <row r="1212" spans="1:22" x14ac:dyDescent="0.25">
      <c r="A1212" t="str">
        <f t="shared" si="18"/>
        <v>2016/20175Female + malePhilosophy and religious studiesNon-EU</v>
      </c>
      <c r="B1212" t="s">
        <v>75</v>
      </c>
      <c r="C1212" t="s">
        <v>137</v>
      </c>
      <c r="D1212">
        <v>5</v>
      </c>
      <c r="E1212" t="s">
        <v>127</v>
      </c>
      <c r="F1212" t="s">
        <v>125</v>
      </c>
      <c r="G1212" t="s">
        <v>115</v>
      </c>
      <c r="H1212">
        <v>95</v>
      </c>
      <c r="I1212">
        <v>95</v>
      </c>
      <c r="J1212">
        <v>48.9</v>
      </c>
      <c r="K1212">
        <v>1.8</v>
      </c>
      <c r="L1212">
        <v>45</v>
      </c>
      <c r="M1212">
        <v>16.600000000000001</v>
      </c>
      <c r="N1212">
        <v>2.2999999999999998</v>
      </c>
      <c r="O1212">
        <v>17.8</v>
      </c>
      <c r="P1212">
        <v>25.9</v>
      </c>
      <c r="Q1212">
        <v>32.200000000000003</v>
      </c>
      <c r="R1212">
        <v>14.4</v>
      </c>
      <c r="S1212">
        <v>15</v>
      </c>
      <c r="T1212">
        <v>20100</v>
      </c>
      <c r="U1212">
        <v>35800</v>
      </c>
      <c r="V1212">
        <v>69400</v>
      </c>
    </row>
    <row r="1213" spans="1:22" x14ac:dyDescent="0.25">
      <c r="A1213" t="str">
        <f t="shared" si="18"/>
        <v>2016/20175Female + malePhysics and astronomyEU</v>
      </c>
      <c r="B1213" t="s">
        <v>75</v>
      </c>
      <c r="C1213" t="s">
        <v>137</v>
      </c>
      <c r="D1213">
        <v>5</v>
      </c>
      <c r="E1213" t="s">
        <v>127</v>
      </c>
      <c r="F1213" t="s">
        <v>21</v>
      </c>
      <c r="G1213" t="s">
        <v>88</v>
      </c>
      <c r="H1213">
        <v>105</v>
      </c>
      <c r="I1213">
        <v>100</v>
      </c>
      <c r="J1213">
        <v>23.1</v>
      </c>
      <c r="K1213">
        <v>2.9</v>
      </c>
      <c r="L1213">
        <v>80</v>
      </c>
      <c r="M1213">
        <v>16.399999999999999</v>
      </c>
      <c r="N1213">
        <v>1.5</v>
      </c>
      <c r="O1213">
        <v>34</v>
      </c>
      <c r="P1213">
        <v>52.9</v>
      </c>
      <c r="Q1213">
        <v>59.1</v>
      </c>
      <c r="R1213">
        <v>25</v>
      </c>
      <c r="S1213">
        <v>30</v>
      </c>
      <c r="T1213">
        <v>33600</v>
      </c>
      <c r="U1213">
        <v>42300</v>
      </c>
      <c r="V1213">
        <v>53300</v>
      </c>
    </row>
    <row r="1214" spans="1:22" x14ac:dyDescent="0.25">
      <c r="A1214" t="str">
        <f t="shared" si="18"/>
        <v>2016/20175Female + malePhysics and astronomyUK</v>
      </c>
      <c r="B1214" t="s">
        <v>75</v>
      </c>
      <c r="C1214" t="s">
        <v>137</v>
      </c>
      <c r="D1214">
        <v>5</v>
      </c>
      <c r="E1214" t="s">
        <v>127</v>
      </c>
      <c r="F1214" t="s">
        <v>61</v>
      </c>
      <c r="G1214" t="s">
        <v>88</v>
      </c>
      <c r="H1214">
        <v>2155</v>
      </c>
      <c r="I1214">
        <v>2120</v>
      </c>
      <c r="J1214">
        <v>1.1000000000000001</v>
      </c>
      <c r="K1214">
        <v>1.5</v>
      </c>
      <c r="L1214">
        <v>2100</v>
      </c>
      <c r="M1214">
        <v>7.7</v>
      </c>
      <c r="N1214">
        <v>6.1</v>
      </c>
      <c r="O1214">
        <v>64.5</v>
      </c>
      <c r="P1214">
        <v>79.5</v>
      </c>
      <c r="Q1214">
        <v>85.2</v>
      </c>
      <c r="R1214">
        <v>20.7</v>
      </c>
      <c r="S1214">
        <v>1335</v>
      </c>
      <c r="T1214">
        <v>26600</v>
      </c>
      <c r="U1214">
        <v>32800</v>
      </c>
      <c r="V1214">
        <v>42300</v>
      </c>
    </row>
    <row r="1215" spans="1:22" x14ac:dyDescent="0.25">
      <c r="A1215" t="str">
        <f t="shared" si="18"/>
        <v>2016/20175Female + malePhysics and astronomyNon-EU</v>
      </c>
      <c r="B1215" t="s">
        <v>75</v>
      </c>
      <c r="C1215" t="s">
        <v>137</v>
      </c>
      <c r="D1215">
        <v>5</v>
      </c>
      <c r="E1215" t="s">
        <v>127</v>
      </c>
      <c r="F1215" t="s">
        <v>125</v>
      </c>
      <c r="G1215" t="s">
        <v>88</v>
      </c>
      <c r="H1215">
        <v>160</v>
      </c>
      <c r="I1215">
        <v>155</v>
      </c>
      <c r="J1215">
        <v>57.1</v>
      </c>
      <c r="K1215">
        <v>1.3</v>
      </c>
      <c r="L1215">
        <v>65</v>
      </c>
      <c r="M1215">
        <v>15.7</v>
      </c>
      <c r="N1215">
        <v>1.3</v>
      </c>
      <c r="O1215">
        <v>11.1</v>
      </c>
      <c r="P1215">
        <v>17</v>
      </c>
      <c r="Q1215">
        <v>26</v>
      </c>
      <c r="R1215">
        <v>14.9</v>
      </c>
      <c r="S1215">
        <v>15</v>
      </c>
      <c r="T1215">
        <v>28100</v>
      </c>
      <c r="U1215">
        <v>33600</v>
      </c>
      <c r="V1215">
        <v>42000</v>
      </c>
    </row>
    <row r="1216" spans="1:22" x14ac:dyDescent="0.25">
      <c r="A1216" t="str">
        <f t="shared" si="18"/>
        <v>2016/20175Female + malePoliticsEU</v>
      </c>
      <c r="B1216" t="s">
        <v>75</v>
      </c>
      <c r="C1216" t="s">
        <v>137</v>
      </c>
      <c r="D1216">
        <v>5</v>
      </c>
      <c r="E1216" t="s">
        <v>127</v>
      </c>
      <c r="F1216" t="s">
        <v>21</v>
      </c>
      <c r="G1216" t="s">
        <v>102</v>
      </c>
      <c r="H1216">
        <v>600</v>
      </c>
      <c r="I1216">
        <v>575</v>
      </c>
      <c r="J1216">
        <v>36.9</v>
      </c>
      <c r="K1216">
        <v>4.2</v>
      </c>
      <c r="L1216">
        <v>360</v>
      </c>
      <c r="M1216">
        <v>24.8</v>
      </c>
      <c r="N1216">
        <v>3.5</v>
      </c>
      <c r="O1216">
        <v>28.3</v>
      </c>
      <c r="P1216">
        <v>31.8</v>
      </c>
      <c r="Q1216">
        <v>34.799999999999997</v>
      </c>
      <c r="R1216">
        <v>6.5</v>
      </c>
      <c r="S1216">
        <v>140</v>
      </c>
      <c r="T1216">
        <v>22300</v>
      </c>
      <c r="U1216">
        <v>28500</v>
      </c>
      <c r="V1216">
        <v>36100</v>
      </c>
    </row>
    <row r="1217" spans="1:22" x14ac:dyDescent="0.25">
      <c r="A1217" t="str">
        <f t="shared" si="18"/>
        <v>2016/20175Female + malePoliticsUK</v>
      </c>
      <c r="B1217" t="s">
        <v>75</v>
      </c>
      <c r="C1217" t="s">
        <v>137</v>
      </c>
      <c r="D1217">
        <v>5</v>
      </c>
      <c r="E1217" t="s">
        <v>127</v>
      </c>
      <c r="F1217" t="s">
        <v>61</v>
      </c>
      <c r="G1217" t="s">
        <v>102</v>
      </c>
      <c r="H1217">
        <v>4340</v>
      </c>
      <c r="I1217">
        <v>4250</v>
      </c>
      <c r="J1217">
        <v>2.2000000000000002</v>
      </c>
      <c r="K1217">
        <v>2.1</v>
      </c>
      <c r="L1217">
        <v>4160</v>
      </c>
      <c r="M1217">
        <v>10.199999999999999</v>
      </c>
      <c r="N1217">
        <v>6.2</v>
      </c>
      <c r="O1217">
        <v>72.7</v>
      </c>
      <c r="P1217">
        <v>79.099999999999994</v>
      </c>
      <c r="Q1217">
        <v>81.400000000000006</v>
      </c>
      <c r="R1217">
        <v>8.6999999999999993</v>
      </c>
      <c r="S1217">
        <v>2960</v>
      </c>
      <c r="T1217">
        <v>21500</v>
      </c>
      <c r="U1217">
        <v>28800</v>
      </c>
      <c r="V1217">
        <v>38300</v>
      </c>
    </row>
    <row r="1218" spans="1:22" x14ac:dyDescent="0.25">
      <c r="A1218" t="str">
        <f t="shared" si="18"/>
        <v>2016/20175Female + malePoliticsNon-EU</v>
      </c>
      <c r="B1218" t="s">
        <v>75</v>
      </c>
      <c r="C1218" t="s">
        <v>137</v>
      </c>
      <c r="D1218">
        <v>5</v>
      </c>
      <c r="E1218" t="s">
        <v>127</v>
      </c>
      <c r="F1218" t="s">
        <v>125</v>
      </c>
      <c r="G1218" t="s">
        <v>102</v>
      </c>
      <c r="H1218">
        <v>425</v>
      </c>
      <c r="I1218">
        <v>410</v>
      </c>
      <c r="J1218">
        <v>50.5</v>
      </c>
      <c r="K1218">
        <v>2.9</v>
      </c>
      <c r="L1218">
        <v>205</v>
      </c>
      <c r="M1218">
        <v>26.8</v>
      </c>
      <c r="N1218">
        <v>2.2999999999999998</v>
      </c>
      <c r="O1218">
        <v>14.8</v>
      </c>
      <c r="P1218">
        <v>17.2</v>
      </c>
      <c r="Q1218">
        <v>20.5</v>
      </c>
      <c r="R1218">
        <v>5.7</v>
      </c>
      <c r="S1218">
        <v>55</v>
      </c>
      <c r="T1218">
        <v>21200</v>
      </c>
      <c r="U1218">
        <v>30300</v>
      </c>
      <c r="V1218">
        <v>39800</v>
      </c>
    </row>
    <row r="1219" spans="1:22" x14ac:dyDescent="0.25">
      <c r="A1219" t="str">
        <f t="shared" si="18"/>
        <v>2016/20175Female + malePsychologyEU</v>
      </c>
      <c r="B1219" t="s">
        <v>75</v>
      </c>
      <c r="C1219" t="s">
        <v>137</v>
      </c>
      <c r="D1219">
        <v>5</v>
      </c>
      <c r="E1219" t="s">
        <v>127</v>
      </c>
      <c r="F1219" t="s">
        <v>21</v>
      </c>
      <c r="G1219" t="s">
        <v>20</v>
      </c>
      <c r="H1219">
        <v>410</v>
      </c>
      <c r="I1219">
        <v>390</v>
      </c>
      <c r="J1219">
        <v>29</v>
      </c>
      <c r="K1219">
        <v>5.0999999999999996</v>
      </c>
      <c r="L1219">
        <v>275</v>
      </c>
      <c r="M1219">
        <v>23.1</v>
      </c>
      <c r="N1219">
        <v>4.0999999999999996</v>
      </c>
      <c r="O1219">
        <v>24.9</v>
      </c>
      <c r="P1219">
        <v>39.299999999999997</v>
      </c>
      <c r="Q1219">
        <v>43.8</v>
      </c>
      <c r="R1219">
        <v>18.8</v>
      </c>
      <c r="S1219">
        <v>90</v>
      </c>
      <c r="T1219">
        <v>18600</v>
      </c>
      <c r="U1219">
        <v>25600</v>
      </c>
      <c r="V1219">
        <v>31000</v>
      </c>
    </row>
    <row r="1220" spans="1:22" x14ac:dyDescent="0.25">
      <c r="A1220" t="str">
        <f t="shared" ref="A1220:A1283" si="19">B1220&amp;D1220&amp;E1220&amp;G1220&amp;F1220</f>
        <v>2016/20175Female + malePsychologyUK</v>
      </c>
      <c r="B1220" t="s">
        <v>75</v>
      </c>
      <c r="C1220" t="s">
        <v>137</v>
      </c>
      <c r="D1220">
        <v>5</v>
      </c>
      <c r="E1220" t="s">
        <v>127</v>
      </c>
      <c r="F1220" t="s">
        <v>61</v>
      </c>
      <c r="G1220" t="s">
        <v>20</v>
      </c>
      <c r="H1220">
        <v>10770</v>
      </c>
      <c r="I1220">
        <v>10670</v>
      </c>
      <c r="J1220">
        <v>2.4</v>
      </c>
      <c r="K1220">
        <v>0.9</v>
      </c>
      <c r="L1220">
        <v>10415</v>
      </c>
      <c r="M1220">
        <v>6.2</v>
      </c>
      <c r="N1220">
        <v>5.4</v>
      </c>
      <c r="O1220">
        <v>66.7</v>
      </c>
      <c r="P1220">
        <v>81.8</v>
      </c>
      <c r="Q1220">
        <v>85.9</v>
      </c>
      <c r="R1220">
        <v>19.3</v>
      </c>
      <c r="S1220">
        <v>6890</v>
      </c>
      <c r="T1220">
        <v>17200</v>
      </c>
      <c r="U1220">
        <v>23000</v>
      </c>
      <c r="V1220">
        <v>28800</v>
      </c>
    </row>
    <row r="1221" spans="1:22" x14ac:dyDescent="0.25">
      <c r="A1221" t="str">
        <f t="shared" si="19"/>
        <v>2016/20175Female + malePsychologyNon-EU</v>
      </c>
      <c r="B1221" t="s">
        <v>75</v>
      </c>
      <c r="C1221" t="s">
        <v>137</v>
      </c>
      <c r="D1221">
        <v>5</v>
      </c>
      <c r="E1221" t="s">
        <v>127</v>
      </c>
      <c r="F1221" t="s">
        <v>125</v>
      </c>
      <c r="G1221" t="s">
        <v>20</v>
      </c>
      <c r="H1221">
        <v>395</v>
      </c>
      <c r="I1221">
        <v>380</v>
      </c>
      <c r="J1221">
        <v>53.4</v>
      </c>
      <c r="K1221">
        <v>3.1</v>
      </c>
      <c r="L1221">
        <v>180</v>
      </c>
      <c r="M1221">
        <v>22.3</v>
      </c>
      <c r="N1221">
        <v>2.1</v>
      </c>
      <c r="O1221">
        <v>15.1</v>
      </c>
      <c r="P1221">
        <v>19.399999999999999</v>
      </c>
      <c r="Q1221">
        <v>22.2</v>
      </c>
      <c r="R1221">
        <v>7.2</v>
      </c>
      <c r="S1221">
        <v>50</v>
      </c>
      <c r="T1221">
        <v>20400</v>
      </c>
      <c r="U1221">
        <v>27400</v>
      </c>
      <c r="V1221">
        <v>42300</v>
      </c>
    </row>
    <row r="1222" spans="1:22" x14ac:dyDescent="0.25">
      <c r="A1222" t="str">
        <f t="shared" si="19"/>
        <v>2016/20175Female + maleSociology, social policy and anthropologyEU</v>
      </c>
      <c r="B1222" t="s">
        <v>75</v>
      </c>
      <c r="C1222" t="s">
        <v>137</v>
      </c>
      <c r="D1222">
        <v>5</v>
      </c>
      <c r="E1222" t="s">
        <v>127</v>
      </c>
      <c r="F1222" t="s">
        <v>21</v>
      </c>
      <c r="G1222" t="s">
        <v>99</v>
      </c>
      <c r="H1222">
        <v>255</v>
      </c>
      <c r="I1222">
        <v>245</v>
      </c>
      <c r="J1222">
        <v>27</v>
      </c>
      <c r="K1222">
        <v>4.7</v>
      </c>
      <c r="L1222">
        <v>180</v>
      </c>
      <c r="M1222">
        <v>28.1</v>
      </c>
      <c r="N1222">
        <v>4.4000000000000004</v>
      </c>
      <c r="O1222">
        <v>31.5</v>
      </c>
      <c r="P1222">
        <v>37.5</v>
      </c>
      <c r="Q1222">
        <v>40.6</v>
      </c>
      <c r="R1222">
        <v>9.1</v>
      </c>
      <c r="S1222">
        <v>70</v>
      </c>
      <c r="T1222">
        <v>16400</v>
      </c>
      <c r="U1222">
        <v>25900</v>
      </c>
      <c r="V1222">
        <v>33600</v>
      </c>
    </row>
    <row r="1223" spans="1:22" x14ac:dyDescent="0.25">
      <c r="A1223" t="str">
        <f t="shared" si="19"/>
        <v>2016/20175Female + maleSociology, social policy and anthropologyUK</v>
      </c>
      <c r="B1223" t="s">
        <v>75</v>
      </c>
      <c r="C1223" t="s">
        <v>137</v>
      </c>
      <c r="D1223">
        <v>5</v>
      </c>
      <c r="E1223" t="s">
        <v>127</v>
      </c>
      <c r="F1223" t="s">
        <v>61</v>
      </c>
      <c r="G1223" t="s">
        <v>99</v>
      </c>
      <c r="H1223">
        <v>9130</v>
      </c>
      <c r="I1223">
        <v>9050</v>
      </c>
      <c r="J1223">
        <v>2.5</v>
      </c>
      <c r="K1223">
        <v>0.8</v>
      </c>
      <c r="L1223">
        <v>8825</v>
      </c>
      <c r="M1223">
        <v>6.8</v>
      </c>
      <c r="N1223">
        <v>6.5</v>
      </c>
      <c r="O1223">
        <v>73.099999999999994</v>
      </c>
      <c r="P1223">
        <v>81.8</v>
      </c>
      <c r="Q1223">
        <v>84.1</v>
      </c>
      <c r="R1223">
        <v>11</v>
      </c>
      <c r="S1223">
        <v>6380</v>
      </c>
      <c r="T1223">
        <v>16800</v>
      </c>
      <c r="U1223">
        <v>23000</v>
      </c>
      <c r="V1223">
        <v>28800</v>
      </c>
    </row>
    <row r="1224" spans="1:22" x14ac:dyDescent="0.25">
      <c r="A1224" t="str">
        <f t="shared" si="19"/>
        <v>2016/20175Female + maleSociology, social policy and anthropologyNon-EU</v>
      </c>
      <c r="B1224" t="s">
        <v>75</v>
      </c>
      <c r="C1224" t="s">
        <v>137</v>
      </c>
      <c r="D1224">
        <v>5</v>
      </c>
      <c r="E1224" t="s">
        <v>127</v>
      </c>
      <c r="F1224" t="s">
        <v>125</v>
      </c>
      <c r="G1224" t="s">
        <v>99</v>
      </c>
      <c r="H1224">
        <v>280</v>
      </c>
      <c r="I1224">
        <v>270</v>
      </c>
      <c r="J1224">
        <v>49</v>
      </c>
      <c r="K1224">
        <v>4.5999999999999996</v>
      </c>
      <c r="L1224">
        <v>135</v>
      </c>
      <c r="M1224">
        <v>20.7</v>
      </c>
      <c r="N1224">
        <v>2.8</v>
      </c>
      <c r="O1224">
        <v>20.6</v>
      </c>
      <c r="P1224">
        <v>24.8</v>
      </c>
      <c r="Q1224">
        <v>27.4</v>
      </c>
      <c r="R1224">
        <v>6.9</v>
      </c>
      <c r="S1224">
        <v>50</v>
      </c>
      <c r="T1224">
        <v>15700</v>
      </c>
      <c r="U1224">
        <v>27700</v>
      </c>
      <c r="V1224">
        <v>38300</v>
      </c>
    </row>
    <row r="1225" spans="1:22" x14ac:dyDescent="0.25">
      <c r="A1225" t="str">
        <f t="shared" si="19"/>
        <v>2016/20175Female + maleSport and exercise sciencesEU</v>
      </c>
      <c r="B1225" t="s">
        <v>75</v>
      </c>
      <c r="C1225" t="s">
        <v>137</v>
      </c>
      <c r="D1225">
        <v>5</v>
      </c>
      <c r="E1225" t="s">
        <v>127</v>
      </c>
      <c r="F1225" t="s">
        <v>21</v>
      </c>
      <c r="G1225" t="s">
        <v>82</v>
      </c>
      <c r="H1225">
        <v>130</v>
      </c>
      <c r="I1225">
        <v>120</v>
      </c>
      <c r="J1225">
        <v>33.200000000000003</v>
      </c>
      <c r="K1225">
        <v>6</v>
      </c>
      <c r="L1225">
        <v>80</v>
      </c>
      <c r="M1225">
        <v>19</v>
      </c>
      <c r="N1225">
        <v>4.3</v>
      </c>
      <c r="O1225">
        <v>36.9</v>
      </c>
      <c r="P1225">
        <v>40.700000000000003</v>
      </c>
      <c r="Q1225">
        <v>43.6</v>
      </c>
      <c r="R1225">
        <v>6.6</v>
      </c>
      <c r="S1225">
        <v>40</v>
      </c>
      <c r="T1225">
        <v>15700</v>
      </c>
      <c r="U1225">
        <v>23400</v>
      </c>
      <c r="V1225">
        <v>29200</v>
      </c>
    </row>
    <row r="1226" spans="1:22" x14ac:dyDescent="0.25">
      <c r="A1226" t="str">
        <f t="shared" si="19"/>
        <v>2016/20175Female + maleSport and exercise sciencesUK</v>
      </c>
      <c r="B1226" t="s">
        <v>75</v>
      </c>
      <c r="C1226" t="s">
        <v>137</v>
      </c>
      <c r="D1226">
        <v>5</v>
      </c>
      <c r="E1226" t="s">
        <v>127</v>
      </c>
      <c r="F1226" t="s">
        <v>61</v>
      </c>
      <c r="G1226" t="s">
        <v>82</v>
      </c>
      <c r="H1226">
        <v>7355</v>
      </c>
      <c r="I1226">
        <v>7275</v>
      </c>
      <c r="J1226">
        <v>1.4</v>
      </c>
      <c r="K1226">
        <v>1.1000000000000001</v>
      </c>
      <c r="L1226">
        <v>7170</v>
      </c>
      <c r="M1226">
        <v>6.2</v>
      </c>
      <c r="N1226">
        <v>4.2</v>
      </c>
      <c r="O1226">
        <v>78</v>
      </c>
      <c r="P1226">
        <v>86.7</v>
      </c>
      <c r="Q1226">
        <v>88.1</v>
      </c>
      <c r="R1226">
        <v>10.1</v>
      </c>
      <c r="S1226">
        <v>5480</v>
      </c>
      <c r="T1226">
        <v>18600</v>
      </c>
      <c r="U1226">
        <v>24100</v>
      </c>
      <c r="V1226">
        <v>29600</v>
      </c>
    </row>
    <row r="1227" spans="1:22" x14ac:dyDescent="0.25">
      <c r="A1227" t="str">
        <f t="shared" si="19"/>
        <v>2016/20175Female + maleSport and exercise sciencesNon-EU</v>
      </c>
      <c r="B1227" t="s">
        <v>75</v>
      </c>
      <c r="C1227" t="s">
        <v>137</v>
      </c>
      <c r="D1227">
        <v>5</v>
      </c>
      <c r="E1227" t="s">
        <v>127</v>
      </c>
      <c r="F1227" t="s">
        <v>125</v>
      </c>
      <c r="G1227" t="s">
        <v>82</v>
      </c>
      <c r="H1227">
        <v>120</v>
      </c>
      <c r="I1227">
        <v>115</v>
      </c>
      <c r="J1227">
        <v>39.9</v>
      </c>
      <c r="K1227">
        <v>5.4</v>
      </c>
      <c r="L1227">
        <v>70</v>
      </c>
      <c r="M1227">
        <v>31.1</v>
      </c>
      <c r="N1227">
        <v>3.9</v>
      </c>
      <c r="O1227">
        <v>20.100000000000001</v>
      </c>
      <c r="P1227">
        <v>24.2</v>
      </c>
      <c r="Q1227">
        <v>25</v>
      </c>
      <c r="R1227">
        <v>5</v>
      </c>
      <c r="S1227">
        <v>20</v>
      </c>
      <c r="T1227">
        <v>22400</v>
      </c>
      <c r="U1227">
        <v>25600</v>
      </c>
      <c r="V1227">
        <v>32800</v>
      </c>
    </row>
    <row r="1228" spans="1:22" x14ac:dyDescent="0.25">
      <c r="A1228" t="str">
        <f t="shared" si="19"/>
        <v>2016/20175Female + maleVeterinary sciencesEU</v>
      </c>
      <c r="B1228" t="s">
        <v>75</v>
      </c>
      <c r="C1228" t="s">
        <v>137</v>
      </c>
      <c r="D1228">
        <v>5</v>
      </c>
      <c r="E1228" t="s">
        <v>127</v>
      </c>
      <c r="F1228" t="s">
        <v>21</v>
      </c>
      <c r="G1228" t="s">
        <v>85</v>
      </c>
      <c r="H1228">
        <v>15</v>
      </c>
      <c r="I1228">
        <v>10</v>
      </c>
      <c r="J1228">
        <v>10</v>
      </c>
      <c r="K1228">
        <v>33.299999999999997</v>
      </c>
      <c r="L1228">
        <v>10</v>
      </c>
      <c r="M1228">
        <v>20</v>
      </c>
      <c r="N1228">
        <v>0</v>
      </c>
      <c r="O1228">
        <v>50</v>
      </c>
      <c r="P1228">
        <v>70</v>
      </c>
      <c r="Q1228">
        <v>70</v>
      </c>
      <c r="R1228">
        <v>20</v>
      </c>
      <c r="S1228" t="s">
        <v>124</v>
      </c>
      <c r="T1228" t="s">
        <v>124</v>
      </c>
      <c r="U1228" t="s">
        <v>124</v>
      </c>
      <c r="V1228" t="s">
        <v>124</v>
      </c>
    </row>
    <row r="1229" spans="1:22" x14ac:dyDescent="0.25">
      <c r="A1229" t="str">
        <f t="shared" si="19"/>
        <v>2016/20175Female + maleVeterinary sciencesUK</v>
      </c>
      <c r="B1229" t="s">
        <v>75</v>
      </c>
      <c r="C1229" t="s">
        <v>137</v>
      </c>
      <c r="D1229">
        <v>5</v>
      </c>
      <c r="E1229" t="s">
        <v>127</v>
      </c>
      <c r="F1229" t="s">
        <v>61</v>
      </c>
      <c r="G1229" t="s">
        <v>85</v>
      </c>
      <c r="H1229">
        <v>720</v>
      </c>
      <c r="I1229">
        <v>710</v>
      </c>
      <c r="J1229">
        <v>2.5</v>
      </c>
      <c r="K1229">
        <v>1.1000000000000001</v>
      </c>
      <c r="L1229">
        <v>695</v>
      </c>
      <c r="M1229">
        <v>7.5</v>
      </c>
      <c r="N1229">
        <v>3</v>
      </c>
      <c r="O1229">
        <v>69.099999999999994</v>
      </c>
      <c r="P1229">
        <v>85.1</v>
      </c>
      <c r="Q1229">
        <v>87.1</v>
      </c>
      <c r="R1229">
        <v>18</v>
      </c>
      <c r="S1229">
        <v>475</v>
      </c>
      <c r="T1229">
        <v>22300</v>
      </c>
      <c r="U1229">
        <v>32100</v>
      </c>
      <c r="V1229">
        <v>39800</v>
      </c>
    </row>
    <row r="1230" spans="1:22" x14ac:dyDescent="0.25">
      <c r="A1230" t="str">
        <f t="shared" si="19"/>
        <v>2016/20175Female + maleVeterinary sciencesNon-EU</v>
      </c>
      <c r="B1230" t="s">
        <v>75</v>
      </c>
      <c r="C1230" t="s">
        <v>137</v>
      </c>
      <c r="D1230">
        <v>5</v>
      </c>
      <c r="E1230" t="s">
        <v>127</v>
      </c>
      <c r="F1230" t="s">
        <v>125</v>
      </c>
      <c r="G1230" t="s">
        <v>85</v>
      </c>
      <c r="H1230">
        <v>25</v>
      </c>
      <c r="I1230">
        <v>25</v>
      </c>
      <c r="J1230">
        <v>56.5</v>
      </c>
      <c r="K1230">
        <v>4.2</v>
      </c>
      <c r="L1230">
        <v>10</v>
      </c>
      <c r="M1230">
        <v>8.6999999999999993</v>
      </c>
      <c r="N1230">
        <v>4.3</v>
      </c>
      <c r="O1230">
        <v>17.399999999999999</v>
      </c>
      <c r="P1230">
        <v>26.1</v>
      </c>
      <c r="Q1230">
        <v>30.4</v>
      </c>
      <c r="R1230">
        <v>13</v>
      </c>
      <c r="S1230" t="s">
        <v>124</v>
      </c>
      <c r="T1230" t="s">
        <v>124</v>
      </c>
      <c r="U1230" t="s">
        <v>124</v>
      </c>
      <c r="V1230" t="s">
        <v>124</v>
      </c>
    </row>
    <row r="1231" spans="1:22" x14ac:dyDescent="0.25">
      <c r="A1231" t="str">
        <f t="shared" si="19"/>
        <v>2016/20173Female + maleAgriculture, food and related studiesEU</v>
      </c>
      <c r="B1231" t="s">
        <v>75</v>
      </c>
      <c r="C1231" t="s">
        <v>138</v>
      </c>
      <c r="D1231">
        <v>3</v>
      </c>
      <c r="E1231" t="s">
        <v>127</v>
      </c>
      <c r="F1231" t="s">
        <v>21</v>
      </c>
      <c r="G1231" t="s">
        <v>87</v>
      </c>
      <c r="H1231">
        <v>70</v>
      </c>
      <c r="I1231">
        <v>60</v>
      </c>
      <c r="J1231">
        <v>35.700000000000003</v>
      </c>
      <c r="K1231">
        <v>8.3000000000000007</v>
      </c>
      <c r="L1231">
        <v>40</v>
      </c>
      <c r="M1231">
        <v>19.899999999999999</v>
      </c>
      <c r="N1231">
        <v>4</v>
      </c>
      <c r="O1231">
        <v>24.6</v>
      </c>
      <c r="P1231">
        <v>37.200000000000003</v>
      </c>
      <c r="Q1231">
        <v>40.4</v>
      </c>
      <c r="R1231">
        <v>15.8</v>
      </c>
      <c r="S1231">
        <v>15</v>
      </c>
      <c r="T1231">
        <v>17500</v>
      </c>
      <c r="U1231">
        <v>20800</v>
      </c>
      <c r="V1231">
        <v>25900</v>
      </c>
    </row>
    <row r="1232" spans="1:22" x14ac:dyDescent="0.25">
      <c r="A1232" t="str">
        <f t="shared" si="19"/>
        <v>2016/20173Female + maleAgriculture, food and related studiesUK</v>
      </c>
      <c r="B1232" t="s">
        <v>75</v>
      </c>
      <c r="C1232" t="s">
        <v>138</v>
      </c>
      <c r="D1232">
        <v>3</v>
      </c>
      <c r="E1232" t="s">
        <v>127</v>
      </c>
      <c r="F1232" t="s">
        <v>61</v>
      </c>
      <c r="G1232" t="s">
        <v>87</v>
      </c>
      <c r="H1232">
        <v>2310</v>
      </c>
      <c r="I1232">
        <v>2300</v>
      </c>
      <c r="J1232">
        <v>0.7</v>
      </c>
      <c r="K1232">
        <v>0.4</v>
      </c>
      <c r="L1232">
        <v>2285</v>
      </c>
      <c r="M1232">
        <v>6.9</v>
      </c>
      <c r="N1232">
        <v>5.4</v>
      </c>
      <c r="O1232">
        <v>72.3</v>
      </c>
      <c r="P1232">
        <v>83.7</v>
      </c>
      <c r="Q1232">
        <v>87</v>
      </c>
      <c r="R1232">
        <v>14.7</v>
      </c>
      <c r="S1232">
        <v>1610</v>
      </c>
      <c r="T1232">
        <v>14600</v>
      </c>
      <c r="U1232">
        <v>19300</v>
      </c>
      <c r="V1232">
        <v>25300</v>
      </c>
    </row>
    <row r="1233" spans="1:22" x14ac:dyDescent="0.25">
      <c r="A1233" t="str">
        <f t="shared" si="19"/>
        <v>2016/20173Female + maleAgriculture, food and related studiesNon-EU</v>
      </c>
      <c r="B1233" t="s">
        <v>75</v>
      </c>
      <c r="C1233" t="s">
        <v>138</v>
      </c>
      <c r="D1233">
        <v>3</v>
      </c>
      <c r="E1233" t="s">
        <v>127</v>
      </c>
      <c r="F1233" t="s">
        <v>125</v>
      </c>
      <c r="G1233" t="s">
        <v>87</v>
      </c>
      <c r="H1233">
        <v>155</v>
      </c>
      <c r="I1233">
        <v>150</v>
      </c>
      <c r="J1233">
        <v>53.3</v>
      </c>
      <c r="K1233">
        <v>1.5</v>
      </c>
      <c r="L1233">
        <v>70</v>
      </c>
      <c r="M1233">
        <v>25.7</v>
      </c>
      <c r="N1233">
        <v>2</v>
      </c>
      <c r="O1233">
        <v>12.4</v>
      </c>
      <c r="P1233">
        <v>13.8</v>
      </c>
      <c r="Q1233">
        <v>19</v>
      </c>
      <c r="R1233">
        <v>6.6</v>
      </c>
      <c r="S1233">
        <v>15</v>
      </c>
      <c r="T1233">
        <v>12000</v>
      </c>
      <c r="U1233">
        <v>22600</v>
      </c>
      <c r="V1233">
        <v>28800</v>
      </c>
    </row>
    <row r="1234" spans="1:22" x14ac:dyDescent="0.25">
      <c r="A1234" t="str">
        <f t="shared" si="19"/>
        <v>2016/20173Female + maleAllied healthEU</v>
      </c>
      <c r="B1234" t="s">
        <v>75</v>
      </c>
      <c r="C1234" t="s">
        <v>138</v>
      </c>
      <c r="D1234">
        <v>3</v>
      </c>
      <c r="E1234" t="s">
        <v>127</v>
      </c>
      <c r="F1234" t="s">
        <v>21</v>
      </c>
      <c r="G1234" t="s">
        <v>145</v>
      </c>
      <c r="H1234">
        <v>450</v>
      </c>
      <c r="I1234">
        <v>425</v>
      </c>
      <c r="J1234">
        <v>29</v>
      </c>
      <c r="K1234">
        <v>5</v>
      </c>
      <c r="L1234">
        <v>300</v>
      </c>
      <c r="M1234">
        <v>19.2</v>
      </c>
      <c r="N1234">
        <v>4.3</v>
      </c>
      <c r="O1234">
        <v>29.5</v>
      </c>
      <c r="P1234">
        <v>39.1</v>
      </c>
      <c r="Q1234">
        <v>47.4</v>
      </c>
      <c r="R1234">
        <v>18</v>
      </c>
      <c r="S1234">
        <v>115</v>
      </c>
      <c r="T1234">
        <v>18600</v>
      </c>
      <c r="U1234">
        <v>24100</v>
      </c>
      <c r="V1234">
        <v>28800</v>
      </c>
    </row>
    <row r="1235" spans="1:22" x14ac:dyDescent="0.25">
      <c r="A1235" t="str">
        <f t="shared" si="19"/>
        <v>2016/20173Female + maleAllied healthUK</v>
      </c>
      <c r="B1235" t="s">
        <v>75</v>
      </c>
      <c r="C1235" t="s">
        <v>138</v>
      </c>
      <c r="D1235">
        <v>3</v>
      </c>
      <c r="E1235" t="s">
        <v>127</v>
      </c>
      <c r="F1235" t="s">
        <v>61</v>
      </c>
      <c r="G1235" t="s">
        <v>145</v>
      </c>
      <c r="H1235">
        <v>9335</v>
      </c>
      <c r="I1235">
        <v>9275</v>
      </c>
      <c r="J1235">
        <v>2</v>
      </c>
      <c r="K1235">
        <v>0.7</v>
      </c>
      <c r="L1235">
        <v>9095</v>
      </c>
      <c r="M1235">
        <v>5.4</v>
      </c>
      <c r="N1235">
        <v>4.8</v>
      </c>
      <c r="O1235">
        <v>69.900000000000006</v>
      </c>
      <c r="P1235">
        <v>83.5</v>
      </c>
      <c r="Q1235">
        <v>87.8</v>
      </c>
      <c r="R1235">
        <v>17.899999999999999</v>
      </c>
      <c r="S1235">
        <v>6225</v>
      </c>
      <c r="T1235">
        <v>16800</v>
      </c>
      <c r="U1235">
        <v>23000</v>
      </c>
      <c r="V1235">
        <v>28100</v>
      </c>
    </row>
    <row r="1236" spans="1:22" x14ac:dyDescent="0.25">
      <c r="A1236" t="str">
        <f t="shared" si="19"/>
        <v>2016/20173Female + maleAllied healthNon-EU</v>
      </c>
      <c r="B1236" t="s">
        <v>75</v>
      </c>
      <c r="C1236" t="s">
        <v>138</v>
      </c>
      <c r="D1236">
        <v>3</v>
      </c>
      <c r="E1236" t="s">
        <v>127</v>
      </c>
      <c r="F1236" t="s">
        <v>125</v>
      </c>
      <c r="G1236" t="s">
        <v>145</v>
      </c>
      <c r="H1236">
        <v>505</v>
      </c>
      <c r="I1236">
        <v>485</v>
      </c>
      <c r="J1236">
        <v>45.8</v>
      </c>
      <c r="K1236">
        <v>3.5</v>
      </c>
      <c r="L1236">
        <v>265</v>
      </c>
      <c r="M1236">
        <v>22.9</v>
      </c>
      <c r="N1236">
        <v>2.6</v>
      </c>
      <c r="O1236">
        <v>16.899999999999999</v>
      </c>
      <c r="P1236">
        <v>22.8</v>
      </c>
      <c r="Q1236">
        <v>28.7</v>
      </c>
      <c r="R1236">
        <v>11.9</v>
      </c>
      <c r="S1236">
        <v>75</v>
      </c>
      <c r="T1236">
        <v>20100</v>
      </c>
      <c r="U1236">
        <v>28100</v>
      </c>
      <c r="V1236">
        <v>36100</v>
      </c>
    </row>
    <row r="1237" spans="1:22" x14ac:dyDescent="0.25">
      <c r="A1237" t="str">
        <f t="shared" si="19"/>
        <v>2016/20173Female + maleArchitecture, building and planningEU</v>
      </c>
      <c r="B1237" t="s">
        <v>75</v>
      </c>
      <c r="C1237" t="s">
        <v>138</v>
      </c>
      <c r="D1237">
        <v>3</v>
      </c>
      <c r="E1237" t="s">
        <v>127</v>
      </c>
      <c r="F1237" t="s">
        <v>21</v>
      </c>
      <c r="G1237" t="s">
        <v>97</v>
      </c>
      <c r="H1237">
        <v>575</v>
      </c>
      <c r="I1237">
        <v>560</v>
      </c>
      <c r="J1237">
        <v>24</v>
      </c>
      <c r="K1237">
        <v>2.7</v>
      </c>
      <c r="L1237">
        <v>425</v>
      </c>
      <c r="M1237">
        <v>14.8</v>
      </c>
      <c r="N1237">
        <v>2.2000000000000002</v>
      </c>
      <c r="O1237">
        <v>17.100000000000001</v>
      </c>
      <c r="P1237">
        <v>40</v>
      </c>
      <c r="Q1237">
        <v>59</v>
      </c>
      <c r="R1237">
        <v>41.9</v>
      </c>
      <c r="S1237">
        <v>85</v>
      </c>
      <c r="T1237">
        <v>19300</v>
      </c>
      <c r="U1237">
        <v>25600</v>
      </c>
      <c r="V1237">
        <v>29900</v>
      </c>
    </row>
    <row r="1238" spans="1:22" x14ac:dyDescent="0.25">
      <c r="A1238" t="str">
        <f t="shared" si="19"/>
        <v>2016/20173Female + maleArchitecture, building and planningUK</v>
      </c>
      <c r="B1238" t="s">
        <v>75</v>
      </c>
      <c r="C1238" t="s">
        <v>138</v>
      </c>
      <c r="D1238">
        <v>3</v>
      </c>
      <c r="E1238" t="s">
        <v>127</v>
      </c>
      <c r="F1238" t="s">
        <v>61</v>
      </c>
      <c r="G1238" t="s">
        <v>97</v>
      </c>
      <c r="H1238">
        <v>6650</v>
      </c>
      <c r="I1238">
        <v>6590</v>
      </c>
      <c r="J1238">
        <v>1.3</v>
      </c>
      <c r="K1238">
        <v>0.9</v>
      </c>
      <c r="L1238">
        <v>6505</v>
      </c>
      <c r="M1238">
        <v>6</v>
      </c>
      <c r="N1238">
        <v>4.7</v>
      </c>
      <c r="O1238">
        <v>67.8</v>
      </c>
      <c r="P1238">
        <v>81.3</v>
      </c>
      <c r="Q1238">
        <v>88</v>
      </c>
      <c r="R1238">
        <v>20.2</v>
      </c>
      <c r="S1238">
        <v>4340</v>
      </c>
      <c r="T1238">
        <v>23000</v>
      </c>
      <c r="U1238">
        <v>29900</v>
      </c>
      <c r="V1238">
        <v>39100</v>
      </c>
    </row>
    <row r="1239" spans="1:22" x14ac:dyDescent="0.25">
      <c r="A1239" t="str">
        <f t="shared" si="19"/>
        <v>2016/20173Female + maleArchitecture, building and planningNon-EU</v>
      </c>
      <c r="B1239" t="s">
        <v>75</v>
      </c>
      <c r="C1239" t="s">
        <v>138</v>
      </c>
      <c r="D1239">
        <v>3</v>
      </c>
      <c r="E1239" t="s">
        <v>127</v>
      </c>
      <c r="F1239" t="s">
        <v>125</v>
      </c>
      <c r="G1239" t="s">
        <v>97</v>
      </c>
      <c r="H1239">
        <v>1005</v>
      </c>
      <c r="I1239">
        <v>995</v>
      </c>
      <c r="J1239">
        <v>57.2</v>
      </c>
      <c r="K1239">
        <v>0.8</v>
      </c>
      <c r="L1239">
        <v>425</v>
      </c>
      <c r="M1239">
        <v>19.399999999999999</v>
      </c>
      <c r="N1239">
        <v>2.2999999999999998</v>
      </c>
      <c r="O1239">
        <v>7.1</v>
      </c>
      <c r="P1239">
        <v>10.3</v>
      </c>
      <c r="Q1239">
        <v>21.2</v>
      </c>
      <c r="R1239">
        <v>14.1</v>
      </c>
      <c r="S1239">
        <v>55</v>
      </c>
      <c r="T1239">
        <v>15800</v>
      </c>
      <c r="U1239">
        <v>24800</v>
      </c>
      <c r="V1239">
        <v>31000</v>
      </c>
    </row>
    <row r="1240" spans="1:22" x14ac:dyDescent="0.25">
      <c r="A1240" t="str">
        <f t="shared" si="19"/>
        <v>2016/20173Female + maleBiosciencesEU</v>
      </c>
      <c r="B1240" t="s">
        <v>75</v>
      </c>
      <c r="C1240" t="s">
        <v>138</v>
      </c>
      <c r="D1240">
        <v>3</v>
      </c>
      <c r="E1240" t="s">
        <v>127</v>
      </c>
      <c r="F1240" t="s">
        <v>21</v>
      </c>
      <c r="G1240" t="s">
        <v>80</v>
      </c>
      <c r="H1240">
        <v>435</v>
      </c>
      <c r="I1240">
        <v>425</v>
      </c>
      <c r="J1240">
        <v>25</v>
      </c>
      <c r="K1240">
        <v>2</v>
      </c>
      <c r="L1240">
        <v>320</v>
      </c>
      <c r="M1240">
        <v>17.899999999999999</v>
      </c>
      <c r="N1240">
        <v>3</v>
      </c>
      <c r="O1240">
        <v>21.3</v>
      </c>
      <c r="P1240">
        <v>37.6</v>
      </c>
      <c r="Q1240">
        <v>54.1</v>
      </c>
      <c r="R1240">
        <v>32.799999999999997</v>
      </c>
      <c r="S1240">
        <v>85</v>
      </c>
      <c r="T1240">
        <v>18200</v>
      </c>
      <c r="U1240">
        <v>24500</v>
      </c>
      <c r="V1240">
        <v>28500</v>
      </c>
    </row>
    <row r="1241" spans="1:22" x14ac:dyDescent="0.25">
      <c r="A1241" t="str">
        <f t="shared" si="19"/>
        <v>2016/20173Female + maleBiosciencesUK</v>
      </c>
      <c r="B1241" t="s">
        <v>75</v>
      </c>
      <c r="C1241" t="s">
        <v>138</v>
      </c>
      <c r="D1241">
        <v>3</v>
      </c>
      <c r="E1241" t="s">
        <v>127</v>
      </c>
      <c r="F1241" t="s">
        <v>61</v>
      </c>
      <c r="G1241" t="s">
        <v>80</v>
      </c>
      <c r="H1241">
        <v>9075</v>
      </c>
      <c r="I1241">
        <v>9035</v>
      </c>
      <c r="J1241">
        <v>1.2</v>
      </c>
      <c r="K1241">
        <v>0.5</v>
      </c>
      <c r="L1241">
        <v>8925</v>
      </c>
      <c r="M1241">
        <v>5.6</v>
      </c>
      <c r="N1241">
        <v>5.8</v>
      </c>
      <c r="O1241">
        <v>58.3</v>
      </c>
      <c r="P1241">
        <v>76</v>
      </c>
      <c r="Q1241">
        <v>87.4</v>
      </c>
      <c r="R1241">
        <v>29.1</v>
      </c>
      <c r="S1241">
        <v>5125</v>
      </c>
      <c r="T1241">
        <v>16800</v>
      </c>
      <c r="U1241">
        <v>21900</v>
      </c>
      <c r="V1241">
        <v>27000</v>
      </c>
    </row>
    <row r="1242" spans="1:22" x14ac:dyDescent="0.25">
      <c r="A1242" t="str">
        <f t="shared" si="19"/>
        <v>2016/20173Female + maleBiosciencesNon-EU</v>
      </c>
      <c r="B1242" t="s">
        <v>75</v>
      </c>
      <c r="C1242" t="s">
        <v>138</v>
      </c>
      <c r="D1242">
        <v>3</v>
      </c>
      <c r="E1242" t="s">
        <v>127</v>
      </c>
      <c r="F1242" t="s">
        <v>125</v>
      </c>
      <c r="G1242" t="s">
        <v>80</v>
      </c>
      <c r="H1242">
        <v>660</v>
      </c>
      <c r="I1242">
        <v>650</v>
      </c>
      <c r="J1242">
        <v>40.6</v>
      </c>
      <c r="K1242">
        <v>1.4</v>
      </c>
      <c r="L1242">
        <v>385</v>
      </c>
      <c r="M1242">
        <v>25.2</v>
      </c>
      <c r="N1242">
        <v>1.7</v>
      </c>
      <c r="O1242">
        <v>12.4</v>
      </c>
      <c r="P1242">
        <v>19.100000000000001</v>
      </c>
      <c r="Q1242">
        <v>32.5</v>
      </c>
      <c r="R1242">
        <v>20.100000000000001</v>
      </c>
      <c r="S1242">
        <v>70</v>
      </c>
      <c r="T1242">
        <v>15000</v>
      </c>
      <c r="U1242">
        <v>23000</v>
      </c>
      <c r="V1242">
        <v>29200</v>
      </c>
    </row>
    <row r="1243" spans="1:22" x14ac:dyDescent="0.25">
      <c r="A1243" t="str">
        <f t="shared" si="19"/>
        <v>2016/20173Female + maleBusiness and managementEU</v>
      </c>
      <c r="B1243" t="s">
        <v>75</v>
      </c>
      <c r="C1243" t="s">
        <v>138</v>
      </c>
      <c r="D1243">
        <v>3</v>
      </c>
      <c r="E1243" t="s">
        <v>127</v>
      </c>
      <c r="F1243" t="s">
        <v>21</v>
      </c>
      <c r="G1243" t="s">
        <v>107</v>
      </c>
      <c r="H1243">
        <v>4075</v>
      </c>
      <c r="I1243">
        <v>3885</v>
      </c>
      <c r="J1243">
        <v>38.700000000000003</v>
      </c>
      <c r="K1243">
        <v>4.5999999999999996</v>
      </c>
      <c r="L1243">
        <v>2385</v>
      </c>
      <c r="M1243">
        <v>23.4</v>
      </c>
      <c r="N1243">
        <v>4.4000000000000004</v>
      </c>
      <c r="O1243">
        <v>30.4</v>
      </c>
      <c r="P1243">
        <v>32.200000000000003</v>
      </c>
      <c r="Q1243">
        <v>33.5</v>
      </c>
      <c r="R1243">
        <v>3.2</v>
      </c>
      <c r="S1243">
        <v>1115</v>
      </c>
      <c r="T1243">
        <v>19700</v>
      </c>
      <c r="U1243">
        <v>25900</v>
      </c>
      <c r="V1243">
        <v>34700</v>
      </c>
    </row>
    <row r="1244" spans="1:22" x14ac:dyDescent="0.25">
      <c r="A1244" t="str">
        <f t="shared" si="19"/>
        <v>2016/20173Female + maleBusiness and managementUK</v>
      </c>
      <c r="B1244" t="s">
        <v>75</v>
      </c>
      <c r="C1244" t="s">
        <v>138</v>
      </c>
      <c r="D1244">
        <v>3</v>
      </c>
      <c r="E1244" t="s">
        <v>127</v>
      </c>
      <c r="F1244" t="s">
        <v>61</v>
      </c>
      <c r="G1244" t="s">
        <v>107</v>
      </c>
      <c r="H1244">
        <v>33720</v>
      </c>
      <c r="I1244">
        <v>33465</v>
      </c>
      <c r="J1244">
        <v>1.8</v>
      </c>
      <c r="K1244">
        <v>0.8</v>
      </c>
      <c r="L1244">
        <v>32850</v>
      </c>
      <c r="M1244">
        <v>7.2</v>
      </c>
      <c r="N1244">
        <v>6.9</v>
      </c>
      <c r="O1244">
        <v>78.7</v>
      </c>
      <c r="P1244">
        <v>82.8</v>
      </c>
      <c r="Q1244">
        <v>84.1</v>
      </c>
      <c r="R1244">
        <v>5.3</v>
      </c>
      <c r="S1244">
        <v>25665</v>
      </c>
      <c r="T1244">
        <v>18400</v>
      </c>
      <c r="U1244">
        <v>24100</v>
      </c>
      <c r="V1244">
        <v>31000</v>
      </c>
    </row>
    <row r="1245" spans="1:22" x14ac:dyDescent="0.25">
      <c r="A1245" t="str">
        <f t="shared" si="19"/>
        <v>2016/20173Female + maleBusiness and managementNon-EU</v>
      </c>
      <c r="B1245" t="s">
        <v>75</v>
      </c>
      <c r="C1245" t="s">
        <v>138</v>
      </c>
      <c r="D1245">
        <v>3</v>
      </c>
      <c r="E1245" t="s">
        <v>127</v>
      </c>
      <c r="F1245" t="s">
        <v>125</v>
      </c>
      <c r="G1245" t="s">
        <v>107</v>
      </c>
      <c r="H1245">
        <v>14265</v>
      </c>
      <c r="I1245">
        <v>14135</v>
      </c>
      <c r="J1245">
        <v>67.900000000000006</v>
      </c>
      <c r="K1245">
        <v>0.9</v>
      </c>
      <c r="L1245">
        <v>4535</v>
      </c>
      <c r="M1245">
        <v>21.3</v>
      </c>
      <c r="N1245">
        <v>1.6</v>
      </c>
      <c r="O1245">
        <v>6.4</v>
      </c>
      <c r="P1245">
        <v>7.1</v>
      </c>
      <c r="Q1245">
        <v>9.1999999999999993</v>
      </c>
      <c r="R1245">
        <v>2.8</v>
      </c>
      <c r="S1245">
        <v>790</v>
      </c>
      <c r="T1245">
        <v>16400</v>
      </c>
      <c r="U1245">
        <v>23700</v>
      </c>
      <c r="V1245">
        <v>32800</v>
      </c>
    </row>
    <row r="1246" spans="1:22" x14ac:dyDescent="0.25">
      <c r="A1246" t="str">
        <f t="shared" si="19"/>
        <v>2016/20173Female + maleCeltic studiesEU</v>
      </c>
      <c r="B1246" t="s">
        <v>75</v>
      </c>
      <c r="C1246" t="s">
        <v>138</v>
      </c>
      <c r="D1246">
        <v>3</v>
      </c>
      <c r="E1246" t="s">
        <v>127</v>
      </c>
      <c r="F1246" t="s">
        <v>21</v>
      </c>
      <c r="G1246" t="s">
        <v>111</v>
      </c>
      <c r="H1246" t="s">
        <v>124</v>
      </c>
      <c r="I1246" t="s">
        <v>124</v>
      </c>
      <c r="J1246" t="s">
        <v>124</v>
      </c>
      <c r="K1246" t="s">
        <v>124</v>
      </c>
      <c r="L1246" t="s">
        <v>124</v>
      </c>
      <c r="M1246" t="s">
        <v>124</v>
      </c>
      <c r="N1246" t="s">
        <v>124</v>
      </c>
      <c r="O1246" t="s">
        <v>124</v>
      </c>
      <c r="P1246" t="s">
        <v>124</v>
      </c>
      <c r="Q1246" t="s">
        <v>124</v>
      </c>
      <c r="R1246" t="s">
        <v>124</v>
      </c>
      <c r="S1246" t="s">
        <v>146</v>
      </c>
      <c r="T1246" t="s">
        <v>146</v>
      </c>
      <c r="U1246" t="s">
        <v>146</v>
      </c>
      <c r="V1246" t="s">
        <v>146</v>
      </c>
    </row>
    <row r="1247" spans="1:22" x14ac:dyDescent="0.25">
      <c r="A1247" t="str">
        <f t="shared" si="19"/>
        <v>2016/20173Female + maleCeltic studiesUK</v>
      </c>
      <c r="B1247" t="s">
        <v>75</v>
      </c>
      <c r="C1247" t="s">
        <v>138</v>
      </c>
      <c r="D1247">
        <v>3</v>
      </c>
      <c r="E1247" t="s">
        <v>127</v>
      </c>
      <c r="F1247" t="s">
        <v>61</v>
      </c>
      <c r="G1247" t="s">
        <v>111</v>
      </c>
      <c r="H1247">
        <v>30</v>
      </c>
      <c r="I1247">
        <v>25</v>
      </c>
      <c r="J1247">
        <v>0</v>
      </c>
      <c r="K1247">
        <v>1.8</v>
      </c>
      <c r="L1247">
        <v>25</v>
      </c>
      <c r="M1247">
        <v>11.1</v>
      </c>
      <c r="N1247">
        <v>10.199999999999999</v>
      </c>
      <c r="O1247">
        <v>56.7</v>
      </c>
      <c r="P1247">
        <v>71.400000000000006</v>
      </c>
      <c r="Q1247">
        <v>78.8</v>
      </c>
      <c r="R1247">
        <v>22.1</v>
      </c>
      <c r="S1247">
        <v>15</v>
      </c>
      <c r="T1247">
        <v>11300</v>
      </c>
      <c r="U1247">
        <v>17900</v>
      </c>
      <c r="V1247">
        <v>21500</v>
      </c>
    </row>
    <row r="1248" spans="1:22" x14ac:dyDescent="0.25">
      <c r="A1248" t="str">
        <f t="shared" si="19"/>
        <v>2016/20173Female + maleCeltic studiesNon-EU</v>
      </c>
      <c r="B1248" t="s">
        <v>75</v>
      </c>
      <c r="C1248" t="s">
        <v>138</v>
      </c>
      <c r="D1248">
        <v>3</v>
      </c>
      <c r="E1248" t="s">
        <v>127</v>
      </c>
      <c r="F1248" t="s">
        <v>125</v>
      </c>
      <c r="G1248" t="s">
        <v>111</v>
      </c>
      <c r="H1248" t="s">
        <v>124</v>
      </c>
      <c r="I1248" t="s">
        <v>124</v>
      </c>
      <c r="J1248" t="s">
        <v>124</v>
      </c>
      <c r="K1248" t="s">
        <v>124</v>
      </c>
      <c r="L1248" t="s">
        <v>124</v>
      </c>
      <c r="M1248" t="s">
        <v>124</v>
      </c>
      <c r="N1248" t="s">
        <v>124</v>
      </c>
      <c r="O1248" t="s">
        <v>124</v>
      </c>
      <c r="P1248" t="s">
        <v>124</v>
      </c>
      <c r="Q1248" t="s">
        <v>124</v>
      </c>
      <c r="R1248" t="s">
        <v>124</v>
      </c>
      <c r="S1248" t="s">
        <v>146</v>
      </c>
      <c r="T1248" t="s">
        <v>146</v>
      </c>
      <c r="U1248" t="s">
        <v>146</v>
      </c>
      <c r="V1248" t="s">
        <v>146</v>
      </c>
    </row>
    <row r="1249" spans="1:22" x14ac:dyDescent="0.25">
      <c r="A1249" t="str">
        <f t="shared" si="19"/>
        <v>2016/20173Female + maleChemistryEU</v>
      </c>
      <c r="B1249" t="s">
        <v>75</v>
      </c>
      <c r="C1249" t="s">
        <v>138</v>
      </c>
      <c r="D1249">
        <v>3</v>
      </c>
      <c r="E1249" t="s">
        <v>127</v>
      </c>
      <c r="F1249" t="s">
        <v>21</v>
      </c>
      <c r="G1249" t="s">
        <v>90</v>
      </c>
      <c r="H1249">
        <v>80</v>
      </c>
      <c r="I1249">
        <v>80</v>
      </c>
      <c r="J1249">
        <v>23.3</v>
      </c>
      <c r="K1249">
        <v>1.2</v>
      </c>
      <c r="L1249">
        <v>60</v>
      </c>
      <c r="M1249">
        <v>14.3</v>
      </c>
      <c r="N1249">
        <v>1.2</v>
      </c>
      <c r="O1249">
        <v>20.7</v>
      </c>
      <c r="P1249">
        <v>48</v>
      </c>
      <c r="Q1249">
        <v>61.1</v>
      </c>
      <c r="R1249">
        <v>40.4</v>
      </c>
      <c r="S1249">
        <v>15</v>
      </c>
      <c r="T1249">
        <v>23400</v>
      </c>
      <c r="U1249">
        <v>28500</v>
      </c>
      <c r="V1249">
        <v>30300</v>
      </c>
    </row>
    <row r="1250" spans="1:22" x14ac:dyDescent="0.25">
      <c r="A1250" t="str">
        <f t="shared" si="19"/>
        <v>2016/20173Female + maleChemistryUK</v>
      </c>
      <c r="B1250" t="s">
        <v>75</v>
      </c>
      <c r="C1250" t="s">
        <v>138</v>
      </c>
      <c r="D1250">
        <v>3</v>
      </c>
      <c r="E1250" t="s">
        <v>127</v>
      </c>
      <c r="F1250" t="s">
        <v>61</v>
      </c>
      <c r="G1250" t="s">
        <v>90</v>
      </c>
      <c r="H1250">
        <v>2745</v>
      </c>
      <c r="I1250">
        <v>2730</v>
      </c>
      <c r="J1250">
        <v>0.8</v>
      </c>
      <c r="K1250">
        <v>0.6</v>
      </c>
      <c r="L1250">
        <v>2710</v>
      </c>
      <c r="M1250">
        <v>5.3</v>
      </c>
      <c r="N1250">
        <v>4.7</v>
      </c>
      <c r="O1250">
        <v>59.4</v>
      </c>
      <c r="P1250">
        <v>78.2</v>
      </c>
      <c r="Q1250">
        <v>89.2</v>
      </c>
      <c r="R1250">
        <v>29.7</v>
      </c>
      <c r="S1250">
        <v>1595</v>
      </c>
      <c r="T1250">
        <v>20800</v>
      </c>
      <c r="U1250">
        <v>25200</v>
      </c>
      <c r="V1250">
        <v>31400</v>
      </c>
    </row>
    <row r="1251" spans="1:22" x14ac:dyDescent="0.25">
      <c r="A1251" t="str">
        <f t="shared" si="19"/>
        <v>2016/20173Female + maleChemistryNon-EU</v>
      </c>
      <c r="B1251" t="s">
        <v>75</v>
      </c>
      <c r="C1251" t="s">
        <v>138</v>
      </c>
      <c r="D1251">
        <v>3</v>
      </c>
      <c r="E1251" t="s">
        <v>127</v>
      </c>
      <c r="F1251" t="s">
        <v>125</v>
      </c>
      <c r="G1251" t="s">
        <v>90</v>
      </c>
      <c r="H1251">
        <v>230</v>
      </c>
      <c r="I1251">
        <v>225</v>
      </c>
      <c r="J1251">
        <v>61.8</v>
      </c>
      <c r="K1251">
        <v>0.9</v>
      </c>
      <c r="L1251">
        <v>85</v>
      </c>
      <c r="M1251">
        <v>17.5</v>
      </c>
      <c r="N1251">
        <v>0.9</v>
      </c>
      <c r="O1251">
        <v>6.5</v>
      </c>
      <c r="P1251">
        <v>11.6</v>
      </c>
      <c r="Q1251">
        <v>19.8</v>
      </c>
      <c r="R1251">
        <v>13.3</v>
      </c>
      <c r="S1251">
        <v>15</v>
      </c>
      <c r="T1251">
        <v>16400</v>
      </c>
      <c r="U1251">
        <v>27700</v>
      </c>
      <c r="V1251">
        <v>55100</v>
      </c>
    </row>
    <row r="1252" spans="1:22" x14ac:dyDescent="0.25">
      <c r="A1252" t="str">
        <f t="shared" si="19"/>
        <v>2016/20173Female + maleCombined and general studiesEU</v>
      </c>
      <c r="B1252" t="s">
        <v>75</v>
      </c>
      <c r="C1252" t="s">
        <v>138</v>
      </c>
      <c r="D1252">
        <v>3</v>
      </c>
      <c r="E1252" t="s">
        <v>127</v>
      </c>
      <c r="F1252" t="s">
        <v>21</v>
      </c>
      <c r="G1252" t="s">
        <v>120</v>
      </c>
      <c r="H1252">
        <v>55</v>
      </c>
      <c r="I1252">
        <v>50</v>
      </c>
      <c r="J1252">
        <v>25.2</v>
      </c>
      <c r="K1252">
        <v>7.3</v>
      </c>
      <c r="L1252">
        <v>40</v>
      </c>
      <c r="M1252">
        <v>20.6</v>
      </c>
      <c r="N1252">
        <v>9.8000000000000007</v>
      </c>
      <c r="O1252">
        <v>30.7</v>
      </c>
      <c r="P1252">
        <v>40.5</v>
      </c>
      <c r="Q1252">
        <v>44.4</v>
      </c>
      <c r="R1252">
        <v>13.7</v>
      </c>
      <c r="S1252">
        <v>15</v>
      </c>
      <c r="T1252">
        <v>13100</v>
      </c>
      <c r="U1252">
        <v>21500</v>
      </c>
      <c r="V1252">
        <v>32500</v>
      </c>
    </row>
    <row r="1253" spans="1:22" x14ac:dyDescent="0.25">
      <c r="A1253" t="str">
        <f t="shared" si="19"/>
        <v>2016/20173Female + maleCombined and general studiesUK</v>
      </c>
      <c r="B1253" t="s">
        <v>75</v>
      </c>
      <c r="C1253" t="s">
        <v>138</v>
      </c>
      <c r="D1253">
        <v>3</v>
      </c>
      <c r="E1253" t="s">
        <v>127</v>
      </c>
      <c r="F1253" t="s">
        <v>61</v>
      </c>
      <c r="G1253" t="s">
        <v>120</v>
      </c>
      <c r="H1253">
        <v>5235</v>
      </c>
      <c r="I1253">
        <v>5165</v>
      </c>
      <c r="J1253">
        <v>2.7</v>
      </c>
      <c r="K1253">
        <v>1.4</v>
      </c>
      <c r="L1253">
        <v>5025</v>
      </c>
      <c r="M1253">
        <v>10.9</v>
      </c>
      <c r="N1253">
        <v>6.3</v>
      </c>
      <c r="O1253">
        <v>65.900000000000006</v>
      </c>
      <c r="P1253">
        <v>76.3</v>
      </c>
      <c r="Q1253">
        <v>80.099999999999994</v>
      </c>
      <c r="R1253">
        <v>14.2</v>
      </c>
      <c r="S1253">
        <v>3165</v>
      </c>
      <c r="T1253">
        <v>13100</v>
      </c>
      <c r="U1253">
        <v>21900</v>
      </c>
      <c r="V1253">
        <v>29600</v>
      </c>
    </row>
    <row r="1254" spans="1:22" x14ac:dyDescent="0.25">
      <c r="A1254" t="str">
        <f t="shared" si="19"/>
        <v>2016/20173Female + maleCombined and general studiesNon-EU</v>
      </c>
      <c r="B1254" t="s">
        <v>75</v>
      </c>
      <c r="C1254" t="s">
        <v>138</v>
      </c>
      <c r="D1254">
        <v>3</v>
      </c>
      <c r="E1254" t="s">
        <v>127</v>
      </c>
      <c r="F1254" t="s">
        <v>125</v>
      </c>
      <c r="G1254" t="s">
        <v>120</v>
      </c>
      <c r="H1254">
        <v>60</v>
      </c>
      <c r="I1254">
        <v>60</v>
      </c>
      <c r="J1254">
        <v>39</v>
      </c>
      <c r="K1254">
        <v>0</v>
      </c>
      <c r="L1254">
        <v>35</v>
      </c>
      <c r="M1254">
        <v>34.5</v>
      </c>
      <c r="N1254">
        <v>6</v>
      </c>
      <c r="O1254">
        <v>10.3</v>
      </c>
      <c r="P1254">
        <v>13.7</v>
      </c>
      <c r="Q1254">
        <v>20.5</v>
      </c>
      <c r="R1254">
        <v>10.3</v>
      </c>
      <c r="S1254" t="s">
        <v>124</v>
      </c>
      <c r="T1254" t="s">
        <v>124</v>
      </c>
      <c r="U1254" t="s">
        <v>124</v>
      </c>
      <c r="V1254" t="s">
        <v>124</v>
      </c>
    </row>
    <row r="1255" spans="1:22" x14ac:dyDescent="0.25">
      <c r="A1255" t="str">
        <f t="shared" si="19"/>
        <v>2016/20173Female + maleComputingEU</v>
      </c>
      <c r="B1255" t="s">
        <v>75</v>
      </c>
      <c r="C1255" t="s">
        <v>138</v>
      </c>
      <c r="D1255">
        <v>3</v>
      </c>
      <c r="E1255" t="s">
        <v>127</v>
      </c>
      <c r="F1255" t="s">
        <v>21</v>
      </c>
      <c r="G1255" t="s">
        <v>95</v>
      </c>
      <c r="H1255">
        <v>710</v>
      </c>
      <c r="I1255">
        <v>695</v>
      </c>
      <c r="J1255">
        <v>32.6</v>
      </c>
      <c r="K1255">
        <v>2.2999999999999998</v>
      </c>
      <c r="L1255">
        <v>470</v>
      </c>
      <c r="M1255">
        <v>16.100000000000001</v>
      </c>
      <c r="N1255">
        <v>5.2</v>
      </c>
      <c r="O1255">
        <v>38</v>
      </c>
      <c r="P1255">
        <v>43.1</v>
      </c>
      <c r="Q1255">
        <v>46.1</v>
      </c>
      <c r="R1255">
        <v>8.1</v>
      </c>
      <c r="S1255">
        <v>250</v>
      </c>
      <c r="T1255">
        <v>23700</v>
      </c>
      <c r="U1255">
        <v>32800</v>
      </c>
      <c r="V1255">
        <v>45400</v>
      </c>
    </row>
    <row r="1256" spans="1:22" x14ac:dyDescent="0.25">
      <c r="A1256" t="str">
        <f t="shared" si="19"/>
        <v>2016/20173Female + maleComputingUK</v>
      </c>
      <c r="B1256" t="s">
        <v>75</v>
      </c>
      <c r="C1256" t="s">
        <v>138</v>
      </c>
      <c r="D1256">
        <v>3</v>
      </c>
      <c r="E1256" t="s">
        <v>127</v>
      </c>
      <c r="F1256" t="s">
        <v>61</v>
      </c>
      <c r="G1256" t="s">
        <v>95</v>
      </c>
      <c r="H1256">
        <v>10625</v>
      </c>
      <c r="I1256">
        <v>10570</v>
      </c>
      <c r="J1256">
        <v>1.2</v>
      </c>
      <c r="K1256">
        <v>0.5</v>
      </c>
      <c r="L1256">
        <v>10445</v>
      </c>
      <c r="M1256">
        <v>7.3</v>
      </c>
      <c r="N1256">
        <v>6.9</v>
      </c>
      <c r="O1256">
        <v>79.400000000000006</v>
      </c>
      <c r="P1256">
        <v>83.1</v>
      </c>
      <c r="Q1256">
        <v>84.6</v>
      </c>
      <c r="R1256">
        <v>5.3</v>
      </c>
      <c r="S1256">
        <v>8170</v>
      </c>
      <c r="T1256">
        <v>19000</v>
      </c>
      <c r="U1256">
        <v>25600</v>
      </c>
      <c r="V1256">
        <v>33600</v>
      </c>
    </row>
    <row r="1257" spans="1:22" x14ac:dyDescent="0.25">
      <c r="A1257" t="str">
        <f t="shared" si="19"/>
        <v>2016/20173Female + maleComputingNon-EU</v>
      </c>
      <c r="B1257" t="s">
        <v>75</v>
      </c>
      <c r="C1257" t="s">
        <v>138</v>
      </c>
      <c r="D1257">
        <v>3</v>
      </c>
      <c r="E1257" t="s">
        <v>127</v>
      </c>
      <c r="F1257" t="s">
        <v>125</v>
      </c>
      <c r="G1257" t="s">
        <v>95</v>
      </c>
      <c r="H1257">
        <v>1745</v>
      </c>
      <c r="I1257">
        <v>1720</v>
      </c>
      <c r="J1257">
        <v>45.1</v>
      </c>
      <c r="K1257">
        <v>1.4</v>
      </c>
      <c r="L1257">
        <v>945</v>
      </c>
      <c r="M1257">
        <v>31.9</v>
      </c>
      <c r="N1257">
        <v>2</v>
      </c>
      <c r="O1257">
        <v>15</v>
      </c>
      <c r="P1257">
        <v>17.8</v>
      </c>
      <c r="Q1257">
        <v>21</v>
      </c>
      <c r="R1257">
        <v>6.1</v>
      </c>
      <c r="S1257">
        <v>235</v>
      </c>
      <c r="T1257">
        <v>18200</v>
      </c>
      <c r="U1257">
        <v>26600</v>
      </c>
      <c r="V1257">
        <v>38300</v>
      </c>
    </row>
    <row r="1258" spans="1:22" x14ac:dyDescent="0.25">
      <c r="A1258" t="str">
        <f t="shared" si="19"/>
        <v>2016/20173Female + maleCreative arts and designEU</v>
      </c>
      <c r="B1258" t="s">
        <v>75</v>
      </c>
      <c r="C1258" t="s">
        <v>138</v>
      </c>
      <c r="D1258">
        <v>3</v>
      </c>
      <c r="E1258" t="s">
        <v>127</v>
      </c>
      <c r="F1258" t="s">
        <v>21</v>
      </c>
      <c r="G1258" t="s">
        <v>116</v>
      </c>
      <c r="H1258">
        <v>1230</v>
      </c>
      <c r="I1258">
        <v>1185</v>
      </c>
      <c r="J1258">
        <v>27.4</v>
      </c>
      <c r="K1258">
        <v>4.0999999999999996</v>
      </c>
      <c r="L1258">
        <v>860</v>
      </c>
      <c r="M1258">
        <v>23.7</v>
      </c>
      <c r="N1258">
        <v>6.2</v>
      </c>
      <c r="O1258">
        <v>37.6</v>
      </c>
      <c r="P1258">
        <v>40</v>
      </c>
      <c r="Q1258">
        <v>42.8</v>
      </c>
      <c r="R1258">
        <v>5.3</v>
      </c>
      <c r="S1258">
        <v>390</v>
      </c>
      <c r="T1258">
        <v>13900</v>
      </c>
      <c r="U1258">
        <v>21200</v>
      </c>
      <c r="V1258">
        <v>27400</v>
      </c>
    </row>
    <row r="1259" spans="1:22" x14ac:dyDescent="0.25">
      <c r="A1259" t="str">
        <f t="shared" si="19"/>
        <v>2016/20173Female + maleCreative arts and designUK</v>
      </c>
      <c r="B1259" t="s">
        <v>75</v>
      </c>
      <c r="C1259" t="s">
        <v>138</v>
      </c>
      <c r="D1259">
        <v>3</v>
      </c>
      <c r="E1259" t="s">
        <v>127</v>
      </c>
      <c r="F1259" t="s">
        <v>61</v>
      </c>
      <c r="G1259" t="s">
        <v>116</v>
      </c>
      <c r="H1259">
        <v>21900</v>
      </c>
      <c r="I1259">
        <v>21790</v>
      </c>
      <c r="J1259">
        <v>1.1000000000000001</v>
      </c>
      <c r="K1259">
        <v>0.5</v>
      </c>
      <c r="L1259">
        <v>21550</v>
      </c>
      <c r="M1259">
        <v>7</v>
      </c>
      <c r="N1259">
        <v>8.8000000000000007</v>
      </c>
      <c r="O1259">
        <v>77.3</v>
      </c>
      <c r="P1259">
        <v>81.5</v>
      </c>
      <c r="Q1259">
        <v>83.1</v>
      </c>
      <c r="R1259">
        <v>5.8</v>
      </c>
      <c r="S1259">
        <v>15915</v>
      </c>
      <c r="T1259">
        <v>13500</v>
      </c>
      <c r="U1259">
        <v>19000</v>
      </c>
      <c r="V1259">
        <v>24100</v>
      </c>
    </row>
    <row r="1260" spans="1:22" x14ac:dyDescent="0.25">
      <c r="A1260" t="str">
        <f t="shared" si="19"/>
        <v>2016/20173Female + maleCreative arts and designNon-EU</v>
      </c>
      <c r="B1260" t="s">
        <v>75</v>
      </c>
      <c r="C1260" t="s">
        <v>138</v>
      </c>
      <c r="D1260">
        <v>3</v>
      </c>
      <c r="E1260" t="s">
        <v>127</v>
      </c>
      <c r="F1260" t="s">
        <v>125</v>
      </c>
      <c r="G1260" t="s">
        <v>116</v>
      </c>
      <c r="H1260">
        <v>1805</v>
      </c>
      <c r="I1260">
        <v>1780</v>
      </c>
      <c r="J1260">
        <v>57.8</v>
      </c>
      <c r="K1260">
        <v>1.6</v>
      </c>
      <c r="L1260">
        <v>750</v>
      </c>
      <c r="M1260">
        <v>25.2</v>
      </c>
      <c r="N1260">
        <v>3</v>
      </c>
      <c r="O1260">
        <v>10.6</v>
      </c>
      <c r="P1260">
        <v>11.4</v>
      </c>
      <c r="Q1260">
        <v>14.1</v>
      </c>
      <c r="R1260">
        <v>3.4</v>
      </c>
      <c r="S1260">
        <v>160</v>
      </c>
      <c r="T1260">
        <v>13900</v>
      </c>
      <c r="U1260">
        <v>19700</v>
      </c>
      <c r="V1260">
        <v>27400</v>
      </c>
    </row>
    <row r="1261" spans="1:22" x14ac:dyDescent="0.25">
      <c r="A1261" t="str">
        <f t="shared" si="19"/>
        <v>2016/20173Female + maleEconomicsEU</v>
      </c>
      <c r="B1261" t="s">
        <v>75</v>
      </c>
      <c r="C1261" t="s">
        <v>138</v>
      </c>
      <c r="D1261">
        <v>3</v>
      </c>
      <c r="E1261" t="s">
        <v>127</v>
      </c>
      <c r="F1261" t="s">
        <v>21</v>
      </c>
      <c r="G1261" t="s">
        <v>8</v>
      </c>
      <c r="H1261">
        <v>605</v>
      </c>
      <c r="I1261">
        <v>580</v>
      </c>
      <c r="J1261">
        <v>28</v>
      </c>
      <c r="K1261">
        <v>4.4000000000000004</v>
      </c>
      <c r="L1261">
        <v>415</v>
      </c>
      <c r="M1261">
        <v>19</v>
      </c>
      <c r="N1261">
        <v>5</v>
      </c>
      <c r="O1261">
        <v>39.1</v>
      </c>
      <c r="P1261">
        <v>43.9</v>
      </c>
      <c r="Q1261">
        <v>48.1</v>
      </c>
      <c r="R1261">
        <v>9</v>
      </c>
      <c r="S1261">
        <v>210</v>
      </c>
      <c r="T1261">
        <v>25200</v>
      </c>
      <c r="U1261">
        <v>32500</v>
      </c>
      <c r="V1261">
        <v>44200</v>
      </c>
    </row>
    <row r="1262" spans="1:22" x14ac:dyDescent="0.25">
      <c r="A1262" t="str">
        <f t="shared" si="19"/>
        <v>2016/20173Female + maleEconomicsUK</v>
      </c>
      <c r="B1262" t="s">
        <v>75</v>
      </c>
      <c r="C1262" t="s">
        <v>138</v>
      </c>
      <c r="D1262">
        <v>3</v>
      </c>
      <c r="E1262" t="s">
        <v>127</v>
      </c>
      <c r="F1262" t="s">
        <v>61</v>
      </c>
      <c r="G1262" t="s">
        <v>8</v>
      </c>
      <c r="H1262">
        <v>5120</v>
      </c>
      <c r="I1262">
        <v>5080</v>
      </c>
      <c r="J1262">
        <v>1.4</v>
      </c>
      <c r="K1262">
        <v>0.7</v>
      </c>
      <c r="L1262">
        <v>5010</v>
      </c>
      <c r="M1262">
        <v>7.9</v>
      </c>
      <c r="N1262">
        <v>6.2</v>
      </c>
      <c r="O1262">
        <v>77.900000000000006</v>
      </c>
      <c r="P1262">
        <v>82.3</v>
      </c>
      <c r="Q1262">
        <v>84.5</v>
      </c>
      <c r="R1262">
        <v>6.7</v>
      </c>
      <c r="S1262">
        <v>3875</v>
      </c>
      <c r="T1262">
        <v>24500</v>
      </c>
      <c r="U1262">
        <v>31800</v>
      </c>
      <c r="V1262">
        <v>41600</v>
      </c>
    </row>
    <row r="1263" spans="1:22" x14ac:dyDescent="0.25">
      <c r="A1263" t="str">
        <f t="shared" si="19"/>
        <v>2016/20173Female + maleEconomicsNon-EU</v>
      </c>
      <c r="B1263" t="s">
        <v>75</v>
      </c>
      <c r="C1263" t="s">
        <v>138</v>
      </c>
      <c r="D1263">
        <v>3</v>
      </c>
      <c r="E1263" t="s">
        <v>127</v>
      </c>
      <c r="F1263" t="s">
        <v>125</v>
      </c>
      <c r="G1263" t="s">
        <v>8</v>
      </c>
      <c r="H1263">
        <v>1850</v>
      </c>
      <c r="I1263">
        <v>1830</v>
      </c>
      <c r="J1263">
        <v>60.3</v>
      </c>
      <c r="K1263">
        <v>1</v>
      </c>
      <c r="L1263">
        <v>725</v>
      </c>
      <c r="M1263">
        <v>21.4</v>
      </c>
      <c r="N1263">
        <v>2.2000000000000002</v>
      </c>
      <c r="O1263">
        <v>11.9</v>
      </c>
      <c r="P1263">
        <v>13.1</v>
      </c>
      <c r="Q1263">
        <v>16.2</v>
      </c>
      <c r="R1263">
        <v>4.3</v>
      </c>
      <c r="S1263">
        <v>200</v>
      </c>
      <c r="T1263">
        <v>25900</v>
      </c>
      <c r="U1263">
        <v>38000</v>
      </c>
      <c r="V1263">
        <v>55100</v>
      </c>
    </row>
    <row r="1264" spans="1:22" x14ac:dyDescent="0.25">
      <c r="A1264" t="str">
        <f t="shared" si="19"/>
        <v>2016/20173Female + maleEducation and teachingEU</v>
      </c>
      <c r="B1264" t="s">
        <v>75</v>
      </c>
      <c r="C1264" t="s">
        <v>138</v>
      </c>
      <c r="D1264">
        <v>3</v>
      </c>
      <c r="E1264" t="s">
        <v>127</v>
      </c>
      <c r="F1264" t="s">
        <v>21</v>
      </c>
      <c r="G1264" t="s">
        <v>118</v>
      </c>
      <c r="H1264">
        <v>95</v>
      </c>
      <c r="I1264">
        <v>80</v>
      </c>
      <c r="J1264">
        <v>36.5</v>
      </c>
      <c r="K1264">
        <v>17.600000000000001</v>
      </c>
      <c r="L1264">
        <v>50</v>
      </c>
      <c r="M1264">
        <v>19.899999999999999</v>
      </c>
      <c r="N1264">
        <v>8.6</v>
      </c>
      <c r="O1264">
        <v>30.6</v>
      </c>
      <c r="P1264">
        <v>32.5</v>
      </c>
      <c r="Q1264">
        <v>35</v>
      </c>
      <c r="R1264">
        <v>4.4000000000000004</v>
      </c>
      <c r="S1264">
        <v>25</v>
      </c>
      <c r="T1264">
        <v>13900</v>
      </c>
      <c r="U1264">
        <v>20400</v>
      </c>
      <c r="V1264">
        <v>26300</v>
      </c>
    </row>
    <row r="1265" spans="1:22" x14ac:dyDescent="0.25">
      <c r="A1265" t="str">
        <f t="shared" si="19"/>
        <v>2016/20173Female + maleEducation and teachingUK</v>
      </c>
      <c r="B1265" t="s">
        <v>75</v>
      </c>
      <c r="C1265" t="s">
        <v>138</v>
      </c>
      <c r="D1265">
        <v>3</v>
      </c>
      <c r="E1265" t="s">
        <v>127</v>
      </c>
      <c r="F1265" t="s">
        <v>61</v>
      </c>
      <c r="G1265" t="s">
        <v>118</v>
      </c>
      <c r="H1265">
        <v>15545</v>
      </c>
      <c r="I1265">
        <v>15455</v>
      </c>
      <c r="J1265">
        <v>1.1000000000000001</v>
      </c>
      <c r="K1265">
        <v>0.6</v>
      </c>
      <c r="L1265">
        <v>15285</v>
      </c>
      <c r="M1265">
        <v>4.2</v>
      </c>
      <c r="N1265">
        <v>5.0999999999999996</v>
      </c>
      <c r="O1265">
        <v>81.2</v>
      </c>
      <c r="P1265">
        <v>87.9</v>
      </c>
      <c r="Q1265">
        <v>89.6</v>
      </c>
      <c r="R1265">
        <v>8.5</v>
      </c>
      <c r="S1265">
        <v>12300</v>
      </c>
      <c r="T1265">
        <v>15300</v>
      </c>
      <c r="U1265">
        <v>21900</v>
      </c>
      <c r="V1265">
        <v>25200</v>
      </c>
    </row>
    <row r="1266" spans="1:22" x14ac:dyDescent="0.25">
      <c r="A1266" t="str">
        <f t="shared" si="19"/>
        <v>2016/20173Female + maleEducation and teachingNon-EU</v>
      </c>
      <c r="B1266" t="s">
        <v>75</v>
      </c>
      <c r="C1266" t="s">
        <v>138</v>
      </c>
      <c r="D1266">
        <v>3</v>
      </c>
      <c r="E1266" t="s">
        <v>127</v>
      </c>
      <c r="F1266" t="s">
        <v>125</v>
      </c>
      <c r="G1266" t="s">
        <v>118</v>
      </c>
      <c r="H1266">
        <v>285</v>
      </c>
      <c r="I1266">
        <v>280</v>
      </c>
      <c r="J1266">
        <v>41.7</v>
      </c>
      <c r="K1266">
        <v>2.6</v>
      </c>
      <c r="L1266">
        <v>165</v>
      </c>
      <c r="M1266">
        <v>38.9</v>
      </c>
      <c r="N1266">
        <v>2.2999999999999998</v>
      </c>
      <c r="O1266">
        <v>15</v>
      </c>
      <c r="P1266">
        <v>16.100000000000001</v>
      </c>
      <c r="Q1266">
        <v>17.100000000000001</v>
      </c>
      <c r="R1266">
        <v>2.1</v>
      </c>
      <c r="S1266">
        <v>35</v>
      </c>
      <c r="T1266">
        <v>17200</v>
      </c>
      <c r="U1266">
        <v>20800</v>
      </c>
      <c r="V1266">
        <v>24800</v>
      </c>
    </row>
    <row r="1267" spans="1:22" x14ac:dyDescent="0.25">
      <c r="A1267" t="str">
        <f t="shared" si="19"/>
        <v>2016/20173Female + maleEngineeringEU</v>
      </c>
      <c r="B1267" t="s">
        <v>75</v>
      </c>
      <c r="C1267" t="s">
        <v>138</v>
      </c>
      <c r="D1267">
        <v>3</v>
      </c>
      <c r="E1267" t="s">
        <v>127</v>
      </c>
      <c r="F1267" t="s">
        <v>21</v>
      </c>
      <c r="G1267" t="s">
        <v>93</v>
      </c>
      <c r="H1267">
        <v>1270</v>
      </c>
      <c r="I1267">
        <v>1235</v>
      </c>
      <c r="J1267">
        <v>37.4</v>
      </c>
      <c r="K1267">
        <v>2.8</v>
      </c>
      <c r="L1267">
        <v>770</v>
      </c>
      <c r="M1267">
        <v>17.600000000000001</v>
      </c>
      <c r="N1267">
        <v>4.0999999999999996</v>
      </c>
      <c r="O1267">
        <v>28.4</v>
      </c>
      <c r="P1267">
        <v>36.4</v>
      </c>
      <c r="Q1267">
        <v>40.9</v>
      </c>
      <c r="R1267">
        <v>12.6</v>
      </c>
      <c r="S1267">
        <v>340</v>
      </c>
      <c r="T1267">
        <v>25900</v>
      </c>
      <c r="U1267">
        <v>31400</v>
      </c>
      <c r="V1267">
        <v>40200</v>
      </c>
    </row>
    <row r="1268" spans="1:22" x14ac:dyDescent="0.25">
      <c r="A1268" t="str">
        <f t="shared" si="19"/>
        <v>2016/20173Female + maleEngineeringUK</v>
      </c>
      <c r="B1268" t="s">
        <v>75</v>
      </c>
      <c r="C1268" t="s">
        <v>138</v>
      </c>
      <c r="D1268">
        <v>3</v>
      </c>
      <c r="E1268" t="s">
        <v>127</v>
      </c>
      <c r="F1268" t="s">
        <v>61</v>
      </c>
      <c r="G1268" t="s">
        <v>93</v>
      </c>
      <c r="H1268">
        <v>11885</v>
      </c>
      <c r="I1268">
        <v>11770</v>
      </c>
      <c r="J1268">
        <v>1.8</v>
      </c>
      <c r="K1268">
        <v>0.9</v>
      </c>
      <c r="L1268">
        <v>11560</v>
      </c>
      <c r="M1268">
        <v>6.6</v>
      </c>
      <c r="N1268">
        <v>5.3</v>
      </c>
      <c r="O1268">
        <v>75.3</v>
      </c>
      <c r="P1268">
        <v>83.2</v>
      </c>
      <c r="Q1268">
        <v>86.4</v>
      </c>
      <c r="R1268">
        <v>11.1</v>
      </c>
      <c r="S1268">
        <v>8650</v>
      </c>
      <c r="T1268">
        <v>23700</v>
      </c>
      <c r="U1268">
        <v>30700</v>
      </c>
      <c r="V1268">
        <v>38000</v>
      </c>
    </row>
    <row r="1269" spans="1:22" x14ac:dyDescent="0.25">
      <c r="A1269" t="str">
        <f t="shared" si="19"/>
        <v>2016/20173Female + maleEngineeringNon-EU</v>
      </c>
      <c r="B1269" t="s">
        <v>75</v>
      </c>
      <c r="C1269" t="s">
        <v>138</v>
      </c>
      <c r="D1269">
        <v>3</v>
      </c>
      <c r="E1269" t="s">
        <v>127</v>
      </c>
      <c r="F1269" t="s">
        <v>125</v>
      </c>
      <c r="G1269" t="s">
        <v>93</v>
      </c>
      <c r="H1269">
        <v>5075</v>
      </c>
      <c r="I1269">
        <v>5000</v>
      </c>
      <c r="J1269">
        <v>56.9</v>
      </c>
      <c r="K1269">
        <v>1.5</v>
      </c>
      <c r="L1269">
        <v>2155</v>
      </c>
      <c r="M1269">
        <v>23.1</v>
      </c>
      <c r="N1269">
        <v>1.5</v>
      </c>
      <c r="O1269">
        <v>9.5</v>
      </c>
      <c r="P1269">
        <v>14.3</v>
      </c>
      <c r="Q1269">
        <v>18.5</v>
      </c>
      <c r="R1269">
        <v>9</v>
      </c>
      <c r="S1269">
        <v>420</v>
      </c>
      <c r="T1269">
        <v>23000</v>
      </c>
      <c r="U1269">
        <v>31400</v>
      </c>
      <c r="V1269">
        <v>38000</v>
      </c>
    </row>
    <row r="1270" spans="1:22" x14ac:dyDescent="0.25">
      <c r="A1270" t="str">
        <f t="shared" si="19"/>
        <v>2016/20173Female + maleEnglish studiesEU</v>
      </c>
      <c r="B1270" t="s">
        <v>75</v>
      </c>
      <c r="C1270" t="s">
        <v>138</v>
      </c>
      <c r="D1270">
        <v>3</v>
      </c>
      <c r="E1270" t="s">
        <v>127</v>
      </c>
      <c r="F1270" t="s">
        <v>21</v>
      </c>
      <c r="G1270" t="s">
        <v>109</v>
      </c>
      <c r="H1270">
        <v>370</v>
      </c>
      <c r="I1270">
        <v>360</v>
      </c>
      <c r="J1270">
        <v>35.799999999999997</v>
      </c>
      <c r="K1270">
        <v>3.7</v>
      </c>
      <c r="L1270">
        <v>230</v>
      </c>
      <c r="M1270">
        <v>19.7</v>
      </c>
      <c r="N1270">
        <v>4.9000000000000004</v>
      </c>
      <c r="O1270">
        <v>27.6</v>
      </c>
      <c r="P1270">
        <v>35</v>
      </c>
      <c r="Q1270">
        <v>39.5</v>
      </c>
      <c r="R1270">
        <v>11.9</v>
      </c>
      <c r="S1270">
        <v>90</v>
      </c>
      <c r="T1270">
        <v>14600</v>
      </c>
      <c r="U1270">
        <v>21500</v>
      </c>
      <c r="V1270">
        <v>27000</v>
      </c>
    </row>
    <row r="1271" spans="1:22" x14ac:dyDescent="0.25">
      <c r="A1271" t="str">
        <f t="shared" si="19"/>
        <v>2016/20173Female + maleEnglish studiesUK</v>
      </c>
      <c r="B1271" t="s">
        <v>75</v>
      </c>
      <c r="C1271" t="s">
        <v>138</v>
      </c>
      <c r="D1271">
        <v>3</v>
      </c>
      <c r="E1271" t="s">
        <v>127</v>
      </c>
      <c r="F1271" t="s">
        <v>61</v>
      </c>
      <c r="G1271" t="s">
        <v>109</v>
      </c>
      <c r="H1271">
        <v>12485</v>
      </c>
      <c r="I1271">
        <v>12405</v>
      </c>
      <c r="J1271">
        <v>1.1000000000000001</v>
      </c>
      <c r="K1271">
        <v>0.6</v>
      </c>
      <c r="L1271">
        <v>12270</v>
      </c>
      <c r="M1271">
        <v>6.4</v>
      </c>
      <c r="N1271">
        <v>7.2</v>
      </c>
      <c r="O1271">
        <v>70.599999999999994</v>
      </c>
      <c r="P1271">
        <v>81.3</v>
      </c>
      <c r="Q1271">
        <v>85.3</v>
      </c>
      <c r="R1271">
        <v>14.8</v>
      </c>
      <c r="S1271">
        <v>8445</v>
      </c>
      <c r="T1271">
        <v>16100</v>
      </c>
      <c r="U1271">
        <v>21200</v>
      </c>
      <c r="V1271">
        <v>25900</v>
      </c>
    </row>
    <row r="1272" spans="1:22" x14ac:dyDescent="0.25">
      <c r="A1272" t="str">
        <f t="shared" si="19"/>
        <v>2016/20173Female + maleEnglish studiesNon-EU</v>
      </c>
      <c r="B1272" t="s">
        <v>75</v>
      </c>
      <c r="C1272" t="s">
        <v>138</v>
      </c>
      <c r="D1272">
        <v>3</v>
      </c>
      <c r="E1272" t="s">
        <v>127</v>
      </c>
      <c r="F1272" t="s">
        <v>125</v>
      </c>
      <c r="G1272" t="s">
        <v>109</v>
      </c>
      <c r="H1272">
        <v>835</v>
      </c>
      <c r="I1272">
        <v>825</v>
      </c>
      <c r="J1272">
        <v>71.099999999999994</v>
      </c>
      <c r="K1272">
        <v>1.1000000000000001</v>
      </c>
      <c r="L1272">
        <v>240</v>
      </c>
      <c r="M1272">
        <v>14.6</v>
      </c>
      <c r="N1272">
        <v>1.4</v>
      </c>
      <c r="O1272">
        <v>6.9</v>
      </c>
      <c r="P1272">
        <v>8.1</v>
      </c>
      <c r="Q1272">
        <v>12.9</v>
      </c>
      <c r="R1272">
        <v>6</v>
      </c>
      <c r="S1272">
        <v>50</v>
      </c>
      <c r="T1272">
        <v>16400</v>
      </c>
      <c r="U1272">
        <v>20800</v>
      </c>
      <c r="V1272">
        <v>30700</v>
      </c>
    </row>
    <row r="1273" spans="1:22" x14ac:dyDescent="0.25">
      <c r="A1273" t="str">
        <f t="shared" si="19"/>
        <v>2016/20173Female + maleGeneral, applied and forensic sciencesEU</v>
      </c>
      <c r="B1273" t="s">
        <v>75</v>
      </c>
      <c r="C1273" t="s">
        <v>138</v>
      </c>
      <c r="D1273">
        <v>3</v>
      </c>
      <c r="E1273" t="s">
        <v>127</v>
      </c>
      <c r="F1273" t="s">
        <v>21</v>
      </c>
      <c r="G1273" t="s">
        <v>147</v>
      </c>
      <c r="H1273">
        <v>70</v>
      </c>
      <c r="I1273">
        <v>70</v>
      </c>
      <c r="J1273">
        <v>34.299999999999997</v>
      </c>
      <c r="K1273">
        <v>0</v>
      </c>
      <c r="L1273">
        <v>45</v>
      </c>
      <c r="M1273">
        <v>12.8</v>
      </c>
      <c r="N1273">
        <v>0</v>
      </c>
      <c r="O1273">
        <v>21.7</v>
      </c>
      <c r="P1273">
        <v>38.200000000000003</v>
      </c>
      <c r="Q1273">
        <v>52.9</v>
      </c>
      <c r="R1273">
        <v>31.2</v>
      </c>
      <c r="S1273">
        <v>15</v>
      </c>
      <c r="T1273">
        <v>18200</v>
      </c>
      <c r="U1273">
        <v>21900</v>
      </c>
      <c r="V1273">
        <v>27700</v>
      </c>
    </row>
    <row r="1274" spans="1:22" x14ac:dyDescent="0.25">
      <c r="A1274" t="str">
        <f t="shared" si="19"/>
        <v>2016/20173Female + maleGeneral, applied and forensic sciencesUK</v>
      </c>
      <c r="B1274" t="s">
        <v>75</v>
      </c>
      <c r="C1274" t="s">
        <v>138</v>
      </c>
      <c r="D1274">
        <v>3</v>
      </c>
      <c r="E1274" t="s">
        <v>127</v>
      </c>
      <c r="F1274" t="s">
        <v>61</v>
      </c>
      <c r="G1274" t="s">
        <v>147</v>
      </c>
      <c r="H1274">
        <v>1790</v>
      </c>
      <c r="I1274">
        <v>1785</v>
      </c>
      <c r="J1274">
        <v>1</v>
      </c>
      <c r="K1274">
        <v>0.4</v>
      </c>
      <c r="L1274">
        <v>1765</v>
      </c>
      <c r="M1274">
        <v>5.9</v>
      </c>
      <c r="N1274">
        <v>6.5</v>
      </c>
      <c r="O1274">
        <v>72.3</v>
      </c>
      <c r="P1274">
        <v>82.3</v>
      </c>
      <c r="Q1274">
        <v>86.5</v>
      </c>
      <c r="R1274">
        <v>14.2</v>
      </c>
      <c r="S1274">
        <v>1255</v>
      </c>
      <c r="T1274">
        <v>16400</v>
      </c>
      <c r="U1274">
        <v>20800</v>
      </c>
      <c r="V1274">
        <v>25600</v>
      </c>
    </row>
    <row r="1275" spans="1:22" x14ac:dyDescent="0.25">
      <c r="A1275" t="str">
        <f t="shared" si="19"/>
        <v>2016/20173Female + maleGeneral, applied and forensic sciencesNon-EU</v>
      </c>
      <c r="B1275" t="s">
        <v>75</v>
      </c>
      <c r="C1275" t="s">
        <v>138</v>
      </c>
      <c r="D1275">
        <v>3</v>
      </c>
      <c r="E1275" t="s">
        <v>127</v>
      </c>
      <c r="F1275" t="s">
        <v>125</v>
      </c>
      <c r="G1275" t="s">
        <v>147</v>
      </c>
      <c r="H1275">
        <v>80</v>
      </c>
      <c r="I1275">
        <v>80</v>
      </c>
      <c r="J1275">
        <v>43.3</v>
      </c>
      <c r="K1275">
        <v>2.5</v>
      </c>
      <c r="L1275">
        <v>45</v>
      </c>
      <c r="M1275">
        <v>30.8</v>
      </c>
      <c r="N1275">
        <v>0.4</v>
      </c>
      <c r="O1275">
        <v>15.2</v>
      </c>
      <c r="P1275">
        <v>17.600000000000001</v>
      </c>
      <c r="Q1275">
        <v>25.5</v>
      </c>
      <c r="R1275">
        <v>10.3</v>
      </c>
      <c r="S1275" t="s">
        <v>124</v>
      </c>
      <c r="T1275" t="s">
        <v>124</v>
      </c>
      <c r="U1275" t="s">
        <v>124</v>
      </c>
      <c r="V1275" t="s">
        <v>124</v>
      </c>
    </row>
    <row r="1276" spans="1:22" x14ac:dyDescent="0.25">
      <c r="A1276" t="str">
        <f t="shared" si="19"/>
        <v>2016/20173Female + maleGeography, earth and environmental studiesEU</v>
      </c>
      <c r="B1276" t="s">
        <v>75</v>
      </c>
      <c r="C1276" t="s">
        <v>138</v>
      </c>
      <c r="D1276">
        <v>3</v>
      </c>
      <c r="E1276" t="s">
        <v>127</v>
      </c>
      <c r="F1276" t="s">
        <v>21</v>
      </c>
      <c r="G1276" t="s">
        <v>148</v>
      </c>
      <c r="H1276">
        <v>210</v>
      </c>
      <c r="I1276">
        <v>200</v>
      </c>
      <c r="J1276">
        <v>24.4</v>
      </c>
      <c r="K1276">
        <v>3.8</v>
      </c>
      <c r="L1276">
        <v>155</v>
      </c>
      <c r="M1276">
        <v>23.2</v>
      </c>
      <c r="N1276">
        <v>8.6999999999999993</v>
      </c>
      <c r="O1276">
        <v>32.200000000000003</v>
      </c>
      <c r="P1276">
        <v>39.4</v>
      </c>
      <c r="Q1276">
        <v>43.7</v>
      </c>
      <c r="R1276">
        <v>11.4</v>
      </c>
      <c r="S1276">
        <v>65</v>
      </c>
      <c r="T1276">
        <v>21200</v>
      </c>
      <c r="U1276">
        <v>25900</v>
      </c>
      <c r="V1276">
        <v>34700</v>
      </c>
    </row>
    <row r="1277" spans="1:22" x14ac:dyDescent="0.25">
      <c r="A1277" t="str">
        <f t="shared" si="19"/>
        <v>2016/20173Female + maleGeography, earth and environmental studiesUK</v>
      </c>
      <c r="B1277" t="s">
        <v>75</v>
      </c>
      <c r="C1277" t="s">
        <v>138</v>
      </c>
      <c r="D1277">
        <v>3</v>
      </c>
      <c r="E1277" t="s">
        <v>127</v>
      </c>
      <c r="F1277" t="s">
        <v>61</v>
      </c>
      <c r="G1277" t="s">
        <v>148</v>
      </c>
      <c r="H1277">
        <v>7505</v>
      </c>
      <c r="I1277">
        <v>7440</v>
      </c>
      <c r="J1277">
        <v>0.8</v>
      </c>
      <c r="K1277">
        <v>0.9</v>
      </c>
      <c r="L1277">
        <v>7380</v>
      </c>
      <c r="M1277">
        <v>5.6</v>
      </c>
      <c r="N1277">
        <v>5.8</v>
      </c>
      <c r="O1277">
        <v>73</v>
      </c>
      <c r="P1277">
        <v>84</v>
      </c>
      <c r="Q1277">
        <v>87.8</v>
      </c>
      <c r="R1277">
        <v>14.9</v>
      </c>
      <c r="S1277">
        <v>5280</v>
      </c>
      <c r="T1277">
        <v>19000</v>
      </c>
      <c r="U1277">
        <v>24500</v>
      </c>
      <c r="V1277">
        <v>29900</v>
      </c>
    </row>
    <row r="1278" spans="1:22" x14ac:dyDescent="0.25">
      <c r="A1278" t="str">
        <f t="shared" si="19"/>
        <v>2016/20173Female + maleGeography, earth and environmental studiesNon-EU</v>
      </c>
      <c r="B1278" t="s">
        <v>75</v>
      </c>
      <c r="C1278" t="s">
        <v>138</v>
      </c>
      <c r="D1278">
        <v>3</v>
      </c>
      <c r="E1278" t="s">
        <v>127</v>
      </c>
      <c r="F1278" t="s">
        <v>125</v>
      </c>
      <c r="G1278" t="s">
        <v>148</v>
      </c>
      <c r="H1278">
        <v>360</v>
      </c>
      <c r="I1278">
        <v>355</v>
      </c>
      <c r="J1278">
        <v>55.1</v>
      </c>
      <c r="K1278">
        <v>1.9</v>
      </c>
      <c r="L1278">
        <v>160</v>
      </c>
      <c r="M1278">
        <v>18.5</v>
      </c>
      <c r="N1278">
        <v>3.5</v>
      </c>
      <c r="O1278">
        <v>14.7</v>
      </c>
      <c r="P1278">
        <v>18.399999999999999</v>
      </c>
      <c r="Q1278">
        <v>22.9</v>
      </c>
      <c r="R1278">
        <v>8.1999999999999993</v>
      </c>
      <c r="S1278">
        <v>45</v>
      </c>
      <c r="T1278">
        <v>24100</v>
      </c>
      <c r="U1278">
        <v>27700</v>
      </c>
      <c r="V1278">
        <v>35000</v>
      </c>
    </row>
    <row r="1279" spans="1:22" x14ac:dyDescent="0.25">
      <c r="A1279" t="str">
        <f t="shared" si="19"/>
        <v>2016/20173Female + maleHealth and social careEU</v>
      </c>
      <c r="B1279" t="s">
        <v>75</v>
      </c>
      <c r="C1279" t="s">
        <v>138</v>
      </c>
      <c r="D1279">
        <v>3</v>
      </c>
      <c r="E1279" t="s">
        <v>127</v>
      </c>
      <c r="F1279" t="s">
        <v>21</v>
      </c>
      <c r="G1279" t="s">
        <v>104</v>
      </c>
      <c r="H1279">
        <v>50</v>
      </c>
      <c r="I1279">
        <v>45</v>
      </c>
      <c r="J1279">
        <v>20.6</v>
      </c>
      <c r="K1279">
        <v>6</v>
      </c>
      <c r="L1279">
        <v>40</v>
      </c>
      <c r="M1279">
        <v>15.9</v>
      </c>
      <c r="N1279">
        <v>4.2</v>
      </c>
      <c r="O1279">
        <v>38.1</v>
      </c>
      <c r="P1279">
        <v>48.7</v>
      </c>
      <c r="Q1279">
        <v>59.3</v>
      </c>
      <c r="R1279">
        <v>21.2</v>
      </c>
      <c r="S1279">
        <v>15</v>
      </c>
      <c r="T1279">
        <v>16800</v>
      </c>
      <c r="U1279">
        <v>21500</v>
      </c>
      <c r="V1279">
        <v>24100</v>
      </c>
    </row>
    <row r="1280" spans="1:22" x14ac:dyDescent="0.25">
      <c r="A1280" t="str">
        <f t="shared" si="19"/>
        <v>2016/20173Female + maleHealth and social careUK</v>
      </c>
      <c r="B1280" t="s">
        <v>75</v>
      </c>
      <c r="C1280" t="s">
        <v>138</v>
      </c>
      <c r="D1280">
        <v>3</v>
      </c>
      <c r="E1280" t="s">
        <v>127</v>
      </c>
      <c r="F1280" t="s">
        <v>61</v>
      </c>
      <c r="G1280" t="s">
        <v>104</v>
      </c>
      <c r="H1280">
        <v>7520</v>
      </c>
      <c r="I1280">
        <v>7490</v>
      </c>
      <c r="J1280">
        <v>1.4</v>
      </c>
      <c r="K1280">
        <v>0.4</v>
      </c>
      <c r="L1280">
        <v>7385</v>
      </c>
      <c r="M1280">
        <v>3.7</v>
      </c>
      <c r="N1280">
        <v>5.3</v>
      </c>
      <c r="O1280">
        <v>72</v>
      </c>
      <c r="P1280">
        <v>87.3</v>
      </c>
      <c r="Q1280">
        <v>89.5</v>
      </c>
      <c r="R1280">
        <v>17.5</v>
      </c>
      <c r="S1280">
        <v>5265</v>
      </c>
      <c r="T1280">
        <v>14600</v>
      </c>
      <c r="U1280">
        <v>21500</v>
      </c>
      <c r="V1280">
        <v>28100</v>
      </c>
    </row>
    <row r="1281" spans="1:22" x14ac:dyDescent="0.25">
      <c r="A1281" t="str">
        <f t="shared" si="19"/>
        <v>2016/20173Female + maleHealth and social careNon-EU</v>
      </c>
      <c r="B1281" t="s">
        <v>75</v>
      </c>
      <c r="C1281" t="s">
        <v>138</v>
      </c>
      <c r="D1281">
        <v>3</v>
      </c>
      <c r="E1281" t="s">
        <v>127</v>
      </c>
      <c r="F1281" t="s">
        <v>125</v>
      </c>
      <c r="G1281" t="s">
        <v>104</v>
      </c>
      <c r="H1281">
        <v>100</v>
      </c>
      <c r="I1281">
        <v>95</v>
      </c>
      <c r="J1281">
        <v>23.9</v>
      </c>
      <c r="K1281">
        <v>5.0999999999999996</v>
      </c>
      <c r="L1281">
        <v>70</v>
      </c>
      <c r="M1281">
        <v>12.3</v>
      </c>
      <c r="N1281">
        <v>3.8</v>
      </c>
      <c r="O1281">
        <v>28.9</v>
      </c>
      <c r="P1281">
        <v>38.6</v>
      </c>
      <c r="Q1281">
        <v>60</v>
      </c>
      <c r="R1281">
        <v>31.1</v>
      </c>
      <c r="S1281">
        <v>25</v>
      </c>
      <c r="T1281">
        <v>17200</v>
      </c>
      <c r="U1281">
        <v>21900</v>
      </c>
      <c r="V1281">
        <v>32500</v>
      </c>
    </row>
    <row r="1282" spans="1:22" x14ac:dyDescent="0.25">
      <c r="A1282" t="str">
        <f t="shared" si="19"/>
        <v>2016/20173Female + maleHistory and archaeologyEU</v>
      </c>
      <c r="B1282" t="s">
        <v>75</v>
      </c>
      <c r="C1282" t="s">
        <v>138</v>
      </c>
      <c r="D1282">
        <v>3</v>
      </c>
      <c r="E1282" t="s">
        <v>127</v>
      </c>
      <c r="F1282" t="s">
        <v>21</v>
      </c>
      <c r="G1282" t="s">
        <v>113</v>
      </c>
      <c r="H1282">
        <v>305</v>
      </c>
      <c r="I1282">
        <v>290</v>
      </c>
      <c r="J1282">
        <v>22.9</v>
      </c>
      <c r="K1282">
        <v>4.0999999999999996</v>
      </c>
      <c r="L1282">
        <v>225</v>
      </c>
      <c r="M1282">
        <v>20.6</v>
      </c>
      <c r="N1282">
        <v>5.7</v>
      </c>
      <c r="O1282">
        <v>28.8</v>
      </c>
      <c r="P1282">
        <v>37.9</v>
      </c>
      <c r="Q1282">
        <v>50.7</v>
      </c>
      <c r="R1282">
        <v>21.9</v>
      </c>
      <c r="S1282">
        <v>80</v>
      </c>
      <c r="T1282">
        <v>17900</v>
      </c>
      <c r="U1282">
        <v>23400</v>
      </c>
      <c r="V1282">
        <v>31400</v>
      </c>
    </row>
    <row r="1283" spans="1:22" x14ac:dyDescent="0.25">
      <c r="A1283" t="str">
        <f t="shared" si="19"/>
        <v>2016/20173Female + maleHistory and archaeologyUK</v>
      </c>
      <c r="B1283" t="s">
        <v>75</v>
      </c>
      <c r="C1283" t="s">
        <v>138</v>
      </c>
      <c r="D1283">
        <v>3</v>
      </c>
      <c r="E1283" t="s">
        <v>127</v>
      </c>
      <c r="F1283" t="s">
        <v>61</v>
      </c>
      <c r="G1283" t="s">
        <v>113</v>
      </c>
      <c r="H1283">
        <v>11015</v>
      </c>
      <c r="I1283">
        <v>10945</v>
      </c>
      <c r="J1283">
        <v>1.2</v>
      </c>
      <c r="K1283">
        <v>0.6</v>
      </c>
      <c r="L1283">
        <v>10815</v>
      </c>
      <c r="M1283">
        <v>6.6</v>
      </c>
      <c r="N1283">
        <v>6.3</v>
      </c>
      <c r="O1283">
        <v>70.8</v>
      </c>
      <c r="P1283">
        <v>81.7</v>
      </c>
      <c r="Q1283">
        <v>85.9</v>
      </c>
      <c r="R1283">
        <v>15.1</v>
      </c>
      <c r="S1283">
        <v>7505</v>
      </c>
      <c r="T1283">
        <v>17400</v>
      </c>
      <c r="U1283">
        <v>23000</v>
      </c>
      <c r="V1283">
        <v>28500</v>
      </c>
    </row>
    <row r="1284" spans="1:22" x14ac:dyDescent="0.25">
      <c r="A1284" t="str">
        <f t="shared" ref="A1284:A1347" si="20">B1284&amp;D1284&amp;E1284&amp;G1284&amp;F1284</f>
        <v>2016/20173Female + maleHistory and archaeologyNon-EU</v>
      </c>
      <c r="B1284" t="s">
        <v>75</v>
      </c>
      <c r="C1284" t="s">
        <v>138</v>
      </c>
      <c r="D1284">
        <v>3</v>
      </c>
      <c r="E1284" t="s">
        <v>127</v>
      </c>
      <c r="F1284" t="s">
        <v>125</v>
      </c>
      <c r="G1284" t="s">
        <v>113</v>
      </c>
      <c r="H1284">
        <v>260</v>
      </c>
      <c r="I1284">
        <v>255</v>
      </c>
      <c r="J1284">
        <v>44.4</v>
      </c>
      <c r="K1284">
        <v>2.7</v>
      </c>
      <c r="L1284">
        <v>140</v>
      </c>
      <c r="M1284">
        <v>22</v>
      </c>
      <c r="N1284">
        <v>4.8</v>
      </c>
      <c r="O1284">
        <v>19.899999999999999</v>
      </c>
      <c r="P1284">
        <v>22.4</v>
      </c>
      <c r="Q1284">
        <v>28.8</v>
      </c>
      <c r="R1284">
        <v>8.9</v>
      </c>
      <c r="S1284">
        <v>45</v>
      </c>
      <c r="T1284">
        <v>19300</v>
      </c>
      <c r="U1284">
        <v>24800</v>
      </c>
      <c r="V1284">
        <v>30700</v>
      </c>
    </row>
    <row r="1285" spans="1:22" x14ac:dyDescent="0.25">
      <c r="A1285" t="str">
        <f t="shared" si="20"/>
        <v>2016/20173Female + maleLanguages and area studiesEU</v>
      </c>
      <c r="B1285" t="s">
        <v>75</v>
      </c>
      <c r="C1285" t="s">
        <v>138</v>
      </c>
      <c r="D1285">
        <v>3</v>
      </c>
      <c r="E1285" t="s">
        <v>127</v>
      </c>
      <c r="F1285" t="s">
        <v>21</v>
      </c>
      <c r="G1285" t="s">
        <v>149</v>
      </c>
      <c r="H1285">
        <v>530</v>
      </c>
      <c r="I1285">
        <v>510</v>
      </c>
      <c r="J1285">
        <v>24.9</v>
      </c>
      <c r="K1285">
        <v>3.9</v>
      </c>
      <c r="L1285">
        <v>385</v>
      </c>
      <c r="M1285">
        <v>25.9</v>
      </c>
      <c r="N1285">
        <v>5.0999999999999996</v>
      </c>
      <c r="O1285">
        <v>33.9</v>
      </c>
      <c r="P1285">
        <v>39</v>
      </c>
      <c r="Q1285">
        <v>44.2</v>
      </c>
      <c r="R1285">
        <v>10.3</v>
      </c>
      <c r="S1285">
        <v>160</v>
      </c>
      <c r="T1285">
        <v>16400</v>
      </c>
      <c r="U1285">
        <v>23400</v>
      </c>
      <c r="V1285">
        <v>31000</v>
      </c>
    </row>
    <row r="1286" spans="1:22" x14ac:dyDescent="0.25">
      <c r="A1286" t="str">
        <f t="shared" si="20"/>
        <v>2016/20173Female + maleLanguages and area studiesUK</v>
      </c>
      <c r="B1286" t="s">
        <v>75</v>
      </c>
      <c r="C1286" t="s">
        <v>138</v>
      </c>
      <c r="D1286">
        <v>3</v>
      </c>
      <c r="E1286" t="s">
        <v>127</v>
      </c>
      <c r="F1286" t="s">
        <v>61</v>
      </c>
      <c r="G1286" t="s">
        <v>149</v>
      </c>
      <c r="H1286">
        <v>5930</v>
      </c>
      <c r="I1286">
        <v>5820</v>
      </c>
      <c r="J1286">
        <v>1.3</v>
      </c>
      <c r="K1286">
        <v>1.8</v>
      </c>
      <c r="L1286">
        <v>5750</v>
      </c>
      <c r="M1286">
        <v>12.7</v>
      </c>
      <c r="N1286">
        <v>6.9</v>
      </c>
      <c r="O1286">
        <v>65.900000000000006</v>
      </c>
      <c r="P1286">
        <v>75.2</v>
      </c>
      <c r="Q1286">
        <v>79.099999999999994</v>
      </c>
      <c r="R1286">
        <v>13.2</v>
      </c>
      <c r="S1286">
        <v>3660</v>
      </c>
      <c r="T1286">
        <v>19200</v>
      </c>
      <c r="U1286">
        <v>24500</v>
      </c>
      <c r="V1286">
        <v>30700</v>
      </c>
    </row>
    <row r="1287" spans="1:22" x14ac:dyDescent="0.25">
      <c r="A1287" t="str">
        <f t="shared" si="20"/>
        <v>2016/20173Female + maleLanguages and area studiesNon-EU</v>
      </c>
      <c r="B1287" t="s">
        <v>75</v>
      </c>
      <c r="C1287" t="s">
        <v>138</v>
      </c>
      <c r="D1287">
        <v>3</v>
      </c>
      <c r="E1287" t="s">
        <v>127</v>
      </c>
      <c r="F1287" t="s">
        <v>125</v>
      </c>
      <c r="G1287" t="s">
        <v>149</v>
      </c>
      <c r="H1287">
        <v>195</v>
      </c>
      <c r="I1287">
        <v>190</v>
      </c>
      <c r="J1287">
        <v>45.6</v>
      </c>
      <c r="K1287">
        <v>4.2</v>
      </c>
      <c r="L1287">
        <v>105</v>
      </c>
      <c r="M1287">
        <v>23.5</v>
      </c>
      <c r="N1287">
        <v>5.2</v>
      </c>
      <c r="O1287">
        <v>18.899999999999999</v>
      </c>
      <c r="P1287">
        <v>21.3</v>
      </c>
      <c r="Q1287">
        <v>25.7</v>
      </c>
      <c r="R1287">
        <v>6.8</v>
      </c>
      <c r="S1287">
        <v>30</v>
      </c>
      <c r="T1287">
        <v>23400</v>
      </c>
      <c r="U1287">
        <v>31400</v>
      </c>
      <c r="V1287">
        <v>40200</v>
      </c>
    </row>
    <row r="1288" spans="1:22" x14ac:dyDescent="0.25">
      <c r="A1288" t="str">
        <f t="shared" si="20"/>
        <v>2016/20173Female + maleLawEU</v>
      </c>
      <c r="B1288" t="s">
        <v>75</v>
      </c>
      <c r="C1288" t="s">
        <v>138</v>
      </c>
      <c r="D1288">
        <v>3</v>
      </c>
      <c r="E1288" t="s">
        <v>127</v>
      </c>
      <c r="F1288" t="s">
        <v>21</v>
      </c>
      <c r="G1288" t="s">
        <v>7</v>
      </c>
      <c r="H1288">
        <v>905</v>
      </c>
      <c r="I1288">
        <v>875</v>
      </c>
      <c r="J1288">
        <v>42</v>
      </c>
      <c r="K1288">
        <v>3.3</v>
      </c>
      <c r="L1288">
        <v>510</v>
      </c>
      <c r="M1288">
        <v>16.3</v>
      </c>
      <c r="N1288">
        <v>6.6</v>
      </c>
      <c r="O1288">
        <v>26.7</v>
      </c>
      <c r="P1288">
        <v>31.6</v>
      </c>
      <c r="Q1288">
        <v>35.1</v>
      </c>
      <c r="R1288">
        <v>8.4</v>
      </c>
      <c r="S1288">
        <v>215</v>
      </c>
      <c r="T1288">
        <v>19300</v>
      </c>
      <c r="U1288">
        <v>29200</v>
      </c>
      <c r="V1288">
        <v>43400</v>
      </c>
    </row>
    <row r="1289" spans="1:22" x14ac:dyDescent="0.25">
      <c r="A1289" t="str">
        <f t="shared" si="20"/>
        <v>2016/20173Female + maleLawUK</v>
      </c>
      <c r="B1289" t="s">
        <v>75</v>
      </c>
      <c r="C1289" t="s">
        <v>138</v>
      </c>
      <c r="D1289">
        <v>3</v>
      </c>
      <c r="E1289" t="s">
        <v>127</v>
      </c>
      <c r="F1289" t="s">
        <v>61</v>
      </c>
      <c r="G1289" t="s">
        <v>7</v>
      </c>
      <c r="H1289">
        <v>11335</v>
      </c>
      <c r="I1289">
        <v>11280</v>
      </c>
      <c r="J1289">
        <v>1.6</v>
      </c>
      <c r="K1289">
        <v>0.5</v>
      </c>
      <c r="L1289">
        <v>11095</v>
      </c>
      <c r="M1289">
        <v>6</v>
      </c>
      <c r="N1289">
        <v>7.4</v>
      </c>
      <c r="O1289">
        <v>73.3</v>
      </c>
      <c r="P1289">
        <v>81.8</v>
      </c>
      <c r="Q1289">
        <v>85</v>
      </c>
      <c r="R1289">
        <v>11.6</v>
      </c>
      <c r="S1289">
        <v>8030</v>
      </c>
      <c r="T1289">
        <v>17200</v>
      </c>
      <c r="U1289">
        <v>22300</v>
      </c>
      <c r="V1289">
        <v>29200</v>
      </c>
    </row>
    <row r="1290" spans="1:22" x14ac:dyDescent="0.25">
      <c r="A1290" t="str">
        <f t="shared" si="20"/>
        <v>2016/20173Female + maleLawNon-EU</v>
      </c>
      <c r="B1290" t="s">
        <v>75</v>
      </c>
      <c r="C1290" t="s">
        <v>138</v>
      </c>
      <c r="D1290">
        <v>3</v>
      </c>
      <c r="E1290" t="s">
        <v>127</v>
      </c>
      <c r="F1290" t="s">
        <v>125</v>
      </c>
      <c r="G1290" t="s">
        <v>7</v>
      </c>
      <c r="H1290">
        <v>2480</v>
      </c>
      <c r="I1290">
        <v>2440</v>
      </c>
      <c r="J1290">
        <v>57.5</v>
      </c>
      <c r="K1290">
        <v>1.6</v>
      </c>
      <c r="L1290">
        <v>1035</v>
      </c>
      <c r="M1290">
        <v>24.5</v>
      </c>
      <c r="N1290">
        <v>1.9</v>
      </c>
      <c r="O1290">
        <v>10.1</v>
      </c>
      <c r="P1290">
        <v>11.6</v>
      </c>
      <c r="Q1290">
        <v>16.100000000000001</v>
      </c>
      <c r="R1290">
        <v>6</v>
      </c>
      <c r="S1290">
        <v>210</v>
      </c>
      <c r="T1290">
        <v>19000</v>
      </c>
      <c r="U1290">
        <v>29900</v>
      </c>
      <c r="V1290">
        <v>46000</v>
      </c>
    </row>
    <row r="1291" spans="1:22" x14ac:dyDescent="0.25">
      <c r="A1291" t="str">
        <f t="shared" si="20"/>
        <v>2016/20173Female + maleMaterials and technologyEU</v>
      </c>
      <c r="B1291" t="s">
        <v>75</v>
      </c>
      <c r="C1291" t="s">
        <v>138</v>
      </c>
      <c r="D1291">
        <v>3</v>
      </c>
      <c r="E1291" t="s">
        <v>127</v>
      </c>
      <c r="F1291" t="s">
        <v>21</v>
      </c>
      <c r="G1291" t="s">
        <v>150</v>
      </c>
      <c r="H1291">
        <v>155</v>
      </c>
      <c r="I1291">
        <v>145</v>
      </c>
      <c r="J1291">
        <v>35.6</v>
      </c>
      <c r="K1291">
        <v>4.5999999999999996</v>
      </c>
      <c r="L1291">
        <v>95</v>
      </c>
      <c r="M1291">
        <v>20.3</v>
      </c>
      <c r="N1291">
        <v>4.7</v>
      </c>
      <c r="O1291">
        <v>24.4</v>
      </c>
      <c r="P1291">
        <v>33.6</v>
      </c>
      <c r="Q1291">
        <v>39.299999999999997</v>
      </c>
      <c r="R1291">
        <v>14.9</v>
      </c>
      <c r="S1291">
        <v>35</v>
      </c>
      <c r="T1291">
        <v>15100</v>
      </c>
      <c r="U1291">
        <v>23000</v>
      </c>
      <c r="V1291">
        <v>37200</v>
      </c>
    </row>
    <row r="1292" spans="1:22" x14ac:dyDescent="0.25">
      <c r="A1292" t="str">
        <f t="shared" si="20"/>
        <v>2016/20173Female + maleMaterials and technologyUK</v>
      </c>
      <c r="B1292" t="s">
        <v>75</v>
      </c>
      <c r="C1292" t="s">
        <v>138</v>
      </c>
      <c r="D1292">
        <v>3</v>
      </c>
      <c r="E1292" t="s">
        <v>127</v>
      </c>
      <c r="F1292" t="s">
        <v>61</v>
      </c>
      <c r="G1292" t="s">
        <v>150</v>
      </c>
      <c r="H1292">
        <v>1700</v>
      </c>
      <c r="I1292">
        <v>1685</v>
      </c>
      <c r="J1292">
        <v>0.9</v>
      </c>
      <c r="K1292">
        <v>1</v>
      </c>
      <c r="L1292">
        <v>1670</v>
      </c>
      <c r="M1292">
        <v>7.8</v>
      </c>
      <c r="N1292">
        <v>6.9</v>
      </c>
      <c r="O1292">
        <v>74.3</v>
      </c>
      <c r="P1292">
        <v>81.7</v>
      </c>
      <c r="Q1292">
        <v>84.4</v>
      </c>
      <c r="R1292">
        <v>10.1</v>
      </c>
      <c r="S1292">
        <v>1190</v>
      </c>
      <c r="T1292">
        <v>16400</v>
      </c>
      <c r="U1292">
        <v>22600</v>
      </c>
      <c r="V1292">
        <v>29600</v>
      </c>
    </row>
    <row r="1293" spans="1:22" x14ac:dyDescent="0.25">
      <c r="A1293" t="str">
        <f t="shared" si="20"/>
        <v>2016/20173Female + maleMaterials and technologyNon-EU</v>
      </c>
      <c r="B1293" t="s">
        <v>75</v>
      </c>
      <c r="C1293" t="s">
        <v>138</v>
      </c>
      <c r="D1293">
        <v>3</v>
      </c>
      <c r="E1293" t="s">
        <v>127</v>
      </c>
      <c r="F1293" t="s">
        <v>125</v>
      </c>
      <c r="G1293" t="s">
        <v>150</v>
      </c>
      <c r="H1293">
        <v>345</v>
      </c>
      <c r="I1293">
        <v>335</v>
      </c>
      <c r="J1293">
        <v>56.6</v>
      </c>
      <c r="K1293">
        <v>3.6</v>
      </c>
      <c r="L1293">
        <v>145</v>
      </c>
      <c r="M1293">
        <v>25.1</v>
      </c>
      <c r="N1293">
        <v>1.1000000000000001</v>
      </c>
      <c r="O1293">
        <v>6.4</v>
      </c>
      <c r="P1293">
        <v>11.8</v>
      </c>
      <c r="Q1293">
        <v>17.2</v>
      </c>
      <c r="R1293">
        <v>10.8</v>
      </c>
      <c r="S1293">
        <v>20</v>
      </c>
      <c r="T1293">
        <v>16800</v>
      </c>
      <c r="U1293">
        <v>27700</v>
      </c>
      <c r="V1293">
        <v>36900</v>
      </c>
    </row>
    <row r="1294" spans="1:22" x14ac:dyDescent="0.25">
      <c r="A1294" t="str">
        <f t="shared" si="20"/>
        <v>2016/20173Female + maleMathematical sciencesEU</v>
      </c>
      <c r="B1294" t="s">
        <v>75</v>
      </c>
      <c r="C1294" t="s">
        <v>138</v>
      </c>
      <c r="D1294">
        <v>3</v>
      </c>
      <c r="E1294" t="s">
        <v>127</v>
      </c>
      <c r="F1294" t="s">
        <v>21</v>
      </c>
      <c r="G1294" t="s">
        <v>5</v>
      </c>
      <c r="H1294">
        <v>270</v>
      </c>
      <c r="I1294">
        <v>260</v>
      </c>
      <c r="J1294">
        <v>39.6</v>
      </c>
      <c r="K1294">
        <v>3.7</v>
      </c>
      <c r="L1294">
        <v>155</v>
      </c>
      <c r="M1294">
        <v>12.9</v>
      </c>
      <c r="N1294">
        <v>5.4</v>
      </c>
      <c r="O1294">
        <v>26.8</v>
      </c>
      <c r="P1294">
        <v>35.799999999999997</v>
      </c>
      <c r="Q1294">
        <v>42.1</v>
      </c>
      <c r="R1294">
        <v>15.3</v>
      </c>
      <c r="S1294">
        <v>65</v>
      </c>
      <c r="T1294">
        <v>27400</v>
      </c>
      <c r="U1294">
        <v>36100</v>
      </c>
      <c r="V1294">
        <v>51100</v>
      </c>
    </row>
    <row r="1295" spans="1:22" x14ac:dyDescent="0.25">
      <c r="A1295" t="str">
        <f t="shared" si="20"/>
        <v>2016/20173Female + maleMathematical sciencesUK</v>
      </c>
      <c r="B1295" t="s">
        <v>75</v>
      </c>
      <c r="C1295" t="s">
        <v>138</v>
      </c>
      <c r="D1295">
        <v>3</v>
      </c>
      <c r="E1295" t="s">
        <v>127</v>
      </c>
      <c r="F1295" t="s">
        <v>61</v>
      </c>
      <c r="G1295" t="s">
        <v>5</v>
      </c>
      <c r="H1295">
        <v>6030</v>
      </c>
      <c r="I1295">
        <v>5995</v>
      </c>
      <c r="J1295">
        <v>1.3</v>
      </c>
      <c r="K1295">
        <v>0.6</v>
      </c>
      <c r="L1295">
        <v>5920</v>
      </c>
      <c r="M1295">
        <v>6</v>
      </c>
      <c r="N1295">
        <v>4.8</v>
      </c>
      <c r="O1295">
        <v>74.8</v>
      </c>
      <c r="P1295">
        <v>83.8</v>
      </c>
      <c r="Q1295">
        <v>87.9</v>
      </c>
      <c r="R1295">
        <v>13.2</v>
      </c>
      <c r="S1295">
        <v>4390</v>
      </c>
      <c r="T1295">
        <v>22600</v>
      </c>
      <c r="U1295">
        <v>28100</v>
      </c>
      <c r="V1295">
        <v>36500</v>
      </c>
    </row>
    <row r="1296" spans="1:22" x14ac:dyDescent="0.25">
      <c r="A1296" t="str">
        <f t="shared" si="20"/>
        <v>2016/20173Female + maleMathematical sciencesNon-EU</v>
      </c>
      <c r="B1296" t="s">
        <v>75</v>
      </c>
      <c r="C1296" t="s">
        <v>138</v>
      </c>
      <c r="D1296">
        <v>3</v>
      </c>
      <c r="E1296" t="s">
        <v>127</v>
      </c>
      <c r="F1296" t="s">
        <v>125</v>
      </c>
      <c r="G1296" t="s">
        <v>5</v>
      </c>
      <c r="H1296">
        <v>1035</v>
      </c>
      <c r="I1296">
        <v>1025</v>
      </c>
      <c r="J1296">
        <v>66.099999999999994</v>
      </c>
      <c r="K1296">
        <v>0.9</v>
      </c>
      <c r="L1296">
        <v>350</v>
      </c>
      <c r="M1296">
        <v>15.5</v>
      </c>
      <c r="N1296">
        <v>1</v>
      </c>
      <c r="O1296">
        <v>10.8</v>
      </c>
      <c r="P1296">
        <v>14.3</v>
      </c>
      <c r="Q1296">
        <v>17.3</v>
      </c>
      <c r="R1296">
        <v>6.5</v>
      </c>
      <c r="S1296">
        <v>105</v>
      </c>
      <c r="T1296">
        <v>28800</v>
      </c>
      <c r="U1296">
        <v>36500</v>
      </c>
      <c r="V1296">
        <v>51500</v>
      </c>
    </row>
    <row r="1297" spans="1:22" x14ac:dyDescent="0.25">
      <c r="A1297" t="str">
        <f t="shared" si="20"/>
        <v>2016/20173Female + maleMedia, journalism and communicationsEU</v>
      </c>
      <c r="B1297" t="s">
        <v>75</v>
      </c>
      <c r="C1297" t="s">
        <v>138</v>
      </c>
      <c r="D1297">
        <v>3</v>
      </c>
      <c r="E1297" t="s">
        <v>127</v>
      </c>
      <c r="F1297" t="s">
        <v>21</v>
      </c>
      <c r="G1297" t="s">
        <v>151</v>
      </c>
      <c r="H1297">
        <v>640</v>
      </c>
      <c r="I1297">
        <v>605</v>
      </c>
      <c r="J1297">
        <v>18.399999999999999</v>
      </c>
      <c r="K1297">
        <v>5.4</v>
      </c>
      <c r="L1297">
        <v>495</v>
      </c>
      <c r="M1297">
        <v>28.1</v>
      </c>
      <c r="N1297">
        <v>5.6</v>
      </c>
      <c r="O1297">
        <v>42.5</v>
      </c>
      <c r="P1297">
        <v>45.5</v>
      </c>
      <c r="Q1297">
        <v>47.9</v>
      </c>
      <c r="R1297">
        <v>5.5</v>
      </c>
      <c r="S1297">
        <v>240</v>
      </c>
      <c r="T1297">
        <v>18600</v>
      </c>
      <c r="U1297">
        <v>23000</v>
      </c>
      <c r="V1297">
        <v>29200</v>
      </c>
    </row>
    <row r="1298" spans="1:22" x14ac:dyDescent="0.25">
      <c r="A1298" t="str">
        <f t="shared" si="20"/>
        <v>2016/20173Female + maleMedia, journalism and communicationsUK</v>
      </c>
      <c r="B1298" t="s">
        <v>75</v>
      </c>
      <c r="C1298" t="s">
        <v>138</v>
      </c>
      <c r="D1298">
        <v>3</v>
      </c>
      <c r="E1298" t="s">
        <v>127</v>
      </c>
      <c r="F1298" t="s">
        <v>61</v>
      </c>
      <c r="G1298" t="s">
        <v>151</v>
      </c>
      <c r="H1298">
        <v>8925</v>
      </c>
      <c r="I1298">
        <v>8880</v>
      </c>
      <c r="J1298">
        <v>1</v>
      </c>
      <c r="K1298">
        <v>0.5</v>
      </c>
      <c r="L1298">
        <v>8790</v>
      </c>
      <c r="M1298">
        <v>6</v>
      </c>
      <c r="N1298">
        <v>7.8</v>
      </c>
      <c r="O1298">
        <v>79.599999999999994</v>
      </c>
      <c r="P1298">
        <v>83.5</v>
      </c>
      <c r="Q1298">
        <v>85.2</v>
      </c>
      <c r="R1298">
        <v>5.6</v>
      </c>
      <c r="S1298">
        <v>6800</v>
      </c>
      <c r="T1298">
        <v>15700</v>
      </c>
      <c r="U1298">
        <v>20100</v>
      </c>
      <c r="V1298">
        <v>25200</v>
      </c>
    </row>
    <row r="1299" spans="1:22" x14ac:dyDescent="0.25">
      <c r="A1299" t="str">
        <f t="shared" si="20"/>
        <v>2016/20173Female + maleMedia, journalism and communicationsNon-EU</v>
      </c>
      <c r="B1299" t="s">
        <v>75</v>
      </c>
      <c r="C1299" t="s">
        <v>138</v>
      </c>
      <c r="D1299">
        <v>3</v>
      </c>
      <c r="E1299" t="s">
        <v>127</v>
      </c>
      <c r="F1299" t="s">
        <v>125</v>
      </c>
      <c r="G1299" t="s">
        <v>151</v>
      </c>
      <c r="H1299">
        <v>775</v>
      </c>
      <c r="I1299">
        <v>765</v>
      </c>
      <c r="J1299">
        <v>63.7</v>
      </c>
      <c r="K1299">
        <v>1</v>
      </c>
      <c r="L1299">
        <v>280</v>
      </c>
      <c r="M1299">
        <v>22.2</v>
      </c>
      <c r="N1299">
        <v>2.2999999999999998</v>
      </c>
      <c r="O1299">
        <v>8.9</v>
      </c>
      <c r="P1299">
        <v>9.8000000000000007</v>
      </c>
      <c r="Q1299">
        <v>11.8</v>
      </c>
      <c r="R1299">
        <v>2.9</v>
      </c>
      <c r="S1299">
        <v>60</v>
      </c>
      <c r="T1299">
        <v>14200</v>
      </c>
      <c r="U1299">
        <v>19700</v>
      </c>
      <c r="V1299">
        <v>25200</v>
      </c>
    </row>
    <row r="1300" spans="1:22" x14ac:dyDescent="0.25">
      <c r="A1300" t="str">
        <f t="shared" si="20"/>
        <v>2016/20173Female + maleMedical sciencesEU</v>
      </c>
      <c r="B1300" t="s">
        <v>75</v>
      </c>
      <c r="C1300" t="s">
        <v>138</v>
      </c>
      <c r="D1300">
        <v>3</v>
      </c>
      <c r="E1300" t="s">
        <v>127</v>
      </c>
      <c r="F1300" t="s">
        <v>21</v>
      </c>
      <c r="G1300" t="s">
        <v>152</v>
      </c>
      <c r="H1300">
        <v>160</v>
      </c>
      <c r="I1300">
        <v>150</v>
      </c>
      <c r="J1300">
        <v>19</v>
      </c>
      <c r="K1300">
        <v>4.0999999999999996</v>
      </c>
      <c r="L1300">
        <v>120</v>
      </c>
      <c r="M1300">
        <v>19.600000000000001</v>
      </c>
      <c r="N1300">
        <v>2.4</v>
      </c>
      <c r="O1300">
        <v>34.700000000000003</v>
      </c>
      <c r="P1300">
        <v>51.6</v>
      </c>
      <c r="Q1300">
        <v>58.9</v>
      </c>
      <c r="R1300">
        <v>24.3</v>
      </c>
      <c r="S1300">
        <v>50</v>
      </c>
      <c r="T1300">
        <v>23700</v>
      </c>
      <c r="U1300">
        <v>27700</v>
      </c>
      <c r="V1300">
        <v>36900</v>
      </c>
    </row>
    <row r="1301" spans="1:22" x14ac:dyDescent="0.25">
      <c r="A1301" t="str">
        <f t="shared" si="20"/>
        <v>2016/20173Female + maleMedical sciencesUK</v>
      </c>
      <c r="B1301" t="s">
        <v>75</v>
      </c>
      <c r="C1301" t="s">
        <v>138</v>
      </c>
      <c r="D1301">
        <v>3</v>
      </c>
      <c r="E1301" t="s">
        <v>127</v>
      </c>
      <c r="F1301" t="s">
        <v>61</v>
      </c>
      <c r="G1301" t="s">
        <v>152</v>
      </c>
      <c r="H1301">
        <v>3040</v>
      </c>
      <c r="I1301">
        <v>3020</v>
      </c>
      <c r="J1301">
        <v>2.1</v>
      </c>
      <c r="K1301">
        <v>0.6</v>
      </c>
      <c r="L1301">
        <v>2955</v>
      </c>
      <c r="M1301">
        <v>3.7</v>
      </c>
      <c r="N1301">
        <v>4.2</v>
      </c>
      <c r="O1301">
        <v>55.4</v>
      </c>
      <c r="P1301">
        <v>79.8</v>
      </c>
      <c r="Q1301">
        <v>90</v>
      </c>
      <c r="R1301">
        <v>34.6</v>
      </c>
      <c r="S1301">
        <v>1645</v>
      </c>
      <c r="T1301">
        <v>22300</v>
      </c>
      <c r="U1301">
        <v>27700</v>
      </c>
      <c r="V1301">
        <v>33900</v>
      </c>
    </row>
    <row r="1302" spans="1:22" x14ac:dyDescent="0.25">
      <c r="A1302" t="str">
        <f t="shared" si="20"/>
        <v>2016/20173Female + maleMedical sciencesNon-EU</v>
      </c>
      <c r="B1302" t="s">
        <v>75</v>
      </c>
      <c r="C1302" t="s">
        <v>138</v>
      </c>
      <c r="D1302">
        <v>3</v>
      </c>
      <c r="E1302" t="s">
        <v>127</v>
      </c>
      <c r="F1302" t="s">
        <v>125</v>
      </c>
      <c r="G1302" t="s">
        <v>152</v>
      </c>
      <c r="H1302">
        <v>130</v>
      </c>
      <c r="I1302">
        <v>130</v>
      </c>
      <c r="J1302">
        <v>43.6</v>
      </c>
      <c r="K1302">
        <v>1.5</v>
      </c>
      <c r="L1302">
        <v>75</v>
      </c>
      <c r="M1302">
        <v>12.8</v>
      </c>
      <c r="N1302">
        <v>1.8</v>
      </c>
      <c r="O1302">
        <v>11.9</v>
      </c>
      <c r="P1302">
        <v>28.3</v>
      </c>
      <c r="Q1302">
        <v>41.8</v>
      </c>
      <c r="R1302">
        <v>29.9</v>
      </c>
      <c r="S1302">
        <v>15</v>
      </c>
      <c r="T1302">
        <v>32100</v>
      </c>
      <c r="U1302">
        <v>39400</v>
      </c>
      <c r="V1302">
        <v>44900</v>
      </c>
    </row>
    <row r="1303" spans="1:22" x14ac:dyDescent="0.25">
      <c r="A1303" t="str">
        <f t="shared" si="20"/>
        <v>2016/20173Female + maleMedicine and dentistryEU</v>
      </c>
      <c r="B1303" t="s">
        <v>75</v>
      </c>
      <c r="C1303" t="s">
        <v>138</v>
      </c>
      <c r="D1303">
        <v>3</v>
      </c>
      <c r="E1303" t="s">
        <v>127</v>
      </c>
      <c r="F1303" t="s">
        <v>21</v>
      </c>
      <c r="G1303" t="s">
        <v>77</v>
      </c>
      <c r="H1303">
        <v>180</v>
      </c>
      <c r="I1303">
        <v>165</v>
      </c>
      <c r="J1303">
        <v>7.8</v>
      </c>
      <c r="K1303">
        <v>6.2</v>
      </c>
      <c r="L1303">
        <v>155</v>
      </c>
      <c r="M1303">
        <v>10.199999999999999</v>
      </c>
      <c r="N1303">
        <v>7.8</v>
      </c>
      <c r="O1303">
        <v>56.3</v>
      </c>
      <c r="P1303">
        <v>71.3</v>
      </c>
      <c r="Q1303">
        <v>74.3</v>
      </c>
      <c r="R1303">
        <v>18</v>
      </c>
      <c r="S1303">
        <v>95</v>
      </c>
      <c r="T1303">
        <v>38000</v>
      </c>
      <c r="U1303">
        <v>43400</v>
      </c>
      <c r="V1303">
        <v>46400</v>
      </c>
    </row>
    <row r="1304" spans="1:22" x14ac:dyDescent="0.25">
      <c r="A1304" t="str">
        <f t="shared" si="20"/>
        <v>2016/20173Female + maleMedicine and dentistryUK</v>
      </c>
      <c r="B1304" t="s">
        <v>75</v>
      </c>
      <c r="C1304" t="s">
        <v>138</v>
      </c>
      <c r="D1304">
        <v>3</v>
      </c>
      <c r="E1304" t="s">
        <v>127</v>
      </c>
      <c r="F1304" t="s">
        <v>61</v>
      </c>
      <c r="G1304" t="s">
        <v>77</v>
      </c>
      <c r="H1304">
        <v>7395</v>
      </c>
      <c r="I1304">
        <v>7270</v>
      </c>
      <c r="J1304">
        <v>1.7</v>
      </c>
      <c r="K1304">
        <v>1.7</v>
      </c>
      <c r="L1304">
        <v>7150</v>
      </c>
      <c r="M1304">
        <v>4</v>
      </c>
      <c r="N1304">
        <v>3.9</v>
      </c>
      <c r="O1304">
        <v>72.2</v>
      </c>
      <c r="P1304">
        <v>87.5</v>
      </c>
      <c r="Q1304">
        <v>90.4</v>
      </c>
      <c r="R1304">
        <v>18.3</v>
      </c>
      <c r="S1304">
        <v>5055</v>
      </c>
      <c r="T1304">
        <v>36100</v>
      </c>
      <c r="U1304">
        <v>43100</v>
      </c>
      <c r="V1304">
        <v>46000</v>
      </c>
    </row>
    <row r="1305" spans="1:22" x14ac:dyDescent="0.25">
      <c r="A1305" t="str">
        <f t="shared" si="20"/>
        <v>2016/20173Female + maleMedicine and dentistryNon-EU</v>
      </c>
      <c r="B1305" t="s">
        <v>75</v>
      </c>
      <c r="C1305" t="s">
        <v>138</v>
      </c>
      <c r="D1305">
        <v>3</v>
      </c>
      <c r="E1305" t="s">
        <v>127</v>
      </c>
      <c r="F1305" t="s">
        <v>125</v>
      </c>
      <c r="G1305" t="s">
        <v>77</v>
      </c>
      <c r="H1305">
        <v>630</v>
      </c>
      <c r="I1305">
        <v>610</v>
      </c>
      <c r="J1305">
        <v>25.3</v>
      </c>
      <c r="K1305">
        <v>3.6</v>
      </c>
      <c r="L1305">
        <v>455</v>
      </c>
      <c r="M1305">
        <v>13.3</v>
      </c>
      <c r="N1305">
        <v>3.1</v>
      </c>
      <c r="O1305">
        <v>42.9</v>
      </c>
      <c r="P1305">
        <v>54.4</v>
      </c>
      <c r="Q1305">
        <v>58.3</v>
      </c>
      <c r="R1305">
        <v>15.4</v>
      </c>
      <c r="S1305">
        <v>250</v>
      </c>
      <c r="T1305">
        <v>41200</v>
      </c>
      <c r="U1305">
        <v>43800</v>
      </c>
      <c r="V1305">
        <v>46000</v>
      </c>
    </row>
    <row r="1306" spans="1:22" x14ac:dyDescent="0.25">
      <c r="A1306" t="str">
        <f t="shared" si="20"/>
        <v>2016/20173Female + maleNursing and midwiferyEU</v>
      </c>
      <c r="B1306" t="s">
        <v>75</v>
      </c>
      <c r="C1306" t="s">
        <v>138</v>
      </c>
      <c r="D1306">
        <v>3</v>
      </c>
      <c r="E1306" t="s">
        <v>127</v>
      </c>
      <c r="F1306" t="s">
        <v>21</v>
      </c>
      <c r="G1306" t="s">
        <v>153</v>
      </c>
      <c r="H1306">
        <v>165</v>
      </c>
      <c r="I1306">
        <v>140</v>
      </c>
      <c r="J1306">
        <v>9.1999999999999993</v>
      </c>
      <c r="K1306">
        <v>13.5</v>
      </c>
      <c r="L1306">
        <v>130</v>
      </c>
      <c r="M1306">
        <v>14.9</v>
      </c>
      <c r="N1306">
        <v>7.1</v>
      </c>
      <c r="O1306">
        <v>41.8</v>
      </c>
      <c r="P1306">
        <v>65.2</v>
      </c>
      <c r="Q1306">
        <v>68.8</v>
      </c>
      <c r="R1306">
        <v>27</v>
      </c>
      <c r="S1306">
        <v>55</v>
      </c>
      <c r="T1306">
        <v>22300</v>
      </c>
      <c r="U1306">
        <v>27700</v>
      </c>
      <c r="V1306">
        <v>32500</v>
      </c>
    </row>
    <row r="1307" spans="1:22" x14ac:dyDescent="0.25">
      <c r="A1307" t="str">
        <f t="shared" si="20"/>
        <v>2016/20173Female + maleNursing and midwiferyUK</v>
      </c>
      <c r="B1307" t="s">
        <v>75</v>
      </c>
      <c r="C1307" t="s">
        <v>138</v>
      </c>
      <c r="D1307">
        <v>3</v>
      </c>
      <c r="E1307" t="s">
        <v>127</v>
      </c>
      <c r="F1307" t="s">
        <v>61</v>
      </c>
      <c r="G1307" t="s">
        <v>153</v>
      </c>
      <c r="H1307">
        <v>13930</v>
      </c>
      <c r="I1307">
        <v>13820</v>
      </c>
      <c r="J1307">
        <v>2.9</v>
      </c>
      <c r="K1307">
        <v>0.8</v>
      </c>
      <c r="L1307">
        <v>13425</v>
      </c>
      <c r="M1307">
        <v>3.1</v>
      </c>
      <c r="N1307">
        <v>2.4</v>
      </c>
      <c r="O1307">
        <v>63.2</v>
      </c>
      <c r="P1307">
        <v>89.4</v>
      </c>
      <c r="Q1307">
        <v>91.6</v>
      </c>
      <c r="R1307">
        <v>28.4</v>
      </c>
      <c r="S1307">
        <v>8520</v>
      </c>
      <c r="T1307">
        <v>20800</v>
      </c>
      <c r="U1307">
        <v>26600</v>
      </c>
      <c r="V1307">
        <v>32100</v>
      </c>
    </row>
    <row r="1308" spans="1:22" x14ac:dyDescent="0.25">
      <c r="A1308" t="str">
        <f t="shared" si="20"/>
        <v>2016/20173Female + maleNursing and midwiferyNon-EU</v>
      </c>
      <c r="B1308" t="s">
        <v>75</v>
      </c>
      <c r="C1308" t="s">
        <v>138</v>
      </c>
      <c r="D1308">
        <v>3</v>
      </c>
      <c r="E1308" t="s">
        <v>127</v>
      </c>
      <c r="F1308" t="s">
        <v>125</v>
      </c>
      <c r="G1308" t="s">
        <v>153</v>
      </c>
      <c r="H1308">
        <v>570</v>
      </c>
      <c r="I1308">
        <v>530</v>
      </c>
      <c r="J1308">
        <v>17</v>
      </c>
      <c r="K1308">
        <v>6.8</v>
      </c>
      <c r="L1308">
        <v>440</v>
      </c>
      <c r="M1308">
        <v>28.3</v>
      </c>
      <c r="N1308">
        <v>5.0999999999999996</v>
      </c>
      <c r="O1308">
        <v>36.6</v>
      </c>
      <c r="P1308">
        <v>46.5</v>
      </c>
      <c r="Q1308">
        <v>49.7</v>
      </c>
      <c r="R1308">
        <v>13.1</v>
      </c>
      <c r="S1308">
        <v>175</v>
      </c>
      <c r="T1308">
        <v>18200</v>
      </c>
      <c r="U1308">
        <v>25200</v>
      </c>
      <c r="V1308">
        <v>34700</v>
      </c>
    </row>
    <row r="1309" spans="1:22" x14ac:dyDescent="0.25">
      <c r="A1309" t="str">
        <f t="shared" si="20"/>
        <v>2016/20173Female + malePerforming artsEU</v>
      </c>
      <c r="B1309" t="s">
        <v>75</v>
      </c>
      <c r="C1309" t="s">
        <v>138</v>
      </c>
      <c r="D1309">
        <v>3</v>
      </c>
      <c r="E1309" t="s">
        <v>127</v>
      </c>
      <c r="F1309" t="s">
        <v>21</v>
      </c>
      <c r="G1309" t="s">
        <v>154</v>
      </c>
      <c r="H1309">
        <v>540</v>
      </c>
      <c r="I1309">
        <v>520</v>
      </c>
      <c r="J1309">
        <v>24.3</v>
      </c>
      <c r="K1309">
        <v>3.5</v>
      </c>
      <c r="L1309">
        <v>395</v>
      </c>
      <c r="M1309">
        <v>24.2</v>
      </c>
      <c r="N1309">
        <v>5.8</v>
      </c>
      <c r="O1309">
        <v>36.200000000000003</v>
      </c>
      <c r="P1309">
        <v>42.8</v>
      </c>
      <c r="Q1309">
        <v>45.7</v>
      </c>
      <c r="R1309">
        <v>9.6</v>
      </c>
      <c r="S1309">
        <v>150</v>
      </c>
      <c r="T1309">
        <v>10300</v>
      </c>
      <c r="U1309">
        <v>17500</v>
      </c>
      <c r="V1309">
        <v>23700</v>
      </c>
    </row>
    <row r="1310" spans="1:22" x14ac:dyDescent="0.25">
      <c r="A1310" t="str">
        <f t="shared" si="20"/>
        <v>2016/20173Female + malePerforming artsUK</v>
      </c>
      <c r="B1310" t="s">
        <v>75</v>
      </c>
      <c r="C1310" t="s">
        <v>138</v>
      </c>
      <c r="D1310">
        <v>3</v>
      </c>
      <c r="E1310" t="s">
        <v>127</v>
      </c>
      <c r="F1310" t="s">
        <v>61</v>
      </c>
      <c r="G1310" t="s">
        <v>154</v>
      </c>
      <c r="H1310">
        <v>11620</v>
      </c>
      <c r="I1310">
        <v>11575</v>
      </c>
      <c r="J1310">
        <v>1</v>
      </c>
      <c r="K1310">
        <v>0.4</v>
      </c>
      <c r="L1310">
        <v>11455</v>
      </c>
      <c r="M1310">
        <v>5.2</v>
      </c>
      <c r="N1310">
        <v>7.1</v>
      </c>
      <c r="O1310">
        <v>77</v>
      </c>
      <c r="P1310">
        <v>84.4</v>
      </c>
      <c r="Q1310">
        <v>86.7</v>
      </c>
      <c r="R1310">
        <v>9.6999999999999993</v>
      </c>
      <c r="S1310">
        <v>8150</v>
      </c>
      <c r="T1310">
        <v>12000</v>
      </c>
      <c r="U1310">
        <v>17500</v>
      </c>
      <c r="V1310">
        <v>23000</v>
      </c>
    </row>
    <row r="1311" spans="1:22" x14ac:dyDescent="0.25">
      <c r="A1311" t="str">
        <f t="shared" si="20"/>
        <v>2016/20173Female + malePerforming artsNon-EU</v>
      </c>
      <c r="B1311" t="s">
        <v>75</v>
      </c>
      <c r="C1311" t="s">
        <v>138</v>
      </c>
      <c r="D1311">
        <v>3</v>
      </c>
      <c r="E1311" t="s">
        <v>127</v>
      </c>
      <c r="F1311" t="s">
        <v>125</v>
      </c>
      <c r="G1311" t="s">
        <v>154</v>
      </c>
      <c r="H1311">
        <v>485</v>
      </c>
      <c r="I1311">
        <v>465</v>
      </c>
      <c r="J1311">
        <v>44</v>
      </c>
      <c r="K1311">
        <v>4.8</v>
      </c>
      <c r="L1311">
        <v>260</v>
      </c>
      <c r="M1311">
        <v>26.5</v>
      </c>
      <c r="N1311">
        <v>4.0999999999999996</v>
      </c>
      <c r="O1311">
        <v>19</v>
      </c>
      <c r="P1311">
        <v>20.7</v>
      </c>
      <c r="Q1311">
        <v>25.4</v>
      </c>
      <c r="R1311">
        <v>6.5</v>
      </c>
      <c r="S1311">
        <v>70</v>
      </c>
      <c r="T1311">
        <v>8800</v>
      </c>
      <c r="U1311">
        <v>14600</v>
      </c>
      <c r="V1311">
        <v>21900</v>
      </c>
    </row>
    <row r="1312" spans="1:22" x14ac:dyDescent="0.25">
      <c r="A1312" t="str">
        <f t="shared" si="20"/>
        <v>2016/20173Female + malePharmacology, toxicology and pharmacyEU</v>
      </c>
      <c r="B1312" t="s">
        <v>75</v>
      </c>
      <c r="C1312" t="s">
        <v>138</v>
      </c>
      <c r="D1312">
        <v>3</v>
      </c>
      <c r="E1312" t="s">
        <v>127</v>
      </c>
      <c r="F1312" t="s">
        <v>21</v>
      </c>
      <c r="G1312" t="s">
        <v>78</v>
      </c>
      <c r="H1312">
        <v>145</v>
      </c>
      <c r="I1312">
        <v>135</v>
      </c>
      <c r="J1312">
        <v>19.7</v>
      </c>
      <c r="K1312">
        <v>4.2</v>
      </c>
      <c r="L1312">
        <v>110</v>
      </c>
      <c r="M1312">
        <v>18.3</v>
      </c>
      <c r="N1312">
        <v>4.0999999999999996</v>
      </c>
      <c r="O1312">
        <v>29.4</v>
      </c>
      <c r="P1312">
        <v>51</v>
      </c>
      <c r="Q1312">
        <v>57.8</v>
      </c>
      <c r="R1312">
        <v>28.4</v>
      </c>
      <c r="S1312">
        <v>35</v>
      </c>
      <c r="T1312">
        <v>17500</v>
      </c>
      <c r="U1312">
        <v>30900</v>
      </c>
      <c r="V1312">
        <v>39800</v>
      </c>
    </row>
    <row r="1313" spans="1:22" x14ac:dyDescent="0.25">
      <c r="A1313" t="str">
        <f t="shared" si="20"/>
        <v>2016/20173Female + malePharmacology, toxicology and pharmacyUK</v>
      </c>
      <c r="B1313" t="s">
        <v>75</v>
      </c>
      <c r="C1313" t="s">
        <v>138</v>
      </c>
      <c r="D1313">
        <v>3</v>
      </c>
      <c r="E1313" t="s">
        <v>127</v>
      </c>
      <c r="F1313" t="s">
        <v>61</v>
      </c>
      <c r="G1313" t="s">
        <v>78</v>
      </c>
      <c r="H1313">
        <v>2685</v>
      </c>
      <c r="I1313">
        <v>2680</v>
      </c>
      <c r="J1313">
        <v>3.2</v>
      </c>
      <c r="K1313">
        <v>0.1</v>
      </c>
      <c r="L1313">
        <v>2595</v>
      </c>
      <c r="M1313">
        <v>6</v>
      </c>
      <c r="N1313">
        <v>3.5</v>
      </c>
      <c r="O1313">
        <v>52</v>
      </c>
      <c r="P1313">
        <v>78</v>
      </c>
      <c r="Q1313">
        <v>87.3</v>
      </c>
      <c r="R1313">
        <v>35.299999999999997</v>
      </c>
      <c r="S1313">
        <v>1300</v>
      </c>
      <c r="T1313">
        <v>17900</v>
      </c>
      <c r="U1313">
        <v>29500</v>
      </c>
      <c r="V1313">
        <v>38300</v>
      </c>
    </row>
    <row r="1314" spans="1:22" x14ac:dyDescent="0.25">
      <c r="A1314" t="str">
        <f t="shared" si="20"/>
        <v>2016/20173Female + malePharmacology, toxicology and pharmacyNon-EU</v>
      </c>
      <c r="B1314" t="s">
        <v>75</v>
      </c>
      <c r="C1314" t="s">
        <v>138</v>
      </c>
      <c r="D1314">
        <v>3</v>
      </c>
      <c r="E1314" t="s">
        <v>127</v>
      </c>
      <c r="F1314" t="s">
        <v>125</v>
      </c>
      <c r="G1314" t="s">
        <v>78</v>
      </c>
      <c r="H1314">
        <v>500</v>
      </c>
      <c r="I1314">
        <v>465</v>
      </c>
      <c r="J1314">
        <v>33.5</v>
      </c>
      <c r="K1314">
        <v>7</v>
      </c>
      <c r="L1314">
        <v>310</v>
      </c>
      <c r="M1314">
        <v>35.799999999999997</v>
      </c>
      <c r="N1314">
        <v>2.8</v>
      </c>
      <c r="O1314">
        <v>15.5</v>
      </c>
      <c r="P1314">
        <v>22.9</v>
      </c>
      <c r="Q1314">
        <v>27.8</v>
      </c>
      <c r="R1314">
        <v>12.4</v>
      </c>
      <c r="S1314">
        <v>65</v>
      </c>
      <c r="T1314">
        <v>24100</v>
      </c>
      <c r="U1314">
        <v>36900</v>
      </c>
      <c r="V1314">
        <v>40500</v>
      </c>
    </row>
    <row r="1315" spans="1:22" x14ac:dyDescent="0.25">
      <c r="A1315" t="str">
        <f t="shared" si="20"/>
        <v>2016/20173Female + malePhilosophy and religious studiesEU</v>
      </c>
      <c r="B1315" t="s">
        <v>75</v>
      </c>
      <c r="C1315" t="s">
        <v>138</v>
      </c>
      <c r="D1315">
        <v>3</v>
      </c>
      <c r="E1315" t="s">
        <v>127</v>
      </c>
      <c r="F1315" t="s">
        <v>21</v>
      </c>
      <c r="G1315" t="s">
        <v>115</v>
      </c>
      <c r="H1315">
        <v>120</v>
      </c>
      <c r="I1315">
        <v>115</v>
      </c>
      <c r="J1315">
        <v>29.5</v>
      </c>
      <c r="K1315">
        <v>2.9</v>
      </c>
      <c r="L1315">
        <v>80</v>
      </c>
      <c r="M1315">
        <v>18.8</v>
      </c>
      <c r="N1315">
        <v>7.7</v>
      </c>
      <c r="O1315">
        <v>26.2</v>
      </c>
      <c r="P1315">
        <v>38.799999999999997</v>
      </c>
      <c r="Q1315">
        <v>43.9</v>
      </c>
      <c r="R1315">
        <v>17.7</v>
      </c>
      <c r="S1315">
        <v>25</v>
      </c>
      <c r="T1315">
        <v>17200</v>
      </c>
      <c r="U1315">
        <v>26300</v>
      </c>
      <c r="V1315">
        <v>39800</v>
      </c>
    </row>
    <row r="1316" spans="1:22" x14ac:dyDescent="0.25">
      <c r="A1316" t="str">
        <f t="shared" si="20"/>
        <v>2016/20173Female + malePhilosophy and religious studiesUK</v>
      </c>
      <c r="B1316" t="s">
        <v>75</v>
      </c>
      <c r="C1316" t="s">
        <v>138</v>
      </c>
      <c r="D1316">
        <v>3</v>
      </c>
      <c r="E1316" t="s">
        <v>127</v>
      </c>
      <c r="F1316" t="s">
        <v>61</v>
      </c>
      <c r="G1316" t="s">
        <v>115</v>
      </c>
      <c r="H1316">
        <v>3545</v>
      </c>
      <c r="I1316">
        <v>3525</v>
      </c>
      <c r="J1316">
        <v>1.6</v>
      </c>
      <c r="K1316">
        <v>0.6</v>
      </c>
      <c r="L1316">
        <v>3470</v>
      </c>
      <c r="M1316">
        <v>9.6999999999999993</v>
      </c>
      <c r="N1316">
        <v>6.9</v>
      </c>
      <c r="O1316">
        <v>65</v>
      </c>
      <c r="P1316">
        <v>76.8</v>
      </c>
      <c r="Q1316">
        <v>81.900000000000006</v>
      </c>
      <c r="R1316">
        <v>16.899999999999999</v>
      </c>
      <c r="S1316">
        <v>2165</v>
      </c>
      <c r="T1316">
        <v>17200</v>
      </c>
      <c r="U1316">
        <v>23000</v>
      </c>
      <c r="V1316">
        <v>28800</v>
      </c>
    </row>
    <row r="1317" spans="1:22" x14ac:dyDescent="0.25">
      <c r="A1317" t="str">
        <f t="shared" si="20"/>
        <v>2016/20173Female + malePhilosophy and religious studiesNon-EU</v>
      </c>
      <c r="B1317" t="s">
        <v>75</v>
      </c>
      <c r="C1317" t="s">
        <v>138</v>
      </c>
      <c r="D1317">
        <v>3</v>
      </c>
      <c r="E1317" t="s">
        <v>127</v>
      </c>
      <c r="F1317" t="s">
        <v>125</v>
      </c>
      <c r="G1317" t="s">
        <v>115</v>
      </c>
      <c r="H1317">
        <v>130</v>
      </c>
      <c r="I1317">
        <v>125</v>
      </c>
      <c r="J1317">
        <v>48.1</v>
      </c>
      <c r="K1317">
        <v>1.6</v>
      </c>
      <c r="L1317">
        <v>65</v>
      </c>
      <c r="M1317">
        <v>16.2</v>
      </c>
      <c r="N1317">
        <v>4.8</v>
      </c>
      <c r="O1317">
        <v>18.600000000000001</v>
      </c>
      <c r="P1317">
        <v>24.2</v>
      </c>
      <c r="Q1317">
        <v>31</v>
      </c>
      <c r="R1317">
        <v>12.4</v>
      </c>
      <c r="S1317">
        <v>25</v>
      </c>
      <c r="T1317">
        <v>17500</v>
      </c>
      <c r="U1317">
        <v>25900</v>
      </c>
      <c r="V1317">
        <v>48500</v>
      </c>
    </row>
    <row r="1318" spans="1:22" x14ac:dyDescent="0.25">
      <c r="A1318" t="str">
        <f t="shared" si="20"/>
        <v>2016/20173Female + malePhysics and astronomyEU</v>
      </c>
      <c r="B1318" t="s">
        <v>75</v>
      </c>
      <c r="C1318" t="s">
        <v>138</v>
      </c>
      <c r="D1318">
        <v>3</v>
      </c>
      <c r="E1318" t="s">
        <v>127</v>
      </c>
      <c r="F1318" t="s">
        <v>21</v>
      </c>
      <c r="G1318" t="s">
        <v>88</v>
      </c>
      <c r="H1318">
        <v>150</v>
      </c>
      <c r="I1318">
        <v>145</v>
      </c>
      <c r="J1318">
        <v>30.5</v>
      </c>
      <c r="K1318">
        <v>4</v>
      </c>
      <c r="L1318">
        <v>100</v>
      </c>
      <c r="M1318">
        <v>12.6</v>
      </c>
      <c r="N1318">
        <v>4.5</v>
      </c>
      <c r="O1318">
        <v>18.399999999999999</v>
      </c>
      <c r="P1318">
        <v>38.700000000000003</v>
      </c>
      <c r="Q1318">
        <v>52.3</v>
      </c>
      <c r="R1318">
        <v>33.9</v>
      </c>
      <c r="S1318">
        <v>25</v>
      </c>
      <c r="T1318">
        <v>24100</v>
      </c>
      <c r="U1318">
        <v>30700</v>
      </c>
      <c r="V1318">
        <v>37200</v>
      </c>
    </row>
    <row r="1319" spans="1:22" x14ac:dyDescent="0.25">
      <c r="A1319" t="str">
        <f t="shared" si="20"/>
        <v>2016/20173Female + malePhysics and astronomyUK</v>
      </c>
      <c r="B1319" t="s">
        <v>75</v>
      </c>
      <c r="C1319" t="s">
        <v>138</v>
      </c>
      <c r="D1319">
        <v>3</v>
      </c>
      <c r="E1319" t="s">
        <v>127</v>
      </c>
      <c r="F1319" t="s">
        <v>61</v>
      </c>
      <c r="G1319" t="s">
        <v>88</v>
      </c>
      <c r="H1319">
        <v>2420</v>
      </c>
      <c r="I1319">
        <v>2405</v>
      </c>
      <c r="J1319">
        <v>0.9</v>
      </c>
      <c r="K1319">
        <v>0.8</v>
      </c>
      <c r="L1319">
        <v>2380</v>
      </c>
      <c r="M1319">
        <v>6.2</v>
      </c>
      <c r="N1319">
        <v>4.5999999999999996</v>
      </c>
      <c r="O1319">
        <v>55.1</v>
      </c>
      <c r="P1319">
        <v>75.599999999999994</v>
      </c>
      <c r="Q1319">
        <v>88.3</v>
      </c>
      <c r="R1319">
        <v>33.200000000000003</v>
      </c>
      <c r="S1319">
        <v>1295</v>
      </c>
      <c r="T1319">
        <v>23400</v>
      </c>
      <c r="U1319">
        <v>29600</v>
      </c>
      <c r="V1319">
        <v>36900</v>
      </c>
    </row>
    <row r="1320" spans="1:22" x14ac:dyDescent="0.25">
      <c r="A1320" t="str">
        <f t="shared" si="20"/>
        <v>2016/20173Female + malePhysics and astronomyNon-EU</v>
      </c>
      <c r="B1320" t="s">
        <v>75</v>
      </c>
      <c r="C1320" t="s">
        <v>138</v>
      </c>
      <c r="D1320">
        <v>3</v>
      </c>
      <c r="E1320" t="s">
        <v>127</v>
      </c>
      <c r="F1320" t="s">
        <v>125</v>
      </c>
      <c r="G1320" t="s">
        <v>88</v>
      </c>
      <c r="H1320">
        <v>185</v>
      </c>
      <c r="I1320">
        <v>180</v>
      </c>
      <c r="J1320">
        <v>45.9</v>
      </c>
      <c r="K1320">
        <v>1.6</v>
      </c>
      <c r="L1320">
        <v>95</v>
      </c>
      <c r="M1320">
        <v>21.2</v>
      </c>
      <c r="N1320">
        <v>1.3</v>
      </c>
      <c r="O1320">
        <v>9.5</v>
      </c>
      <c r="P1320">
        <v>20.6</v>
      </c>
      <c r="Q1320">
        <v>31.6</v>
      </c>
      <c r="R1320">
        <v>22.2</v>
      </c>
      <c r="S1320">
        <v>15</v>
      </c>
      <c r="T1320">
        <v>20800</v>
      </c>
      <c r="U1320">
        <v>32800</v>
      </c>
      <c r="V1320">
        <v>58000</v>
      </c>
    </row>
    <row r="1321" spans="1:22" x14ac:dyDescent="0.25">
      <c r="A1321" t="str">
        <f t="shared" si="20"/>
        <v>2016/20173Female + malePoliticsEU</v>
      </c>
      <c r="B1321" t="s">
        <v>75</v>
      </c>
      <c r="C1321" t="s">
        <v>138</v>
      </c>
      <c r="D1321">
        <v>3</v>
      </c>
      <c r="E1321" t="s">
        <v>127</v>
      </c>
      <c r="F1321" t="s">
        <v>21</v>
      </c>
      <c r="G1321" t="s">
        <v>102</v>
      </c>
      <c r="H1321">
        <v>760</v>
      </c>
      <c r="I1321">
        <v>730</v>
      </c>
      <c r="J1321">
        <v>29.8</v>
      </c>
      <c r="K1321">
        <v>4</v>
      </c>
      <c r="L1321">
        <v>510</v>
      </c>
      <c r="M1321">
        <v>26.8</v>
      </c>
      <c r="N1321">
        <v>4.7</v>
      </c>
      <c r="O1321">
        <v>27.6</v>
      </c>
      <c r="P1321">
        <v>33.1</v>
      </c>
      <c r="Q1321">
        <v>38.700000000000003</v>
      </c>
      <c r="R1321">
        <v>11</v>
      </c>
      <c r="S1321">
        <v>180</v>
      </c>
      <c r="T1321">
        <v>21500</v>
      </c>
      <c r="U1321">
        <v>27400</v>
      </c>
      <c r="V1321">
        <v>33900</v>
      </c>
    </row>
    <row r="1322" spans="1:22" x14ac:dyDescent="0.25">
      <c r="A1322" t="str">
        <f t="shared" si="20"/>
        <v>2016/20173Female + malePoliticsUK</v>
      </c>
      <c r="B1322" t="s">
        <v>75</v>
      </c>
      <c r="C1322" t="s">
        <v>138</v>
      </c>
      <c r="D1322">
        <v>3</v>
      </c>
      <c r="E1322" t="s">
        <v>127</v>
      </c>
      <c r="F1322" t="s">
        <v>61</v>
      </c>
      <c r="G1322" t="s">
        <v>102</v>
      </c>
      <c r="H1322">
        <v>4840</v>
      </c>
      <c r="I1322">
        <v>4795</v>
      </c>
      <c r="J1322">
        <v>1.4</v>
      </c>
      <c r="K1322">
        <v>1</v>
      </c>
      <c r="L1322">
        <v>4725</v>
      </c>
      <c r="M1322">
        <v>9.6</v>
      </c>
      <c r="N1322">
        <v>7.7</v>
      </c>
      <c r="O1322">
        <v>68.400000000000006</v>
      </c>
      <c r="P1322">
        <v>77.400000000000006</v>
      </c>
      <c r="Q1322">
        <v>81.3</v>
      </c>
      <c r="R1322">
        <v>12.8</v>
      </c>
      <c r="S1322">
        <v>3165</v>
      </c>
      <c r="T1322">
        <v>19300</v>
      </c>
      <c r="U1322">
        <v>25200</v>
      </c>
      <c r="V1322">
        <v>31800</v>
      </c>
    </row>
    <row r="1323" spans="1:22" x14ac:dyDescent="0.25">
      <c r="A1323" t="str">
        <f t="shared" si="20"/>
        <v>2016/20173Female + malePoliticsNon-EU</v>
      </c>
      <c r="B1323" t="s">
        <v>75</v>
      </c>
      <c r="C1323" t="s">
        <v>138</v>
      </c>
      <c r="D1323">
        <v>3</v>
      </c>
      <c r="E1323" t="s">
        <v>127</v>
      </c>
      <c r="F1323" t="s">
        <v>125</v>
      </c>
      <c r="G1323" t="s">
        <v>102</v>
      </c>
      <c r="H1323">
        <v>565</v>
      </c>
      <c r="I1323">
        <v>555</v>
      </c>
      <c r="J1323">
        <v>47.9</v>
      </c>
      <c r="K1323">
        <v>1.8</v>
      </c>
      <c r="L1323">
        <v>290</v>
      </c>
      <c r="M1323">
        <v>26</v>
      </c>
      <c r="N1323">
        <v>4.4000000000000004</v>
      </c>
      <c r="O1323">
        <v>14.6</v>
      </c>
      <c r="P1323">
        <v>16.100000000000001</v>
      </c>
      <c r="Q1323">
        <v>21.7</v>
      </c>
      <c r="R1323">
        <v>7.1</v>
      </c>
      <c r="S1323">
        <v>70</v>
      </c>
      <c r="T1323">
        <v>21500</v>
      </c>
      <c r="U1323">
        <v>29900</v>
      </c>
      <c r="V1323">
        <v>40500</v>
      </c>
    </row>
    <row r="1324" spans="1:22" x14ac:dyDescent="0.25">
      <c r="A1324" t="str">
        <f t="shared" si="20"/>
        <v>2016/20173Female + malePsychologyEU</v>
      </c>
      <c r="B1324" t="s">
        <v>75</v>
      </c>
      <c r="C1324" t="s">
        <v>138</v>
      </c>
      <c r="D1324">
        <v>3</v>
      </c>
      <c r="E1324" t="s">
        <v>127</v>
      </c>
      <c r="F1324" t="s">
        <v>21</v>
      </c>
      <c r="G1324" t="s">
        <v>20</v>
      </c>
      <c r="H1324">
        <v>480</v>
      </c>
      <c r="I1324">
        <v>470</v>
      </c>
      <c r="J1324">
        <v>23.8</v>
      </c>
      <c r="K1324">
        <v>2.4</v>
      </c>
      <c r="L1324">
        <v>355</v>
      </c>
      <c r="M1324">
        <v>19.399999999999999</v>
      </c>
      <c r="N1324">
        <v>6.8</v>
      </c>
      <c r="O1324">
        <v>28.1</v>
      </c>
      <c r="P1324">
        <v>42.3</v>
      </c>
      <c r="Q1324">
        <v>50</v>
      </c>
      <c r="R1324">
        <v>21.9</v>
      </c>
      <c r="S1324">
        <v>120</v>
      </c>
      <c r="T1324">
        <v>16800</v>
      </c>
      <c r="U1324">
        <v>21500</v>
      </c>
      <c r="V1324">
        <v>28100</v>
      </c>
    </row>
    <row r="1325" spans="1:22" x14ac:dyDescent="0.25">
      <c r="A1325" t="str">
        <f t="shared" si="20"/>
        <v>2016/20173Female + malePsychologyUK</v>
      </c>
      <c r="B1325" t="s">
        <v>75</v>
      </c>
      <c r="C1325" t="s">
        <v>138</v>
      </c>
      <c r="D1325">
        <v>3</v>
      </c>
      <c r="E1325" t="s">
        <v>127</v>
      </c>
      <c r="F1325" t="s">
        <v>61</v>
      </c>
      <c r="G1325" t="s">
        <v>20</v>
      </c>
      <c r="H1325">
        <v>11965</v>
      </c>
      <c r="I1325">
        <v>11895</v>
      </c>
      <c r="J1325">
        <v>1.7</v>
      </c>
      <c r="K1325">
        <v>0.6</v>
      </c>
      <c r="L1325">
        <v>11690</v>
      </c>
      <c r="M1325">
        <v>5.2</v>
      </c>
      <c r="N1325">
        <v>5.9</v>
      </c>
      <c r="O1325">
        <v>64.599999999999994</v>
      </c>
      <c r="P1325">
        <v>81.599999999999994</v>
      </c>
      <c r="Q1325">
        <v>87.1</v>
      </c>
      <c r="R1325">
        <v>22.5</v>
      </c>
      <c r="S1325">
        <v>7480</v>
      </c>
      <c r="T1325">
        <v>15700</v>
      </c>
      <c r="U1325">
        <v>20400</v>
      </c>
      <c r="V1325">
        <v>25200</v>
      </c>
    </row>
    <row r="1326" spans="1:22" x14ac:dyDescent="0.25">
      <c r="A1326" t="str">
        <f t="shared" si="20"/>
        <v>2016/20173Female + malePsychologyNon-EU</v>
      </c>
      <c r="B1326" t="s">
        <v>75</v>
      </c>
      <c r="C1326" t="s">
        <v>138</v>
      </c>
      <c r="D1326">
        <v>3</v>
      </c>
      <c r="E1326" t="s">
        <v>127</v>
      </c>
      <c r="F1326" t="s">
        <v>125</v>
      </c>
      <c r="G1326" t="s">
        <v>20</v>
      </c>
      <c r="H1326">
        <v>470</v>
      </c>
      <c r="I1326">
        <v>465</v>
      </c>
      <c r="J1326">
        <v>48.5</v>
      </c>
      <c r="K1326">
        <v>1.6</v>
      </c>
      <c r="L1326">
        <v>240</v>
      </c>
      <c r="M1326">
        <v>22.2</v>
      </c>
      <c r="N1326">
        <v>3</v>
      </c>
      <c r="O1326">
        <v>13.9</v>
      </c>
      <c r="P1326">
        <v>18.7</v>
      </c>
      <c r="Q1326">
        <v>26.4</v>
      </c>
      <c r="R1326">
        <v>12.5</v>
      </c>
      <c r="S1326">
        <v>60</v>
      </c>
      <c r="T1326">
        <v>16800</v>
      </c>
      <c r="U1326">
        <v>21200</v>
      </c>
      <c r="V1326">
        <v>26300</v>
      </c>
    </row>
    <row r="1327" spans="1:22" x14ac:dyDescent="0.25">
      <c r="A1327" t="str">
        <f t="shared" si="20"/>
        <v>2016/20173Female + maleSociology, social policy and anthropologyEU</v>
      </c>
      <c r="B1327" t="s">
        <v>75</v>
      </c>
      <c r="C1327" t="s">
        <v>138</v>
      </c>
      <c r="D1327">
        <v>3</v>
      </c>
      <c r="E1327" t="s">
        <v>127</v>
      </c>
      <c r="F1327" t="s">
        <v>21</v>
      </c>
      <c r="G1327" t="s">
        <v>99</v>
      </c>
      <c r="H1327">
        <v>330</v>
      </c>
      <c r="I1327">
        <v>315</v>
      </c>
      <c r="J1327">
        <v>21</v>
      </c>
      <c r="K1327">
        <v>4.2</v>
      </c>
      <c r="L1327">
        <v>250</v>
      </c>
      <c r="M1327">
        <v>28</v>
      </c>
      <c r="N1327">
        <v>3.9</v>
      </c>
      <c r="O1327">
        <v>33.9</v>
      </c>
      <c r="P1327">
        <v>42.1</v>
      </c>
      <c r="Q1327">
        <v>47.1</v>
      </c>
      <c r="R1327">
        <v>13.3</v>
      </c>
      <c r="S1327">
        <v>100</v>
      </c>
      <c r="T1327">
        <v>18600</v>
      </c>
      <c r="U1327">
        <v>23900</v>
      </c>
      <c r="V1327">
        <v>28800</v>
      </c>
    </row>
    <row r="1328" spans="1:22" x14ac:dyDescent="0.25">
      <c r="A1328" t="str">
        <f t="shared" si="20"/>
        <v>2016/20173Female + maleSociology, social policy and anthropologyUK</v>
      </c>
      <c r="B1328" t="s">
        <v>75</v>
      </c>
      <c r="C1328" t="s">
        <v>138</v>
      </c>
      <c r="D1328">
        <v>3</v>
      </c>
      <c r="E1328" t="s">
        <v>127</v>
      </c>
      <c r="F1328" t="s">
        <v>61</v>
      </c>
      <c r="G1328" t="s">
        <v>99</v>
      </c>
      <c r="H1328">
        <v>10510</v>
      </c>
      <c r="I1328">
        <v>10455</v>
      </c>
      <c r="J1328">
        <v>1.3</v>
      </c>
      <c r="K1328">
        <v>0.5</v>
      </c>
      <c r="L1328">
        <v>10315</v>
      </c>
      <c r="M1328">
        <v>5.4</v>
      </c>
      <c r="N1328">
        <v>7.2</v>
      </c>
      <c r="O1328">
        <v>71.5</v>
      </c>
      <c r="P1328">
        <v>82.3</v>
      </c>
      <c r="Q1328">
        <v>86</v>
      </c>
      <c r="R1328">
        <v>14.5</v>
      </c>
      <c r="S1328">
        <v>7240</v>
      </c>
      <c r="T1328">
        <v>15700</v>
      </c>
      <c r="U1328">
        <v>20800</v>
      </c>
      <c r="V1328">
        <v>25900</v>
      </c>
    </row>
    <row r="1329" spans="1:22" x14ac:dyDescent="0.25">
      <c r="A1329" t="str">
        <f t="shared" si="20"/>
        <v>2016/20173Female + maleSociology, social policy and anthropologyNon-EU</v>
      </c>
      <c r="B1329" t="s">
        <v>75</v>
      </c>
      <c r="C1329" t="s">
        <v>138</v>
      </c>
      <c r="D1329">
        <v>3</v>
      </c>
      <c r="E1329" t="s">
        <v>127</v>
      </c>
      <c r="F1329" t="s">
        <v>125</v>
      </c>
      <c r="G1329" t="s">
        <v>99</v>
      </c>
      <c r="H1329">
        <v>355</v>
      </c>
      <c r="I1329">
        <v>350</v>
      </c>
      <c r="J1329">
        <v>47.7</v>
      </c>
      <c r="K1329">
        <v>0.7</v>
      </c>
      <c r="L1329">
        <v>185</v>
      </c>
      <c r="M1329">
        <v>23.7</v>
      </c>
      <c r="N1329">
        <v>2.8</v>
      </c>
      <c r="O1329">
        <v>18.5</v>
      </c>
      <c r="P1329">
        <v>21.3</v>
      </c>
      <c r="Q1329">
        <v>25.7</v>
      </c>
      <c r="R1329">
        <v>7.3</v>
      </c>
      <c r="S1329">
        <v>55</v>
      </c>
      <c r="T1329">
        <v>15000</v>
      </c>
      <c r="U1329">
        <v>23400</v>
      </c>
      <c r="V1329">
        <v>30700</v>
      </c>
    </row>
    <row r="1330" spans="1:22" x14ac:dyDescent="0.25">
      <c r="A1330" t="str">
        <f t="shared" si="20"/>
        <v>2016/20173Female + maleSport and exercise sciencesEU</v>
      </c>
      <c r="B1330" t="s">
        <v>75</v>
      </c>
      <c r="C1330" t="s">
        <v>138</v>
      </c>
      <c r="D1330">
        <v>3</v>
      </c>
      <c r="E1330" t="s">
        <v>127</v>
      </c>
      <c r="F1330" t="s">
        <v>21</v>
      </c>
      <c r="G1330" t="s">
        <v>82</v>
      </c>
      <c r="H1330">
        <v>150</v>
      </c>
      <c r="I1330">
        <v>145</v>
      </c>
      <c r="J1330">
        <v>22.4</v>
      </c>
      <c r="K1330">
        <v>3.1</v>
      </c>
      <c r="L1330">
        <v>115</v>
      </c>
      <c r="M1330">
        <v>21.1</v>
      </c>
      <c r="N1330">
        <v>8.3000000000000007</v>
      </c>
      <c r="O1330">
        <v>36.299999999999997</v>
      </c>
      <c r="P1330">
        <v>43.1</v>
      </c>
      <c r="Q1330">
        <v>48.2</v>
      </c>
      <c r="R1330">
        <v>11.9</v>
      </c>
      <c r="S1330">
        <v>50</v>
      </c>
      <c r="T1330">
        <v>17400</v>
      </c>
      <c r="U1330">
        <v>20200</v>
      </c>
      <c r="V1330">
        <v>27400</v>
      </c>
    </row>
    <row r="1331" spans="1:22" x14ac:dyDescent="0.25">
      <c r="A1331" t="str">
        <f t="shared" si="20"/>
        <v>2016/20173Female + maleSport and exercise sciencesUK</v>
      </c>
      <c r="B1331" t="s">
        <v>75</v>
      </c>
      <c r="C1331" t="s">
        <v>138</v>
      </c>
      <c r="D1331">
        <v>3</v>
      </c>
      <c r="E1331" t="s">
        <v>127</v>
      </c>
      <c r="F1331" t="s">
        <v>61</v>
      </c>
      <c r="G1331" t="s">
        <v>82</v>
      </c>
      <c r="H1331">
        <v>8785</v>
      </c>
      <c r="I1331">
        <v>8750</v>
      </c>
      <c r="J1331">
        <v>0.9</v>
      </c>
      <c r="K1331">
        <v>0.4</v>
      </c>
      <c r="L1331">
        <v>8675</v>
      </c>
      <c r="M1331">
        <v>5.5</v>
      </c>
      <c r="N1331">
        <v>5.3</v>
      </c>
      <c r="O1331">
        <v>73.7</v>
      </c>
      <c r="P1331">
        <v>85.6</v>
      </c>
      <c r="Q1331">
        <v>88.4</v>
      </c>
      <c r="R1331">
        <v>14.7</v>
      </c>
      <c r="S1331">
        <v>6245</v>
      </c>
      <c r="T1331">
        <v>16100</v>
      </c>
      <c r="U1331">
        <v>21200</v>
      </c>
      <c r="V1331">
        <v>25600</v>
      </c>
    </row>
    <row r="1332" spans="1:22" x14ac:dyDescent="0.25">
      <c r="A1332" t="str">
        <f t="shared" si="20"/>
        <v>2016/20173Female + maleSport and exercise sciencesNon-EU</v>
      </c>
      <c r="B1332" t="s">
        <v>75</v>
      </c>
      <c r="C1332" t="s">
        <v>138</v>
      </c>
      <c r="D1332">
        <v>3</v>
      </c>
      <c r="E1332" t="s">
        <v>127</v>
      </c>
      <c r="F1332" t="s">
        <v>125</v>
      </c>
      <c r="G1332" t="s">
        <v>82</v>
      </c>
      <c r="H1332">
        <v>140</v>
      </c>
      <c r="I1332">
        <v>130</v>
      </c>
      <c r="J1332">
        <v>45.1</v>
      </c>
      <c r="K1332">
        <v>5.8</v>
      </c>
      <c r="L1332">
        <v>70</v>
      </c>
      <c r="M1332">
        <v>23.8</v>
      </c>
      <c r="N1332">
        <v>3.5</v>
      </c>
      <c r="O1332">
        <v>18.2</v>
      </c>
      <c r="P1332">
        <v>22.2</v>
      </c>
      <c r="Q1332">
        <v>27.6</v>
      </c>
      <c r="R1332">
        <v>9.4</v>
      </c>
      <c r="S1332">
        <v>20</v>
      </c>
      <c r="T1332">
        <v>16100</v>
      </c>
      <c r="U1332">
        <v>19700</v>
      </c>
      <c r="V1332">
        <v>23500</v>
      </c>
    </row>
    <row r="1333" spans="1:22" x14ac:dyDescent="0.25">
      <c r="A1333" t="str">
        <f t="shared" si="20"/>
        <v>2016/20173Female + maleVeterinary sciencesEU</v>
      </c>
      <c r="B1333" t="s">
        <v>75</v>
      </c>
      <c r="C1333" t="s">
        <v>138</v>
      </c>
      <c r="D1333">
        <v>3</v>
      </c>
      <c r="E1333" t="s">
        <v>127</v>
      </c>
      <c r="F1333" t="s">
        <v>21</v>
      </c>
      <c r="G1333" t="s">
        <v>85</v>
      </c>
      <c r="H1333">
        <v>15</v>
      </c>
      <c r="I1333">
        <v>10</v>
      </c>
      <c r="J1333">
        <v>18.2</v>
      </c>
      <c r="K1333">
        <v>15.4</v>
      </c>
      <c r="L1333">
        <v>10</v>
      </c>
      <c r="M1333">
        <v>9.1</v>
      </c>
      <c r="N1333">
        <v>0</v>
      </c>
      <c r="O1333">
        <v>54.5</v>
      </c>
      <c r="P1333">
        <v>63.6</v>
      </c>
      <c r="Q1333">
        <v>72.7</v>
      </c>
      <c r="R1333">
        <v>18.2</v>
      </c>
      <c r="S1333" t="s">
        <v>124</v>
      </c>
      <c r="T1333" t="s">
        <v>124</v>
      </c>
      <c r="U1333" t="s">
        <v>124</v>
      </c>
      <c r="V1333" t="s">
        <v>124</v>
      </c>
    </row>
    <row r="1334" spans="1:22" x14ac:dyDescent="0.25">
      <c r="A1334" t="str">
        <f t="shared" si="20"/>
        <v>2016/20173Female + maleVeterinary sciencesUK</v>
      </c>
      <c r="B1334" t="s">
        <v>75</v>
      </c>
      <c r="C1334" t="s">
        <v>138</v>
      </c>
      <c r="D1334">
        <v>3</v>
      </c>
      <c r="E1334" t="s">
        <v>127</v>
      </c>
      <c r="F1334" t="s">
        <v>61</v>
      </c>
      <c r="G1334" t="s">
        <v>85</v>
      </c>
      <c r="H1334">
        <v>695</v>
      </c>
      <c r="I1334">
        <v>690</v>
      </c>
      <c r="J1334">
        <v>1.2</v>
      </c>
      <c r="K1334">
        <v>1</v>
      </c>
      <c r="L1334">
        <v>680</v>
      </c>
      <c r="M1334">
        <v>4.0999999999999996</v>
      </c>
      <c r="N1334">
        <v>4.9000000000000004</v>
      </c>
      <c r="O1334">
        <v>65.3</v>
      </c>
      <c r="P1334">
        <v>85.6</v>
      </c>
      <c r="Q1334">
        <v>89.8</v>
      </c>
      <c r="R1334">
        <v>24.6</v>
      </c>
      <c r="S1334">
        <v>430</v>
      </c>
      <c r="T1334">
        <v>22300</v>
      </c>
      <c r="U1334">
        <v>31400</v>
      </c>
      <c r="V1334">
        <v>36100</v>
      </c>
    </row>
    <row r="1335" spans="1:22" x14ac:dyDescent="0.25">
      <c r="A1335" t="str">
        <f t="shared" si="20"/>
        <v>2016/20173Female + maleVeterinary sciencesNon-EU</v>
      </c>
      <c r="B1335" t="s">
        <v>75</v>
      </c>
      <c r="C1335" t="s">
        <v>138</v>
      </c>
      <c r="D1335">
        <v>3</v>
      </c>
      <c r="E1335" t="s">
        <v>127</v>
      </c>
      <c r="F1335" t="s">
        <v>125</v>
      </c>
      <c r="G1335" t="s">
        <v>85</v>
      </c>
      <c r="H1335">
        <v>30</v>
      </c>
      <c r="I1335">
        <v>30</v>
      </c>
      <c r="J1335">
        <v>35.700000000000003</v>
      </c>
      <c r="K1335">
        <v>6.7</v>
      </c>
      <c r="L1335">
        <v>20</v>
      </c>
      <c r="M1335">
        <v>25</v>
      </c>
      <c r="N1335">
        <v>0</v>
      </c>
      <c r="O1335">
        <v>21.4</v>
      </c>
      <c r="P1335">
        <v>35.700000000000003</v>
      </c>
      <c r="Q1335">
        <v>39.299999999999997</v>
      </c>
      <c r="R1335">
        <v>17.899999999999999</v>
      </c>
      <c r="S1335" t="s">
        <v>124</v>
      </c>
      <c r="T1335" t="s">
        <v>124</v>
      </c>
      <c r="U1335" t="s">
        <v>124</v>
      </c>
      <c r="V1335" t="s">
        <v>124</v>
      </c>
    </row>
    <row r="1336" spans="1:22" x14ac:dyDescent="0.25">
      <c r="A1336" t="str">
        <f t="shared" si="20"/>
        <v>2016/20171Female + maleAgriculture, food and related studiesEU</v>
      </c>
      <c r="B1336" t="s">
        <v>75</v>
      </c>
      <c r="C1336" t="s">
        <v>37</v>
      </c>
      <c r="D1336">
        <v>1</v>
      </c>
      <c r="E1336" t="s">
        <v>127</v>
      </c>
      <c r="F1336" t="s">
        <v>21</v>
      </c>
      <c r="G1336" t="s">
        <v>87</v>
      </c>
      <c r="H1336">
        <v>80</v>
      </c>
      <c r="I1336">
        <v>80</v>
      </c>
      <c r="J1336">
        <v>44</v>
      </c>
      <c r="K1336">
        <v>3.1</v>
      </c>
      <c r="L1336">
        <v>45</v>
      </c>
      <c r="M1336">
        <v>13.6</v>
      </c>
      <c r="N1336">
        <v>4.5</v>
      </c>
      <c r="O1336">
        <v>23.1</v>
      </c>
      <c r="P1336">
        <v>32.700000000000003</v>
      </c>
      <c r="Q1336">
        <v>37.9</v>
      </c>
      <c r="R1336">
        <v>14.8</v>
      </c>
      <c r="S1336">
        <v>15</v>
      </c>
      <c r="T1336">
        <v>13500</v>
      </c>
      <c r="U1336">
        <v>19700</v>
      </c>
      <c r="V1336">
        <v>27400</v>
      </c>
    </row>
    <row r="1337" spans="1:22" x14ac:dyDescent="0.25">
      <c r="A1337" t="str">
        <f t="shared" si="20"/>
        <v>2016/20171Female + maleAgriculture, food and related studiesUK</v>
      </c>
      <c r="B1337" t="s">
        <v>75</v>
      </c>
      <c r="C1337" t="s">
        <v>37</v>
      </c>
      <c r="D1337">
        <v>1</v>
      </c>
      <c r="E1337" t="s">
        <v>127</v>
      </c>
      <c r="F1337" t="s">
        <v>61</v>
      </c>
      <c r="G1337" t="s">
        <v>87</v>
      </c>
      <c r="H1337">
        <v>2205</v>
      </c>
      <c r="I1337">
        <v>2195</v>
      </c>
      <c r="J1337">
        <v>1</v>
      </c>
      <c r="K1337">
        <v>0.4</v>
      </c>
      <c r="L1337">
        <v>2175</v>
      </c>
      <c r="M1337">
        <v>5.2</v>
      </c>
      <c r="N1337">
        <v>8.4</v>
      </c>
      <c r="O1337">
        <v>66.2</v>
      </c>
      <c r="P1337">
        <v>78.599999999999994</v>
      </c>
      <c r="Q1337">
        <v>85.5</v>
      </c>
      <c r="R1337">
        <v>19.2</v>
      </c>
      <c r="S1337">
        <v>1410</v>
      </c>
      <c r="T1337">
        <v>12800</v>
      </c>
      <c r="U1337">
        <v>17200</v>
      </c>
      <c r="V1337">
        <v>22300</v>
      </c>
    </row>
    <row r="1338" spans="1:22" x14ac:dyDescent="0.25">
      <c r="A1338" t="str">
        <f t="shared" si="20"/>
        <v>2016/20171Female + maleAgriculture, food and related studiesNon-EU</v>
      </c>
      <c r="B1338" t="s">
        <v>75</v>
      </c>
      <c r="C1338" t="s">
        <v>37</v>
      </c>
      <c r="D1338">
        <v>1</v>
      </c>
      <c r="E1338" t="s">
        <v>127</v>
      </c>
      <c r="F1338" t="s">
        <v>125</v>
      </c>
      <c r="G1338" t="s">
        <v>87</v>
      </c>
      <c r="H1338">
        <v>195</v>
      </c>
      <c r="I1338">
        <v>190</v>
      </c>
      <c r="J1338">
        <v>37.5</v>
      </c>
      <c r="K1338">
        <v>1.8</v>
      </c>
      <c r="L1338">
        <v>120</v>
      </c>
      <c r="M1338">
        <v>13.9</v>
      </c>
      <c r="N1338">
        <v>1.7</v>
      </c>
      <c r="O1338">
        <v>5</v>
      </c>
      <c r="P1338">
        <v>7.9</v>
      </c>
      <c r="Q1338">
        <v>46.8</v>
      </c>
      <c r="R1338">
        <v>41.7</v>
      </c>
      <c r="S1338" t="s">
        <v>124</v>
      </c>
      <c r="T1338" t="s">
        <v>124</v>
      </c>
      <c r="U1338" t="s">
        <v>124</v>
      </c>
      <c r="V1338" t="s">
        <v>124</v>
      </c>
    </row>
    <row r="1339" spans="1:22" x14ac:dyDescent="0.25">
      <c r="A1339" t="str">
        <f t="shared" si="20"/>
        <v>2016/20171Female + maleAllied healthEU</v>
      </c>
      <c r="B1339" t="s">
        <v>75</v>
      </c>
      <c r="C1339" t="s">
        <v>37</v>
      </c>
      <c r="D1339">
        <v>1</v>
      </c>
      <c r="E1339" t="s">
        <v>127</v>
      </c>
      <c r="F1339" t="s">
        <v>21</v>
      </c>
      <c r="G1339" t="s">
        <v>145</v>
      </c>
      <c r="H1339">
        <v>435</v>
      </c>
      <c r="I1339">
        <v>425</v>
      </c>
      <c r="J1339">
        <v>18.2</v>
      </c>
      <c r="K1339">
        <v>1.7</v>
      </c>
      <c r="L1339">
        <v>350</v>
      </c>
      <c r="M1339">
        <v>11.8</v>
      </c>
      <c r="N1339">
        <v>5.0999999999999996</v>
      </c>
      <c r="O1339">
        <v>34.6</v>
      </c>
      <c r="P1339">
        <v>49.4</v>
      </c>
      <c r="Q1339">
        <v>64.8</v>
      </c>
      <c r="R1339">
        <v>30.3</v>
      </c>
      <c r="S1339">
        <v>135</v>
      </c>
      <c r="T1339">
        <v>18200</v>
      </c>
      <c r="U1339">
        <v>21200</v>
      </c>
      <c r="V1339">
        <v>24500</v>
      </c>
    </row>
    <row r="1340" spans="1:22" x14ac:dyDescent="0.25">
      <c r="A1340" t="str">
        <f t="shared" si="20"/>
        <v>2016/20171Female + maleAllied healthUK</v>
      </c>
      <c r="B1340" t="s">
        <v>75</v>
      </c>
      <c r="C1340" t="s">
        <v>37</v>
      </c>
      <c r="D1340">
        <v>1</v>
      </c>
      <c r="E1340" t="s">
        <v>127</v>
      </c>
      <c r="F1340" t="s">
        <v>61</v>
      </c>
      <c r="G1340" t="s">
        <v>145</v>
      </c>
      <c r="H1340">
        <v>8945</v>
      </c>
      <c r="I1340">
        <v>8915</v>
      </c>
      <c r="J1340">
        <v>1.9</v>
      </c>
      <c r="K1340">
        <v>0.3</v>
      </c>
      <c r="L1340">
        <v>8740</v>
      </c>
      <c r="M1340">
        <v>3.7</v>
      </c>
      <c r="N1340">
        <v>4.5999999999999996</v>
      </c>
      <c r="O1340">
        <v>68.2</v>
      </c>
      <c r="P1340">
        <v>82.3</v>
      </c>
      <c r="Q1340">
        <v>89.8</v>
      </c>
      <c r="R1340">
        <v>21.5</v>
      </c>
      <c r="S1340">
        <v>5850</v>
      </c>
      <c r="T1340">
        <v>16100</v>
      </c>
      <c r="U1340">
        <v>20800</v>
      </c>
      <c r="V1340">
        <v>23700</v>
      </c>
    </row>
    <row r="1341" spans="1:22" x14ac:dyDescent="0.25">
      <c r="A1341" t="str">
        <f t="shared" si="20"/>
        <v>2016/20171Female + maleAllied healthNon-EU</v>
      </c>
      <c r="B1341" t="s">
        <v>75</v>
      </c>
      <c r="C1341" t="s">
        <v>37</v>
      </c>
      <c r="D1341">
        <v>1</v>
      </c>
      <c r="E1341" t="s">
        <v>127</v>
      </c>
      <c r="F1341" t="s">
        <v>125</v>
      </c>
      <c r="G1341" t="s">
        <v>145</v>
      </c>
      <c r="H1341">
        <v>550</v>
      </c>
      <c r="I1341">
        <v>550</v>
      </c>
      <c r="J1341">
        <v>39.1</v>
      </c>
      <c r="K1341">
        <v>0.8</v>
      </c>
      <c r="L1341">
        <v>335</v>
      </c>
      <c r="M1341">
        <v>15.8</v>
      </c>
      <c r="N1341">
        <v>4.4000000000000004</v>
      </c>
      <c r="O1341">
        <v>15.3</v>
      </c>
      <c r="P1341">
        <v>20.9</v>
      </c>
      <c r="Q1341">
        <v>40.6</v>
      </c>
      <c r="R1341">
        <v>25.3</v>
      </c>
      <c r="S1341">
        <v>65</v>
      </c>
      <c r="T1341">
        <v>17500</v>
      </c>
      <c r="U1341">
        <v>21900</v>
      </c>
      <c r="V1341">
        <v>26600</v>
      </c>
    </row>
    <row r="1342" spans="1:22" x14ac:dyDescent="0.25">
      <c r="A1342" t="str">
        <f t="shared" si="20"/>
        <v>2016/20171Female + maleArchitecture, building and planningEU</v>
      </c>
      <c r="B1342" t="s">
        <v>75</v>
      </c>
      <c r="C1342" t="s">
        <v>37</v>
      </c>
      <c r="D1342">
        <v>1</v>
      </c>
      <c r="E1342" t="s">
        <v>127</v>
      </c>
      <c r="F1342" t="s">
        <v>21</v>
      </c>
      <c r="G1342" t="s">
        <v>97</v>
      </c>
      <c r="H1342">
        <v>495</v>
      </c>
      <c r="I1342">
        <v>490</v>
      </c>
      <c r="J1342">
        <v>14.4</v>
      </c>
      <c r="K1342">
        <v>1.3</v>
      </c>
      <c r="L1342">
        <v>420</v>
      </c>
      <c r="M1342">
        <v>11.8</v>
      </c>
      <c r="N1342">
        <v>7.4</v>
      </c>
      <c r="O1342">
        <v>22.2</v>
      </c>
      <c r="P1342">
        <v>38.299999999999997</v>
      </c>
      <c r="Q1342">
        <v>66.400000000000006</v>
      </c>
      <c r="R1342">
        <v>44.2</v>
      </c>
      <c r="S1342">
        <v>105</v>
      </c>
      <c r="T1342">
        <v>16800</v>
      </c>
      <c r="U1342">
        <v>20400</v>
      </c>
      <c r="V1342">
        <v>24800</v>
      </c>
    </row>
    <row r="1343" spans="1:22" x14ac:dyDescent="0.25">
      <c r="A1343" t="str">
        <f t="shared" si="20"/>
        <v>2016/20171Female + maleArchitecture, building and planningUK</v>
      </c>
      <c r="B1343" t="s">
        <v>75</v>
      </c>
      <c r="C1343" t="s">
        <v>37</v>
      </c>
      <c r="D1343">
        <v>1</v>
      </c>
      <c r="E1343" t="s">
        <v>127</v>
      </c>
      <c r="F1343" t="s">
        <v>61</v>
      </c>
      <c r="G1343" t="s">
        <v>97</v>
      </c>
      <c r="H1343">
        <v>4910</v>
      </c>
      <c r="I1343">
        <v>4900</v>
      </c>
      <c r="J1343">
        <v>2.7</v>
      </c>
      <c r="K1343">
        <v>0.3</v>
      </c>
      <c r="L1343">
        <v>4765</v>
      </c>
      <c r="M1343">
        <v>4.8</v>
      </c>
      <c r="N1343">
        <v>6.3</v>
      </c>
      <c r="O1343">
        <v>66.099999999999994</v>
      </c>
      <c r="P1343">
        <v>77.099999999999994</v>
      </c>
      <c r="Q1343">
        <v>86.2</v>
      </c>
      <c r="R1343">
        <v>20.100000000000001</v>
      </c>
      <c r="S1343">
        <v>3165</v>
      </c>
      <c r="T1343">
        <v>19000</v>
      </c>
      <c r="U1343">
        <v>24100</v>
      </c>
      <c r="V1343">
        <v>30700</v>
      </c>
    </row>
    <row r="1344" spans="1:22" x14ac:dyDescent="0.25">
      <c r="A1344" t="str">
        <f t="shared" si="20"/>
        <v>2016/20171Female + maleArchitecture, building and planningNon-EU</v>
      </c>
      <c r="B1344" t="s">
        <v>75</v>
      </c>
      <c r="C1344" t="s">
        <v>37</v>
      </c>
      <c r="D1344">
        <v>1</v>
      </c>
      <c r="E1344" t="s">
        <v>127</v>
      </c>
      <c r="F1344" t="s">
        <v>125</v>
      </c>
      <c r="G1344" t="s">
        <v>97</v>
      </c>
      <c r="H1344">
        <v>1175</v>
      </c>
      <c r="I1344">
        <v>1165</v>
      </c>
      <c r="J1344">
        <v>54.3</v>
      </c>
      <c r="K1344">
        <v>0.6</v>
      </c>
      <c r="L1344">
        <v>535</v>
      </c>
      <c r="M1344">
        <v>10.3</v>
      </c>
      <c r="N1344">
        <v>2.5</v>
      </c>
      <c r="O1344">
        <v>4.3</v>
      </c>
      <c r="P1344">
        <v>6.9</v>
      </c>
      <c r="Q1344">
        <v>33</v>
      </c>
      <c r="R1344">
        <v>28.7</v>
      </c>
      <c r="S1344">
        <v>40</v>
      </c>
      <c r="T1344">
        <v>19000</v>
      </c>
      <c r="U1344">
        <v>23000</v>
      </c>
      <c r="V1344">
        <v>25900</v>
      </c>
    </row>
    <row r="1345" spans="1:22" x14ac:dyDescent="0.25">
      <c r="A1345" t="str">
        <f t="shared" si="20"/>
        <v>2016/20171Female + maleBiosciencesEU</v>
      </c>
      <c r="B1345" t="s">
        <v>75</v>
      </c>
      <c r="C1345" t="s">
        <v>37</v>
      </c>
      <c r="D1345">
        <v>1</v>
      </c>
      <c r="E1345" t="s">
        <v>127</v>
      </c>
      <c r="F1345" t="s">
        <v>21</v>
      </c>
      <c r="G1345" t="s">
        <v>80</v>
      </c>
      <c r="H1345">
        <v>515</v>
      </c>
      <c r="I1345">
        <v>500</v>
      </c>
      <c r="J1345">
        <v>15.1</v>
      </c>
      <c r="K1345">
        <v>2.4</v>
      </c>
      <c r="L1345">
        <v>425</v>
      </c>
      <c r="M1345">
        <v>7.7</v>
      </c>
      <c r="N1345">
        <v>4.0999999999999996</v>
      </c>
      <c r="O1345">
        <v>16.100000000000001</v>
      </c>
      <c r="P1345">
        <v>39</v>
      </c>
      <c r="Q1345">
        <v>73.099999999999994</v>
      </c>
      <c r="R1345">
        <v>57</v>
      </c>
      <c r="S1345">
        <v>80</v>
      </c>
      <c r="T1345">
        <v>11300</v>
      </c>
      <c r="U1345">
        <v>19000</v>
      </c>
      <c r="V1345">
        <v>24500</v>
      </c>
    </row>
    <row r="1346" spans="1:22" x14ac:dyDescent="0.25">
      <c r="A1346" t="str">
        <f t="shared" si="20"/>
        <v>2016/20171Female + maleBiosciencesUK</v>
      </c>
      <c r="B1346" t="s">
        <v>75</v>
      </c>
      <c r="C1346" t="s">
        <v>37</v>
      </c>
      <c r="D1346">
        <v>1</v>
      </c>
      <c r="E1346" t="s">
        <v>127</v>
      </c>
      <c r="F1346" t="s">
        <v>61</v>
      </c>
      <c r="G1346" t="s">
        <v>80</v>
      </c>
      <c r="H1346">
        <v>9545</v>
      </c>
      <c r="I1346">
        <v>9530</v>
      </c>
      <c r="J1346">
        <v>1.9</v>
      </c>
      <c r="K1346">
        <v>0.1</v>
      </c>
      <c r="L1346">
        <v>9355</v>
      </c>
      <c r="M1346">
        <v>4</v>
      </c>
      <c r="N1346">
        <v>7.2</v>
      </c>
      <c r="O1346">
        <v>46.4</v>
      </c>
      <c r="P1346">
        <v>69.400000000000006</v>
      </c>
      <c r="Q1346">
        <v>86.9</v>
      </c>
      <c r="R1346">
        <v>40.6</v>
      </c>
      <c r="S1346">
        <v>4315</v>
      </c>
      <c r="T1346">
        <v>13500</v>
      </c>
      <c r="U1346">
        <v>17900</v>
      </c>
      <c r="V1346">
        <v>22400</v>
      </c>
    </row>
    <row r="1347" spans="1:22" x14ac:dyDescent="0.25">
      <c r="A1347" t="str">
        <f t="shared" si="20"/>
        <v>2016/20171Female + maleBiosciencesNon-EU</v>
      </c>
      <c r="B1347" t="s">
        <v>75</v>
      </c>
      <c r="C1347" t="s">
        <v>37</v>
      </c>
      <c r="D1347">
        <v>1</v>
      </c>
      <c r="E1347" t="s">
        <v>127</v>
      </c>
      <c r="F1347" t="s">
        <v>125</v>
      </c>
      <c r="G1347" t="s">
        <v>80</v>
      </c>
      <c r="H1347">
        <v>695</v>
      </c>
      <c r="I1347">
        <v>685</v>
      </c>
      <c r="J1347">
        <v>33.200000000000003</v>
      </c>
      <c r="K1347">
        <v>1.4</v>
      </c>
      <c r="L1347">
        <v>460</v>
      </c>
      <c r="M1347">
        <v>14.2</v>
      </c>
      <c r="N1347">
        <v>2.2000000000000002</v>
      </c>
      <c r="O1347">
        <v>5.0999999999999996</v>
      </c>
      <c r="P1347">
        <v>15.3</v>
      </c>
      <c r="Q1347">
        <v>50.5</v>
      </c>
      <c r="R1347">
        <v>45.4</v>
      </c>
      <c r="S1347">
        <v>30</v>
      </c>
      <c r="T1347">
        <v>12800</v>
      </c>
      <c r="U1347">
        <v>20400</v>
      </c>
      <c r="V1347">
        <v>28500</v>
      </c>
    </row>
    <row r="1348" spans="1:22" x14ac:dyDescent="0.25">
      <c r="A1348" t="str">
        <f t="shared" ref="A1348:A1411" si="21">B1348&amp;D1348&amp;E1348&amp;G1348&amp;F1348</f>
        <v>2016/20171Female + maleBusiness and managementEU</v>
      </c>
      <c r="B1348" t="s">
        <v>75</v>
      </c>
      <c r="C1348" t="s">
        <v>37</v>
      </c>
      <c r="D1348">
        <v>1</v>
      </c>
      <c r="E1348" t="s">
        <v>127</v>
      </c>
      <c r="F1348" t="s">
        <v>21</v>
      </c>
      <c r="G1348" t="s">
        <v>107</v>
      </c>
      <c r="H1348">
        <v>3860</v>
      </c>
      <c r="I1348">
        <v>3790</v>
      </c>
      <c r="J1348">
        <v>30.8</v>
      </c>
      <c r="K1348">
        <v>1.8</v>
      </c>
      <c r="L1348">
        <v>2625</v>
      </c>
      <c r="M1348">
        <v>17.7</v>
      </c>
      <c r="N1348">
        <v>6.2</v>
      </c>
      <c r="O1348">
        <v>29.5</v>
      </c>
      <c r="P1348">
        <v>34.299999999999997</v>
      </c>
      <c r="Q1348">
        <v>45.3</v>
      </c>
      <c r="R1348">
        <v>15.8</v>
      </c>
      <c r="S1348">
        <v>1040</v>
      </c>
      <c r="T1348">
        <v>17500</v>
      </c>
      <c r="U1348">
        <v>22600</v>
      </c>
      <c r="V1348">
        <v>28500</v>
      </c>
    </row>
    <row r="1349" spans="1:22" x14ac:dyDescent="0.25">
      <c r="A1349" t="str">
        <f t="shared" si="21"/>
        <v>2016/20171Female + maleBusiness and managementUK</v>
      </c>
      <c r="B1349" t="s">
        <v>75</v>
      </c>
      <c r="C1349" t="s">
        <v>37</v>
      </c>
      <c r="D1349">
        <v>1</v>
      </c>
      <c r="E1349" t="s">
        <v>127</v>
      </c>
      <c r="F1349" t="s">
        <v>61</v>
      </c>
      <c r="G1349" t="s">
        <v>107</v>
      </c>
      <c r="H1349">
        <v>31455</v>
      </c>
      <c r="I1349">
        <v>31340</v>
      </c>
      <c r="J1349">
        <v>1.3</v>
      </c>
      <c r="K1349">
        <v>0.4</v>
      </c>
      <c r="L1349">
        <v>30920</v>
      </c>
      <c r="M1349">
        <v>5.2</v>
      </c>
      <c r="N1349">
        <v>8.6999999999999993</v>
      </c>
      <c r="O1349">
        <v>74.2</v>
      </c>
      <c r="P1349">
        <v>81.2</v>
      </c>
      <c r="Q1349">
        <v>84.7</v>
      </c>
      <c r="R1349">
        <v>10.5</v>
      </c>
      <c r="S1349">
        <v>22725</v>
      </c>
      <c r="T1349">
        <v>15700</v>
      </c>
      <c r="U1349">
        <v>20400</v>
      </c>
      <c r="V1349">
        <v>25600</v>
      </c>
    </row>
    <row r="1350" spans="1:22" x14ac:dyDescent="0.25">
      <c r="A1350" t="str">
        <f t="shared" si="21"/>
        <v>2016/20171Female + maleBusiness and managementNon-EU</v>
      </c>
      <c r="B1350" t="s">
        <v>75</v>
      </c>
      <c r="C1350" t="s">
        <v>37</v>
      </c>
      <c r="D1350">
        <v>1</v>
      </c>
      <c r="E1350" t="s">
        <v>127</v>
      </c>
      <c r="F1350" t="s">
        <v>125</v>
      </c>
      <c r="G1350" t="s">
        <v>107</v>
      </c>
      <c r="H1350">
        <v>16850</v>
      </c>
      <c r="I1350">
        <v>16760</v>
      </c>
      <c r="J1350">
        <v>41</v>
      </c>
      <c r="K1350">
        <v>0.5</v>
      </c>
      <c r="L1350">
        <v>9895</v>
      </c>
      <c r="M1350">
        <v>10.8</v>
      </c>
      <c r="N1350">
        <v>1.9</v>
      </c>
      <c r="O1350">
        <v>4.7</v>
      </c>
      <c r="P1350">
        <v>8</v>
      </c>
      <c r="Q1350">
        <v>46.3</v>
      </c>
      <c r="R1350">
        <v>41.7</v>
      </c>
      <c r="S1350">
        <v>640</v>
      </c>
      <c r="T1350">
        <v>15000</v>
      </c>
      <c r="U1350">
        <v>21900</v>
      </c>
      <c r="V1350">
        <v>29200</v>
      </c>
    </row>
    <row r="1351" spans="1:22" x14ac:dyDescent="0.25">
      <c r="A1351" t="str">
        <f t="shared" si="21"/>
        <v>2016/20171Female + maleCeltic studiesEU</v>
      </c>
      <c r="B1351" t="s">
        <v>75</v>
      </c>
      <c r="C1351" t="s">
        <v>37</v>
      </c>
      <c r="D1351">
        <v>1</v>
      </c>
      <c r="E1351" t="s">
        <v>127</v>
      </c>
      <c r="F1351" t="s">
        <v>21</v>
      </c>
      <c r="G1351" t="s">
        <v>111</v>
      </c>
      <c r="H1351" t="s">
        <v>124</v>
      </c>
      <c r="I1351" t="s">
        <v>124</v>
      </c>
      <c r="J1351" t="s">
        <v>124</v>
      </c>
      <c r="K1351" t="s">
        <v>124</v>
      </c>
      <c r="L1351" t="s">
        <v>124</v>
      </c>
      <c r="M1351" t="s">
        <v>124</v>
      </c>
      <c r="N1351" t="s">
        <v>124</v>
      </c>
      <c r="O1351" t="s">
        <v>124</v>
      </c>
      <c r="P1351" t="s">
        <v>124</v>
      </c>
      <c r="Q1351" t="s">
        <v>124</v>
      </c>
      <c r="R1351" t="s">
        <v>124</v>
      </c>
      <c r="S1351" t="s">
        <v>146</v>
      </c>
      <c r="T1351" t="s">
        <v>146</v>
      </c>
      <c r="U1351" t="s">
        <v>146</v>
      </c>
      <c r="V1351" t="s">
        <v>146</v>
      </c>
    </row>
    <row r="1352" spans="1:22" x14ac:dyDescent="0.25">
      <c r="A1352" t="str">
        <f t="shared" si="21"/>
        <v>2016/20171Female + maleCeltic studiesUK</v>
      </c>
      <c r="B1352" t="s">
        <v>75</v>
      </c>
      <c r="C1352" t="s">
        <v>37</v>
      </c>
      <c r="D1352">
        <v>1</v>
      </c>
      <c r="E1352" t="s">
        <v>127</v>
      </c>
      <c r="F1352" t="s">
        <v>61</v>
      </c>
      <c r="G1352" t="s">
        <v>111</v>
      </c>
      <c r="H1352">
        <v>10</v>
      </c>
      <c r="I1352">
        <v>10</v>
      </c>
      <c r="J1352">
        <v>0</v>
      </c>
      <c r="K1352">
        <v>0</v>
      </c>
      <c r="L1352">
        <v>10</v>
      </c>
      <c r="M1352">
        <v>4.8</v>
      </c>
      <c r="N1352">
        <v>9.5</v>
      </c>
      <c r="O1352">
        <v>33.299999999999997</v>
      </c>
      <c r="P1352">
        <v>52.4</v>
      </c>
      <c r="Q1352">
        <v>85.7</v>
      </c>
      <c r="R1352">
        <v>52.4</v>
      </c>
      <c r="S1352" t="s">
        <v>124</v>
      </c>
      <c r="T1352" t="s">
        <v>124</v>
      </c>
      <c r="U1352" t="s">
        <v>124</v>
      </c>
      <c r="V1352" t="s">
        <v>124</v>
      </c>
    </row>
    <row r="1353" spans="1:22" x14ac:dyDescent="0.25">
      <c r="A1353" t="str">
        <f t="shared" si="21"/>
        <v>2016/20171Female + maleChemistryEU</v>
      </c>
      <c r="B1353" t="s">
        <v>75</v>
      </c>
      <c r="C1353" t="s">
        <v>37</v>
      </c>
      <c r="D1353">
        <v>1</v>
      </c>
      <c r="E1353" t="s">
        <v>127</v>
      </c>
      <c r="F1353" t="s">
        <v>21</v>
      </c>
      <c r="G1353" t="s">
        <v>90</v>
      </c>
      <c r="H1353">
        <v>100</v>
      </c>
      <c r="I1353">
        <v>100</v>
      </c>
      <c r="J1353">
        <v>18.5</v>
      </c>
      <c r="K1353">
        <v>1.7</v>
      </c>
      <c r="L1353">
        <v>80</v>
      </c>
      <c r="M1353">
        <v>13.9</v>
      </c>
      <c r="N1353">
        <v>4.8</v>
      </c>
      <c r="O1353">
        <v>13.5</v>
      </c>
      <c r="P1353">
        <v>36.299999999999997</v>
      </c>
      <c r="Q1353">
        <v>62.7</v>
      </c>
      <c r="R1353">
        <v>49.2</v>
      </c>
      <c r="S1353">
        <v>10</v>
      </c>
      <c r="T1353">
        <v>14600</v>
      </c>
      <c r="U1353">
        <v>19000</v>
      </c>
      <c r="V1353">
        <v>25200</v>
      </c>
    </row>
    <row r="1354" spans="1:22" x14ac:dyDescent="0.25">
      <c r="A1354" t="str">
        <f t="shared" si="21"/>
        <v>2016/20171Female + maleChemistryUK</v>
      </c>
      <c r="B1354" t="s">
        <v>75</v>
      </c>
      <c r="C1354" t="s">
        <v>37</v>
      </c>
      <c r="D1354">
        <v>1</v>
      </c>
      <c r="E1354" t="s">
        <v>127</v>
      </c>
      <c r="F1354" t="s">
        <v>61</v>
      </c>
      <c r="G1354" t="s">
        <v>90</v>
      </c>
      <c r="H1354">
        <v>3235</v>
      </c>
      <c r="I1354">
        <v>3225</v>
      </c>
      <c r="J1354">
        <v>1.4</v>
      </c>
      <c r="K1354">
        <v>0.3</v>
      </c>
      <c r="L1354">
        <v>3180</v>
      </c>
      <c r="M1354">
        <v>3.8</v>
      </c>
      <c r="N1354">
        <v>5.5</v>
      </c>
      <c r="O1354">
        <v>54.4</v>
      </c>
      <c r="P1354">
        <v>74.8</v>
      </c>
      <c r="Q1354">
        <v>89.2</v>
      </c>
      <c r="R1354">
        <v>34.9</v>
      </c>
      <c r="S1354">
        <v>1720</v>
      </c>
      <c r="T1354">
        <v>16400</v>
      </c>
      <c r="U1354">
        <v>21200</v>
      </c>
      <c r="V1354">
        <v>25600</v>
      </c>
    </row>
    <row r="1355" spans="1:22" x14ac:dyDescent="0.25">
      <c r="A1355" t="str">
        <f t="shared" si="21"/>
        <v>2016/20171Female + maleChemistryNon-EU</v>
      </c>
      <c r="B1355" t="s">
        <v>75</v>
      </c>
      <c r="C1355" t="s">
        <v>37</v>
      </c>
      <c r="D1355">
        <v>1</v>
      </c>
      <c r="E1355" t="s">
        <v>127</v>
      </c>
      <c r="F1355" t="s">
        <v>125</v>
      </c>
      <c r="G1355" t="s">
        <v>90</v>
      </c>
      <c r="H1355">
        <v>330</v>
      </c>
      <c r="I1355">
        <v>330</v>
      </c>
      <c r="J1355">
        <v>41</v>
      </c>
      <c r="K1355">
        <v>0.7</v>
      </c>
      <c r="L1355">
        <v>195</v>
      </c>
      <c r="M1355">
        <v>8.6</v>
      </c>
      <c r="N1355">
        <v>2</v>
      </c>
      <c r="O1355">
        <v>6.6</v>
      </c>
      <c r="P1355">
        <v>14.3</v>
      </c>
      <c r="Q1355">
        <v>48.5</v>
      </c>
      <c r="R1355">
        <v>41.9</v>
      </c>
      <c r="S1355">
        <v>15</v>
      </c>
      <c r="T1355">
        <v>21900</v>
      </c>
      <c r="U1355">
        <v>27400</v>
      </c>
      <c r="V1355">
        <v>39100</v>
      </c>
    </row>
    <row r="1356" spans="1:22" x14ac:dyDescent="0.25">
      <c r="A1356" t="str">
        <f t="shared" si="21"/>
        <v>2016/20171Female + maleCombined and general studiesEU</v>
      </c>
      <c r="B1356" t="s">
        <v>75</v>
      </c>
      <c r="C1356" t="s">
        <v>37</v>
      </c>
      <c r="D1356">
        <v>1</v>
      </c>
      <c r="E1356" t="s">
        <v>127</v>
      </c>
      <c r="F1356" t="s">
        <v>21</v>
      </c>
      <c r="G1356" t="s">
        <v>120</v>
      </c>
      <c r="H1356">
        <v>40</v>
      </c>
      <c r="I1356">
        <v>35</v>
      </c>
      <c r="J1356">
        <v>9.8000000000000007</v>
      </c>
      <c r="K1356">
        <v>10.6</v>
      </c>
      <c r="L1356">
        <v>30</v>
      </c>
      <c r="M1356">
        <v>10.8</v>
      </c>
      <c r="N1356">
        <v>5.9</v>
      </c>
      <c r="O1356">
        <v>27.6</v>
      </c>
      <c r="P1356">
        <v>52.7</v>
      </c>
      <c r="Q1356">
        <v>73.400000000000006</v>
      </c>
      <c r="R1356">
        <v>45.8</v>
      </c>
      <c r="S1356" t="s">
        <v>124</v>
      </c>
      <c r="T1356" t="s">
        <v>124</v>
      </c>
      <c r="U1356" t="s">
        <v>124</v>
      </c>
      <c r="V1356" t="s">
        <v>124</v>
      </c>
    </row>
    <row r="1357" spans="1:22" x14ac:dyDescent="0.25">
      <c r="A1357" t="str">
        <f t="shared" si="21"/>
        <v>2016/20171Female + maleCombined and general studiesUK</v>
      </c>
      <c r="B1357" t="s">
        <v>75</v>
      </c>
      <c r="C1357" t="s">
        <v>37</v>
      </c>
      <c r="D1357">
        <v>1</v>
      </c>
      <c r="E1357" t="s">
        <v>127</v>
      </c>
      <c r="F1357" t="s">
        <v>61</v>
      </c>
      <c r="G1357" t="s">
        <v>120</v>
      </c>
      <c r="H1357">
        <v>4615</v>
      </c>
      <c r="I1357">
        <v>4560</v>
      </c>
      <c r="J1357">
        <v>1.6</v>
      </c>
      <c r="K1357">
        <v>1.2</v>
      </c>
      <c r="L1357">
        <v>4490</v>
      </c>
      <c r="M1357">
        <v>8.9</v>
      </c>
      <c r="N1357">
        <v>6</v>
      </c>
      <c r="O1357">
        <v>56.6</v>
      </c>
      <c r="P1357">
        <v>75.900000000000006</v>
      </c>
      <c r="Q1357">
        <v>83.6</v>
      </c>
      <c r="R1357">
        <v>27</v>
      </c>
      <c r="S1357">
        <v>2390</v>
      </c>
      <c r="T1357">
        <v>12000</v>
      </c>
      <c r="U1357">
        <v>19700</v>
      </c>
      <c r="V1357">
        <v>28800</v>
      </c>
    </row>
    <row r="1358" spans="1:22" x14ac:dyDescent="0.25">
      <c r="A1358" t="str">
        <f t="shared" si="21"/>
        <v>2016/20171Female + maleCombined and general studiesNon-EU</v>
      </c>
      <c r="B1358" t="s">
        <v>75</v>
      </c>
      <c r="C1358" t="s">
        <v>37</v>
      </c>
      <c r="D1358">
        <v>1</v>
      </c>
      <c r="E1358" t="s">
        <v>127</v>
      </c>
      <c r="F1358" t="s">
        <v>125</v>
      </c>
      <c r="G1358" t="s">
        <v>120</v>
      </c>
      <c r="H1358">
        <v>60</v>
      </c>
      <c r="I1358">
        <v>55</v>
      </c>
      <c r="J1358">
        <v>22.9</v>
      </c>
      <c r="K1358">
        <v>7.6</v>
      </c>
      <c r="L1358">
        <v>40</v>
      </c>
      <c r="M1358">
        <v>21</v>
      </c>
      <c r="N1358">
        <v>3.7</v>
      </c>
      <c r="O1358">
        <v>16.2</v>
      </c>
      <c r="P1358">
        <v>21.6</v>
      </c>
      <c r="Q1358">
        <v>52.4</v>
      </c>
      <c r="R1358">
        <v>36.299999999999997</v>
      </c>
      <c r="S1358" t="s">
        <v>124</v>
      </c>
      <c r="T1358" t="s">
        <v>124</v>
      </c>
      <c r="U1358" t="s">
        <v>124</v>
      </c>
      <c r="V1358" t="s">
        <v>124</v>
      </c>
    </row>
    <row r="1359" spans="1:22" x14ac:dyDescent="0.25">
      <c r="A1359" t="str">
        <f t="shared" si="21"/>
        <v>2016/20171Female + maleComputingEU</v>
      </c>
      <c r="B1359" t="s">
        <v>75</v>
      </c>
      <c r="C1359" t="s">
        <v>37</v>
      </c>
      <c r="D1359">
        <v>1</v>
      </c>
      <c r="E1359" t="s">
        <v>127</v>
      </c>
      <c r="F1359" t="s">
        <v>21</v>
      </c>
      <c r="G1359" t="s">
        <v>95</v>
      </c>
      <c r="H1359">
        <v>775</v>
      </c>
      <c r="I1359">
        <v>750</v>
      </c>
      <c r="J1359">
        <v>20</v>
      </c>
      <c r="K1359">
        <v>3.1</v>
      </c>
      <c r="L1359">
        <v>600</v>
      </c>
      <c r="M1359">
        <v>13.9</v>
      </c>
      <c r="N1359">
        <v>6.3</v>
      </c>
      <c r="O1359">
        <v>40.4</v>
      </c>
      <c r="P1359">
        <v>49.2</v>
      </c>
      <c r="Q1359">
        <v>59.9</v>
      </c>
      <c r="R1359">
        <v>19.5</v>
      </c>
      <c r="S1359">
        <v>290</v>
      </c>
      <c r="T1359">
        <v>21500</v>
      </c>
      <c r="U1359">
        <v>28800</v>
      </c>
      <c r="V1359">
        <v>39800</v>
      </c>
    </row>
    <row r="1360" spans="1:22" x14ac:dyDescent="0.25">
      <c r="A1360" t="str">
        <f t="shared" si="21"/>
        <v>2016/20171Female + maleComputingUK</v>
      </c>
      <c r="B1360" t="s">
        <v>75</v>
      </c>
      <c r="C1360" t="s">
        <v>37</v>
      </c>
      <c r="D1360">
        <v>1</v>
      </c>
      <c r="E1360" t="s">
        <v>127</v>
      </c>
      <c r="F1360" t="s">
        <v>61</v>
      </c>
      <c r="G1360" t="s">
        <v>95</v>
      </c>
      <c r="H1360">
        <v>10510</v>
      </c>
      <c r="I1360">
        <v>10475</v>
      </c>
      <c r="J1360">
        <v>1.1000000000000001</v>
      </c>
      <c r="K1360">
        <v>0.3</v>
      </c>
      <c r="L1360">
        <v>10360</v>
      </c>
      <c r="M1360">
        <v>5.7</v>
      </c>
      <c r="N1360">
        <v>9.1</v>
      </c>
      <c r="O1360">
        <v>74.2</v>
      </c>
      <c r="P1360">
        <v>80.3</v>
      </c>
      <c r="Q1360">
        <v>84.1</v>
      </c>
      <c r="R1360">
        <v>9.9</v>
      </c>
      <c r="S1360">
        <v>7595</v>
      </c>
      <c r="T1360">
        <v>16400</v>
      </c>
      <c r="U1360">
        <v>22300</v>
      </c>
      <c r="V1360">
        <v>28100</v>
      </c>
    </row>
    <row r="1361" spans="1:22" x14ac:dyDescent="0.25">
      <c r="A1361" t="str">
        <f t="shared" si="21"/>
        <v>2016/20171Female + maleComputingNon-EU</v>
      </c>
      <c r="B1361" t="s">
        <v>75</v>
      </c>
      <c r="C1361" t="s">
        <v>37</v>
      </c>
      <c r="D1361">
        <v>1</v>
      </c>
      <c r="E1361" t="s">
        <v>127</v>
      </c>
      <c r="F1361" t="s">
        <v>125</v>
      </c>
      <c r="G1361" t="s">
        <v>95</v>
      </c>
      <c r="H1361">
        <v>1345</v>
      </c>
      <c r="I1361">
        <v>1335</v>
      </c>
      <c r="J1361">
        <v>36.9</v>
      </c>
      <c r="K1361">
        <v>0.9</v>
      </c>
      <c r="L1361">
        <v>840</v>
      </c>
      <c r="M1361">
        <v>18.8</v>
      </c>
      <c r="N1361">
        <v>2.2000000000000002</v>
      </c>
      <c r="O1361">
        <v>10.8</v>
      </c>
      <c r="P1361">
        <v>16.600000000000001</v>
      </c>
      <c r="Q1361">
        <v>42.1</v>
      </c>
      <c r="R1361">
        <v>31.3</v>
      </c>
      <c r="S1361">
        <v>125</v>
      </c>
      <c r="T1361">
        <v>18200</v>
      </c>
      <c r="U1361">
        <v>25600</v>
      </c>
      <c r="V1361">
        <v>32100</v>
      </c>
    </row>
    <row r="1362" spans="1:22" x14ac:dyDescent="0.25">
      <c r="A1362" t="str">
        <f t="shared" si="21"/>
        <v>2016/20171Female + maleCreative arts and designEU</v>
      </c>
      <c r="B1362" t="s">
        <v>75</v>
      </c>
      <c r="C1362" t="s">
        <v>37</v>
      </c>
      <c r="D1362">
        <v>1</v>
      </c>
      <c r="E1362" t="s">
        <v>127</v>
      </c>
      <c r="F1362" t="s">
        <v>21</v>
      </c>
      <c r="G1362" t="s">
        <v>116</v>
      </c>
      <c r="H1362">
        <v>1200</v>
      </c>
      <c r="I1362">
        <v>1175</v>
      </c>
      <c r="J1362">
        <v>21.8</v>
      </c>
      <c r="K1362">
        <v>2</v>
      </c>
      <c r="L1362">
        <v>920</v>
      </c>
      <c r="M1362">
        <v>18.5</v>
      </c>
      <c r="N1362">
        <v>8.8000000000000007</v>
      </c>
      <c r="O1362">
        <v>37.700000000000003</v>
      </c>
      <c r="P1362">
        <v>42.1</v>
      </c>
      <c r="Q1362">
        <v>51</v>
      </c>
      <c r="R1362">
        <v>13.3</v>
      </c>
      <c r="S1362">
        <v>395</v>
      </c>
      <c r="T1362">
        <v>11100</v>
      </c>
      <c r="U1362">
        <v>16800</v>
      </c>
      <c r="V1362">
        <v>20800</v>
      </c>
    </row>
    <row r="1363" spans="1:22" x14ac:dyDescent="0.25">
      <c r="A1363" t="str">
        <f t="shared" si="21"/>
        <v>2016/20171Female + maleCreative arts and designUK</v>
      </c>
      <c r="B1363" t="s">
        <v>75</v>
      </c>
      <c r="C1363" t="s">
        <v>37</v>
      </c>
      <c r="D1363">
        <v>1</v>
      </c>
      <c r="E1363" t="s">
        <v>127</v>
      </c>
      <c r="F1363" t="s">
        <v>61</v>
      </c>
      <c r="G1363" t="s">
        <v>116</v>
      </c>
      <c r="H1363">
        <v>20160</v>
      </c>
      <c r="I1363">
        <v>20115</v>
      </c>
      <c r="J1363">
        <v>0.9</v>
      </c>
      <c r="K1363">
        <v>0.2</v>
      </c>
      <c r="L1363">
        <v>19935</v>
      </c>
      <c r="M1363">
        <v>5.8</v>
      </c>
      <c r="N1363">
        <v>11.5</v>
      </c>
      <c r="O1363">
        <v>73.099999999999994</v>
      </c>
      <c r="P1363">
        <v>78.7</v>
      </c>
      <c r="Q1363">
        <v>81.8</v>
      </c>
      <c r="R1363">
        <v>8.6999999999999993</v>
      </c>
      <c r="S1363">
        <v>13970</v>
      </c>
      <c r="T1363">
        <v>10600</v>
      </c>
      <c r="U1363">
        <v>15300</v>
      </c>
      <c r="V1363">
        <v>19300</v>
      </c>
    </row>
    <row r="1364" spans="1:22" x14ac:dyDescent="0.25">
      <c r="A1364" t="str">
        <f t="shared" si="21"/>
        <v>2016/20171Female + maleCreative arts and designNon-EU</v>
      </c>
      <c r="B1364" t="s">
        <v>75</v>
      </c>
      <c r="C1364" t="s">
        <v>37</v>
      </c>
      <c r="D1364">
        <v>1</v>
      </c>
      <c r="E1364" t="s">
        <v>127</v>
      </c>
      <c r="F1364" t="s">
        <v>125</v>
      </c>
      <c r="G1364" t="s">
        <v>116</v>
      </c>
      <c r="H1364">
        <v>2120</v>
      </c>
      <c r="I1364">
        <v>2105</v>
      </c>
      <c r="J1364">
        <v>49</v>
      </c>
      <c r="K1364">
        <v>0.8</v>
      </c>
      <c r="L1364">
        <v>1075</v>
      </c>
      <c r="M1364">
        <v>18.600000000000001</v>
      </c>
      <c r="N1364">
        <v>3.7</v>
      </c>
      <c r="O1364">
        <v>10.199999999999999</v>
      </c>
      <c r="P1364">
        <v>12.2</v>
      </c>
      <c r="Q1364">
        <v>28.7</v>
      </c>
      <c r="R1364">
        <v>18.5</v>
      </c>
      <c r="S1364">
        <v>180</v>
      </c>
      <c r="T1364">
        <v>11300</v>
      </c>
      <c r="U1364">
        <v>16400</v>
      </c>
      <c r="V1364">
        <v>21900</v>
      </c>
    </row>
    <row r="1365" spans="1:22" x14ac:dyDescent="0.25">
      <c r="A1365" t="str">
        <f t="shared" si="21"/>
        <v>2016/20171Female + maleEconomicsEU</v>
      </c>
      <c r="B1365" t="s">
        <v>75</v>
      </c>
      <c r="C1365" t="s">
        <v>37</v>
      </c>
      <c r="D1365">
        <v>1</v>
      </c>
      <c r="E1365" t="s">
        <v>127</v>
      </c>
      <c r="F1365" t="s">
        <v>21</v>
      </c>
      <c r="G1365" t="s">
        <v>8</v>
      </c>
      <c r="H1365">
        <v>585</v>
      </c>
      <c r="I1365">
        <v>565</v>
      </c>
      <c r="J1365">
        <v>19.7</v>
      </c>
      <c r="K1365">
        <v>3.2</v>
      </c>
      <c r="L1365">
        <v>455</v>
      </c>
      <c r="M1365">
        <v>12.2</v>
      </c>
      <c r="N1365">
        <v>6.2</v>
      </c>
      <c r="O1365">
        <v>25.9</v>
      </c>
      <c r="P1365">
        <v>36.4</v>
      </c>
      <c r="Q1365">
        <v>62</v>
      </c>
      <c r="R1365">
        <v>36.200000000000003</v>
      </c>
      <c r="S1365">
        <v>135</v>
      </c>
      <c r="T1365">
        <v>21200</v>
      </c>
      <c r="U1365">
        <v>29200</v>
      </c>
      <c r="V1365">
        <v>44500</v>
      </c>
    </row>
    <row r="1366" spans="1:22" x14ac:dyDescent="0.25">
      <c r="A1366" t="str">
        <f t="shared" si="21"/>
        <v>2016/20171Female + maleEconomicsUK</v>
      </c>
      <c r="B1366" t="s">
        <v>75</v>
      </c>
      <c r="C1366" t="s">
        <v>37</v>
      </c>
      <c r="D1366">
        <v>1</v>
      </c>
      <c r="E1366" t="s">
        <v>127</v>
      </c>
      <c r="F1366" t="s">
        <v>61</v>
      </c>
      <c r="G1366" t="s">
        <v>8</v>
      </c>
      <c r="H1366">
        <v>4970</v>
      </c>
      <c r="I1366">
        <v>4960</v>
      </c>
      <c r="J1366">
        <v>1.3</v>
      </c>
      <c r="K1366">
        <v>0.2</v>
      </c>
      <c r="L1366">
        <v>4895</v>
      </c>
      <c r="M1366">
        <v>5.8</v>
      </c>
      <c r="N1366">
        <v>6.6</v>
      </c>
      <c r="O1366">
        <v>69</v>
      </c>
      <c r="P1366">
        <v>79.400000000000006</v>
      </c>
      <c r="Q1366">
        <v>86.2</v>
      </c>
      <c r="R1366">
        <v>17.2</v>
      </c>
      <c r="S1366">
        <v>3350</v>
      </c>
      <c r="T1366">
        <v>20100</v>
      </c>
      <c r="U1366">
        <v>25900</v>
      </c>
      <c r="V1366">
        <v>31800</v>
      </c>
    </row>
    <row r="1367" spans="1:22" x14ac:dyDescent="0.25">
      <c r="A1367" t="str">
        <f t="shared" si="21"/>
        <v>2016/20171Female + maleEconomicsNon-EU</v>
      </c>
      <c r="B1367" t="s">
        <v>75</v>
      </c>
      <c r="C1367" t="s">
        <v>37</v>
      </c>
      <c r="D1367">
        <v>1</v>
      </c>
      <c r="E1367" t="s">
        <v>127</v>
      </c>
      <c r="F1367" t="s">
        <v>125</v>
      </c>
      <c r="G1367" t="s">
        <v>8</v>
      </c>
      <c r="H1367">
        <v>2005</v>
      </c>
      <c r="I1367">
        <v>1995</v>
      </c>
      <c r="J1367">
        <v>37.4</v>
      </c>
      <c r="K1367">
        <v>0.6</v>
      </c>
      <c r="L1367">
        <v>1245</v>
      </c>
      <c r="M1367">
        <v>10.3</v>
      </c>
      <c r="N1367">
        <v>1.6</v>
      </c>
      <c r="O1367">
        <v>8.3000000000000007</v>
      </c>
      <c r="P1367">
        <v>12.9</v>
      </c>
      <c r="Q1367">
        <v>50.7</v>
      </c>
      <c r="R1367">
        <v>42.4</v>
      </c>
      <c r="S1367">
        <v>145</v>
      </c>
      <c r="T1367">
        <v>27000</v>
      </c>
      <c r="U1367">
        <v>31400</v>
      </c>
      <c r="V1367">
        <v>43100</v>
      </c>
    </row>
    <row r="1368" spans="1:22" x14ac:dyDescent="0.25">
      <c r="A1368" t="str">
        <f t="shared" si="21"/>
        <v>2016/20171Female + maleEducation and teachingEU</v>
      </c>
      <c r="B1368" t="s">
        <v>75</v>
      </c>
      <c r="C1368" t="s">
        <v>37</v>
      </c>
      <c r="D1368">
        <v>1</v>
      </c>
      <c r="E1368" t="s">
        <v>127</v>
      </c>
      <c r="F1368" t="s">
        <v>21</v>
      </c>
      <c r="G1368" t="s">
        <v>118</v>
      </c>
      <c r="H1368">
        <v>95</v>
      </c>
      <c r="I1368">
        <v>90</v>
      </c>
      <c r="J1368">
        <v>17.7</v>
      </c>
      <c r="K1368">
        <v>2.7</v>
      </c>
      <c r="L1368">
        <v>75</v>
      </c>
      <c r="M1368">
        <v>8.6999999999999993</v>
      </c>
      <c r="N1368">
        <v>6.5</v>
      </c>
      <c r="O1368">
        <v>41.5</v>
      </c>
      <c r="P1368">
        <v>53</v>
      </c>
      <c r="Q1368">
        <v>67</v>
      </c>
      <c r="R1368">
        <v>25.4</v>
      </c>
      <c r="S1368">
        <v>35</v>
      </c>
      <c r="T1368">
        <v>12400</v>
      </c>
      <c r="U1368">
        <v>18600</v>
      </c>
      <c r="V1368">
        <v>22300</v>
      </c>
    </row>
    <row r="1369" spans="1:22" x14ac:dyDescent="0.25">
      <c r="A1369" t="str">
        <f t="shared" si="21"/>
        <v>2016/20171Female + maleEducation and teachingUK</v>
      </c>
      <c r="B1369" t="s">
        <v>75</v>
      </c>
      <c r="C1369" t="s">
        <v>37</v>
      </c>
      <c r="D1369">
        <v>1</v>
      </c>
      <c r="E1369" t="s">
        <v>127</v>
      </c>
      <c r="F1369" t="s">
        <v>61</v>
      </c>
      <c r="G1369" t="s">
        <v>118</v>
      </c>
      <c r="H1369">
        <v>15795</v>
      </c>
      <c r="I1369">
        <v>15765</v>
      </c>
      <c r="J1369">
        <v>1.1000000000000001</v>
      </c>
      <c r="K1369">
        <v>0.2</v>
      </c>
      <c r="L1369">
        <v>15595</v>
      </c>
      <c r="M1369">
        <v>2.5</v>
      </c>
      <c r="N1369">
        <v>4.9000000000000004</v>
      </c>
      <c r="O1369">
        <v>75.2</v>
      </c>
      <c r="P1369">
        <v>88.4</v>
      </c>
      <c r="Q1369">
        <v>91.5</v>
      </c>
      <c r="R1369">
        <v>16.399999999999999</v>
      </c>
      <c r="S1369">
        <v>11655</v>
      </c>
      <c r="T1369">
        <v>13500</v>
      </c>
      <c r="U1369">
        <v>19300</v>
      </c>
      <c r="V1369">
        <v>21500</v>
      </c>
    </row>
    <row r="1370" spans="1:22" x14ac:dyDescent="0.25">
      <c r="A1370" t="str">
        <f t="shared" si="21"/>
        <v>2016/20171Female + maleEducation and teachingNon-EU</v>
      </c>
      <c r="B1370" t="s">
        <v>75</v>
      </c>
      <c r="C1370" t="s">
        <v>37</v>
      </c>
      <c r="D1370">
        <v>1</v>
      </c>
      <c r="E1370" t="s">
        <v>127</v>
      </c>
      <c r="F1370" t="s">
        <v>125</v>
      </c>
      <c r="G1370" t="s">
        <v>118</v>
      </c>
      <c r="H1370">
        <v>185</v>
      </c>
      <c r="I1370">
        <v>180</v>
      </c>
      <c r="J1370">
        <v>34.6</v>
      </c>
      <c r="K1370">
        <v>3.3</v>
      </c>
      <c r="L1370">
        <v>115</v>
      </c>
      <c r="M1370">
        <v>16.600000000000001</v>
      </c>
      <c r="N1370">
        <v>3.1</v>
      </c>
      <c r="O1370">
        <v>19.7</v>
      </c>
      <c r="P1370">
        <v>24.2</v>
      </c>
      <c r="Q1370">
        <v>45.7</v>
      </c>
      <c r="R1370">
        <v>26</v>
      </c>
      <c r="S1370">
        <v>35</v>
      </c>
      <c r="T1370">
        <v>15700</v>
      </c>
      <c r="U1370">
        <v>21200</v>
      </c>
      <c r="V1370">
        <v>21500</v>
      </c>
    </row>
    <row r="1371" spans="1:22" x14ac:dyDescent="0.25">
      <c r="A1371" t="str">
        <f t="shared" si="21"/>
        <v>2016/20171Female + maleEngineeringEU</v>
      </c>
      <c r="B1371" t="s">
        <v>75</v>
      </c>
      <c r="C1371" t="s">
        <v>37</v>
      </c>
      <c r="D1371">
        <v>1</v>
      </c>
      <c r="E1371" t="s">
        <v>127</v>
      </c>
      <c r="F1371" t="s">
        <v>21</v>
      </c>
      <c r="G1371" t="s">
        <v>93</v>
      </c>
      <c r="H1371">
        <v>1155</v>
      </c>
      <c r="I1371">
        <v>1125</v>
      </c>
      <c r="J1371">
        <v>21.8</v>
      </c>
      <c r="K1371">
        <v>2.4</v>
      </c>
      <c r="L1371">
        <v>880</v>
      </c>
      <c r="M1371">
        <v>12.9</v>
      </c>
      <c r="N1371">
        <v>4.7</v>
      </c>
      <c r="O1371">
        <v>31</v>
      </c>
      <c r="P1371">
        <v>42.3</v>
      </c>
      <c r="Q1371">
        <v>60.6</v>
      </c>
      <c r="R1371">
        <v>29.6</v>
      </c>
      <c r="S1371">
        <v>330</v>
      </c>
      <c r="T1371">
        <v>23000</v>
      </c>
      <c r="U1371">
        <v>27000</v>
      </c>
      <c r="V1371">
        <v>31400</v>
      </c>
    </row>
    <row r="1372" spans="1:22" x14ac:dyDescent="0.25">
      <c r="A1372" t="str">
        <f t="shared" si="21"/>
        <v>2016/20171Female + maleEngineeringUK</v>
      </c>
      <c r="B1372" t="s">
        <v>75</v>
      </c>
      <c r="C1372" t="s">
        <v>37</v>
      </c>
      <c r="D1372">
        <v>1</v>
      </c>
      <c r="E1372" t="s">
        <v>127</v>
      </c>
      <c r="F1372" t="s">
        <v>61</v>
      </c>
      <c r="G1372" t="s">
        <v>93</v>
      </c>
      <c r="H1372">
        <v>12510</v>
      </c>
      <c r="I1372">
        <v>12450</v>
      </c>
      <c r="J1372">
        <v>1.5</v>
      </c>
      <c r="K1372">
        <v>0.5</v>
      </c>
      <c r="L1372">
        <v>12265</v>
      </c>
      <c r="M1372">
        <v>4.5999999999999996</v>
      </c>
      <c r="N1372">
        <v>5.9</v>
      </c>
      <c r="O1372">
        <v>71.8</v>
      </c>
      <c r="P1372">
        <v>82.2</v>
      </c>
      <c r="Q1372">
        <v>88</v>
      </c>
      <c r="R1372">
        <v>16.2</v>
      </c>
      <c r="S1372">
        <v>8745</v>
      </c>
      <c r="T1372">
        <v>20800</v>
      </c>
      <c r="U1372">
        <v>26300</v>
      </c>
      <c r="V1372">
        <v>31400</v>
      </c>
    </row>
    <row r="1373" spans="1:22" x14ac:dyDescent="0.25">
      <c r="A1373" t="str">
        <f t="shared" si="21"/>
        <v>2016/20171Female + maleEngineeringNon-EU</v>
      </c>
      <c r="B1373" t="s">
        <v>75</v>
      </c>
      <c r="C1373" t="s">
        <v>37</v>
      </c>
      <c r="D1373">
        <v>1</v>
      </c>
      <c r="E1373" t="s">
        <v>127</v>
      </c>
      <c r="F1373" t="s">
        <v>125</v>
      </c>
      <c r="G1373" t="s">
        <v>93</v>
      </c>
      <c r="H1373">
        <v>5040</v>
      </c>
      <c r="I1373">
        <v>5000</v>
      </c>
      <c r="J1373">
        <v>42.9</v>
      </c>
      <c r="K1373">
        <v>0.8</v>
      </c>
      <c r="L1373">
        <v>2855</v>
      </c>
      <c r="M1373">
        <v>13.6</v>
      </c>
      <c r="N1373">
        <v>2</v>
      </c>
      <c r="O1373">
        <v>8.4</v>
      </c>
      <c r="P1373">
        <v>13.9</v>
      </c>
      <c r="Q1373">
        <v>41.4</v>
      </c>
      <c r="R1373">
        <v>33.1</v>
      </c>
      <c r="S1373">
        <v>330</v>
      </c>
      <c r="T1373">
        <v>24500</v>
      </c>
      <c r="U1373">
        <v>28800</v>
      </c>
      <c r="V1373">
        <v>33600</v>
      </c>
    </row>
    <row r="1374" spans="1:22" x14ac:dyDescent="0.25">
      <c r="A1374" t="str">
        <f t="shared" si="21"/>
        <v>2016/20171Female + maleEnglish studiesEU</v>
      </c>
      <c r="B1374" t="s">
        <v>75</v>
      </c>
      <c r="C1374" t="s">
        <v>37</v>
      </c>
      <c r="D1374">
        <v>1</v>
      </c>
      <c r="E1374" t="s">
        <v>127</v>
      </c>
      <c r="F1374" t="s">
        <v>21</v>
      </c>
      <c r="G1374" t="s">
        <v>109</v>
      </c>
      <c r="H1374">
        <v>310</v>
      </c>
      <c r="I1374">
        <v>305</v>
      </c>
      <c r="J1374">
        <v>19.100000000000001</v>
      </c>
      <c r="K1374">
        <v>2.4</v>
      </c>
      <c r="L1374">
        <v>245</v>
      </c>
      <c r="M1374">
        <v>18.2</v>
      </c>
      <c r="N1374">
        <v>5.0999999999999996</v>
      </c>
      <c r="O1374">
        <v>20.5</v>
      </c>
      <c r="P1374">
        <v>35.299999999999997</v>
      </c>
      <c r="Q1374">
        <v>57.6</v>
      </c>
      <c r="R1374">
        <v>37.1</v>
      </c>
      <c r="S1374">
        <v>60</v>
      </c>
      <c r="T1374">
        <v>14200</v>
      </c>
      <c r="U1374">
        <v>19000</v>
      </c>
      <c r="V1374">
        <v>22600</v>
      </c>
    </row>
    <row r="1375" spans="1:22" x14ac:dyDescent="0.25">
      <c r="A1375" t="str">
        <f t="shared" si="21"/>
        <v>2016/20171Female + maleEnglish studiesUK</v>
      </c>
      <c r="B1375" t="s">
        <v>75</v>
      </c>
      <c r="C1375" t="s">
        <v>37</v>
      </c>
      <c r="D1375">
        <v>1</v>
      </c>
      <c r="E1375" t="s">
        <v>127</v>
      </c>
      <c r="F1375" t="s">
        <v>61</v>
      </c>
      <c r="G1375" t="s">
        <v>109</v>
      </c>
      <c r="H1375">
        <v>11660</v>
      </c>
      <c r="I1375">
        <v>11625</v>
      </c>
      <c r="J1375">
        <v>1.5</v>
      </c>
      <c r="K1375">
        <v>0.3</v>
      </c>
      <c r="L1375">
        <v>11455</v>
      </c>
      <c r="M1375">
        <v>4.7</v>
      </c>
      <c r="N1375">
        <v>9.1999999999999993</v>
      </c>
      <c r="O1375">
        <v>56.3</v>
      </c>
      <c r="P1375">
        <v>75.599999999999994</v>
      </c>
      <c r="Q1375">
        <v>84.7</v>
      </c>
      <c r="R1375">
        <v>28.4</v>
      </c>
      <c r="S1375">
        <v>6315</v>
      </c>
      <c r="T1375">
        <v>11700</v>
      </c>
      <c r="U1375">
        <v>16800</v>
      </c>
      <c r="V1375">
        <v>20800</v>
      </c>
    </row>
    <row r="1376" spans="1:22" x14ac:dyDescent="0.25">
      <c r="A1376" t="str">
        <f t="shared" si="21"/>
        <v>2016/20171Female + maleEnglish studiesNon-EU</v>
      </c>
      <c r="B1376" t="s">
        <v>75</v>
      </c>
      <c r="C1376" t="s">
        <v>37</v>
      </c>
      <c r="D1376">
        <v>1</v>
      </c>
      <c r="E1376" t="s">
        <v>127</v>
      </c>
      <c r="F1376" t="s">
        <v>125</v>
      </c>
      <c r="G1376" t="s">
        <v>109</v>
      </c>
      <c r="H1376">
        <v>705</v>
      </c>
      <c r="I1376">
        <v>695</v>
      </c>
      <c r="J1376">
        <v>37.200000000000003</v>
      </c>
      <c r="K1376">
        <v>1.4</v>
      </c>
      <c r="L1376">
        <v>435</v>
      </c>
      <c r="M1376">
        <v>9.8000000000000007</v>
      </c>
      <c r="N1376">
        <v>1.4</v>
      </c>
      <c r="O1376">
        <v>5.4</v>
      </c>
      <c r="P1376">
        <v>10.1</v>
      </c>
      <c r="Q1376">
        <v>51.6</v>
      </c>
      <c r="R1376">
        <v>46.2</v>
      </c>
      <c r="S1376">
        <v>35</v>
      </c>
      <c r="T1376">
        <v>10600</v>
      </c>
      <c r="U1376">
        <v>18200</v>
      </c>
      <c r="V1376">
        <v>22600</v>
      </c>
    </row>
    <row r="1377" spans="1:22" x14ac:dyDescent="0.25">
      <c r="A1377" t="str">
        <f t="shared" si="21"/>
        <v>2016/20171Female + maleGeneral, applied and forensic sciencesEU</v>
      </c>
      <c r="B1377" t="s">
        <v>75</v>
      </c>
      <c r="C1377" t="s">
        <v>37</v>
      </c>
      <c r="D1377">
        <v>1</v>
      </c>
      <c r="E1377" t="s">
        <v>127</v>
      </c>
      <c r="F1377" t="s">
        <v>21</v>
      </c>
      <c r="G1377" t="s">
        <v>147</v>
      </c>
      <c r="H1377">
        <v>70</v>
      </c>
      <c r="I1377">
        <v>70</v>
      </c>
      <c r="J1377">
        <v>14.5</v>
      </c>
      <c r="K1377">
        <v>0.5</v>
      </c>
      <c r="L1377">
        <v>60</v>
      </c>
      <c r="M1377">
        <v>6.6</v>
      </c>
      <c r="N1377">
        <v>5.9</v>
      </c>
      <c r="O1377">
        <v>31</v>
      </c>
      <c r="P1377">
        <v>49.7</v>
      </c>
      <c r="Q1377">
        <v>73</v>
      </c>
      <c r="R1377">
        <v>42</v>
      </c>
      <c r="S1377">
        <v>20</v>
      </c>
      <c r="T1377">
        <v>12400</v>
      </c>
      <c r="U1377">
        <v>17200</v>
      </c>
      <c r="V1377">
        <v>23400</v>
      </c>
    </row>
    <row r="1378" spans="1:22" x14ac:dyDescent="0.25">
      <c r="A1378" t="str">
        <f t="shared" si="21"/>
        <v>2016/20171Female + maleGeneral, applied and forensic sciencesUK</v>
      </c>
      <c r="B1378" t="s">
        <v>75</v>
      </c>
      <c r="C1378" t="s">
        <v>37</v>
      </c>
      <c r="D1378">
        <v>1</v>
      </c>
      <c r="E1378" t="s">
        <v>127</v>
      </c>
      <c r="F1378" t="s">
        <v>61</v>
      </c>
      <c r="G1378" t="s">
        <v>147</v>
      </c>
      <c r="H1378">
        <v>1465</v>
      </c>
      <c r="I1378">
        <v>1460</v>
      </c>
      <c r="J1378">
        <v>1.6</v>
      </c>
      <c r="K1378">
        <v>0.2</v>
      </c>
      <c r="L1378">
        <v>1440</v>
      </c>
      <c r="M1378">
        <v>4.0999999999999996</v>
      </c>
      <c r="N1378">
        <v>8.1</v>
      </c>
      <c r="O1378">
        <v>61.7</v>
      </c>
      <c r="P1378">
        <v>76.8</v>
      </c>
      <c r="Q1378">
        <v>86.3</v>
      </c>
      <c r="R1378">
        <v>24.6</v>
      </c>
      <c r="S1378">
        <v>880</v>
      </c>
      <c r="T1378">
        <v>13500</v>
      </c>
      <c r="U1378">
        <v>17500</v>
      </c>
      <c r="V1378">
        <v>21500</v>
      </c>
    </row>
    <row r="1379" spans="1:22" x14ac:dyDescent="0.25">
      <c r="A1379" t="str">
        <f t="shared" si="21"/>
        <v>2016/20171Female + maleGeneral, applied and forensic sciencesNon-EU</v>
      </c>
      <c r="B1379" t="s">
        <v>75</v>
      </c>
      <c r="C1379" t="s">
        <v>37</v>
      </c>
      <c r="D1379">
        <v>1</v>
      </c>
      <c r="E1379" t="s">
        <v>127</v>
      </c>
      <c r="F1379" t="s">
        <v>125</v>
      </c>
      <c r="G1379" t="s">
        <v>147</v>
      </c>
      <c r="H1379">
        <v>65</v>
      </c>
      <c r="I1379">
        <v>65</v>
      </c>
      <c r="J1379">
        <v>50.6</v>
      </c>
      <c r="K1379">
        <v>4</v>
      </c>
      <c r="L1379">
        <v>30</v>
      </c>
      <c r="M1379">
        <v>12</v>
      </c>
      <c r="N1379">
        <v>1.6</v>
      </c>
      <c r="O1379">
        <v>8</v>
      </c>
      <c r="P1379">
        <v>13.6</v>
      </c>
      <c r="Q1379">
        <v>35.799999999999997</v>
      </c>
      <c r="R1379">
        <v>27.8</v>
      </c>
      <c r="S1379" t="s">
        <v>124</v>
      </c>
      <c r="T1379" t="s">
        <v>124</v>
      </c>
      <c r="U1379" t="s">
        <v>124</v>
      </c>
      <c r="V1379" t="s">
        <v>124</v>
      </c>
    </row>
    <row r="1380" spans="1:22" x14ac:dyDescent="0.25">
      <c r="A1380" t="str">
        <f t="shared" si="21"/>
        <v>2016/20171Female + maleGeography, earth and environmental studiesEU</v>
      </c>
      <c r="B1380" t="s">
        <v>75</v>
      </c>
      <c r="C1380" t="s">
        <v>37</v>
      </c>
      <c r="D1380">
        <v>1</v>
      </c>
      <c r="E1380" t="s">
        <v>127</v>
      </c>
      <c r="F1380" t="s">
        <v>21</v>
      </c>
      <c r="G1380" t="s">
        <v>148</v>
      </c>
      <c r="H1380">
        <v>155</v>
      </c>
      <c r="I1380">
        <v>145</v>
      </c>
      <c r="J1380">
        <v>24.6</v>
      </c>
      <c r="K1380">
        <v>3.6</v>
      </c>
      <c r="L1380">
        <v>110</v>
      </c>
      <c r="M1380">
        <v>14.1</v>
      </c>
      <c r="N1380">
        <v>5.8</v>
      </c>
      <c r="O1380">
        <v>21</v>
      </c>
      <c r="P1380">
        <v>32.799999999999997</v>
      </c>
      <c r="Q1380">
        <v>55.5</v>
      </c>
      <c r="R1380">
        <v>34.5</v>
      </c>
      <c r="S1380">
        <v>30</v>
      </c>
      <c r="T1380">
        <v>9100</v>
      </c>
      <c r="U1380">
        <v>16800</v>
      </c>
      <c r="V1380">
        <v>26600</v>
      </c>
    </row>
    <row r="1381" spans="1:22" x14ac:dyDescent="0.25">
      <c r="A1381" t="str">
        <f t="shared" si="21"/>
        <v>2016/20171Female + maleGeography, earth and environmental studiesUK</v>
      </c>
      <c r="B1381" t="s">
        <v>75</v>
      </c>
      <c r="C1381" t="s">
        <v>37</v>
      </c>
      <c r="D1381">
        <v>1</v>
      </c>
      <c r="E1381" t="s">
        <v>127</v>
      </c>
      <c r="F1381" t="s">
        <v>61</v>
      </c>
      <c r="G1381" t="s">
        <v>148</v>
      </c>
      <c r="H1381">
        <v>6980</v>
      </c>
      <c r="I1381">
        <v>6965</v>
      </c>
      <c r="J1381">
        <v>1.7</v>
      </c>
      <c r="K1381">
        <v>0.2</v>
      </c>
      <c r="L1381">
        <v>6850</v>
      </c>
      <c r="M1381">
        <v>3.9</v>
      </c>
      <c r="N1381">
        <v>7.2</v>
      </c>
      <c r="O1381">
        <v>58.2</v>
      </c>
      <c r="P1381">
        <v>77.2</v>
      </c>
      <c r="Q1381">
        <v>87.2</v>
      </c>
      <c r="R1381">
        <v>29</v>
      </c>
      <c r="S1381">
        <v>3950</v>
      </c>
      <c r="T1381">
        <v>14600</v>
      </c>
      <c r="U1381">
        <v>19700</v>
      </c>
      <c r="V1381">
        <v>24500</v>
      </c>
    </row>
    <row r="1382" spans="1:22" x14ac:dyDescent="0.25">
      <c r="A1382" t="str">
        <f t="shared" si="21"/>
        <v>2016/20171Female + maleGeography, earth and environmental studiesNon-EU</v>
      </c>
      <c r="B1382" t="s">
        <v>75</v>
      </c>
      <c r="C1382" t="s">
        <v>37</v>
      </c>
      <c r="D1382">
        <v>1</v>
      </c>
      <c r="E1382" t="s">
        <v>127</v>
      </c>
      <c r="F1382" t="s">
        <v>125</v>
      </c>
      <c r="G1382" t="s">
        <v>148</v>
      </c>
      <c r="H1382">
        <v>445</v>
      </c>
      <c r="I1382">
        <v>440</v>
      </c>
      <c r="J1382">
        <v>45.6</v>
      </c>
      <c r="K1382">
        <v>1.8</v>
      </c>
      <c r="L1382">
        <v>240</v>
      </c>
      <c r="M1382">
        <v>9.8000000000000007</v>
      </c>
      <c r="N1382">
        <v>3</v>
      </c>
      <c r="O1382">
        <v>8.5</v>
      </c>
      <c r="P1382">
        <v>13</v>
      </c>
      <c r="Q1382">
        <v>41.6</v>
      </c>
      <c r="R1382">
        <v>33</v>
      </c>
      <c r="S1382">
        <v>25</v>
      </c>
      <c r="T1382">
        <v>16800</v>
      </c>
      <c r="U1382">
        <v>22600</v>
      </c>
      <c r="V1382">
        <v>25900</v>
      </c>
    </row>
    <row r="1383" spans="1:22" x14ac:dyDescent="0.25">
      <c r="A1383" t="str">
        <f t="shared" si="21"/>
        <v>2016/20171Female + maleHealth and social careEU</v>
      </c>
      <c r="B1383" t="s">
        <v>75</v>
      </c>
      <c r="C1383" t="s">
        <v>37</v>
      </c>
      <c r="D1383">
        <v>1</v>
      </c>
      <c r="E1383" t="s">
        <v>127</v>
      </c>
      <c r="F1383" t="s">
        <v>21</v>
      </c>
      <c r="G1383" t="s">
        <v>104</v>
      </c>
      <c r="H1383">
        <v>25</v>
      </c>
      <c r="I1383">
        <v>25</v>
      </c>
      <c r="J1383">
        <v>36</v>
      </c>
      <c r="K1383">
        <v>0</v>
      </c>
      <c r="L1383">
        <v>15</v>
      </c>
      <c r="M1383">
        <v>10</v>
      </c>
      <c r="N1383">
        <v>4</v>
      </c>
      <c r="O1383">
        <v>32</v>
      </c>
      <c r="P1383">
        <v>42</v>
      </c>
      <c r="Q1383">
        <v>50</v>
      </c>
      <c r="R1383">
        <v>18</v>
      </c>
      <c r="S1383" t="s">
        <v>124</v>
      </c>
      <c r="T1383" t="s">
        <v>124</v>
      </c>
      <c r="U1383" t="s">
        <v>124</v>
      </c>
      <c r="V1383" t="s">
        <v>124</v>
      </c>
    </row>
    <row r="1384" spans="1:22" x14ac:dyDescent="0.25">
      <c r="A1384" t="str">
        <f t="shared" si="21"/>
        <v>2016/20171Female + maleHealth and social careUK</v>
      </c>
      <c r="B1384" t="s">
        <v>75</v>
      </c>
      <c r="C1384" t="s">
        <v>37</v>
      </c>
      <c r="D1384">
        <v>1</v>
      </c>
      <c r="E1384" t="s">
        <v>127</v>
      </c>
      <c r="F1384" t="s">
        <v>61</v>
      </c>
      <c r="G1384" t="s">
        <v>104</v>
      </c>
      <c r="H1384">
        <v>6755</v>
      </c>
      <c r="I1384">
        <v>6745</v>
      </c>
      <c r="J1384">
        <v>1.4</v>
      </c>
      <c r="K1384">
        <v>0.1</v>
      </c>
      <c r="L1384">
        <v>6650</v>
      </c>
      <c r="M1384">
        <v>2.2999999999999998</v>
      </c>
      <c r="N1384">
        <v>5.7</v>
      </c>
      <c r="O1384">
        <v>69.2</v>
      </c>
      <c r="P1384">
        <v>86.9</v>
      </c>
      <c r="Q1384">
        <v>90.6</v>
      </c>
      <c r="R1384">
        <v>21.4</v>
      </c>
      <c r="S1384">
        <v>4565</v>
      </c>
      <c r="T1384">
        <v>13900</v>
      </c>
      <c r="U1384">
        <v>20100</v>
      </c>
      <c r="V1384">
        <v>25900</v>
      </c>
    </row>
    <row r="1385" spans="1:22" x14ac:dyDescent="0.25">
      <c r="A1385" t="str">
        <f t="shared" si="21"/>
        <v>2016/20171Female + maleHealth and social careNon-EU</v>
      </c>
      <c r="B1385" t="s">
        <v>75</v>
      </c>
      <c r="C1385" t="s">
        <v>37</v>
      </c>
      <c r="D1385">
        <v>1</v>
      </c>
      <c r="E1385" t="s">
        <v>127</v>
      </c>
      <c r="F1385" t="s">
        <v>125</v>
      </c>
      <c r="G1385" t="s">
        <v>104</v>
      </c>
      <c r="H1385">
        <v>55</v>
      </c>
      <c r="I1385">
        <v>55</v>
      </c>
      <c r="J1385">
        <v>22.7</v>
      </c>
      <c r="K1385">
        <v>2.7</v>
      </c>
      <c r="L1385">
        <v>40</v>
      </c>
      <c r="M1385">
        <v>14.5</v>
      </c>
      <c r="N1385">
        <v>2.7</v>
      </c>
      <c r="O1385">
        <v>26.4</v>
      </c>
      <c r="P1385">
        <v>44.5</v>
      </c>
      <c r="Q1385">
        <v>60</v>
      </c>
      <c r="R1385">
        <v>33.6</v>
      </c>
      <c r="S1385">
        <v>10</v>
      </c>
      <c r="T1385">
        <v>15300</v>
      </c>
      <c r="U1385">
        <v>22300</v>
      </c>
      <c r="V1385">
        <v>32500</v>
      </c>
    </row>
    <row r="1386" spans="1:22" x14ac:dyDescent="0.25">
      <c r="A1386" t="str">
        <f t="shared" si="21"/>
        <v>2016/20171Female + maleHistory and archaeologyEU</v>
      </c>
      <c r="B1386" t="s">
        <v>75</v>
      </c>
      <c r="C1386" t="s">
        <v>37</v>
      </c>
      <c r="D1386">
        <v>1</v>
      </c>
      <c r="E1386" t="s">
        <v>127</v>
      </c>
      <c r="F1386" t="s">
        <v>21</v>
      </c>
      <c r="G1386" t="s">
        <v>113</v>
      </c>
      <c r="H1386">
        <v>255</v>
      </c>
      <c r="I1386">
        <v>250</v>
      </c>
      <c r="J1386">
        <v>15.3</v>
      </c>
      <c r="K1386">
        <v>2.1</v>
      </c>
      <c r="L1386">
        <v>210</v>
      </c>
      <c r="M1386">
        <v>12</v>
      </c>
      <c r="N1386">
        <v>5.8</v>
      </c>
      <c r="O1386">
        <v>20.100000000000001</v>
      </c>
      <c r="P1386">
        <v>41.7</v>
      </c>
      <c r="Q1386">
        <v>66.900000000000006</v>
      </c>
      <c r="R1386">
        <v>46.8</v>
      </c>
      <c r="S1386">
        <v>45</v>
      </c>
      <c r="T1386">
        <v>11700</v>
      </c>
      <c r="U1386">
        <v>17200</v>
      </c>
      <c r="V1386">
        <v>21500</v>
      </c>
    </row>
    <row r="1387" spans="1:22" x14ac:dyDescent="0.25">
      <c r="A1387" t="str">
        <f t="shared" si="21"/>
        <v>2016/20171Female + maleHistory and archaeologyUK</v>
      </c>
      <c r="B1387" t="s">
        <v>75</v>
      </c>
      <c r="C1387" t="s">
        <v>37</v>
      </c>
      <c r="D1387">
        <v>1</v>
      </c>
      <c r="E1387" t="s">
        <v>127</v>
      </c>
      <c r="F1387" t="s">
        <v>61</v>
      </c>
      <c r="G1387" t="s">
        <v>113</v>
      </c>
      <c r="H1387">
        <v>10255</v>
      </c>
      <c r="I1387">
        <v>10235</v>
      </c>
      <c r="J1387">
        <v>1.5</v>
      </c>
      <c r="K1387">
        <v>0.2</v>
      </c>
      <c r="L1387">
        <v>10080</v>
      </c>
      <c r="M1387">
        <v>4.9000000000000004</v>
      </c>
      <c r="N1387">
        <v>8.4</v>
      </c>
      <c r="O1387">
        <v>53.4</v>
      </c>
      <c r="P1387">
        <v>72.7</v>
      </c>
      <c r="Q1387">
        <v>85.2</v>
      </c>
      <c r="R1387">
        <v>31.9</v>
      </c>
      <c r="S1387">
        <v>5255</v>
      </c>
      <c r="T1387">
        <v>13100</v>
      </c>
      <c r="U1387">
        <v>17900</v>
      </c>
      <c r="V1387">
        <v>22600</v>
      </c>
    </row>
    <row r="1388" spans="1:22" x14ac:dyDescent="0.25">
      <c r="A1388" t="str">
        <f t="shared" si="21"/>
        <v>2016/20171Female + maleHistory and archaeologyNon-EU</v>
      </c>
      <c r="B1388" t="s">
        <v>75</v>
      </c>
      <c r="C1388" t="s">
        <v>37</v>
      </c>
      <c r="D1388">
        <v>1</v>
      </c>
      <c r="E1388" t="s">
        <v>127</v>
      </c>
      <c r="F1388" t="s">
        <v>125</v>
      </c>
      <c r="G1388" t="s">
        <v>113</v>
      </c>
      <c r="H1388">
        <v>275</v>
      </c>
      <c r="I1388">
        <v>265</v>
      </c>
      <c r="J1388">
        <v>31.5</v>
      </c>
      <c r="K1388">
        <v>4.0999999999999996</v>
      </c>
      <c r="L1388">
        <v>180</v>
      </c>
      <c r="M1388">
        <v>13.1</v>
      </c>
      <c r="N1388">
        <v>4.5</v>
      </c>
      <c r="O1388">
        <v>15.9</v>
      </c>
      <c r="P1388">
        <v>24.3</v>
      </c>
      <c r="Q1388">
        <v>50.9</v>
      </c>
      <c r="R1388">
        <v>35</v>
      </c>
      <c r="S1388">
        <v>35</v>
      </c>
      <c r="T1388">
        <v>17200</v>
      </c>
      <c r="U1388">
        <v>24500</v>
      </c>
      <c r="V1388">
        <v>29600</v>
      </c>
    </row>
    <row r="1389" spans="1:22" x14ac:dyDescent="0.25">
      <c r="A1389" t="str">
        <f t="shared" si="21"/>
        <v>2016/20171Female + maleLanguages and area studiesEU</v>
      </c>
      <c r="B1389" t="s">
        <v>75</v>
      </c>
      <c r="C1389" t="s">
        <v>37</v>
      </c>
      <c r="D1389">
        <v>1</v>
      </c>
      <c r="E1389" t="s">
        <v>127</v>
      </c>
      <c r="F1389" t="s">
        <v>21</v>
      </c>
      <c r="G1389" t="s">
        <v>149</v>
      </c>
      <c r="H1389">
        <v>465</v>
      </c>
      <c r="I1389">
        <v>445</v>
      </c>
      <c r="J1389">
        <v>17.100000000000001</v>
      </c>
      <c r="K1389">
        <v>4.2</v>
      </c>
      <c r="L1389">
        <v>370</v>
      </c>
      <c r="M1389">
        <v>22.2</v>
      </c>
      <c r="N1389">
        <v>6.4</v>
      </c>
      <c r="O1389">
        <v>24.5</v>
      </c>
      <c r="P1389">
        <v>37.700000000000003</v>
      </c>
      <c r="Q1389">
        <v>54.3</v>
      </c>
      <c r="R1389">
        <v>29.8</v>
      </c>
      <c r="S1389">
        <v>95</v>
      </c>
      <c r="T1389">
        <v>16100</v>
      </c>
      <c r="U1389">
        <v>22300</v>
      </c>
      <c r="V1389">
        <v>25600</v>
      </c>
    </row>
    <row r="1390" spans="1:22" x14ac:dyDescent="0.25">
      <c r="A1390" t="str">
        <f t="shared" si="21"/>
        <v>2016/20171Female + maleLanguages and area studiesUK</v>
      </c>
      <c r="B1390" t="s">
        <v>75</v>
      </c>
      <c r="C1390" t="s">
        <v>37</v>
      </c>
      <c r="D1390">
        <v>1</v>
      </c>
      <c r="E1390" t="s">
        <v>127</v>
      </c>
      <c r="F1390" t="s">
        <v>61</v>
      </c>
      <c r="G1390" t="s">
        <v>149</v>
      </c>
      <c r="H1390">
        <v>6065</v>
      </c>
      <c r="I1390">
        <v>6000</v>
      </c>
      <c r="J1390">
        <v>1.9</v>
      </c>
      <c r="K1390">
        <v>1.1000000000000001</v>
      </c>
      <c r="L1390">
        <v>5890</v>
      </c>
      <c r="M1390">
        <v>9.5</v>
      </c>
      <c r="N1390">
        <v>9.6999999999999993</v>
      </c>
      <c r="O1390">
        <v>56</v>
      </c>
      <c r="P1390">
        <v>70.099999999999994</v>
      </c>
      <c r="Q1390">
        <v>79</v>
      </c>
      <c r="R1390">
        <v>22.9</v>
      </c>
      <c r="S1390">
        <v>3165</v>
      </c>
      <c r="T1390">
        <v>14200</v>
      </c>
      <c r="U1390">
        <v>20100</v>
      </c>
      <c r="V1390">
        <v>24800</v>
      </c>
    </row>
    <row r="1391" spans="1:22" x14ac:dyDescent="0.25">
      <c r="A1391" t="str">
        <f t="shared" si="21"/>
        <v>2016/20171Female + maleLanguages and area studiesNon-EU</v>
      </c>
      <c r="B1391" t="s">
        <v>75</v>
      </c>
      <c r="C1391" t="s">
        <v>37</v>
      </c>
      <c r="D1391">
        <v>1</v>
      </c>
      <c r="E1391" t="s">
        <v>127</v>
      </c>
      <c r="F1391" t="s">
        <v>125</v>
      </c>
      <c r="G1391" t="s">
        <v>149</v>
      </c>
      <c r="H1391">
        <v>245</v>
      </c>
      <c r="I1391">
        <v>240</v>
      </c>
      <c r="J1391">
        <v>37.200000000000003</v>
      </c>
      <c r="K1391">
        <v>2.5</v>
      </c>
      <c r="L1391">
        <v>150</v>
      </c>
      <c r="M1391">
        <v>14</v>
      </c>
      <c r="N1391">
        <v>4.2</v>
      </c>
      <c r="O1391">
        <v>12.9</v>
      </c>
      <c r="P1391">
        <v>19.100000000000001</v>
      </c>
      <c r="Q1391">
        <v>44.7</v>
      </c>
      <c r="R1391">
        <v>31.8</v>
      </c>
      <c r="S1391">
        <v>25</v>
      </c>
      <c r="T1391">
        <v>15300</v>
      </c>
      <c r="U1391">
        <v>22600</v>
      </c>
      <c r="V1391">
        <v>27700</v>
      </c>
    </row>
    <row r="1392" spans="1:22" x14ac:dyDescent="0.25">
      <c r="A1392" t="str">
        <f t="shared" si="21"/>
        <v>2016/20171Female + maleLawEU</v>
      </c>
      <c r="B1392" t="s">
        <v>75</v>
      </c>
      <c r="C1392" t="s">
        <v>37</v>
      </c>
      <c r="D1392">
        <v>1</v>
      </c>
      <c r="E1392" t="s">
        <v>127</v>
      </c>
      <c r="F1392" t="s">
        <v>21</v>
      </c>
      <c r="G1392" t="s">
        <v>7</v>
      </c>
      <c r="H1392">
        <v>890</v>
      </c>
      <c r="I1392">
        <v>870</v>
      </c>
      <c r="J1392">
        <v>28.4</v>
      </c>
      <c r="K1392">
        <v>2.1</v>
      </c>
      <c r="L1392">
        <v>625</v>
      </c>
      <c r="M1392">
        <v>12.8</v>
      </c>
      <c r="N1392">
        <v>7</v>
      </c>
      <c r="O1392">
        <v>17.899999999999999</v>
      </c>
      <c r="P1392">
        <v>27.5</v>
      </c>
      <c r="Q1392">
        <v>51.8</v>
      </c>
      <c r="R1392">
        <v>33.9</v>
      </c>
      <c r="S1392">
        <v>140</v>
      </c>
      <c r="T1392">
        <v>15300</v>
      </c>
      <c r="U1392">
        <v>21200</v>
      </c>
      <c r="V1392">
        <v>25600</v>
      </c>
    </row>
    <row r="1393" spans="1:22" x14ac:dyDescent="0.25">
      <c r="A1393" t="str">
        <f t="shared" si="21"/>
        <v>2016/20171Female + maleLawUK</v>
      </c>
      <c r="B1393" t="s">
        <v>75</v>
      </c>
      <c r="C1393" t="s">
        <v>37</v>
      </c>
      <c r="D1393">
        <v>1</v>
      </c>
      <c r="E1393" t="s">
        <v>127</v>
      </c>
      <c r="F1393" t="s">
        <v>61</v>
      </c>
      <c r="G1393" t="s">
        <v>7</v>
      </c>
      <c r="H1393">
        <v>10840</v>
      </c>
      <c r="I1393">
        <v>10820</v>
      </c>
      <c r="J1393">
        <v>2.2000000000000002</v>
      </c>
      <c r="K1393">
        <v>0.2</v>
      </c>
      <c r="L1393">
        <v>10585</v>
      </c>
      <c r="M1393">
        <v>4.2</v>
      </c>
      <c r="N1393">
        <v>9.4</v>
      </c>
      <c r="O1393">
        <v>56.7</v>
      </c>
      <c r="P1393">
        <v>74.5</v>
      </c>
      <c r="Q1393">
        <v>84.2</v>
      </c>
      <c r="R1393">
        <v>27.5</v>
      </c>
      <c r="S1393">
        <v>5945</v>
      </c>
      <c r="T1393">
        <v>13500</v>
      </c>
      <c r="U1393">
        <v>17500</v>
      </c>
      <c r="V1393">
        <v>23000</v>
      </c>
    </row>
    <row r="1394" spans="1:22" x14ac:dyDescent="0.25">
      <c r="A1394" t="str">
        <f t="shared" si="21"/>
        <v>2016/20171Female + maleLawNon-EU</v>
      </c>
      <c r="B1394" t="s">
        <v>75</v>
      </c>
      <c r="C1394" t="s">
        <v>37</v>
      </c>
      <c r="D1394">
        <v>1</v>
      </c>
      <c r="E1394" t="s">
        <v>127</v>
      </c>
      <c r="F1394" t="s">
        <v>125</v>
      </c>
      <c r="G1394" t="s">
        <v>7</v>
      </c>
      <c r="H1394">
        <v>3270</v>
      </c>
      <c r="I1394">
        <v>3250</v>
      </c>
      <c r="J1394">
        <v>51.4</v>
      </c>
      <c r="K1394">
        <v>0.6</v>
      </c>
      <c r="L1394">
        <v>1580</v>
      </c>
      <c r="M1394">
        <v>16</v>
      </c>
      <c r="N1394">
        <v>3.8</v>
      </c>
      <c r="O1394">
        <v>6.8</v>
      </c>
      <c r="P1394">
        <v>10.1</v>
      </c>
      <c r="Q1394">
        <v>28.8</v>
      </c>
      <c r="R1394">
        <v>22</v>
      </c>
      <c r="S1394">
        <v>190</v>
      </c>
      <c r="T1394">
        <v>14600</v>
      </c>
      <c r="U1394">
        <v>23000</v>
      </c>
      <c r="V1394">
        <v>31800</v>
      </c>
    </row>
    <row r="1395" spans="1:22" x14ac:dyDescent="0.25">
      <c r="A1395" t="str">
        <f t="shared" si="21"/>
        <v>2016/20171Female + maleMaterials and technologyEU</v>
      </c>
      <c r="B1395" t="s">
        <v>75</v>
      </c>
      <c r="C1395" t="s">
        <v>37</v>
      </c>
      <c r="D1395">
        <v>1</v>
      </c>
      <c r="E1395" t="s">
        <v>127</v>
      </c>
      <c r="F1395" t="s">
        <v>21</v>
      </c>
      <c r="G1395" t="s">
        <v>150</v>
      </c>
      <c r="H1395">
        <v>115</v>
      </c>
      <c r="I1395">
        <v>115</v>
      </c>
      <c r="J1395">
        <v>28</v>
      </c>
      <c r="K1395">
        <v>0.9</v>
      </c>
      <c r="L1395">
        <v>85</v>
      </c>
      <c r="M1395">
        <v>18.3</v>
      </c>
      <c r="N1395">
        <v>5.8</v>
      </c>
      <c r="O1395">
        <v>22.5</v>
      </c>
      <c r="P1395">
        <v>26.3</v>
      </c>
      <c r="Q1395">
        <v>47.8</v>
      </c>
      <c r="R1395">
        <v>25.3</v>
      </c>
      <c r="S1395">
        <v>25</v>
      </c>
      <c r="T1395">
        <v>14200</v>
      </c>
      <c r="U1395">
        <v>17900</v>
      </c>
      <c r="V1395">
        <v>21500</v>
      </c>
    </row>
    <row r="1396" spans="1:22" x14ac:dyDescent="0.25">
      <c r="A1396" t="str">
        <f t="shared" si="21"/>
        <v>2016/20171Female + maleMaterials and technologyUK</v>
      </c>
      <c r="B1396" t="s">
        <v>75</v>
      </c>
      <c r="C1396" t="s">
        <v>37</v>
      </c>
      <c r="D1396">
        <v>1</v>
      </c>
      <c r="E1396" t="s">
        <v>127</v>
      </c>
      <c r="F1396" t="s">
        <v>61</v>
      </c>
      <c r="G1396" t="s">
        <v>150</v>
      </c>
      <c r="H1396">
        <v>1460</v>
      </c>
      <c r="I1396">
        <v>1455</v>
      </c>
      <c r="J1396">
        <v>1.1000000000000001</v>
      </c>
      <c r="K1396">
        <v>0.4</v>
      </c>
      <c r="L1396">
        <v>1440</v>
      </c>
      <c r="M1396">
        <v>5.6</v>
      </c>
      <c r="N1396">
        <v>8.8000000000000007</v>
      </c>
      <c r="O1396">
        <v>70.099999999999994</v>
      </c>
      <c r="P1396">
        <v>78.599999999999994</v>
      </c>
      <c r="Q1396">
        <v>84.5</v>
      </c>
      <c r="R1396">
        <v>14.4</v>
      </c>
      <c r="S1396">
        <v>975</v>
      </c>
      <c r="T1396">
        <v>12400</v>
      </c>
      <c r="U1396">
        <v>18200</v>
      </c>
      <c r="V1396">
        <v>24500</v>
      </c>
    </row>
    <row r="1397" spans="1:22" x14ac:dyDescent="0.25">
      <c r="A1397" t="str">
        <f t="shared" si="21"/>
        <v>2016/20171Female + maleMaterials and technologyNon-EU</v>
      </c>
      <c r="B1397" t="s">
        <v>75</v>
      </c>
      <c r="C1397" t="s">
        <v>37</v>
      </c>
      <c r="D1397">
        <v>1</v>
      </c>
      <c r="E1397" t="s">
        <v>127</v>
      </c>
      <c r="F1397" t="s">
        <v>125</v>
      </c>
      <c r="G1397" t="s">
        <v>150</v>
      </c>
      <c r="H1397">
        <v>325</v>
      </c>
      <c r="I1397">
        <v>325</v>
      </c>
      <c r="J1397">
        <v>40.9</v>
      </c>
      <c r="K1397">
        <v>0.8</v>
      </c>
      <c r="L1397">
        <v>190</v>
      </c>
      <c r="M1397">
        <v>14.3</v>
      </c>
      <c r="N1397">
        <v>1.4</v>
      </c>
      <c r="O1397">
        <v>6.9</v>
      </c>
      <c r="P1397">
        <v>12.5</v>
      </c>
      <c r="Q1397">
        <v>43.5</v>
      </c>
      <c r="R1397">
        <v>36.6</v>
      </c>
      <c r="S1397">
        <v>15</v>
      </c>
      <c r="T1397">
        <v>12400</v>
      </c>
      <c r="U1397">
        <v>20400</v>
      </c>
      <c r="V1397">
        <v>28500</v>
      </c>
    </row>
    <row r="1398" spans="1:22" x14ac:dyDescent="0.25">
      <c r="A1398" t="str">
        <f t="shared" si="21"/>
        <v>2016/20171Female + maleMathematical sciencesEU</v>
      </c>
      <c r="B1398" t="s">
        <v>75</v>
      </c>
      <c r="C1398" t="s">
        <v>37</v>
      </c>
      <c r="D1398">
        <v>1</v>
      </c>
      <c r="E1398" t="s">
        <v>127</v>
      </c>
      <c r="F1398" t="s">
        <v>21</v>
      </c>
      <c r="G1398" t="s">
        <v>5</v>
      </c>
      <c r="H1398">
        <v>300</v>
      </c>
      <c r="I1398">
        <v>290</v>
      </c>
      <c r="J1398">
        <v>23.8</v>
      </c>
      <c r="K1398">
        <v>3.5</v>
      </c>
      <c r="L1398">
        <v>220</v>
      </c>
      <c r="M1398">
        <v>8.1</v>
      </c>
      <c r="N1398">
        <v>3.9</v>
      </c>
      <c r="O1398">
        <v>22.4</v>
      </c>
      <c r="P1398">
        <v>38.9</v>
      </c>
      <c r="Q1398">
        <v>64.2</v>
      </c>
      <c r="R1398">
        <v>41.7</v>
      </c>
      <c r="S1398">
        <v>65</v>
      </c>
      <c r="T1398">
        <v>24500</v>
      </c>
      <c r="U1398">
        <v>31400</v>
      </c>
      <c r="V1398">
        <v>48900</v>
      </c>
    </row>
    <row r="1399" spans="1:22" x14ac:dyDescent="0.25">
      <c r="A1399" t="str">
        <f t="shared" si="21"/>
        <v>2016/20171Female + maleMathematical sciencesUK</v>
      </c>
      <c r="B1399" t="s">
        <v>75</v>
      </c>
      <c r="C1399" t="s">
        <v>37</v>
      </c>
      <c r="D1399">
        <v>1</v>
      </c>
      <c r="E1399" t="s">
        <v>127</v>
      </c>
      <c r="F1399" t="s">
        <v>61</v>
      </c>
      <c r="G1399" t="s">
        <v>5</v>
      </c>
      <c r="H1399">
        <v>5845</v>
      </c>
      <c r="I1399">
        <v>5835</v>
      </c>
      <c r="J1399">
        <v>1</v>
      </c>
      <c r="K1399">
        <v>0.2</v>
      </c>
      <c r="L1399">
        <v>5775</v>
      </c>
      <c r="M1399">
        <v>5.2</v>
      </c>
      <c r="N1399">
        <v>5.3</v>
      </c>
      <c r="O1399">
        <v>61.3</v>
      </c>
      <c r="P1399">
        <v>79.099999999999994</v>
      </c>
      <c r="Q1399">
        <v>88.5</v>
      </c>
      <c r="R1399">
        <v>27.2</v>
      </c>
      <c r="S1399">
        <v>3505</v>
      </c>
      <c r="T1399">
        <v>18600</v>
      </c>
      <c r="U1399">
        <v>23700</v>
      </c>
      <c r="V1399">
        <v>29900</v>
      </c>
    </row>
    <row r="1400" spans="1:22" x14ac:dyDescent="0.25">
      <c r="A1400" t="str">
        <f t="shared" si="21"/>
        <v>2016/20171Female + maleMathematical sciencesNon-EU</v>
      </c>
      <c r="B1400" t="s">
        <v>75</v>
      </c>
      <c r="C1400" t="s">
        <v>37</v>
      </c>
      <c r="D1400">
        <v>1</v>
      </c>
      <c r="E1400" t="s">
        <v>127</v>
      </c>
      <c r="F1400" t="s">
        <v>125</v>
      </c>
      <c r="G1400" t="s">
        <v>5</v>
      </c>
      <c r="H1400">
        <v>1225</v>
      </c>
      <c r="I1400">
        <v>1215</v>
      </c>
      <c r="J1400">
        <v>33.9</v>
      </c>
      <c r="K1400">
        <v>0.7</v>
      </c>
      <c r="L1400">
        <v>805</v>
      </c>
      <c r="M1400">
        <v>8.1999999999999993</v>
      </c>
      <c r="N1400">
        <v>1.1000000000000001</v>
      </c>
      <c r="O1400">
        <v>5.5</v>
      </c>
      <c r="P1400">
        <v>11.9</v>
      </c>
      <c r="Q1400">
        <v>56.8</v>
      </c>
      <c r="R1400">
        <v>51.3</v>
      </c>
      <c r="S1400">
        <v>60</v>
      </c>
      <c r="T1400">
        <v>27400</v>
      </c>
      <c r="U1400">
        <v>34300</v>
      </c>
      <c r="V1400">
        <v>44500</v>
      </c>
    </row>
    <row r="1401" spans="1:22" x14ac:dyDescent="0.25">
      <c r="A1401" t="str">
        <f t="shared" si="21"/>
        <v>2016/20171Female + maleMedia, journalism and communicationsEU</v>
      </c>
      <c r="B1401" t="s">
        <v>75</v>
      </c>
      <c r="C1401" t="s">
        <v>37</v>
      </c>
      <c r="D1401">
        <v>1</v>
      </c>
      <c r="E1401" t="s">
        <v>127</v>
      </c>
      <c r="F1401" t="s">
        <v>21</v>
      </c>
      <c r="G1401" t="s">
        <v>151</v>
      </c>
      <c r="H1401">
        <v>640</v>
      </c>
      <c r="I1401">
        <v>630</v>
      </c>
      <c r="J1401">
        <v>17.7</v>
      </c>
      <c r="K1401">
        <v>2</v>
      </c>
      <c r="L1401">
        <v>520</v>
      </c>
      <c r="M1401">
        <v>20.6</v>
      </c>
      <c r="N1401">
        <v>7.5</v>
      </c>
      <c r="O1401">
        <v>38.299999999999997</v>
      </c>
      <c r="P1401">
        <v>46</v>
      </c>
      <c r="Q1401">
        <v>54.2</v>
      </c>
      <c r="R1401">
        <v>15.9</v>
      </c>
      <c r="S1401">
        <v>220</v>
      </c>
      <c r="T1401">
        <v>13500</v>
      </c>
      <c r="U1401">
        <v>18600</v>
      </c>
      <c r="V1401">
        <v>22300</v>
      </c>
    </row>
    <row r="1402" spans="1:22" x14ac:dyDescent="0.25">
      <c r="A1402" t="str">
        <f t="shared" si="21"/>
        <v>2016/20171Female + maleMedia, journalism and communicationsUK</v>
      </c>
      <c r="B1402" t="s">
        <v>75</v>
      </c>
      <c r="C1402" t="s">
        <v>37</v>
      </c>
      <c r="D1402">
        <v>1</v>
      </c>
      <c r="E1402" t="s">
        <v>127</v>
      </c>
      <c r="F1402" t="s">
        <v>61</v>
      </c>
      <c r="G1402" t="s">
        <v>151</v>
      </c>
      <c r="H1402">
        <v>7735</v>
      </c>
      <c r="I1402">
        <v>7720</v>
      </c>
      <c r="J1402">
        <v>1</v>
      </c>
      <c r="K1402">
        <v>0.2</v>
      </c>
      <c r="L1402">
        <v>7645</v>
      </c>
      <c r="M1402">
        <v>4.5</v>
      </c>
      <c r="N1402">
        <v>11.2</v>
      </c>
      <c r="O1402">
        <v>73.900000000000006</v>
      </c>
      <c r="P1402">
        <v>79.900000000000006</v>
      </c>
      <c r="Q1402">
        <v>83.4</v>
      </c>
      <c r="R1402">
        <v>9.4</v>
      </c>
      <c r="S1402">
        <v>5510</v>
      </c>
      <c r="T1402">
        <v>11700</v>
      </c>
      <c r="U1402">
        <v>16400</v>
      </c>
      <c r="V1402">
        <v>20100</v>
      </c>
    </row>
    <row r="1403" spans="1:22" x14ac:dyDescent="0.25">
      <c r="A1403" t="str">
        <f t="shared" si="21"/>
        <v>2016/20171Female + maleMedia, journalism and communicationsNon-EU</v>
      </c>
      <c r="B1403" t="s">
        <v>75</v>
      </c>
      <c r="C1403" t="s">
        <v>37</v>
      </c>
      <c r="D1403">
        <v>1</v>
      </c>
      <c r="E1403" t="s">
        <v>127</v>
      </c>
      <c r="F1403" t="s">
        <v>125</v>
      </c>
      <c r="G1403" t="s">
        <v>151</v>
      </c>
      <c r="H1403">
        <v>1065</v>
      </c>
      <c r="I1403">
        <v>1060</v>
      </c>
      <c r="J1403">
        <v>52.5</v>
      </c>
      <c r="K1403">
        <v>0.5</v>
      </c>
      <c r="L1403">
        <v>505</v>
      </c>
      <c r="M1403">
        <v>12.5</v>
      </c>
      <c r="N1403">
        <v>2.6</v>
      </c>
      <c r="O1403">
        <v>6.2</v>
      </c>
      <c r="P1403">
        <v>8.3000000000000007</v>
      </c>
      <c r="Q1403">
        <v>32.5</v>
      </c>
      <c r="R1403">
        <v>26.3</v>
      </c>
      <c r="S1403">
        <v>55</v>
      </c>
      <c r="T1403">
        <v>13100</v>
      </c>
      <c r="U1403">
        <v>19300</v>
      </c>
      <c r="V1403">
        <v>23700</v>
      </c>
    </row>
    <row r="1404" spans="1:22" x14ac:dyDescent="0.25">
      <c r="A1404" t="str">
        <f t="shared" si="21"/>
        <v>2016/20171Female + maleMedical sciencesEU</v>
      </c>
      <c r="B1404" t="s">
        <v>75</v>
      </c>
      <c r="C1404" t="s">
        <v>37</v>
      </c>
      <c r="D1404">
        <v>1</v>
      </c>
      <c r="E1404" t="s">
        <v>127</v>
      </c>
      <c r="F1404" t="s">
        <v>21</v>
      </c>
      <c r="G1404" t="s">
        <v>152</v>
      </c>
      <c r="H1404">
        <v>150</v>
      </c>
      <c r="I1404">
        <v>145</v>
      </c>
      <c r="J1404">
        <v>10.4</v>
      </c>
      <c r="K1404">
        <v>2.7</v>
      </c>
      <c r="L1404">
        <v>130</v>
      </c>
      <c r="M1404">
        <v>6</v>
      </c>
      <c r="N1404">
        <v>4.3</v>
      </c>
      <c r="O1404">
        <v>33.200000000000003</v>
      </c>
      <c r="P1404">
        <v>57</v>
      </c>
      <c r="Q1404">
        <v>79.3</v>
      </c>
      <c r="R1404">
        <v>46.1</v>
      </c>
      <c r="S1404">
        <v>45</v>
      </c>
      <c r="T1404">
        <v>20400</v>
      </c>
      <c r="U1404">
        <v>26300</v>
      </c>
      <c r="V1404">
        <v>30700</v>
      </c>
    </row>
    <row r="1405" spans="1:22" x14ac:dyDescent="0.25">
      <c r="A1405" t="str">
        <f t="shared" si="21"/>
        <v>2016/20171Female + maleMedical sciencesUK</v>
      </c>
      <c r="B1405" t="s">
        <v>75</v>
      </c>
      <c r="C1405" t="s">
        <v>37</v>
      </c>
      <c r="D1405">
        <v>1</v>
      </c>
      <c r="E1405" t="s">
        <v>127</v>
      </c>
      <c r="F1405" t="s">
        <v>61</v>
      </c>
      <c r="G1405" t="s">
        <v>152</v>
      </c>
      <c r="H1405">
        <v>2885</v>
      </c>
      <c r="I1405">
        <v>2885</v>
      </c>
      <c r="J1405">
        <v>1.9</v>
      </c>
      <c r="K1405">
        <v>0.1</v>
      </c>
      <c r="L1405">
        <v>2830</v>
      </c>
      <c r="M1405">
        <v>2.1</v>
      </c>
      <c r="N1405">
        <v>4</v>
      </c>
      <c r="O1405">
        <v>51.7</v>
      </c>
      <c r="P1405">
        <v>73.5</v>
      </c>
      <c r="Q1405">
        <v>91.9</v>
      </c>
      <c r="R1405">
        <v>40.200000000000003</v>
      </c>
      <c r="S1405">
        <v>1470</v>
      </c>
      <c r="T1405">
        <v>20400</v>
      </c>
      <c r="U1405">
        <v>23700</v>
      </c>
      <c r="V1405">
        <v>28500</v>
      </c>
    </row>
    <row r="1406" spans="1:22" x14ac:dyDescent="0.25">
      <c r="A1406" t="str">
        <f t="shared" si="21"/>
        <v>2016/20171Female + maleMedical sciencesNon-EU</v>
      </c>
      <c r="B1406" t="s">
        <v>75</v>
      </c>
      <c r="C1406" t="s">
        <v>37</v>
      </c>
      <c r="D1406">
        <v>1</v>
      </c>
      <c r="E1406" t="s">
        <v>127</v>
      </c>
      <c r="F1406" t="s">
        <v>125</v>
      </c>
      <c r="G1406" t="s">
        <v>152</v>
      </c>
      <c r="H1406">
        <v>150</v>
      </c>
      <c r="I1406">
        <v>145</v>
      </c>
      <c r="J1406">
        <v>29.6</v>
      </c>
      <c r="K1406">
        <v>0.7</v>
      </c>
      <c r="L1406">
        <v>105</v>
      </c>
      <c r="M1406">
        <v>7.7</v>
      </c>
      <c r="N1406">
        <v>3.8</v>
      </c>
      <c r="O1406">
        <v>12.1</v>
      </c>
      <c r="P1406">
        <v>25.1</v>
      </c>
      <c r="Q1406">
        <v>58.9</v>
      </c>
      <c r="R1406">
        <v>46.8</v>
      </c>
      <c r="S1406">
        <v>15</v>
      </c>
      <c r="T1406">
        <v>15700</v>
      </c>
      <c r="U1406">
        <v>23700</v>
      </c>
      <c r="V1406">
        <v>29900</v>
      </c>
    </row>
    <row r="1407" spans="1:22" x14ac:dyDescent="0.25">
      <c r="A1407" t="str">
        <f t="shared" si="21"/>
        <v>2016/20171Female + maleMedicine and dentistryEU</v>
      </c>
      <c r="B1407" t="s">
        <v>75</v>
      </c>
      <c r="C1407" t="s">
        <v>37</v>
      </c>
      <c r="D1407">
        <v>1</v>
      </c>
      <c r="E1407" t="s">
        <v>127</v>
      </c>
      <c r="F1407" t="s">
        <v>21</v>
      </c>
      <c r="G1407" t="s">
        <v>77</v>
      </c>
      <c r="H1407">
        <v>170</v>
      </c>
      <c r="I1407">
        <v>165</v>
      </c>
      <c r="J1407">
        <v>4.2</v>
      </c>
      <c r="K1407">
        <v>1.8</v>
      </c>
      <c r="L1407">
        <v>160</v>
      </c>
      <c r="M1407">
        <v>0.6</v>
      </c>
      <c r="N1407">
        <v>2.4</v>
      </c>
      <c r="O1407">
        <v>73.3</v>
      </c>
      <c r="P1407">
        <v>84.2</v>
      </c>
      <c r="Q1407">
        <v>92.7</v>
      </c>
      <c r="R1407">
        <v>19.399999999999999</v>
      </c>
      <c r="S1407">
        <v>115</v>
      </c>
      <c r="T1407">
        <v>33600</v>
      </c>
      <c r="U1407">
        <v>37200</v>
      </c>
      <c r="V1407">
        <v>40900</v>
      </c>
    </row>
    <row r="1408" spans="1:22" x14ac:dyDescent="0.25">
      <c r="A1408" t="str">
        <f t="shared" si="21"/>
        <v>2016/20171Female + maleMedicine and dentistryUK</v>
      </c>
      <c r="B1408" t="s">
        <v>75</v>
      </c>
      <c r="C1408" t="s">
        <v>37</v>
      </c>
      <c r="D1408">
        <v>1</v>
      </c>
      <c r="E1408" t="s">
        <v>127</v>
      </c>
      <c r="F1408" t="s">
        <v>61</v>
      </c>
      <c r="G1408" t="s">
        <v>77</v>
      </c>
      <c r="H1408">
        <v>7210</v>
      </c>
      <c r="I1408">
        <v>7205</v>
      </c>
      <c r="J1408">
        <v>1.8</v>
      </c>
      <c r="K1408">
        <v>0.1</v>
      </c>
      <c r="L1408">
        <v>7075</v>
      </c>
      <c r="M1408">
        <v>0.9</v>
      </c>
      <c r="N1408">
        <v>1.7</v>
      </c>
      <c r="O1408">
        <v>77</v>
      </c>
      <c r="P1408">
        <v>89.3</v>
      </c>
      <c r="Q1408">
        <v>95.6</v>
      </c>
      <c r="R1408">
        <v>18.600000000000001</v>
      </c>
      <c r="S1408">
        <v>5150</v>
      </c>
      <c r="T1408">
        <v>33200</v>
      </c>
      <c r="U1408">
        <v>36500</v>
      </c>
      <c r="V1408">
        <v>39100</v>
      </c>
    </row>
    <row r="1409" spans="1:22" x14ac:dyDescent="0.25">
      <c r="A1409" t="str">
        <f t="shared" si="21"/>
        <v>2016/20171Female + maleMedicine and dentistryNon-EU</v>
      </c>
      <c r="B1409" t="s">
        <v>75</v>
      </c>
      <c r="C1409" t="s">
        <v>37</v>
      </c>
      <c r="D1409">
        <v>1</v>
      </c>
      <c r="E1409" t="s">
        <v>127</v>
      </c>
      <c r="F1409" t="s">
        <v>125</v>
      </c>
      <c r="G1409" t="s">
        <v>77</v>
      </c>
      <c r="H1409">
        <v>610</v>
      </c>
      <c r="I1409">
        <v>605</v>
      </c>
      <c r="J1409">
        <v>20</v>
      </c>
      <c r="K1409">
        <v>1</v>
      </c>
      <c r="L1409">
        <v>485</v>
      </c>
      <c r="M1409">
        <v>5.4</v>
      </c>
      <c r="N1409">
        <v>7.4</v>
      </c>
      <c r="O1409">
        <v>54.1</v>
      </c>
      <c r="P1409">
        <v>61.3</v>
      </c>
      <c r="Q1409">
        <v>67.2</v>
      </c>
      <c r="R1409">
        <v>13.1</v>
      </c>
      <c r="S1409">
        <v>310</v>
      </c>
      <c r="T1409">
        <v>33200</v>
      </c>
      <c r="U1409">
        <v>36500</v>
      </c>
      <c r="V1409">
        <v>38700</v>
      </c>
    </row>
    <row r="1410" spans="1:22" x14ac:dyDescent="0.25">
      <c r="A1410" t="str">
        <f t="shared" si="21"/>
        <v>2016/20171Female + maleNursing and midwiferyEU</v>
      </c>
      <c r="B1410" t="s">
        <v>75</v>
      </c>
      <c r="C1410" t="s">
        <v>37</v>
      </c>
      <c r="D1410">
        <v>1</v>
      </c>
      <c r="E1410" t="s">
        <v>127</v>
      </c>
      <c r="F1410" t="s">
        <v>21</v>
      </c>
      <c r="G1410" t="s">
        <v>153</v>
      </c>
      <c r="H1410">
        <v>255</v>
      </c>
      <c r="I1410">
        <v>235</v>
      </c>
      <c r="J1410">
        <v>5.5</v>
      </c>
      <c r="K1410">
        <v>7.8</v>
      </c>
      <c r="L1410">
        <v>225</v>
      </c>
      <c r="M1410">
        <v>10.199999999999999</v>
      </c>
      <c r="N1410">
        <v>4.7</v>
      </c>
      <c r="O1410">
        <v>55.5</v>
      </c>
      <c r="P1410">
        <v>77.5</v>
      </c>
      <c r="Q1410">
        <v>79.599999999999994</v>
      </c>
      <c r="R1410">
        <v>24.2</v>
      </c>
      <c r="S1410">
        <v>130</v>
      </c>
      <c r="T1410">
        <v>24100</v>
      </c>
      <c r="U1410">
        <v>27700</v>
      </c>
      <c r="V1410">
        <v>31400</v>
      </c>
    </row>
    <row r="1411" spans="1:22" x14ac:dyDescent="0.25">
      <c r="A1411" t="str">
        <f t="shared" si="21"/>
        <v>2016/20171Female + maleNursing and midwiferyUK</v>
      </c>
      <c r="B1411" t="s">
        <v>75</v>
      </c>
      <c r="C1411" t="s">
        <v>37</v>
      </c>
      <c r="D1411">
        <v>1</v>
      </c>
      <c r="E1411" t="s">
        <v>127</v>
      </c>
      <c r="F1411" t="s">
        <v>61</v>
      </c>
      <c r="G1411" t="s">
        <v>153</v>
      </c>
      <c r="H1411">
        <v>18135</v>
      </c>
      <c r="I1411">
        <v>18100</v>
      </c>
      <c r="J1411">
        <v>2</v>
      </c>
      <c r="K1411">
        <v>0.2</v>
      </c>
      <c r="L1411">
        <v>17745</v>
      </c>
      <c r="M1411">
        <v>1.7</v>
      </c>
      <c r="N1411">
        <v>2.2000000000000002</v>
      </c>
      <c r="O1411">
        <v>69.599999999999994</v>
      </c>
      <c r="P1411">
        <v>92.2</v>
      </c>
      <c r="Q1411">
        <v>94.1</v>
      </c>
      <c r="R1411">
        <v>24.5</v>
      </c>
      <c r="S1411">
        <v>12450</v>
      </c>
      <c r="T1411">
        <v>22300</v>
      </c>
      <c r="U1411">
        <v>25600</v>
      </c>
      <c r="V1411">
        <v>29900</v>
      </c>
    </row>
    <row r="1412" spans="1:22" x14ac:dyDescent="0.25">
      <c r="A1412" t="str">
        <f t="shared" ref="A1412:A1475" si="22">B1412&amp;D1412&amp;E1412&amp;G1412&amp;F1412</f>
        <v>2016/20171Female + maleNursing and midwiferyNon-EU</v>
      </c>
      <c r="B1412" t="s">
        <v>75</v>
      </c>
      <c r="C1412" t="s">
        <v>37</v>
      </c>
      <c r="D1412">
        <v>1</v>
      </c>
      <c r="E1412" t="s">
        <v>127</v>
      </c>
      <c r="F1412" t="s">
        <v>125</v>
      </c>
      <c r="G1412" t="s">
        <v>153</v>
      </c>
      <c r="H1412">
        <v>460</v>
      </c>
      <c r="I1412">
        <v>440</v>
      </c>
      <c r="J1412">
        <v>13.4</v>
      </c>
      <c r="K1412">
        <v>5.4</v>
      </c>
      <c r="L1412">
        <v>380</v>
      </c>
      <c r="M1412">
        <v>23.3</v>
      </c>
      <c r="N1412">
        <v>7.8</v>
      </c>
      <c r="O1412">
        <v>38.200000000000003</v>
      </c>
      <c r="P1412">
        <v>51</v>
      </c>
      <c r="Q1412">
        <v>55.5</v>
      </c>
      <c r="R1412">
        <v>17.399999999999999</v>
      </c>
      <c r="S1412">
        <v>155</v>
      </c>
      <c r="T1412">
        <v>17500</v>
      </c>
      <c r="U1412">
        <v>23400</v>
      </c>
      <c r="V1412">
        <v>28800</v>
      </c>
    </row>
    <row r="1413" spans="1:22" x14ac:dyDescent="0.25">
      <c r="A1413" t="str">
        <f t="shared" si="22"/>
        <v>2016/20171Female + malePerforming artsEU</v>
      </c>
      <c r="B1413" t="s">
        <v>75</v>
      </c>
      <c r="C1413" t="s">
        <v>37</v>
      </c>
      <c r="D1413">
        <v>1</v>
      </c>
      <c r="E1413" t="s">
        <v>127</v>
      </c>
      <c r="F1413" t="s">
        <v>21</v>
      </c>
      <c r="G1413" t="s">
        <v>154</v>
      </c>
      <c r="H1413">
        <v>635</v>
      </c>
      <c r="I1413">
        <v>620</v>
      </c>
      <c r="J1413">
        <v>19.399999999999999</v>
      </c>
      <c r="K1413">
        <v>2.2999999999999998</v>
      </c>
      <c r="L1413">
        <v>500</v>
      </c>
      <c r="M1413">
        <v>16.2</v>
      </c>
      <c r="N1413">
        <v>6.6</v>
      </c>
      <c r="O1413">
        <v>36.299999999999997</v>
      </c>
      <c r="P1413">
        <v>49.7</v>
      </c>
      <c r="Q1413">
        <v>57.8</v>
      </c>
      <c r="R1413">
        <v>21.5</v>
      </c>
      <c r="S1413">
        <v>185</v>
      </c>
      <c r="T1413">
        <v>7700</v>
      </c>
      <c r="U1413">
        <v>12000</v>
      </c>
      <c r="V1413">
        <v>18200</v>
      </c>
    </row>
    <row r="1414" spans="1:22" x14ac:dyDescent="0.25">
      <c r="A1414" t="str">
        <f t="shared" si="22"/>
        <v>2016/20171Female + malePerforming artsUK</v>
      </c>
      <c r="B1414" t="s">
        <v>75</v>
      </c>
      <c r="C1414" t="s">
        <v>37</v>
      </c>
      <c r="D1414">
        <v>1</v>
      </c>
      <c r="E1414" t="s">
        <v>127</v>
      </c>
      <c r="F1414" t="s">
        <v>61</v>
      </c>
      <c r="G1414" t="s">
        <v>154</v>
      </c>
      <c r="H1414">
        <v>11540</v>
      </c>
      <c r="I1414">
        <v>11525</v>
      </c>
      <c r="J1414">
        <v>1.3</v>
      </c>
      <c r="K1414">
        <v>0.1</v>
      </c>
      <c r="L1414">
        <v>11375</v>
      </c>
      <c r="M1414">
        <v>4.0999999999999996</v>
      </c>
      <c r="N1414">
        <v>8.8000000000000007</v>
      </c>
      <c r="O1414">
        <v>70.099999999999994</v>
      </c>
      <c r="P1414">
        <v>81.5</v>
      </c>
      <c r="Q1414">
        <v>85.8</v>
      </c>
      <c r="R1414">
        <v>15.7</v>
      </c>
      <c r="S1414">
        <v>7395</v>
      </c>
      <c r="T1414">
        <v>9100</v>
      </c>
      <c r="U1414">
        <v>13500</v>
      </c>
      <c r="V1414">
        <v>17900</v>
      </c>
    </row>
    <row r="1415" spans="1:22" x14ac:dyDescent="0.25">
      <c r="A1415" t="str">
        <f t="shared" si="22"/>
        <v>2016/20171Female + malePerforming artsNon-EU</v>
      </c>
      <c r="B1415" t="s">
        <v>75</v>
      </c>
      <c r="C1415" t="s">
        <v>37</v>
      </c>
      <c r="D1415">
        <v>1</v>
      </c>
      <c r="E1415" t="s">
        <v>127</v>
      </c>
      <c r="F1415" t="s">
        <v>125</v>
      </c>
      <c r="G1415" t="s">
        <v>154</v>
      </c>
      <c r="H1415">
        <v>600</v>
      </c>
      <c r="I1415">
        <v>590</v>
      </c>
      <c r="J1415">
        <v>30.5</v>
      </c>
      <c r="K1415">
        <v>1.4</v>
      </c>
      <c r="L1415">
        <v>410</v>
      </c>
      <c r="M1415">
        <v>19</v>
      </c>
      <c r="N1415">
        <v>5.0999999999999996</v>
      </c>
      <c r="O1415">
        <v>22.8</v>
      </c>
      <c r="P1415">
        <v>28.7</v>
      </c>
      <c r="Q1415">
        <v>45.5</v>
      </c>
      <c r="R1415">
        <v>22.7</v>
      </c>
      <c r="S1415">
        <v>100</v>
      </c>
      <c r="T1415">
        <v>6600</v>
      </c>
      <c r="U1415">
        <v>11200</v>
      </c>
      <c r="V1415">
        <v>15300</v>
      </c>
    </row>
    <row r="1416" spans="1:22" x14ac:dyDescent="0.25">
      <c r="A1416" t="str">
        <f t="shared" si="22"/>
        <v>2016/20171Female + malePharmacology, toxicology and pharmacyEU</v>
      </c>
      <c r="B1416" t="s">
        <v>75</v>
      </c>
      <c r="C1416" t="s">
        <v>37</v>
      </c>
      <c r="D1416">
        <v>1</v>
      </c>
      <c r="E1416" t="s">
        <v>127</v>
      </c>
      <c r="F1416" t="s">
        <v>21</v>
      </c>
      <c r="G1416" t="s">
        <v>78</v>
      </c>
      <c r="H1416">
        <v>135</v>
      </c>
      <c r="I1416">
        <v>135</v>
      </c>
      <c r="J1416">
        <v>14.5</v>
      </c>
      <c r="K1416">
        <v>2.2000000000000002</v>
      </c>
      <c r="L1416">
        <v>115</v>
      </c>
      <c r="M1416">
        <v>6.9</v>
      </c>
      <c r="N1416">
        <v>12.8</v>
      </c>
      <c r="O1416">
        <v>32.200000000000003</v>
      </c>
      <c r="P1416">
        <v>52.6</v>
      </c>
      <c r="Q1416">
        <v>65.8</v>
      </c>
      <c r="R1416">
        <v>33.6</v>
      </c>
      <c r="S1416">
        <v>35</v>
      </c>
      <c r="T1416">
        <v>15700</v>
      </c>
      <c r="U1416">
        <v>21900</v>
      </c>
      <c r="V1416">
        <v>26300</v>
      </c>
    </row>
    <row r="1417" spans="1:22" x14ac:dyDescent="0.25">
      <c r="A1417" t="str">
        <f t="shared" si="22"/>
        <v>2016/20171Female + malePharmacology, toxicology and pharmacyUK</v>
      </c>
      <c r="B1417" t="s">
        <v>75</v>
      </c>
      <c r="C1417" t="s">
        <v>37</v>
      </c>
      <c r="D1417">
        <v>1</v>
      </c>
      <c r="E1417" t="s">
        <v>127</v>
      </c>
      <c r="F1417" t="s">
        <v>61</v>
      </c>
      <c r="G1417" t="s">
        <v>78</v>
      </c>
      <c r="H1417">
        <v>2765</v>
      </c>
      <c r="I1417">
        <v>2765</v>
      </c>
      <c r="J1417">
        <v>4.7</v>
      </c>
      <c r="K1417">
        <v>0.1</v>
      </c>
      <c r="L1417">
        <v>2630</v>
      </c>
      <c r="M1417">
        <v>1.4</v>
      </c>
      <c r="N1417">
        <v>9.6</v>
      </c>
      <c r="O1417">
        <v>46.2</v>
      </c>
      <c r="P1417">
        <v>71.8</v>
      </c>
      <c r="Q1417">
        <v>84.3</v>
      </c>
      <c r="R1417">
        <v>38</v>
      </c>
      <c r="S1417">
        <v>1055</v>
      </c>
      <c r="T1417">
        <v>16100</v>
      </c>
      <c r="U1417">
        <v>24100</v>
      </c>
      <c r="V1417">
        <v>28800</v>
      </c>
    </row>
    <row r="1418" spans="1:22" x14ac:dyDescent="0.25">
      <c r="A1418" t="str">
        <f t="shared" si="22"/>
        <v>2016/20171Female + malePharmacology, toxicology and pharmacyNon-EU</v>
      </c>
      <c r="B1418" t="s">
        <v>75</v>
      </c>
      <c r="C1418" t="s">
        <v>37</v>
      </c>
      <c r="D1418">
        <v>1</v>
      </c>
      <c r="E1418" t="s">
        <v>127</v>
      </c>
      <c r="F1418" t="s">
        <v>125</v>
      </c>
      <c r="G1418" t="s">
        <v>78</v>
      </c>
      <c r="H1418">
        <v>530</v>
      </c>
      <c r="I1418">
        <v>510</v>
      </c>
      <c r="J1418">
        <v>31.8</v>
      </c>
      <c r="K1418">
        <v>3.8</v>
      </c>
      <c r="L1418">
        <v>350</v>
      </c>
      <c r="M1418">
        <v>11.5</v>
      </c>
      <c r="N1418">
        <v>19</v>
      </c>
      <c r="O1418">
        <v>23.7</v>
      </c>
      <c r="P1418">
        <v>29.1</v>
      </c>
      <c r="Q1418">
        <v>37.799999999999997</v>
      </c>
      <c r="R1418">
        <v>14.1</v>
      </c>
      <c r="S1418">
        <v>110</v>
      </c>
      <c r="T1418">
        <v>19700</v>
      </c>
      <c r="U1418">
        <v>24100</v>
      </c>
      <c r="V1418">
        <v>27400</v>
      </c>
    </row>
    <row r="1419" spans="1:22" x14ac:dyDescent="0.25">
      <c r="A1419" t="str">
        <f t="shared" si="22"/>
        <v>2016/20171Female + malePhilosophy and religious studiesEU</v>
      </c>
      <c r="B1419" t="s">
        <v>75</v>
      </c>
      <c r="C1419" t="s">
        <v>37</v>
      </c>
      <c r="D1419">
        <v>1</v>
      </c>
      <c r="E1419" t="s">
        <v>127</v>
      </c>
      <c r="F1419" t="s">
        <v>21</v>
      </c>
      <c r="G1419" t="s">
        <v>115</v>
      </c>
      <c r="H1419">
        <v>120</v>
      </c>
      <c r="I1419">
        <v>115</v>
      </c>
      <c r="J1419">
        <v>20.5</v>
      </c>
      <c r="K1419">
        <v>2.2999999999999998</v>
      </c>
      <c r="L1419">
        <v>90</v>
      </c>
      <c r="M1419">
        <v>10.199999999999999</v>
      </c>
      <c r="N1419">
        <v>6.9</v>
      </c>
      <c r="O1419">
        <v>19</v>
      </c>
      <c r="P1419">
        <v>34.200000000000003</v>
      </c>
      <c r="Q1419">
        <v>62.4</v>
      </c>
      <c r="R1419">
        <v>43.4</v>
      </c>
      <c r="S1419">
        <v>20</v>
      </c>
      <c r="T1419">
        <v>17500</v>
      </c>
      <c r="U1419">
        <v>23400</v>
      </c>
      <c r="V1419">
        <v>33200</v>
      </c>
    </row>
    <row r="1420" spans="1:22" x14ac:dyDescent="0.25">
      <c r="A1420" t="str">
        <f t="shared" si="22"/>
        <v>2016/20171Female + malePhilosophy and religious studiesUK</v>
      </c>
      <c r="B1420" t="s">
        <v>75</v>
      </c>
      <c r="C1420" t="s">
        <v>37</v>
      </c>
      <c r="D1420">
        <v>1</v>
      </c>
      <c r="E1420" t="s">
        <v>127</v>
      </c>
      <c r="F1420" t="s">
        <v>61</v>
      </c>
      <c r="G1420" t="s">
        <v>115</v>
      </c>
      <c r="H1420">
        <v>3210</v>
      </c>
      <c r="I1420">
        <v>3205</v>
      </c>
      <c r="J1420">
        <v>2.1</v>
      </c>
      <c r="K1420">
        <v>0.2</v>
      </c>
      <c r="L1420">
        <v>3135</v>
      </c>
      <c r="M1420">
        <v>7.3</v>
      </c>
      <c r="N1420">
        <v>9</v>
      </c>
      <c r="O1420">
        <v>50.6</v>
      </c>
      <c r="P1420">
        <v>69.2</v>
      </c>
      <c r="Q1420">
        <v>81.5</v>
      </c>
      <c r="R1420">
        <v>30.9</v>
      </c>
      <c r="S1420">
        <v>1535</v>
      </c>
      <c r="T1420">
        <v>12400</v>
      </c>
      <c r="U1420">
        <v>17900</v>
      </c>
      <c r="V1420">
        <v>23400</v>
      </c>
    </row>
    <row r="1421" spans="1:22" x14ac:dyDescent="0.25">
      <c r="A1421" t="str">
        <f t="shared" si="22"/>
        <v>2016/20171Female + malePhilosophy and religious studiesNon-EU</v>
      </c>
      <c r="B1421" t="s">
        <v>75</v>
      </c>
      <c r="C1421" t="s">
        <v>37</v>
      </c>
      <c r="D1421">
        <v>1</v>
      </c>
      <c r="E1421" t="s">
        <v>127</v>
      </c>
      <c r="F1421" t="s">
        <v>125</v>
      </c>
      <c r="G1421" t="s">
        <v>115</v>
      </c>
      <c r="H1421">
        <v>140</v>
      </c>
      <c r="I1421">
        <v>135</v>
      </c>
      <c r="J1421">
        <v>37.5</v>
      </c>
      <c r="K1421">
        <v>3.2</v>
      </c>
      <c r="L1421">
        <v>85</v>
      </c>
      <c r="M1421">
        <v>11.9</v>
      </c>
      <c r="N1421">
        <v>3.2</v>
      </c>
      <c r="O1421">
        <v>12.6</v>
      </c>
      <c r="P1421">
        <v>19.5</v>
      </c>
      <c r="Q1421">
        <v>47.4</v>
      </c>
      <c r="R1421">
        <v>34.799999999999997</v>
      </c>
      <c r="S1421">
        <v>15</v>
      </c>
      <c r="T1421">
        <v>11700</v>
      </c>
      <c r="U1421">
        <v>22300</v>
      </c>
      <c r="V1421">
        <v>29200</v>
      </c>
    </row>
    <row r="1422" spans="1:22" x14ac:dyDescent="0.25">
      <c r="A1422" t="str">
        <f t="shared" si="22"/>
        <v>2016/20171Female + malePhysics and astronomyEU</v>
      </c>
      <c r="B1422" t="s">
        <v>75</v>
      </c>
      <c r="C1422" t="s">
        <v>37</v>
      </c>
      <c r="D1422">
        <v>1</v>
      </c>
      <c r="E1422" t="s">
        <v>127</v>
      </c>
      <c r="F1422" t="s">
        <v>21</v>
      </c>
      <c r="G1422" t="s">
        <v>88</v>
      </c>
      <c r="H1422">
        <v>155</v>
      </c>
      <c r="I1422">
        <v>155</v>
      </c>
      <c r="J1422">
        <v>15</v>
      </c>
      <c r="K1422">
        <v>1.9</v>
      </c>
      <c r="L1422">
        <v>130</v>
      </c>
      <c r="M1422">
        <v>14.8</v>
      </c>
      <c r="N1422">
        <v>3.3</v>
      </c>
      <c r="O1422">
        <v>14.3</v>
      </c>
      <c r="P1422">
        <v>34.700000000000003</v>
      </c>
      <c r="Q1422">
        <v>66.900000000000006</v>
      </c>
      <c r="R1422">
        <v>52.6</v>
      </c>
      <c r="S1422">
        <v>20</v>
      </c>
      <c r="T1422">
        <v>20100</v>
      </c>
      <c r="U1422">
        <v>23400</v>
      </c>
      <c r="V1422">
        <v>38700</v>
      </c>
    </row>
    <row r="1423" spans="1:22" x14ac:dyDescent="0.25">
      <c r="A1423" t="str">
        <f t="shared" si="22"/>
        <v>2016/20171Female + malePhysics and astronomyUK</v>
      </c>
      <c r="B1423" t="s">
        <v>75</v>
      </c>
      <c r="C1423" t="s">
        <v>37</v>
      </c>
      <c r="D1423">
        <v>1</v>
      </c>
      <c r="E1423" t="s">
        <v>127</v>
      </c>
      <c r="F1423" t="s">
        <v>61</v>
      </c>
      <c r="G1423" t="s">
        <v>88</v>
      </c>
      <c r="H1423">
        <v>2930</v>
      </c>
      <c r="I1423">
        <v>2930</v>
      </c>
      <c r="J1423">
        <v>0.9</v>
      </c>
      <c r="K1423">
        <v>0.1</v>
      </c>
      <c r="L1423">
        <v>2900</v>
      </c>
      <c r="M1423">
        <v>5</v>
      </c>
      <c r="N1423">
        <v>6.4</v>
      </c>
      <c r="O1423">
        <v>46.8</v>
      </c>
      <c r="P1423">
        <v>70.900000000000006</v>
      </c>
      <c r="Q1423">
        <v>87.6</v>
      </c>
      <c r="R1423">
        <v>40.799999999999997</v>
      </c>
      <c r="S1423">
        <v>1325</v>
      </c>
      <c r="T1423">
        <v>17500</v>
      </c>
      <c r="U1423">
        <v>24100</v>
      </c>
      <c r="V1423">
        <v>28800</v>
      </c>
    </row>
    <row r="1424" spans="1:22" x14ac:dyDescent="0.25">
      <c r="A1424" t="str">
        <f t="shared" si="22"/>
        <v>2016/20171Female + malePhysics and astronomyNon-EU</v>
      </c>
      <c r="B1424" t="s">
        <v>75</v>
      </c>
      <c r="C1424" t="s">
        <v>37</v>
      </c>
      <c r="D1424">
        <v>1</v>
      </c>
      <c r="E1424" t="s">
        <v>127</v>
      </c>
      <c r="F1424" t="s">
        <v>125</v>
      </c>
      <c r="G1424" t="s">
        <v>88</v>
      </c>
      <c r="H1424">
        <v>190</v>
      </c>
      <c r="I1424">
        <v>185</v>
      </c>
      <c r="J1424">
        <v>41.7</v>
      </c>
      <c r="K1424">
        <v>3.7</v>
      </c>
      <c r="L1424">
        <v>110</v>
      </c>
      <c r="M1424">
        <v>10.6</v>
      </c>
      <c r="N1424">
        <v>0</v>
      </c>
      <c r="O1424">
        <v>7.8</v>
      </c>
      <c r="P1424">
        <v>19</v>
      </c>
      <c r="Q1424">
        <v>47.8</v>
      </c>
      <c r="R1424">
        <v>40</v>
      </c>
      <c r="S1424">
        <v>10</v>
      </c>
      <c r="T1424">
        <v>19300</v>
      </c>
      <c r="U1424">
        <v>33200</v>
      </c>
      <c r="V1424">
        <v>39100</v>
      </c>
    </row>
    <row r="1425" spans="1:22" x14ac:dyDescent="0.25">
      <c r="A1425" t="str">
        <f t="shared" si="22"/>
        <v>2016/20171Female + malePoliticsEU</v>
      </c>
      <c r="B1425" t="s">
        <v>75</v>
      </c>
      <c r="C1425" t="s">
        <v>37</v>
      </c>
      <c r="D1425">
        <v>1</v>
      </c>
      <c r="E1425" t="s">
        <v>127</v>
      </c>
      <c r="F1425" t="s">
        <v>21</v>
      </c>
      <c r="G1425" t="s">
        <v>102</v>
      </c>
      <c r="H1425">
        <v>745</v>
      </c>
      <c r="I1425">
        <v>725</v>
      </c>
      <c r="J1425">
        <v>19.100000000000001</v>
      </c>
      <c r="K1425">
        <v>2.6</v>
      </c>
      <c r="L1425">
        <v>590</v>
      </c>
      <c r="M1425">
        <v>15.5</v>
      </c>
      <c r="N1425">
        <v>6.1</v>
      </c>
      <c r="O1425">
        <v>17.899999999999999</v>
      </c>
      <c r="P1425">
        <v>33.799999999999997</v>
      </c>
      <c r="Q1425">
        <v>59.4</v>
      </c>
      <c r="R1425">
        <v>41.5</v>
      </c>
      <c r="S1425">
        <v>110</v>
      </c>
      <c r="T1425">
        <v>16400</v>
      </c>
      <c r="U1425">
        <v>22600</v>
      </c>
      <c r="V1425">
        <v>27400</v>
      </c>
    </row>
    <row r="1426" spans="1:22" x14ac:dyDescent="0.25">
      <c r="A1426" t="str">
        <f t="shared" si="22"/>
        <v>2016/20171Female + malePoliticsUK</v>
      </c>
      <c r="B1426" t="s">
        <v>75</v>
      </c>
      <c r="C1426" t="s">
        <v>37</v>
      </c>
      <c r="D1426">
        <v>1</v>
      </c>
      <c r="E1426" t="s">
        <v>127</v>
      </c>
      <c r="F1426" t="s">
        <v>61</v>
      </c>
      <c r="G1426" t="s">
        <v>102</v>
      </c>
      <c r="H1426">
        <v>4570</v>
      </c>
      <c r="I1426">
        <v>4555</v>
      </c>
      <c r="J1426">
        <v>1.6</v>
      </c>
      <c r="K1426">
        <v>0.4</v>
      </c>
      <c r="L1426">
        <v>4480</v>
      </c>
      <c r="M1426">
        <v>6.5</v>
      </c>
      <c r="N1426">
        <v>9.6</v>
      </c>
      <c r="O1426">
        <v>56</v>
      </c>
      <c r="P1426">
        <v>71.5</v>
      </c>
      <c r="Q1426">
        <v>82.3</v>
      </c>
      <c r="R1426">
        <v>26.3</v>
      </c>
      <c r="S1426">
        <v>2460</v>
      </c>
      <c r="T1426">
        <v>14200</v>
      </c>
      <c r="U1426">
        <v>19700</v>
      </c>
      <c r="V1426">
        <v>25200</v>
      </c>
    </row>
    <row r="1427" spans="1:22" x14ac:dyDescent="0.25">
      <c r="A1427" t="str">
        <f t="shared" si="22"/>
        <v>2016/20171Female + malePoliticsNon-EU</v>
      </c>
      <c r="B1427" t="s">
        <v>75</v>
      </c>
      <c r="C1427" t="s">
        <v>37</v>
      </c>
      <c r="D1427">
        <v>1</v>
      </c>
      <c r="E1427" t="s">
        <v>127</v>
      </c>
      <c r="F1427" t="s">
        <v>125</v>
      </c>
      <c r="G1427" t="s">
        <v>102</v>
      </c>
      <c r="H1427">
        <v>675</v>
      </c>
      <c r="I1427">
        <v>670</v>
      </c>
      <c r="J1427">
        <v>40.299999999999997</v>
      </c>
      <c r="K1427">
        <v>1.2</v>
      </c>
      <c r="L1427">
        <v>400</v>
      </c>
      <c r="M1427">
        <v>12.8</v>
      </c>
      <c r="N1427">
        <v>2.2999999999999998</v>
      </c>
      <c r="O1427">
        <v>8.1</v>
      </c>
      <c r="P1427">
        <v>14.3</v>
      </c>
      <c r="Q1427">
        <v>44.6</v>
      </c>
      <c r="R1427">
        <v>36.4</v>
      </c>
      <c r="S1427">
        <v>45</v>
      </c>
      <c r="T1427">
        <v>18200</v>
      </c>
      <c r="U1427">
        <v>23000</v>
      </c>
      <c r="V1427">
        <v>33200</v>
      </c>
    </row>
    <row r="1428" spans="1:22" x14ac:dyDescent="0.25">
      <c r="A1428" t="str">
        <f t="shared" si="22"/>
        <v>2016/20171Female + malePsychologyEU</v>
      </c>
      <c r="B1428" t="s">
        <v>75</v>
      </c>
      <c r="C1428" t="s">
        <v>37</v>
      </c>
      <c r="D1428">
        <v>1</v>
      </c>
      <c r="E1428" t="s">
        <v>127</v>
      </c>
      <c r="F1428" t="s">
        <v>21</v>
      </c>
      <c r="G1428" t="s">
        <v>20</v>
      </c>
      <c r="H1428">
        <v>530</v>
      </c>
      <c r="I1428">
        <v>520</v>
      </c>
      <c r="J1428">
        <v>13.7</v>
      </c>
      <c r="K1428">
        <v>1.4</v>
      </c>
      <c r="L1428">
        <v>450</v>
      </c>
      <c r="M1428">
        <v>12.3</v>
      </c>
      <c r="N1428">
        <v>6.5</v>
      </c>
      <c r="O1428">
        <v>23.7</v>
      </c>
      <c r="P1428">
        <v>43</v>
      </c>
      <c r="Q1428">
        <v>67.5</v>
      </c>
      <c r="R1428">
        <v>43.9</v>
      </c>
      <c r="S1428">
        <v>115</v>
      </c>
      <c r="T1428">
        <v>14600</v>
      </c>
      <c r="U1428">
        <v>18600</v>
      </c>
      <c r="V1428">
        <v>23000</v>
      </c>
    </row>
    <row r="1429" spans="1:22" x14ac:dyDescent="0.25">
      <c r="A1429" t="str">
        <f t="shared" si="22"/>
        <v>2016/20171Female + malePsychologyUK</v>
      </c>
      <c r="B1429" t="s">
        <v>75</v>
      </c>
      <c r="C1429" t="s">
        <v>37</v>
      </c>
      <c r="D1429">
        <v>1</v>
      </c>
      <c r="E1429" t="s">
        <v>127</v>
      </c>
      <c r="F1429" t="s">
        <v>61</v>
      </c>
      <c r="G1429" t="s">
        <v>20</v>
      </c>
      <c r="H1429">
        <v>12030</v>
      </c>
      <c r="I1429">
        <v>11990</v>
      </c>
      <c r="J1429">
        <v>2.2000000000000002</v>
      </c>
      <c r="K1429">
        <v>0.3</v>
      </c>
      <c r="L1429">
        <v>11730</v>
      </c>
      <c r="M1429">
        <v>3.5</v>
      </c>
      <c r="N1429">
        <v>7.2</v>
      </c>
      <c r="O1429">
        <v>55.9</v>
      </c>
      <c r="P1429">
        <v>77.7</v>
      </c>
      <c r="Q1429">
        <v>87.1</v>
      </c>
      <c r="R1429">
        <v>31.2</v>
      </c>
      <c r="S1429">
        <v>6510</v>
      </c>
      <c r="T1429">
        <v>12400</v>
      </c>
      <c r="U1429">
        <v>16800</v>
      </c>
      <c r="V1429">
        <v>21200</v>
      </c>
    </row>
    <row r="1430" spans="1:22" x14ac:dyDescent="0.25">
      <c r="A1430" t="str">
        <f t="shared" si="22"/>
        <v>2016/20171Female + malePsychologyNon-EU</v>
      </c>
      <c r="B1430" t="s">
        <v>75</v>
      </c>
      <c r="C1430" t="s">
        <v>37</v>
      </c>
      <c r="D1430">
        <v>1</v>
      </c>
      <c r="E1430" t="s">
        <v>127</v>
      </c>
      <c r="F1430" t="s">
        <v>125</v>
      </c>
      <c r="G1430" t="s">
        <v>20</v>
      </c>
      <c r="H1430">
        <v>680</v>
      </c>
      <c r="I1430">
        <v>670</v>
      </c>
      <c r="J1430">
        <v>37.5</v>
      </c>
      <c r="K1430">
        <v>1.3</v>
      </c>
      <c r="L1430">
        <v>420</v>
      </c>
      <c r="M1430">
        <v>16</v>
      </c>
      <c r="N1430">
        <v>2</v>
      </c>
      <c r="O1430">
        <v>8.3000000000000007</v>
      </c>
      <c r="P1430">
        <v>15.4</v>
      </c>
      <c r="Q1430">
        <v>44.5</v>
      </c>
      <c r="R1430">
        <v>36.1</v>
      </c>
      <c r="S1430">
        <v>45</v>
      </c>
      <c r="T1430">
        <v>17200</v>
      </c>
      <c r="U1430">
        <v>20100</v>
      </c>
      <c r="V1430">
        <v>29900</v>
      </c>
    </row>
    <row r="1431" spans="1:22" x14ac:dyDescent="0.25">
      <c r="A1431" t="str">
        <f t="shared" si="22"/>
        <v>2016/20171Female + maleSociology, social policy and anthropologyEU</v>
      </c>
      <c r="B1431" t="s">
        <v>75</v>
      </c>
      <c r="C1431" t="s">
        <v>37</v>
      </c>
      <c r="D1431">
        <v>1</v>
      </c>
      <c r="E1431" t="s">
        <v>127</v>
      </c>
      <c r="F1431" t="s">
        <v>21</v>
      </c>
      <c r="G1431" t="s">
        <v>99</v>
      </c>
      <c r="H1431">
        <v>320</v>
      </c>
      <c r="I1431">
        <v>315</v>
      </c>
      <c r="J1431">
        <v>16</v>
      </c>
      <c r="K1431">
        <v>1.6</v>
      </c>
      <c r="L1431">
        <v>265</v>
      </c>
      <c r="M1431">
        <v>15</v>
      </c>
      <c r="N1431">
        <v>4.9000000000000004</v>
      </c>
      <c r="O1431">
        <v>26</v>
      </c>
      <c r="P1431">
        <v>44</v>
      </c>
      <c r="Q1431">
        <v>64</v>
      </c>
      <c r="R1431">
        <v>38</v>
      </c>
      <c r="S1431">
        <v>75</v>
      </c>
      <c r="T1431">
        <v>14600</v>
      </c>
      <c r="U1431">
        <v>18200</v>
      </c>
      <c r="V1431">
        <v>23700</v>
      </c>
    </row>
    <row r="1432" spans="1:22" x14ac:dyDescent="0.25">
      <c r="A1432" t="str">
        <f t="shared" si="22"/>
        <v>2016/20171Female + maleSociology, social policy and anthropologyUK</v>
      </c>
      <c r="B1432" t="s">
        <v>75</v>
      </c>
      <c r="C1432" t="s">
        <v>37</v>
      </c>
      <c r="D1432">
        <v>1</v>
      </c>
      <c r="E1432" t="s">
        <v>127</v>
      </c>
      <c r="F1432" t="s">
        <v>61</v>
      </c>
      <c r="G1432" t="s">
        <v>99</v>
      </c>
      <c r="H1432">
        <v>9855</v>
      </c>
      <c r="I1432">
        <v>9830</v>
      </c>
      <c r="J1432">
        <v>1.6</v>
      </c>
      <c r="K1432">
        <v>0.2</v>
      </c>
      <c r="L1432">
        <v>9675</v>
      </c>
      <c r="M1432">
        <v>4.0999999999999996</v>
      </c>
      <c r="N1432">
        <v>9.1</v>
      </c>
      <c r="O1432">
        <v>63.4</v>
      </c>
      <c r="P1432">
        <v>78.2</v>
      </c>
      <c r="Q1432">
        <v>85.2</v>
      </c>
      <c r="R1432">
        <v>21.8</v>
      </c>
      <c r="S1432">
        <v>6045</v>
      </c>
      <c r="T1432">
        <v>12800</v>
      </c>
      <c r="U1432">
        <v>16800</v>
      </c>
      <c r="V1432">
        <v>21500</v>
      </c>
    </row>
    <row r="1433" spans="1:22" x14ac:dyDescent="0.25">
      <c r="A1433" t="str">
        <f t="shared" si="22"/>
        <v>2016/20171Female + maleSociology, social policy and anthropologyNon-EU</v>
      </c>
      <c r="B1433" t="s">
        <v>75</v>
      </c>
      <c r="C1433" t="s">
        <v>37</v>
      </c>
      <c r="D1433">
        <v>1</v>
      </c>
      <c r="E1433" t="s">
        <v>127</v>
      </c>
      <c r="F1433" t="s">
        <v>125</v>
      </c>
      <c r="G1433" t="s">
        <v>99</v>
      </c>
      <c r="H1433">
        <v>385</v>
      </c>
      <c r="I1433">
        <v>385</v>
      </c>
      <c r="J1433">
        <v>37.299999999999997</v>
      </c>
      <c r="K1433">
        <v>1</v>
      </c>
      <c r="L1433">
        <v>240</v>
      </c>
      <c r="M1433">
        <v>16.899999999999999</v>
      </c>
      <c r="N1433">
        <v>3.3</v>
      </c>
      <c r="O1433">
        <v>10.4</v>
      </c>
      <c r="P1433">
        <v>16.2</v>
      </c>
      <c r="Q1433">
        <v>42.5</v>
      </c>
      <c r="R1433">
        <v>32.1</v>
      </c>
      <c r="S1433">
        <v>35</v>
      </c>
      <c r="T1433">
        <v>12800</v>
      </c>
      <c r="U1433">
        <v>17200</v>
      </c>
      <c r="V1433">
        <v>23000</v>
      </c>
    </row>
    <row r="1434" spans="1:22" x14ac:dyDescent="0.25">
      <c r="A1434" t="str">
        <f t="shared" si="22"/>
        <v>2016/20171Female + maleSport and exercise sciencesEU</v>
      </c>
      <c r="B1434" t="s">
        <v>75</v>
      </c>
      <c r="C1434" t="s">
        <v>37</v>
      </c>
      <c r="D1434">
        <v>1</v>
      </c>
      <c r="E1434" t="s">
        <v>127</v>
      </c>
      <c r="F1434" t="s">
        <v>21</v>
      </c>
      <c r="G1434" t="s">
        <v>82</v>
      </c>
      <c r="H1434">
        <v>135</v>
      </c>
      <c r="I1434">
        <v>125</v>
      </c>
      <c r="J1434">
        <v>22.7</v>
      </c>
      <c r="K1434">
        <v>6.8</v>
      </c>
      <c r="L1434">
        <v>95</v>
      </c>
      <c r="M1434">
        <v>16.100000000000001</v>
      </c>
      <c r="N1434">
        <v>5.4</v>
      </c>
      <c r="O1434">
        <v>27.6</v>
      </c>
      <c r="P1434">
        <v>43.3</v>
      </c>
      <c r="Q1434">
        <v>55.8</v>
      </c>
      <c r="R1434">
        <v>28.2</v>
      </c>
      <c r="S1434">
        <v>30</v>
      </c>
      <c r="T1434">
        <v>10600</v>
      </c>
      <c r="U1434">
        <v>17500</v>
      </c>
      <c r="V1434">
        <v>21500</v>
      </c>
    </row>
    <row r="1435" spans="1:22" x14ac:dyDescent="0.25">
      <c r="A1435" t="str">
        <f t="shared" si="22"/>
        <v>2016/20171Female + maleSport and exercise sciencesUK</v>
      </c>
      <c r="B1435" t="s">
        <v>75</v>
      </c>
      <c r="C1435" t="s">
        <v>37</v>
      </c>
      <c r="D1435">
        <v>1</v>
      </c>
      <c r="E1435" t="s">
        <v>127</v>
      </c>
      <c r="F1435" t="s">
        <v>61</v>
      </c>
      <c r="G1435" t="s">
        <v>82</v>
      </c>
      <c r="H1435">
        <v>8685</v>
      </c>
      <c r="I1435">
        <v>8670</v>
      </c>
      <c r="J1435">
        <v>1.4</v>
      </c>
      <c r="K1435">
        <v>0.1</v>
      </c>
      <c r="L1435">
        <v>8545</v>
      </c>
      <c r="M1435">
        <v>3.3</v>
      </c>
      <c r="N1435">
        <v>6.5</v>
      </c>
      <c r="O1435">
        <v>63.5</v>
      </c>
      <c r="P1435">
        <v>82.6</v>
      </c>
      <c r="Q1435">
        <v>88.8</v>
      </c>
      <c r="R1435">
        <v>25.3</v>
      </c>
      <c r="S1435">
        <v>5305</v>
      </c>
      <c r="T1435">
        <v>11500</v>
      </c>
      <c r="U1435">
        <v>15700</v>
      </c>
      <c r="V1435">
        <v>20100</v>
      </c>
    </row>
    <row r="1436" spans="1:22" x14ac:dyDescent="0.25">
      <c r="A1436" t="str">
        <f t="shared" si="22"/>
        <v>2016/20171Female + maleSport and exercise sciencesNon-EU</v>
      </c>
      <c r="B1436" t="s">
        <v>75</v>
      </c>
      <c r="C1436" t="s">
        <v>37</v>
      </c>
      <c r="D1436">
        <v>1</v>
      </c>
      <c r="E1436" t="s">
        <v>127</v>
      </c>
      <c r="F1436" t="s">
        <v>125</v>
      </c>
      <c r="G1436" t="s">
        <v>82</v>
      </c>
      <c r="H1436">
        <v>130</v>
      </c>
      <c r="I1436">
        <v>125</v>
      </c>
      <c r="J1436">
        <v>43.1</v>
      </c>
      <c r="K1436">
        <v>3.1</v>
      </c>
      <c r="L1436">
        <v>70</v>
      </c>
      <c r="M1436">
        <v>21.6</v>
      </c>
      <c r="N1436">
        <v>4.5</v>
      </c>
      <c r="O1436">
        <v>13.6</v>
      </c>
      <c r="P1436">
        <v>22.1</v>
      </c>
      <c r="Q1436">
        <v>30.8</v>
      </c>
      <c r="R1436">
        <v>17.2</v>
      </c>
      <c r="S1436">
        <v>15</v>
      </c>
      <c r="T1436">
        <v>5200</v>
      </c>
      <c r="U1436">
        <v>16800</v>
      </c>
      <c r="V1436">
        <v>21900</v>
      </c>
    </row>
    <row r="1437" spans="1:22" x14ac:dyDescent="0.25">
      <c r="A1437" t="str">
        <f t="shared" si="22"/>
        <v>2016/20171Female + maleVeterinary sciencesEU</v>
      </c>
      <c r="B1437" t="s">
        <v>75</v>
      </c>
      <c r="C1437" t="s">
        <v>37</v>
      </c>
      <c r="D1437">
        <v>1</v>
      </c>
      <c r="E1437" t="s">
        <v>127</v>
      </c>
      <c r="F1437" t="s">
        <v>21</v>
      </c>
      <c r="G1437" t="s">
        <v>85</v>
      </c>
      <c r="H1437">
        <v>20</v>
      </c>
      <c r="I1437">
        <v>20</v>
      </c>
      <c r="J1437">
        <v>5.3</v>
      </c>
      <c r="K1437">
        <v>5</v>
      </c>
      <c r="L1437">
        <v>20</v>
      </c>
      <c r="M1437">
        <v>15.8</v>
      </c>
      <c r="N1437">
        <v>7.9</v>
      </c>
      <c r="O1437">
        <v>55.3</v>
      </c>
      <c r="P1437">
        <v>65.8</v>
      </c>
      <c r="Q1437">
        <v>71.099999999999994</v>
      </c>
      <c r="R1437">
        <v>15.8</v>
      </c>
      <c r="S1437" t="s">
        <v>124</v>
      </c>
      <c r="T1437" t="s">
        <v>124</v>
      </c>
      <c r="U1437" t="s">
        <v>124</v>
      </c>
      <c r="V1437" t="s">
        <v>124</v>
      </c>
    </row>
    <row r="1438" spans="1:22" x14ac:dyDescent="0.25">
      <c r="A1438" t="str">
        <f t="shared" si="22"/>
        <v>2016/20171Female + maleVeterinary sciencesUK</v>
      </c>
      <c r="B1438" t="s">
        <v>75</v>
      </c>
      <c r="C1438" t="s">
        <v>37</v>
      </c>
      <c r="D1438">
        <v>1</v>
      </c>
      <c r="E1438" t="s">
        <v>127</v>
      </c>
      <c r="F1438" t="s">
        <v>61</v>
      </c>
      <c r="G1438" t="s">
        <v>85</v>
      </c>
      <c r="H1438">
        <v>885</v>
      </c>
      <c r="I1438">
        <v>880</v>
      </c>
      <c r="J1438">
        <v>1.1000000000000001</v>
      </c>
      <c r="K1438">
        <v>0.3</v>
      </c>
      <c r="L1438">
        <v>870</v>
      </c>
      <c r="M1438">
        <v>2.2000000000000002</v>
      </c>
      <c r="N1438">
        <v>3.3</v>
      </c>
      <c r="O1438">
        <v>73.900000000000006</v>
      </c>
      <c r="P1438">
        <v>83.3</v>
      </c>
      <c r="Q1438">
        <v>93.4</v>
      </c>
      <c r="R1438">
        <v>19.600000000000001</v>
      </c>
      <c r="S1438">
        <v>640</v>
      </c>
      <c r="T1438">
        <v>22600</v>
      </c>
      <c r="U1438">
        <v>27700</v>
      </c>
      <c r="V1438">
        <v>31800</v>
      </c>
    </row>
    <row r="1439" spans="1:22" x14ac:dyDescent="0.25">
      <c r="A1439" t="str">
        <f t="shared" si="22"/>
        <v>2016/20171Female + maleVeterinary sciencesNon-EU</v>
      </c>
      <c r="B1439" t="s">
        <v>75</v>
      </c>
      <c r="C1439" t="s">
        <v>37</v>
      </c>
      <c r="D1439">
        <v>1</v>
      </c>
      <c r="E1439" t="s">
        <v>127</v>
      </c>
      <c r="F1439" t="s">
        <v>125</v>
      </c>
      <c r="G1439" t="s">
        <v>85</v>
      </c>
      <c r="H1439">
        <v>75</v>
      </c>
      <c r="I1439">
        <v>75</v>
      </c>
      <c r="J1439">
        <v>39</v>
      </c>
      <c r="K1439">
        <v>0</v>
      </c>
      <c r="L1439">
        <v>45</v>
      </c>
      <c r="M1439">
        <v>10.4</v>
      </c>
      <c r="N1439">
        <v>6.5</v>
      </c>
      <c r="O1439">
        <v>33.799999999999997</v>
      </c>
      <c r="P1439">
        <v>35.1</v>
      </c>
      <c r="Q1439">
        <v>44.2</v>
      </c>
      <c r="R1439">
        <v>10.4</v>
      </c>
      <c r="S1439">
        <v>25</v>
      </c>
      <c r="T1439">
        <v>25200</v>
      </c>
      <c r="U1439">
        <v>28100</v>
      </c>
      <c r="V1439">
        <v>32500</v>
      </c>
    </row>
    <row r="1440" spans="1:22" x14ac:dyDescent="0.25">
      <c r="A1440" t="str">
        <f t="shared" si="22"/>
        <v>2017/201810Female + maleAgriculture, food and related studiesEU</v>
      </c>
      <c r="B1440" t="s">
        <v>126</v>
      </c>
      <c r="C1440" t="s">
        <v>144</v>
      </c>
      <c r="D1440">
        <v>10</v>
      </c>
      <c r="E1440" t="s">
        <v>127</v>
      </c>
      <c r="F1440" t="s">
        <v>21</v>
      </c>
      <c r="G1440" t="s">
        <v>87</v>
      </c>
      <c r="H1440">
        <v>70</v>
      </c>
      <c r="I1440">
        <v>65</v>
      </c>
      <c r="J1440">
        <v>60.7</v>
      </c>
      <c r="K1440">
        <v>6.9</v>
      </c>
      <c r="L1440">
        <v>25</v>
      </c>
      <c r="M1440">
        <v>15.6</v>
      </c>
      <c r="N1440">
        <v>3</v>
      </c>
      <c r="O1440">
        <v>17</v>
      </c>
      <c r="P1440">
        <v>20.7</v>
      </c>
      <c r="Q1440">
        <v>20.7</v>
      </c>
      <c r="R1440">
        <v>3.7</v>
      </c>
      <c r="S1440" t="s">
        <v>124</v>
      </c>
      <c r="T1440" t="s">
        <v>124</v>
      </c>
      <c r="U1440" t="s">
        <v>124</v>
      </c>
      <c r="V1440" t="s">
        <v>124</v>
      </c>
    </row>
    <row r="1441" spans="1:22" x14ac:dyDescent="0.25">
      <c r="A1441" t="str">
        <f t="shared" si="22"/>
        <v>2017/201810Female + maleAgriculture, food and related studiesUK</v>
      </c>
      <c r="B1441" t="s">
        <v>126</v>
      </c>
      <c r="C1441" t="s">
        <v>144</v>
      </c>
      <c r="D1441">
        <v>10</v>
      </c>
      <c r="E1441" t="s">
        <v>127</v>
      </c>
      <c r="F1441" t="s">
        <v>61</v>
      </c>
      <c r="G1441" t="s">
        <v>87</v>
      </c>
      <c r="H1441">
        <v>1595</v>
      </c>
      <c r="I1441">
        <v>1575</v>
      </c>
      <c r="J1441">
        <v>3.6</v>
      </c>
      <c r="K1441">
        <v>1.2</v>
      </c>
      <c r="L1441">
        <v>1515</v>
      </c>
      <c r="M1441">
        <v>11.5</v>
      </c>
      <c r="N1441">
        <v>4.2</v>
      </c>
      <c r="O1441">
        <v>76.599999999999994</v>
      </c>
      <c r="P1441">
        <v>80.400000000000006</v>
      </c>
      <c r="Q1441">
        <v>80.7</v>
      </c>
      <c r="R1441">
        <v>4.0999999999999996</v>
      </c>
      <c r="S1441">
        <v>1135</v>
      </c>
      <c r="T1441">
        <v>15300</v>
      </c>
      <c r="U1441">
        <v>25200</v>
      </c>
      <c r="V1441">
        <v>35800</v>
      </c>
    </row>
    <row r="1442" spans="1:22" x14ac:dyDescent="0.25">
      <c r="A1442" t="str">
        <f t="shared" si="22"/>
        <v>2017/201810Female + maleAgriculture, food and related studiesNon-EU</v>
      </c>
      <c r="B1442" t="s">
        <v>126</v>
      </c>
      <c r="C1442" t="s">
        <v>144</v>
      </c>
      <c r="D1442">
        <v>10</v>
      </c>
      <c r="E1442" t="s">
        <v>127</v>
      </c>
      <c r="F1442" t="s">
        <v>125</v>
      </c>
      <c r="G1442" t="s">
        <v>87</v>
      </c>
      <c r="H1442">
        <v>70</v>
      </c>
      <c r="I1442">
        <v>65</v>
      </c>
      <c r="J1442">
        <v>56.1</v>
      </c>
      <c r="K1442">
        <v>6.4</v>
      </c>
      <c r="L1442">
        <v>30</v>
      </c>
      <c r="M1442">
        <v>27.3</v>
      </c>
      <c r="N1442">
        <v>1.5</v>
      </c>
      <c r="O1442">
        <v>15.2</v>
      </c>
      <c r="P1442">
        <v>15.2</v>
      </c>
      <c r="Q1442">
        <v>15.2</v>
      </c>
      <c r="R1442">
        <v>0</v>
      </c>
      <c r="S1442" t="s">
        <v>124</v>
      </c>
      <c r="T1442" t="s">
        <v>124</v>
      </c>
      <c r="U1442" t="s">
        <v>124</v>
      </c>
      <c r="V1442" t="s">
        <v>124</v>
      </c>
    </row>
    <row r="1443" spans="1:22" x14ac:dyDescent="0.25">
      <c r="A1443" t="str">
        <f t="shared" si="22"/>
        <v>2017/201810Female + maleAllied healthEU</v>
      </c>
      <c r="B1443" t="s">
        <v>126</v>
      </c>
      <c r="C1443" t="s">
        <v>144</v>
      </c>
      <c r="D1443">
        <v>10</v>
      </c>
      <c r="E1443" t="s">
        <v>127</v>
      </c>
      <c r="F1443" t="s">
        <v>21</v>
      </c>
      <c r="G1443" t="s">
        <v>145</v>
      </c>
      <c r="H1443">
        <v>235</v>
      </c>
      <c r="I1443">
        <v>200</v>
      </c>
      <c r="J1443">
        <v>42.5</v>
      </c>
      <c r="K1443">
        <v>15.9</v>
      </c>
      <c r="L1443">
        <v>115</v>
      </c>
      <c r="M1443">
        <v>22.9</v>
      </c>
      <c r="N1443">
        <v>6.1</v>
      </c>
      <c r="O1443">
        <v>20</v>
      </c>
      <c r="P1443">
        <v>26</v>
      </c>
      <c r="Q1443">
        <v>28.5</v>
      </c>
      <c r="R1443">
        <v>8.5</v>
      </c>
      <c r="S1443">
        <v>40</v>
      </c>
      <c r="T1443">
        <v>16400</v>
      </c>
      <c r="U1443">
        <v>29200</v>
      </c>
      <c r="V1443">
        <v>37300</v>
      </c>
    </row>
    <row r="1444" spans="1:22" x14ac:dyDescent="0.25">
      <c r="A1444" t="str">
        <f t="shared" si="22"/>
        <v>2017/201810Female + maleAllied healthUK</v>
      </c>
      <c r="B1444" t="s">
        <v>126</v>
      </c>
      <c r="C1444" t="s">
        <v>144</v>
      </c>
      <c r="D1444">
        <v>10</v>
      </c>
      <c r="E1444" t="s">
        <v>127</v>
      </c>
      <c r="F1444" t="s">
        <v>61</v>
      </c>
      <c r="G1444" t="s">
        <v>145</v>
      </c>
      <c r="H1444">
        <v>8075</v>
      </c>
      <c r="I1444">
        <v>7885</v>
      </c>
      <c r="J1444">
        <v>5.4</v>
      </c>
      <c r="K1444">
        <v>2.4</v>
      </c>
      <c r="L1444">
        <v>7460</v>
      </c>
      <c r="M1444">
        <v>8.4</v>
      </c>
      <c r="N1444">
        <v>3.6</v>
      </c>
      <c r="O1444">
        <v>74.7</v>
      </c>
      <c r="P1444">
        <v>81.7</v>
      </c>
      <c r="Q1444">
        <v>82.6</v>
      </c>
      <c r="R1444">
        <v>8</v>
      </c>
      <c r="S1444">
        <v>5495</v>
      </c>
      <c r="T1444">
        <v>17200</v>
      </c>
      <c r="U1444">
        <v>27000</v>
      </c>
      <c r="V1444">
        <v>35400</v>
      </c>
    </row>
    <row r="1445" spans="1:22" x14ac:dyDescent="0.25">
      <c r="A1445" t="str">
        <f t="shared" si="22"/>
        <v>2017/201810Female + maleAllied healthNon-EU</v>
      </c>
      <c r="B1445" t="s">
        <v>126</v>
      </c>
      <c r="C1445" t="s">
        <v>144</v>
      </c>
      <c r="D1445">
        <v>10</v>
      </c>
      <c r="E1445" t="s">
        <v>127</v>
      </c>
      <c r="F1445" t="s">
        <v>125</v>
      </c>
      <c r="G1445" t="s">
        <v>145</v>
      </c>
      <c r="H1445">
        <v>255</v>
      </c>
      <c r="I1445">
        <v>235</v>
      </c>
      <c r="J1445">
        <v>35.5</v>
      </c>
      <c r="K1445">
        <v>7.3</v>
      </c>
      <c r="L1445">
        <v>155</v>
      </c>
      <c r="M1445">
        <v>24.8</v>
      </c>
      <c r="N1445">
        <v>1.8</v>
      </c>
      <c r="O1445">
        <v>33.9</v>
      </c>
      <c r="P1445">
        <v>35.6</v>
      </c>
      <c r="Q1445">
        <v>37.9</v>
      </c>
      <c r="R1445">
        <v>3.9</v>
      </c>
      <c r="S1445">
        <v>70</v>
      </c>
      <c r="T1445">
        <v>23000</v>
      </c>
      <c r="U1445">
        <v>32100</v>
      </c>
      <c r="V1445">
        <v>43400</v>
      </c>
    </row>
    <row r="1446" spans="1:22" x14ac:dyDescent="0.25">
      <c r="A1446" t="str">
        <f t="shared" si="22"/>
        <v>2017/201810Female + maleArchitecture, building and planningEU</v>
      </c>
      <c r="B1446" t="s">
        <v>126</v>
      </c>
      <c r="C1446" t="s">
        <v>144</v>
      </c>
      <c r="D1446">
        <v>10</v>
      </c>
      <c r="E1446" t="s">
        <v>127</v>
      </c>
      <c r="F1446" t="s">
        <v>21</v>
      </c>
      <c r="G1446" t="s">
        <v>97</v>
      </c>
      <c r="H1446">
        <v>330</v>
      </c>
      <c r="I1446">
        <v>310</v>
      </c>
      <c r="J1446">
        <v>51.2</v>
      </c>
      <c r="K1446">
        <v>5.7</v>
      </c>
      <c r="L1446">
        <v>150</v>
      </c>
      <c r="M1446">
        <v>24.8</v>
      </c>
      <c r="N1446">
        <v>1.8</v>
      </c>
      <c r="O1446">
        <v>20</v>
      </c>
      <c r="P1446">
        <v>21.2</v>
      </c>
      <c r="Q1446">
        <v>22.2</v>
      </c>
      <c r="R1446">
        <v>2.2999999999999998</v>
      </c>
      <c r="S1446">
        <v>60</v>
      </c>
      <c r="T1446">
        <v>21500</v>
      </c>
      <c r="U1446">
        <v>34700</v>
      </c>
      <c r="V1446">
        <v>42300</v>
      </c>
    </row>
    <row r="1447" spans="1:22" x14ac:dyDescent="0.25">
      <c r="A1447" t="str">
        <f t="shared" si="22"/>
        <v>2017/201810Female + maleArchitecture, building and planningUK</v>
      </c>
      <c r="B1447" t="s">
        <v>126</v>
      </c>
      <c r="C1447" t="s">
        <v>144</v>
      </c>
      <c r="D1447">
        <v>10</v>
      </c>
      <c r="E1447" t="s">
        <v>127</v>
      </c>
      <c r="F1447" t="s">
        <v>61</v>
      </c>
      <c r="G1447" t="s">
        <v>97</v>
      </c>
      <c r="H1447">
        <v>4890</v>
      </c>
      <c r="I1447">
        <v>4745</v>
      </c>
      <c r="J1447">
        <v>3</v>
      </c>
      <c r="K1447">
        <v>3</v>
      </c>
      <c r="L1447">
        <v>4600</v>
      </c>
      <c r="M1447">
        <v>9.6999999999999993</v>
      </c>
      <c r="N1447">
        <v>3.9</v>
      </c>
      <c r="O1447">
        <v>80.3</v>
      </c>
      <c r="P1447">
        <v>82.9</v>
      </c>
      <c r="Q1447">
        <v>83.4</v>
      </c>
      <c r="R1447">
        <v>3.1</v>
      </c>
      <c r="S1447">
        <v>3660</v>
      </c>
      <c r="T1447">
        <v>26600</v>
      </c>
      <c r="U1447">
        <v>37600</v>
      </c>
      <c r="V1447">
        <v>52600</v>
      </c>
    </row>
    <row r="1448" spans="1:22" x14ac:dyDescent="0.25">
      <c r="A1448" t="str">
        <f t="shared" si="22"/>
        <v>2017/201810Female + maleArchitecture, building and planningNon-EU</v>
      </c>
      <c r="B1448" t="s">
        <v>126</v>
      </c>
      <c r="C1448" t="s">
        <v>144</v>
      </c>
      <c r="D1448">
        <v>10</v>
      </c>
      <c r="E1448" t="s">
        <v>127</v>
      </c>
      <c r="F1448" t="s">
        <v>125</v>
      </c>
      <c r="G1448" t="s">
        <v>97</v>
      </c>
      <c r="H1448">
        <v>565</v>
      </c>
      <c r="I1448">
        <v>535</v>
      </c>
      <c r="J1448">
        <v>56.8</v>
      </c>
      <c r="K1448">
        <v>5.0999999999999996</v>
      </c>
      <c r="L1448">
        <v>230</v>
      </c>
      <c r="M1448">
        <v>25.9</v>
      </c>
      <c r="N1448">
        <v>1.1000000000000001</v>
      </c>
      <c r="O1448">
        <v>15.2</v>
      </c>
      <c r="P1448">
        <v>16</v>
      </c>
      <c r="Q1448">
        <v>16.2</v>
      </c>
      <c r="R1448">
        <v>1</v>
      </c>
      <c r="S1448">
        <v>70</v>
      </c>
      <c r="T1448">
        <v>24500</v>
      </c>
      <c r="U1448">
        <v>39800</v>
      </c>
      <c r="V1448">
        <v>46400</v>
      </c>
    </row>
    <row r="1449" spans="1:22" x14ac:dyDescent="0.25">
      <c r="A1449" t="str">
        <f t="shared" si="22"/>
        <v>2017/201810Female + maleBiosciencesEU</v>
      </c>
      <c r="B1449" t="s">
        <v>126</v>
      </c>
      <c r="C1449" t="s">
        <v>144</v>
      </c>
      <c r="D1449">
        <v>10</v>
      </c>
      <c r="E1449" t="s">
        <v>127</v>
      </c>
      <c r="F1449" t="s">
        <v>21</v>
      </c>
      <c r="G1449" t="s">
        <v>80</v>
      </c>
      <c r="H1449">
        <v>260</v>
      </c>
      <c r="I1449">
        <v>230</v>
      </c>
      <c r="J1449">
        <v>39.799999999999997</v>
      </c>
      <c r="K1449">
        <v>11.2</v>
      </c>
      <c r="L1449">
        <v>140</v>
      </c>
      <c r="M1449">
        <v>22.4</v>
      </c>
      <c r="N1449">
        <v>2.5</v>
      </c>
      <c r="O1449">
        <v>32.4</v>
      </c>
      <c r="P1449">
        <v>34.9</v>
      </c>
      <c r="Q1449">
        <v>35.299999999999997</v>
      </c>
      <c r="R1449">
        <v>2.9</v>
      </c>
      <c r="S1449">
        <v>70</v>
      </c>
      <c r="T1449">
        <v>23400</v>
      </c>
      <c r="U1449">
        <v>34300</v>
      </c>
      <c r="V1449">
        <v>46000</v>
      </c>
    </row>
    <row r="1450" spans="1:22" x14ac:dyDescent="0.25">
      <c r="A1450" t="str">
        <f t="shared" si="22"/>
        <v>2017/201810Female + maleBiosciencesUK</v>
      </c>
      <c r="B1450" t="s">
        <v>126</v>
      </c>
      <c r="C1450" t="s">
        <v>144</v>
      </c>
      <c r="D1450">
        <v>10</v>
      </c>
      <c r="E1450" t="s">
        <v>127</v>
      </c>
      <c r="F1450" t="s">
        <v>61</v>
      </c>
      <c r="G1450" t="s">
        <v>80</v>
      </c>
      <c r="H1450">
        <v>7415</v>
      </c>
      <c r="I1450">
        <v>7215</v>
      </c>
      <c r="J1450">
        <v>3.2</v>
      </c>
      <c r="K1450">
        <v>2.7</v>
      </c>
      <c r="L1450">
        <v>6990</v>
      </c>
      <c r="M1450">
        <v>9.4</v>
      </c>
      <c r="N1450">
        <v>4</v>
      </c>
      <c r="O1450">
        <v>75.7</v>
      </c>
      <c r="P1450">
        <v>81.8</v>
      </c>
      <c r="Q1450">
        <v>83.4</v>
      </c>
      <c r="R1450">
        <v>7.7</v>
      </c>
      <c r="S1450">
        <v>5220</v>
      </c>
      <c r="T1450">
        <v>21200</v>
      </c>
      <c r="U1450">
        <v>31400</v>
      </c>
      <c r="V1450">
        <v>41600</v>
      </c>
    </row>
    <row r="1451" spans="1:22" x14ac:dyDescent="0.25">
      <c r="A1451" t="str">
        <f t="shared" si="22"/>
        <v>2017/201810Female + maleBiosciencesNon-EU</v>
      </c>
      <c r="B1451" t="s">
        <v>126</v>
      </c>
      <c r="C1451" t="s">
        <v>144</v>
      </c>
      <c r="D1451">
        <v>10</v>
      </c>
      <c r="E1451" t="s">
        <v>127</v>
      </c>
      <c r="F1451" t="s">
        <v>125</v>
      </c>
      <c r="G1451" t="s">
        <v>80</v>
      </c>
      <c r="H1451">
        <v>520</v>
      </c>
      <c r="I1451">
        <v>485</v>
      </c>
      <c r="J1451">
        <v>41</v>
      </c>
      <c r="K1451">
        <v>6.1</v>
      </c>
      <c r="L1451">
        <v>285</v>
      </c>
      <c r="M1451">
        <v>25.8</v>
      </c>
      <c r="N1451">
        <v>2.2000000000000002</v>
      </c>
      <c r="O1451">
        <v>25.7</v>
      </c>
      <c r="P1451">
        <v>29.6</v>
      </c>
      <c r="Q1451">
        <v>31</v>
      </c>
      <c r="R1451">
        <v>5.3</v>
      </c>
      <c r="S1451">
        <v>110</v>
      </c>
      <c r="T1451">
        <v>25600</v>
      </c>
      <c r="U1451">
        <v>34700</v>
      </c>
      <c r="V1451">
        <v>46700</v>
      </c>
    </row>
    <row r="1452" spans="1:22" x14ac:dyDescent="0.25">
      <c r="A1452" t="str">
        <f t="shared" si="22"/>
        <v>2017/201810Female + maleBusiness and managementEU</v>
      </c>
      <c r="B1452" t="s">
        <v>126</v>
      </c>
      <c r="C1452" t="s">
        <v>144</v>
      </c>
      <c r="D1452">
        <v>10</v>
      </c>
      <c r="E1452" t="s">
        <v>127</v>
      </c>
      <c r="F1452" t="s">
        <v>21</v>
      </c>
      <c r="G1452" t="s">
        <v>107</v>
      </c>
      <c r="H1452">
        <v>3575</v>
      </c>
      <c r="I1452">
        <v>3250</v>
      </c>
      <c r="J1452">
        <v>66.099999999999994</v>
      </c>
      <c r="K1452">
        <v>9.1</v>
      </c>
      <c r="L1452">
        <v>1100</v>
      </c>
      <c r="M1452">
        <v>18.3</v>
      </c>
      <c r="N1452">
        <v>1.5</v>
      </c>
      <c r="O1452">
        <v>13.4</v>
      </c>
      <c r="P1452">
        <v>13.9</v>
      </c>
      <c r="Q1452">
        <v>14.1</v>
      </c>
      <c r="R1452">
        <v>0.7</v>
      </c>
      <c r="S1452">
        <v>400</v>
      </c>
      <c r="T1452">
        <v>25600</v>
      </c>
      <c r="U1452">
        <v>40900</v>
      </c>
      <c r="V1452">
        <v>72300</v>
      </c>
    </row>
    <row r="1453" spans="1:22" x14ac:dyDescent="0.25">
      <c r="A1453" t="str">
        <f t="shared" si="22"/>
        <v>2017/201810Female + maleBusiness and managementUK</v>
      </c>
      <c r="B1453" t="s">
        <v>126</v>
      </c>
      <c r="C1453" t="s">
        <v>144</v>
      </c>
      <c r="D1453">
        <v>10</v>
      </c>
      <c r="E1453" t="s">
        <v>127</v>
      </c>
      <c r="F1453" t="s">
        <v>61</v>
      </c>
      <c r="G1453" t="s">
        <v>107</v>
      </c>
      <c r="H1453">
        <v>25615</v>
      </c>
      <c r="I1453">
        <v>24925</v>
      </c>
      <c r="J1453">
        <v>4.3</v>
      </c>
      <c r="K1453">
        <v>2.7</v>
      </c>
      <c r="L1453">
        <v>23845</v>
      </c>
      <c r="M1453">
        <v>11.1</v>
      </c>
      <c r="N1453">
        <v>4.4000000000000004</v>
      </c>
      <c r="O1453">
        <v>77.599999999999994</v>
      </c>
      <c r="P1453">
        <v>79.7</v>
      </c>
      <c r="Q1453">
        <v>80.2</v>
      </c>
      <c r="R1453">
        <v>2.6</v>
      </c>
      <c r="S1453">
        <v>18425</v>
      </c>
      <c r="T1453">
        <v>21200</v>
      </c>
      <c r="U1453">
        <v>33200</v>
      </c>
      <c r="V1453">
        <v>49600</v>
      </c>
    </row>
    <row r="1454" spans="1:22" x14ac:dyDescent="0.25">
      <c r="A1454" t="str">
        <f t="shared" si="22"/>
        <v>2017/201810Female + maleBusiness and managementNon-EU</v>
      </c>
      <c r="B1454" t="s">
        <v>126</v>
      </c>
      <c r="C1454" t="s">
        <v>144</v>
      </c>
      <c r="D1454">
        <v>10</v>
      </c>
      <c r="E1454" t="s">
        <v>127</v>
      </c>
      <c r="F1454" t="s">
        <v>125</v>
      </c>
      <c r="G1454" t="s">
        <v>107</v>
      </c>
      <c r="H1454">
        <v>7290</v>
      </c>
      <c r="I1454">
        <v>7020</v>
      </c>
      <c r="J1454">
        <v>57.5</v>
      </c>
      <c r="K1454">
        <v>3.7</v>
      </c>
      <c r="L1454">
        <v>2980</v>
      </c>
      <c r="M1454">
        <v>27.9</v>
      </c>
      <c r="N1454">
        <v>1.1000000000000001</v>
      </c>
      <c r="O1454">
        <v>12.9</v>
      </c>
      <c r="P1454">
        <v>13.3</v>
      </c>
      <c r="Q1454">
        <v>13.5</v>
      </c>
      <c r="R1454">
        <v>0.6</v>
      </c>
      <c r="S1454">
        <v>725</v>
      </c>
      <c r="T1454">
        <v>17900</v>
      </c>
      <c r="U1454">
        <v>31800</v>
      </c>
      <c r="V1454">
        <v>51800</v>
      </c>
    </row>
    <row r="1455" spans="1:22" x14ac:dyDescent="0.25">
      <c r="A1455" t="str">
        <f t="shared" si="22"/>
        <v>2017/201810Female + maleCeltic studiesEU</v>
      </c>
      <c r="B1455" t="s">
        <v>126</v>
      </c>
      <c r="C1455" t="s">
        <v>144</v>
      </c>
      <c r="D1455">
        <v>10</v>
      </c>
      <c r="E1455" t="s">
        <v>127</v>
      </c>
      <c r="F1455" t="s">
        <v>21</v>
      </c>
      <c r="G1455" t="s">
        <v>111</v>
      </c>
      <c r="H1455" t="s">
        <v>124</v>
      </c>
      <c r="I1455" t="s">
        <v>124</v>
      </c>
      <c r="J1455" t="s">
        <v>124</v>
      </c>
      <c r="K1455" t="s">
        <v>124</v>
      </c>
      <c r="L1455" t="s">
        <v>124</v>
      </c>
      <c r="M1455" t="s">
        <v>124</v>
      </c>
      <c r="N1455" t="s">
        <v>124</v>
      </c>
      <c r="O1455" t="s">
        <v>124</v>
      </c>
      <c r="P1455" t="s">
        <v>124</v>
      </c>
      <c r="Q1455" t="s">
        <v>124</v>
      </c>
      <c r="R1455" t="s">
        <v>124</v>
      </c>
      <c r="S1455" t="s">
        <v>124</v>
      </c>
      <c r="T1455" t="s">
        <v>124</v>
      </c>
      <c r="U1455" t="s">
        <v>124</v>
      </c>
      <c r="V1455" t="s">
        <v>124</v>
      </c>
    </row>
    <row r="1456" spans="1:22" x14ac:dyDescent="0.25">
      <c r="A1456" t="str">
        <f t="shared" si="22"/>
        <v>2017/201810Female + maleCeltic studiesUK</v>
      </c>
      <c r="B1456" t="s">
        <v>126</v>
      </c>
      <c r="C1456" t="s">
        <v>144</v>
      </c>
      <c r="D1456">
        <v>10</v>
      </c>
      <c r="E1456" t="s">
        <v>127</v>
      </c>
      <c r="F1456" t="s">
        <v>61</v>
      </c>
      <c r="G1456" t="s">
        <v>111</v>
      </c>
      <c r="H1456">
        <v>30</v>
      </c>
      <c r="I1456">
        <v>25</v>
      </c>
      <c r="J1456">
        <v>0</v>
      </c>
      <c r="K1456">
        <v>11.5</v>
      </c>
      <c r="L1456">
        <v>25</v>
      </c>
      <c r="M1456">
        <v>20.5</v>
      </c>
      <c r="N1456">
        <v>3.7</v>
      </c>
      <c r="O1456">
        <v>64.599999999999994</v>
      </c>
      <c r="P1456">
        <v>75.8</v>
      </c>
      <c r="Q1456">
        <v>75.8</v>
      </c>
      <c r="R1456">
        <v>11.2</v>
      </c>
      <c r="S1456">
        <v>15</v>
      </c>
      <c r="T1456">
        <v>24800</v>
      </c>
      <c r="U1456">
        <v>34700</v>
      </c>
      <c r="V1456">
        <v>43400</v>
      </c>
    </row>
    <row r="1457" spans="1:22" x14ac:dyDescent="0.25">
      <c r="A1457" t="str">
        <f t="shared" si="22"/>
        <v>2017/201810Female + maleCeltic studiesNon-EU</v>
      </c>
      <c r="B1457" t="s">
        <v>126</v>
      </c>
      <c r="C1457" t="s">
        <v>144</v>
      </c>
      <c r="D1457">
        <v>10</v>
      </c>
      <c r="E1457" t="s">
        <v>127</v>
      </c>
      <c r="F1457" t="s">
        <v>125</v>
      </c>
      <c r="G1457" t="s">
        <v>111</v>
      </c>
      <c r="H1457" t="s">
        <v>124</v>
      </c>
      <c r="I1457" t="s">
        <v>124</v>
      </c>
      <c r="J1457" t="s">
        <v>124</v>
      </c>
      <c r="K1457" t="s">
        <v>124</v>
      </c>
      <c r="L1457" t="s">
        <v>124</v>
      </c>
      <c r="M1457" t="s">
        <v>124</v>
      </c>
      <c r="N1457" t="s">
        <v>124</v>
      </c>
      <c r="O1457" t="s">
        <v>124</v>
      </c>
      <c r="P1457" t="s">
        <v>124</v>
      </c>
      <c r="Q1457" t="s">
        <v>124</v>
      </c>
      <c r="R1457" t="s">
        <v>124</v>
      </c>
      <c r="S1457" t="s">
        <v>146</v>
      </c>
      <c r="T1457" t="s">
        <v>146</v>
      </c>
      <c r="U1457" t="s">
        <v>146</v>
      </c>
      <c r="V1457" t="s">
        <v>146</v>
      </c>
    </row>
    <row r="1458" spans="1:22" x14ac:dyDescent="0.25">
      <c r="A1458" t="str">
        <f t="shared" si="22"/>
        <v>2017/201810Female + maleChemistryEU</v>
      </c>
      <c r="B1458" t="s">
        <v>126</v>
      </c>
      <c r="C1458" t="s">
        <v>144</v>
      </c>
      <c r="D1458">
        <v>10</v>
      </c>
      <c r="E1458" t="s">
        <v>127</v>
      </c>
      <c r="F1458" t="s">
        <v>21</v>
      </c>
      <c r="G1458" t="s">
        <v>90</v>
      </c>
      <c r="H1458">
        <v>40</v>
      </c>
      <c r="I1458">
        <v>40</v>
      </c>
      <c r="J1458">
        <v>35.299999999999997</v>
      </c>
      <c r="K1458">
        <v>4.4000000000000004</v>
      </c>
      <c r="L1458">
        <v>25</v>
      </c>
      <c r="M1458">
        <v>18.100000000000001</v>
      </c>
      <c r="N1458">
        <v>0</v>
      </c>
      <c r="O1458">
        <v>46.6</v>
      </c>
      <c r="P1458">
        <v>46.6</v>
      </c>
      <c r="Q1458">
        <v>46.6</v>
      </c>
      <c r="R1458">
        <v>0</v>
      </c>
      <c r="S1458">
        <v>20</v>
      </c>
      <c r="T1458">
        <v>30700</v>
      </c>
      <c r="U1458">
        <v>40900</v>
      </c>
      <c r="V1458">
        <v>43800</v>
      </c>
    </row>
    <row r="1459" spans="1:22" x14ac:dyDescent="0.25">
      <c r="A1459" t="str">
        <f t="shared" si="22"/>
        <v>2017/201810Female + maleChemistryUK</v>
      </c>
      <c r="B1459" t="s">
        <v>126</v>
      </c>
      <c r="C1459" t="s">
        <v>144</v>
      </c>
      <c r="D1459">
        <v>10</v>
      </c>
      <c r="E1459" t="s">
        <v>127</v>
      </c>
      <c r="F1459" t="s">
        <v>61</v>
      </c>
      <c r="G1459" t="s">
        <v>90</v>
      </c>
      <c r="H1459">
        <v>1995</v>
      </c>
      <c r="I1459">
        <v>1930</v>
      </c>
      <c r="J1459">
        <v>3.5</v>
      </c>
      <c r="K1459">
        <v>3.2</v>
      </c>
      <c r="L1459">
        <v>1860</v>
      </c>
      <c r="M1459">
        <v>9.1999999999999993</v>
      </c>
      <c r="N1459">
        <v>4.2</v>
      </c>
      <c r="O1459">
        <v>78.900000000000006</v>
      </c>
      <c r="P1459">
        <v>82.7</v>
      </c>
      <c r="Q1459">
        <v>83.1</v>
      </c>
      <c r="R1459">
        <v>4.2</v>
      </c>
      <c r="S1459">
        <v>1470</v>
      </c>
      <c r="T1459">
        <v>25900</v>
      </c>
      <c r="U1459">
        <v>34300</v>
      </c>
      <c r="V1459">
        <v>44900</v>
      </c>
    </row>
    <row r="1460" spans="1:22" x14ac:dyDescent="0.25">
      <c r="A1460" t="str">
        <f t="shared" si="22"/>
        <v>2017/201810Female + maleChemistryNon-EU</v>
      </c>
      <c r="B1460" t="s">
        <v>126</v>
      </c>
      <c r="C1460" t="s">
        <v>144</v>
      </c>
      <c r="D1460">
        <v>10</v>
      </c>
      <c r="E1460" t="s">
        <v>127</v>
      </c>
      <c r="F1460" t="s">
        <v>125</v>
      </c>
      <c r="G1460" t="s">
        <v>90</v>
      </c>
      <c r="H1460">
        <v>160</v>
      </c>
      <c r="I1460">
        <v>150</v>
      </c>
      <c r="J1460">
        <v>52.4</v>
      </c>
      <c r="K1460">
        <v>5.4</v>
      </c>
      <c r="L1460">
        <v>70</v>
      </c>
      <c r="M1460">
        <v>25.9</v>
      </c>
      <c r="N1460">
        <v>2.7</v>
      </c>
      <c r="O1460">
        <v>18.100000000000001</v>
      </c>
      <c r="P1460">
        <v>18.8</v>
      </c>
      <c r="Q1460">
        <v>19.100000000000001</v>
      </c>
      <c r="R1460">
        <v>1</v>
      </c>
      <c r="S1460">
        <v>25</v>
      </c>
      <c r="T1460">
        <v>23000</v>
      </c>
      <c r="U1460">
        <v>29800</v>
      </c>
      <c r="V1460">
        <v>38300</v>
      </c>
    </row>
    <row r="1461" spans="1:22" x14ac:dyDescent="0.25">
      <c r="A1461" t="str">
        <f t="shared" si="22"/>
        <v>2017/201810Female + maleCombined and general studiesEU</v>
      </c>
      <c r="B1461" t="s">
        <v>126</v>
      </c>
      <c r="C1461" t="s">
        <v>144</v>
      </c>
      <c r="D1461">
        <v>10</v>
      </c>
      <c r="E1461" t="s">
        <v>127</v>
      </c>
      <c r="F1461" t="s">
        <v>21</v>
      </c>
      <c r="G1461" t="s">
        <v>120</v>
      </c>
      <c r="H1461">
        <v>65</v>
      </c>
      <c r="I1461">
        <v>60</v>
      </c>
      <c r="J1461">
        <v>59</v>
      </c>
      <c r="K1461">
        <v>10</v>
      </c>
      <c r="L1461">
        <v>25</v>
      </c>
      <c r="M1461">
        <v>20.8</v>
      </c>
      <c r="N1461">
        <v>0</v>
      </c>
      <c r="O1461">
        <v>19.100000000000001</v>
      </c>
      <c r="P1461">
        <v>20.2</v>
      </c>
      <c r="Q1461">
        <v>20.2</v>
      </c>
      <c r="R1461">
        <v>1.1000000000000001</v>
      </c>
      <c r="S1461" t="s">
        <v>124</v>
      </c>
      <c r="T1461" t="s">
        <v>124</v>
      </c>
      <c r="U1461" t="s">
        <v>124</v>
      </c>
      <c r="V1461" t="s">
        <v>124</v>
      </c>
    </row>
    <row r="1462" spans="1:22" x14ac:dyDescent="0.25">
      <c r="A1462" t="str">
        <f t="shared" si="22"/>
        <v>2017/201810Female + maleCombined and general studiesUK</v>
      </c>
      <c r="B1462" t="s">
        <v>126</v>
      </c>
      <c r="C1462" t="s">
        <v>144</v>
      </c>
      <c r="D1462">
        <v>10</v>
      </c>
      <c r="E1462" t="s">
        <v>127</v>
      </c>
      <c r="F1462" t="s">
        <v>61</v>
      </c>
      <c r="G1462" t="s">
        <v>120</v>
      </c>
      <c r="H1462">
        <v>6075</v>
      </c>
      <c r="I1462">
        <v>5900</v>
      </c>
      <c r="J1462">
        <v>4.4000000000000004</v>
      </c>
      <c r="K1462">
        <v>2.8</v>
      </c>
      <c r="L1462">
        <v>5645</v>
      </c>
      <c r="M1462">
        <v>14.9</v>
      </c>
      <c r="N1462">
        <v>5</v>
      </c>
      <c r="O1462">
        <v>69.7</v>
      </c>
      <c r="P1462">
        <v>74.400000000000006</v>
      </c>
      <c r="Q1462">
        <v>75.7</v>
      </c>
      <c r="R1462">
        <v>6.1</v>
      </c>
      <c r="S1462">
        <v>3685</v>
      </c>
      <c r="T1462">
        <v>13500</v>
      </c>
      <c r="U1462">
        <v>25800</v>
      </c>
      <c r="V1462">
        <v>38000</v>
      </c>
    </row>
    <row r="1463" spans="1:22" x14ac:dyDescent="0.25">
      <c r="A1463" t="str">
        <f t="shared" si="22"/>
        <v>2017/201810Female + maleCombined and general studiesNon-EU</v>
      </c>
      <c r="B1463" t="s">
        <v>126</v>
      </c>
      <c r="C1463" t="s">
        <v>144</v>
      </c>
      <c r="D1463">
        <v>10</v>
      </c>
      <c r="E1463" t="s">
        <v>127</v>
      </c>
      <c r="F1463" t="s">
        <v>125</v>
      </c>
      <c r="G1463" t="s">
        <v>120</v>
      </c>
      <c r="H1463">
        <v>75</v>
      </c>
      <c r="I1463">
        <v>65</v>
      </c>
      <c r="J1463">
        <v>44.9</v>
      </c>
      <c r="K1463">
        <v>14.9</v>
      </c>
      <c r="L1463">
        <v>35</v>
      </c>
      <c r="M1463">
        <v>33.200000000000003</v>
      </c>
      <c r="N1463">
        <v>4.5999999999999996</v>
      </c>
      <c r="O1463">
        <v>15.7</v>
      </c>
      <c r="P1463">
        <v>17.3</v>
      </c>
      <c r="Q1463">
        <v>17.3</v>
      </c>
      <c r="R1463">
        <v>1.5</v>
      </c>
      <c r="S1463" t="s">
        <v>124</v>
      </c>
      <c r="T1463" t="s">
        <v>124</v>
      </c>
      <c r="U1463" t="s">
        <v>124</v>
      </c>
      <c r="V1463" t="s">
        <v>124</v>
      </c>
    </row>
    <row r="1464" spans="1:22" x14ac:dyDescent="0.25">
      <c r="A1464" t="str">
        <f t="shared" si="22"/>
        <v>2017/201810Female + maleComputingEU</v>
      </c>
      <c r="B1464" t="s">
        <v>126</v>
      </c>
      <c r="C1464" t="s">
        <v>144</v>
      </c>
      <c r="D1464">
        <v>10</v>
      </c>
      <c r="E1464" t="s">
        <v>127</v>
      </c>
      <c r="F1464" t="s">
        <v>21</v>
      </c>
      <c r="G1464" t="s">
        <v>95</v>
      </c>
      <c r="H1464">
        <v>515</v>
      </c>
      <c r="I1464">
        <v>475</v>
      </c>
      <c r="J1464">
        <v>57.2</v>
      </c>
      <c r="K1464">
        <v>7.5</v>
      </c>
      <c r="L1464">
        <v>205</v>
      </c>
      <c r="M1464">
        <v>18.7</v>
      </c>
      <c r="N1464">
        <v>2</v>
      </c>
      <c r="O1464">
        <v>20.9</v>
      </c>
      <c r="P1464">
        <v>21.7</v>
      </c>
      <c r="Q1464">
        <v>22.1</v>
      </c>
      <c r="R1464">
        <v>1.2</v>
      </c>
      <c r="S1464">
        <v>90</v>
      </c>
      <c r="T1464">
        <v>19300</v>
      </c>
      <c r="U1464">
        <v>39400</v>
      </c>
      <c r="V1464">
        <v>59100</v>
      </c>
    </row>
    <row r="1465" spans="1:22" x14ac:dyDescent="0.25">
      <c r="A1465" t="str">
        <f t="shared" si="22"/>
        <v>2017/201810Female + maleComputingUK</v>
      </c>
      <c r="B1465" t="s">
        <v>126</v>
      </c>
      <c r="C1465" t="s">
        <v>144</v>
      </c>
      <c r="D1465">
        <v>10</v>
      </c>
      <c r="E1465" t="s">
        <v>127</v>
      </c>
      <c r="F1465" t="s">
        <v>61</v>
      </c>
      <c r="G1465" t="s">
        <v>95</v>
      </c>
      <c r="H1465">
        <v>11540</v>
      </c>
      <c r="I1465">
        <v>11275</v>
      </c>
      <c r="J1465">
        <v>3</v>
      </c>
      <c r="K1465">
        <v>2.2999999999999998</v>
      </c>
      <c r="L1465">
        <v>10940</v>
      </c>
      <c r="M1465">
        <v>11.4</v>
      </c>
      <c r="N1465">
        <v>5.2</v>
      </c>
      <c r="O1465">
        <v>78.099999999999994</v>
      </c>
      <c r="P1465">
        <v>79.900000000000006</v>
      </c>
      <c r="Q1465">
        <v>80.5</v>
      </c>
      <c r="R1465">
        <v>2.2999999999999998</v>
      </c>
      <c r="S1465">
        <v>8440</v>
      </c>
      <c r="T1465">
        <v>22300</v>
      </c>
      <c r="U1465">
        <v>34700</v>
      </c>
      <c r="V1465">
        <v>49600</v>
      </c>
    </row>
    <row r="1466" spans="1:22" x14ac:dyDescent="0.25">
      <c r="A1466" t="str">
        <f t="shared" si="22"/>
        <v>2017/201810Female + maleComputingNon-EU</v>
      </c>
      <c r="B1466" t="s">
        <v>126</v>
      </c>
      <c r="C1466" t="s">
        <v>144</v>
      </c>
      <c r="D1466">
        <v>10</v>
      </c>
      <c r="E1466" t="s">
        <v>127</v>
      </c>
      <c r="F1466" t="s">
        <v>125</v>
      </c>
      <c r="G1466" t="s">
        <v>95</v>
      </c>
      <c r="H1466">
        <v>1810</v>
      </c>
      <c r="I1466">
        <v>1750</v>
      </c>
      <c r="J1466">
        <v>46.9</v>
      </c>
      <c r="K1466">
        <v>3.5</v>
      </c>
      <c r="L1466">
        <v>930</v>
      </c>
      <c r="M1466">
        <v>27.3</v>
      </c>
      <c r="N1466">
        <v>2</v>
      </c>
      <c r="O1466">
        <v>21.8</v>
      </c>
      <c r="P1466">
        <v>23.2</v>
      </c>
      <c r="Q1466">
        <v>23.7</v>
      </c>
      <c r="R1466">
        <v>1.9</v>
      </c>
      <c r="S1466">
        <v>335</v>
      </c>
      <c r="T1466">
        <v>22300</v>
      </c>
      <c r="U1466">
        <v>35000</v>
      </c>
      <c r="V1466">
        <v>55800</v>
      </c>
    </row>
    <row r="1467" spans="1:22" x14ac:dyDescent="0.25">
      <c r="A1467" t="str">
        <f t="shared" si="22"/>
        <v>2017/201810Female + maleCreative arts and designEU</v>
      </c>
      <c r="B1467" t="s">
        <v>126</v>
      </c>
      <c r="C1467" t="s">
        <v>144</v>
      </c>
      <c r="D1467">
        <v>10</v>
      </c>
      <c r="E1467" t="s">
        <v>127</v>
      </c>
      <c r="F1467" t="s">
        <v>21</v>
      </c>
      <c r="G1467" t="s">
        <v>116</v>
      </c>
      <c r="H1467">
        <v>875</v>
      </c>
      <c r="I1467">
        <v>770</v>
      </c>
      <c r="J1467">
        <v>47.6</v>
      </c>
      <c r="K1467">
        <v>12</v>
      </c>
      <c r="L1467">
        <v>405</v>
      </c>
      <c r="M1467">
        <v>24.7</v>
      </c>
      <c r="N1467">
        <v>1.7</v>
      </c>
      <c r="O1467">
        <v>24.6</v>
      </c>
      <c r="P1467">
        <v>25.4</v>
      </c>
      <c r="Q1467">
        <v>25.9</v>
      </c>
      <c r="R1467">
        <v>1.4</v>
      </c>
      <c r="S1467">
        <v>160</v>
      </c>
      <c r="T1467">
        <v>13300</v>
      </c>
      <c r="U1467">
        <v>23800</v>
      </c>
      <c r="V1467">
        <v>40200</v>
      </c>
    </row>
    <row r="1468" spans="1:22" x14ac:dyDescent="0.25">
      <c r="A1468" t="str">
        <f t="shared" si="22"/>
        <v>2017/201810Female + maleCreative arts and designUK</v>
      </c>
      <c r="B1468" t="s">
        <v>126</v>
      </c>
      <c r="C1468" t="s">
        <v>144</v>
      </c>
      <c r="D1468">
        <v>10</v>
      </c>
      <c r="E1468" t="s">
        <v>127</v>
      </c>
      <c r="F1468" t="s">
        <v>61</v>
      </c>
      <c r="G1468" t="s">
        <v>116</v>
      </c>
      <c r="H1468">
        <v>17980</v>
      </c>
      <c r="I1468">
        <v>17615</v>
      </c>
      <c r="J1468">
        <v>3.1</v>
      </c>
      <c r="K1468">
        <v>2</v>
      </c>
      <c r="L1468">
        <v>17065</v>
      </c>
      <c r="M1468">
        <v>11.6</v>
      </c>
      <c r="N1468">
        <v>5.6</v>
      </c>
      <c r="O1468">
        <v>76.5</v>
      </c>
      <c r="P1468">
        <v>79</v>
      </c>
      <c r="Q1468">
        <v>79.599999999999994</v>
      </c>
      <c r="R1468">
        <v>3.1</v>
      </c>
      <c r="S1468">
        <v>12330</v>
      </c>
      <c r="T1468">
        <v>13100</v>
      </c>
      <c r="U1468">
        <v>23000</v>
      </c>
      <c r="V1468">
        <v>33900</v>
      </c>
    </row>
    <row r="1469" spans="1:22" x14ac:dyDescent="0.25">
      <c r="A1469" t="str">
        <f t="shared" si="22"/>
        <v>2017/201810Female + maleCreative arts and designNon-EU</v>
      </c>
      <c r="B1469" t="s">
        <v>126</v>
      </c>
      <c r="C1469" t="s">
        <v>144</v>
      </c>
      <c r="D1469">
        <v>10</v>
      </c>
      <c r="E1469" t="s">
        <v>127</v>
      </c>
      <c r="F1469" t="s">
        <v>125</v>
      </c>
      <c r="G1469" t="s">
        <v>116</v>
      </c>
      <c r="H1469">
        <v>1340</v>
      </c>
      <c r="I1469">
        <v>1270</v>
      </c>
      <c r="J1469">
        <v>53.6</v>
      </c>
      <c r="K1469">
        <v>5.0999999999999996</v>
      </c>
      <c r="L1469">
        <v>590</v>
      </c>
      <c r="M1469">
        <v>28.7</v>
      </c>
      <c r="N1469">
        <v>1.8</v>
      </c>
      <c r="O1469">
        <v>15.2</v>
      </c>
      <c r="P1469">
        <v>15.6</v>
      </c>
      <c r="Q1469">
        <v>15.9</v>
      </c>
      <c r="R1469">
        <v>0.7</v>
      </c>
      <c r="S1469">
        <v>165</v>
      </c>
      <c r="T1469">
        <v>11300</v>
      </c>
      <c r="U1469">
        <v>28100</v>
      </c>
      <c r="V1469">
        <v>39600</v>
      </c>
    </row>
    <row r="1470" spans="1:22" x14ac:dyDescent="0.25">
      <c r="A1470" t="str">
        <f t="shared" si="22"/>
        <v>2017/201810Female + maleEconomicsEU</v>
      </c>
      <c r="B1470" t="s">
        <v>126</v>
      </c>
      <c r="C1470" t="s">
        <v>144</v>
      </c>
      <c r="D1470">
        <v>10</v>
      </c>
      <c r="E1470" t="s">
        <v>127</v>
      </c>
      <c r="F1470" t="s">
        <v>21</v>
      </c>
      <c r="G1470" t="s">
        <v>8</v>
      </c>
      <c r="H1470">
        <v>385</v>
      </c>
      <c r="I1470">
        <v>335</v>
      </c>
      <c r="J1470">
        <v>49.9</v>
      </c>
      <c r="K1470">
        <v>12.3</v>
      </c>
      <c r="L1470">
        <v>170</v>
      </c>
      <c r="M1470">
        <v>19.5</v>
      </c>
      <c r="N1470">
        <v>2.8</v>
      </c>
      <c r="O1470">
        <v>24.8</v>
      </c>
      <c r="P1470">
        <v>26.9</v>
      </c>
      <c r="Q1470">
        <v>27.8</v>
      </c>
      <c r="R1470">
        <v>3</v>
      </c>
      <c r="S1470">
        <v>80</v>
      </c>
      <c r="T1470">
        <v>43100</v>
      </c>
      <c r="U1470">
        <v>66800</v>
      </c>
      <c r="V1470">
        <v>129900</v>
      </c>
    </row>
    <row r="1471" spans="1:22" x14ac:dyDescent="0.25">
      <c r="A1471" t="str">
        <f t="shared" si="22"/>
        <v>2017/201810Female + maleEconomicsUK</v>
      </c>
      <c r="B1471" t="s">
        <v>126</v>
      </c>
      <c r="C1471" t="s">
        <v>144</v>
      </c>
      <c r="D1471">
        <v>10</v>
      </c>
      <c r="E1471" t="s">
        <v>127</v>
      </c>
      <c r="F1471" t="s">
        <v>61</v>
      </c>
      <c r="G1471" t="s">
        <v>8</v>
      </c>
      <c r="H1471">
        <v>3945</v>
      </c>
      <c r="I1471">
        <v>3785</v>
      </c>
      <c r="J1471">
        <v>3</v>
      </c>
      <c r="K1471">
        <v>4.0999999999999996</v>
      </c>
      <c r="L1471">
        <v>3670</v>
      </c>
      <c r="M1471">
        <v>12.5</v>
      </c>
      <c r="N1471">
        <v>4.4000000000000004</v>
      </c>
      <c r="O1471">
        <v>76.8</v>
      </c>
      <c r="P1471">
        <v>79.400000000000006</v>
      </c>
      <c r="Q1471">
        <v>80.099999999999994</v>
      </c>
      <c r="R1471">
        <v>3.3</v>
      </c>
      <c r="S1471">
        <v>2785</v>
      </c>
      <c r="T1471">
        <v>33600</v>
      </c>
      <c r="U1471">
        <v>53300</v>
      </c>
      <c r="V1471">
        <v>82100</v>
      </c>
    </row>
    <row r="1472" spans="1:22" x14ac:dyDescent="0.25">
      <c r="A1472" t="str">
        <f t="shared" si="22"/>
        <v>2017/201810Female + maleEconomicsNon-EU</v>
      </c>
      <c r="B1472" t="s">
        <v>126</v>
      </c>
      <c r="C1472" t="s">
        <v>144</v>
      </c>
      <c r="D1472">
        <v>10</v>
      </c>
      <c r="E1472" t="s">
        <v>127</v>
      </c>
      <c r="F1472" t="s">
        <v>125</v>
      </c>
      <c r="G1472" t="s">
        <v>8</v>
      </c>
      <c r="H1472">
        <v>1325</v>
      </c>
      <c r="I1472">
        <v>1270</v>
      </c>
      <c r="J1472">
        <v>52</v>
      </c>
      <c r="K1472">
        <v>4.0999999999999996</v>
      </c>
      <c r="L1472">
        <v>610</v>
      </c>
      <c r="M1472">
        <v>29.1</v>
      </c>
      <c r="N1472">
        <v>1.3</v>
      </c>
      <c r="O1472">
        <v>16.399999999999999</v>
      </c>
      <c r="P1472">
        <v>17.2</v>
      </c>
      <c r="Q1472">
        <v>17.600000000000001</v>
      </c>
      <c r="R1472">
        <v>1.2</v>
      </c>
      <c r="S1472">
        <v>175</v>
      </c>
      <c r="T1472">
        <v>24500</v>
      </c>
      <c r="U1472">
        <v>52200</v>
      </c>
      <c r="V1472">
        <v>101100</v>
      </c>
    </row>
    <row r="1473" spans="1:22" x14ac:dyDescent="0.25">
      <c r="A1473" t="str">
        <f t="shared" si="22"/>
        <v>2017/201810Female + maleEducation and teachingEU</v>
      </c>
      <c r="B1473" t="s">
        <v>126</v>
      </c>
      <c r="C1473" t="s">
        <v>144</v>
      </c>
      <c r="D1473">
        <v>10</v>
      </c>
      <c r="E1473" t="s">
        <v>127</v>
      </c>
      <c r="F1473" t="s">
        <v>21</v>
      </c>
      <c r="G1473" t="s">
        <v>118</v>
      </c>
      <c r="H1473">
        <v>145</v>
      </c>
      <c r="I1473">
        <v>120</v>
      </c>
      <c r="J1473">
        <v>56.9</v>
      </c>
      <c r="K1473">
        <v>14.2</v>
      </c>
      <c r="L1473">
        <v>55</v>
      </c>
      <c r="M1473">
        <v>16.100000000000001</v>
      </c>
      <c r="N1473">
        <v>1.5</v>
      </c>
      <c r="O1473">
        <v>23.4</v>
      </c>
      <c r="P1473">
        <v>24.3</v>
      </c>
      <c r="Q1473">
        <v>25.5</v>
      </c>
      <c r="R1473">
        <v>2</v>
      </c>
      <c r="S1473">
        <v>25</v>
      </c>
      <c r="T1473">
        <v>14600</v>
      </c>
      <c r="U1473">
        <v>25400</v>
      </c>
      <c r="V1473">
        <v>32100</v>
      </c>
    </row>
    <row r="1474" spans="1:22" x14ac:dyDescent="0.25">
      <c r="A1474" t="str">
        <f t="shared" si="22"/>
        <v>2017/201810Female + maleEducation and teachingUK</v>
      </c>
      <c r="B1474" t="s">
        <v>126</v>
      </c>
      <c r="C1474" t="s">
        <v>144</v>
      </c>
      <c r="D1474">
        <v>10</v>
      </c>
      <c r="E1474" t="s">
        <v>127</v>
      </c>
      <c r="F1474" t="s">
        <v>61</v>
      </c>
      <c r="G1474" t="s">
        <v>118</v>
      </c>
      <c r="H1474">
        <v>10700</v>
      </c>
      <c r="I1474">
        <v>10560</v>
      </c>
      <c r="J1474">
        <v>4</v>
      </c>
      <c r="K1474">
        <v>1.3</v>
      </c>
      <c r="L1474">
        <v>10140</v>
      </c>
      <c r="M1474">
        <v>8.6999999999999993</v>
      </c>
      <c r="N1474">
        <v>3.5</v>
      </c>
      <c r="O1474">
        <v>80</v>
      </c>
      <c r="P1474">
        <v>83.1</v>
      </c>
      <c r="Q1474">
        <v>83.8</v>
      </c>
      <c r="R1474">
        <v>3.8</v>
      </c>
      <c r="S1474">
        <v>8090</v>
      </c>
      <c r="T1474">
        <v>15700</v>
      </c>
      <c r="U1474">
        <v>25600</v>
      </c>
      <c r="V1474">
        <v>34700</v>
      </c>
    </row>
    <row r="1475" spans="1:22" x14ac:dyDescent="0.25">
      <c r="A1475" t="str">
        <f t="shared" si="22"/>
        <v>2017/201810Female + maleEducation and teachingNon-EU</v>
      </c>
      <c r="B1475" t="s">
        <v>126</v>
      </c>
      <c r="C1475" t="s">
        <v>144</v>
      </c>
      <c r="D1475">
        <v>10</v>
      </c>
      <c r="E1475" t="s">
        <v>127</v>
      </c>
      <c r="F1475" t="s">
        <v>125</v>
      </c>
      <c r="G1475" t="s">
        <v>118</v>
      </c>
      <c r="H1475">
        <v>225</v>
      </c>
      <c r="I1475">
        <v>210</v>
      </c>
      <c r="J1475">
        <v>41.9</v>
      </c>
      <c r="K1475">
        <v>6.6</v>
      </c>
      <c r="L1475">
        <v>120</v>
      </c>
      <c r="M1475">
        <v>20.3</v>
      </c>
      <c r="N1475">
        <v>1.4</v>
      </c>
      <c r="O1475">
        <v>29.1</v>
      </c>
      <c r="P1475">
        <v>34.700000000000003</v>
      </c>
      <c r="Q1475">
        <v>36.4</v>
      </c>
      <c r="R1475">
        <v>7.3</v>
      </c>
      <c r="S1475">
        <v>55</v>
      </c>
      <c r="T1475">
        <v>19700</v>
      </c>
      <c r="U1475">
        <v>36500</v>
      </c>
      <c r="V1475">
        <v>45600</v>
      </c>
    </row>
    <row r="1476" spans="1:22" x14ac:dyDescent="0.25">
      <c r="A1476" t="str">
        <f t="shared" ref="A1476:A1539" si="23">B1476&amp;D1476&amp;E1476&amp;G1476&amp;F1476</f>
        <v>2017/201810Female + maleEngineeringEU</v>
      </c>
      <c r="B1476" t="s">
        <v>126</v>
      </c>
      <c r="C1476" t="s">
        <v>144</v>
      </c>
      <c r="D1476">
        <v>10</v>
      </c>
      <c r="E1476" t="s">
        <v>127</v>
      </c>
      <c r="F1476" t="s">
        <v>21</v>
      </c>
      <c r="G1476" t="s">
        <v>93</v>
      </c>
      <c r="H1476">
        <v>1045</v>
      </c>
      <c r="I1476">
        <v>975</v>
      </c>
      <c r="J1476">
        <v>63</v>
      </c>
      <c r="K1476">
        <v>6.6</v>
      </c>
      <c r="L1476">
        <v>360</v>
      </c>
      <c r="M1476">
        <v>18.600000000000001</v>
      </c>
      <c r="N1476">
        <v>1.4</v>
      </c>
      <c r="O1476">
        <v>15.7</v>
      </c>
      <c r="P1476">
        <v>16.3</v>
      </c>
      <c r="Q1476">
        <v>17</v>
      </c>
      <c r="R1476">
        <v>1.3</v>
      </c>
      <c r="S1476">
        <v>145</v>
      </c>
      <c r="T1476">
        <v>34700</v>
      </c>
      <c r="U1476">
        <v>48500</v>
      </c>
      <c r="V1476">
        <v>71500</v>
      </c>
    </row>
    <row r="1477" spans="1:22" x14ac:dyDescent="0.25">
      <c r="A1477" t="str">
        <f t="shared" si="23"/>
        <v>2017/201810Female + maleEngineeringUK</v>
      </c>
      <c r="B1477" t="s">
        <v>126</v>
      </c>
      <c r="C1477" t="s">
        <v>144</v>
      </c>
      <c r="D1477">
        <v>10</v>
      </c>
      <c r="E1477" t="s">
        <v>127</v>
      </c>
      <c r="F1477" t="s">
        <v>61</v>
      </c>
      <c r="G1477" t="s">
        <v>93</v>
      </c>
      <c r="H1477">
        <v>9280</v>
      </c>
      <c r="I1477">
        <v>8905</v>
      </c>
      <c r="J1477">
        <v>2.9</v>
      </c>
      <c r="K1477">
        <v>4</v>
      </c>
      <c r="L1477">
        <v>8645</v>
      </c>
      <c r="M1477">
        <v>11.2</v>
      </c>
      <c r="N1477">
        <v>3.7</v>
      </c>
      <c r="O1477">
        <v>78.5</v>
      </c>
      <c r="P1477">
        <v>81.599999999999994</v>
      </c>
      <c r="Q1477">
        <v>82.2</v>
      </c>
      <c r="R1477">
        <v>3.7</v>
      </c>
      <c r="S1477">
        <v>6725</v>
      </c>
      <c r="T1477">
        <v>30300</v>
      </c>
      <c r="U1477">
        <v>42300</v>
      </c>
      <c r="V1477">
        <v>56200</v>
      </c>
    </row>
    <row r="1478" spans="1:22" x14ac:dyDescent="0.25">
      <c r="A1478" t="str">
        <f t="shared" si="23"/>
        <v>2017/201810Female + maleEngineeringNon-EU</v>
      </c>
      <c r="B1478" t="s">
        <v>126</v>
      </c>
      <c r="C1478" t="s">
        <v>144</v>
      </c>
      <c r="D1478">
        <v>10</v>
      </c>
      <c r="E1478" t="s">
        <v>127</v>
      </c>
      <c r="F1478" t="s">
        <v>125</v>
      </c>
      <c r="G1478" t="s">
        <v>93</v>
      </c>
      <c r="H1478">
        <v>3365</v>
      </c>
      <c r="I1478">
        <v>3210</v>
      </c>
      <c r="J1478">
        <v>56.2</v>
      </c>
      <c r="K1478">
        <v>4.5999999999999996</v>
      </c>
      <c r="L1478">
        <v>1405</v>
      </c>
      <c r="M1478">
        <v>25</v>
      </c>
      <c r="N1478">
        <v>1</v>
      </c>
      <c r="O1478">
        <v>15.9</v>
      </c>
      <c r="P1478">
        <v>17</v>
      </c>
      <c r="Q1478">
        <v>17.8</v>
      </c>
      <c r="R1478">
        <v>1.9</v>
      </c>
      <c r="S1478">
        <v>455</v>
      </c>
      <c r="T1478">
        <v>25900</v>
      </c>
      <c r="U1478">
        <v>42300</v>
      </c>
      <c r="V1478">
        <v>59900</v>
      </c>
    </row>
    <row r="1479" spans="1:22" x14ac:dyDescent="0.25">
      <c r="A1479" t="str">
        <f t="shared" si="23"/>
        <v>2017/201810Female + maleEnglish studiesEU</v>
      </c>
      <c r="B1479" t="s">
        <v>126</v>
      </c>
      <c r="C1479" t="s">
        <v>144</v>
      </c>
      <c r="D1479">
        <v>10</v>
      </c>
      <c r="E1479" t="s">
        <v>127</v>
      </c>
      <c r="F1479" t="s">
        <v>21</v>
      </c>
      <c r="G1479" t="s">
        <v>109</v>
      </c>
      <c r="H1479">
        <v>320</v>
      </c>
      <c r="I1479">
        <v>285</v>
      </c>
      <c r="J1479">
        <v>53</v>
      </c>
      <c r="K1479">
        <v>10.8</v>
      </c>
      <c r="L1479">
        <v>135</v>
      </c>
      <c r="M1479">
        <v>17.399999999999999</v>
      </c>
      <c r="N1479">
        <v>1.2</v>
      </c>
      <c r="O1479">
        <v>25.3</v>
      </c>
      <c r="P1479">
        <v>27</v>
      </c>
      <c r="Q1479">
        <v>28.4</v>
      </c>
      <c r="R1479">
        <v>3.1</v>
      </c>
      <c r="S1479">
        <v>65</v>
      </c>
      <c r="T1479">
        <v>20100</v>
      </c>
      <c r="U1479">
        <v>31000</v>
      </c>
      <c r="V1479">
        <v>39400</v>
      </c>
    </row>
    <row r="1480" spans="1:22" x14ac:dyDescent="0.25">
      <c r="A1480" t="str">
        <f t="shared" si="23"/>
        <v>2017/201810Female + maleEnglish studiesUK</v>
      </c>
      <c r="B1480" t="s">
        <v>126</v>
      </c>
      <c r="C1480" t="s">
        <v>144</v>
      </c>
      <c r="D1480">
        <v>10</v>
      </c>
      <c r="E1480" t="s">
        <v>127</v>
      </c>
      <c r="F1480" t="s">
        <v>61</v>
      </c>
      <c r="G1480" t="s">
        <v>109</v>
      </c>
      <c r="H1480">
        <v>9690</v>
      </c>
      <c r="I1480">
        <v>9455</v>
      </c>
      <c r="J1480">
        <v>2.9</v>
      </c>
      <c r="K1480">
        <v>2.4</v>
      </c>
      <c r="L1480">
        <v>9185</v>
      </c>
      <c r="M1480">
        <v>9.5</v>
      </c>
      <c r="N1480">
        <v>4.9000000000000004</v>
      </c>
      <c r="O1480">
        <v>77.2</v>
      </c>
      <c r="P1480">
        <v>81.5</v>
      </c>
      <c r="Q1480">
        <v>82.8</v>
      </c>
      <c r="R1480">
        <v>5.6</v>
      </c>
      <c r="S1480">
        <v>6880</v>
      </c>
      <c r="T1480">
        <v>17900</v>
      </c>
      <c r="U1480">
        <v>28500</v>
      </c>
      <c r="V1480">
        <v>38700</v>
      </c>
    </row>
    <row r="1481" spans="1:22" x14ac:dyDescent="0.25">
      <c r="A1481" t="str">
        <f t="shared" si="23"/>
        <v>2017/201810Female + maleEnglish studiesNon-EU</v>
      </c>
      <c r="B1481" t="s">
        <v>126</v>
      </c>
      <c r="C1481" t="s">
        <v>144</v>
      </c>
      <c r="D1481">
        <v>10</v>
      </c>
      <c r="E1481" t="s">
        <v>127</v>
      </c>
      <c r="F1481" t="s">
        <v>125</v>
      </c>
      <c r="G1481" t="s">
        <v>109</v>
      </c>
      <c r="H1481">
        <v>350</v>
      </c>
      <c r="I1481">
        <v>335</v>
      </c>
      <c r="J1481">
        <v>54.6</v>
      </c>
      <c r="K1481">
        <v>4.0999999999999996</v>
      </c>
      <c r="L1481">
        <v>150</v>
      </c>
      <c r="M1481">
        <v>28</v>
      </c>
      <c r="N1481">
        <v>1.3</v>
      </c>
      <c r="O1481">
        <v>14.6</v>
      </c>
      <c r="P1481">
        <v>15.6</v>
      </c>
      <c r="Q1481">
        <v>16.100000000000001</v>
      </c>
      <c r="R1481">
        <v>1.5</v>
      </c>
      <c r="S1481">
        <v>40</v>
      </c>
      <c r="T1481">
        <v>15000</v>
      </c>
      <c r="U1481">
        <v>24800</v>
      </c>
      <c r="V1481">
        <v>33200</v>
      </c>
    </row>
    <row r="1482" spans="1:22" x14ac:dyDescent="0.25">
      <c r="A1482" t="str">
        <f t="shared" si="23"/>
        <v>2017/201810Female + maleGeneral, applied and forensic sciencesEU</v>
      </c>
      <c r="B1482" t="s">
        <v>126</v>
      </c>
      <c r="C1482" t="s">
        <v>144</v>
      </c>
      <c r="D1482">
        <v>10</v>
      </c>
      <c r="E1482" t="s">
        <v>127</v>
      </c>
      <c r="F1482" t="s">
        <v>21</v>
      </c>
      <c r="G1482" t="s">
        <v>147</v>
      </c>
      <c r="H1482">
        <v>45</v>
      </c>
      <c r="I1482">
        <v>40</v>
      </c>
      <c r="J1482">
        <v>26.3</v>
      </c>
      <c r="K1482">
        <v>4.5999999999999996</v>
      </c>
      <c r="L1482">
        <v>30</v>
      </c>
      <c r="M1482">
        <v>24.3</v>
      </c>
      <c r="N1482">
        <v>8.9</v>
      </c>
      <c r="O1482">
        <v>37.200000000000003</v>
      </c>
      <c r="P1482">
        <v>39.700000000000003</v>
      </c>
      <c r="Q1482">
        <v>40.5</v>
      </c>
      <c r="R1482">
        <v>3.2</v>
      </c>
      <c r="S1482">
        <v>15</v>
      </c>
      <c r="T1482">
        <v>15700</v>
      </c>
      <c r="U1482">
        <v>29200</v>
      </c>
      <c r="V1482">
        <v>45300</v>
      </c>
    </row>
    <row r="1483" spans="1:22" x14ac:dyDescent="0.25">
      <c r="A1483" t="str">
        <f t="shared" si="23"/>
        <v>2017/201810Female + maleGeneral, applied and forensic sciencesUK</v>
      </c>
      <c r="B1483" t="s">
        <v>126</v>
      </c>
      <c r="C1483" t="s">
        <v>144</v>
      </c>
      <c r="D1483">
        <v>10</v>
      </c>
      <c r="E1483" t="s">
        <v>127</v>
      </c>
      <c r="F1483" t="s">
        <v>61</v>
      </c>
      <c r="G1483" t="s">
        <v>147</v>
      </c>
      <c r="H1483">
        <v>1590</v>
      </c>
      <c r="I1483">
        <v>1555</v>
      </c>
      <c r="J1483">
        <v>2.9</v>
      </c>
      <c r="K1483">
        <v>2.5</v>
      </c>
      <c r="L1483">
        <v>1510</v>
      </c>
      <c r="M1483">
        <v>9.8000000000000007</v>
      </c>
      <c r="N1483">
        <v>3.8</v>
      </c>
      <c r="O1483">
        <v>77.2</v>
      </c>
      <c r="P1483">
        <v>82.5</v>
      </c>
      <c r="Q1483">
        <v>83.5</v>
      </c>
      <c r="R1483">
        <v>6.3</v>
      </c>
      <c r="S1483">
        <v>1145</v>
      </c>
      <c r="T1483">
        <v>20100</v>
      </c>
      <c r="U1483">
        <v>28800</v>
      </c>
      <c r="V1483">
        <v>38000</v>
      </c>
    </row>
    <row r="1484" spans="1:22" x14ac:dyDescent="0.25">
      <c r="A1484" t="str">
        <f t="shared" si="23"/>
        <v>2017/201810Female + maleGeneral, applied and forensic sciencesNon-EU</v>
      </c>
      <c r="B1484" t="s">
        <v>126</v>
      </c>
      <c r="C1484" t="s">
        <v>144</v>
      </c>
      <c r="D1484">
        <v>10</v>
      </c>
      <c r="E1484" t="s">
        <v>127</v>
      </c>
      <c r="F1484" t="s">
        <v>125</v>
      </c>
      <c r="G1484" t="s">
        <v>147</v>
      </c>
      <c r="H1484">
        <v>45</v>
      </c>
      <c r="I1484">
        <v>40</v>
      </c>
      <c r="J1484">
        <v>49.4</v>
      </c>
      <c r="K1484">
        <v>8.5</v>
      </c>
      <c r="L1484">
        <v>20</v>
      </c>
      <c r="M1484">
        <v>24.3</v>
      </c>
      <c r="N1484">
        <v>0.8</v>
      </c>
      <c r="O1484">
        <v>22.3</v>
      </c>
      <c r="P1484">
        <v>24.7</v>
      </c>
      <c r="Q1484">
        <v>25.5</v>
      </c>
      <c r="R1484">
        <v>3.2</v>
      </c>
      <c r="S1484" t="s">
        <v>124</v>
      </c>
      <c r="T1484" t="s">
        <v>124</v>
      </c>
      <c r="U1484" t="s">
        <v>124</v>
      </c>
      <c r="V1484" t="s">
        <v>124</v>
      </c>
    </row>
    <row r="1485" spans="1:22" x14ac:dyDescent="0.25">
      <c r="A1485" t="str">
        <f t="shared" si="23"/>
        <v>2017/201810Female + maleGeography, earth and environmental studiesEU</v>
      </c>
      <c r="B1485" t="s">
        <v>126</v>
      </c>
      <c r="C1485" t="s">
        <v>144</v>
      </c>
      <c r="D1485">
        <v>10</v>
      </c>
      <c r="E1485" t="s">
        <v>127</v>
      </c>
      <c r="F1485" t="s">
        <v>21</v>
      </c>
      <c r="G1485" t="s">
        <v>148</v>
      </c>
      <c r="H1485">
        <v>125</v>
      </c>
      <c r="I1485">
        <v>115</v>
      </c>
      <c r="J1485">
        <v>45.2</v>
      </c>
      <c r="K1485">
        <v>9.5</v>
      </c>
      <c r="L1485">
        <v>65</v>
      </c>
      <c r="M1485">
        <v>20.9</v>
      </c>
      <c r="N1485">
        <v>2.2000000000000002</v>
      </c>
      <c r="O1485">
        <v>28.2</v>
      </c>
      <c r="P1485">
        <v>31.2</v>
      </c>
      <c r="Q1485">
        <v>31.7</v>
      </c>
      <c r="R1485">
        <v>3.5</v>
      </c>
      <c r="S1485">
        <v>30</v>
      </c>
      <c r="T1485">
        <v>21500</v>
      </c>
      <c r="U1485">
        <v>33600</v>
      </c>
      <c r="V1485">
        <v>41900</v>
      </c>
    </row>
    <row r="1486" spans="1:22" x14ac:dyDescent="0.25">
      <c r="A1486" t="str">
        <f t="shared" si="23"/>
        <v>2017/201810Female + maleGeography, earth and environmental studiesUK</v>
      </c>
      <c r="B1486" t="s">
        <v>126</v>
      </c>
      <c r="C1486" t="s">
        <v>144</v>
      </c>
      <c r="D1486">
        <v>10</v>
      </c>
      <c r="E1486" t="s">
        <v>127</v>
      </c>
      <c r="F1486" t="s">
        <v>61</v>
      </c>
      <c r="G1486" t="s">
        <v>148</v>
      </c>
      <c r="H1486">
        <v>6385</v>
      </c>
      <c r="I1486">
        <v>6190</v>
      </c>
      <c r="J1486">
        <v>2</v>
      </c>
      <c r="K1486">
        <v>3.1</v>
      </c>
      <c r="L1486">
        <v>6065</v>
      </c>
      <c r="M1486">
        <v>10.3</v>
      </c>
      <c r="N1486">
        <v>3.8</v>
      </c>
      <c r="O1486">
        <v>79.099999999999994</v>
      </c>
      <c r="P1486">
        <v>82.8</v>
      </c>
      <c r="Q1486">
        <v>83.9</v>
      </c>
      <c r="R1486">
        <v>4.8</v>
      </c>
      <c r="S1486">
        <v>4695</v>
      </c>
      <c r="T1486">
        <v>22600</v>
      </c>
      <c r="U1486">
        <v>32800</v>
      </c>
      <c r="V1486">
        <v>44500</v>
      </c>
    </row>
    <row r="1487" spans="1:22" x14ac:dyDescent="0.25">
      <c r="A1487" t="str">
        <f t="shared" si="23"/>
        <v>2017/201810Female + maleGeography, earth and environmental studiesNon-EU</v>
      </c>
      <c r="B1487" t="s">
        <v>126</v>
      </c>
      <c r="C1487" t="s">
        <v>144</v>
      </c>
      <c r="D1487">
        <v>10</v>
      </c>
      <c r="E1487" t="s">
        <v>127</v>
      </c>
      <c r="F1487" t="s">
        <v>125</v>
      </c>
      <c r="G1487" t="s">
        <v>148</v>
      </c>
      <c r="H1487">
        <v>195</v>
      </c>
      <c r="I1487">
        <v>185</v>
      </c>
      <c r="J1487">
        <v>53.3</v>
      </c>
      <c r="K1487">
        <v>3.1</v>
      </c>
      <c r="L1487">
        <v>85</v>
      </c>
      <c r="M1487">
        <v>21.8</v>
      </c>
      <c r="N1487">
        <v>1.9</v>
      </c>
      <c r="O1487">
        <v>20.6</v>
      </c>
      <c r="P1487">
        <v>21.1</v>
      </c>
      <c r="Q1487">
        <v>23.1</v>
      </c>
      <c r="R1487">
        <v>2.5</v>
      </c>
      <c r="S1487">
        <v>35</v>
      </c>
      <c r="T1487">
        <v>18200</v>
      </c>
      <c r="U1487">
        <v>32500</v>
      </c>
      <c r="V1487">
        <v>42300</v>
      </c>
    </row>
    <row r="1488" spans="1:22" x14ac:dyDescent="0.25">
      <c r="A1488" t="str">
        <f t="shared" si="23"/>
        <v>2017/201810Female + maleHealth and social careEU</v>
      </c>
      <c r="B1488" t="s">
        <v>126</v>
      </c>
      <c r="C1488" t="s">
        <v>144</v>
      </c>
      <c r="D1488">
        <v>10</v>
      </c>
      <c r="E1488" t="s">
        <v>127</v>
      </c>
      <c r="F1488" t="s">
        <v>21</v>
      </c>
      <c r="G1488" t="s">
        <v>104</v>
      </c>
      <c r="H1488">
        <v>30</v>
      </c>
      <c r="I1488">
        <v>25</v>
      </c>
      <c r="J1488">
        <v>52.9</v>
      </c>
      <c r="K1488">
        <v>17.7</v>
      </c>
      <c r="L1488">
        <v>10</v>
      </c>
      <c r="M1488">
        <v>7.8</v>
      </c>
      <c r="N1488">
        <v>0</v>
      </c>
      <c r="O1488">
        <v>39.200000000000003</v>
      </c>
      <c r="P1488">
        <v>39.200000000000003</v>
      </c>
      <c r="Q1488">
        <v>39.200000000000003</v>
      </c>
      <c r="R1488">
        <v>0</v>
      </c>
      <c r="S1488" t="s">
        <v>124</v>
      </c>
      <c r="T1488" t="s">
        <v>124</v>
      </c>
      <c r="U1488" t="s">
        <v>124</v>
      </c>
      <c r="V1488" t="s">
        <v>124</v>
      </c>
    </row>
    <row r="1489" spans="1:22" x14ac:dyDescent="0.25">
      <c r="A1489" t="str">
        <f t="shared" si="23"/>
        <v>2017/201810Female + maleHealth and social careUK</v>
      </c>
      <c r="B1489" t="s">
        <v>126</v>
      </c>
      <c r="C1489" t="s">
        <v>144</v>
      </c>
      <c r="D1489">
        <v>10</v>
      </c>
      <c r="E1489" t="s">
        <v>127</v>
      </c>
      <c r="F1489" t="s">
        <v>61</v>
      </c>
      <c r="G1489" t="s">
        <v>104</v>
      </c>
      <c r="H1489">
        <v>4680</v>
      </c>
      <c r="I1489">
        <v>4625</v>
      </c>
      <c r="J1489">
        <v>3.9</v>
      </c>
      <c r="K1489">
        <v>1.1000000000000001</v>
      </c>
      <c r="L1489">
        <v>4445</v>
      </c>
      <c r="M1489">
        <v>7.2</v>
      </c>
      <c r="N1489">
        <v>4.7</v>
      </c>
      <c r="O1489">
        <v>76</v>
      </c>
      <c r="P1489">
        <v>83.4</v>
      </c>
      <c r="Q1489">
        <v>84.2</v>
      </c>
      <c r="R1489">
        <v>8.1999999999999993</v>
      </c>
      <c r="S1489">
        <v>3320</v>
      </c>
      <c r="T1489">
        <v>17500</v>
      </c>
      <c r="U1489">
        <v>28100</v>
      </c>
      <c r="V1489">
        <v>36100</v>
      </c>
    </row>
    <row r="1490" spans="1:22" x14ac:dyDescent="0.25">
      <c r="A1490" t="str">
        <f t="shared" si="23"/>
        <v>2017/201810Female + maleHealth and social careNon-EU</v>
      </c>
      <c r="B1490" t="s">
        <v>126</v>
      </c>
      <c r="C1490" t="s">
        <v>144</v>
      </c>
      <c r="D1490">
        <v>10</v>
      </c>
      <c r="E1490" t="s">
        <v>127</v>
      </c>
      <c r="F1490" t="s">
        <v>125</v>
      </c>
      <c r="G1490" t="s">
        <v>104</v>
      </c>
      <c r="H1490">
        <v>50</v>
      </c>
      <c r="I1490">
        <v>50</v>
      </c>
      <c r="J1490">
        <v>24.1</v>
      </c>
      <c r="K1490">
        <v>4</v>
      </c>
      <c r="L1490">
        <v>35</v>
      </c>
      <c r="M1490">
        <v>13.3</v>
      </c>
      <c r="N1490">
        <v>4.2</v>
      </c>
      <c r="O1490">
        <v>47.2</v>
      </c>
      <c r="P1490">
        <v>57.7</v>
      </c>
      <c r="Q1490">
        <v>58.4</v>
      </c>
      <c r="R1490">
        <v>11.2</v>
      </c>
      <c r="S1490">
        <v>20</v>
      </c>
      <c r="T1490">
        <v>23700</v>
      </c>
      <c r="U1490">
        <v>34300</v>
      </c>
      <c r="V1490">
        <v>39100</v>
      </c>
    </row>
    <row r="1491" spans="1:22" x14ac:dyDescent="0.25">
      <c r="A1491" t="str">
        <f t="shared" si="23"/>
        <v>2017/201810Female + maleHistory and archaeologyEU</v>
      </c>
      <c r="B1491" t="s">
        <v>126</v>
      </c>
      <c r="C1491" t="s">
        <v>144</v>
      </c>
      <c r="D1491">
        <v>10</v>
      </c>
      <c r="E1491" t="s">
        <v>127</v>
      </c>
      <c r="F1491" t="s">
        <v>21</v>
      </c>
      <c r="G1491" t="s">
        <v>113</v>
      </c>
      <c r="H1491">
        <v>190</v>
      </c>
      <c r="I1491">
        <v>170</v>
      </c>
      <c r="J1491">
        <v>36.299999999999997</v>
      </c>
      <c r="K1491">
        <v>11.5</v>
      </c>
      <c r="L1491">
        <v>110</v>
      </c>
      <c r="M1491">
        <v>22.6</v>
      </c>
      <c r="N1491">
        <v>3.6</v>
      </c>
      <c r="O1491">
        <v>32.299999999999997</v>
      </c>
      <c r="P1491">
        <v>35</v>
      </c>
      <c r="Q1491">
        <v>37.5</v>
      </c>
      <c r="R1491">
        <v>5.2</v>
      </c>
      <c r="S1491">
        <v>50</v>
      </c>
      <c r="T1491">
        <v>21900</v>
      </c>
      <c r="U1491">
        <v>30700</v>
      </c>
      <c r="V1491">
        <v>47800</v>
      </c>
    </row>
    <row r="1492" spans="1:22" x14ac:dyDescent="0.25">
      <c r="A1492" t="str">
        <f t="shared" si="23"/>
        <v>2017/201810Female + maleHistory and archaeologyUK</v>
      </c>
      <c r="B1492" t="s">
        <v>126</v>
      </c>
      <c r="C1492" t="s">
        <v>144</v>
      </c>
      <c r="D1492">
        <v>10</v>
      </c>
      <c r="E1492" t="s">
        <v>127</v>
      </c>
      <c r="F1492" t="s">
        <v>61</v>
      </c>
      <c r="G1492" t="s">
        <v>113</v>
      </c>
      <c r="H1492">
        <v>9445</v>
      </c>
      <c r="I1492">
        <v>9200</v>
      </c>
      <c r="J1492">
        <v>2.2999999999999998</v>
      </c>
      <c r="K1492">
        <v>2.6</v>
      </c>
      <c r="L1492">
        <v>8990</v>
      </c>
      <c r="M1492">
        <v>10.5</v>
      </c>
      <c r="N1492">
        <v>4.0999999999999996</v>
      </c>
      <c r="O1492">
        <v>77</v>
      </c>
      <c r="P1492">
        <v>82</v>
      </c>
      <c r="Q1492">
        <v>83.1</v>
      </c>
      <c r="R1492">
        <v>6.1</v>
      </c>
      <c r="S1492">
        <v>6725</v>
      </c>
      <c r="T1492">
        <v>20800</v>
      </c>
      <c r="U1492">
        <v>31400</v>
      </c>
      <c r="V1492">
        <v>45300</v>
      </c>
    </row>
    <row r="1493" spans="1:22" x14ac:dyDescent="0.25">
      <c r="A1493" t="str">
        <f t="shared" si="23"/>
        <v>2017/201810Female + maleHistory and archaeologyNon-EU</v>
      </c>
      <c r="B1493" t="s">
        <v>126</v>
      </c>
      <c r="C1493" t="s">
        <v>144</v>
      </c>
      <c r="D1493">
        <v>10</v>
      </c>
      <c r="E1493" t="s">
        <v>127</v>
      </c>
      <c r="F1493" t="s">
        <v>125</v>
      </c>
      <c r="G1493" t="s">
        <v>113</v>
      </c>
      <c r="H1493">
        <v>185</v>
      </c>
      <c r="I1493">
        <v>175</v>
      </c>
      <c r="J1493">
        <v>48.9</v>
      </c>
      <c r="K1493">
        <v>5.5</v>
      </c>
      <c r="L1493">
        <v>90</v>
      </c>
      <c r="M1493">
        <v>24</v>
      </c>
      <c r="N1493">
        <v>4.5</v>
      </c>
      <c r="O1493">
        <v>21.8</v>
      </c>
      <c r="P1493">
        <v>22.6</v>
      </c>
      <c r="Q1493">
        <v>22.6</v>
      </c>
      <c r="R1493">
        <v>0.9</v>
      </c>
      <c r="S1493">
        <v>35</v>
      </c>
      <c r="T1493">
        <v>21200</v>
      </c>
      <c r="U1493">
        <v>34700</v>
      </c>
      <c r="V1493">
        <v>57700</v>
      </c>
    </row>
    <row r="1494" spans="1:22" x14ac:dyDescent="0.25">
      <c r="A1494" t="str">
        <f t="shared" si="23"/>
        <v>2017/201810Female + maleLanguages and area studiesEU</v>
      </c>
      <c r="B1494" t="s">
        <v>126</v>
      </c>
      <c r="C1494" t="s">
        <v>144</v>
      </c>
      <c r="D1494">
        <v>10</v>
      </c>
      <c r="E1494" t="s">
        <v>127</v>
      </c>
      <c r="F1494" t="s">
        <v>21</v>
      </c>
      <c r="G1494" t="s">
        <v>149</v>
      </c>
      <c r="H1494">
        <v>395</v>
      </c>
      <c r="I1494">
        <v>360</v>
      </c>
      <c r="J1494">
        <v>40.5</v>
      </c>
      <c r="K1494">
        <v>9.5</v>
      </c>
      <c r="L1494">
        <v>215</v>
      </c>
      <c r="M1494">
        <v>29.6</v>
      </c>
      <c r="N1494">
        <v>3</v>
      </c>
      <c r="O1494">
        <v>25.2</v>
      </c>
      <c r="P1494">
        <v>26.5</v>
      </c>
      <c r="Q1494">
        <v>26.9</v>
      </c>
      <c r="R1494">
        <v>1.6</v>
      </c>
      <c r="S1494">
        <v>85</v>
      </c>
      <c r="T1494">
        <v>19700</v>
      </c>
      <c r="U1494">
        <v>32500</v>
      </c>
      <c r="V1494">
        <v>56900</v>
      </c>
    </row>
    <row r="1495" spans="1:22" x14ac:dyDescent="0.25">
      <c r="A1495" t="str">
        <f t="shared" si="23"/>
        <v>2017/201810Female + maleLanguages and area studiesUK</v>
      </c>
      <c r="B1495" t="s">
        <v>126</v>
      </c>
      <c r="C1495" t="s">
        <v>144</v>
      </c>
      <c r="D1495">
        <v>10</v>
      </c>
      <c r="E1495" t="s">
        <v>127</v>
      </c>
      <c r="F1495" t="s">
        <v>61</v>
      </c>
      <c r="G1495" t="s">
        <v>149</v>
      </c>
      <c r="H1495">
        <v>5475</v>
      </c>
      <c r="I1495">
        <v>5185</v>
      </c>
      <c r="J1495">
        <v>3.6</v>
      </c>
      <c r="K1495">
        <v>5.3</v>
      </c>
      <c r="L1495">
        <v>5000</v>
      </c>
      <c r="M1495">
        <v>15.6</v>
      </c>
      <c r="N1495">
        <v>4.5999999999999996</v>
      </c>
      <c r="O1495">
        <v>71</v>
      </c>
      <c r="P1495">
        <v>75</v>
      </c>
      <c r="Q1495">
        <v>76.2</v>
      </c>
      <c r="R1495">
        <v>5.2</v>
      </c>
      <c r="S1495">
        <v>3435</v>
      </c>
      <c r="T1495">
        <v>20400</v>
      </c>
      <c r="U1495">
        <v>32800</v>
      </c>
      <c r="V1495">
        <v>46700</v>
      </c>
    </row>
    <row r="1496" spans="1:22" x14ac:dyDescent="0.25">
      <c r="A1496" t="str">
        <f t="shared" si="23"/>
        <v>2017/201810Female + maleLanguages and area studiesNon-EU</v>
      </c>
      <c r="B1496" t="s">
        <v>126</v>
      </c>
      <c r="C1496" t="s">
        <v>144</v>
      </c>
      <c r="D1496">
        <v>10</v>
      </c>
      <c r="E1496" t="s">
        <v>127</v>
      </c>
      <c r="F1496" t="s">
        <v>125</v>
      </c>
      <c r="G1496" t="s">
        <v>149</v>
      </c>
      <c r="H1496">
        <v>165</v>
      </c>
      <c r="I1496">
        <v>150</v>
      </c>
      <c r="J1496">
        <v>42.3</v>
      </c>
      <c r="K1496">
        <v>9.1</v>
      </c>
      <c r="L1496">
        <v>85</v>
      </c>
      <c r="M1496">
        <v>22.2</v>
      </c>
      <c r="N1496">
        <v>4.0999999999999996</v>
      </c>
      <c r="O1496">
        <v>28.2</v>
      </c>
      <c r="P1496">
        <v>30.3</v>
      </c>
      <c r="Q1496">
        <v>31.3</v>
      </c>
      <c r="R1496">
        <v>3.1</v>
      </c>
      <c r="S1496">
        <v>40</v>
      </c>
      <c r="T1496">
        <v>22600</v>
      </c>
      <c r="U1496">
        <v>34300</v>
      </c>
      <c r="V1496">
        <v>59900</v>
      </c>
    </row>
    <row r="1497" spans="1:22" x14ac:dyDescent="0.25">
      <c r="A1497" t="str">
        <f t="shared" si="23"/>
        <v>2017/201810Female + maleLawEU</v>
      </c>
      <c r="B1497" t="s">
        <v>126</v>
      </c>
      <c r="C1497" t="s">
        <v>144</v>
      </c>
      <c r="D1497">
        <v>10</v>
      </c>
      <c r="E1497" t="s">
        <v>127</v>
      </c>
      <c r="F1497" t="s">
        <v>21</v>
      </c>
      <c r="G1497" t="s">
        <v>7</v>
      </c>
      <c r="H1497">
        <v>490</v>
      </c>
      <c r="I1497">
        <v>455</v>
      </c>
      <c r="J1497">
        <v>54.7</v>
      </c>
      <c r="K1497">
        <v>7.1</v>
      </c>
      <c r="L1497">
        <v>205</v>
      </c>
      <c r="M1497">
        <v>18.600000000000001</v>
      </c>
      <c r="N1497">
        <v>2.2000000000000002</v>
      </c>
      <c r="O1497">
        <v>22.3</v>
      </c>
      <c r="P1497">
        <v>23</v>
      </c>
      <c r="Q1497">
        <v>24.6</v>
      </c>
      <c r="R1497">
        <v>2.2999999999999998</v>
      </c>
      <c r="S1497">
        <v>95</v>
      </c>
      <c r="T1497">
        <v>25900</v>
      </c>
      <c r="U1497">
        <v>49300</v>
      </c>
      <c r="V1497">
        <v>88000</v>
      </c>
    </row>
    <row r="1498" spans="1:22" x14ac:dyDescent="0.25">
      <c r="A1498" t="str">
        <f t="shared" si="23"/>
        <v>2017/201810Female + maleLawUK</v>
      </c>
      <c r="B1498" t="s">
        <v>126</v>
      </c>
      <c r="C1498" t="s">
        <v>144</v>
      </c>
      <c r="D1498">
        <v>10</v>
      </c>
      <c r="E1498" t="s">
        <v>127</v>
      </c>
      <c r="F1498" t="s">
        <v>61</v>
      </c>
      <c r="G1498" t="s">
        <v>7</v>
      </c>
      <c r="H1498">
        <v>11080</v>
      </c>
      <c r="I1498">
        <v>10840</v>
      </c>
      <c r="J1498">
        <v>3.7</v>
      </c>
      <c r="K1498">
        <v>2.2000000000000002</v>
      </c>
      <c r="L1498">
        <v>10435</v>
      </c>
      <c r="M1498">
        <v>9.9</v>
      </c>
      <c r="N1498">
        <v>4.7</v>
      </c>
      <c r="O1498">
        <v>77.7</v>
      </c>
      <c r="P1498">
        <v>80.900000000000006</v>
      </c>
      <c r="Q1498">
        <v>81.7</v>
      </c>
      <c r="R1498">
        <v>4</v>
      </c>
      <c r="S1498">
        <v>7990</v>
      </c>
      <c r="T1498">
        <v>21900</v>
      </c>
      <c r="U1498">
        <v>34700</v>
      </c>
      <c r="V1498">
        <v>51500</v>
      </c>
    </row>
    <row r="1499" spans="1:22" x14ac:dyDescent="0.25">
      <c r="A1499" t="str">
        <f t="shared" si="23"/>
        <v>2017/201810Female + maleLawNon-EU</v>
      </c>
      <c r="B1499" t="s">
        <v>126</v>
      </c>
      <c r="C1499" t="s">
        <v>144</v>
      </c>
      <c r="D1499">
        <v>10</v>
      </c>
      <c r="E1499" t="s">
        <v>127</v>
      </c>
      <c r="F1499" t="s">
        <v>125</v>
      </c>
      <c r="G1499" t="s">
        <v>7</v>
      </c>
      <c r="H1499">
        <v>1570</v>
      </c>
      <c r="I1499">
        <v>1505</v>
      </c>
      <c r="J1499">
        <v>57.3</v>
      </c>
      <c r="K1499">
        <v>4.0999999999999996</v>
      </c>
      <c r="L1499">
        <v>645</v>
      </c>
      <c r="M1499">
        <v>25.5</v>
      </c>
      <c r="N1499">
        <v>1.1000000000000001</v>
      </c>
      <c r="O1499">
        <v>13.8</v>
      </c>
      <c r="P1499">
        <v>14.7</v>
      </c>
      <c r="Q1499">
        <v>16.100000000000001</v>
      </c>
      <c r="R1499">
        <v>2.2999999999999998</v>
      </c>
      <c r="S1499">
        <v>175</v>
      </c>
      <c r="T1499">
        <v>17900</v>
      </c>
      <c r="U1499">
        <v>34500</v>
      </c>
      <c r="V1499">
        <v>71800</v>
      </c>
    </row>
    <row r="1500" spans="1:22" x14ac:dyDescent="0.25">
      <c r="A1500" t="str">
        <f t="shared" si="23"/>
        <v>2017/201810Female + maleMaterials and technologyEU</v>
      </c>
      <c r="B1500" t="s">
        <v>126</v>
      </c>
      <c r="C1500" t="s">
        <v>144</v>
      </c>
      <c r="D1500">
        <v>10</v>
      </c>
      <c r="E1500" t="s">
        <v>127</v>
      </c>
      <c r="F1500" t="s">
        <v>21</v>
      </c>
      <c r="G1500" t="s">
        <v>150</v>
      </c>
      <c r="H1500">
        <v>90</v>
      </c>
      <c r="I1500">
        <v>80</v>
      </c>
      <c r="J1500">
        <v>53.7</v>
      </c>
      <c r="K1500">
        <v>8.3000000000000007</v>
      </c>
      <c r="L1500">
        <v>35</v>
      </c>
      <c r="M1500">
        <v>21.7</v>
      </c>
      <c r="N1500">
        <v>1.2</v>
      </c>
      <c r="O1500">
        <v>22.1</v>
      </c>
      <c r="P1500">
        <v>23.3</v>
      </c>
      <c r="Q1500">
        <v>23.3</v>
      </c>
      <c r="R1500">
        <v>1.2</v>
      </c>
      <c r="S1500">
        <v>15</v>
      </c>
      <c r="T1500">
        <v>20600</v>
      </c>
      <c r="U1500">
        <v>32500</v>
      </c>
      <c r="V1500">
        <v>46400</v>
      </c>
    </row>
    <row r="1501" spans="1:22" x14ac:dyDescent="0.25">
      <c r="A1501" t="str">
        <f t="shared" si="23"/>
        <v>2017/201810Female + maleMaterials and technologyUK</v>
      </c>
      <c r="B1501" t="s">
        <v>126</v>
      </c>
      <c r="C1501" t="s">
        <v>144</v>
      </c>
      <c r="D1501">
        <v>10</v>
      </c>
      <c r="E1501" t="s">
        <v>127</v>
      </c>
      <c r="F1501" t="s">
        <v>61</v>
      </c>
      <c r="G1501" t="s">
        <v>150</v>
      </c>
      <c r="H1501">
        <v>1945</v>
      </c>
      <c r="I1501">
        <v>1880</v>
      </c>
      <c r="J1501">
        <v>2.5</v>
      </c>
      <c r="K1501">
        <v>3.3</v>
      </c>
      <c r="L1501">
        <v>1835</v>
      </c>
      <c r="M1501">
        <v>10.7</v>
      </c>
      <c r="N1501">
        <v>4.3</v>
      </c>
      <c r="O1501">
        <v>79.400000000000006</v>
      </c>
      <c r="P1501">
        <v>81.900000000000006</v>
      </c>
      <c r="Q1501">
        <v>82.5</v>
      </c>
      <c r="R1501">
        <v>3.1</v>
      </c>
      <c r="S1501">
        <v>1400</v>
      </c>
      <c r="T1501">
        <v>19000</v>
      </c>
      <c r="U1501">
        <v>30300</v>
      </c>
      <c r="V1501">
        <v>43400</v>
      </c>
    </row>
    <row r="1502" spans="1:22" x14ac:dyDescent="0.25">
      <c r="A1502" t="str">
        <f t="shared" si="23"/>
        <v>2017/201810Female + maleMaterials and technologyNon-EU</v>
      </c>
      <c r="B1502" t="s">
        <v>126</v>
      </c>
      <c r="C1502" t="s">
        <v>144</v>
      </c>
      <c r="D1502">
        <v>10</v>
      </c>
      <c r="E1502" t="s">
        <v>127</v>
      </c>
      <c r="F1502" t="s">
        <v>125</v>
      </c>
      <c r="G1502" t="s">
        <v>150</v>
      </c>
      <c r="H1502">
        <v>230</v>
      </c>
      <c r="I1502">
        <v>220</v>
      </c>
      <c r="J1502">
        <v>57.5</v>
      </c>
      <c r="K1502">
        <v>3.9</v>
      </c>
      <c r="L1502">
        <v>95</v>
      </c>
      <c r="M1502">
        <v>23.9</v>
      </c>
      <c r="N1502">
        <v>1.8</v>
      </c>
      <c r="O1502">
        <v>15.3</v>
      </c>
      <c r="P1502">
        <v>16.3</v>
      </c>
      <c r="Q1502">
        <v>16.8</v>
      </c>
      <c r="R1502">
        <v>1.5</v>
      </c>
      <c r="S1502">
        <v>30</v>
      </c>
      <c r="T1502">
        <v>18600</v>
      </c>
      <c r="U1502">
        <v>29900</v>
      </c>
      <c r="V1502">
        <v>38000</v>
      </c>
    </row>
    <row r="1503" spans="1:22" x14ac:dyDescent="0.25">
      <c r="A1503" t="str">
        <f t="shared" si="23"/>
        <v>2017/201810Female + maleMathematical sciencesEU</v>
      </c>
      <c r="B1503" t="s">
        <v>126</v>
      </c>
      <c r="C1503" t="s">
        <v>144</v>
      </c>
      <c r="D1503">
        <v>10</v>
      </c>
      <c r="E1503" t="s">
        <v>127</v>
      </c>
      <c r="F1503" t="s">
        <v>21</v>
      </c>
      <c r="G1503" t="s">
        <v>5</v>
      </c>
      <c r="H1503">
        <v>155</v>
      </c>
      <c r="I1503">
        <v>145</v>
      </c>
      <c r="J1503">
        <v>55.3</v>
      </c>
      <c r="K1503">
        <v>5.6</v>
      </c>
      <c r="L1503">
        <v>65</v>
      </c>
      <c r="M1503">
        <v>16.399999999999999</v>
      </c>
      <c r="N1503">
        <v>4.0999999999999996</v>
      </c>
      <c r="O1503">
        <v>21.5</v>
      </c>
      <c r="P1503">
        <v>22.5</v>
      </c>
      <c r="Q1503">
        <v>24.2</v>
      </c>
      <c r="R1503">
        <v>2.7</v>
      </c>
      <c r="S1503">
        <v>30</v>
      </c>
      <c r="T1503">
        <v>32800</v>
      </c>
      <c r="U1503">
        <v>53300</v>
      </c>
      <c r="V1503">
        <v>101200</v>
      </c>
    </row>
    <row r="1504" spans="1:22" x14ac:dyDescent="0.25">
      <c r="A1504" t="str">
        <f t="shared" si="23"/>
        <v>2017/201810Female + maleMathematical sciencesUK</v>
      </c>
      <c r="B1504" t="s">
        <v>126</v>
      </c>
      <c r="C1504" t="s">
        <v>144</v>
      </c>
      <c r="D1504">
        <v>10</v>
      </c>
      <c r="E1504" t="s">
        <v>127</v>
      </c>
      <c r="F1504" t="s">
        <v>61</v>
      </c>
      <c r="G1504" t="s">
        <v>5</v>
      </c>
      <c r="H1504">
        <v>4040</v>
      </c>
      <c r="I1504">
        <v>3885</v>
      </c>
      <c r="J1504">
        <v>2.5</v>
      </c>
      <c r="K1504">
        <v>3.8</v>
      </c>
      <c r="L1504">
        <v>3790</v>
      </c>
      <c r="M1504">
        <v>11.2</v>
      </c>
      <c r="N1504">
        <v>4.2</v>
      </c>
      <c r="O1504">
        <v>78.099999999999994</v>
      </c>
      <c r="P1504">
        <v>81.400000000000006</v>
      </c>
      <c r="Q1504">
        <v>82.1</v>
      </c>
      <c r="R1504">
        <v>4.0999999999999996</v>
      </c>
      <c r="S1504">
        <v>2940</v>
      </c>
      <c r="T1504">
        <v>28500</v>
      </c>
      <c r="U1504">
        <v>42000</v>
      </c>
      <c r="V1504">
        <v>64200</v>
      </c>
    </row>
    <row r="1505" spans="1:22" x14ac:dyDescent="0.25">
      <c r="A1505" t="str">
        <f t="shared" si="23"/>
        <v>2017/201810Female + maleMathematical sciencesNon-EU</v>
      </c>
      <c r="B1505" t="s">
        <v>126</v>
      </c>
      <c r="C1505" t="s">
        <v>144</v>
      </c>
      <c r="D1505">
        <v>10</v>
      </c>
      <c r="E1505" t="s">
        <v>127</v>
      </c>
      <c r="F1505" t="s">
        <v>125</v>
      </c>
      <c r="G1505" t="s">
        <v>5</v>
      </c>
      <c r="H1505">
        <v>575</v>
      </c>
      <c r="I1505">
        <v>545</v>
      </c>
      <c r="J1505">
        <v>56.2</v>
      </c>
      <c r="K1505">
        <v>5.0999999999999996</v>
      </c>
      <c r="L1505">
        <v>240</v>
      </c>
      <c r="M1505">
        <v>20.8</v>
      </c>
      <c r="N1505">
        <v>1.6</v>
      </c>
      <c r="O1505">
        <v>21</v>
      </c>
      <c r="P1505">
        <v>21.4</v>
      </c>
      <c r="Q1505">
        <v>21.4</v>
      </c>
      <c r="R1505">
        <v>0.5</v>
      </c>
      <c r="S1505">
        <v>100</v>
      </c>
      <c r="T1505">
        <v>29600</v>
      </c>
      <c r="U1505">
        <v>46700</v>
      </c>
      <c r="V1505">
        <v>80700</v>
      </c>
    </row>
    <row r="1506" spans="1:22" x14ac:dyDescent="0.25">
      <c r="A1506" t="str">
        <f t="shared" si="23"/>
        <v>2017/201810Female + maleMedia, journalism and communicationsEU</v>
      </c>
      <c r="B1506" t="s">
        <v>126</v>
      </c>
      <c r="C1506" t="s">
        <v>144</v>
      </c>
      <c r="D1506">
        <v>10</v>
      </c>
      <c r="E1506" t="s">
        <v>127</v>
      </c>
      <c r="F1506" t="s">
        <v>21</v>
      </c>
      <c r="G1506" t="s">
        <v>151</v>
      </c>
      <c r="H1506">
        <v>365</v>
      </c>
      <c r="I1506">
        <v>330</v>
      </c>
      <c r="J1506">
        <v>43.6</v>
      </c>
      <c r="K1506">
        <v>9.3000000000000007</v>
      </c>
      <c r="L1506">
        <v>185</v>
      </c>
      <c r="M1506">
        <v>24</v>
      </c>
      <c r="N1506">
        <v>2.4</v>
      </c>
      <c r="O1506">
        <v>28.6</v>
      </c>
      <c r="P1506">
        <v>29.4</v>
      </c>
      <c r="Q1506">
        <v>30</v>
      </c>
      <c r="R1506">
        <v>1.3</v>
      </c>
      <c r="S1506">
        <v>85</v>
      </c>
      <c r="T1506">
        <v>16100</v>
      </c>
      <c r="U1506">
        <v>27600</v>
      </c>
      <c r="V1506">
        <v>42000</v>
      </c>
    </row>
    <row r="1507" spans="1:22" x14ac:dyDescent="0.25">
      <c r="A1507" t="str">
        <f t="shared" si="23"/>
        <v>2017/201810Female + maleMedia, journalism and communicationsUK</v>
      </c>
      <c r="B1507" t="s">
        <v>126</v>
      </c>
      <c r="C1507" t="s">
        <v>144</v>
      </c>
      <c r="D1507">
        <v>10</v>
      </c>
      <c r="E1507" t="s">
        <v>127</v>
      </c>
      <c r="F1507" t="s">
        <v>61</v>
      </c>
      <c r="G1507" t="s">
        <v>151</v>
      </c>
      <c r="H1507">
        <v>7215</v>
      </c>
      <c r="I1507">
        <v>7075</v>
      </c>
      <c r="J1507">
        <v>2.7</v>
      </c>
      <c r="K1507">
        <v>1.9</v>
      </c>
      <c r="L1507">
        <v>6890</v>
      </c>
      <c r="M1507">
        <v>9</v>
      </c>
      <c r="N1507">
        <v>5.2</v>
      </c>
      <c r="O1507">
        <v>80</v>
      </c>
      <c r="P1507">
        <v>82.5</v>
      </c>
      <c r="Q1507">
        <v>83.1</v>
      </c>
      <c r="R1507">
        <v>3.2</v>
      </c>
      <c r="S1507">
        <v>5325</v>
      </c>
      <c r="T1507">
        <v>18200</v>
      </c>
      <c r="U1507">
        <v>27700</v>
      </c>
      <c r="V1507">
        <v>38300</v>
      </c>
    </row>
    <row r="1508" spans="1:22" x14ac:dyDescent="0.25">
      <c r="A1508" t="str">
        <f t="shared" si="23"/>
        <v>2017/201810Female + maleMedia, journalism and communicationsNon-EU</v>
      </c>
      <c r="B1508" t="s">
        <v>126</v>
      </c>
      <c r="C1508" t="s">
        <v>144</v>
      </c>
      <c r="D1508">
        <v>10</v>
      </c>
      <c r="E1508" t="s">
        <v>127</v>
      </c>
      <c r="F1508" t="s">
        <v>125</v>
      </c>
      <c r="G1508" t="s">
        <v>151</v>
      </c>
      <c r="H1508">
        <v>600</v>
      </c>
      <c r="I1508">
        <v>585</v>
      </c>
      <c r="J1508">
        <v>68</v>
      </c>
      <c r="K1508">
        <v>3.1</v>
      </c>
      <c r="L1508">
        <v>185</v>
      </c>
      <c r="M1508">
        <v>19.399999999999999</v>
      </c>
      <c r="N1508">
        <v>1.1000000000000001</v>
      </c>
      <c r="O1508">
        <v>10.6</v>
      </c>
      <c r="P1508">
        <v>10.8</v>
      </c>
      <c r="Q1508">
        <v>11.6</v>
      </c>
      <c r="R1508">
        <v>1</v>
      </c>
      <c r="S1508">
        <v>50</v>
      </c>
      <c r="T1508">
        <v>12000</v>
      </c>
      <c r="U1508">
        <v>28500</v>
      </c>
      <c r="V1508">
        <v>43100</v>
      </c>
    </row>
    <row r="1509" spans="1:22" x14ac:dyDescent="0.25">
      <c r="A1509" t="str">
        <f t="shared" si="23"/>
        <v>2017/201810Female + maleMedical sciencesEU</v>
      </c>
      <c r="B1509" t="s">
        <v>126</v>
      </c>
      <c r="C1509" t="s">
        <v>144</v>
      </c>
      <c r="D1509">
        <v>10</v>
      </c>
      <c r="E1509" t="s">
        <v>127</v>
      </c>
      <c r="F1509" t="s">
        <v>21</v>
      </c>
      <c r="G1509" t="s">
        <v>152</v>
      </c>
      <c r="H1509">
        <v>70</v>
      </c>
      <c r="I1509">
        <v>65</v>
      </c>
      <c r="J1509">
        <v>35.9</v>
      </c>
      <c r="K1509">
        <v>9.9</v>
      </c>
      <c r="L1509">
        <v>40</v>
      </c>
      <c r="M1509">
        <v>18.8</v>
      </c>
      <c r="N1509">
        <v>3.7</v>
      </c>
      <c r="O1509">
        <v>27.5</v>
      </c>
      <c r="P1509">
        <v>41.6</v>
      </c>
      <c r="Q1509">
        <v>41.6</v>
      </c>
      <c r="R1509">
        <v>14.1</v>
      </c>
      <c r="S1509">
        <v>20</v>
      </c>
      <c r="T1509">
        <v>32800</v>
      </c>
      <c r="U1509">
        <v>44900</v>
      </c>
      <c r="V1509">
        <v>58000</v>
      </c>
    </row>
    <row r="1510" spans="1:22" x14ac:dyDescent="0.25">
      <c r="A1510" t="str">
        <f t="shared" si="23"/>
        <v>2017/201810Female + maleMedical sciencesUK</v>
      </c>
      <c r="B1510" t="s">
        <v>126</v>
      </c>
      <c r="C1510" t="s">
        <v>144</v>
      </c>
      <c r="D1510">
        <v>10</v>
      </c>
      <c r="E1510" t="s">
        <v>127</v>
      </c>
      <c r="F1510" t="s">
        <v>61</v>
      </c>
      <c r="G1510" t="s">
        <v>152</v>
      </c>
      <c r="H1510">
        <v>2495</v>
      </c>
      <c r="I1510">
        <v>2450</v>
      </c>
      <c r="J1510">
        <v>4</v>
      </c>
      <c r="K1510">
        <v>1.8</v>
      </c>
      <c r="L1510">
        <v>2355</v>
      </c>
      <c r="M1510">
        <v>7.3</v>
      </c>
      <c r="N1510">
        <v>3.5</v>
      </c>
      <c r="O1510">
        <v>72.900000000000006</v>
      </c>
      <c r="P1510">
        <v>83.7</v>
      </c>
      <c r="Q1510">
        <v>85.2</v>
      </c>
      <c r="R1510">
        <v>12.4</v>
      </c>
      <c r="S1510">
        <v>1710</v>
      </c>
      <c r="T1510">
        <v>24500</v>
      </c>
      <c r="U1510">
        <v>34700</v>
      </c>
      <c r="V1510">
        <v>47800</v>
      </c>
    </row>
    <row r="1511" spans="1:22" x14ac:dyDescent="0.25">
      <c r="A1511" t="str">
        <f t="shared" si="23"/>
        <v>2017/201810Female + maleMedical sciencesNon-EU</v>
      </c>
      <c r="B1511" t="s">
        <v>126</v>
      </c>
      <c r="C1511" t="s">
        <v>144</v>
      </c>
      <c r="D1511">
        <v>10</v>
      </c>
      <c r="E1511" t="s">
        <v>127</v>
      </c>
      <c r="F1511" t="s">
        <v>125</v>
      </c>
      <c r="G1511" t="s">
        <v>152</v>
      </c>
      <c r="H1511">
        <v>100</v>
      </c>
      <c r="I1511">
        <v>95</v>
      </c>
      <c r="J1511">
        <v>37.700000000000003</v>
      </c>
      <c r="K1511">
        <v>6</v>
      </c>
      <c r="L1511">
        <v>60</v>
      </c>
      <c r="M1511">
        <v>16.399999999999999</v>
      </c>
      <c r="N1511">
        <v>1.4</v>
      </c>
      <c r="O1511">
        <v>34.299999999999997</v>
      </c>
      <c r="P1511">
        <v>42.3</v>
      </c>
      <c r="Q1511">
        <v>44.5</v>
      </c>
      <c r="R1511">
        <v>10.1</v>
      </c>
      <c r="S1511">
        <v>30</v>
      </c>
      <c r="T1511">
        <v>34700</v>
      </c>
      <c r="U1511">
        <v>50400</v>
      </c>
      <c r="V1511">
        <v>59500</v>
      </c>
    </row>
    <row r="1512" spans="1:22" x14ac:dyDescent="0.25">
      <c r="A1512" t="str">
        <f t="shared" si="23"/>
        <v>2017/201810Female + maleMedicine and dentistryEU</v>
      </c>
      <c r="B1512" t="s">
        <v>126</v>
      </c>
      <c r="C1512" t="s">
        <v>144</v>
      </c>
      <c r="D1512">
        <v>10</v>
      </c>
      <c r="E1512" t="s">
        <v>127</v>
      </c>
      <c r="F1512" t="s">
        <v>21</v>
      </c>
      <c r="G1512" t="s">
        <v>77</v>
      </c>
      <c r="H1512">
        <v>125</v>
      </c>
      <c r="I1512">
        <v>115</v>
      </c>
      <c r="J1512">
        <v>16.7</v>
      </c>
      <c r="K1512">
        <v>9.5</v>
      </c>
      <c r="L1512">
        <v>95</v>
      </c>
      <c r="M1512">
        <v>13.2</v>
      </c>
      <c r="N1512">
        <v>5.3</v>
      </c>
      <c r="O1512">
        <v>49.1</v>
      </c>
      <c r="P1512">
        <v>62.3</v>
      </c>
      <c r="Q1512">
        <v>64.900000000000006</v>
      </c>
      <c r="R1512">
        <v>15.8</v>
      </c>
      <c r="S1512">
        <v>55</v>
      </c>
      <c r="T1512">
        <v>41200</v>
      </c>
      <c r="U1512">
        <v>58000</v>
      </c>
      <c r="V1512">
        <v>78800</v>
      </c>
    </row>
    <row r="1513" spans="1:22" x14ac:dyDescent="0.25">
      <c r="A1513" t="str">
        <f t="shared" si="23"/>
        <v>2017/201810Female + maleMedicine and dentistryUK</v>
      </c>
      <c r="B1513" t="s">
        <v>126</v>
      </c>
      <c r="C1513" t="s">
        <v>144</v>
      </c>
      <c r="D1513">
        <v>10</v>
      </c>
      <c r="E1513" t="s">
        <v>127</v>
      </c>
      <c r="F1513" t="s">
        <v>61</v>
      </c>
      <c r="G1513" t="s">
        <v>77</v>
      </c>
      <c r="H1513">
        <v>6035</v>
      </c>
      <c r="I1513">
        <v>5855</v>
      </c>
      <c r="J1513">
        <v>3.6</v>
      </c>
      <c r="K1513">
        <v>2.9</v>
      </c>
      <c r="L1513">
        <v>5645</v>
      </c>
      <c r="M1513">
        <v>9</v>
      </c>
      <c r="N1513">
        <v>2.1</v>
      </c>
      <c r="O1513">
        <v>66.900000000000006</v>
      </c>
      <c r="P1513">
        <v>83.6</v>
      </c>
      <c r="Q1513">
        <v>85.2</v>
      </c>
      <c r="R1513">
        <v>18.3</v>
      </c>
      <c r="S1513">
        <v>3640</v>
      </c>
      <c r="T1513">
        <v>35800</v>
      </c>
      <c r="U1513">
        <v>55100</v>
      </c>
      <c r="V1513">
        <v>69000</v>
      </c>
    </row>
    <row r="1514" spans="1:22" x14ac:dyDescent="0.25">
      <c r="A1514" t="str">
        <f t="shared" si="23"/>
        <v>2017/201810Female + maleMedicine and dentistryNon-EU</v>
      </c>
      <c r="B1514" t="s">
        <v>126</v>
      </c>
      <c r="C1514" t="s">
        <v>144</v>
      </c>
      <c r="D1514">
        <v>10</v>
      </c>
      <c r="E1514" t="s">
        <v>127</v>
      </c>
      <c r="F1514" t="s">
        <v>125</v>
      </c>
      <c r="G1514" t="s">
        <v>77</v>
      </c>
      <c r="H1514">
        <v>435</v>
      </c>
      <c r="I1514">
        <v>385</v>
      </c>
      <c r="J1514">
        <v>28.4</v>
      </c>
      <c r="K1514">
        <v>10.8</v>
      </c>
      <c r="L1514">
        <v>275</v>
      </c>
      <c r="M1514">
        <v>18.8</v>
      </c>
      <c r="N1514">
        <v>0.8</v>
      </c>
      <c r="O1514">
        <v>36.200000000000003</v>
      </c>
      <c r="P1514">
        <v>49.4</v>
      </c>
      <c r="Q1514">
        <v>52</v>
      </c>
      <c r="R1514">
        <v>15.7</v>
      </c>
      <c r="S1514">
        <v>125</v>
      </c>
      <c r="T1514">
        <v>46700</v>
      </c>
      <c r="U1514">
        <v>60200</v>
      </c>
      <c r="V1514">
        <v>69000</v>
      </c>
    </row>
    <row r="1515" spans="1:22" x14ac:dyDescent="0.25">
      <c r="A1515" t="str">
        <f t="shared" si="23"/>
        <v>2017/201810Female + maleNursing and midwiferyEU</v>
      </c>
      <c r="B1515" t="s">
        <v>126</v>
      </c>
      <c r="C1515" t="s">
        <v>144</v>
      </c>
      <c r="D1515">
        <v>10</v>
      </c>
      <c r="E1515" t="s">
        <v>127</v>
      </c>
      <c r="F1515" t="s">
        <v>21</v>
      </c>
      <c r="G1515" t="s">
        <v>153</v>
      </c>
      <c r="H1515">
        <v>65</v>
      </c>
      <c r="I1515">
        <v>55</v>
      </c>
      <c r="J1515">
        <v>32.1</v>
      </c>
      <c r="K1515">
        <v>20.9</v>
      </c>
      <c r="L1515">
        <v>35</v>
      </c>
      <c r="M1515">
        <v>26.4</v>
      </c>
      <c r="N1515">
        <v>5.7</v>
      </c>
      <c r="O1515">
        <v>30.2</v>
      </c>
      <c r="P1515">
        <v>35.799999999999997</v>
      </c>
      <c r="Q1515">
        <v>35.799999999999997</v>
      </c>
      <c r="R1515">
        <v>5.7</v>
      </c>
      <c r="S1515">
        <v>15</v>
      </c>
      <c r="T1515">
        <v>29900</v>
      </c>
      <c r="U1515">
        <v>37600</v>
      </c>
      <c r="V1515">
        <v>42300</v>
      </c>
    </row>
    <row r="1516" spans="1:22" x14ac:dyDescent="0.25">
      <c r="A1516" t="str">
        <f t="shared" si="23"/>
        <v>2017/201810Female + maleNursing and midwiferyUK</v>
      </c>
      <c r="B1516" t="s">
        <v>126</v>
      </c>
      <c r="C1516" t="s">
        <v>144</v>
      </c>
      <c r="D1516">
        <v>10</v>
      </c>
      <c r="E1516" t="s">
        <v>127</v>
      </c>
      <c r="F1516" t="s">
        <v>61</v>
      </c>
      <c r="G1516" t="s">
        <v>153</v>
      </c>
      <c r="H1516">
        <v>9180</v>
      </c>
      <c r="I1516">
        <v>8955</v>
      </c>
      <c r="J1516">
        <v>9</v>
      </c>
      <c r="K1516">
        <v>2.4</v>
      </c>
      <c r="L1516">
        <v>8155</v>
      </c>
      <c r="M1516">
        <v>6.3</v>
      </c>
      <c r="N1516">
        <v>2.2999999999999998</v>
      </c>
      <c r="O1516">
        <v>69.599999999999994</v>
      </c>
      <c r="P1516">
        <v>81.099999999999994</v>
      </c>
      <c r="Q1516">
        <v>82.4</v>
      </c>
      <c r="R1516">
        <v>12.9</v>
      </c>
      <c r="S1516">
        <v>5830</v>
      </c>
      <c r="T1516">
        <v>20800</v>
      </c>
      <c r="U1516">
        <v>30300</v>
      </c>
      <c r="V1516">
        <v>37600</v>
      </c>
    </row>
    <row r="1517" spans="1:22" x14ac:dyDescent="0.25">
      <c r="A1517" t="str">
        <f t="shared" si="23"/>
        <v>2017/201810Female + maleNursing and midwiferyNon-EU</v>
      </c>
      <c r="B1517" t="s">
        <v>126</v>
      </c>
      <c r="C1517" t="s">
        <v>144</v>
      </c>
      <c r="D1517">
        <v>10</v>
      </c>
      <c r="E1517" t="s">
        <v>127</v>
      </c>
      <c r="F1517" t="s">
        <v>125</v>
      </c>
      <c r="G1517" t="s">
        <v>153</v>
      </c>
      <c r="H1517">
        <v>250</v>
      </c>
      <c r="I1517">
        <v>230</v>
      </c>
      <c r="J1517">
        <v>23.7</v>
      </c>
      <c r="K1517">
        <v>7.2</v>
      </c>
      <c r="L1517">
        <v>175</v>
      </c>
      <c r="M1517">
        <v>19</v>
      </c>
      <c r="N1517">
        <v>2.2000000000000002</v>
      </c>
      <c r="O1517">
        <v>47.8</v>
      </c>
      <c r="P1517">
        <v>55.1</v>
      </c>
      <c r="Q1517">
        <v>55.1</v>
      </c>
      <c r="R1517">
        <v>7.3</v>
      </c>
      <c r="S1517">
        <v>105</v>
      </c>
      <c r="T1517">
        <v>22600</v>
      </c>
      <c r="U1517">
        <v>32800</v>
      </c>
      <c r="V1517">
        <v>42300</v>
      </c>
    </row>
    <row r="1518" spans="1:22" x14ac:dyDescent="0.25">
      <c r="A1518" t="str">
        <f t="shared" si="23"/>
        <v>2017/201810Female + malePerforming artsEU</v>
      </c>
      <c r="B1518" t="s">
        <v>126</v>
      </c>
      <c r="C1518" t="s">
        <v>144</v>
      </c>
      <c r="D1518">
        <v>10</v>
      </c>
      <c r="E1518" t="s">
        <v>127</v>
      </c>
      <c r="F1518" t="s">
        <v>21</v>
      </c>
      <c r="G1518" t="s">
        <v>154</v>
      </c>
      <c r="H1518">
        <v>430</v>
      </c>
      <c r="I1518">
        <v>385</v>
      </c>
      <c r="J1518">
        <v>42</v>
      </c>
      <c r="K1518">
        <v>10.9</v>
      </c>
      <c r="L1518">
        <v>225</v>
      </c>
      <c r="M1518">
        <v>23</v>
      </c>
      <c r="N1518">
        <v>1.3</v>
      </c>
      <c r="O1518">
        <v>30.4</v>
      </c>
      <c r="P1518">
        <v>32.1</v>
      </c>
      <c r="Q1518">
        <v>33.700000000000003</v>
      </c>
      <c r="R1518">
        <v>3.3</v>
      </c>
      <c r="S1518">
        <v>105</v>
      </c>
      <c r="T1518">
        <v>13300</v>
      </c>
      <c r="U1518">
        <v>24100</v>
      </c>
      <c r="V1518">
        <v>34300</v>
      </c>
    </row>
    <row r="1519" spans="1:22" x14ac:dyDescent="0.25">
      <c r="A1519" t="str">
        <f t="shared" si="23"/>
        <v>2017/201810Female + malePerforming artsUK</v>
      </c>
      <c r="B1519" t="s">
        <v>126</v>
      </c>
      <c r="C1519" t="s">
        <v>144</v>
      </c>
      <c r="D1519">
        <v>10</v>
      </c>
      <c r="E1519" t="s">
        <v>127</v>
      </c>
      <c r="F1519" t="s">
        <v>61</v>
      </c>
      <c r="G1519" t="s">
        <v>154</v>
      </c>
      <c r="H1519">
        <v>8150</v>
      </c>
      <c r="I1519">
        <v>7955</v>
      </c>
      <c r="J1519">
        <v>3.3</v>
      </c>
      <c r="K1519">
        <v>2.4</v>
      </c>
      <c r="L1519">
        <v>7695</v>
      </c>
      <c r="M1519">
        <v>8.4</v>
      </c>
      <c r="N1519">
        <v>4.3</v>
      </c>
      <c r="O1519">
        <v>79.5</v>
      </c>
      <c r="P1519">
        <v>83.1</v>
      </c>
      <c r="Q1519">
        <v>84</v>
      </c>
      <c r="R1519">
        <v>4.5</v>
      </c>
      <c r="S1519">
        <v>5670</v>
      </c>
      <c r="T1519">
        <v>15000</v>
      </c>
      <c r="U1519">
        <v>24100</v>
      </c>
      <c r="V1519">
        <v>34300</v>
      </c>
    </row>
    <row r="1520" spans="1:22" x14ac:dyDescent="0.25">
      <c r="A1520" t="str">
        <f t="shared" si="23"/>
        <v>2017/201810Female + malePerforming artsNon-EU</v>
      </c>
      <c r="B1520" t="s">
        <v>126</v>
      </c>
      <c r="C1520" t="s">
        <v>144</v>
      </c>
      <c r="D1520">
        <v>10</v>
      </c>
      <c r="E1520" t="s">
        <v>127</v>
      </c>
      <c r="F1520" t="s">
        <v>125</v>
      </c>
      <c r="G1520" t="s">
        <v>154</v>
      </c>
      <c r="H1520">
        <v>360</v>
      </c>
      <c r="I1520">
        <v>340</v>
      </c>
      <c r="J1520">
        <v>53.4</v>
      </c>
      <c r="K1520">
        <v>6.6</v>
      </c>
      <c r="L1520">
        <v>155</v>
      </c>
      <c r="M1520">
        <v>24.5</v>
      </c>
      <c r="N1520">
        <v>1.4</v>
      </c>
      <c r="O1520">
        <v>19.3</v>
      </c>
      <c r="P1520">
        <v>20.5</v>
      </c>
      <c r="Q1520">
        <v>20.7</v>
      </c>
      <c r="R1520">
        <v>1.4</v>
      </c>
      <c r="S1520">
        <v>55</v>
      </c>
      <c r="T1520">
        <v>12200</v>
      </c>
      <c r="U1520">
        <v>20700</v>
      </c>
      <c r="V1520">
        <v>32800</v>
      </c>
    </row>
    <row r="1521" spans="1:22" x14ac:dyDescent="0.25">
      <c r="A1521" t="str">
        <f t="shared" si="23"/>
        <v>2017/201810Female + malePharmacology, toxicology and pharmacyEU</v>
      </c>
      <c r="B1521" t="s">
        <v>126</v>
      </c>
      <c r="C1521" t="s">
        <v>144</v>
      </c>
      <c r="D1521">
        <v>10</v>
      </c>
      <c r="E1521" t="s">
        <v>127</v>
      </c>
      <c r="F1521" t="s">
        <v>21</v>
      </c>
      <c r="G1521" t="s">
        <v>78</v>
      </c>
      <c r="H1521">
        <v>90</v>
      </c>
      <c r="I1521">
        <v>75</v>
      </c>
      <c r="J1521">
        <v>28.4</v>
      </c>
      <c r="K1521">
        <v>18.5</v>
      </c>
      <c r="L1521">
        <v>55</v>
      </c>
      <c r="M1521">
        <v>36.9</v>
      </c>
      <c r="N1521">
        <v>6.7</v>
      </c>
      <c r="O1521">
        <v>20</v>
      </c>
      <c r="P1521">
        <v>26.7</v>
      </c>
      <c r="Q1521">
        <v>28</v>
      </c>
      <c r="R1521">
        <v>8</v>
      </c>
      <c r="S1521">
        <v>15</v>
      </c>
      <c r="T1521">
        <v>39800</v>
      </c>
      <c r="U1521">
        <v>43800</v>
      </c>
      <c r="V1521">
        <v>53300</v>
      </c>
    </row>
    <row r="1522" spans="1:22" x14ac:dyDescent="0.25">
      <c r="A1522" t="str">
        <f t="shared" si="23"/>
        <v>2017/201810Female + malePharmacology, toxicology and pharmacyUK</v>
      </c>
      <c r="B1522" t="s">
        <v>126</v>
      </c>
      <c r="C1522" t="s">
        <v>144</v>
      </c>
      <c r="D1522">
        <v>10</v>
      </c>
      <c r="E1522" t="s">
        <v>127</v>
      </c>
      <c r="F1522" t="s">
        <v>61</v>
      </c>
      <c r="G1522" t="s">
        <v>78</v>
      </c>
      <c r="H1522">
        <v>1845</v>
      </c>
      <c r="I1522">
        <v>1820</v>
      </c>
      <c r="J1522">
        <v>3.6</v>
      </c>
      <c r="K1522">
        <v>1.3</v>
      </c>
      <c r="L1522">
        <v>1755</v>
      </c>
      <c r="M1522">
        <v>9.8000000000000007</v>
      </c>
      <c r="N1522">
        <v>2.8</v>
      </c>
      <c r="O1522">
        <v>70.099999999999994</v>
      </c>
      <c r="P1522">
        <v>81.8</v>
      </c>
      <c r="Q1522">
        <v>83.8</v>
      </c>
      <c r="R1522">
        <v>13.7</v>
      </c>
      <c r="S1522">
        <v>1215</v>
      </c>
      <c r="T1522">
        <v>19300</v>
      </c>
      <c r="U1522">
        <v>34700</v>
      </c>
      <c r="V1522">
        <v>46700</v>
      </c>
    </row>
    <row r="1523" spans="1:22" x14ac:dyDescent="0.25">
      <c r="A1523" t="str">
        <f t="shared" si="23"/>
        <v>2017/201810Female + malePharmacology, toxicology and pharmacyNon-EU</v>
      </c>
      <c r="B1523" t="s">
        <v>126</v>
      </c>
      <c r="C1523" t="s">
        <v>144</v>
      </c>
      <c r="D1523">
        <v>10</v>
      </c>
      <c r="E1523" t="s">
        <v>127</v>
      </c>
      <c r="F1523" t="s">
        <v>125</v>
      </c>
      <c r="G1523" t="s">
        <v>78</v>
      </c>
      <c r="H1523">
        <v>310</v>
      </c>
      <c r="I1523">
        <v>290</v>
      </c>
      <c r="J1523">
        <v>34.9</v>
      </c>
      <c r="K1523">
        <v>5.5</v>
      </c>
      <c r="L1523">
        <v>190</v>
      </c>
      <c r="M1523">
        <v>31.5</v>
      </c>
      <c r="N1523">
        <v>0.8</v>
      </c>
      <c r="O1523">
        <v>25.7</v>
      </c>
      <c r="P1523">
        <v>32.4</v>
      </c>
      <c r="Q1523">
        <v>32.700000000000003</v>
      </c>
      <c r="R1523">
        <v>7</v>
      </c>
      <c r="S1523">
        <v>70</v>
      </c>
      <c r="T1523">
        <v>23400</v>
      </c>
      <c r="U1523">
        <v>41200</v>
      </c>
      <c r="V1523">
        <v>50000</v>
      </c>
    </row>
    <row r="1524" spans="1:22" x14ac:dyDescent="0.25">
      <c r="A1524" t="str">
        <f t="shared" si="23"/>
        <v>2017/201810Female + malePhilosophy and religious studiesEU</v>
      </c>
      <c r="B1524" t="s">
        <v>126</v>
      </c>
      <c r="C1524" t="s">
        <v>144</v>
      </c>
      <c r="D1524">
        <v>10</v>
      </c>
      <c r="E1524" t="s">
        <v>127</v>
      </c>
      <c r="F1524" t="s">
        <v>21</v>
      </c>
      <c r="G1524" t="s">
        <v>115</v>
      </c>
      <c r="H1524">
        <v>75</v>
      </c>
      <c r="I1524">
        <v>70</v>
      </c>
      <c r="J1524">
        <v>35.9</v>
      </c>
      <c r="K1524">
        <v>7.1</v>
      </c>
      <c r="L1524">
        <v>45</v>
      </c>
      <c r="M1524">
        <v>30.2</v>
      </c>
      <c r="N1524">
        <v>4.9000000000000004</v>
      </c>
      <c r="O1524">
        <v>23.8</v>
      </c>
      <c r="P1524">
        <v>29</v>
      </c>
      <c r="Q1524">
        <v>29</v>
      </c>
      <c r="R1524">
        <v>5.2</v>
      </c>
      <c r="S1524">
        <v>15</v>
      </c>
      <c r="T1524">
        <v>32500</v>
      </c>
      <c r="U1524">
        <v>55500</v>
      </c>
      <c r="V1524">
        <v>98600</v>
      </c>
    </row>
    <row r="1525" spans="1:22" x14ac:dyDescent="0.25">
      <c r="A1525" t="str">
        <f t="shared" si="23"/>
        <v>2017/201810Female + malePhilosophy and religious studiesUK</v>
      </c>
      <c r="B1525" t="s">
        <v>126</v>
      </c>
      <c r="C1525" t="s">
        <v>144</v>
      </c>
      <c r="D1525">
        <v>10</v>
      </c>
      <c r="E1525" t="s">
        <v>127</v>
      </c>
      <c r="F1525" t="s">
        <v>61</v>
      </c>
      <c r="G1525" t="s">
        <v>115</v>
      </c>
      <c r="H1525">
        <v>2860</v>
      </c>
      <c r="I1525">
        <v>2785</v>
      </c>
      <c r="J1525">
        <v>3</v>
      </c>
      <c r="K1525">
        <v>2.6</v>
      </c>
      <c r="L1525">
        <v>2700</v>
      </c>
      <c r="M1525">
        <v>12.7</v>
      </c>
      <c r="N1525">
        <v>4.5999999999999996</v>
      </c>
      <c r="O1525">
        <v>72.400000000000006</v>
      </c>
      <c r="P1525">
        <v>78.3</v>
      </c>
      <c r="Q1525">
        <v>79.7</v>
      </c>
      <c r="R1525">
        <v>7.3</v>
      </c>
      <c r="S1525">
        <v>1840</v>
      </c>
      <c r="T1525">
        <v>19700</v>
      </c>
      <c r="U1525">
        <v>31000</v>
      </c>
      <c r="V1525">
        <v>43400</v>
      </c>
    </row>
    <row r="1526" spans="1:22" x14ac:dyDescent="0.25">
      <c r="A1526" t="str">
        <f t="shared" si="23"/>
        <v>2017/201810Female + malePhilosophy and religious studiesNon-EU</v>
      </c>
      <c r="B1526" t="s">
        <v>126</v>
      </c>
      <c r="C1526" t="s">
        <v>144</v>
      </c>
      <c r="D1526">
        <v>10</v>
      </c>
      <c r="E1526" t="s">
        <v>127</v>
      </c>
      <c r="F1526" t="s">
        <v>125</v>
      </c>
      <c r="G1526" t="s">
        <v>115</v>
      </c>
      <c r="H1526">
        <v>95</v>
      </c>
      <c r="I1526">
        <v>90</v>
      </c>
      <c r="J1526">
        <v>58.7</v>
      </c>
      <c r="K1526">
        <v>4.3</v>
      </c>
      <c r="L1526">
        <v>35</v>
      </c>
      <c r="M1526">
        <v>15.9</v>
      </c>
      <c r="N1526">
        <v>3.1</v>
      </c>
      <c r="O1526">
        <v>19.8</v>
      </c>
      <c r="P1526">
        <v>20.399999999999999</v>
      </c>
      <c r="Q1526">
        <v>22.2</v>
      </c>
      <c r="R1526">
        <v>2.4</v>
      </c>
      <c r="S1526">
        <v>20</v>
      </c>
      <c r="T1526">
        <v>16400</v>
      </c>
      <c r="U1526">
        <v>32700</v>
      </c>
      <c r="V1526">
        <v>48200</v>
      </c>
    </row>
    <row r="1527" spans="1:22" x14ac:dyDescent="0.25">
      <c r="A1527" t="str">
        <f t="shared" si="23"/>
        <v>2017/201810Female + malePhysics and astronomyEU</v>
      </c>
      <c r="B1527" t="s">
        <v>126</v>
      </c>
      <c r="C1527" t="s">
        <v>144</v>
      </c>
      <c r="D1527">
        <v>10</v>
      </c>
      <c r="E1527" t="s">
        <v>127</v>
      </c>
      <c r="F1527" t="s">
        <v>21</v>
      </c>
      <c r="G1527" t="s">
        <v>88</v>
      </c>
      <c r="H1527">
        <v>85</v>
      </c>
      <c r="I1527">
        <v>75</v>
      </c>
      <c r="J1527">
        <v>42.7</v>
      </c>
      <c r="K1527">
        <v>11.9</v>
      </c>
      <c r="L1527">
        <v>45</v>
      </c>
      <c r="M1527">
        <v>24.8</v>
      </c>
      <c r="N1527">
        <v>0</v>
      </c>
      <c r="O1527">
        <v>27.2</v>
      </c>
      <c r="P1527">
        <v>32.5</v>
      </c>
      <c r="Q1527">
        <v>32.5</v>
      </c>
      <c r="R1527">
        <v>5.3</v>
      </c>
      <c r="S1527">
        <v>20</v>
      </c>
      <c r="T1527">
        <v>35000</v>
      </c>
      <c r="U1527">
        <v>43100</v>
      </c>
      <c r="V1527">
        <v>67200</v>
      </c>
    </row>
    <row r="1528" spans="1:22" x14ac:dyDescent="0.25">
      <c r="A1528" t="str">
        <f t="shared" si="23"/>
        <v>2017/201810Female + malePhysics and astronomyUK</v>
      </c>
      <c r="B1528" t="s">
        <v>126</v>
      </c>
      <c r="C1528" t="s">
        <v>144</v>
      </c>
      <c r="D1528">
        <v>10</v>
      </c>
      <c r="E1528" t="s">
        <v>127</v>
      </c>
      <c r="F1528" t="s">
        <v>61</v>
      </c>
      <c r="G1528" t="s">
        <v>88</v>
      </c>
      <c r="H1528">
        <v>1970</v>
      </c>
      <c r="I1528">
        <v>1880</v>
      </c>
      <c r="J1528">
        <v>1.8</v>
      </c>
      <c r="K1528">
        <v>4.7</v>
      </c>
      <c r="L1528">
        <v>1845</v>
      </c>
      <c r="M1528">
        <v>11.8</v>
      </c>
      <c r="N1528">
        <v>4.4000000000000004</v>
      </c>
      <c r="O1528">
        <v>76.400000000000006</v>
      </c>
      <c r="P1528">
        <v>80.599999999999994</v>
      </c>
      <c r="Q1528">
        <v>82</v>
      </c>
      <c r="R1528">
        <v>5.6</v>
      </c>
      <c r="S1528">
        <v>1385</v>
      </c>
      <c r="T1528">
        <v>29900</v>
      </c>
      <c r="U1528">
        <v>39800</v>
      </c>
      <c r="V1528">
        <v>56200</v>
      </c>
    </row>
    <row r="1529" spans="1:22" x14ac:dyDescent="0.25">
      <c r="A1529" t="str">
        <f t="shared" si="23"/>
        <v>2017/201810Female + malePhysics and astronomyNon-EU</v>
      </c>
      <c r="B1529" t="s">
        <v>126</v>
      </c>
      <c r="C1529" t="s">
        <v>144</v>
      </c>
      <c r="D1529">
        <v>10</v>
      </c>
      <c r="E1529" t="s">
        <v>127</v>
      </c>
      <c r="F1529" t="s">
        <v>125</v>
      </c>
      <c r="G1529" t="s">
        <v>88</v>
      </c>
      <c r="H1529">
        <v>90</v>
      </c>
      <c r="I1529">
        <v>85</v>
      </c>
      <c r="J1529">
        <v>51.4</v>
      </c>
      <c r="K1529">
        <v>4.4000000000000004</v>
      </c>
      <c r="L1529">
        <v>40</v>
      </c>
      <c r="M1529">
        <v>18.2</v>
      </c>
      <c r="N1529">
        <v>3.4</v>
      </c>
      <c r="O1529">
        <v>25.8</v>
      </c>
      <c r="P1529">
        <v>27</v>
      </c>
      <c r="Q1529">
        <v>27</v>
      </c>
      <c r="R1529">
        <v>1.1000000000000001</v>
      </c>
      <c r="S1529">
        <v>20</v>
      </c>
      <c r="T1529">
        <v>30700</v>
      </c>
      <c r="U1529">
        <v>46700</v>
      </c>
      <c r="V1529">
        <v>83600</v>
      </c>
    </row>
    <row r="1530" spans="1:22" x14ac:dyDescent="0.25">
      <c r="A1530" t="str">
        <f t="shared" si="23"/>
        <v>2017/201810Female + malePoliticsEU</v>
      </c>
      <c r="B1530" t="s">
        <v>126</v>
      </c>
      <c r="C1530" t="s">
        <v>144</v>
      </c>
      <c r="D1530">
        <v>10</v>
      </c>
      <c r="E1530" t="s">
        <v>127</v>
      </c>
      <c r="F1530" t="s">
        <v>21</v>
      </c>
      <c r="G1530" t="s">
        <v>102</v>
      </c>
      <c r="H1530">
        <v>305</v>
      </c>
      <c r="I1530">
        <v>285</v>
      </c>
      <c r="J1530">
        <v>44.2</v>
      </c>
      <c r="K1530">
        <v>7.5</v>
      </c>
      <c r="L1530">
        <v>160</v>
      </c>
      <c r="M1530">
        <v>25.6</v>
      </c>
      <c r="N1530">
        <v>0.7</v>
      </c>
      <c r="O1530">
        <v>25.4</v>
      </c>
      <c r="P1530">
        <v>28</v>
      </c>
      <c r="Q1530">
        <v>29.4</v>
      </c>
      <c r="R1530">
        <v>4</v>
      </c>
      <c r="S1530">
        <v>65</v>
      </c>
      <c r="T1530">
        <v>25200</v>
      </c>
      <c r="U1530">
        <v>41600</v>
      </c>
      <c r="V1530">
        <v>64600</v>
      </c>
    </row>
    <row r="1531" spans="1:22" x14ac:dyDescent="0.25">
      <c r="A1531" t="str">
        <f t="shared" si="23"/>
        <v>2017/201810Female + malePoliticsUK</v>
      </c>
      <c r="B1531" t="s">
        <v>126</v>
      </c>
      <c r="C1531" t="s">
        <v>144</v>
      </c>
      <c r="D1531">
        <v>10</v>
      </c>
      <c r="E1531" t="s">
        <v>127</v>
      </c>
      <c r="F1531" t="s">
        <v>61</v>
      </c>
      <c r="G1531" t="s">
        <v>102</v>
      </c>
      <c r="H1531">
        <v>3930</v>
      </c>
      <c r="I1531">
        <v>3800</v>
      </c>
      <c r="J1531">
        <v>2.5</v>
      </c>
      <c r="K1531">
        <v>3.2</v>
      </c>
      <c r="L1531">
        <v>3705</v>
      </c>
      <c r="M1531">
        <v>13</v>
      </c>
      <c r="N1531">
        <v>4.4000000000000004</v>
      </c>
      <c r="O1531">
        <v>73.900000000000006</v>
      </c>
      <c r="P1531">
        <v>78.8</v>
      </c>
      <c r="Q1531">
        <v>80</v>
      </c>
      <c r="R1531">
        <v>6.2</v>
      </c>
      <c r="S1531">
        <v>2630</v>
      </c>
      <c r="T1531">
        <v>24500</v>
      </c>
      <c r="U1531">
        <v>36100</v>
      </c>
      <c r="V1531">
        <v>53700</v>
      </c>
    </row>
    <row r="1532" spans="1:22" x14ac:dyDescent="0.25">
      <c r="A1532" t="str">
        <f t="shared" si="23"/>
        <v>2017/201810Female + malePoliticsNon-EU</v>
      </c>
      <c r="B1532" t="s">
        <v>126</v>
      </c>
      <c r="C1532" t="s">
        <v>144</v>
      </c>
      <c r="D1532">
        <v>10</v>
      </c>
      <c r="E1532" t="s">
        <v>127</v>
      </c>
      <c r="F1532" t="s">
        <v>125</v>
      </c>
      <c r="G1532" t="s">
        <v>102</v>
      </c>
      <c r="H1532">
        <v>335</v>
      </c>
      <c r="I1532">
        <v>315</v>
      </c>
      <c r="J1532">
        <v>54.6</v>
      </c>
      <c r="K1532">
        <v>5.9</v>
      </c>
      <c r="L1532">
        <v>145</v>
      </c>
      <c r="M1532">
        <v>23.4</v>
      </c>
      <c r="N1532">
        <v>2.6</v>
      </c>
      <c r="O1532">
        <v>16.7</v>
      </c>
      <c r="P1532">
        <v>18.399999999999999</v>
      </c>
      <c r="Q1532">
        <v>19.399999999999999</v>
      </c>
      <c r="R1532">
        <v>2.8</v>
      </c>
      <c r="S1532">
        <v>45</v>
      </c>
      <c r="T1532">
        <v>20800</v>
      </c>
      <c r="U1532">
        <v>38300</v>
      </c>
      <c r="V1532">
        <v>69400</v>
      </c>
    </row>
    <row r="1533" spans="1:22" x14ac:dyDescent="0.25">
      <c r="A1533" t="str">
        <f t="shared" si="23"/>
        <v>2017/201810Female + malePsychologyEU</v>
      </c>
      <c r="B1533" t="s">
        <v>126</v>
      </c>
      <c r="C1533" t="s">
        <v>144</v>
      </c>
      <c r="D1533">
        <v>10</v>
      </c>
      <c r="E1533" t="s">
        <v>127</v>
      </c>
      <c r="F1533" t="s">
        <v>21</v>
      </c>
      <c r="G1533" t="s">
        <v>20</v>
      </c>
      <c r="H1533">
        <v>300</v>
      </c>
      <c r="I1533">
        <v>280</v>
      </c>
      <c r="J1533">
        <v>39.799999999999997</v>
      </c>
      <c r="K1533">
        <v>8</v>
      </c>
      <c r="L1533">
        <v>165</v>
      </c>
      <c r="M1533">
        <v>23.2</v>
      </c>
      <c r="N1533">
        <v>3.5</v>
      </c>
      <c r="O1533">
        <v>27.1</v>
      </c>
      <c r="P1533">
        <v>33</v>
      </c>
      <c r="Q1533">
        <v>33.6</v>
      </c>
      <c r="R1533">
        <v>6.5</v>
      </c>
      <c r="S1533">
        <v>65</v>
      </c>
      <c r="T1533">
        <v>14600</v>
      </c>
      <c r="U1533">
        <v>27700</v>
      </c>
      <c r="V1533">
        <v>42000</v>
      </c>
    </row>
    <row r="1534" spans="1:22" x14ac:dyDescent="0.25">
      <c r="A1534" t="str">
        <f t="shared" si="23"/>
        <v>2017/201810Female + malePsychologyUK</v>
      </c>
      <c r="B1534" t="s">
        <v>126</v>
      </c>
      <c r="C1534" t="s">
        <v>144</v>
      </c>
      <c r="D1534">
        <v>10</v>
      </c>
      <c r="E1534" t="s">
        <v>127</v>
      </c>
      <c r="F1534" t="s">
        <v>61</v>
      </c>
      <c r="G1534" t="s">
        <v>20</v>
      </c>
      <c r="H1534">
        <v>9720</v>
      </c>
      <c r="I1534">
        <v>9515</v>
      </c>
      <c r="J1534">
        <v>3.3</v>
      </c>
      <c r="K1534">
        <v>2.1</v>
      </c>
      <c r="L1534">
        <v>9205</v>
      </c>
      <c r="M1534">
        <v>9.4</v>
      </c>
      <c r="N1534">
        <v>4.4000000000000004</v>
      </c>
      <c r="O1534">
        <v>74.099999999999994</v>
      </c>
      <c r="P1534">
        <v>81.599999999999994</v>
      </c>
      <c r="Q1534">
        <v>83</v>
      </c>
      <c r="R1534">
        <v>8.9</v>
      </c>
      <c r="S1534">
        <v>6705</v>
      </c>
      <c r="T1534">
        <v>17200</v>
      </c>
      <c r="U1534">
        <v>26600</v>
      </c>
      <c r="V1534">
        <v>36100</v>
      </c>
    </row>
    <row r="1535" spans="1:22" x14ac:dyDescent="0.25">
      <c r="A1535" t="str">
        <f t="shared" si="23"/>
        <v>2017/201810Female + malePsychologyNon-EU</v>
      </c>
      <c r="B1535" t="s">
        <v>126</v>
      </c>
      <c r="C1535" t="s">
        <v>144</v>
      </c>
      <c r="D1535">
        <v>10</v>
      </c>
      <c r="E1535" t="s">
        <v>127</v>
      </c>
      <c r="F1535" t="s">
        <v>125</v>
      </c>
      <c r="G1535" t="s">
        <v>20</v>
      </c>
      <c r="H1535">
        <v>285</v>
      </c>
      <c r="I1535">
        <v>270</v>
      </c>
      <c r="J1535">
        <v>49.4</v>
      </c>
      <c r="K1535">
        <v>5.0999999999999996</v>
      </c>
      <c r="L1535">
        <v>140</v>
      </c>
      <c r="M1535">
        <v>26.7</v>
      </c>
      <c r="N1535">
        <v>2</v>
      </c>
      <c r="O1535">
        <v>17.899999999999999</v>
      </c>
      <c r="P1535">
        <v>20.399999999999999</v>
      </c>
      <c r="Q1535">
        <v>21.9</v>
      </c>
      <c r="R1535">
        <v>4</v>
      </c>
      <c r="S1535">
        <v>45</v>
      </c>
      <c r="T1535">
        <v>17500</v>
      </c>
      <c r="U1535">
        <v>28100</v>
      </c>
      <c r="V1535">
        <v>40500</v>
      </c>
    </row>
    <row r="1536" spans="1:22" x14ac:dyDescent="0.25">
      <c r="A1536" t="str">
        <f t="shared" si="23"/>
        <v>2017/201810Female + maleSociology, social policy and anthropologyEU</v>
      </c>
      <c r="B1536" t="s">
        <v>126</v>
      </c>
      <c r="C1536" t="s">
        <v>144</v>
      </c>
      <c r="D1536">
        <v>10</v>
      </c>
      <c r="E1536" t="s">
        <v>127</v>
      </c>
      <c r="F1536" t="s">
        <v>21</v>
      </c>
      <c r="G1536" t="s">
        <v>99</v>
      </c>
      <c r="H1536">
        <v>210</v>
      </c>
      <c r="I1536">
        <v>190</v>
      </c>
      <c r="J1536">
        <v>39.4</v>
      </c>
      <c r="K1536">
        <v>11.1</v>
      </c>
      <c r="L1536">
        <v>115</v>
      </c>
      <c r="M1536">
        <v>26.9</v>
      </c>
      <c r="N1536">
        <v>1.6</v>
      </c>
      <c r="O1536">
        <v>27</v>
      </c>
      <c r="P1536">
        <v>29.2</v>
      </c>
      <c r="Q1536">
        <v>32.1</v>
      </c>
      <c r="R1536">
        <v>5.0999999999999996</v>
      </c>
      <c r="S1536">
        <v>45</v>
      </c>
      <c r="T1536">
        <v>22600</v>
      </c>
      <c r="U1536">
        <v>37200</v>
      </c>
      <c r="V1536">
        <v>47100</v>
      </c>
    </row>
    <row r="1537" spans="1:22" x14ac:dyDescent="0.25">
      <c r="A1537" t="str">
        <f t="shared" si="23"/>
        <v>2017/201810Female + maleSociology, social policy and anthropologyUK</v>
      </c>
      <c r="B1537" t="s">
        <v>126</v>
      </c>
      <c r="C1537" t="s">
        <v>144</v>
      </c>
      <c r="D1537">
        <v>10</v>
      </c>
      <c r="E1537" t="s">
        <v>127</v>
      </c>
      <c r="F1537" t="s">
        <v>61</v>
      </c>
      <c r="G1537" t="s">
        <v>99</v>
      </c>
      <c r="H1537">
        <v>8135</v>
      </c>
      <c r="I1537">
        <v>7975</v>
      </c>
      <c r="J1537">
        <v>3.6</v>
      </c>
      <c r="K1537">
        <v>2</v>
      </c>
      <c r="L1537">
        <v>7685</v>
      </c>
      <c r="M1537">
        <v>10.199999999999999</v>
      </c>
      <c r="N1537">
        <v>5</v>
      </c>
      <c r="O1537">
        <v>75.400000000000006</v>
      </c>
      <c r="P1537">
        <v>80.3</v>
      </c>
      <c r="Q1537">
        <v>81.2</v>
      </c>
      <c r="R1537">
        <v>5.9</v>
      </c>
      <c r="S1537">
        <v>5685</v>
      </c>
      <c r="T1537">
        <v>16800</v>
      </c>
      <c r="U1537">
        <v>26300</v>
      </c>
      <c r="V1537">
        <v>36100</v>
      </c>
    </row>
    <row r="1538" spans="1:22" x14ac:dyDescent="0.25">
      <c r="A1538" t="str">
        <f t="shared" si="23"/>
        <v>2017/201810Female + maleSociology, social policy and anthropologyNon-EU</v>
      </c>
      <c r="B1538" t="s">
        <v>126</v>
      </c>
      <c r="C1538" t="s">
        <v>144</v>
      </c>
      <c r="D1538">
        <v>10</v>
      </c>
      <c r="E1538" t="s">
        <v>127</v>
      </c>
      <c r="F1538" t="s">
        <v>125</v>
      </c>
      <c r="G1538" t="s">
        <v>99</v>
      </c>
      <c r="H1538">
        <v>305</v>
      </c>
      <c r="I1538">
        <v>285</v>
      </c>
      <c r="J1538">
        <v>64.400000000000006</v>
      </c>
      <c r="K1538">
        <v>6.8</v>
      </c>
      <c r="L1538">
        <v>100</v>
      </c>
      <c r="M1538">
        <v>20.9</v>
      </c>
      <c r="N1538">
        <v>1.4</v>
      </c>
      <c r="O1538">
        <v>12.2</v>
      </c>
      <c r="P1538">
        <v>13</v>
      </c>
      <c r="Q1538">
        <v>13.3</v>
      </c>
      <c r="R1538">
        <v>1.2</v>
      </c>
      <c r="S1538">
        <v>35</v>
      </c>
      <c r="T1538">
        <v>23700</v>
      </c>
      <c r="U1538">
        <v>30700</v>
      </c>
      <c r="V1538">
        <v>50400</v>
      </c>
    </row>
    <row r="1539" spans="1:22" x14ac:dyDescent="0.25">
      <c r="A1539" t="str">
        <f t="shared" si="23"/>
        <v>2017/201810Female + maleSport and exercise sciencesEU</v>
      </c>
      <c r="B1539" t="s">
        <v>126</v>
      </c>
      <c r="C1539" t="s">
        <v>144</v>
      </c>
      <c r="D1539">
        <v>10</v>
      </c>
      <c r="E1539" t="s">
        <v>127</v>
      </c>
      <c r="F1539" t="s">
        <v>21</v>
      </c>
      <c r="G1539" t="s">
        <v>82</v>
      </c>
      <c r="H1539">
        <v>95</v>
      </c>
      <c r="I1539">
        <v>80</v>
      </c>
      <c r="J1539">
        <v>37.700000000000003</v>
      </c>
      <c r="K1539">
        <v>13.4</v>
      </c>
      <c r="L1539">
        <v>50</v>
      </c>
      <c r="M1539">
        <v>24</v>
      </c>
      <c r="N1539">
        <v>1.9</v>
      </c>
      <c r="O1539">
        <v>29.6</v>
      </c>
      <c r="P1539">
        <v>35.200000000000003</v>
      </c>
      <c r="Q1539">
        <v>36.4</v>
      </c>
      <c r="R1539">
        <v>6.8</v>
      </c>
      <c r="S1539">
        <v>20</v>
      </c>
      <c r="T1539">
        <v>29300</v>
      </c>
      <c r="U1539">
        <v>36500</v>
      </c>
      <c r="V1539">
        <v>41600</v>
      </c>
    </row>
    <row r="1540" spans="1:22" x14ac:dyDescent="0.25">
      <c r="A1540" t="str">
        <f t="shared" ref="A1540:A1603" si="24">B1540&amp;D1540&amp;E1540&amp;G1540&amp;F1540</f>
        <v>2017/201810Female + maleSport and exercise sciencesUK</v>
      </c>
      <c r="B1540" t="s">
        <v>126</v>
      </c>
      <c r="C1540" t="s">
        <v>144</v>
      </c>
      <c r="D1540">
        <v>10</v>
      </c>
      <c r="E1540" t="s">
        <v>127</v>
      </c>
      <c r="F1540" t="s">
        <v>61</v>
      </c>
      <c r="G1540" t="s">
        <v>82</v>
      </c>
      <c r="H1540">
        <v>5035</v>
      </c>
      <c r="I1540">
        <v>4935</v>
      </c>
      <c r="J1540">
        <v>1.9</v>
      </c>
      <c r="K1540">
        <v>2</v>
      </c>
      <c r="L1540">
        <v>4840</v>
      </c>
      <c r="M1540">
        <v>7.9</v>
      </c>
      <c r="N1540">
        <v>2.7</v>
      </c>
      <c r="O1540">
        <v>81.7</v>
      </c>
      <c r="P1540">
        <v>86.7</v>
      </c>
      <c r="Q1540">
        <v>87.4</v>
      </c>
      <c r="R1540">
        <v>5.7</v>
      </c>
      <c r="S1540">
        <v>3860</v>
      </c>
      <c r="T1540">
        <v>21900</v>
      </c>
      <c r="U1540">
        <v>31000</v>
      </c>
      <c r="V1540">
        <v>39400</v>
      </c>
    </row>
    <row r="1541" spans="1:22" x14ac:dyDescent="0.25">
      <c r="A1541" t="str">
        <f t="shared" si="24"/>
        <v>2017/201810Female + maleSport and exercise sciencesNon-EU</v>
      </c>
      <c r="B1541" t="s">
        <v>126</v>
      </c>
      <c r="C1541" t="s">
        <v>144</v>
      </c>
      <c r="D1541">
        <v>10</v>
      </c>
      <c r="E1541" t="s">
        <v>127</v>
      </c>
      <c r="F1541" t="s">
        <v>125</v>
      </c>
      <c r="G1541" t="s">
        <v>82</v>
      </c>
      <c r="H1541">
        <v>75</v>
      </c>
      <c r="I1541">
        <v>70</v>
      </c>
      <c r="J1541">
        <v>45.4</v>
      </c>
      <c r="K1541">
        <v>6</v>
      </c>
      <c r="L1541">
        <v>40</v>
      </c>
      <c r="M1541">
        <v>21</v>
      </c>
      <c r="N1541">
        <v>0.7</v>
      </c>
      <c r="O1541">
        <v>28.8</v>
      </c>
      <c r="P1541">
        <v>29.6</v>
      </c>
      <c r="Q1541">
        <v>32.9</v>
      </c>
      <c r="R1541">
        <v>4</v>
      </c>
      <c r="S1541">
        <v>20</v>
      </c>
      <c r="T1541">
        <v>22300</v>
      </c>
      <c r="U1541">
        <v>33900</v>
      </c>
      <c r="V1541">
        <v>47100</v>
      </c>
    </row>
    <row r="1542" spans="1:22" x14ac:dyDescent="0.25">
      <c r="A1542" t="str">
        <f t="shared" si="24"/>
        <v>2017/201810Female + maleVeterinary sciencesEU</v>
      </c>
      <c r="B1542" t="s">
        <v>126</v>
      </c>
      <c r="C1542" t="s">
        <v>144</v>
      </c>
      <c r="D1542">
        <v>10</v>
      </c>
      <c r="E1542" t="s">
        <v>127</v>
      </c>
      <c r="F1542" t="s">
        <v>21</v>
      </c>
      <c r="G1542" t="s">
        <v>85</v>
      </c>
      <c r="H1542">
        <v>10</v>
      </c>
      <c r="I1542">
        <v>10</v>
      </c>
      <c r="J1542">
        <v>50</v>
      </c>
      <c r="K1542">
        <v>9.1</v>
      </c>
      <c r="L1542">
        <v>5</v>
      </c>
      <c r="M1542">
        <v>0</v>
      </c>
      <c r="N1542">
        <v>0</v>
      </c>
      <c r="O1542">
        <v>30</v>
      </c>
      <c r="P1542">
        <v>40</v>
      </c>
      <c r="Q1542">
        <v>50</v>
      </c>
      <c r="R1542">
        <v>20</v>
      </c>
      <c r="S1542" t="s">
        <v>124</v>
      </c>
      <c r="T1542" t="s">
        <v>124</v>
      </c>
      <c r="U1542" t="s">
        <v>124</v>
      </c>
      <c r="V1542" t="s">
        <v>124</v>
      </c>
    </row>
    <row r="1543" spans="1:22" x14ac:dyDescent="0.25">
      <c r="A1543" t="str">
        <f t="shared" si="24"/>
        <v>2017/201810Female + maleVeterinary sciencesUK</v>
      </c>
      <c r="B1543" t="s">
        <v>126</v>
      </c>
      <c r="C1543" t="s">
        <v>144</v>
      </c>
      <c r="D1543">
        <v>10</v>
      </c>
      <c r="E1543" t="s">
        <v>127</v>
      </c>
      <c r="F1543" t="s">
        <v>61</v>
      </c>
      <c r="G1543" t="s">
        <v>85</v>
      </c>
      <c r="H1543">
        <v>575</v>
      </c>
      <c r="I1543">
        <v>560</v>
      </c>
      <c r="J1543">
        <v>3.7</v>
      </c>
      <c r="K1543">
        <v>2.6</v>
      </c>
      <c r="L1543">
        <v>540</v>
      </c>
      <c r="M1543">
        <v>10.3</v>
      </c>
      <c r="N1543">
        <v>3.1</v>
      </c>
      <c r="O1543">
        <v>72</v>
      </c>
      <c r="P1543">
        <v>81.3</v>
      </c>
      <c r="Q1543">
        <v>82.9</v>
      </c>
      <c r="R1543">
        <v>10.9</v>
      </c>
      <c r="S1543">
        <v>390</v>
      </c>
      <c r="T1543">
        <v>19300</v>
      </c>
      <c r="U1543">
        <v>29900</v>
      </c>
      <c r="V1543">
        <v>43800</v>
      </c>
    </row>
    <row r="1544" spans="1:22" x14ac:dyDescent="0.25">
      <c r="A1544" t="str">
        <f t="shared" si="24"/>
        <v>2017/201810Female + maleVeterinary sciencesNon-EU</v>
      </c>
      <c r="B1544" t="s">
        <v>126</v>
      </c>
      <c r="C1544" t="s">
        <v>144</v>
      </c>
      <c r="D1544">
        <v>10</v>
      </c>
      <c r="E1544" t="s">
        <v>127</v>
      </c>
      <c r="F1544" t="s">
        <v>125</v>
      </c>
      <c r="G1544" t="s">
        <v>85</v>
      </c>
      <c r="H1544">
        <v>40</v>
      </c>
      <c r="I1544">
        <v>35</v>
      </c>
      <c r="J1544">
        <v>59.5</v>
      </c>
      <c r="K1544">
        <v>7.5</v>
      </c>
      <c r="L1544">
        <v>15</v>
      </c>
      <c r="M1544">
        <v>27</v>
      </c>
      <c r="N1544">
        <v>0</v>
      </c>
      <c r="O1544">
        <v>10.8</v>
      </c>
      <c r="P1544">
        <v>13.5</v>
      </c>
      <c r="Q1544">
        <v>13.5</v>
      </c>
      <c r="R1544">
        <v>2.7</v>
      </c>
      <c r="S1544" t="s">
        <v>124</v>
      </c>
      <c r="T1544" t="s">
        <v>124</v>
      </c>
      <c r="U1544" t="s">
        <v>124</v>
      </c>
      <c r="V1544" t="s">
        <v>124</v>
      </c>
    </row>
    <row r="1545" spans="1:22" x14ac:dyDescent="0.25">
      <c r="A1545" t="str">
        <f t="shared" si="24"/>
        <v>2017/20185Female + maleAgriculture, food and related studiesEU</v>
      </c>
      <c r="B1545" t="s">
        <v>126</v>
      </c>
      <c r="C1545" t="s">
        <v>141</v>
      </c>
      <c r="D1545">
        <v>5</v>
      </c>
      <c r="E1545" t="s">
        <v>127</v>
      </c>
      <c r="F1545" t="s">
        <v>21</v>
      </c>
      <c r="G1545" t="s">
        <v>87</v>
      </c>
      <c r="H1545">
        <v>50</v>
      </c>
      <c r="I1545">
        <v>45</v>
      </c>
      <c r="J1545">
        <v>52.4</v>
      </c>
      <c r="K1545">
        <v>9.6</v>
      </c>
      <c r="L1545">
        <v>20</v>
      </c>
      <c r="M1545">
        <v>10.6</v>
      </c>
      <c r="N1545">
        <v>4.3</v>
      </c>
      <c r="O1545">
        <v>28.4</v>
      </c>
      <c r="P1545">
        <v>32.700000000000003</v>
      </c>
      <c r="Q1545">
        <v>32.700000000000003</v>
      </c>
      <c r="R1545">
        <v>4.3</v>
      </c>
      <c r="S1545">
        <v>15</v>
      </c>
      <c r="T1545">
        <v>21500</v>
      </c>
      <c r="U1545">
        <v>28800</v>
      </c>
      <c r="V1545">
        <v>37200</v>
      </c>
    </row>
    <row r="1546" spans="1:22" x14ac:dyDescent="0.25">
      <c r="A1546" t="str">
        <f t="shared" si="24"/>
        <v>2017/20185Female + maleAgriculture, food and related studiesUK</v>
      </c>
      <c r="B1546" t="s">
        <v>126</v>
      </c>
      <c r="C1546" t="s">
        <v>141</v>
      </c>
      <c r="D1546">
        <v>5</v>
      </c>
      <c r="E1546" t="s">
        <v>127</v>
      </c>
      <c r="F1546" t="s">
        <v>61</v>
      </c>
      <c r="G1546" t="s">
        <v>87</v>
      </c>
      <c r="H1546">
        <v>2155</v>
      </c>
      <c r="I1546">
        <v>2140</v>
      </c>
      <c r="J1546">
        <v>1.7</v>
      </c>
      <c r="K1546">
        <v>0.8</v>
      </c>
      <c r="L1546">
        <v>2105</v>
      </c>
      <c r="M1546">
        <v>8.1</v>
      </c>
      <c r="N1546">
        <v>4.9000000000000004</v>
      </c>
      <c r="O1546">
        <v>74.7</v>
      </c>
      <c r="P1546">
        <v>83.2</v>
      </c>
      <c r="Q1546">
        <v>85.3</v>
      </c>
      <c r="R1546">
        <v>10.6</v>
      </c>
      <c r="S1546">
        <v>1535</v>
      </c>
      <c r="T1546">
        <v>15700</v>
      </c>
      <c r="U1546">
        <v>21900</v>
      </c>
      <c r="V1546">
        <v>29200</v>
      </c>
    </row>
    <row r="1547" spans="1:22" x14ac:dyDescent="0.25">
      <c r="A1547" t="str">
        <f t="shared" si="24"/>
        <v>2017/20185Female + maleAgriculture, food and related studiesNon-EU</v>
      </c>
      <c r="B1547" t="s">
        <v>126</v>
      </c>
      <c r="C1547" t="s">
        <v>141</v>
      </c>
      <c r="D1547">
        <v>5</v>
      </c>
      <c r="E1547" t="s">
        <v>127</v>
      </c>
      <c r="F1547" t="s">
        <v>125</v>
      </c>
      <c r="G1547" t="s">
        <v>87</v>
      </c>
      <c r="H1547">
        <v>150</v>
      </c>
      <c r="I1547">
        <v>145</v>
      </c>
      <c r="J1547">
        <v>55.9</v>
      </c>
      <c r="K1547">
        <v>4.7</v>
      </c>
      <c r="L1547">
        <v>65</v>
      </c>
      <c r="M1547">
        <v>32.6</v>
      </c>
      <c r="N1547">
        <v>0</v>
      </c>
      <c r="O1547">
        <v>6.3</v>
      </c>
      <c r="P1547">
        <v>9.1</v>
      </c>
      <c r="Q1547">
        <v>11.5</v>
      </c>
      <c r="R1547">
        <v>5.2</v>
      </c>
      <c r="S1547" t="s">
        <v>124</v>
      </c>
      <c r="T1547" t="s">
        <v>124</v>
      </c>
      <c r="U1547" t="s">
        <v>124</v>
      </c>
      <c r="V1547" t="s">
        <v>124</v>
      </c>
    </row>
    <row r="1548" spans="1:22" x14ac:dyDescent="0.25">
      <c r="A1548" t="str">
        <f t="shared" si="24"/>
        <v>2017/20185Female + maleAllied healthEU</v>
      </c>
      <c r="B1548" t="s">
        <v>126</v>
      </c>
      <c r="C1548" t="s">
        <v>141</v>
      </c>
      <c r="D1548">
        <v>5</v>
      </c>
      <c r="E1548" t="s">
        <v>127</v>
      </c>
      <c r="F1548" t="s">
        <v>21</v>
      </c>
      <c r="G1548" t="s">
        <v>145</v>
      </c>
      <c r="H1548">
        <v>365</v>
      </c>
      <c r="I1548">
        <v>325</v>
      </c>
      <c r="J1548">
        <v>31.4</v>
      </c>
      <c r="K1548">
        <v>10.8</v>
      </c>
      <c r="L1548">
        <v>225</v>
      </c>
      <c r="M1548">
        <v>20.7</v>
      </c>
      <c r="N1548">
        <v>3</v>
      </c>
      <c r="O1548">
        <v>31.2</v>
      </c>
      <c r="P1548">
        <v>39.6</v>
      </c>
      <c r="Q1548">
        <v>44.9</v>
      </c>
      <c r="R1548">
        <v>13.7</v>
      </c>
      <c r="S1548">
        <v>100</v>
      </c>
      <c r="T1548">
        <v>20100</v>
      </c>
      <c r="U1548">
        <v>27700</v>
      </c>
      <c r="V1548">
        <v>32500</v>
      </c>
    </row>
    <row r="1549" spans="1:22" x14ac:dyDescent="0.25">
      <c r="A1549" t="str">
        <f t="shared" si="24"/>
        <v>2017/20185Female + maleAllied healthUK</v>
      </c>
      <c r="B1549" t="s">
        <v>126</v>
      </c>
      <c r="C1549" t="s">
        <v>141</v>
      </c>
      <c r="D1549">
        <v>5</v>
      </c>
      <c r="E1549" t="s">
        <v>127</v>
      </c>
      <c r="F1549" t="s">
        <v>61</v>
      </c>
      <c r="G1549" t="s">
        <v>145</v>
      </c>
      <c r="H1549">
        <v>8920</v>
      </c>
      <c r="I1549">
        <v>8835</v>
      </c>
      <c r="J1549">
        <v>3.3</v>
      </c>
      <c r="K1549">
        <v>1</v>
      </c>
      <c r="L1549">
        <v>8550</v>
      </c>
      <c r="M1549">
        <v>6.6</v>
      </c>
      <c r="N1549">
        <v>4.4000000000000004</v>
      </c>
      <c r="O1549">
        <v>71.400000000000006</v>
      </c>
      <c r="P1549">
        <v>82.5</v>
      </c>
      <c r="Q1549">
        <v>85.8</v>
      </c>
      <c r="R1549">
        <v>14.4</v>
      </c>
      <c r="S1549">
        <v>6040</v>
      </c>
      <c r="T1549">
        <v>17900</v>
      </c>
      <c r="U1549">
        <v>25600</v>
      </c>
      <c r="V1549">
        <v>31400</v>
      </c>
    </row>
    <row r="1550" spans="1:22" x14ac:dyDescent="0.25">
      <c r="A1550" t="str">
        <f t="shared" si="24"/>
        <v>2017/20185Female + maleAllied healthNon-EU</v>
      </c>
      <c r="B1550" t="s">
        <v>126</v>
      </c>
      <c r="C1550" t="s">
        <v>141</v>
      </c>
      <c r="D1550">
        <v>5</v>
      </c>
      <c r="E1550" t="s">
        <v>127</v>
      </c>
      <c r="F1550" t="s">
        <v>125</v>
      </c>
      <c r="G1550" t="s">
        <v>145</v>
      </c>
      <c r="H1550">
        <v>340</v>
      </c>
      <c r="I1550">
        <v>330</v>
      </c>
      <c r="J1550">
        <v>42.2</v>
      </c>
      <c r="K1550">
        <v>3.5</v>
      </c>
      <c r="L1550">
        <v>190</v>
      </c>
      <c r="M1550">
        <v>26</v>
      </c>
      <c r="N1550">
        <v>1.8</v>
      </c>
      <c r="O1550">
        <v>21</v>
      </c>
      <c r="P1550">
        <v>25.3</v>
      </c>
      <c r="Q1550">
        <v>30</v>
      </c>
      <c r="R1550">
        <v>9</v>
      </c>
      <c r="S1550">
        <v>60</v>
      </c>
      <c r="T1550">
        <v>13100</v>
      </c>
      <c r="U1550">
        <v>25200</v>
      </c>
      <c r="V1550">
        <v>37600</v>
      </c>
    </row>
    <row r="1551" spans="1:22" x14ac:dyDescent="0.25">
      <c r="A1551" t="str">
        <f t="shared" si="24"/>
        <v>2017/20185Female + maleArchitecture, building and planningEU</v>
      </c>
      <c r="B1551" t="s">
        <v>126</v>
      </c>
      <c r="C1551" t="s">
        <v>141</v>
      </c>
      <c r="D1551">
        <v>5</v>
      </c>
      <c r="E1551" t="s">
        <v>127</v>
      </c>
      <c r="F1551" t="s">
        <v>21</v>
      </c>
      <c r="G1551" t="s">
        <v>97</v>
      </c>
      <c r="H1551">
        <v>570</v>
      </c>
      <c r="I1551">
        <v>550</v>
      </c>
      <c r="J1551">
        <v>39.1</v>
      </c>
      <c r="K1551">
        <v>3.9</v>
      </c>
      <c r="L1551">
        <v>335</v>
      </c>
      <c r="M1551">
        <v>20.5</v>
      </c>
      <c r="N1551">
        <v>2.5</v>
      </c>
      <c r="O1551">
        <v>27.3</v>
      </c>
      <c r="P1551">
        <v>35.700000000000003</v>
      </c>
      <c r="Q1551">
        <v>37.9</v>
      </c>
      <c r="R1551">
        <v>10.6</v>
      </c>
      <c r="S1551">
        <v>140</v>
      </c>
      <c r="T1551">
        <v>23000</v>
      </c>
      <c r="U1551">
        <v>29200</v>
      </c>
      <c r="V1551">
        <v>39100</v>
      </c>
    </row>
    <row r="1552" spans="1:22" x14ac:dyDescent="0.25">
      <c r="A1552" t="str">
        <f t="shared" si="24"/>
        <v>2017/20185Female + maleArchitecture, building and planningUK</v>
      </c>
      <c r="B1552" t="s">
        <v>126</v>
      </c>
      <c r="C1552" t="s">
        <v>141</v>
      </c>
      <c r="D1552">
        <v>5</v>
      </c>
      <c r="E1552" t="s">
        <v>127</v>
      </c>
      <c r="F1552" t="s">
        <v>61</v>
      </c>
      <c r="G1552" t="s">
        <v>97</v>
      </c>
      <c r="H1552">
        <v>6970</v>
      </c>
      <c r="I1552">
        <v>6870</v>
      </c>
      <c r="J1552">
        <v>1.9</v>
      </c>
      <c r="K1552">
        <v>1.4</v>
      </c>
      <c r="L1552">
        <v>6740</v>
      </c>
      <c r="M1552">
        <v>7.1</v>
      </c>
      <c r="N1552">
        <v>4.5999999999999996</v>
      </c>
      <c r="O1552">
        <v>74.5</v>
      </c>
      <c r="P1552">
        <v>84.4</v>
      </c>
      <c r="Q1552">
        <v>86.4</v>
      </c>
      <c r="R1552">
        <v>11.9</v>
      </c>
      <c r="S1552">
        <v>4960</v>
      </c>
      <c r="T1552">
        <v>24800</v>
      </c>
      <c r="U1552">
        <v>33200</v>
      </c>
      <c r="V1552">
        <v>45300</v>
      </c>
    </row>
    <row r="1553" spans="1:22" x14ac:dyDescent="0.25">
      <c r="A1553" t="str">
        <f t="shared" si="24"/>
        <v>2017/20185Female + maleArchitecture, building and planningNon-EU</v>
      </c>
      <c r="B1553" t="s">
        <v>126</v>
      </c>
      <c r="C1553" t="s">
        <v>141</v>
      </c>
      <c r="D1553">
        <v>5</v>
      </c>
      <c r="E1553" t="s">
        <v>127</v>
      </c>
      <c r="F1553" t="s">
        <v>125</v>
      </c>
      <c r="G1553" t="s">
        <v>97</v>
      </c>
      <c r="H1553">
        <v>995</v>
      </c>
      <c r="I1553">
        <v>975</v>
      </c>
      <c r="J1553">
        <v>58.4</v>
      </c>
      <c r="K1553">
        <v>2</v>
      </c>
      <c r="L1553">
        <v>405</v>
      </c>
      <c r="M1553">
        <v>25.8</v>
      </c>
      <c r="N1553">
        <v>1.3</v>
      </c>
      <c r="O1553">
        <v>9.6999999999999993</v>
      </c>
      <c r="P1553">
        <v>12.3</v>
      </c>
      <c r="Q1553">
        <v>14.5</v>
      </c>
      <c r="R1553">
        <v>4.8</v>
      </c>
      <c r="S1553">
        <v>85</v>
      </c>
      <c r="T1553">
        <v>17900</v>
      </c>
      <c r="U1553">
        <v>27700</v>
      </c>
      <c r="V1553">
        <v>34700</v>
      </c>
    </row>
    <row r="1554" spans="1:22" x14ac:dyDescent="0.25">
      <c r="A1554" t="str">
        <f t="shared" si="24"/>
        <v>2017/20185Female + maleBiosciencesEU</v>
      </c>
      <c r="B1554" t="s">
        <v>126</v>
      </c>
      <c r="C1554" t="s">
        <v>141</v>
      </c>
      <c r="D1554">
        <v>5</v>
      </c>
      <c r="E1554" t="s">
        <v>127</v>
      </c>
      <c r="F1554" t="s">
        <v>21</v>
      </c>
      <c r="G1554" t="s">
        <v>80</v>
      </c>
      <c r="H1554">
        <v>435</v>
      </c>
      <c r="I1554">
        <v>420</v>
      </c>
      <c r="J1554">
        <v>29.1</v>
      </c>
      <c r="K1554">
        <v>3.1</v>
      </c>
      <c r="L1554">
        <v>300</v>
      </c>
      <c r="M1554">
        <v>19.100000000000001</v>
      </c>
      <c r="N1554">
        <v>3.5</v>
      </c>
      <c r="O1554">
        <v>25.3</v>
      </c>
      <c r="P1554">
        <v>39.299999999999997</v>
      </c>
      <c r="Q1554">
        <v>48.2</v>
      </c>
      <c r="R1554">
        <v>22.9</v>
      </c>
      <c r="S1554">
        <v>105</v>
      </c>
      <c r="T1554">
        <v>19700</v>
      </c>
      <c r="U1554">
        <v>28500</v>
      </c>
      <c r="V1554">
        <v>35000</v>
      </c>
    </row>
    <row r="1555" spans="1:22" x14ac:dyDescent="0.25">
      <c r="A1555" t="str">
        <f t="shared" si="24"/>
        <v>2017/20185Female + maleBiosciencesUK</v>
      </c>
      <c r="B1555" t="s">
        <v>126</v>
      </c>
      <c r="C1555" t="s">
        <v>141</v>
      </c>
      <c r="D1555">
        <v>5</v>
      </c>
      <c r="E1555" t="s">
        <v>127</v>
      </c>
      <c r="F1555" t="s">
        <v>61</v>
      </c>
      <c r="G1555" t="s">
        <v>80</v>
      </c>
      <c r="H1555">
        <v>8155</v>
      </c>
      <c r="I1555">
        <v>8080</v>
      </c>
      <c r="J1555">
        <v>1.6</v>
      </c>
      <c r="K1555">
        <v>0.9</v>
      </c>
      <c r="L1555">
        <v>7955</v>
      </c>
      <c r="M1555">
        <v>7.5</v>
      </c>
      <c r="N1555">
        <v>5.3</v>
      </c>
      <c r="O1555">
        <v>63.9</v>
      </c>
      <c r="P1555">
        <v>78.8</v>
      </c>
      <c r="Q1555">
        <v>85.6</v>
      </c>
      <c r="R1555">
        <v>21.8</v>
      </c>
      <c r="S1555">
        <v>5015</v>
      </c>
      <c r="T1555">
        <v>19700</v>
      </c>
      <c r="U1555">
        <v>26300</v>
      </c>
      <c r="V1555">
        <v>33200</v>
      </c>
    </row>
    <row r="1556" spans="1:22" x14ac:dyDescent="0.25">
      <c r="A1556" t="str">
        <f t="shared" si="24"/>
        <v>2017/20185Female + maleBiosciencesNon-EU</v>
      </c>
      <c r="B1556" t="s">
        <v>126</v>
      </c>
      <c r="C1556" t="s">
        <v>141</v>
      </c>
      <c r="D1556">
        <v>5</v>
      </c>
      <c r="E1556" t="s">
        <v>127</v>
      </c>
      <c r="F1556" t="s">
        <v>125</v>
      </c>
      <c r="G1556" t="s">
        <v>80</v>
      </c>
      <c r="H1556">
        <v>600</v>
      </c>
      <c r="I1556">
        <v>580</v>
      </c>
      <c r="J1556">
        <v>43.3</v>
      </c>
      <c r="K1556">
        <v>2.6</v>
      </c>
      <c r="L1556">
        <v>330</v>
      </c>
      <c r="M1556">
        <v>26.1</v>
      </c>
      <c r="N1556">
        <v>2.1</v>
      </c>
      <c r="O1556">
        <v>14.5</v>
      </c>
      <c r="P1556">
        <v>21.3</v>
      </c>
      <c r="Q1556">
        <v>28.5</v>
      </c>
      <c r="R1556">
        <v>14</v>
      </c>
      <c r="S1556">
        <v>75</v>
      </c>
      <c r="T1556">
        <v>24100</v>
      </c>
      <c r="U1556">
        <v>32100</v>
      </c>
      <c r="V1556">
        <v>43400</v>
      </c>
    </row>
    <row r="1557" spans="1:22" x14ac:dyDescent="0.25">
      <c r="A1557" t="str">
        <f t="shared" si="24"/>
        <v>2017/20185Female + maleBusiness and managementEU</v>
      </c>
      <c r="B1557" t="s">
        <v>126</v>
      </c>
      <c r="C1557" t="s">
        <v>141</v>
      </c>
      <c r="D1557">
        <v>5</v>
      </c>
      <c r="E1557" t="s">
        <v>127</v>
      </c>
      <c r="F1557" t="s">
        <v>21</v>
      </c>
      <c r="G1557" t="s">
        <v>107</v>
      </c>
      <c r="H1557">
        <v>4520</v>
      </c>
      <c r="I1557">
        <v>4275</v>
      </c>
      <c r="J1557">
        <v>45.3</v>
      </c>
      <c r="K1557">
        <v>5.4</v>
      </c>
      <c r="L1557">
        <v>2340</v>
      </c>
      <c r="M1557">
        <v>22.8</v>
      </c>
      <c r="N1557">
        <v>3.2</v>
      </c>
      <c r="O1557">
        <v>26.5</v>
      </c>
      <c r="P1557">
        <v>28.1</v>
      </c>
      <c r="Q1557">
        <v>28.7</v>
      </c>
      <c r="R1557">
        <v>2.2000000000000002</v>
      </c>
      <c r="S1557">
        <v>1080</v>
      </c>
      <c r="T1557">
        <v>22600</v>
      </c>
      <c r="U1557">
        <v>31000</v>
      </c>
      <c r="V1557">
        <v>43400</v>
      </c>
    </row>
    <row r="1558" spans="1:22" x14ac:dyDescent="0.25">
      <c r="A1558" t="str">
        <f t="shared" si="24"/>
        <v>2017/20185Female + maleBusiness and managementUK</v>
      </c>
      <c r="B1558" t="s">
        <v>126</v>
      </c>
      <c r="C1558" t="s">
        <v>141</v>
      </c>
      <c r="D1558">
        <v>5</v>
      </c>
      <c r="E1558" t="s">
        <v>127</v>
      </c>
      <c r="F1558" t="s">
        <v>61</v>
      </c>
      <c r="G1558" t="s">
        <v>107</v>
      </c>
      <c r="H1558">
        <v>32325</v>
      </c>
      <c r="I1558">
        <v>31955</v>
      </c>
      <c r="J1558">
        <v>2.7</v>
      </c>
      <c r="K1558">
        <v>1.1000000000000001</v>
      </c>
      <c r="L1558">
        <v>31100</v>
      </c>
      <c r="M1558">
        <v>8.8000000000000007</v>
      </c>
      <c r="N1558">
        <v>5.8</v>
      </c>
      <c r="O1558">
        <v>78.099999999999994</v>
      </c>
      <c r="P1558">
        <v>81.599999999999994</v>
      </c>
      <c r="Q1558">
        <v>82.7</v>
      </c>
      <c r="R1558">
        <v>4.5999999999999996</v>
      </c>
      <c r="S1558">
        <v>24265</v>
      </c>
      <c r="T1558">
        <v>20200</v>
      </c>
      <c r="U1558">
        <v>27700</v>
      </c>
      <c r="V1558">
        <v>37600</v>
      </c>
    </row>
    <row r="1559" spans="1:22" x14ac:dyDescent="0.25">
      <c r="A1559" t="str">
        <f t="shared" si="24"/>
        <v>2017/20185Female + maleBusiness and managementNon-EU</v>
      </c>
      <c r="B1559" t="s">
        <v>126</v>
      </c>
      <c r="C1559" t="s">
        <v>141</v>
      </c>
      <c r="D1559">
        <v>5</v>
      </c>
      <c r="E1559" t="s">
        <v>127</v>
      </c>
      <c r="F1559" t="s">
        <v>125</v>
      </c>
      <c r="G1559" t="s">
        <v>107</v>
      </c>
      <c r="H1559">
        <v>13600</v>
      </c>
      <c r="I1559">
        <v>13465</v>
      </c>
      <c r="J1559">
        <v>69.3</v>
      </c>
      <c r="K1559">
        <v>1</v>
      </c>
      <c r="L1559">
        <v>4135</v>
      </c>
      <c r="M1559">
        <v>22</v>
      </c>
      <c r="N1559">
        <v>0.9</v>
      </c>
      <c r="O1559">
        <v>6.5</v>
      </c>
      <c r="P1559">
        <v>7</v>
      </c>
      <c r="Q1559">
        <v>7.8</v>
      </c>
      <c r="R1559">
        <v>1.3</v>
      </c>
      <c r="S1559">
        <v>785</v>
      </c>
      <c r="T1559">
        <v>16100</v>
      </c>
      <c r="U1559">
        <v>26300</v>
      </c>
      <c r="V1559">
        <v>39400</v>
      </c>
    </row>
    <row r="1560" spans="1:22" x14ac:dyDescent="0.25">
      <c r="A1560" t="str">
        <f t="shared" si="24"/>
        <v>2017/20185Female + maleCeltic studiesUK</v>
      </c>
      <c r="B1560" t="s">
        <v>126</v>
      </c>
      <c r="C1560" t="s">
        <v>141</v>
      </c>
      <c r="D1560">
        <v>5</v>
      </c>
      <c r="E1560" t="s">
        <v>127</v>
      </c>
      <c r="F1560" t="s">
        <v>61</v>
      </c>
      <c r="G1560" t="s">
        <v>111</v>
      </c>
      <c r="H1560">
        <v>25</v>
      </c>
      <c r="I1560">
        <v>25</v>
      </c>
      <c r="J1560">
        <v>2</v>
      </c>
      <c r="K1560">
        <v>0</v>
      </c>
      <c r="L1560">
        <v>25</v>
      </c>
      <c r="M1560">
        <v>2</v>
      </c>
      <c r="N1560">
        <v>0</v>
      </c>
      <c r="O1560">
        <v>81.8</v>
      </c>
      <c r="P1560">
        <v>89.9</v>
      </c>
      <c r="Q1560">
        <v>96</v>
      </c>
      <c r="R1560">
        <v>14.1</v>
      </c>
      <c r="S1560">
        <v>20</v>
      </c>
      <c r="T1560">
        <v>19000</v>
      </c>
      <c r="U1560">
        <v>23000</v>
      </c>
      <c r="V1560">
        <v>27000</v>
      </c>
    </row>
    <row r="1561" spans="1:22" x14ac:dyDescent="0.25">
      <c r="A1561" t="str">
        <f t="shared" si="24"/>
        <v>2017/20185Female + maleCeltic studiesNon-EU</v>
      </c>
      <c r="B1561" t="s">
        <v>126</v>
      </c>
      <c r="C1561" t="s">
        <v>141</v>
      </c>
      <c r="D1561">
        <v>5</v>
      </c>
      <c r="E1561" t="s">
        <v>127</v>
      </c>
      <c r="F1561" t="s">
        <v>125</v>
      </c>
      <c r="G1561" t="s">
        <v>111</v>
      </c>
      <c r="H1561">
        <v>0</v>
      </c>
      <c r="I1561">
        <v>0</v>
      </c>
      <c r="J1561">
        <v>50</v>
      </c>
      <c r="K1561">
        <v>0</v>
      </c>
      <c r="L1561">
        <v>0</v>
      </c>
      <c r="M1561">
        <v>0</v>
      </c>
      <c r="N1561">
        <v>0</v>
      </c>
      <c r="O1561">
        <v>50</v>
      </c>
      <c r="P1561">
        <v>50</v>
      </c>
      <c r="Q1561">
        <v>50</v>
      </c>
      <c r="R1561">
        <v>0</v>
      </c>
      <c r="S1561" t="s">
        <v>124</v>
      </c>
      <c r="T1561" t="s">
        <v>124</v>
      </c>
      <c r="U1561" t="s">
        <v>124</v>
      </c>
      <c r="V1561" t="s">
        <v>124</v>
      </c>
    </row>
    <row r="1562" spans="1:22" x14ac:dyDescent="0.25">
      <c r="A1562" t="str">
        <f t="shared" si="24"/>
        <v>2017/20185Female + maleChemistryEU</v>
      </c>
      <c r="B1562" t="s">
        <v>126</v>
      </c>
      <c r="C1562" t="s">
        <v>141</v>
      </c>
      <c r="D1562">
        <v>5</v>
      </c>
      <c r="E1562" t="s">
        <v>127</v>
      </c>
      <c r="F1562" t="s">
        <v>21</v>
      </c>
      <c r="G1562" t="s">
        <v>90</v>
      </c>
      <c r="H1562">
        <v>95</v>
      </c>
      <c r="I1562">
        <v>90</v>
      </c>
      <c r="J1562">
        <v>24.5</v>
      </c>
      <c r="K1562">
        <v>7</v>
      </c>
      <c r="L1562">
        <v>65</v>
      </c>
      <c r="M1562">
        <v>19.8</v>
      </c>
      <c r="N1562">
        <v>5.7</v>
      </c>
      <c r="O1562">
        <v>26.2</v>
      </c>
      <c r="P1562">
        <v>42.8</v>
      </c>
      <c r="Q1562">
        <v>50</v>
      </c>
      <c r="R1562">
        <v>23.8</v>
      </c>
      <c r="S1562">
        <v>20</v>
      </c>
      <c r="T1562">
        <v>25900</v>
      </c>
      <c r="U1562">
        <v>28500</v>
      </c>
      <c r="V1562">
        <v>37600</v>
      </c>
    </row>
    <row r="1563" spans="1:22" x14ac:dyDescent="0.25">
      <c r="A1563" t="str">
        <f t="shared" si="24"/>
        <v>2017/20185Female + maleChemistryUK</v>
      </c>
      <c r="B1563" t="s">
        <v>126</v>
      </c>
      <c r="C1563" t="s">
        <v>141</v>
      </c>
      <c r="D1563">
        <v>5</v>
      </c>
      <c r="E1563" t="s">
        <v>127</v>
      </c>
      <c r="F1563" t="s">
        <v>61</v>
      </c>
      <c r="G1563" t="s">
        <v>90</v>
      </c>
      <c r="H1563">
        <v>2580</v>
      </c>
      <c r="I1563">
        <v>2540</v>
      </c>
      <c r="J1563">
        <v>1.2</v>
      </c>
      <c r="K1563">
        <v>1.4</v>
      </c>
      <c r="L1563">
        <v>2510</v>
      </c>
      <c r="M1563">
        <v>6.8</v>
      </c>
      <c r="N1563">
        <v>5.0999999999999996</v>
      </c>
      <c r="O1563">
        <v>70.099999999999994</v>
      </c>
      <c r="P1563">
        <v>81.7</v>
      </c>
      <c r="Q1563">
        <v>86.9</v>
      </c>
      <c r="R1563">
        <v>16.7</v>
      </c>
      <c r="S1563">
        <v>1735</v>
      </c>
      <c r="T1563">
        <v>23700</v>
      </c>
      <c r="U1563">
        <v>29600</v>
      </c>
      <c r="V1563">
        <v>37600</v>
      </c>
    </row>
    <row r="1564" spans="1:22" x14ac:dyDescent="0.25">
      <c r="A1564" t="str">
        <f t="shared" si="24"/>
        <v>2017/20185Female + maleChemistryNon-EU</v>
      </c>
      <c r="B1564" t="s">
        <v>126</v>
      </c>
      <c r="C1564" t="s">
        <v>141</v>
      </c>
      <c r="D1564">
        <v>5</v>
      </c>
      <c r="E1564" t="s">
        <v>127</v>
      </c>
      <c r="F1564" t="s">
        <v>125</v>
      </c>
      <c r="G1564" t="s">
        <v>90</v>
      </c>
      <c r="H1564">
        <v>220</v>
      </c>
      <c r="I1564">
        <v>220</v>
      </c>
      <c r="J1564">
        <v>61.3</v>
      </c>
      <c r="K1564">
        <v>1.4</v>
      </c>
      <c r="L1564">
        <v>85</v>
      </c>
      <c r="M1564">
        <v>17.100000000000001</v>
      </c>
      <c r="N1564">
        <v>3.2</v>
      </c>
      <c r="O1564">
        <v>6.5</v>
      </c>
      <c r="P1564">
        <v>10.7</v>
      </c>
      <c r="Q1564">
        <v>18.399999999999999</v>
      </c>
      <c r="R1564">
        <v>11.9</v>
      </c>
      <c r="S1564">
        <v>15</v>
      </c>
      <c r="T1564">
        <v>31800</v>
      </c>
      <c r="U1564">
        <v>36000</v>
      </c>
      <c r="V1564">
        <v>42300</v>
      </c>
    </row>
    <row r="1565" spans="1:22" x14ac:dyDescent="0.25">
      <c r="A1565" t="str">
        <f t="shared" si="24"/>
        <v>2017/20185Female + maleCombined and general studiesEU</v>
      </c>
      <c r="B1565" t="s">
        <v>126</v>
      </c>
      <c r="C1565" t="s">
        <v>141</v>
      </c>
      <c r="D1565">
        <v>5</v>
      </c>
      <c r="E1565" t="s">
        <v>127</v>
      </c>
      <c r="F1565" t="s">
        <v>21</v>
      </c>
      <c r="G1565" t="s">
        <v>120</v>
      </c>
      <c r="H1565">
        <v>65</v>
      </c>
      <c r="I1565">
        <v>60</v>
      </c>
      <c r="J1565">
        <v>27</v>
      </c>
      <c r="K1565">
        <v>4.8</v>
      </c>
      <c r="L1565">
        <v>45</v>
      </c>
      <c r="M1565">
        <v>22.5</v>
      </c>
      <c r="N1565">
        <v>6.7</v>
      </c>
      <c r="O1565">
        <v>37.1</v>
      </c>
      <c r="P1565">
        <v>40.5</v>
      </c>
      <c r="Q1565">
        <v>43.8</v>
      </c>
      <c r="R1565">
        <v>6.7</v>
      </c>
      <c r="S1565">
        <v>20</v>
      </c>
      <c r="T1565">
        <v>22300</v>
      </c>
      <c r="U1565">
        <v>30300</v>
      </c>
      <c r="V1565">
        <v>39400</v>
      </c>
    </row>
    <row r="1566" spans="1:22" x14ac:dyDescent="0.25">
      <c r="A1566" t="str">
        <f t="shared" si="24"/>
        <v>2017/20185Female + maleCombined and general studiesUK</v>
      </c>
      <c r="B1566" t="s">
        <v>126</v>
      </c>
      <c r="C1566" t="s">
        <v>141</v>
      </c>
      <c r="D1566">
        <v>5</v>
      </c>
      <c r="E1566" t="s">
        <v>127</v>
      </c>
      <c r="F1566" t="s">
        <v>61</v>
      </c>
      <c r="G1566" t="s">
        <v>120</v>
      </c>
      <c r="H1566">
        <v>5625</v>
      </c>
      <c r="I1566">
        <v>5535</v>
      </c>
      <c r="J1566">
        <v>3.3</v>
      </c>
      <c r="K1566">
        <v>1.7</v>
      </c>
      <c r="L1566">
        <v>5355</v>
      </c>
      <c r="M1566">
        <v>12.3</v>
      </c>
      <c r="N1566">
        <v>5.9</v>
      </c>
      <c r="O1566">
        <v>67</v>
      </c>
      <c r="P1566">
        <v>75.900000000000006</v>
      </c>
      <c r="Q1566">
        <v>78.5</v>
      </c>
      <c r="R1566">
        <v>11.6</v>
      </c>
      <c r="S1566">
        <v>3390</v>
      </c>
      <c r="T1566">
        <v>13900</v>
      </c>
      <c r="U1566">
        <v>23400</v>
      </c>
      <c r="V1566">
        <v>33600</v>
      </c>
    </row>
    <row r="1567" spans="1:22" x14ac:dyDescent="0.25">
      <c r="A1567" t="str">
        <f t="shared" si="24"/>
        <v>2017/20185Female + maleCombined and general studiesNon-EU</v>
      </c>
      <c r="B1567" t="s">
        <v>126</v>
      </c>
      <c r="C1567" t="s">
        <v>141</v>
      </c>
      <c r="D1567">
        <v>5</v>
      </c>
      <c r="E1567" t="s">
        <v>127</v>
      </c>
      <c r="F1567" t="s">
        <v>125</v>
      </c>
      <c r="G1567" t="s">
        <v>120</v>
      </c>
      <c r="H1567">
        <v>70</v>
      </c>
      <c r="I1567">
        <v>65</v>
      </c>
      <c r="J1567">
        <v>51.9</v>
      </c>
      <c r="K1567">
        <v>6.3</v>
      </c>
      <c r="L1567">
        <v>30</v>
      </c>
      <c r="M1567">
        <v>27.6</v>
      </c>
      <c r="N1567">
        <v>1.5</v>
      </c>
      <c r="O1567">
        <v>14.5</v>
      </c>
      <c r="P1567">
        <v>17.5</v>
      </c>
      <c r="Q1567">
        <v>19</v>
      </c>
      <c r="R1567">
        <v>4.5</v>
      </c>
      <c r="S1567" t="s">
        <v>124</v>
      </c>
      <c r="T1567" t="s">
        <v>124</v>
      </c>
      <c r="U1567" t="s">
        <v>124</v>
      </c>
      <c r="V1567" t="s">
        <v>124</v>
      </c>
    </row>
    <row r="1568" spans="1:22" x14ac:dyDescent="0.25">
      <c r="A1568" t="str">
        <f t="shared" si="24"/>
        <v>2017/20185Female + maleComputingEU</v>
      </c>
      <c r="B1568" t="s">
        <v>126</v>
      </c>
      <c r="C1568" t="s">
        <v>141</v>
      </c>
      <c r="D1568">
        <v>5</v>
      </c>
      <c r="E1568" t="s">
        <v>127</v>
      </c>
      <c r="F1568" t="s">
        <v>21</v>
      </c>
      <c r="G1568" t="s">
        <v>95</v>
      </c>
      <c r="H1568">
        <v>680</v>
      </c>
      <c r="I1568">
        <v>645</v>
      </c>
      <c r="J1568">
        <v>38.200000000000003</v>
      </c>
      <c r="K1568">
        <v>4.9000000000000004</v>
      </c>
      <c r="L1568">
        <v>400</v>
      </c>
      <c r="M1568">
        <v>16.399999999999999</v>
      </c>
      <c r="N1568">
        <v>4.3</v>
      </c>
      <c r="O1568">
        <v>36.799999999999997</v>
      </c>
      <c r="P1568">
        <v>39.799999999999997</v>
      </c>
      <c r="Q1568">
        <v>41.1</v>
      </c>
      <c r="R1568">
        <v>4.3</v>
      </c>
      <c r="S1568">
        <v>225</v>
      </c>
      <c r="T1568">
        <v>27700</v>
      </c>
      <c r="U1568">
        <v>39800</v>
      </c>
      <c r="V1568">
        <v>55500</v>
      </c>
    </row>
    <row r="1569" spans="1:22" x14ac:dyDescent="0.25">
      <c r="A1569" t="str">
        <f t="shared" si="24"/>
        <v>2017/20185Female + maleComputingUK</v>
      </c>
      <c r="B1569" t="s">
        <v>126</v>
      </c>
      <c r="C1569" t="s">
        <v>141</v>
      </c>
      <c r="D1569">
        <v>5</v>
      </c>
      <c r="E1569" t="s">
        <v>127</v>
      </c>
      <c r="F1569" t="s">
        <v>61</v>
      </c>
      <c r="G1569" t="s">
        <v>95</v>
      </c>
      <c r="H1569">
        <v>10055</v>
      </c>
      <c r="I1569">
        <v>9945</v>
      </c>
      <c r="J1569">
        <v>2.1</v>
      </c>
      <c r="K1569">
        <v>1.1000000000000001</v>
      </c>
      <c r="L1569">
        <v>9735</v>
      </c>
      <c r="M1569">
        <v>8.6999999999999993</v>
      </c>
      <c r="N1569">
        <v>6.1</v>
      </c>
      <c r="O1569">
        <v>78.7</v>
      </c>
      <c r="P1569">
        <v>81.8</v>
      </c>
      <c r="Q1569">
        <v>83.1</v>
      </c>
      <c r="R1569">
        <v>4.4000000000000004</v>
      </c>
      <c r="S1569">
        <v>7615</v>
      </c>
      <c r="T1569">
        <v>21200</v>
      </c>
      <c r="U1569">
        <v>29600</v>
      </c>
      <c r="V1569">
        <v>39800</v>
      </c>
    </row>
    <row r="1570" spans="1:22" x14ac:dyDescent="0.25">
      <c r="A1570" t="str">
        <f t="shared" si="24"/>
        <v>2017/20185Female + maleComputingNon-EU</v>
      </c>
      <c r="B1570" t="s">
        <v>126</v>
      </c>
      <c r="C1570" t="s">
        <v>141</v>
      </c>
      <c r="D1570">
        <v>5</v>
      </c>
      <c r="E1570" t="s">
        <v>127</v>
      </c>
      <c r="F1570" t="s">
        <v>125</v>
      </c>
      <c r="G1570" t="s">
        <v>95</v>
      </c>
      <c r="H1570">
        <v>1995</v>
      </c>
      <c r="I1570">
        <v>1950</v>
      </c>
      <c r="J1570">
        <v>45</v>
      </c>
      <c r="K1570">
        <v>2.2999999999999998</v>
      </c>
      <c r="L1570">
        <v>1070</v>
      </c>
      <c r="M1570">
        <v>32.700000000000003</v>
      </c>
      <c r="N1570">
        <v>2.1</v>
      </c>
      <c r="O1570">
        <v>15.6</v>
      </c>
      <c r="P1570">
        <v>18.100000000000001</v>
      </c>
      <c r="Q1570">
        <v>20.2</v>
      </c>
      <c r="R1570">
        <v>4.5</v>
      </c>
      <c r="S1570">
        <v>260</v>
      </c>
      <c r="T1570">
        <v>18600</v>
      </c>
      <c r="U1570">
        <v>28100</v>
      </c>
      <c r="V1570">
        <v>40500</v>
      </c>
    </row>
    <row r="1571" spans="1:22" x14ac:dyDescent="0.25">
      <c r="A1571" t="str">
        <f t="shared" si="24"/>
        <v>2017/20185Female + maleCreative arts and designEU</v>
      </c>
      <c r="B1571" t="s">
        <v>126</v>
      </c>
      <c r="C1571" t="s">
        <v>141</v>
      </c>
      <c r="D1571">
        <v>5</v>
      </c>
      <c r="E1571" t="s">
        <v>127</v>
      </c>
      <c r="F1571" t="s">
        <v>21</v>
      </c>
      <c r="G1571" t="s">
        <v>116</v>
      </c>
      <c r="H1571">
        <v>1240</v>
      </c>
      <c r="I1571">
        <v>1170</v>
      </c>
      <c r="J1571">
        <v>33.9</v>
      </c>
      <c r="K1571">
        <v>5.7</v>
      </c>
      <c r="L1571">
        <v>770</v>
      </c>
      <c r="M1571">
        <v>24</v>
      </c>
      <c r="N1571">
        <v>3.6</v>
      </c>
      <c r="O1571">
        <v>34.4</v>
      </c>
      <c r="P1571">
        <v>37.4</v>
      </c>
      <c r="Q1571">
        <v>38.5</v>
      </c>
      <c r="R1571">
        <v>4.2</v>
      </c>
      <c r="S1571">
        <v>360</v>
      </c>
      <c r="T1571">
        <v>16100</v>
      </c>
      <c r="U1571">
        <v>24500</v>
      </c>
      <c r="V1571">
        <v>33200</v>
      </c>
    </row>
    <row r="1572" spans="1:22" x14ac:dyDescent="0.25">
      <c r="A1572" t="str">
        <f t="shared" si="24"/>
        <v>2017/20185Female + maleCreative arts and designUK</v>
      </c>
      <c r="B1572" t="s">
        <v>126</v>
      </c>
      <c r="C1572" t="s">
        <v>141</v>
      </c>
      <c r="D1572">
        <v>5</v>
      </c>
      <c r="E1572" t="s">
        <v>127</v>
      </c>
      <c r="F1572" t="s">
        <v>61</v>
      </c>
      <c r="G1572" t="s">
        <v>116</v>
      </c>
      <c r="H1572">
        <v>21940</v>
      </c>
      <c r="I1572">
        <v>21725</v>
      </c>
      <c r="J1572">
        <v>1.7</v>
      </c>
      <c r="K1572">
        <v>1</v>
      </c>
      <c r="L1572">
        <v>21350</v>
      </c>
      <c r="M1572">
        <v>8.9</v>
      </c>
      <c r="N1572">
        <v>7.1</v>
      </c>
      <c r="O1572">
        <v>77.5</v>
      </c>
      <c r="P1572">
        <v>81.099999999999994</v>
      </c>
      <c r="Q1572">
        <v>82.3</v>
      </c>
      <c r="R1572">
        <v>4.8</v>
      </c>
      <c r="S1572">
        <v>15845</v>
      </c>
      <c r="T1572">
        <v>15000</v>
      </c>
      <c r="U1572">
        <v>21500</v>
      </c>
      <c r="V1572">
        <v>27700</v>
      </c>
    </row>
    <row r="1573" spans="1:22" x14ac:dyDescent="0.25">
      <c r="A1573" t="str">
        <f t="shared" si="24"/>
        <v>2017/20185Female + maleCreative arts and designNon-EU</v>
      </c>
      <c r="B1573" t="s">
        <v>126</v>
      </c>
      <c r="C1573" t="s">
        <v>141</v>
      </c>
      <c r="D1573">
        <v>5</v>
      </c>
      <c r="E1573" t="s">
        <v>127</v>
      </c>
      <c r="F1573" t="s">
        <v>125</v>
      </c>
      <c r="G1573" t="s">
        <v>116</v>
      </c>
      <c r="H1573">
        <v>1825</v>
      </c>
      <c r="I1573">
        <v>1790</v>
      </c>
      <c r="J1573">
        <v>59.5</v>
      </c>
      <c r="K1573">
        <v>2</v>
      </c>
      <c r="L1573">
        <v>725</v>
      </c>
      <c r="M1573">
        <v>24.7</v>
      </c>
      <c r="N1573">
        <v>2.6</v>
      </c>
      <c r="O1573">
        <v>11.5</v>
      </c>
      <c r="P1573">
        <v>12</v>
      </c>
      <c r="Q1573">
        <v>13.2</v>
      </c>
      <c r="R1573">
        <v>1.7</v>
      </c>
      <c r="S1573">
        <v>185</v>
      </c>
      <c r="T1573">
        <v>12800</v>
      </c>
      <c r="U1573">
        <v>21900</v>
      </c>
      <c r="V1573">
        <v>29200</v>
      </c>
    </row>
    <row r="1574" spans="1:22" x14ac:dyDescent="0.25">
      <c r="A1574" t="str">
        <f t="shared" si="24"/>
        <v>2017/20185Female + maleEconomicsEU</v>
      </c>
      <c r="B1574" t="s">
        <v>126</v>
      </c>
      <c r="C1574" t="s">
        <v>141</v>
      </c>
      <c r="D1574">
        <v>5</v>
      </c>
      <c r="E1574" t="s">
        <v>127</v>
      </c>
      <c r="F1574" t="s">
        <v>21</v>
      </c>
      <c r="G1574" t="s">
        <v>8</v>
      </c>
      <c r="H1574">
        <v>525</v>
      </c>
      <c r="I1574">
        <v>500</v>
      </c>
      <c r="J1574">
        <v>34.200000000000003</v>
      </c>
      <c r="K1574">
        <v>5</v>
      </c>
      <c r="L1574">
        <v>330</v>
      </c>
      <c r="M1574">
        <v>23.3</v>
      </c>
      <c r="N1574">
        <v>4.5999999999999996</v>
      </c>
      <c r="O1574">
        <v>32</v>
      </c>
      <c r="P1574">
        <v>35.5</v>
      </c>
      <c r="Q1574">
        <v>38</v>
      </c>
      <c r="R1574">
        <v>6</v>
      </c>
      <c r="S1574">
        <v>150</v>
      </c>
      <c r="T1574">
        <v>32100</v>
      </c>
      <c r="U1574">
        <v>46400</v>
      </c>
      <c r="V1574">
        <v>58800</v>
      </c>
    </row>
    <row r="1575" spans="1:22" x14ac:dyDescent="0.25">
      <c r="A1575" t="str">
        <f t="shared" si="24"/>
        <v>2017/20185Female + maleEconomicsUK</v>
      </c>
      <c r="B1575" t="s">
        <v>126</v>
      </c>
      <c r="C1575" t="s">
        <v>141</v>
      </c>
      <c r="D1575">
        <v>5</v>
      </c>
      <c r="E1575" t="s">
        <v>127</v>
      </c>
      <c r="F1575" t="s">
        <v>61</v>
      </c>
      <c r="G1575" t="s">
        <v>8</v>
      </c>
      <c r="H1575">
        <v>4885</v>
      </c>
      <c r="I1575">
        <v>4795</v>
      </c>
      <c r="J1575">
        <v>1.7</v>
      </c>
      <c r="K1575">
        <v>1.9</v>
      </c>
      <c r="L1575">
        <v>4710</v>
      </c>
      <c r="M1575">
        <v>9.8000000000000007</v>
      </c>
      <c r="N1575">
        <v>5.7</v>
      </c>
      <c r="O1575">
        <v>77.5</v>
      </c>
      <c r="P1575">
        <v>81.099999999999994</v>
      </c>
      <c r="Q1575">
        <v>82.8</v>
      </c>
      <c r="R1575">
        <v>5.3</v>
      </c>
      <c r="S1575">
        <v>3640</v>
      </c>
      <c r="T1575">
        <v>29200</v>
      </c>
      <c r="U1575">
        <v>41600</v>
      </c>
      <c r="V1575">
        <v>56200</v>
      </c>
    </row>
    <row r="1576" spans="1:22" x14ac:dyDescent="0.25">
      <c r="A1576" t="str">
        <f t="shared" si="24"/>
        <v>2017/20185Female + maleEconomicsNon-EU</v>
      </c>
      <c r="B1576" t="s">
        <v>126</v>
      </c>
      <c r="C1576" t="s">
        <v>141</v>
      </c>
      <c r="D1576">
        <v>5</v>
      </c>
      <c r="E1576" t="s">
        <v>127</v>
      </c>
      <c r="F1576" t="s">
        <v>125</v>
      </c>
      <c r="G1576" t="s">
        <v>8</v>
      </c>
      <c r="H1576">
        <v>1775</v>
      </c>
      <c r="I1576">
        <v>1745</v>
      </c>
      <c r="J1576">
        <v>63.5</v>
      </c>
      <c r="K1576">
        <v>1.5</v>
      </c>
      <c r="L1576">
        <v>635</v>
      </c>
      <c r="M1576">
        <v>21.4</v>
      </c>
      <c r="N1576">
        <v>2</v>
      </c>
      <c r="O1576">
        <v>10.4</v>
      </c>
      <c r="P1576">
        <v>11.4</v>
      </c>
      <c r="Q1576">
        <v>13</v>
      </c>
      <c r="R1576">
        <v>2.6</v>
      </c>
      <c r="S1576">
        <v>170</v>
      </c>
      <c r="T1576">
        <v>29200</v>
      </c>
      <c r="U1576">
        <v>47800</v>
      </c>
      <c r="V1576">
        <v>65700</v>
      </c>
    </row>
    <row r="1577" spans="1:22" x14ac:dyDescent="0.25">
      <c r="A1577" t="str">
        <f t="shared" si="24"/>
        <v>2017/20185Female + maleEducation and teachingEU</v>
      </c>
      <c r="B1577" t="s">
        <v>126</v>
      </c>
      <c r="C1577" t="s">
        <v>141</v>
      </c>
      <c r="D1577">
        <v>5</v>
      </c>
      <c r="E1577" t="s">
        <v>127</v>
      </c>
      <c r="F1577" t="s">
        <v>21</v>
      </c>
      <c r="G1577" t="s">
        <v>118</v>
      </c>
      <c r="H1577">
        <v>115</v>
      </c>
      <c r="I1577">
        <v>105</v>
      </c>
      <c r="J1577">
        <v>21.1</v>
      </c>
      <c r="K1577">
        <v>10.4</v>
      </c>
      <c r="L1577">
        <v>80</v>
      </c>
      <c r="M1577">
        <v>31.4</v>
      </c>
      <c r="N1577">
        <v>3.4</v>
      </c>
      <c r="O1577">
        <v>38.799999999999997</v>
      </c>
      <c r="P1577">
        <v>42.2</v>
      </c>
      <c r="Q1577">
        <v>44.2</v>
      </c>
      <c r="R1577">
        <v>5.3</v>
      </c>
      <c r="S1577">
        <v>40</v>
      </c>
      <c r="T1577">
        <v>16400</v>
      </c>
      <c r="U1577">
        <v>25200</v>
      </c>
      <c r="V1577">
        <v>32800</v>
      </c>
    </row>
    <row r="1578" spans="1:22" x14ac:dyDescent="0.25">
      <c r="A1578" t="str">
        <f t="shared" si="24"/>
        <v>2017/20185Female + maleEducation and teachingUK</v>
      </c>
      <c r="B1578" t="s">
        <v>126</v>
      </c>
      <c r="C1578" t="s">
        <v>141</v>
      </c>
      <c r="D1578">
        <v>5</v>
      </c>
      <c r="E1578" t="s">
        <v>127</v>
      </c>
      <c r="F1578" t="s">
        <v>61</v>
      </c>
      <c r="G1578" t="s">
        <v>118</v>
      </c>
      <c r="H1578">
        <v>15210</v>
      </c>
      <c r="I1578">
        <v>15055</v>
      </c>
      <c r="J1578">
        <v>1.7</v>
      </c>
      <c r="K1578">
        <v>1</v>
      </c>
      <c r="L1578">
        <v>14800</v>
      </c>
      <c r="M1578">
        <v>6.3</v>
      </c>
      <c r="N1578">
        <v>4.2</v>
      </c>
      <c r="O1578">
        <v>81.599999999999994</v>
      </c>
      <c r="P1578">
        <v>86.7</v>
      </c>
      <c r="Q1578">
        <v>87.7</v>
      </c>
      <c r="R1578">
        <v>6.2</v>
      </c>
      <c r="S1578">
        <v>11950</v>
      </c>
      <c r="T1578">
        <v>16100</v>
      </c>
      <c r="U1578">
        <v>23700</v>
      </c>
      <c r="V1578">
        <v>29600</v>
      </c>
    </row>
    <row r="1579" spans="1:22" x14ac:dyDescent="0.25">
      <c r="A1579" t="str">
        <f t="shared" si="24"/>
        <v>2017/20185Female + maleEducation and teachingNon-EU</v>
      </c>
      <c r="B1579" t="s">
        <v>126</v>
      </c>
      <c r="C1579" t="s">
        <v>141</v>
      </c>
      <c r="D1579">
        <v>5</v>
      </c>
      <c r="E1579" t="s">
        <v>127</v>
      </c>
      <c r="F1579" t="s">
        <v>125</v>
      </c>
      <c r="G1579" t="s">
        <v>118</v>
      </c>
      <c r="H1579">
        <v>175</v>
      </c>
      <c r="I1579">
        <v>165</v>
      </c>
      <c r="J1579">
        <v>45.8</v>
      </c>
      <c r="K1579">
        <v>5.0999999999999996</v>
      </c>
      <c r="L1579">
        <v>90</v>
      </c>
      <c r="M1579">
        <v>30.5</v>
      </c>
      <c r="N1579">
        <v>1.8</v>
      </c>
      <c r="O1579">
        <v>20.3</v>
      </c>
      <c r="P1579">
        <v>21.7</v>
      </c>
      <c r="Q1579">
        <v>21.9</v>
      </c>
      <c r="R1579">
        <v>1.6</v>
      </c>
      <c r="S1579">
        <v>30</v>
      </c>
      <c r="T1579">
        <v>17900</v>
      </c>
      <c r="U1579">
        <v>25900</v>
      </c>
      <c r="V1579">
        <v>31800</v>
      </c>
    </row>
    <row r="1580" spans="1:22" x14ac:dyDescent="0.25">
      <c r="A1580" t="str">
        <f t="shared" si="24"/>
        <v>2017/20185Female + maleEngineeringEU</v>
      </c>
      <c r="B1580" t="s">
        <v>126</v>
      </c>
      <c r="C1580" t="s">
        <v>141</v>
      </c>
      <c r="D1580">
        <v>5</v>
      </c>
      <c r="E1580" t="s">
        <v>127</v>
      </c>
      <c r="F1580" t="s">
        <v>21</v>
      </c>
      <c r="G1580" t="s">
        <v>93</v>
      </c>
      <c r="H1580">
        <v>1175</v>
      </c>
      <c r="I1580">
        <v>1130</v>
      </c>
      <c r="J1580">
        <v>48.2</v>
      </c>
      <c r="K1580">
        <v>3.6</v>
      </c>
      <c r="L1580">
        <v>585</v>
      </c>
      <c r="M1580">
        <v>17.7</v>
      </c>
      <c r="N1580">
        <v>2.8</v>
      </c>
      <c r="O1580">
        <v>23.7</v>
      </c>
      <c r="P1580">
        <v>28.2</v>
      </c>
      <c r="Q1580">
        <v>31.2</v>
      </c>
      <c r="R1580">
        <v>7.4</v>
      </c>
      <c r="S1580">
        <v>260</v>
      </c>
      <c r="T1580">
        <v>27400</v>
      </c>
      <c r="U1580">
        <v>35000</v>
      </c>
      <c r="V1580">
        <v>43400</v>
      </c>
    </row>
    <row r="1581" spans="1:22" x14ac:dyDescent="0.25">
      <c r="A1581" t="str">
        <f t="shared" si="24"/>
        <v>2017/20185Female + maleEngineeringUK</v>
      </c>
      <c r="B1581" t="s">
        <v>126</v>
      </c>
      <c r="C1581" t="s">
        <v>141</v>
      </c>
      <c r="D1581">
        <v>5</v>
      </c>
      <c r="E1581" t="s">
        <v>127</v>
      </c>
      <c r="F1581" t="s">
        <v>61</v>
      </c>
      <c r="G1581" t="s">
        <v>93</v>
      </c>
      <c r="H1581">
        <v>11150</v>
      </c>
      <c r="I1581">
        <v>10960</v>
      </c>
      <c r="J1581">
        <v>2.2000000000000002</v>
      </c>
      <c r="K1581">
        <v>1.7</v>
      </c>
      <c r="L1581">
        <v>10725</v>
      </c>
      <c r="M1581">
        <v>8.1</v>
      </c>
      <c r="N1581">
        <v>4.4000000000000004</v>
      </c>
      <c r="O1581">
        <v>76.7</v>
      </c>
      <c r="P1581">
        <v>83.3</v>
      </c>
      <c r="Q1581">
        <v>85.3</v>
      </c>
      <c r="R1581">
        <v>8.6</v>
      </c>
      <c r="S1581">
        <v>8195</v>
      </c>
      <c r="T1581">
        <v>26600</v>
      </c>
      <c r="U1581">
        <v>35400</v>
      </c>
      <c r="V1581">
        <v>44200</v>
      </c>
    </row>
    <row r="1582" spans="1:22" x14ac:dyDescent="0.25">
      <c r="A1582" t="str">
        <f t="shared" si="24"/>
        <v>2017/20185Female + maleEngineeringNon-EU</v>
      </c>
      <c r="B1582" t="s">
        <v>126</v>
      </c>
      <c r="C1582" t="s">
        <v>141</v>
      </c>
      <c r="D1582">
        <v>5</v>
      </c>
      <c r="E1582" t="s">
        <v>127</v>
      </c>
      <c r="F1582" t="s">
        <v>125</v>
      </c>
      <c r="G1582" t="s">
        <v>93</v>
      </c>
      <c r="H1582">
        <v>4785</v>
      </c>
      <c r="I1582">
        <v>4705</v>
      </c>
      <c r="J1582">
        <v>57.6</v>
      </c>
      <c r="K1582">
        <v>1.7</v>
      </c>
      <c r="L1582">
        <v>1995</v>
      </c>
      <c r="M1582">
        <v>25.4</v>
      </c>
      <c r="N1582">
        <v>1.4</v>
      </c>
      <c r="O1582">
        <v>9.9</v>
      </c>
      <c r="P1582">
        <v>12.8</v>
      </c>
      <c r="Q1582">
        <v>15.7</v>
      </c>
      <c r="R1582">
        <v>5.8</v>
      </c>
      <c r="S1582">
        <v>425</v>
      </c>
      <c r="T1582">
        <v>25900</v>
      </c>
      <c r="U1582">
        <v>33900</v>
      </c>
      <c r="V1582">
        <v>43800</v>
      </c>
    </row>
    <row r="1583" spans="1:22" x14ac:dyDescent="0.25">
      <c r="A1583" t="str">
        <f t="shared" si="24"/>
        <v>2017/20185Female + maleEnglish studiesEU</v>
      </c>
      <c r="B1583" t="s">
        <v>126</v>
      </c>
      <c r="C1583" t="s">
        <v>141</v>
      </c>
      <c r="D1583">
        <v>5</v>
      </c>
      <c r="E1583" t="s">
        <v>127</v>
      </c>
      <c r="F1583" t="s">
        <v>21</v>
      </c>
      <c r="G1583" t="s">
        <v>109</v>
      </c>
      <c r="H1583">
        <v>455</v>
      </c>
      <c r="I1583">
        <v>440</v>
      </c>
      <c r="J1583">
        <v>44.2</v>
      </c>
      <c r="K1583">
        <v>3.2</v>
      </c>
      <c r="L1583">
        <v>245</v>
      </c>
      <c r="M1583">
        <v>22.4</v>
      </c>
      <c r="N1583">
        <v>3.6</v>
      </c>
      <c r="O1583">
        <v>24.9</v>
      </c>
      <c r="P1583">
        <v>28.3</v>
      </c>
      <c r="Q1583">
        <v>29.8</v>
      </c>
      <c r="R1583">
        <v>4.9000000000000004</v>
      </c>
      <c r="S1583">
        <v>100</v>
      </c>
      <c r="T1583">
        <v>15300</v>
      </c>
      <c r="U1583">
        <v>24100</v>
      </c>
      <c r="V1583">
        <v>28500</v>
      </c>
    </row>
    <row r="1584" spans="1:22" x14ac:dyDescent="0.25">
      <c r="A1584" t="str">
        <f t="shared" si="24"/>
        <v>2017/20185Female + maleEnglish studiesUK</v>
      </c>
      <c r="B1584" t="s">
        <v>126</v>
      </c>
      <c r="C1584" t="s">
        <v>141</v>
      </c>
      <c r="D1584">
        <v>5</v>
      </c>
      <c r="E1584" t="s">
        <v>127</v>
      </c>
      <c r="F1584" t="s">
        <v>61</v>
      </c>
      <c r="G1584" t="s">
        <v>109</v>
      </c>
      <c r="H1584">
        <v>12255</v>
      </c>
      <c r="I1584">
        <v>12125</v>
      </c>
      <c r="J1584">
        <v>1.3</v>
      </c>
      <c r="K1584">
        <v>1.1000000000000001</v>
      </c>
      <c r="L1584">
        <v>11965</v>
      </c>
      <c r="M1584">
        <v>8.1999999999999993</v>
      </c>
      <c r="N1584">
        <v>6.2</v>
      </c>
      <c r="O1584">
        <v>73.5</v>
      </c>
      <c r="P1584">
        <v>81.5</v>
      </c>
      <c r="Q1584">
        <v>84.3</v>
      </c>
      <c r="R1584">
        <v>10.8</v>
      </c>
      <c r="S1584">
        <v>8545</v>
      </c>
      <c r="T1584">
        <v>18200</v>
      </c>
      <c r="U1584">
        <v>24800</v>
      </c>
      <c r="V1584">
        <v>30700</v>
      </c>
    </row>
    <row r="1585" spans="1:22" x14ac:dyDescent="0.25">
      <c r="A1585" t="str">
        <f t="shared" si="24"/>
        <v>2017/20185Female + maleEnglish studiesNon-EU</v>
      </c>
      <c r="B1585" t="s">
        <v>126</v>
      </c>
      <c r="C1585" t="s">
        <v>141</v>
      </c>
      <c r="D1585">
        <v>5</v>
      </c>
      <c r="E1585" t="s">
        <v>127</v>
      </c>
      <c r="F1585" t="s">
        <v>125</v>
      </c>
      <c r="G1585" t="s">
        <v>109</v>
      </c>
      <c r="H1585">
        <v>800</v>
      </c>
      <c r="I1585">
        <v>790</v>
      </c>
      <c r="J1585">
        <v>64.599999999999994</v>
      </c>
      <c r="K1585">
        <v>1.4</v>
      </c>
      <c r="L1585">
        <v>280</v>
      </c>
      <c r="M1585">
        <v>22.8</v>
      </c>
      <c r="N1585">
        <v>1</v>
      </c>
      <c r="O1585">
        <v>8.1999999999999993</v>
      </c>
      <c r="P1585">
        <v>9.9</v>
      </c>
      <c r="Q1585">
        <v>11.6</v>
      </c>
      <c r="R1585">
        <v>3.4</v>
      </c>
      <c r="S1585">
        <v>65</v>
      </c>
      <c r="T1585">
        <v>18600</v>
      </c>
      <c r="U1585">
        <v>26300</v>
      </c>
      <c r="V1585">
        <v>32500</v>
      </c>
    </row>
    <row r="1586" spans="1:22" x14ac:dyDescent="0.25">
      <c r="A1586" t="str">
        <f t="shared" si="24"/>
        <v>2017/20185Female + maleGeneral, applied and forensic sciencesEU</v>
      </c>
      <c r="B1586" t="s">
        <v>126</v>
      </c>
      <c r="C1586" t="s">
        <v>141</v>
      </c>
      <c r="D1586">
        <v>5</v>
      </c>
      <c r="E1586" t="s">
        <v>127</v>
      </c>
      <c r="F1586" t="s">
        <v>21</v>
      </c>
      <c r="G1586" t="s">
        <v>147</v>
      </c>
      <c r="H1586">
        <v>75</v>
      </c>
      <c r="I1586">
        <v>70</v>
      </c>
      <c r="J1586">
        <v>23.9</v>
      </c>
      <c r="K1586">
        <v>4</v>
      </c>
      <c r="L1586">
        <v>55</v>
      </c>
      <c r="M1586">
        <v>20.6</v>
      </c>
      <c r="N1586">
        <v>1.9</v>
      </c>
      <c r="O1586">
        <v>36</v>
      </c>
      <c r="P1586">
        <v>46.5</v>
      </c>
      <c r="Q1586">
        <v>53.7</v>
      </c>
      <c r="R1586">
        <v>17.7</v>
      </c>
      <c r="S1586">
        <v>20</v>
      </c>
      <c r="T1586">
        <v>16400</v>
      </c>
      <c r="U1586">
        <v>24100</v>
      </c>
      <c r="V1586">
        <v>35400</v>
      </c>
    </row>
    <row r="1587" spans="1:22" x14ac:dyDescent="0.25">
      <c r="A1587" t="str">
        <f t="shared" si="24"/>
        <v>2017/20185Female + maleGeneral, applied and forensic sciencesUK</v>
      </c>
      <c r="B1587" t="s">
        <v>126</v>
      </c>
      <c r="C1587" t="s">
        <v>141</v>
      </c>
      <c r="D1587">
        <v>5</v>
      </c>
      <c r="E1587" t="s">
        <v>127</v>
      </c>
      <c r="F1587" t="s">
        <v>61</v>
      </c>
      <c r="G1587" t="s">
        <v>147</v>
      </c>
      <c r="H1587">
        <v>1835</v>
      </c>
      <c r="I1587">
        <v>1815</v>
      </c>
      <c r="J1587">
        <v>1.5</v>
      </c>
      <c r="K1587">
        <v>1.1000000000000001</v>
      </c>
      <c r="L1587">
        <v>1790</v>
      </c>
      <c r="M1587">
        <v>6.8</v>
      </c>
      <c r="N1587">
        <v>5.3</v>
      </c>
      <c r="O1587">
        <v>73.599999999999994</v>
      </c>
      <c r="P1587">
        <v>82.9</v>
      </c>
      <c r="Q1587">
        <v>86.4</v>
      </c>
      <c r="R1587">
        <v>12.7</v>
      </c>
      <c r="S1587">
        <v>1305</v>
      </c>
      <c r="T1587">
        <v>18200</v>
      </c>
      <c r="U1587">
        <v>24100</v>
      </c>
      <c r="V1587">
        <v>30300</v>
      </c>
    </row>
    <row r="1588" spans="1:22" x14ac:dyDescent="0.25">
      <c r="A1588" t="str">
        <f t="shared" si="24"/>
        <v>2017/20185Female + maleGeneral, applied and forensic sciencesNon-EU</v>
      </c>
      <c r="B1588" t="s">
        <v>126</v>
      </c>
      <c r="C1588" t="s">
        <v>141</v>
      </c>
      <c r="D1588">
        <v>5</v>
      </c>
      <c r="E1588" t="s">
        <v>127</v>
      </c>
      <c r="F1588" t="s">
        <v>125</v>
      </c>
      <c r="G1588" t="s">
        <v>147</v>
      </c>
      <c r="H1588">
        <v>80</v>
      </c>
      <c r="I1588">
        <v>80</v>
      </c>
      <c r="J1588">
        <v>43.9</v>
      </c>
      <c r="K1588">
        <v>0.3</v>
      </c>
      <c r="L1588">
        <v>45</v>
      </c>
      <c r="M1588">
        <v>26.2</v>
      </c>
      <c r="N1588">
        <v>1.9</v>
      </c>
      <c r="O1588">
        <v>13.1</v>
      </c>
      <c r="P1588">
        <v>19.100000000000001</v>
      </c>
      <c r="Q1588">
        <v>28</v>
      </c>
      <c r="R1588">
        <v>14.9</v>
      </c>
      <c r="S1588" t="s">
        <v>124</v>
      </c>
      <c r="T1588" t="s">
        <v>124</v>
      </c>
      <c r="U1588" t="s">
        <v>124</v>
      </c>
      <c r="V1588" t="s">
        <v>124</v>
      </c>
    </row>
    <row r="1589" spans="1:22" x14ac:dyDescent="0.25">
      <c r="A1589" t="str">
        <f t="shared" si="24"/>
        <v>2017/20185Female + maleGeography, earth and environmental studiesEU</v>
      </c>
      <c r="B1589" t="s">
        <v>126</v>
      </c>
      <c r="C1589" t="s">
        <v>141</v>
      </c>
      <c r="D1589">
        <v>5</v>
      </c>
      <c r="E1589" t="s">
        <v>127</v>
      </c>
      <c r="F1589" t="s">
        <v>21</v>
      </c>
      <c r="G1589" t="s">
        <v>148</v>
      </c>
      <c r="H1589">
        <v>180</v>
      </c>
      <c r="I1589">
        <v>165</v>
      </c>
      <c r="J1589">
        <v>29.1</v>
      </c>
      <c r="K1589">
        <v>8.6</v>
      </c>
      <c r="L1589">
        <v>115</v>
      </c>
      <c r="M1589">
        <v>26.5</v>
      </c>
      <c r="N1589">
        <v>1.2</v>
      </c>
      <c r="O1589">
        <v>33.700000000000003</v>
      </c>
      <c r="P1589">
        <v>40.200000000000003</v>
      </c>
      <c r="Q1589">
        <v>43.1</v>
      </c>
      <c r="R1589">
        <v>9.5</v>
      </c>
      <c r="S1589">
        <v>50</v>
      </c>
      <c r="T1589">
        <v>20800</v>
      </c>
      <c r="U1589">
        <v>30700</v>
      </c>
      <c r="V1589">
        <v>35400</v>
      </c>
    </row>
    <row r="1590" spans="1:22" x14ac:dyDescent="0.25">
      <c r="A1590" t="str">
        <f t="shared" si="24"/>
        <v>2017/20185Female + maleGeography, earth and environmental studiesUK</v>
      </c>
      <c r="B1590" t="s">
        <v>126</v>
      </c>
      <c r="C1590" t="s">
        <v>141</v>
      </c>
      <c r="D1590">
        <v>5</v>
      </c>
      <c r="E1590" t="s">
        <v>127</v>
      </c>
      <c r="F1590" t="s">
        <v>61</v>
      </c>
      <c r="G1590" t="s">
        <v>148</v>
      </c>
      <c r="H1590">
        <v>7050</v>
      </c>
      <c r="I1590">
        <v>6970</v>
      </c>
      <c r="J1590">
        <v>1.2</v>
      </c>
      <c r="K1590">
        <v>1.1000000000000001</v>
      </c>
      <c r="L1590">
        <v>6885</v>
      </c>
      <c r="M1590">
        <v>7.3</v>
      </c>
      <c r="N1590">
        <v>4.9000000000000004</v>
      </c>
      <c r="O1590">
        <v>76.5</v>
      </c>
      <c r="P1590">
        <v>84.1</v>
      </c>
      <c r="Q1590">
        <v>86.6</v>
      </c>
      <c r="R1590">
        <v>10.1</v>
      </c>
      <c r="S1590">
        <v>5190</v>
      </c>
      <c r="T1590">
        <v>21900</v>
      </c>
      <c r="U1590">
        <v>28500</v>
      </c>
      <c r="V1590">
        <v>36900</v>
      </c>
    </row>
    <row r="1591" spans="1:22" x14ac:dyDescent="0.25">
      <c r="A1591" t="str">
        <f t="shared" si="24"/>
        <v>2017/20185Female + maleGeography, earth and environmental studiesNon-EU</v>
      </c>
      <c r="B1591" t="s">
        <v>126</v>
      </c>
      <c r="C1591" t="s">
        <v>141</v>
      </c>
      <c r="D1591">
        <v>5</v>
      </c>
      <c r="E1591" t="s">
        <v>127</v>
      </c>
      <c r="F1591" t="s">
        <v>125</v>
      </c>
      <c r="G1591" t="s">
        <v>148</v>
      </c>
      <c r="H1591">
        <v>280</v>
      </c>
      <c r="I1591">
        <v>270</v>
      </c>
      <c r="J1591">
        <v>57.8</v>
      </c>
      <c r="K1591">
        <v>5.0999999999999996</v>
      </c>
      <c r="L1591">
        <v>115</v>
      </c>
      <c r="M1591">
        <v>19.5</v>
      </c>
      <c r="N1591">
        <v>1.3</v>
      </c>
      <c r="O1591">
        <v>14.6</v>
      </c>
      <c r="P1591">
        <v>17</v>
      </c>
      <c r="Q1591">
        <v>21.3</v>
      </c>
      <c r="R1591">
        <v>6.7</v>
      </c>
      <c r="S1591">
        <v>35</v>
      </c>
      <c r="T1591">
        <v>16800</v>
      </c>
      <c r="U1591">
        <v>29200</v>
      </c>
      <c r="V1591">
        <v>36100</v>
      </c>
    </row>
    <row r="1592" spans="1:22" x14ac:dyDescent="0.25">
      <c r="A1592" t="str">
        <f t="shared" si="24"/>
        <v>2017/20185Female + maleHealth and social careEU</v>
      </c>
      <c r="B1592" t="s">
        <v>126</v>
      </c>
      <c r="C1592" t="s">
        <v>141</v>
      </c>
      <c r="D1592">
        <v>5</v>
      </c>
      <c r="E1592" t="s">
        <v>127</v>
      </c>
      <c r="F1592" t="s">
        <v>21</v>
      </c>
      <c r="G1592" t="s">
        <v>104</v>
      </c>
      <c r="H1592">
        <v>30</v>
      </c>
      <c r="I1592">
        <v>30</v>
      </c>
      <c r="J1592">
        <v>25</v>
      </c>
      <c r="K1592">
        <v>0</v>
      </c>
      <c r="L1592">
        <v>20</v>
      </c>
      <c r="M1592">
        <v>23.3</v>
      </c>
      <c r="N1592">
        <v>0</v>
      </c>
      <c r="O1592">
        <v>33.299999999999997</v>
      </c>
      <c r="P1592">
        <v>45</v>
      </c>
      <c r="Q1592">
        <v>51.7</v>
      </c>
      <c r="R1592">
        <v>18.3</v>
      </c>
      <c r="S1592" t="s">
        <v>124</v>
      </c>
      <c r="T1592" t="s">
        <v>124</v>
      </c>
      <c r="U1592" t="s">
        <v>124</v>
      </c>
      <c r="V1592" t="s">
        <v>124</v>
      </c>
    </row>
    <row r="1593" spans="1:22" x14ac:dyDescent="0.25">
      <c r="A1593" t="str">
        <f t="shared" si="24"/>
        <v>2017/20185Female + maleHealth and social careUK</v>
      </c>
      <c r="B1593" t="s">
        <v>126</v>
      </c>
      <c r="C1593" t="s">
        <v>141</v>
      </c>
      <c r="D1593">
        <v>5</v>
      </c>
      <c r="E1593" t="s">
        <v>127</v>
      </c>
      <c r="F1593" t="s">
        <v>61</v>
      </c>
      <c r="G1593" t="s">
        <v>104</v>
      </c>
      <c r="H1593">
        <v>7325</v>
      </c>
      <c r="I1593">
        <v>7295</v>
      </c>
      <c r="J1593">
        <v>2.2999999999999998</v>
      </c>
      <c r="K1593">
        <v>0.4</v>
      </c>
      <c r="L1593">
        <v>7130</v>
      </c>
      <c r="M1593">
        <v>4.5999999999999996</v>
      </c>
      <c r="N1593">
        <v>5</v>
      </c>
      <c r="O1593">
        <v>73.5</v>
      </c>
      <c r="P1593">
        <v>86.1</v>
      </c>
      <c r="Q1593">
        <v>88.1</v>
      </c>
      <c r="R1593">
        <v>14.6</v>
      </c>
      <c r="S1593">
        <v>5200</v>
      </c>
      <c r="T1593">
        <v>16400</v>
      </c>
      <c r="U1593">
        <v>23700</v>
      </c>
      <c r="V1593">
        <v>30700</v>
      </c>
    </row>
    <row r="1594" spans="1:22" x14ac:dyDescent="0.25">
      <c r="A1594" t="str">
        <f t="shared" si="24"/>
        <v>2017/20185Female + maleHealth and social careNon-EU</v>
      </c>
      <c r="B1594" t="s">
        <v>126</v>
      </c>
      <c r="C1594" t="s">
        <v>141</v>
      </c>
      <c r="D1594">
        <v>5</v>
      </c>
      <c r="E1594" t="s">
        <v>127</v>
      </c>
      <c r="F1594" t="s">
        <v>125</v>
      </c>
      <c r="G1594" t="s">
        <v>104</v>
      </c>
      <c r="H1594">
        <v>55</v>
      </c>
      <c r="I1594">
        <v>55</v>
      </c>
      <c r="J1594">
        <v>26</v>
      </c>
      <c r="K1594">
        <v>3.5</v>
      </c>
      <c r="L1594">
        <v>40</v>
      </c>
      <c r="M1594">
        <v>18.2</v>
      </c>
      <c r="N1594">
        <v>1.8</v>
      </c>
      <c r="O1594">
        <v>44.7</v>
      </c>
      <c r="P1594">
        <v>52.1</v>
      </c>
      <c r="Q1594">
        <v>54</v>
      </c>
      <c r="R1594">
        <v>9.3000000000000007</v>
      </c>
      <c r="S1594">
        <v>20</v>
      </c>
      <c r="T1594">
        <v>12400</v>
      </c>
      <c r="U1594">
        <v>22300</v>
      </c>
      <c r="V1594">
        <v>34700</v>
      </c>
    </row>
    <row r="1595" spans="1:22" x14ac:dyDescent="0.25">
      <c r="A1595" t="str">
        <f t="shared" si="24"/>
        <v>2017/20185Female + maleHistory and archaeologyEU</v>
      </c>
      <c r="B1595" t="s">
        <v>126</v>
      </c>
      <c r="C1595" t="s">
        <v>141</v>
      </c>
      <c r="D1595">
        <v>5</v>
      </c>
      <c r="E1595" t="s">
        <v>127</v>
      </c>
      <c r="F1595" t="s">
        <v>21</v>
      </c>
      <c r="G1595" t="s">
        <v>113</v>
      </c>
      <c r="H1595">
        <v>275</v>
      </c>
      <c r="I1595">
        <v>265</v>
      </c>
      <c r="J1595">
        <v>26.6</v>
      </c>
      <c r="K1595">
        <v>4.9000000000000004</v>
      </c>
      <c r="L1595">
        <v>195</v>
      </c>
      <c r="M1595">
        <v>22.5</v>
      </c>
      <c r="N1595">
        <v>2.8</v>
      </c>
      <c r="O1595">
        <v>32.4</v>
      </c>
      <c r="P1595">
        <v>42</v>
      </c>
      <c r="Q1595">
        <v>48.1</v>
      </c>
      <c r="R1595">
        <v>15.7</v>
      </c>
      <c r="S1595">
        <v>80</v>
      </c>
      <c r="T1595">
        <v>18200</v>
      </c>
      <c r="U1595">
        <v>26300</v>
      </c>
      <c r="V1595">
        <v>36500</v>
      </c>
    </row>
    <row r="1596" spans="1:22" x14ac:dyDescent="0.25">
      <c r="A1596" t="str">
        <f t="shared" si="24"/>
        <v>2017/20185Female + maleHistory and archaeologyUK</v>
      </c>
      <c r="B1596" t="s">
        <v>126</v>
      </c>
      <c r="C1596" t="s">
        <v>141</v>
      </c>
      <c r="D1596">
        <v>5</v>
      </c>
      <c r="E1596" t="s">
        <v>127</v>
      </c>
      <c r="F1596" t="s">
        <v>61</v>
      </c>
      <c r="G1596" t="s">
        <v>113</v>
      </c>
      <c r="H1596">
        <v>11095</v>
      </c>
      <c r="I1596">
        <v>10970</v>
      </c>
      <c r="J1596">
        <v>1.4</v>
      </c>
      <c r="K1596">
        <v>1.1000000000000001</v>
      </c>
      <c r="L1596">
        <v>10815</v>
      </c>
      <c r="M1596">
        <v>7.9</v>
      </c>
      <c r="N1596">
        <v>5.2</v>
      </c>
      <c r="O1596">
        <v>73.900000000000006</v>
      </c>
      <c r="P1596">
        <v>82.3</v>
      </c>
      <c r="Q1596">
        <v>85.5</v>
      </c>
      <c r="R1596">
        <v>11.6</v>
      </c>
      <c r="S1596">
        <v>7810</v>
      </c>
      <c r="T1596">
        <v>20100</v>
      </c>
      <c r="U1596">
        <v>26600</v>
      </c>
      <c r="V1596">
        <v>34700</v>
      </c>
    </row>
    <row r="1597" spans="1:22" x14ac:dyDescent="0.25">
      <c r="A1597" t="str">
        <f t="shared" si="24"/>
        <v>2017/20185Female + maleHistory and archaeologyNon-EU</v>
      </c>
      <c r="B1597" t="s">
        <v>126</v>
      </c>
      <c r="C1597" t="s">
        <v>141</v>
      </c>
      <c r="D1597">
        <v>5</v>
      </c>
      <c r="E1597" t="s">
        <v>127</v>
      </c>
      <c r="F1597" t="s">
        <v>125</v>
      </c>
      <c r="G1597" t="s">
        <v>113</v>
      </c>
      <c r="H1597">
        <v>245</v>
      </c>
      <c r="I1597">
        <v>235</v>
      </c>
      <c r="J1597">
        <v>47.1</v>
      </c>
      <c r="K1597">
        <v>3.5</v>
      </c>
      <c r="L1597">
        <v>125</v>
      </c>
      <c r="M1597">
        <v>20.399999999999999</v>
      </c>
      <c r="N1597">
        <v>2.8</v>
      </c>
      <c r="O1597">
        <v>22.9</v>
      </c>
      <c r="P1597">
        <v>26.6</v>
      </c>
      <c r="Q1597">
        <v>29.7</v>
      </c>
      <c r="R1597">
        <v>6.8</v>
      </c>
      <c r="S1597">
        <v>55</v>
      </c>
      <c r="T1597">
        <v>25600</v>
      </c>
      <c r="U1597">
        <v>33900</v>
      </c>
      <c r="V1597">
        <v>48200</v>
      </c>
    </row>
    <row r="1598" spans="1:22" x14ac:dyDescent="0.25">
      <c r="A1598" t="str">
        <f t="shared" si="24"/>
        <v>2017/20185Female + maleLanguages and area studiesEU</v>
      </c>
      <c r="B1598" t="s">
        <v>126</v>
      </c>
      <c r="C1598" t="s">
        <v>141</v>
      </c>
      <c r="D1598">
        <v>5</v>
      </c>
      <c r="E1598" t="s">
        <v>127</v>
      </c>
      <c r="F1598" t="s">
        <v>21</v>
      </c>
      <c r="G1598" t="s">
        <v>149</v>
      </c>
      <c r="H1598">
        <v>510</v>
      </c>
      <c r="I1598">
        <v>470</v>
      </c>
      <c r="J1598">
        <v>30.2</v>
      </c>
      <c r="K1598">
        <v>7.4</v>
      </c>
      <c r="L1598">
        <v>330</v>
      </c>
      <c r="M1598">
        <v>24.6</v>
      </c>
      <c r="N1598">
        <v>4.3</v>
      </c>
      <c r="O1598">
        <v>33.799999999999997</v>
      </c>
      <c r="P1598">
        <v>38.9</v>
      </c>
      <c r="Q1598">
        <v>40.9</v>
      </c>
      <c r="R1598">
        <v>7.1</v>
      </c>
      <c r="S1598">
        <v>145</v>
      </c>
      <c r="T1598">
        <v>18600</v>
      </c>
      <c r="U1598">
        <v>27700</v>
      </c>
      <c r="V1598">
        <v>40200</v>
      </c>
    </row>
    <row r="1599" spans="1:22" x14ac:dyDescent="0.25">
      <c r="A1599" t="str">
        <f t="shared" si="24"/>
        <v>2017/20185Female + maleLanguages and area studiesUK</v>
      </c>
      <c r="B1599" t="s">
        <v>126</v>
      </c>
      <c r="C1599" t="s">
        <v>141</v>
      </c>
      <c r="D1599">
        <v>5</v>
      </c>
      <c r="E1599" t="s">
        <v>127</v>
      </c>
      <c r="F1599" t="s">
        <v>61</v>
      </c>
      <c r="G1599" t="s">
        <v>149</v>
      </c>
      <c r="H1599">
        <v>5935</v>
      </c>
      <c r="I1599">
        <v>5755</v>
      </c>
      <c r="J1599">
        <v>1.5</v>
      </c>
      <c r="K1599">
        <v>3</v>
      </c>
      <c r="L1599">
        <v>5665</v>
      </c>
      <c r="M1599">
        <v>14.3</v>
      </c>
      <c r="N1599">
        <v>5.9</v>
      </c>
      <c r="O1599">
        <v>68.8</v>
      </c>
      <c r="P1599">
        <v>75.599999999999994</v>
      </c>
      <c r="Q1599">
        <v>78.3</v>
      </c>
      <c r="R1599">
        <v>9.5</v>
      </c>
      <c r="S1599">
        <v>3760</v>
      </c>
      <c r="T1599">
        <v>21500</v>
      </c>
      <c r="U1599">
        <v>28500</v>
      </c>
      <c r="V1599">
        <v>37600</v>
      </c>
    </row>
    <row r="1600" spans="1:22" x14ac:dyDescent="0.25">
      <c r="A1600" t="str">
        <f t="shared" si="24"/>
        <v>2017/20185Female + maleLanguages and area studiesNon-EU</v>
      </c>
      <c r="B1600" t="s">
        <v>126</v>
      </c>
      <c r="C1600" t="s">
        <v>141</v>
      </c>
      <c r="D1600">
        <v>5</v>
      </c>
      <c r="E1600" t="s">
        <v>127</v>
      </c>
      <c r="F1600" t="s">
        <v>125</v>
      </c>
      <c r="G1600" t="s">
        <v>149</v>
      </c>
      <c r="H1600">
        <v>180</v>
      </c>
      <c r="I1600">
        <v>175</v>
      </c>
      <c r="J1600">
        <v>46.2</v>
      </c>
      <c r="K1600">
        <v>3.8</v>
      </c>
      <c r="L1600">
        <v>95</v>
      </c>
      <c r="M1600">
        <v>21.6</v>
      </c>
      <c r="N1600">
        <v>2.2999999999999998</v>
      </c>
      <c r="O1600">
        <v>25.1</v>
      </c>
      <c r="P1600">
        <v>27.2</v>
      </c>
      <c r="Q1600">
        <v>29.9</v>
      </c>
      <c r="R1600">
        <v>4.8</v>
      </c>
      <c r="S1600">
        <v>40</v>
      </c>
      <c r="T1600">
        <v>21500</v>
      </c>
      <c r="U1600">
        <v>29200</v>
      </c>
      <c r="V1600">
        <v>41200</v>
      </c>
    </row>
    <row r="1601" spans="1:22" x14ac:dyDescent="0.25">
      <c r="A1601" t="str">
        <f t="shared" si="24"/>
        <v>2017/20185Female + maleLawEU</v>
      </c>
      <c r="B1601" t="s">
        <v>126</v>
      </c>
      <c r="C1601" t="s">
        <v>141</v>
      </c>
      <c r="D1601">
        <v>5</v>
      </c>
      <c r="E1601" t="s">
        <v>127</v>
      </c>
      <c r="F1601" t="s">
        <v>21</v>
      </c>
      <c r="G1601" t="s">
        <v>7</v>
      </c>
      <c r="H1601">
        <v>840</v>
      </c>
      <c r="I1601">
        <v>800</v>
      </c>
      <c r="J1601">
        <v>46.3</v>
      </c>
      <c r="K1601">
        <v>4.8</v>
      </c>
      <c r="L1601">
        <v>430</v>
      </c>
      <c r="M1601">
        <v>16.899999999999999</v>
      </c>
      <c r="N1601">
        <v>2.6</v>
      </c>
      <c r="O1601">
        <v>28.6</v>
      </c>
      <c r="P1601">
        <v>32.200000000000003</v>
      </c>
      <c r="Q1601">
        <v>34.200000000000003</v>
      </c>
      <c r="R1601">
        <v>5.6</v>
      </c>
      <c r="S1601">
        <v>220</v>
      </c>
      <c r="T1601">
        <v>25200</v>
      </c>
      <c r="U1601">
        <v>35400</v>
      </c>
      <c r="V1601">
        <v>54800</v>
      </c>
    </row>
    <row r="1602" spans="1:22" x14ac:dyDescent="0.25">
      <c r="A1602" t="str">
        <f t="shared" si="24"/>
        <v>2017/20185Female + maleLawUK</v>
      </c>
      <c r="B1602" t="s">
        <v>126</v>
      </c>
      <c r="C1602" t="s">
        <v>141</v>
      </c>
      <c r="D1602">
        <v>5</v>
      </c>
      <c r="E1602" t="s">
        <v>127</v>
      </c>
      <c r="F1602" t="s">
        <v>61</v>
      </c>
      <c r="G1602" t="s">
        <v>7</v>
      </c>
      <c r="H1602">
        <v>11605</v>
      </c>
      <c r="I1602">
        <v>11505</v>
      </c>
      <c r="J1602">
        <v>1.9</v>
      </c>
      <c r="K1602">
        <v>0.9</v>
      </c>
      <c r="L1602">
        <v>11280</v>
      </c>
      <c r="M1602">
        <v>6.7</v>
      </c>
      <c r="N1602">
        <v>6</v>
      </c>
      <c r="O1602">
        <v>75.7</v>
      </c>
      <c r="P1602">
        <v>82.9</v>
      </c>
      <c r="Q1602">
        <v>85.3</v>
      </c>
      <c r="R1602">
        <v>9.6999999999999993</v>
      </c>
      <c r="S1602">
        <v>8445</v>
      </c>
      <c r="T1602">
        <v>19700</v>
      </c>
      <c r="U1602">
        <v>26600</v>
      </c>
      <c r="V1602">
        <v>36500</v>
      </c>
    </row>
    <row r="1603" spans="1:22" x14ac:dyDescent="0.25">
      <c r="A1603" t="str">
        <f t="shared" si="24"/>
        <v>2017/20185Female + maleLawNon-EU</v>
      </c>
      <c r="B1603" t="s">
        <v>126</v>
      </c>
      <c r="C1603" t="s">
        <v>141</v>
      </c>
      <c r="D1603">
        <v>5</v>
      </c>
      <c r="E1603" t="s">
        <v>127</v>
      </c>
      <c r="F1603" t="s">
        <v>125</v>
      </c>
      <c r="G1603" t="s">
        <v>7</v>
      </c>
      <c r="H1603">
        <v>2120</v>
      </c>
      <c r="I1603">
        <v>2090</v>
      </c>
      <c r="J1603">
        <v>58.3</v>
      </c>
      <c r="K1603">
        <v>1.4</v>
      </c>
      <c r="L1603">
        <v>870</v>
      </c>
      <c r="M1603">
        <v>25.2</v>
      </c>
      <c r="N1603">
        <v>2.1</v>
      </c>
      <c r="O1603">
        <v>10.6</v>
      </c>
      <c r="P1603">
        <v>12.2</v>
      </c>
      <c r="Q1603">
        <v>14.4</v>
      </c>
      <c r="R1603">
        <v>3.8</v>
      </c>
      <c r="S1603">
        <v>200</v>
      </c>
      <c r="T1603">
        <v>19000</v>
      </c>
      <c r="U1603">
        <v>33300</v>
      </c>
      <c r="V1603">
        <v>72300</v>
      </c>
    </row>
    <row r="1604" spans="1:22" x14ac:dyDescent="0.25">
      <c r="A1604" t="str">
        <f t="shared" ref="A1604:A1667" si="25">B1604&amp;D1604&amp;E1604&amp;G1604&amp;F1604</f>
        <v>2017/20185Female + maleMaterials and technologyEU</v>
      </c>
      <c r="B1604" t="s">
        <v>126</v>
      </c>
      <c r="C1604" t="s">
        <v>141</v>
      </c>
      <c r="D1604">
        <v>5</v>
      </c>
      <c r="E1604" t="s">
        <v>127</v>
      </c>
      <c r="F1604" t="s">
        <v>21</v>
      </c>
      <c r="G1604" t="s">
        <v>150</v>
      </c>
      <c r="H1604">
        <v>130</v>
      </c>
      <c r="I1604">
        <v>125</v>
      </c>
      <c r="J1604">
        <v>40</v>
      </c>
      <c r="K1604">
        <v>6.5</v>
      </c>
      <c r="L1604">
        <v>75</v>
      </c>
      <c r="M1604">
        <v>22.2</v>
      </c>
      <c r="N1604">
        <v>2.4</v>
      </c>
      <c r="O1604">
        <v>27.4</v>
      </c>
      <c r="P1604">
        <v>31.7</v>
      </c>
      <c r="Q1604">
        <v>35.4</v>
      </c>
      <c r="R1604">
        <v>8</v>
      </c>
      <c r="S1604">
        <v>30</v>
      </c>
      <c r="T1604">
        <v>19000</v>
      </c>
      <c r="U1604">
        <v>27700</v>
      </c>
      <c r="V1604">
        <v>39800</v>
      </c>
    </row>
    <row r="1605" spans="1:22" x14ac:dyDescent="0.25">
      <c r="A1605" t="str">
        <f t="shared" si="25"/>
        <v>2017/20185Female + maleMaterials and technologyUK</v>
      </c>
      <c r="B1605" t="s">
        <v>126</v>
      </c>
      <c r="C1605" t="s">
        <v>141</v>
      </c>
      <c r="D1605">
        <v>5</v>
      </c>
      <c r="E1605" t="s">
        <v>127</v>
      </c>
      <c r="F1605" t="s">
        <v>61</v>
      </c>
      <c r="G1605" t="s">
        <v>150</v>
      </c>
      <c r="H1605">
        <v>1900</v>
      </c>
      <c r="I1605">
        <v>1880</v>
      </c>
      <c r="J1605">
        <v>1.6</v>
      </c>
      <c r="K1605">
        <v>1.2</v>
      </c>
      <c r="L1605">
        <v>1850</v>
      </c>
      <c r="M1605">
        <v>9.1</v>
      </c>
      <c r="N1605">
        <v>5.8</v>
      </c>
      <c r="O1605">
        <v>75</v>
      </c>
      <c r="P1605">
        <v>81.3</v>
      </c>
      <c r="Q1605">
        <v>83.5</v>
      </c>
      <c r="R1605">
        <v>8.4</v>
      </c>
      <c r="S1605">
        <v>1340</v>
      </c>
      <c r="T1605">
        <v>17900</v>
      </c>
      <c r="U1605">
        <v>24600</v>
      </c>
      <c r="V1605">
        <v>33200</v>
      </c>
    </row>
    <row r="1606" spans="1:22" x14ac:dyDescent="0.25">
      <c r="A1606" t="str">
        <f t="shared" si="25"/>
        <v>2017/20185Female + maleMaterials and technologyNon-EU</v>
      </c>
      <c r="B1606" t="s">
        <v>126</v>
      </c>
      <c r="C1606" t="s">
        <v>141</v>
      </c>
      <c r="D1606">
        <v>5</v>
      </c>
      <c r="E1606" t="s">
        <v>127</v>
      </c>
      <c r="F1606" t="s">
        <v>125</v>
      </c>
      <c r="G1606" t="s">
        <v>150</v>
      </c>
      <c r="H1606">
        <v>330</v>
      </c>
      <c r="I1606">
        <v>330</v>
      </c>
      <c r="J1606">
        <v>57.4</v>
      </c>
      <c r="K1606">
        <v>0.9</v>
      </c>
      <c r="L1606">
        <v>140</v>
      </c>
      <c r="M1606">
        <v>26.1</v>
      </c>
      <c r="N1606">
        <v>0.3</v>
      </c>
      <c r="O1606">
        <v>6.4</v>
      </c>
      <c r="P1606">
        <v>10.7</v>
      </c>
      <c r="Q1606">
        <v>16.2</v>
      </c>
      <c r="R1606">
        <v>9.8000000000000007</v>
      </c>
      <c r="S1606">
        <v>20</v>
      </c>
      <c r="T1606">
        <v>20100</v>
      </c>
      <c r="U1606">
        <v>31900</v>
      </c>
      <c r="V1606">
        <v>43100</v>
      </c>
    </row>
    <row r="1607" spans="1:22" x14ac:dyDescent="0.25">
      <c r="A1607" t="str">
        <f t="shared" si="25"/>
        <v>2017/20185Female + maleMathematical sciencesEU</v>
      </c>
      <c r="B1607" t="s">
        <v>126</v>
      </c>
      <c r="C1607" t="s">
        <v>141</v>
      </c>
      <c r="D1607">
        <v>5</v>
      </c>
      <c r="E1607" t="s">
        <v>127</v>
      </c>
      <c r="F1607" t="s">
        <v>21</v>
      </c>
      <c r="G1607" t="s">
        <v>5</v>
      </c>
      <c r="H1607">
        <v>280</v>
      </c>
      <c r="I1607">
        <v>270</v>
      </c>
      <c r="J1607">
        <v>41.4</v>
      </c>
      <c r="K1607">
        <v>3.6</v>
      </c>
      <c r="L1607">
        <v>160</v>
      </c>
      <c r="M1607">
        <v>17</v>
      </c>
      <c r="N1607">
        <v>3</v>
      </c>
      <c r="O1607">
        <v>24.3</v>
      </c>
      <c r="P1607">
        <v>34.1</v>
      </c>
      <c r="Q1607">
        <v>38.5</v>
      </c>
      <c r="R1607">
        <v>14.2</v>
      </c>
      <c r="S1607">
        <v>65</v>
      </c>
      <c r="T1607">
        <v>37200</v>
      </c>
      <c r="U1607">
        <v>55100</v>
      </c>
      <c r="V1607">
        <v>84000</v>
      </c>
    </row>
    <row r="1608" spans="1:22" x14ac:dyDescent="0.25">
      <c r="A1608" t="str">
        <f t="shared" si="25"/>
        <v>2017/20185Female + maleMathematical sciencesUK</v>
      </c>
      <c r="B1608" t="s">
        <v>126</v>
      </c>
      <c r="C1608" t="s">
        <v>141</v>
      </c>
      <c r="D1608">
        <v>5</v>
      </c>
      <c r="E1608" t="s">
        <v>127</v>
      </c>
      <c r="F1608" t="s">
        <v>61</v>
      </c>
      <c r="G1608" t="s">
        <v>5</v>
      </c>
      <c r="H1608">
        <v>5150</v>
      </c>
      <c r="I1608">
        <v>5080</v>
      </c>
      <c r="J1608">
        <v>1.6</v>
      </c>
      <c r="K1608">
        <v>1.4</v>
      </c>
      <c r="L1608">
        <v>4995</v>
      </c>
      <c r="M1608">
        <v>7.7</v>
      </c>
      <c r="N1608">
        <v>4.4000000000000004</v>
      </c>
      <c r="O1608">
        <v>77.2</v>
      </c>
      <c r="P1608">
        <v>83.5</v>
      </c>
      <c r="Q1608">
        <v>86.2</v>
      </c>
      <c r="R1608">
        <v>9</v>
      </c>
      <c r="S1608">
        <v>3825</v>
      </c>
      <c r="T1608">
        <v>26600</v>
      </c>
      <c r="U1608">
        <v>34300</v>
      </c>
      <c r="V1608">
        <v>47400</v>
      </c>
    </row>
    <row r="1609" spans="1:22" x14ac:dyDescent="0.25">
      <c r="A1609" t="str">
        <f t="shared" si="25"/>
        <v>2017/20185Female + maleMathematical sciencesNon-EU</v>
      </c>
      <c r="B1609" t="s">
        <v>126</v>
      </c>
      <c r="C1609" t="s">
        <v>141</v>
      </c>
      <c r="D1609">
        <v>5</v>
      </c>
      <c r="E1609" t="s">
        <v>127</v>
      </c>
      <c r="F1609" t="s">
        <v>125</v>
      </c>
      <c r="G1609" t="s">
        <v>5</v>
      </c>
      <c r="H1609">
        <v>1065</v>
      </c>
      <c r="I1609">
        <v>1055</v>
      </c>
      <c r="J1609">
        <v>66.8</v>
      </c>
      <c r="K1609">
        <v>1</v>
      </c>
      <c r="L1609">
        <v>350</v>
      </c>
      <c r="M1609">
        <v>18.899999999999999</v>
      </c>
      <c r="N1609">
        <v>1.1000000000000001</v>
      </c>
      <c r="O1609">
        <v>9.4</v>
      </c>
      <c r="P1609">
        <v>11</v>
      </c>
      <c r="Q1609">
        <v>13.3</v>
      </c>
      <c r="R1609">
        <v>3.9</v>
      </c>
      <c r="S1609">
        <v>95</v>
      </c>
      <c r="T1609">
        <v>30700</v>
      </c>
      <c r="U1609">
        <v>46700</v>
      </c>
      <c r="V1609">
        <v>64200</v>
      </c>
    </row>
    <row r="1610" spans="1:22" x14ac:dyDescent="0.25">
      <c r="A1610" t="str">
        <f t="shared" si="25"/>
        <v>2017/20185Female + maleMedia, journalism and communicationsEU</v>
      </c>
      <c r="B1610" t="s">
        <v>126</v>
      </c>
      <c r="C1610" t="s">
        <v>141</v>
      </c>
      <c r="D1610">
        <v>5</v>
      </c>
      <c r="E1610" t="s">
        <v>127</v>
      </c>
      <c r="F1610" t="s">
        <v>21</v>
      </c>
      <c r="G1610" t="s">
        <v>151</v>
      </c>
      <c r="H1610">
        <v>665</v>
      </c>
      <c r="I1610">
        <v>615</v>
      </c>
      <c r="J1610">
        <v>27.7</v>
      </c>
      <c r="K1610">
        <v>7.1</v>
      </c>
      <c r="L1610">
        <v>445</v>
      </c>
      <c r="M1610">
        <v>29.4</v>
      </c>
      <c r="N1610">
        <v>2.9</v>
      </c>
      <c r="O1610">
        <v>36.700000000000003</v>
      </c>
      <c r="P1610">
        <v>38.799999999999997</v>
      </c>
      <c r="Q1610">
        <v>40</v>
      </c>
      <c r="R1610">
        <v>3.3</v>
      </c>
      <c r="S1610">
        <v>210</v>
      </c>
      <c r="T1610">
        <v>18200</v>
      </c>
      <c r="U1610">
        <v>26300</v>
      </c>
      <c r="V1610">
        <v>35000</v>
      </c>
    </row>
    <row r="1611" spans="1:22" x14ac:dyDescent="0.25">
      <c r="A1611" t="str">
        <f t="shared" si="25"/>
        <v>2017/20185Female + maleMedia, journalism and communicationsUK</v>
      </c>
      <c r="B1611" t="s">
        <v>126</v>
      </c>
      <c r="C1611" t="s">
        <v>141</v>
      </c>
      <c r="D1611">
        <v>5</v>
      </c>
      <c r="E1611" t="s">
        <v>127</v>
      </c>
      <c r="F1611" t="s">
        <v>61</v>
      </c>
      <c r="G1611" t="s">
        <v>151</v>
      </c>
      <c r="H1611">
        <v>9025</v>
      </c>
      <c r="I1611">
        <v>8945</v>
      </c>
      <c r="J1611">
        <v>1.5</v>
      </c>
      <c r="K1611">
        <v>0.9</v>
      </c>
      <c r="L1611">
        <v>8815</v>
      </c>
      <c r="M1611">
        <v>7.5</v>
      </c>
      <c r="N1611">
        <v>6.5</v>
      </c>
      <c r="O1611">
        <v>79.900000000000006</v>
      </c>
      <c r="P1611">
        <v>83.5</v>
      </c>
      <c r="Q1611">
        <v>84.6</v>
      </c>
      <c r="R1611">
        <v>4.7</v>
      </c>
      <c r="S1611">
        <v>6860</v>
      </c>
      <c r="T1611">
        <v>17900</v>
      </c>
      <c r="U1611">
        <v>23700</v>
      </c>
      <c r="V1611">
        <v>29600</v>
      </c>
    </row>
    <row r="1612" spans="1:22" x14ac:dyDescent="0.25">
      <c r="A1612" t="str">
        <f t="shared" si="25"/>
        <v>2017/20185Female + maleMedia, journalism and communicationsNon-EU</v>
      </c>
      <c r="B1612" t="s">
        <v>126</v>
      </c>
      <c r="C1612" t="s">
        <v>141</v>
      </c>
      <c r="D1612">
        <v>5</v>
      </c>
      <c r="E1612" t="s">
        <v>127</v>
      </c>
      <c r="F1612" t="s">
        <v>125</v>
      </c>
      <c r="G1612" t="s">
        <v>151</v>
      </c>
      <c r="H1612">
        <v>800</v>
      </c>
      <c r="I1612">
        <v>790</v>
      </c>
      <c r="J1612">
        <v>64.400000000000006</v>
      </c>
      <c r="K1612">
        <v>1.6</v>
      </c>
      <c r="L1612">
        <v>280</v>
      </c>
      <c r="M1612">
        <v>23.3</v>
      </c>
      <c r="N1612">
        <v>1.3</v>
      </c>
      <c r="O1612">
        <v>9</v>
      </c>
      <c r="P1612">
        <v>9.9</v>
      </c>
      <c r="Q1612">
        <v>10.9</v>
      </c>
      <c r="R1612">
        <v>1.9</v>
      </c>
      <c r="S1612">
        <v>65</v>
      </c>
      <c r="T1612">
        <v>19000</v>
      </c>
      <c r="U1612">
        <v>27400</v>
      </c>
      <c r="V1612">
        <v>37600</v>
      </c>
    </row>
    <row r="1613" spans="1:22" x14ac:dyDescent="0.25">
      <c r="A1613" t="str">
        <f t="shared" si="25"/>
        <v>2017/20185Female + maleMedical sciencesEU</v>
      </c>
      <c r="B1613" t="s">
        <v>126</v>
      </c>
      <c r="C1613" t="s">
        <v>141</v>
      </c>
      <c r="D1613">
        <v>5</v>
      </c>
      <c r="E1613" t="s">
        <v>127</v>
      </c>
      <c r="F1613" t="s">
        <v>21</v>
      </c>
      <c r="G1613" t="s">
        <v>152</v>
      </c>
      <c r="H1613">
        <v>125</v>
      </c>
      <c r="I1613">
        <v>115</v>
      </c>
      <c r="J1613">
        <v>22.6</v>
      </c>
      <c r="K1613">
        <v>6.7</v>
      </c>
      <c r="L1613">
        <v>90</v>
      </c>
      <c r="M1613">
        <v>18.399999999999999</v>
      </c>
      <c r="N1613">
        <v>1.7</v>
      </c>
      <c r="O1613">
        <v>29.3</v>
      </c>
      <c r="P1613">
        <v>47.6</v>
      </c>
      <c r="Q1613">
        <v>57.2</v>
      </c>
      <c r="R1613">
        <v>28</v>
      </c>
      <c r="S1613">
        <v>35</v>
      </c>
      <c r="T1613">
        <v>24500</v>
      </c>
      <c r="U1613">
        <v>30300</v>
      </c>
      <c r="V1613">
        <v>42000</v>
      </c>
    </row>
    <row r="1614" spans="1:22" x14ac:dyDescent="0.25">
      <c r="A1614" t="str">
        <f t="shared" si="25"/>
        <v>2017/20185Female + maleMedical sciencesUK</v>
      </c>
      <c r="B1614" t="s">
        <v>126</v>
      </c>
      <c r="C1614" t="s">
        <v>141</v>
      </c>
      <c r="D1614">
        <v>5</v>
      </c>
      <c r="E1614" t="s">
        <v>127</v>
      </c>
      <c r="F1614" t="s">
        <v>61</v>
      </c>
      <c r="G1614" t="s">
        <v>152</v>
      </c>
      <c r="H1614">
        <v>2985</v>
      </c>
      <c r="I1614">
        <v>2950</v>
      </c>
      <c r="J1614">
        <v>2.2999999999999998</v>
      </c>
      <c r="K1614">
        <v>1.2</v>
      </c>
      <c r="L1614">
        <v>2885</v>
      </c>
      <c r="M1614">
        <v>5.8</v>
      </c>
      <c r="N1614">
        <v>4</v>
      </c>
      <c r="O1614">
        <v>64.3</v>
      </c>
      <c r="P1614">
        <v>82.7</v>
      </c>
      <c r="Q1614">
        <v>87.9</v>
      </c>
      <c r="R1614">
        <v>23.6</v>
      </c>
      <c r="S1614">
        <v>1850</v>
      </c>
      <c r="T1614">
        <v>25200</v>
      </c>
      <c r="U1614">
        <v>31000</v>
      </c>
      <c r="V1614">
        <v>39400</v>
      </c>
    </row>
    <row r="1615" spans="1:22" x14ac:dyDescent="0.25">
      <c r="A1615" t="str">
        <f t="shared" si="25"/>
        <v>2017/20185Female + maleMedical sciencesNon-EU</v>
      </c>
      <c r="B1615" t="s">
        <v>126</v>
      </c>
      <c r="C1615" t="s">
        <v>141</v>
      </c>
      <c r="D1615">
        <v>5</v>
      </c>
      <c r="E1615" t="s">
        <v>127</v>
      </c>
      <c r="F1615" t="s">
        <v>125</v>
      </c>
      <c r="G1615" t="s">
        <v>152</v>
      </c>
      <c r="H1615">
        <v>140</v>
      </c>
      <c r="I1615">
        <v>135</v>
      </c>
      <c r="J1615">
        <v>41.8</v>
      </c>
      <c r="K1615">
        <v>3.8</v>
      </c>
      <c r="L1615">
        <v>80</v>
      </c>
      <c r="M1615">
        <v>15.9</v>
      </c>
      <c r="N1615">
        <v>4.0999999999999996</v>
      </c>
      <c r="O1615">
        <v>19.5</v>
      </c>
      <c r="P1615">
        <v>30.7</v>
      </c>
      <c r="Q1615">
        <v>38.200000000000003</v>
      </c>
      <c r="R1615">
        <v>18.7</v>
      </c>
      <c r="S1615">
        <v>25</v>
      </c>
      <c r="T1615">
        <v>33200</v>
      </c>
      <c r="U1615">
        <v>43800</v>
      </c>
      <c r="V1615">
        <v>50700</v>
      </c>
    </row>
    <row r="1616" spans="1:22" x14ac:dyDescent="0.25">
      <c r="A1616" t="str">
        <f t="shared" si="25"/>
        <v>2017/20185Female + maleMedicine and dentistryEU</v>
      </c>
      <c r="B1616" t="s">
        <v>126</v>
      </c>
      <c r="C1616" t="s">
        <v>141</v>
      </c>
      <c r="D1616">
        <v>5</v>
      </c>
      <c r="E1616" t="s">
        <v>127</v>
      </c>
      <c r="F1616" t="s">
        <v>21</v>
      </c>
      <c r="G1616" t="s">
        <v>77</v>
      </c>
      <c r="H1616">
        <v>200</v>
      </c>
      <c r="I1616">
        <v>185</v>
      </c>
      <c r="J1616">
        <v>11.5</v>
      </c>
      <c r="K1616">
        <v>7.6</v>
      </c>
      <c r="L1616">
        <v>160</v>
      </c>
      <c r="M1616">
        <v>10.4</v>
      </c>
      <c r="N1616">
        <v>2.7</v>
      </c>
      <c r="O1616">
        <v>58.5</v>
      </c>
      <c r="P1616">
        <v>72.099999999999994</v>
      </c>
      <c r="Q1616">
        <v>75.400000000000006</v>
      </c>
      <c r="R1616">
        <v>16.899999999999999</v>
      </c>
      <c r="S1616">
        <v>105</v>
      </c>
      <c r="T1616">
        <v>46000</v>
      </c>
      <c r="U1616">
        <v>50700</v>
      </c>
      <c r="V1616">
        <v>56200</v>
      </c>
    </row>
    <row r="1617" spans="1:22" x14ac:dyDescent="0.25">
      <c r="A1617" t="str">
        <f t="shared" si="25"/>
        <v>2017/20185Female + maleMedicine and dentistryUK</v>
      </c>
      <c r="B1617" t="s">
        <v>126</v>
      </c>
      <c r="C1617" t="s">
        <v>141</v>
      </c>
      <c r="D1617">
        <v>5</v>
      </c>
      <c r="E1617" t="s">
        <v>127</v>
      </c>
      <c r="F1617" t="s">
        <v>61</v>
      </c>
      <c r="G1617" t="s">
        <v>77</v>
      </c>
      <c r="H1617">
        <v>7050</v>
      </c>
      <c r="I1617">
        <v>6920</v>
      </c>
      <c r="J1617">
        <v>1.3</v>
      </c>
      <c r="K1617">
        <v>1.8</v>
      </c>
      <c r="L1617">
        <v>6830</v>
      </c>
      <c r="M1617">
        <v>3.7</v>
      </c>
      <c r="N1617">
        <v>3.9</v>
      </c>
      <c r="O1617">
        <v>76.099999999999994</v>
      </c>
      <c r="P1617">
        <v>88.8</v>
      </c>
      <c r="Q1617">
        <v>91.1</v>
      </c>
      <c r="R1617">
        <v>14.9</v>
      </c>
      <c r="S1617">
        <v>5015</v>
      </c>
      <c r="T1617">
        <v>41200</v>
      </c>
      <c r="U1617">
        <v>48900</v>
      </c>
      <c r="V1617">
        <v>56500</v>
      </c>
    </row>
    <row r="1618" spans="1:22" x14ac:dyDescent="0.25">
      <c r="A1618" t="str">
        <f t="shared" si="25"/>
        <v>2017/20185Female + maleMedicine and dentistryNon-EU</v>
      </c>
      <c r="B1618" t="s">
        <v>126</v>
      </c>
      <c r="C1618" t="s">
        <v>141</v>
      </c>
      <c r="D1618">
        <v>5</v>
      </c>
      <c r="E1618" t="s">
        <v>127</v>
      </c>
      <c r="F1618" t="s">
        <v>125</v>
      </c>
      <c r="G1618" t="s">
        <v>77</v>
      </c>
      <c r="H1618">
        <v>565</v>
      </c>
      <c r="I1618">
        <v>545</v>
      </c>
      <c r="J1618">
        <v>26.8</v>
      </c>
      <c r="K1618">
        <v>3.4</v>
      </c>
      <c r="L1618">
        <v>400</v>
      </c>
      <c r="M1618">
        <v>16.7</v>
      </c>
      <c r="N1618">
        <v>3.5</v>
      </c>
      <c r="O1618">
        <v>41.7</v>
      </c>
      <c r="P1618">
        <v>49.7</v>
      </c>
      <c r="Q1618">
        <v>53</v>
      </c>
      <c r="R1618">
        <v>11.4</v>
      </c>
      <c r="S1618">
        <v>220</v>
      </c>
      <c r="T1618">
        <v>43800</v>
      </c>
      <c r="U1618">
        <v>50400</v>
      </c>
      <c r="V1618">
        <v>56200</v>
      </c>
    </row>
    <row r="1619" spans="1:22" x14ac:dyDescent="0.25">
      <c r="A1619" t="str">
        <f t="shared" si="25"/>
        <v>2017/20185Female + maleNursing and midwiferyEU</v>
      </c>
      <c r="B1619" t="s">
        <v>126</v>
      </c>
      <c r="C1619" t="s">
        <v>141</v>
      </c>
      <c r="D1619">
        <v>5</v>
      </c>
      <c r="E1619" t="s">
        <v>127</v>
      </c>
      <c r="F1619" t="s">
        <v>21</v>
      </c>
      <c r="G1619" t="s">
        <v>153</v>
      </c>
      <c r="H1619">
        <v>105</v>
      </c>
      <c r="I1619">
        <v>95</v>
      </c>
      <c r="J1619">
        <v>12.8</v>
      </c>
      <c r="K1619">
        <v>11.3</v>
      </c>
      <c r="L1619">
        <v>80</v>
      </c>
      <c r="M1619">
        <v>19.100000000000001</v>
      </c>
      <c r="N1619">
        <v>2.1</v>
      </c>
      <c r="O1619">
        <v>55.3</v>
      </c>
      <c r="P1619">
        <v>62.8</v>
      </c>
      <c r="Q1619">
        <v>66</v>
      </c>
      <c r="R1619">
        <v>10.6</v>
      </c>
      <c r="S1619">
        <v>45</v>
      </c>
      <c r="T1619">
        <v>20800</v>
      </c>
      <c r="U1619">
        <v>28500</v>
      </c>
      <c r="V1619">
        <v>36500</v>
      </c>
    </row>
    <row r="1620" spans="1:22" x14ac:dyDescent="0.25">
      <c r="A1620" t="str">
        <f t="shared" si="25"/>
        <v>2017/20185Female + maleNursing and midwiferyUK</v>
      </c>
      <c r="B1620" t="s">
        <v>126</v>
      </c>
      <c r="C1620" t="s">
        <v>141</v>
      </c>
      <c r="D1620">
        <v>5</v>
      </c>
      <c r="E1620" t="s">
        <v>127</v>
      </c>
      <c r="F1620" t="s">
        <v>61</v>
      </c>
      <c r="G1620" t="s">
        <v>153</v>
      </c>
      <c r="H1620">
        <v>12380</v>
      </c>
      <c r="I1620">
        <v>12235</v>
      </c>
      <c r="J1620">
        <v>4.8</v>
      </c>
      <c r="K1620">
        <v>1.2</v>
      </c>
      <c r="L1620">
        <v>11645</v>
      </c>
      <c r="M1620">
        <v>4</v>
      </c>
      <c r="N1620">
        <v>2.4</v>
      </c>
      <c r="O1620">
        <v>69.099999999999994</v>
      </c>
      <c r="P1620">
        <v>86.8</v>
      </c>
      <c r="Q1620">
        <v>88.8</v>
      </c>
      <c r="R1620">
        <v>19.7</v>
      </c>
      <c r="S1620">
        <v>8230</v>
      </c>
      <c r="T1620">
        <v>21500</v>
      </c>
      <c r="U1620">
        <v>28500</v>
      </c>
      <c r="V1620">
        <v>34700</v>
      </c>
    </row>
    <row r="1621" spans="1:22" x14ac:dyDescent="0.25">
      <c r="A1621" t="str">
        <f t="shared" si="25"/>
        <v>2017/20185Female + maleNursing and midwiferyNon-EU</v>
      </c>
      <c r="B1621" t="s">
        <v>126</v>
      </c>
      <c r="C1621" t="s">
        <v>141</v>
      </c>
      <c r="D1621">
        <v>5</v>
      </c>
      <c r="E1621" t="s">
        <v>127</v>
      </c>
      <c r="F1621" t="s">
        <v>125</v>
      </c>
      <c r="G1621" t="s">
        <v>153</v>
      </c>
      <c r="H1621">
        <v>855</v>
      </c>
      <c r="I1621">
        <v>750</v>
      </c>
      <c r="J1621">
        <v>17.399999999999999</v>
      </c>
      <c r="K1621">
        <v>11.8</v>
      </c>
      <c r="L1621">
        <v>620</v>
      </c>
      <c r="M1621">
        <v>33</v>
      </c>
      <c r="N1621">
        <v>5.5</v>
      </c>
      <c r="O1621">
        <v>33</v>
      </c>
      <c r="P1621">
        <v>42.9</v>
      </c>
      <c r="Q1621">
        <v>44.2</v>
      </c>
      <c r="R1621">
        <v>11.2</v>
      </c>
      <c r="S1621">
        <v>230</v>
      </c>
      <c r="T1621">
        <v>18600</v>
      </c>
      <c r="U1621">
        <v>25600</v>
      </c>
      <c r="V1621">
        <v>35000</v>
      </c>
    </row>
    <row r="1622" spans="1:22" x14ac:dyDescent="0.25">
      <c r="A1622" t="str">
        <f t="shared" si="25"/>
        <v>2017/20185Female + malePerforming artsEU</v>
      </c>
      <c r="B1622" t="s">
        <v>126</v>
      </c>
      <c r="C1622" t="s">
        <v>141</v>
      </c>
      <c r="D1622">
        <v>5</v>
      </c>
      <c r="E1622" t="s">
        <v>127</v>
      </c>
      <c r="F1622" t="s">
        <v>21</v>
      </c>
      <c r="G1622" t="s">
        <v>154</v>
      </c>
      <c r="H1622">
        <v>520</v>
      </c>
      <c r="I1622">
        <v>485</v>
      </c>
      <c r="J1622">
        <v>29.9</v>
      </c>
      <c r="K1622">
        <v>6.8</v>
      </c>
      <c r="L1622">
        <v>340</v>
      </c>
      <c r="M1622">
        <v>25.9</v>
      </c>
      <c r="N1622">
        <v>2.2000000000000002</v>
      </c>
      <c r="O1622">
        <v>36.299999999999997</v>
      </c>
      <c r="P1622">
        <v>40.1</v>
      </c>
      <c r="Q1622">
        <v>42.1</v>
      </c>
      <c r="R1622">
        <v>5.8</v>
      </c>
      <c r="S1622">
        <v>145</v>
      </c>
      <c r="T1622">
        <v>12400</v>
      </c>
      <c r="U1622">
        <v>20100</v>
      </c>
      <c r="V1622">
        <v>26300</v>
      </c>
    </row>
    <row r="1623" spans="1:22" x14ac:dyDescent="0.25">
      <c r="A1623" t="str">
        <f t="shared" si="25"/>
        <v>2017/20185Female + malePerforming artsUK</v>
      </c>
      <c r="B1623" t="s">
        <v>126</v>
      </c>
      <c r="C1623" t="s">
        <v>141</v>
      </c>
      <c r="D1623">
        <v>5</v>
      </c>
      <c r="E1623" t="s">
        <v>127</v>
      </c>
      <c r="F1623" t="s">
        <v>61</v>
      </c>
      <c r="G1623" t="s">
        <v>154</v>
      </c>
      <c r="H1623">
        <v>11095</v>
      </c>
      <c r="I1623">
        <v>11000</v>
      </c>
      <c r="J1623">
        <v>1.8</v>
      </c>
      <c r="K1623">
        <v>0.8</v>
      </c>
      <c r="L1623">
        <v>10810</v>
      </c>
      <c r="M1623">
        <v>6.4</v>
      </c>
      <c r="N1623">
        <v>6</v>
      </c>
      <c r="O1623">
        <v>78.099999999999994</v>
      </c>
      <c r="P1623">
        <v>84.3</v>
      </c>
      <c r="Q1623">
        <v>85.8</v>
      </c>
      <c r="R1623">
        <v>7.7</v>
      </c>
      <c r="S1623">
        <v>7900</v>
      </c>
      <c r="T1623">
        <v>13900</v>
      </c>
      <c r="U1623">
        <v>20400</v>
      </c>
      <c r="V1623">
        <v>27000</v>
      </c>
    </row>
    <row r="1624" spans="1:22" x14ac:dyDescent="0.25">
      <c r="A1624" t="str">
        <f t="shared" si="25"/>
        <v>2017/20185Female + malePerforming artsNon-EU</v>
      </c>
      <c r="B1624" t="s">
        <v>126</v>
      </c>
      <c r="C1624" t="s">
        <v>141</v>
      </c>
      <c r="D1624">
        <v>5</v>
      </c>
      <c r="E1624" t="s">
        <v>127</v>
      </c>
      <c r="F1624" t="s">
        <v>125</v>
      </c>
      <c r="G1624" t="s">
        <v>154</v>
      </c>
      <c r="H1624">
        <v>415</v>
      </c>
      <c r="I1624">
        <v>395</v>
      </c>
      <c r="J1624">
        <v>42.5</v>
      </c>
      <c r="K1624">
        <v>4.5</v>
      </c>
      <c r="L1624">
        <v>230</v>
      </c>
      <c r="M1624">
        <v>29.7</v>
      </c>
      <c r="N1624">
        <v>2.5</v>
      </c>
      <c r="O1624">
        <v>22.4</v>
      </c>
      <c r="P1624">
        <v>23.3</v>
      </c>
      <c r="Q1624">
        <v>25.3</v>
      </c>
      <c r="R1624">
        <v>2.9</v>
      </c>
      <c r="S1624">
        <v>80</v>
      </c>
      <c r="T1624">
        <v>11000</v>
      </c>
      <c r="U1624">
        <v>18200</v>
      </c>
      <c r="V1624">
        <v>28100</v>
      </c>
    </row>
    <row r="1625" spans="1:22" x14ac:dyDescent="0.25">
      <c r="A1625" t="str">
        <f t="shared" si="25"/>
        <v>2017/20185Female + malePharmacology, toxicology and pharmacyEU</v>
      </c>
      <c r="B1625" t="s">
        <v>126</v>
      </c>
      <c r="C1625" t="s">
        <v>141</v>
      </c>
      <c r="D1625">
        <v>5</v>
      </c>
      <c r="E1625" t="s">
        <v>127</v>
      </c>
      <c r="F1625" t="s">
        <v>21</v>
      </c>
      <c r="G1625" t="s">
        <v>78</v>
      </c>
      <c r="H1625">
        <v>165</v>
      </c>
      <c r="I1625">
        <v>150</v>
      </c>
      <c r="J1625">
        <v>25.9</v>
      </c>
      <c r="K1625">
        <v>7.3</v>
      </c>
      <c r="L1625">
        <v>110</v>
      </c>
      <c r="M1625">
        <v>24.4</v>
      </c>
      <c r="N1625">
        <v>4.8</v>
      </c>
      <c r="O1625">
        <v>29.4</v>
      </c>
      <c r="P1625">
        <v>42.5</v>
      </c>
      <c r="Q1625">
        <v>44.9</v>
      </c>
      <c r="R1625">
        <v>15.5</v>
      </c>
      <c r="S1625">
        <v>45</v>
      </c>
      <c r="T1625">
        <v>27400</v>
      </c>
      <c r="U1625">
        <v>39100</v>
      </c>
      <c r="V1625">
        <v>47800</v>
      </c>
    </row>
    <row r="1626" spans="1:22" x14ac:dyDescent="0.25">
      <c r="A1626" t="str">
        <f t="shared" si="25"/>
        <v>2017/20185Female + malePharmacology, toxicology and pharmacyUK</v>
      </c>
      <c r="B1626" t="s">
        <v>126</v>
      </c>
      <c r="C1626" t="s">
        <v>141</v>
      </c>
      <c r="D1626">
        <v>5</v>
      </c>
      <c r="E1626" t="s">
        <v>127</v>
      </c>
      <c r="F1626" t="s">
        <v>61</v>
      </c>
      <c r="G1626" t="s">
        <v>78</v>
      </c>
      <c r="H1626">
        <v>2595</v>
      </c>
      <c r="I1626">
        <v>2575</v>
      </c>
      <c r="J1626">
        <v>2.4</v>
      </c>
      <c r="K1626">
        <v>0.6</v>
      </c>
      <c r="L1626">
        <v>2515</v>
      </c>
      <c r="M1626">
        <v>6.9</v>
      </c>
      <c r="N1626">
        <v>4.2</v>
      </c>
      <c r="O1626">
        <v>60.6</v>
      </c>
      <c r="P1626">
        <v>79.900000000000006</v>
      </c>
      <c r="Q1626">
        <v>86.5</v>
      </c>
      <c r="R1626">
        <v>25.9</v>
      </c>
      <c r="S1626">
        <v>1485</v>
      </c>
      <c r="T1626">
        <v>21200</v>
      </c>
      <c r="U1626">
        <v>32800</v>
      </c>
      <c r="V1626">
        <v>41600</v>
      </c>
    </row>
    <row r="1627" spans="1:22" x14ac:dyDescent="0.25">
      <c r="A1627" t="str">
        <f t="shared" si="25"/>
        <v>2017/20185Female + malePharmacology, toxicology and pharmacyNon-EU</v>
      </c>
      <c r="B1627" t="s">
        <v>126</v>
      </c>
      <c r="C1627" t="s">
        <v>141</v>
      </c>
      <c r="D1627">
        <v>5</v>
      </c>
      <c r="E1627" t="s">
        <v>127</v>
      </c>
      <c r="F1627" t="s">
        <v>125</v>
      </c>
      <c r="G1627" t="s">
        <v>78</v>
      </c>
      <c r="H1627">
        <v>400</v>
      </c>
      <c r="I1627">
        <v>370</v>
      </c>
      <c r="J1627">
        <v>29.8</v>
      </c>
      <c r="K1627">
        <v>7.1</v>
      </c>
      <c r="L1627">
        <v>260</v>
      </c>
      <c r="M1627">
        <v>37.4</v>
      </c>
      <c r="N1627">
        <v>1.6</v>
      </c>
      <c r="O1627">
        <v>21.9</v>
      </c>
      <c r="P1627">
        <v>29.2</v>
      </c>
      <c r="Q1627">
        <v>31.2</v>
      </c>
      <c r="R1627">
        <v>9.3000000000000007</v>
      </c>
      <c r="S1627">
        <v>75</v>
      </c>
      <c r="T1627">
        <v>28000</v>
      </c>
      <c r="U1627">
        <v>36100</v>
      </c>
      <c r="V1627">
        <v>44500</v>
      </c>
    </row>
    <row r="1628" spans="1:22" x14ac:dyDescent="0.25">
      <c r="A1628" t="str">
        <f t="shared" si="25"/>
        <v>2017/20185Female + malePhilosophy and religious studiesEU</v>
      </c>
      <c r="B1628" t="s">
        <v>126</v>
      </c>
      <c r="C1628" t="s">
        <v>141</v>
      </c>
      <c r="D1628">
        <v>5</v>
      </c>
      <c r="E1628" t="s">
        <v>127</v>
      </c>
      <c r="F1628" t="s">
        <v>21</v>
      </c>
      <c r="G1628" t="s">
        <v>115</v>
      </c>
      <c r="H1628">
        <v>90</v>
      </c>
      <c r="I1628">
        <v>85</v>
      </c>
      <c r="J1628">
        <v>34.9</v>
      </c>
      <c r="K1628">
        <v>5</v>
      </c>
      <c r="L1628">
        <v>55</v>
      </c>
      <c r="M1628">
        <v>21.9</v>
      </c>
      <c r="N1628">
        <v>5.6</v>
      </c>
      <c r="O1628">
        <v>26.2</v>
      </c>
      <c r="P1628">
        <v>32.200000000000003</v>
      </c>
      <c r="Q1628">
        <v>37.6</v>
      </c>
      <c r="R1628">
        <v>11.4</v>
      </c>
      <c r="S1628">
        <v>20</v>
      </c>
      <c r="T1628">
        <v>19300</v>
      </c>
      <c r="U1628">
        <v>26300</v>
      </c>
      <c r="V1628">
        <v>43800</v>
      </c>
    </row>
    <row r="1629" spans="1:22" x14ac:dyDescent="0.25">
      <c r="A1629" t="str">
        <f t="shared" si="25"/>
        <v>2017/20185Female + malePhilosophy and religious studiesUK</v>
      </c>
      <c r="B1629" t="s">
        <v>126</v>
      </c>
      <c r="C1629" t="s">
        <v>141</v>
      </c>
      <c r="D1629">
        <v>5</v>
      </c>
      <c r="E1629" t="s">
        <v>127</v>
      </c>
      <c r="F1629" t="s">
        <v>61</v>
      </c>
      <c r="G1629" t="s">
        <v>115</v>
      </c>
      <c r="H1629">
        <v>3425</v>
      </c>
      <c r="I1629">
        <v>3390</v>
      </c>
      <c r="J1629">
        <v>2.2000000000000002</v>
      </c>
      <c r="K1629">
        <v>1.1000000000000001</v>
      </c>
      <c r="L1629">
        <v>3315</v>
      </c>
      <c r="M1629">
        <v>10.4</v>
      </c>
      <c r="N1629">
        <v>6.6</v>
      </c>
      <c r="O1629">
        <v>68.7</v>
      </c>
      <c r="P1629">
        <v>77.099999999999994</v>
      </c>
      <c r="Q1629">
        <v>80.8</v>
      </c>
      <c r="R1629">
        <v>12.1</v>
      </c>
      <c r="S1629">
        <v>2185</v>
      </c>
      <c r="T1629">
        <v>19000</v>
      </c>
      <c r="U1629">
        <v>26600</v>
      </c>
      <c r="V1629">
        <v>34700</v>
      </c>
    </row>
    <row r="1630" spans="1:22" x14ac:dyDescent="0.25">
      <c r="A1630" t="str">
        <f t="shared" si="25"/>
        <v>2017/20185Female + malePhilosophy and religious studiesNon-EU</v>
      </c>
      <c r="B1630" t="s">
        <v>126</v>
      </c>
      <c r="C1630" t="s">
        <v>141</v>
      </c>
      <c r="D1630">
        <v>5</v>
      </c>
      <c r="E1630" t="s">
        <v>127</v>
      </c>
      <c r="F1630" t="s">
        <v>125</v>
      </c>
      <c r="G1630" t="s">
        <v>115</v>
      </c>
      <c r="H1630">
        <v>100</v>
      </c>
      <c r="I1630">
        <v>95</v>
      </c>
      <c r="J1630">
        <v>45.8</v>
      </c>
      <c r="K1630">
        <v>5.3</v>
      </c>
      <c r="L1630">
        <v>50</v>
      </c>
      <c r="M1630">
        <v>17</v>
      </c>
      <c r="N1630">
        <v>3.8</v>
      </c>
      <c r="O1630">
        <v>18.899999999999999</v>
      </c>
      <c r="P1630">
        <v>23.2</v>
      </c>
      <c r="Q1630">
        <v>33.4</v>
      </c>
      <c r="R1630">
        <v>14.5</v>
      </c>
      <c r="S1630">
        <v>15</v>
      </c>
      <c r="T1630">
        <v>19700</v>
      </c>
      <c r="U1630">
        <v>38700</v>
      </c>
      <c r="V1630">
        <v>62400</v>
      </c>
    </row>
    <row r="1631" spans="1:22" x14ac:dyDescent="0.25">
      <c r="A1631" t="str">
        <f t="shared" si="25"/>
        <v>2017/20185Female + malePhysics and astronomyEU</v>
      </c>
      <c r="B1631" t="s">
        <v>126</v>
      </c>
      <c r="C1631" t="s">
        <v>141</v>
      </c>
      <c r="D1631">
        <v>5</v>
      </c>
      <c r="E1631" t="s">
        <v>127</v>
      </c>
      <c r="F1631" t="s">
        <v>21</v>
      </c>
      <c r="G1631" t="s">
        <v>88</v>
      </c>
      <c r="H1631">
        <v>110</v>
      </c>
      <c r="I1631">
        <v>105</v>
      </c>
      <c r="J1631">
        <v>33</v>
      </c>
      <c r="K1631">
        <v>5.7</v>
      </c>
      <c r="L1631">
        <v>70</v>
      </c>
      <c r="M1631">
        <v>14.4</v>
      </c>
      <c r="N1631">
        <v>5.6</v>
      </c>
      <c r="O1631">
        <v>28</v>
      </c>
      <c r="P1631">
        <v>35.799999999999997</v>
      </c>
      <c r="Q1631">
        <v>47</v>
      </c>
      <c r="R1631">
        <v>19</v>
      </c>
      <c r="S1631">
        <v>30</v>
      </c>
      <c r="T1631">
        <v>27700</v>
      </c>
      <c r="U1631">
        <v>32800</v>
      </c>
      <c r="V1631">
        <v>39600</v>
      </c>
    </row>
    <row r="1632" spans="1:22" x14ac:dyDescent="0.25">
      <c r="A1632" t="str">
        <f t="shared" si="25"/>
        <v>2017/20185Female + malePhysics and astronomyUK</v>
      </c>
      <c r="B1632" t="s">
        <v>126</v>
      </c>
      <c r="C1632" t="s">
        <v>141</v>
      </c>
      <c r="D1632">
        <v>5</v>
      </c>
      <c r="E1632" t="s">
        <v>127</v>
      </c>
      <c r="F1632" t="s">
        <v>61</v>
      </c>
      <c r="G1632" t="s">
        <v>88</v>
      </c>
      <c r="H1632">
        <v>2170</v>
      </c>
      <c r="I1632">
        <v>2120</v>
      </c>
      <c r="J1632">
        <v>1</v>
      </c>
      <c r="K1632">
        <v>2.2999999999999998</v>
      </c>
      <c r="L1632">
        <v>2100</v>
      </c>
      <c r="M1632">
        <v>9.9</v>
      </c>
      <c r="N1632">
        <v>4.8</v>
      </c>
      <c r="O1632">
        <v>64.5</v>
      </c>
      <c r="P1632">
        <v>77.3</v>
      </c>
      <c r="Q1632">
        <v>84.4</v>
      </c>
      <c r="R1632">
        <v>19.8</v>
      </c>
      <c r="S1632">
        <v>1330</v>
      </c>
      <c r="T1632">
        <v>25900</v>
      </c>
      <c r="U1632">
        <v>33200</v>
      </c>
      <c r="V1632">
        <v>43800</v>
      </c>
    </row>
    <row r="1633" spans="1:22" x14ac:dyDescent="0.25">
      <c r="A1633" t="str">
        <f t="shared" si="25"/>
        <v>2017/20185Female + malePhysics and astronomyNon-EU</v>
      </c>
      <c r="B1633" t="s">
        <v>126</v>
      </c>
      <c r="C1633" t="s">
        <v>141</v>
      </c>
      <c r="D1633">
        <v>5</v>
      </c>
      <c r="E1633" t="s">
        <v>127</v>
      </c>
      <c r="F1633" t="s">
        <v>125</v>
      </c>
      <c r="G1633" t="s">
        <v>88</v>
      </c>
      <c r="H1633">
        <v>155</v>
      </c>
      <c r="I1633">
        <v>155</v>
      </c>
      <c r="J1633">
        <v>53.6</v>
      </c>
      <c r="K1633">
        <v>0.7</v>
      </c>
      <c r="L1633">
        <v>70</v>
      </c>
      <c r="M1633">
        <v>21.7</v>
      </c>
      <c r="N1633">
        <v>4.5999999999999996</v>
      </c>
      <c r="O1633">
        <v>7.6</v>
      </c>
      <c r="P1633">
        <v>14</v>
      </c>
      <c r="Q1633">
        <v>20.100000000000001</v>
      </c>
      <c r="R1633">
        <v>12.4</v>
      </c>
      <c r="S1633">
        <v>10</v>
      </c>
      <c r="T1633">
        <v>23700</v>
      </c>
      <c r="U1633">
        <v>31800</v>
      </c>
      <c r="V1633">
        <v>48200</v>
      </c>
    </row>
    <row r="1634" spans="1:22" x14ac:dyDescent="0.25">
      <c r="A1634" t="str">
        <f t="shared" si="25"/>
        <v>2017/20185Female + malePoliticsEU</v>
      </c>
      <c r="B1634" t="s">
        <v>126</v>
      </c>
      <c r="C1634" t="s">
        <v>141</v>
      </c>
      <c r="D1634">
        <v>5</v>
      </c>
      <c r="E1634" t="s">
        <v>127</v>
      </c>
      <c r="F1634" t="s">
        <v>21</v>
      </c>
      <c r="G1634" t="s">
        <v>102</v>
      </c>
      <c r="H1634">
        <v>710</v>
      </c>
      <c r="I1634">
        <v>675</v>
      </c>
      <c r="J1634">
        <v>33.799999999999997</v>
      </c>
      <c r="K1634">
        <v>5</v>
      </c>
      <c r="L1634">
        <v>445</v>
      </c>
      <c r="M1634">
        <v>27.3</v>
      </c>
      <c r="N1634">
        <v>3.1</v>
      </c>
      <c r="O1634">
        <v>29</v>
      </c>
      <c r="P1634">
        <v>32.799999999999997</v>
      </c>
      <c r="Q1634">
        <v>35.799999999999997</v>
      </c>
      <c r="R1634">
        <v>6.7</v>
      </c>
      <c r="S1634">
        <v>185</v>
      </c>
      <c r="T1634">
        <v>24100</v>
      </c>
      <c r="U1634">
        <v>31400</v>
      </c>
      <c r="V1634">
        <v>44900</v>
      </c>
    </row>
    <row r="1635" spans="1:22" x14ac:dyDescent="0.25">
      <c r="A1635" t="str">
        <f t="shared" si="25"/>
        <v>2017/20185Female + malePoliticsUK</v>
      </c>
      <c r="B1635" t="s">
        <v>126</v>
      </c>
      <c r="C1635" t="s">
        <v>141</v>
      </c>
      <c r="D1635">
        <v>5</v>
      </c>
      <c r="E1635" t="s">
        <v>127</v>
      </c>
      <c r="F1635" t="s">
        <v>61</v>
      </c>
      <c r="G1635" t="s">
        <v>102</v>
      </c>
      <c r="H1635">
        <v>4765</v>
      </c>
      <c r="I1635">
        <v>4695</v>
      </c>
      <c r="J1635">
        <v>1.8</v>
      </c>
      <c r="K1635">
        <v>1.4</v>
      </c>
      <c r="L1635">
        <v>4610</v>
      </c>
      <c r="M1635">
        <v>9.9</v>
      </c>
      <c r="N1635">
        <v>6.3</v>
      </c>
      <c r="O1635">
        <v>71.900000000000006</v>
      </c>
      <c r="P1635">
        <v>78.900000000000006</v>
      </c>
      <c r="Q1635">
        <v>82</v>
      </c>
      <c r="R1635">
        <v>10.1</v>
      </c>
      <c r="S1635">
        <v>3225</v>
      </c>
      <c r="T1635">
        <v>21900</v>
      </c>
      <c r="U1635">
        <v>29500</v>
      </c>
      <c r="V1635">
        <v>39100</v>
      </c>
    </row>
    <row r="1636" spans="1:22" x14ac:dyDescent="0.25">
      <c r="A1636" t="str">
        <f t="shared" si="25"/>
        <v>2017/20185Female + malePoliticsNon-EU</v>
      </c>
      <c r="B1636" t="s">
        <v>126</v>
      </c>
      <c r="C1636" t="s">
        <v>141</v>
      </c>
      <c r="D1636">
        <v>5</v>
      </c>
      <c r="E1636" t="s">
        <v>127</v>
      </c>
      <c r="F1636" t="s">
        <v>125</v>
      </c>
      <c r="G1636" t="s">
        <v>102</v>
      </c>
      <c r="H1636">
        <v>495</v>
      </c>
      <c r="I1636">
        <v>475</v>
      </c>
      <c r="J1636">
        <v>53.2</v>
      </c>
      <c r="K1636">
        <v>3.2</v>
      </c>
      <c r="L1636">
        <v>225</v>
      </c>
      <c r="M1636">
        <v>21</v>
      </c>
      <c r="N1636">
        <v>2.8</v>
      </c>
      <c r="O1636">
        <v>17.7</v>
      </c>
      <c r="P1636">
        <v>19.2</v>
      </c>
      <c r="Q1636">
        <v>22.9</v>
      </c>
      <c r="R1636">
        <v>5.2</v>
      </c>
      <c r="S1636">
        <v>80</v>
      </c>
      <c r="T1636">
        <v>23400</v>
      </c>
      <c r="U1636">
        <v>32800</v>
      </c>
      <c r="V1636">
        <v>46700</v>
      </c>
    </row>
    <row r="1637" spans="1:22" x14ac:dyDescent="0.25">
      <c r="A1637" t="str">
        <f t="shared" si="25"/>
        <v>2017/20185Female + malePsychologyEU</v>
      </c>
      <c r="B1637" t="s">
        <v>126</v>
      </c>
      <c r="C1637" t="s">
        <v>141</v>
      </c>
      <c r="D1637">
        <v>5</v>
      </c>
      <c r="E1637" t="s">
        <v>127</v>
      </c>
      <c r="F1637" t="s">
        <v>21</v>
      </c>
      <c r="G1637" t="s">
        <v>20</v>
      </c>
      <c r="H1637">
        <v>410</v>
      </c>
      <c r="I1637">
        <v>395</v>
      </c>
      <c r="J1637">
        <v>25.1</v>
      </c>
      <c r="K1637">
        <v>3.9</v>
      </c>
      <c r="L1637">
        <v>295</v>
      </c>
      <c r="M1637">
        <v>24</v>
      </c>
      <c r="N1637">
        <v>2.9</v>
      </c>
      <c r="O1637">
        <v>30.8</v>
      </c>
      <c r="P1637">
        <v>42.5</v>
      </c>
      <c r="Q1637">
        <v>48</v>
      </c>
      <c r="R1637">
        <v>17.100000000000001</v>
      </c>
      <c r="S1637">
        <v>115</v>
      </c>
      <c r="T1637">
        <v>19300</v>
      </c>
      <c r="U1637">
        <v>24800</v>
      </c>
      <c r="V1637">
        <v>33200</v>
      </c>
    </row>
    <row r="1638" spans="1:22" x14ac:dyDescent="0.25">
      <c r="A1638" t="str">
        <f t="shared" si="25"/>
        <v>2017/20185Female + malePsychologyUK</v>
      </c>
      <c r="B1638" t="s">
        <v>126</v>
      </c>
      <c r="C1638" t="s">
        <v>141</v>
      </c>
      <c r="D1638">
        <v>5</v>
      </c>
      <c r="E1638" t="s">
        <v>127</v>
      </c>
      <c r="F1638" t="s">
        <v>61</v>
      </c>
      <c r="G1638" t="s">
        <v>20</v>
      </c>
      <c r="H1638">
        <v>11315</v>
      </c>
      <c r="I1638">
        <v>11205</v>
      </c>
      <c r="J1638">
        <v>1.7</v>
      </c>
      <c r="K1638">
        <v>1</v>
      </c>
      <c r="L1638">
        <v>11015</v>
      </c>
      <c r="M1638">
        <v>6.4</v>
      </c>
      <c r="N1638">
        <v>5.4</v>
      </c>
      <c r="O1638">
        <v>67.2</v>
      </c>
      <c r="P1638">
        <v>82.1</v>
      </c>
      <c r="Q1638">
        <v>86.5</v>
      </c>
      <c r="R1638">
        <v>19.399999999999999</v>
      </c>
      <c r="S1638">
        <v>7290</v>
      </c>
      <c r="T1638">
        <v>17200</v>
      </c>
      <c r="U1638">
        <v>23400</v>
      </c>
      <c r="V1638">
        <v>29600</v>
      </c>
    </row>
    <row r="1639" spans="1:22" x14ac:dyDescent="0.25">
      <c r="A1639" t="str">
        <f t="shared" si="25"/>
        <v>2017/20185Female + malePsychologyNon-EU</v>
      </c>
      <c r="B1639" t="s">
        <v>126</v>
      </c>
      <c r="C1639" t="s">
        <v>141</v>
      </c>
      <c r="D1639">
        <v>5</v>
      </c>
      <c r="E1639" t="s">
        <v>127</v>
      </c>
      <c r="F1639" t="s">
        <v>125</v>
      </c>
      <c r="G1639" t="s">
        <v>20</v>
      </c>
      <c r="H1639">
        <v>410</v>
      </c>
      <c r="I1639">
        <v>400</v>
      </c>
      <c r="J1639">
        <v>55.5</v>
      </c>
      <c r="K1639">
        <v>2.1</v>
      </c>
      <c r="L1639">
        <v>180</v>
      </c>
      <c r="M1639">
        <v>24.1</v>
      </c>
      <c r="N1639">
        <v>2.8</v>
      </c>
      <c r="O1639">
        <v>11.2</v>
      </c>
      <c r="P1639">
        <v>14.8</v>
      </c>
      <c r="Q1639">
        <v>17.7</v>
      </c>
      <c r="R1639">
        <v>6.5</v>
      </c>
      <c r="S1639">
        <v>35</v>
      </c>
      <c r="T1639">
        <v>19000</v>
      </c>
      <c r="U1639">
        <v>25200</v>
      </c>
      <c r="V1639">
        <v>43100</v>
      </c>
    </row>
    <row r="1640" spans="1:22" x14ac:dyDescent="0.25">
      <c r="A1640" t="str">
        <f t="shared" si="25"/>
        <v>2017/20185Female + maleSociology, social policy and anthropologyEU</v>
      </c>
      <c r="B1640" t="s">
        <v>126</v>
      </c>
      <c r="C1640" t="s">
        <v>141</v>
      </c>
      <c r="D1640">
        <v>5</v>
      </c>
      <c r="E1640" t="s">
        <v>127</v>
      </c>
      <c r="F1640" t="s">
        <v>21</v>
      </c>
      <c r="G1640" t="s">
        <v>99</v>
      </c>
      <c r="H1640">
        <v>295</v>
      </c>
      <c r="I1640">
        <v>280</v>
      </c>
      <c r="J1640">
        <v>24</v>
      </c>
      <c r="K1640">
        <v>4.7</v>
      </c>
      <c r="L1640">
        <v>215</v>
      </c>
      <c r="M1640">
        <v>29.1</v>
      </c>
      <c r="N1640">
        <v>3</v>
      </c>
      <c r="O1640">
        <v>34</v>
      </c>
      <c r="P1640">
        <v>39.1</v>
      </c>
      <c r="Q1640">
        <v>43.8</v>
      </c>
      <c r="R1640">
        <v>9.8000000000000007</v>
      </c>
      <c r="S1640">
        <v>85</v>
      </c>
      <c r="T1640">
        <v>21500</v>
      </c>
      <c r="U1640">
        <v>27700</v>
      </c>
      <c r="V1640">
        <v>33200</v>
      </c>
    </row>
    <row r="1641" spans="1:22" x14ac:dyDescent="0.25">
      <c r="A1641" t="str">
        <f t="shared" si="25"/>
        <v>2017/20185Female + maleSociology, social policy and anthropologyUK</v>
      </c>
      <c r="B1641" t="s">
        <v>126</v>
      </c>
      <c r="C1641" t="s">
        <v>141</v>
      </c>
      <c r="D1641">
        <v>5</v>
      </c>
      <c r="E1641" t="s">
        <v>127</v>
      </c>
      <c r="F1641" t="s">
        <v>61</v>
      </c>
      <c r="G1641" t="s">
        <v>99</v>
      </c>
      <c r="H1641">
        <v>9610</v>
      </c>
      <c r="I1641">
        <v>9535</v>
      </c>
      <c r="J1641">
        <v>1.9</v>
      </c>
      <c r="K1641">
        <v>0.8</v>
      </c>
      <c r="L1641">
        <v>9355</v>
      </c>
      <c r="M1641">
        <v>6.4</v>
      </c>
      <c r="N1641">
        <v>6.1</v>
      </c>
      <c r="O1641">
        <v>74</v>
      </c>
      <c r="P1641">
        <v>82.9</v>
      </c>
      <c r="Q1641">
        <v>85.6</v>
      </c>
      <c r="R1641">
        <v>11.6</v>
      </c>
      <c r="S1641">
        <v>6825</v>
      </c>
      <c r="T1641">
        <v>17500</v>
      </c>
      <c r="U1641">
        <v>23400</v>
      </c>
      <c r="V1641">
        <v>29600</v>
      </c>
    </row>
    <row r="1642" spans="1:22" x14ac:dyDescent="0.25">
      <c r="A1642" t="str">
        <f t="shared" si="25"/>
        <v>2017/20185Female + maleSociology, social policy and anthropologyNon-EU</v>
      </c>
      <c r="B1642" t="s">
        <v>126</v>
      </c>
      <c r="C1642" t="s">
        <v>141</v>
      </c>
      <c r="D1642">
        <v>5</v>
      </c>
      <c r="E1642" t="s">
        <v>127</v>
      </c>
      <c r="F1642" t="s">
        <v>125</v>
      </c>
      <c r="G1642" t="s">
        <v>99</v>
      </c>
      <c r="H1642">
        <v>270</v>
      </c>
      <c r="I1642">
        <v>260</v>
      </c>
      <c r="J1642">
        <v>51.1</v>
      </c>
      <c r="K1642">
        <v>3.2</v>
      </c>
      <c r="L1642">
        <v>125</v>
      </c>
      <c r="M1642">
        <v>23.4</v>
      </c>
      <c r="N1642">
        <v>2.5</v>
      </c>
      <c r="O1642">
        <v>16.7</v>
      </c>
      <c r="P1642">
        <v>20.3</v>
      </c>
      <c r="Q1642">
        <v>23</v>
      </c>
      <c r="R1642">
        <v>6.3</v>
      </c>
      <c r="S1642">
        <v>40</v>
      </c>
      <c r="T1642">
        <v>16400</v>
      </c>
      <c r="U1642">
        <v>24800</v>
      </c>
      <c r="V1642">
        <v>29200</v>
      </c>
    </row>
    <row r="1643" spans="1:22" x14ac:dyDescent="0.25">
      <c r="A1643" t="str">
        <f t="shared" si="25"/>
        <v>2017/20185Female + maleSport and exercise sciencesEU</v>
      </c>
      <c r="B1643" t="s">
        <v>126</v>
      </c>
      <c r="C1643" t="s">
        <v>141</v>
      </c>
      <c r="D1643">
        <v>5</v>
      </c>
      <c r="E1643" t="s">
        <v>127</v>
      </c>
      <c r="F1643" t="s">
        <v>21</v>
      </c>
      <c r="G1643" t="s">
        <v>82</v>
      </c>
      <c r="H1643">
        <v>120</v>
      </c>
      <c r="I1643">
        <v>105</v>
      </c>
      <c r="J1643">
        <v>28.2</v>
      </c>
      <c r="K1643">
        <v>11.4</v>
      </c>
      <c r="L1643">
        <v>75</v>
      </c>
      <c r="M1643">
        <v>21.1</v>
      </c>
      <c r="N1643">
        <v>3.9</v>
      </c>
      <c r="O1643">
        <v>38.700000000000003</v>
      </c>
      <c r="P1643">
        <v>44.1</v>
      </c>
      <c r="Q1643">
        <v>46.9</v>
      </c>
      <c r="R1643">
        <v>8.1999999999999993</v>
      </c>
      <c r="S1643">
        <v>40</v>
      </c>
      <c r="T1643">
        <v>19000</v>
      </c>
      <c r="U1643">
        <v>25900</v>
      </c>
      <c r="V1643">
        <v>32500</v>
      </c>
    </row>
    <row r="1644" spans="1:22" x14ac:dyDescent="0.25">
      <c r="A1644" t="str">
        <f t="shared" si="25"/>
        <v>2017/20185Female + maleSport and exercise sciencesUK</v>
      </c>
      <c r="B1644" t="s">
        <v>126</v>
      </c>
      <c r="C1644" t="s">
        <v>141</v>
      </c>
      <c r="D1644">
        <v>5</v>
      </c>
      <c r="E1644" t="s">
        <v>127</v>
      </c>
      <c r="F1644" t="s">
        <v>61</v>
      </c>
      <c r="G1644" t="s">
        <v>82</v>
      </c>
      <c r="H1644">
        <v>8045</v>
      </c>
      <c r="I1644">
        <v>7955</v>
      </c>
      <c r="J1644">
        <v>0.8</v>
      </c>
      <c r="K1644">
        <v>1.1000000000000001</v>
      </c>
      <c r="L1644">
        <v>7890</v>
      </c>
      <c r="M1644">
        <v>6.6</v>
      </c>
      <c r="N1644">
        <v>4</v>
      </c>
      <c r="O1644">
        <v>78.8</v>
      </c>
      <c r="P1644">
        <v>86.5</v>
      </c>
      <c r="Q1644">
        <v>88.5</v>
      </c>
      <c r="R1644">
        <v>9.6999999999999993</v>
      </c>
      <c r="S1644">
        <v>6060</v>
      </c>
      <c r="T1644">
        <v>19000</v>
      </c>
      <c r="U1644">
        <v>24500</v>
      </c>
      <c r="V1644">
        <v>30300</v>
      </c>
    </row>
    <row r="1645" spans="1:22" x14ac:dyDescent="0.25">
      <c r="A1645" t="str">
        <f t="shared" si="25"/>
        <v>2017/20185Female + maleSport and exercise sciencesNon-EU</v>
      </c>
      <c r="B1645" t="s">
        <v>126</v>
      </c>
      <c r="C1645" t="s">
        <v>141</v>
      </c>
      <c r="D1645">
        <v>5</v>
      </c>
      <c r="E1645" t="s">
        <v>127</v>
      </c>
      <c r="F1645" t="s">
        <v>125</v>
      </c>
      <c r="G1645" t="s">
        <v>82</v>
      </c>
      <c r="H1645">
        <v>115</v>
      </c>
      <c r="I1645">
        <v>110</v>
      </c>
      <c r="J1645">
        <v>51.2</v>
      </c>
      <c r="K1645">
        <v>2.2000000000000002</v>
      </c>
      <c r="L1645">
        <v>55</v>
      </c>
      <c r="M1645">
        <v>22.4</v>
      </c>
      <c r="N1645">
        <v>2.7</v>
      </c>
      <c r="O1645">
        <v>18.3</v>
      </c>
      <c r="P1645">
        <v>20.100000000000001</v>
      </c>
      <c r="Q1645">
        <v>23.7</v>
      </c>
      <c r="R1645">
        <v>5.4</v>
      </c>
      <c r="S1645">
        <v>20</v>
      </c>
      <c r="T1645">
        <v>14300</v>
      </c>
      <c r="U1645">
        <v>21500</v>
      </c>
      <c r="V1645">
        <v>30300</v>
      </c>
    </row>
    <row r="1646" spans="1:22" x14ac:dyDescent="0.25">
      <c r="A1646" t="str">
        <f t="shared" si="25"/>
        <v>2017/20185Female + maleVeterinary sciencesEU</v>
      </c>
      <c r="B1646" t="s">
        <v>126</v>
      </c>
      <c r="C1646" t="s">
        <v>141</v>
      </c>
      <c r="D1646">
        <v>5</v>
      </c>
      <c r="E1646" t="s">
        <v>127</v>
      </c>
      <c r="F1646" t="s">
        <v>21</v>
      </c>
      <c r="G1646" t="s">
        <v>85</v>
      </c>
      <c r="H1646">
        <v>15</v>
      </c>
      <c r="I1646">
        <v>15</v>
      </c>
      <c r="J1646">
        <v>6.7</v>
      </c>
      <c r="K1646">
        <v>6.2</v>
      </c>
      <c r="L1646">
        <v>15</v>
      </c>
      <c r="M1646">
        <v>13.3</v>
      </c>
      <c r="N1646">
        <v>0</v>
      </c>
      <c r="O1646">
        <v>53.3</v>
      </c>
      <c r="P1646">
        <v>73.3</v>
      </c>
      <c r="Q1646">
        <v>80</v>
      </c>
      <c r="R1646">
        <v>26.7</v>
      </c>
      <c r="S1646" t="s">
        <v>124</v>
      </c>
      <c r="T1646" t="s">
        <v>124</v>
      </c>
      <c r="U1646" t="s">
        <v>124</v>
      </c>
      <c r="V1646" t="s">
        <v>124</v>
      </c>
    </row>
    <row r="1647" spans="1:22" x14ac:dyDescent="0.25">
      <c r="A1647" t="str">
        <f t="shared" si="25"/>
        <v>2017/20185Female + maleVeterinary sciencesUK</v>
      </c>
      <c r="B1647" t="s">
        <v>126</v>
      </c>
      <c r="C1647" t="s">
        <v>141</v>
      </c>
      <c r="D1647">
        <v>5</v>
      </c>
      <c r="E1647" t="s">
        <v>127</v>
      </c>
      <c r="F1647" t="s">
        <v>61</v>
      </c>
      <c r="G1647" t="s">
        <v>85</v>
      </c>
      <c r="H1647">
        <v>745</v>
      </c>
      <c r="I1647">
        <v>740</v>
      </c>
      <c r="J1647">
        <v>2</v>
      </c>
      <c r="K1647">
        <v>0.5</v>
      </c>
      <c r="L1647">
        <v>725</v>
      </c>
      <c r="M1647">
        <v>4.9000000000000004</v>
      </c>
      <c r="N1647">
        <v>4.7</v>
      </c>
      <c r="O1647">
        <v>68.599999999999994</v>
      </c>
      <c r="P1647">
        <v>86.1</v>
      </c>
      <c r="Q1647">
        <v>88.4</v>
      </c>
      <c r="R1647">
        <v>19.8</v>
      </c>
      <c r="S1647">
        <v>495</v>
      </c>
      <c r="T1647">
        <v>21900</v>
      </c>
      <c r="U1647">
        <v>32800</v>
      </c>
      <c r="V1647">
        <v>40200</v>
      </c>
    </row>
    <row r="1648" spans="1:22" x14ac:dyDescent="0.25">
      <c r="A1648" t="str">
        <f t="shared" si="25"/>
        <v>2017/20185Female + maleVeterinary sciencesNon-EU</v>
      </c>
      <c r="B1648" t="s">
        <v>126</v>
      </c>
      <c r="C1648" t="s">
        <v>141</v>
      </c>
      <c r="D1648">
        <v>5</v>
      </c>
      <c r="E1648" t="s">
        <v>127</v>
      </c>
      <c r="F1648" t="s">
        <v>125</v>
      </c>
      <c r="G1648" t="s">
        <v>85</v>
      </c>
      <c r="H1648">
        <v>30</v>
      </c>
      <c r="I1648">
        <v>30</v>
      </c>
      <c r="J1648">
        <v>32.299999999999997</v>
      </c>
      <c r="K1648">
        <v>3.1</v>
      </c>
      <c r="L1648">
        <v>20</v>
      </c>
      <c r="M1648">
        <v>25.8</v>
      </c>
      <c r="N1648">
        <v>3.2</v>
      </c>
      <c r="O1648">
        <v>25.8</v>
      </c>
      <c r="P1648">
        <v>32.299999999999997</v>
      </c>
      <c r="Q1648">
        <v>38.700000000000003</v>
      </c>
      <c r="R1648">
        <v>12.9</v>
      </c>
      <c r="S1648" t="s">
        <v>124</v>
      </c>
      <c r="T1648" t="s">
        <v>124</v>
      </c>
      <c r="U1648" t="s">
        <v>124</v>
      </c>
      <c r="V1648" t="s">
        <v>124</v>
      </c>
    </row>
    <row r="1649" spans="1:22" x14ac:dyDescent="0.25">
      <c r="A1649" t="str">
        <f t="shared" si="25"/>
        <v>2017/20183Female + maleAgriculture, food and related studiesEU</v>
      </c>
      <c r="B1649" t="s">
        <v>126</v>
      </c>
      <c r="C1649" t="s">
        <v>142</v>
      </c>
      <c r="D1649">
        <v>3</v>
      </c>
      <c r="E1649" t="s">
        <v>127</v>
      </c>
      <c r="F1649" t="s">
        <v>21</v>
      </c>
      <c r="G1649" t="s">
        <v>87</v>
      </c>
      <c r="H1649">
        <v>85</v>
      </c>
      <c r="I1649">
        <v>80</v>
      </c>
      <c r="J1649">
        <v>50.2</v>
      </c>
      <c r="K1649">
        <v>6.6</v>
      </c>
      <c r="L1649">
        <v>40</v>
      </c>
      <c r="M1649">
        <v>19</v>
      </c>
      <c r="N1649">
        <v>4.0999999999999996</v>
      </c>
      <c r="O1649">
        <v>21.1</v>
      </c>
      <c r="P1649">
        <v>22.3</v>
      </c>
      <c r="Q1649">
        <v>26.8</v>
      </c>
      <c r="R1649">
        <v>5.8</v>
      </c>
      <c r="S1649">
        <v>15</v>
      </c>
      <c r="T1649">
        <v>18600</v>
      </c>
      <c r="U1649">
        <v>23400</v>
      </c>
      <c r="V1649">
        <v>25300</v>
      </c>
    </row>
    <row r="1650" spans="1:22" x14ac:dyDescent="0.25">
      <c r="A1650" t="str">
        <f t="shared" si="25"/>
        <v>2017/20183Female + maleAgriculture, food and related studiesUK</v>
      </c>
      <c r="B1650" t="s">
        <v>126</v>
      </c>
      <c r="C1650" t="s">
        <v>142</v>
      </c>
      <c r="D1650">
        <v>3</v>
      </c>
      <c r="E1650" t="s">
        <v>127</v>
      </c>
      <c r="F1650" t="s">
        <v>61</v>
      </c>
      <c r="G1650" t="s">
        <v>87</v>
      </c>
      <c r="H1650">
        <v>2445</v>
      </c>
      <c r="I1650">
        <v>2435</v>
      </c>
      <c r="J1650">
        <v>1</v>
      </c>
      <c r="K1650">
        <v>0.4</v>
      </c>
      <c r="L1650">
        <v>2410</v>
      </c>
      <c r="M1650">
        <v>6.3</v>
      </c>
      <c r="N1650">
        <v>5.8</v>
      </c>
      <c r="O1650">
        <v>72.5</v>
      </c>
      <c r="P1650">
        <v>83.7</v>
      </c>
      <c r="Q1650">
        <v>86.8</v>
      </c>
      <c r="R1650">
        <v>14.3</v>
      </c>
      <c r="S1650">
        <v>1695</v>
      </c>
      <c r="T1650">
        <v>15300</v>
      </c>
      <c r="U1650">
        <v>19700</v>
      </c>
      <c r="V1650">
        <v>26300</v>
      </c>
    </row>
    <row r="1651" spans="1:22" x14ac:dyDescent="0.25">
      <c r="A1651" t="str">
        <f t="shared" si="25"/>
        <v>2017/20183Female + maleAgriculture, food and related studiesNon-EU</v>
      </c>
      <c r="B1651" t="s">
        <v>126</v>
      </c>
      <c r="C1651" t="s">
        <v>142</v>
      </c>
      <c r="D1651">
        <v>3</v>
      </c>
      <c r="E1651" t="s">
        <v>127</v>
      </c>
      <c r="F1651" t="s">
        <v>125</v>
      </c>
      <c r="G1651" t="s">
        <v>87</v>
      </c>
      <c r="H1651">
        <v>180</v>
      </c>
      <c r="I1651">
        <v>175</v>
      </c>
      <c r="J1651">
        <v>51.3</v>
      </c>
      <c r="K1651">
        <v>2.8</v>
      </c>
      <c r="L1651">
        <v>85</v>
      </c>
      <c r="M1651">
        <v>30.5</v>
      </c>
      <c r="N1651">
        <v>1.1000000000000001</v>
      </c>
      <c r="O1651">
        <v>10.5</v>
      </c>
      <c r="P1651">
        <v>13.1</v>
      </c>
      <c r="Q1651">
        <v>17.100000000000001</v>
      </c>
      <c r="R1651">
        <v>6.5</v>
      </c>
      <c r="S1651">
        <v>15</v>
      </c>
      <c r="T1651">
        <v>8000</v>
      </c>
      <c r="U1651">
        <v>16400</v>
      </c>
      <c r="V1651">
        <v>27400</v>
      </c>
    </row>
    <row r="1652" spans="1:22" x14ac:dyDescent="0.25">
      <c r="A1652" t="str">
        <f t="shared" si="25"/>
        <v>2017/20183Female + maleAllied healthEU</v>
      </c>
      <c r="B1652" t="s">
        <v>126</v>
      </c>
      <c r="C1652" t="s">
        <v>142</v>
      </c>
      <c r="D1652">
        <v>3</v>
      </c>
      <c r="E1652" t="s">
        <v>127</v>
      </c>
      <c r="F1652" t="s">
        <v>21</v>
      </c>
      <c r="G1652" t="s">
        <v>145</v>
      </c>
      <c r="H1652">
        <v>420</v>
      </c>
      <c r="I1652">
        <v>395</v>
      </c>
      <c r="J1652">
        <v>30.2</v>
      </c>
      <c r="K1652">
        <v>6</v>
      </c>
      <c r="L1652">
        <v>275</v>
      </c>
      <c r="M1652">
        <v>16.899999999999999</v>
      </c>
      <c r="N1652">
        <v>3.7</v>
      </c>
      <c r="O1652">
        <v>32.4</v>
      </c>
      <c r="P1652">
        <v>41.8</v>
      </c>
      <c r="Q1652">
        <v>49.2</v>
      </c>
      <c r="R1652">
        <v>16.7</v>
      </c>
      <c r="S1652">
        <v>115</v>
      </c>
      <c r="T1652">
        <v>20400</v>
      </c>
      <c r="U1652">
        <v>25600</v>
      </c>
      <c r="V1652">
        <v>28500</v>
      </c>
    </row>
    <row r="1653" spans="1:22" x14ac:dyDescent="0.25">
      <c r="A1653" t="str">
        <f t="shared" si="25"/>
        <v>2017/20183Female + maleAllied healthUK</v>
      </c>
      <c r="B1653" t="s">
        <v>126</v>
      </c>
      <c r="C1653" t="s">
        <v>142</v>
      </c>
      <c r="D1653">
        <v>3</v>
      </c>
      <c r="E1653" t="s">
        <v>127</v>
      </c>
      <c r="F1653" t="s">
        <v>61</v>
      </c>
      <c r="G1653" t="s">
        <v>145</v>
      </c>
      <c r="H1653">
        <v>9910</v>
      </c>
      <c r="I1653">
        <v>9855</v>
      </c>
      <c r="J1653">
        <v>1.4</v>
      </c>
      <c r="K1653">
        <v>0.5</v>
      </c>
      <c r="L1653">
        <v>9720</v>
      </c>
      <c r="M1653">
        <v>4.8</v>
      </c>
      <c r="N1653">
        <v>4.9000000000000004</v>
      </c>
      <c r="O1653">
        <v>68.400000000000006</v>
      </c>
      <c r="P1653">
        <v>82.9</v>
      </c>
      <c r="Q1653">
        <v>88.9</v>
      </c>
      <c r="R1653">
        <v>20.5</v>
      </c>
      <c r="S1653">
        <v>6465</v>
      </c>
      <c r="T1653">
        <v>18200</v>
      </c>
      <c r="U1653">
        <v>24100</v>
      </c>
      <c r="V1653">
        <v>28800</v>
      </c>
    </row>
    <row r="1654" spans="1:22" x14ac:dyDescent="0.25">
      <c r="A1654" t="str">
        <f t="shared" si="25"/>
        <v>2017/20183Female + maleAllied healthNon-EU</v>
      </c>
      <c r="B1654" t="s">
        <v>126</v>
      </c>
      <c r="C1654" t="s">
        <v>142</v>
      </c>
      <c r="D1654">
        <v>3</v>
      </c>
      <c r="E1654" t="s">
        <v>127</v>
      </c>
      <c r="F1654" t="s">
        <v>125</v>
      </c>
      <c r="G1654" t="s">
        <v>145</v>
      </c>
      <c r="H1654">
        <v>515</v>
      </c>
      <c r="I1654">
        <v>505</v>
      </c>
      <c r="J1654">
        <v>38.799999999999997</v>
      </c>
      <c r="K1654">
        <v>2.1</v>
      </c>
      <c r="L1654">
        <v>310</v>
      </c>
      <c r="M1654">
        <v>23.7</v>
      </c>
      <c r="N1654">
        <v>4.2</v>
      </c>
      <c r="O1654">
        <v>19.8</v>
      </c>
      <c r="P1654">
        <v>25.4</v>
      </c>
      <c r="Q1654">
        <v>33.299999999999997</v>
      </c>
      <c r="R1654">
        <v>13.5</v>
      </c>
      <c r="S1654">
        <v>95</v>
      </c>
      <c r="T1654">
        <v>16400</v>
      </c>
      <c r="U1654">
        <v>24100</v>
      </c>
      <c r="V1654">
        <v>34700</v>
      </c>
    </row>
    <row r="1655" spans="1:22" x14ac:dyDescent="0.25">
      <c r="A1655" t="str">
        <f t="shared" si="25"/>
        <v>2017/20183Female + maleArchitecture, building and planningEU</v>
      </c>
      <c r="B1655" t="s">
        <v>126</v>
      </c>
      <c r="C1655" t="s">
        <v>142</v>
      </c>
      <c r="D1655">
        <v>3</v>
      </c>
      <c r="E1655" t="s">
        <v>127</v>
      </c>
      <c r="F1655" t="s">
        <v>21</v>
      </c>
      <c r="G1655" t="s">
        <v>97</v>
      </c>
      <c r="H1655">
        <v>595</v>
      </c>
      <c r="I1655">
        <v>575</v>
      </c>
      <c r="J1655">
        <v>21.7</v>
      </c>
      <c r="K1655">
        <v>3.3</v>
      </c>
      <c r="L1655">
        <v>450</v>
      </c>
      <c r="M1655">
        <v>13.1</v>
      </c>
      <c r="N1655">
        <v>4.0999999999999996</v>
      </c>
      <c r="O1655">
        <v>16.600000000000001</v>
      </c>
      <c r="P1655">
        <v>37.4</v>
      </c>
      <c r="Q1655">
        <v>61.2</v>
      </c>
      <c r="R1655">
        <v>44.6</v>
      </c>
      <c r="S1655">
        <v>90</v>
      </c>
      <c r="T1655">
        <v>21500</v>
      </c>
      <c r="U1655">
        <v>27000</v>
      </c>
      <c r="V1655">
        <v>33600</v>
      </c>
    </row>
    <row r="1656" spans="1:22" x14ac:dyDescent="0.25">
      <c r="A1656" t="str">
        <f t="shared" si="25"/>
        <v>2017/20183Female + maleArchitecture, building and planningUK</v>
      </c>
      <c r="B1656" t="s">
        <v>126</v>
      </c>
      <c r="C1656" t="s">
        <v>142</v>
      </c>
      <c r="D1656">
        <v>3</v>
      </c>
      <c r="E1656" t="s">
        <v>127</v>
      </c>
      <c r="F1656" t="s">
        <v>61</v>
      </c>
      <c r="G1656" t="s">
        <v>97</v>
      </c>
      <c r="H1656">
        <v>5935</v>
      </c>
      <c r="I1656">
        <v>5900</v>
      </c>
      <c r="J1656">
        <v>0.8</v>
      </c>
      <c r="K1656">
        <v>0.6</v>
      </c>
      <c r="L1656">
        <v>5850</v>
      </c>
      <c r="M1656">
        <v>5.6</v>
      </c>
      <c r="N1656">
        <v>4.8</v>
      </c>
      <c r="O1656">
        <v>65.3</v>
      </c>
      <c r="P1656">
        <v>80.2</v>
      </c>
      <c r="Q1656">
        <v>88.7</v>
      </c>
      <c r="R1656">
        <v>23.4</v>
      </c>
      <c r="S1656">
        <v>3735</v>
      </c>
      <c r="T1656">
        <v>23400</v>
      </c>
      <c r="U1656">
        <v>30300</v>
      </c>
      <c r="V1656">
        <v>39800</v>
      </c>
    </row>
    <row r="1657" spans="1:22" x14ac:dyDescent="0.25">
      <c r="A1657" t="str">
        <f t="shared" si="25"/>
        <v>2017/20183Female + maleArchitecture, building and planningNon-EU</v>
      </c>
      <c r="B1657" t="s">
        <v>126</v>
      </c>
      <c r="C1657" t="s">
        <v>142</v>
      </c>
      <c r="D1657">
        <v>3</v>
      </c>
      <c r="E1657" t="s">
        <v>127</v>
      </c>
      <c r="F1657" t="s">
        <v>125</v>
      </c>
      <c r="G1657" t="s">
        <v>97</v>
      </c>
      <c r="H1657">
        <v>1155</v>
      </c>
      <c r="I1657">
        <v>1140</v>
      </c>
      <c r="J1657">
        <v>60.7</v>
      </c>
      <c r="K1657">
        <v>1.3</v>
      </c>
      <c r="L1657">
        <v>450</v>
      </c>
      <c r="M1657">
        <v>14.2</v>
      </c>
      <c r="N1657">
        <v>1.9</v>
      </c>
      <c r="O1657">
        <v>6.7</v>
      </c>
      <c r="P1657">
        <v>10.7</v>
      </c>
      <c r="Q1657">
        <v>23.2</v>
      </c>
      <c r="R1657">
        <v>16.5</v>
      </c>
      <c r="S1657">
        <v>75</v>
      </c>
      <c r="T1657">
        <v>16800</v>
      </c>
      <c r="U1657">
        <v>25900</v>
      </c>
      <c r="V1657">
        <v>34300</v>
      </c>
    </row>
    <row r="1658" spans="1:22" x14ac:dyDescent="0.25">
      <c r="A1658" t="str">
        <f t="shared" si="25"/>
        <v>2017/20183Female + maleBiosciencesEU</v>
      </c>
      <c r="B1658" t="s">
        <v>126</v>
      </c>
      <c r="C1658" t="s">
        <v>142</v>
      </c>
      <c r="D1658">
        <v>3</v>
      </c>
      <c r="E1658" t="s">
        <v>127</v>
      </c>
      <c r="F1658" t="s">
        <v>21</v>
      </c>
      <c r="G1658" t="s">
        <v>80</v>
      </c>
      <c r="H1658">
        <v>495</v>
      </c>
      <c r="I1658">
        <v>485</v>
      </c>
      <c r="J1658">
        <v>24.6</v>
      </c>
      <c r="K1658">
        <v>2.2000000000000002</v>
      </c>
      <c r="L1658">
        <v>365</v>
      </c>
      <c r="M1658">
        <v>17</v>
      </c>
      <c r="N1658">
        <v>4.4000000000000004</v>
      </c>
      <c r="O1658">
        <v>23.1</v>
      </c>
      <c r="P1658">
        <v>38.200000000000003</v>
      </c>
      <c r="Q1658">
        <v>54</v>
      </c>
      <c r="R1658">
        <v>30.9</v>
      </c>
      <c r="S1658">
        <v>105</v>
      </c>
      <c r="T1658">
        <v>16400</v>
      </c>
      <c r="U1658">
        <v>21900</v>
      </c>
      <c r="V1658">
        <v>28500</v>
      </c>
    </row>
    <row r="1659" spans="1:22" x14ac:dyDescent="0.25">
      <c r="A1659" t="str">
        <f t="shared" si="25"/>
        <v>2017/20183Female + maleBiosciencesUK</v>
      </c>
      <c r="B1659" t="s">
        <v>126</v>
      </c>
      <c r="C1659" t="s">
        <v>142</v>
      </c>
      <c r="D1659">
        <v>3</v>
      </c>
      <c r="E1659" t="s">
        <v>127</v>
      </c>
      <c r="F1659" t="s">
        <v>61</v>
      </c>
      <c r="G1659" t="s">
        <v>80</v>
      </c>
      <c r="H1659">
        <v>10130</v>
      </c>
      <c r="I1659">
        <v>10095</v>
      </c>
      <c r="J1659">
        <v>1.2</v>
      </c>
      <c r="K1659">
        <v>0.3</v>
      </c>
      <c r="L1659">
        <v>9975</v>
      </c>
      <c r="M1659">
        <v>6.2</v>
      </c>
      <c r="N1659">
        <v>6.2</v>
      </c>
      <c r="O1659">
        <v>57.5</v>
      </c>
      <c r="P1659">
        <v>74.099999999999994</v>
      </c>
      <c r="Q1659">
        <v>86.4</v>
      </c>
      <c r="R1659">
        <v>28.9</v>
      </c>
      <c r="S1659">
        <v>5675</v>
      </c>
      <c r="T1659">
        <v>17200</v>
      </c>
      <c r="U1659">
        <v>22300</v>
      </c>
      <c r="V1659">
        <v>27700</v>
      </c>
    </row>
    <row r="1660" spans="1:22" x14ac:dyDescent="0.25">
      <c r="A1660" t="str">
        <f t="shared" si="25"/>
        <v>2017/20183Female + maleBiosciencesNon-EU</v>
      </c>
      <c r="B1660" t="s">
        <v>126</v>
      </c>
      <c r="C1660" t="s">
        <v>142</v>
      </c>
      <c r="D1660">
        <v>3</v>
      </c>
      <c r="E1660" t="s">
        <v>127</v>
      </c>
      <c r="F1660" t="s">
        <v>125</v>
      </c>
      <c r="G1660" t="s">
        <v>80</v>
      </c>
      <c r="H1660">
        <v>740</v>
      </c>
      <c r="I1660">
        <v>730</v>
      </c>
      <c r="J1660">
        <v>41.8</v>
      </c>
      <c r="K1660">
        <v>1.3</v>
      </c>
      <c r="L1660">
        <v>425</v>
      </c>
      <c r="M1660">
        <v>25.5</v>
      </c>
      <c r="N1660">
        <v>3.5</v>
      </c>
      <c r="O1660">
        <v>11.8</v>
      </c>
      <c r="P1660">
        <v>17.5</v>
      </c>
      <c r="Q1660">
        <v>29.2</v>
      </c>
      <c r="R1660">
        <v>17.5</v>
      </c>
      <c r="S1660">
        <v>75</v>
      </c>
      <c r="T1660">
        <v>17900</v>
      </c>
      <c r="U1660">
        <v>25200</v>
      </c>
      <c r="V1660">
        <v>35000</v>
      </c>
    </row>
    <row r="1661" spans="1:22" x14ac:dyDescent="0.25">
      <c r="A1661" t="str">
        <f t="shared" si="25"/>
        <v>2017/20183Female + maleBusiness and managementEU</v>
      </c>
      <c r="B1661" t="s">
        <v>126</v>
      </c>
      <c r="C1661" t="s">
        <v>142</v>
      </c>
      <c r="D1661">
        <v>3</v>
      </c>
      <c r="E1661" t="s">
        <v>127</v>
      </c>
      <c r="F1661" t="s">
        <v>21</v>
      </c>
      <c r="G1661" t="s">
        <v>107</v>
      </c>
      <c r="H1661">
        <v>4350</v>
      </c>
      <c r="I1661">
        <v>4175</v>
      </c>
      <c r="J1661">
        <v>36.1</v>
      </c>
      <c r="K1661">
        <v>4.0999999999999996</v>
      </c>
      <c r="L1661">
        <v>2665</v>
      </c>
      <c r="M1661">
        <v>24.3</v>
      </c>
      <c r="N1661">
        <v>4.4000000000000004</v>
      </c>
      <c r="O1661">
        <v>31.6</v>
      </c>
      <c r="P1661">
        <v>33.4</v>
      </c>
      <c r="Q1661">
        <v>35.200000000000003</v>
      </c>
      <c r="R1661">
        <v>3.6</v>
      </c>
      <c r="S1661">
        <v>1255</v>
      </c>
      <c r="T1661">
        <v>21200</v>
      </c>
      <c r="U1661">
        <v>28500</v>
      </c>
      <c r="V1661">
        <v>37200</v>
      </c>
    </row>
    <row r="1662" spans="1:22" x14ac:dyDescent="0.25">
      <c r="A1662" t="str">
        <f t="shared" si="25"/>
        <v>2017/20183Female + maleBusiness and managementUK</v>
      </c>
      <c r="B1662" t="s">
        <v>126</v>
      </c>
      <c r="C1662" t="s">
        <v>142</v>
      </c>
      <c r="D1662">
        <v>3</v>
      </c>
      <c r="E1662" t="s">
        <v>127</v>
      </c>
      <c r="F1662" t="s">
        <v>61</v>
      </c>
      <c r="G1662" t="s">
        <v>107</v>
      </c>
      <c r="H1662">
        <v>35175</v>
      </c>
      <c r="I1662">
        <v>34895</v>
      </c>
      <c r="J1662">
        <v>1.5</v>
      </c>
      <c r="K1662">
        <v>0.8</v>
      </c>
      <c r="L1662">
        <v>34380</v>
      </c>
      <c r="M1662">
        <v>7.2</v>
      </c>
      <c r="N1662">
        <v>7.1</v>
      </c>
      <c r="O1662">
        <v>78</v>
      </c>
      <c r="P1662">
        <v>82.5</v>
      </c>
      <c r="Q1662">
        <v>84.2</v>
      </c>
      <c r="R1662">
        <v>6.2</v>
      </c>
      <c r="S1662">
        <v>26560</v>
      </c>
      <c r="T1662">
        <v>19000</v>
      </c>
      <c r="U1662">
        <v>24800</v>
      </c>
      <c r="V1662">
        <v>31800</v>
      </c>
    </row>
    <row r="1663" spans="1:22" x14ac:dyDescent="0.25">
      <c r="A1663" t="str">
        <f t="shared" si="25"/>
        <v>2017/20183Female + maleBusiness and managementNon-EU</v>
      </c>
      <c r="B1663" t="s">
        <v>126</v>
      </c>
      <c r="C1663" t="s">
        <v>142</v>
      </c>
      <c r="D1663">
        <v>3</v>
      </c>
      <c r="E1663" t="s">
        <v>127</v>
      </c>
      <c r="F1663" t="s">
        <v>125</v>
      </c>
      <c r="G1663" t="s">
        <v>107</v>
      </c>
      <c r="H1663">
        <v>16080</v>
      </c>
      <c r="I1663">
        <v>15950</v>
      </c>
      <c r="J1663">
        <v>68.5</v>
      </c>
      <c r="K1663">
        <v>0.8</v>
      </c>
      <c r="L1663">
        <v>5025</v>
      </c>
      <c r="M1663">
        <v>20</v>
      </c>
      <c r="N1663">
        <v>1.8</v>
      </c>
      <c r="O1663">
        <v>6.9</v>
      </c>
      <c r="P1663">
        <v>7.7</v>
      </c>
      <c r="Q1663">
        <v>9.6999999999999993</v>
      </c>
      <c r="R1663">
        <v>2.9</v>
      </c>
      <c r="S1663">
        <v>960</v>
      </c>
      <c r="T1663">
        <v>16800</v>
      </c>
      <c r="U1663">
        <v>24800</v>
      </c>
      <c r="V1663">
        <v>34300</v>
      </c>
    </row>
    <row r="1664" spans="1:22" x14ac:dyDescent="0.25">
      <c r="A1664" t="str">
        <f t="shared" si="25"/>
        <v>2017/20183Female + maleCeltic studiesEU</v>
      </c>
      <c r="B1664" t="s">
        <v>126</v>
      </c>
      <c r="C1664" t="s">
        <v>142</v>
      </c>
      <c r="D1664">
        <v>3</v>
      </c>
      <c r="E1664" t="s">
        <v>127</v>
      </c>
      <c r="F1664" t="s">
        <v>21</v>
      </c>
      <c r="G1664" t="s">
        <v>111</v>
      </c>
      <c r="H1664">
        <v>0</v>
      </c>
      <c r="I1664">
        <v>0</v>
      </c>
      <c r="J1664">
        <v>0</v>
      </c>
      <c r="K1664">
        <v>0</v>
      </c>
      <c r="L1664">
        <v>0</v>
      </c>
      <c r="M1664">
        <v>25</v>
      </c>
      <c r="N1664">
        <v>0</v>
      </c>
      <c r="O1664">
        <v>25</v>
      </c>
      <c r="P1664">
        <v>50</v>
      </c>
      <c r="Q1664">
        <v>75</v>
      </c>
      <c r="R1664">
        <v>50</v>
      </c>
      <c r="S1664" t="s">
        <v>124</v>
      </c>
      <c r="T1664" t="s">
        <v>124</v>
      </c>
      <c r="U1664" t="s">
        <v>124</v>
      </c>
      <c r="V1664" t="s">
        <v>124</v>
      </c>
    </row>
    <row r="1665" spans="1:22" x14ac:dyDescent="0.25">
      <c r="A1665" t="str">
        <f t="shared" si="25"/>
        <v>2017/20183Female + maleCeltic studiesUK</v>
      </c>
      <c r="B1665" t="s">
        <v>126</v>
      </c>
      <c r="C1665" t="s">
        <v>142</v>
      </c>
      <c r="D1665">
        <v>3</v>
      </c>
      <c r="E1665" t="s">
        <v>127</v>
      </c>
      <c r="F1665" t="s">
        <v>61</v>
      </c>
      <c r="G1665" t="s">
        <v>111</v>
      </c>
      <c r="H1665">
        <v>20</v>
      </c>
      <c r="I1665">
        <v>15</v>
      </c>
      <c r="J1665">
        <v>0</v>
      </c>
      <c r="K1665">
        <v>2.8</v>
      </c>
      <c r="L1665">
        <v>15</v>
      </c>
      <c r="M1665">
        <v>0</v>
      </c>
      <c r="N1665">
        <v>8</v>
      </c>
      <c r="O1665">
        <v>60.1</v>
      </c>
      <c r="P1665">
        <v>80.400000000000006</v>
      </c>
      <c r="Q1665">
        <v>92</v>
      </c>
      <c r="R1665">
        <v>31.9</v>
      </c>
      <c r="S1665" t="s">
        <v>124</v>
      </c>
      <c r="T1665" t="s">
        <v>124</v>
      </c>
      <c r="U1665" t="s">
        <v>124</v>
      </c>
      <c r="V1665" t="s">
        <v>124</v>
      </c>
    </row>
    <row r="1666" spans="1:22" x14ac:dyDescent="0.25">
      <c r="A1666" t="str">
        <f t="shared" si="25"/>
        <v>2017/20183Female + maleChemistryEU</v>
      </c>
      <c r="B1666" t="s">
        <v>126</v>
      </c>
      <c r="C1666" t="s">
        <v>142</v>
      </c>
      <c r="D1666">
        <v>3</v>
      </c>
      <c r="E1666" t="s">
        <v>127</v>
      </c>
      <c r="F1666" t="s">
        <v>21</v>
      </c>
      <c r="G1666" t="s">
        <v>90</v>
      </c>
      <c r="H1666">
        <v>125</v>
      </c>
      <c r="I1666">
        <v>120</v>
      </c>
      <c r="J1666">
        <v>16.899999999999999</v>
      </c>
      <c r="K1666">
        <v>4.7</v>
      </c>
      <c r="L1666">
        <v>100</v>
      </c>
      <c r="M1666">
        <v>17.899999999999999</v>
      </c>
      <c r="N1666">
        <v>4.4000000000000004</v>
      </c>
      <c r="O1666">
        <v>27.3</v>
      </c>
      <c r="P1666">
        <v>50</v>
      </c>
      <c r="Q1666">
        <v>60.8</v>
      </c>
      <c r="R1666">
        <v>33.5</v>
      </c>
      <c r="S1666">
        <v>30</v>
      </c>
      <c r="T1666">
        <v>20700</v>
      </c>
      <c r="U1666">
        <v>25600</v>
      </c>
      <c r="V1666">
        <v>36900</v>
      </c>
    </row>
    <row r="1667" spans="1:22" x14ac:dyDescent="0.25">
      <c r="A1667" t="str">
        <f t="shared" si="25"/>
        <v>2017/20183Female + maleChemistryUK</v>
      </c>
      <c r="B1667" t="s">
        <v>126</v>
      </c>
      <c r="C1667" t="s">
        <v>142</v>
      </c>
      <c r="D1667">
        <v>3</v>
      </c>
      <c r="E1667" t="s">
        <v>127</v>
      </c>
      <c r="F1667" t="s">
        <v>61</v>
      </c>
      <c r="G1667" t="s">
        <v>90</v>
      </c>
      <c r="H1667">
        <v>3075</v>
      </c>
      <c r="I1667">
        <v>3055</v>
      </c>
      <c r="J1667">
        <v>0.8</v>
      </c>
      <c r="K1667">
        <v>0.6</v>
      </c>
      <c r="L1667">
        <v>3030</v>
      </c>
      <c r="M1667">
        <v>5.7</v>
      </c>
      <c r="N1667">
        <v>4.3</v>
      </c>
      <c r="O1667">
        <v>62</v>
      </c>
      <c r="P1667">
        <v>79.400000000000006</v>
      </c>
      <c r="Q1667">
        <v>89.3</v>
      </c>
      <c r="R1667">
        <v>27.3</v>
      </c>
      <c r="S1667">
        <v>1850</v>
      </c>
      <c r="T1667">
        <v>21500</v>
      </c>
      <c r="U1667">
        <v>26300</v>
      </c>
      <c r="V1667">
        <v>33200</v>
      </c>
    </row>
    <row r="1668" spans="1:22" x14ac:dyDescent="0.25">
      <c r="A1668" t="str">
        <f t="shared" ref="A1668:A1731" si="26">B1668&amp;D1668&amp;E1668&amp;G1668&amp;F1668</f>
        <v>2017/20183Female + maleChemistryNon-EU</v>
      </c>
      <c r="B1668" t="s">
        <v>126</v>
      </c>
      <c r="C1668" t="s">
        <v>142</v>
      </c>
      <c r="D1668">
        <v>3</v>
      </c>
      <c r="E1668" t="s">
        <v>127</v>
      </c>
      <c r="F1668" t="s">
        <v>125</v>
      </c>
      <c r="G1668" t="s">
        <v>90</v>
      </c>
      <c r="H1668">
        <v>235</v>
      </c>
      <c r="I1668">
        <v>230</v>
      </c>
      <c r="J1668">
        <v>51.4</v>
      </c>
      <c r="K1668">
        <v>1.5</v>
      </c>
      <c r="L1668">
        <v>110</v>
      </c>
      <c r="M1668">
        <v>18.399999999999999</v>
      </c>
      <c r="N1668">
        <v>1.3</v>
      </c>
      <c r="O1668">
        <v>9.6999999999999993</v>
      </c>
      <c r="P1668">
        <v>19.3</v>
      </c>
      <c r="Q1668">
        <v>29</v>
      </c>
      <c r="R1668">
        <v>19.2</v>
      </c>
      <c r="S1668">
        <v>20</v>
      </c>
      <c r="T1668">
        <v>17200</v>
      </c>
      <c r="U1668">
        <v>23400</v>
      </c>
      <c r="V1668">
        <v>33900</v>
      </c>
    </row>
    <row r="1669" spans="1:22" x14ac:dyDescent="0.25">
      <c r="A1669" t="str">
        <f t="shared" si="26"/>
        <v>2017/20183Female + maleCombined and general studiesEU</v>
      </c>
      <c r="B1669" t="s">
        <v>126</v>
      </c>
      <c r="C1669" t="s">
        <v>142</v>
      </c>
      <c r="D1669">
        <v>3</v>
      </c>
      <c r="E1669" t="s">
        <v>127</v>
      </c>
      <c r="F1669" t="s">
        <v>21</v>
      </c>
      <c r="G1669" t="s">
        <v>120</v>
      </c>
      <c r="H1669">
        <v>55</v>
      </c>
      <c r="I1669">
        <v>50</v>
      </c>
      <c r="J1669">
        <v>8.1</v>
      </c>
      <c r="K1669">
        <v>7.3</v>
      </c>
      <c r="L1669">
        <v>45</v>
      </c>
      <c r="M1669">
        <v>31.3</v>
      </c>
      <c r="N1669">
        <v>2</v>
      </c>
      <c r="O1669">
        <v>37.4</v>
      </c>
      <c r="P1669">
        <v>48.3</v>
      </c>
      <c r="Q1669">
        <v>58.5</v>
      </c>
      <c r="R1669">
        <v>21.1</v>
      </c>
      <c r="S1669">
        <v>15</v>
      </c>
      <c r="T1669">
        <v>16800</v>
      </c>
      <c r="U1669">
        <v>21900</v>
      </c>
      <c r="V1669">
        <v>29900</v>
      </c>
    </row>
    <row r="1670" spans="1:22" x14ac:dyDescent="0.25">
      <c r="A1670" t="str">
        <f t="shared" si="26"/>
        <v>2017/20183Female + maleCombined and general studiesUK</v>
      </c>
      <c r="B1670" t="s">
        <v>126</v>
      </c>
      <c r="C1670" t="s">
        <v>142</v>
      </c>
      <c r="D1670">
        <v>3</v>
      </c>
      <c r="E1670" t="s">
        <v>127</v>
      </c>
      <c r="F1670" t="s">
        <v>61</v>
      </c>
      <c r="G1670" t="s">
        <v>120</v>
      </c>
      <c r="H1670">
        <v>5025</v>
      </c>
      <c r="I1670">
        <v>4960</v>
      </c>
      <c r="J1670">
        <v>2.1</v>
      </c>
      <c r="K1670">
        <v>1.3</v>
      </c>
      <c r="L1670">
        <v>4855</v>
      </c>
      <c r="M1670">
        <v>11.1</v>
      </c>
      <c r="N1670">
        <v>5.7</v>
      </c>
      <c r="O1670">
        <v>65.5</v>
      </c>
      <c r="P1670">
        <v>76.900000000000006</v>
      </c>
      <c r="Q1670">
        <v>81.099999999999994</v>
      </c>
      <c r="R1670">
        <v>15.6</v>
      </c>
      <c r="S1670">
        <v>3010</v>
      </c>
      <c r="T1670">
        <v>13900</v>
      </c>
      <c r="U1670">
        <v>21900</v>
      </c>
      <c r="V1670">
        <v>30700</v>
      </c>
    </row>
    <row r="1671" spans="1:22" x14ac:dyDescent="0.25">
      <c r="A1671" t="str">
        <f t="shared" si="26"/>
        <v>2017/20183Female + maleCombined and general studiesNon-EU</v>
      </c>
      <c r="B1671" t="s">
        <v>126</v>
      </c>
      <c r="C1671" t="s">
        <v>142</v>
      </c>
      <c r="D1671">
        <v>3</v>
      </c>
      <c r="E1671" t="s">
        <v>127</v>
      </c>
      <c r="F1671" t="s">
        <v>125</v>
      </c>
      <c r="G1671" t="s">
        <v>120</v>
      </c>
      <c r="H1671">
        <v>70</v>
      </c>
      <c r="I1671">
        <v>70</v>
      </c>
      <c r="J1671">
        <v>44.4</v>
      </c>
      <c r="K1671">
        <v>0</v>
      </c>
      <c r="L1671">
        <v>40</v>
      </c>
      <c r="M1671">
        <v>25.5</v>
      </c>
      <c r="N1671">
        <v>5.9</v>
      </c>
      <c r="O1671">
        <v>16.2</v>
      </c>
      <c r="P1671">
        <v>19.100000000000001</v>
      </c>
      <c r="Q1671">
        <v>24.3</v>
      </c>
      <c r="R1671">
        <v>8.1</v>
      </c>
      <c r="S1671" t="s">
        <v>124</v>
      </c>
      <c r="T1671" t="s">
        <v>124</v>
      </c>
      <c r="U1671" t="s">
        <v>124</v>
      </c>
      <c r="V1671" t="s">
        <v>124</v>
      </c>
    </row>
    <row r="1672" spans="1:22" x14ac:dyDescent="0.25">
      <c r="A1672" t="str">
        <f t="shared" si="26"/>
        <v>2017/20183Female + maleComputingEU</v>
      </c>
      <c r="B1672" t="s">
        <v>126</v>
      </c>
      <c r="C1672" t="s">
        <v>142</v>
      </c>
      <c r="D1672">
        <v>3</v>
      </c>
      <c r="E1672" t="s">
        <v>127</v>
      </c>
      <c r="F1672" t="s">
        <v>21</v>
      </c>
      <c r="G1672" t="s">
        <v>95</v>
      </c>
      <c r="H1672">
        <v>790</v>
      </c>
      <c r="I1672">
        <v>755</v>
      </c>
      <c r="J1672">
        <v>26.6</v>
      </c>
      <c r="K1672">
        <v>4.5999999999999996</v>
      </c>
      <c r="L1672">
        <v>555</v>
      </c>
      <c r="M1672">
        <v>19.5</v>
      </c>
      <c r="N1672">
        <v>5.8</v>
      </c>
      <c r="O1672">
        <v>40.200000000000003</v>
      </c>
      <c r="P1672">
        <v>44.6</v>
      </c>
      <c r="Q1672">
        <v>48.1</v>
      </c>
      <c r="R1672">
        <v>7.9</v>
      </c>
      <c r="S1672">
        <v>290</v>
      </c>
      <c r="T1672">
        <v>26300</v>
      </c>
      <c r="U1672">
        <v>34700</v>
      </c>
      <c r="V1672">
        <v>50000</v>
      </c>
    </row>
    <row r="1673" spans="1:22" x14ac:dyDescent="0.25">
      <c r="A1673" t="str">
        <f t="shared" si="26"/>
        <v>2017/20183Female + maleComputingUK</v>
      </c>
      <c r="B1673" t="s">
        <v>126</v>
      </c>
      <c r="C1673" t="s">
        <v>142</v>
      </c>
      <c r="D1673">
        <v>3</v>
      </c>
      <c r="E1673" t="s">
        <v>127</v>
      </c>
      <c r="F1673" t="s">
        <v>61</v>
      </c>
      <c r="G1673" t="s">
        <v>95</v>
      </c>
      <c r="H1673">
        <v>11030</v>
      </c>
      <c r="I1673">
        <v>10970</v>
      </c>
      <c r="J1673">
        <v>1.1000000000000001</v>
      </c>
      <c r="K1673">
        <v>0.5</v>
      </c>
      <c r="L1673">
        <v>10850</v>
      </c>
      <c r="M1673">
        <v>7.2</v>
      </c>
      <c r="N1673">
        <v>7.7</v>
      </c>
      <c r="O1673">
        <v>78.5</v>
      </c>
      <c r="P1673">
        <v>82.4</v>
      </c>
      <c r="Q1673">
        <v>84</v>
      </c>
      <c r="R1673">
        <v>5.5</v>
      </c>
      <c r="S1673">
        <v>8425</v>
      </c>
      <c r="T1673">
        <v>19700</v>
      </c>
      <c r="U1673">
        <v>26600</v>
      </c>
      <c r="V1673">
        <v>34700</v>
      </c>
    </row>
    <row r="1674" spans="1:22" x14ac:dyDescent="0.25">
      <c r="A1674" t="str">
        <f t="shared" si="26"/>
        <v>2017/20183Female + maleComputingNon-EU</v>
      </c>
      <c r="B1674" t="s">
        <v>126</v>
      </c>
      <c r="C1674" t="s">
        <v>142</v>
      </c>
      <c r="D1674">
        <v>3</v>
      </c>
      <c r="E1674" t="s">
        <v>127</v>
      </c>
      <c r="F1674" t="s">
        <v>125</v>
      </c>
      <c r="G1674" t="s">
        <v>95</v>
      </c>
      <c r="H1674">
        <v>1445</v>
      </c>
      <c r="I1674">
        <v>1415</v>
      </c>
      <c r="J1674">
        <v>48.5</v>
      </c>
      <c r="K1674">
        <v>2</v>
      </c>
      <c r="L1674">
        <v>730</v>
      </c>
      <c r="M1674">
        <v>26.8</v>
      </c>
      <c r="N1674">
        <v>2.9</v>
      </c>
      <c r="O1674">
        <v>16.399999999999999</v>
      </c>
      <c r="P1674">
        <v>19</v>
      </c>
      <c r="Q1674">
        <v>21.8</v>
      </c>
      <c r="R1674">
        <v>5.4</v>
      </c>
      <c r="S1674">
        <v>215</v>
      </c>
      <c r="T1674">
        <v>17900</v>
      </c>
      <c r="U1674">
        <v>29900</v>
      </c>
      <c r="V1674">
        <v>40200</v>
      </c>
    </row>
    <row r="1675" spans="1:22" x14ac:dyDescent="0.25">
      <c r="A1675" t="str">
        <f t="shared" si="26"/>
        <v>2017/20183Female + maleCreative arts and designEU</v>
      </c>
      <c r="B1675" t="s">
        <v>126</v>
      </c>
      <c r="C1675" t="s">
        <v>142</v>
      </c>
      <c r="D1675">
        <v>3</v>
      </c>
      <c r="E1675" t="s">
        <v>127</v>
      </c>
      <c r="F1675" t="s">
        <v>21</v>
      </c>
      <c r="G1675" t="s">
        <v>116</v>
      </c>
      <c r="H1675">
        <v>1420</v>
      </c>
      <c r="I1675">
        <v>1365</v>
      </c>
      <c r="J1675">
        <v>26.7</v>
      </c>
      <c r="K1675">
        <v>4</v>
      </c>
      <c r="L1675">
        <v>1000</v>
      </c>
      <c r="M1675">
        <v>25.6</v>
      </c>
      <c r="N1675">
        <v>7</v>
      </c>
      <c r="O1675">
        <v>34.6</v>
      </c>
      <c r="P1675">
        <v>38</v>
      </c>
      <c r="Q1675">
        <v>40.700000000000003</v>
      </c>
      <c r="R1675">
        <v>6</v>
      </c>
      <c r="S1675">
        <v>430</v>
      </c>
      <c r="T1675">
        <v>14100</v>
      </c>
      <c r="U1675">
        <v>21200</v>
      </c>
      <c r="V1675">
        <v>27700</v>
      </c>
    </row>
    <row r="1676" spans="1:22" x14ac:dyDescent="0.25">
      <c r="A1676" t="str">
        <f t="shared" si="26"/>
        <v>2017/20183Female + maleCreative arts and designUK</v>
      </c>
      <c r="B1676" t="s">
        <v>126</v>
      </c>
      <c r="C1676" t="s">
        <v>142</v>
      </c>
      <c r="D1676">
        <v>3</v>
      </c>
      <c r="E1676" t="s">
        <v>127</v>
      </c>
      <c r="F1676" t="s">
        <v>61</v>
      </c>
      <c r="G1676" t="s">
        <v>116</v>
      </c>
      <c r="H1676">
        <v>23330</v>
      </c>
      <c r="I1676">
        <v>23210</v>
      </c>
      <c r="J1676">
        <v>1</v>
      </c>
      <c r="K1676">
        <v>0.5</v>
      </c>
      <c r="L1676">
        <v>22990</v>
      </c>
      <c r="M1676">
        <v>7.3</v>
      </c>
      <c r="N1676">
        <v>8.8000000000000007</v>
      </c>
      <c r="O1676">
        <v>77.2</v>
      </c>
      <c r="P1676">
        <v>81.099999999999994</v>
      </c>
      <c r="Q1676">
        <v>82.9</v>
      </c>
      <c r="R1676">
        <v>5.7</v>
      </c>
      <c r="S1676">
        <v>16950</v>
      </c>
      <c r="T1676">
        <v>13900</v>
      </c>
      <c r="U1676">
        <v>19700</v>
      </c>
      <c r="V1676">
        <v>24800</v>
      </c>
    </row>
    <row r="1677" spans="1:22" x14ac:dyDescent="0.25">
      <c r="A1677" t="str">
        <f t="shared" si="26"/>
        <v>2017/20183Female + maleCreative arts and designNon-EU</v>
      </c>
      <c r="B1677" t="s">
        <v>126</v>
      </c>
      <c r="C1677" t="s">
        <v>142</v>
      </c>
      <c r="D1677">
        <v>3</v>
      </c>
      <c r="E1677" t="s">
        <v>127</v>
      </c>
      <c r="F1677" t="s">
        <v>125</v>
      </c>
      <c r="G1677" t="s">
        <v>116</v>
      </c>
      <c r="H1677">
        <v>2110</v>
      </c>
      <c r="I1677">
        <v>2075</v>
      </c>
      <c r="J1677">
        <v>52.6</v>
      </c>
      <c r="K1677">
        <v>1.7</v>
      </c>
      <c r="L1677">
        <v>985</v>
      </c>
      <c r="M1677">
        <v>21.5</v>
      </c>
      <c r="N1677">
        <v>4.3</v>
      </c>
      <c r="O1677">
        <v>18.100000000000001</v>
      </c>
      <c r="P1677">
        <v>19.2</v>
      </c>
      <c r="Q1677">
        <v>21.7</v>
      </c>
      <c r="R1677">
        <v>3.6</v>
      </c>
      <c r="S1677">
        <v>350</v>
      </c>
      <c r="T1677">
        <v>12800</v>
      </c>
      <c r="U1677">
        <v>18200</v>
      </c>
      <c r="V1677">
        <v>25600</v>
      </c>
    </row>
    <row r="1678" spans="1:22" x14ac:dyDescent="0.25">
      <c r="A1678" t="str">
        <f t="shared" si="26"/>
        <v>2017/20183Female + maleEconomicsEU</v>
      </c>
      <c r="B1678" t="s">
        <v>126</v>
      </c>
      <c r="C1678" t="s">
        <v>142</v>
      </c>
      <c r="D1678">
        <v>3</v>
      </c>
      <c r="E1678" t="s">
        <v>127</v>
      </c>
      <c r="F1678" t="s">
        <v>21</v>
      </c>
      <c r="G1678" t="s">
        <v>8</v>
      </c>
      <c r="H1678">
        <v>620</v>
      </c>
      <c r="I1678">
        <v>595</v>
      </c>
      <c r="J1678">
        <v>28.4</v>
      </c>
      <c r="K1678">
        <v>4.2</v>
      </c>
      <c r="L1678">
        <v>425</v>
      </c>
      <c r="M1678">
        <v>21.6</v>
      </c>
      <c r="N1678">
        <v>4.2</v>
      </c>
      <c r="O1678">
        <v>37.700000000000003</v>
      </c>
      <c r="P1678">
        <v>42.6</v>
      </c>
      <c r="Q1678">
        <v>45.9</v>
      </c>
      <c r="R1678">
        <v>8.1999999999999993</v>
      </c>
      <c r="S1678">
        <v>220</v>
      </c>
      <c r="T1678">
        <v>25600</v>
      </c>
      <c r="U1678">
        <v>34700</v>
      </c>
      <c r="V1678">
        <v>48900</v>
      </c>
    </row>
    <row r="1679" spans="1:22" x14ac:dyDescent="0.25">
      <c r="A1679" t="str">
        <f t="shared" si="26"/>
        <v>2017/20183Female + maleEconomicsUK</v>
      </c>
      <c r="B1679" t="s">
        <v>126</v>
      </c>
      <c r="C1679" t="s">
        <v>142</v>
      </c>
      <c r="D1679">
        <v>3</v>
      </c>
      <c r="E1679" t="s">
        <v>127</v>
      </c>
      <c r="F1679" t="s">
        <v>61</v>
      </c>
      <c r="G1679" t="s">
        <v>8</v>
      </c>
      <c r="H1679">
        <v>5435</v>
      </c>
      <c r="I1679">
        <v>5395</v>
      </c>
      <c r="J1679">
        <v>1.2</v>
      </c>
      <c r="K1679">
        <v>0.8</v>
      </c>
      <c r="L1679">
        <v>5325</v>
      </c>
      <c r="M1679">
        <v>7.2</v>
      </c>
      <c r="N1679">
        <v>6</v>
      </c>
      <c r="O1679">
        <v>78.5</v>
      </c>
      <c r="P1679">
        <v>83</v>
      </c>
      <c r="Q1679">
        <v>85.5</v>
      </c>
      <c r="R1679">
        <v>7</v>
      </c>
      <c r="S1679">
        <v>4140</v>
      </c>
      <c r="T1679">
        <v>25600</v>
      </c>
      <c r="U1679">
        <v>32800</v>
      </c>
      <c r="V1679">
        <v>43100</v>
      </c>
    </row>
    <row r="1680" spans="1:22" x14ac:dyDescent="0.25">
      <c r="A1680" t="str">
        <f t="shared" si="26"/>
        <v>2017/20183Female + maleEconomicsNon-EU</v>
      </c>
      <c r="B1680" t="s">
        <v>126</v>
      </c>
      <c r="C1680" t="s">
        <v>142</v>
      </c>
      <c r="D1680">
        <v>3</v>
      </c>
      <c r="E1680" t="s">
        <v>127</v>
      </c>
      <c r="F1680" t="s">
        <v>125</v>
      </c>
      <c r="G1680" t="s">
        <v>8</v>
      </c>
      <c r="H1680">
        <v>2095</v>
      </c>
      <c r="I1680">
        <v>2070</v>
      </c>
      <c r="J1680">
        <v>63.5</v>
      </c>
      <c r="K1680">
        <v>1.1000000000000001</v>
      </c>
      <c r="L1680">
        <v>755</v>
      </c>
      <c r="M1680">
        <v>18.899999999999999</v>
      </c>
      <c r="N1680">
        <v>2.2999999999999998</v>
      </c>
      <c r="O1680">
        <v>11.2</v>
      </c>
      <c r="P1680">
        <v>12.6</v>
      </c>
      <c r="Q1680">
        <v>15.3</v>
      </c>
      <c r="R1680">
        <v>4.0999999999999996</v>
      </c>
      <c r="S1680">
        <v>220</v>
      </c>
      <c r="T1680">
        <v>29600</v>
      </c>
      <c r="U1680">
        <v>38700</v>
      </c>
      <c r="V1680">
        <v>55100</v>
      </c>
    </row>
    <row r="1681" spans="1:22" x14ac:dyDescent="0.25">
      <c r="A1681" t="str">
        <f t="shared" si="26"/>
        <v>2017/20183Female + maleEducation and teachingEU</v>
      </c>
      <c r="B1681" t="s">
        <v>126</v>
      </c>
      <c r="C1681" t="s">
        <v>142</v>
      </c>
      <c r="D1681">
        <v>3</v>
      </c>
      <c r="E1681" t="s">
        <v>127</v>
      </c>
      <c r="F1681" t="s">
        <v>21</v>
      </c>
      <c r="G1681" t="s">
        <v>118</v>
      </c>
      <c r="H1681">
        <v>115</v>
      </c>
      <c r="I1681">
        <v>105</v>
      </c>
      <c r="J1681">
        <v>22.7</v>
      </c>
      <c r="K1681">
        <v>11.4</v>
      </c>
      <c r="L1681">
        <v>80</v>
      </c>
      <c r="M1681">
        <v>21.1</v>
      </c>
      <c r="N1681">
        <v>4.8</v>
      </c>
      <c r="O1681">
        <v>39.700000000000003</v>
      </c>
      <c r="P1681">
        <v>47.3</v>
      </c>
      <c r="Q1681">
        <v>51.3</v>
      </c>
      <c r="R1681">
        <v>11.7</v>
      </c>
      <c r="S1681">
        <v>40</v>
      </c>
      <c r="T1681">
        <v>19000</v>
      </c>
      <c r="U1681">
        <v>23400</v>
      </c>
      <c r="V1681">
        <v>25600</v>
      </c>
    </row>
    <row r="1682" spans="1:22" x14ac:dyDescent="0.25">
      <c r="A1682" t="str">
        <f t="shared" si="26"/>
        <v>2017/20183Female + maleEducation and teachingUK</v>
      </c>
      <c r="B1682" t="s">
        <v>126</v>
      </c>
      <c r="C1682" t="s">
        <v>142</v>
      </c>
      <c r="D1682">
        <v>3</v>
      </c>
      <c r="E1682" t="s">
        <v>127</v>
      </c>
      <c r="F1682" t="s">
        <v>61</v>
      </c>
      <c r="G1682" t="s">
        <v>118</v>
      </c>
      <c r="H1682">
        <v>16230</v>
      </c>
      <c r="I1682">
        <v>16130</v>
      </c>
      <c r="J1682">
        <v>0.9</v>
      </c>
      <c r="K1682">
        <v>0.6</v>
      </c>
      <c r="L1682">
        <v>15990</v>
      </c>
      <c r="M1682">
        <v>4.5</v>
      </c>
      <c r="N1682">
        <v>5</v>
      </c>
      <c r="O1682">
        <v>80</v>
      </c>
      <c r="P1682">
        <v>87.3</v>
      </c>
      <c r="Q1682">
        <v>89.6</v>
      </c>
      <c r="R1682">
        <v>9.6</v>
      </c>
      <c r="S1682">
        <v>12635</v>
      </c>
      <c r="T1682">
        <v>15400</v>
      </c>
      <c r="U1682">
        <v>21900</v>
      </c>
      <c r="V1682">
        <v>25200</v>
      </c>
    </row>
    <row r="1683" spans="1:22" x14ac:dyDescent="0.25">
      <c r="A1683" t="str">
        <f t="shared" si="26"/>
        <v>2017/20183Female + maleEducation and teachingNon-EU</v>
      </c>
      <c r="B1683" t="s">
        <v>126</v>
      </c>
      <c r="C1683" t="s">
        <v>142</v>
      </c>
      <c r="D1683">
        <v>3</v>
      </c>
      <c r="E1683" t="s">
        <v>127</v>
      </c>
      <c r="F1683" t="s">
        <v>125</v>
      </c>
      <c r="G1683" t="s">
        <v>118</v>
      </c>
      <c r="H1683">
        <v>335</v>
      </c>
      <c r="I1683">
        <v>330</v>
      </c>
      <c r="J1683">
        <v>39.5</v>
      </c>
      <c r="K1683">
        <v>2.1</v>
      </c>
      <c r="L1683">
        <v>200</v>
      </c>
      <c r="M1683">
        <v>36.200000000000003</v>
      </c>
      <c r="N1683">
        <v>2.1</v>
      </c>
      <c r="O1683">
        <v>20</v>
      </c>
      <c r="P1683">
        <v>20.6</v>
      </c>
      <c r="Q1683">
        <v>22.2</v>
      </c>
      <c r="R1683">
        <v>2.2999999999999998</v>
      </c>
      <c r="S1683">
        <v>60</v>
      </c>
      <c r="T1683">
        <v>10200</v>
      </c>
      <c r="U1683">
        <v>17900</v>
      </c>
      <c r="V1683">
        <v>24800</v>
      </c>
    </row>
    <row r="1684" spans="1:22" x14ac:dyDescent="0.25">
      <c r="A1684" t="str">
        <f t="shared" si="26"/>
        <v>2017/20183Female + maleEngineeringEU</v>
      </c>
      <c r="B1684" t="s">
        <v>126</v>
      </c>
      <c r="C1684" t="s">
        <v>142</v>
      </c>
      <c r="D1684">
        <v>3</v>
      </c>
      <c r="E1684" t="s">
        <v>127</v>
      </c>
      <c r="F1684" t="s">
        <v>21</v>
      </c>
      <c r="G1684" t="s">
        <v>93</v>
      </c>
      <c r="H1684">
        <v>1195</v>
      </c>
      <c r="I1684">
        <v>1155</v>
      </c>
      <c r="J1684">
        <v>29.6</v>
      </c>
      <c r="K1684">
        <v>3.7</v>
      </c>
      <c r="L1684">
        <v>810</v>
      </c>
      <c r="M1684">
        <v>17.399999999999999</v>
      </c>
      <c r="N1684">
        <v>4.2</v>
      </c>
      <c r="O1684">
        <v>35.1</v>
      </c>
      <c r="P1684">
        <v>44</v>
      </c>
      <c r="Q1684">
        <v>48.9</v>
      </c>
      <c r="R1684">
        <v>13.7</v>
      </c>
      <c r="S1684">
        <v>400</v>
      </c>
      <c r="T1684">
        <v>26600</v>
      </c>
      <c r="U1684">
        <v>32500</v>
      </c>
      <c r="V1684">
        <v>38700</v>
      </c>
    </row>
    <row r="1685" spans="1:22" x14ac:dyDescent="0.25">
      <c r="A1685" t="str">
        <f t="shared" si="26"/>
        <v>2017/20183Female + maleEngineeringUK</v>
      </c>
      <c r="B1685" t="s">
        <v>126</v>
      </c>
      <c r="C1685" t="s">
        <v>142</v>
      </c>
      <c r="D1685">
        <v>3</v>
      </c>
      <c r="E1685" t="s">
        <v>127</v>
      </c>
      <c r="F1685" t="s">
        <v>61</v>
      </c>
      <c r="G1685" t="s">
        <v>93</v>
      </c>
      <c r="H1685">
        <v>12570</v>
      </c>
      <c r="I1685">
        <v>12450</v>
      </c>
      <c r="J1685">
        <v>1.4</v>
      </c>
      <c r="K1685">
        <v>1</v>
      </c>
      <c r="L1685">
        <v>12275</v>
      </c>
      <c r="M1685">
        <v>6.4</v>
      </c>
      <c r="N1685">
        <v>5.3</v>
      </c>
      <c r="O1685">
        <v>75.8</v>
      </c>
      <c r="P1685">
        <v>83.7</v>
      </c>
      <c r="Q1685">
        <v>86.9</v>
      </c>
      <c r="R1685">
        <v>11.1</v>
      </c>
      <c r="S1685">
        <v>9255</v>
      </c>
      <c r="T1685">
        <v>25200</v>
      </c>
      <c r="U1685">
        <v>31400</v>
      </c>
      <c r="V1685">
        <v>38700</v>
      </c>
    </row>
    <row r="1686" spans="1:22" x14ac:dyDescent="0.25">
      <c r="A1686" t="str">
        <f t="shared" si="26"/>
        <v>2017/20183Female + maleEngineeringNon-EU</v>
      </c>
      <c r="B1686" t="s">
        <v>126</v>
      </c>
      <c r="C1686" t="s">
        <v>142</v>
      </c>
      <c r="D1686">
        <v>3</v>
      </c>
      <c r="E1686" t="s">
        <v>127</v>
      </c>
      <c r="F1686" t="s">
        <v>125</v>
      </c>
      <c r="G1686" t="s">
        <v>93</v>
      </c>
      <c r="H1686">
        <v>5115</v>
      </c>
      <c r="I1686">
        <v>5045</v>
      </c>
      <c r="J1686">
        <v>59.4</v>
      </c>
      <c r="K1686">
        <v>1.3</v>
      </c>
      <c r="L1686">
        <v>2050</v>
      </c>
      <c r="M1686">
        <v>21.3</v>
      </c>
      <c r="N1686">
        <v>1.2</v>
      </c>
      <c r="O1686">
        <v>10.1</v>
      </c>
      <c r="P1686">
        <v>13.7</v>
      </c>
      <c r="Q1686">
        <v>18.100000000000001</v>
      </c>
      <c r="R1686">
        <v>8</v>
      </c>
      <c r="S1686">
        <v>465</v>
      </c>
      <c r="T1686">
        <v>23400</v>
      </c>
      <c r="U1686">
        <v>31000</v>
      </c>
      <c r="V1686">
        <v>38300</v>
      </c>
    </row>
    <row r="1687" spans="1:22" x14ac:dyDescent="0.25">
      <c r="A1687" t="str">
        <f t="shared" si="26"/>
        <v>2017/20183Female + maleEnglish studiesEU</v>
      </c>
      <c r="B1687" t="s">
        <v>126</v>
      </c>
      <c r="C1687" t="s">
        <v>142</v>
      </c>
      <c r="D1687">
        <v>3</v>
      </c>
      <c r="E1687" t="s">
        <v>127</v>
      </c>
      <c r="F1687" t="s">
        <v>21</v>
      </c>
      <c r="G1687" t="s">
        <v>109</v>
      </c>
      <c r="H1687">
        <v>390</v>
      </c>
      <c r="I1687">
        <v>370</v>
      </c>
      <c r="J1687">
        <v>30</v>
      </c>
      <c r="K1687">
        <v>4.5999999999999996</v>
      </c>
      <c r="L1687">
        <v>260</v>
      </c>
      <c r="M1687">
        <v>23</v>
      </c>
      <c r="N1687">
        <v>3.9</v>
      </c>
      <c r="O1687">
        <v>30.6</v>
      </c>
      <c r="P1687">
        <v>36.799999999999997</v>
      </c>
      <c r="Q1687">
        <v>43.2</v>
      </c>
      <c r="R1687">
        <v>12.6</v>
      </c>
      <c r="S1687">
        <v>105</v>
      </c>
      <c r="T1687">
        <v>16800</v>
      </c>
      <c r="U1687">
        <v>23000</v>
      </c>
      <c r="V1687">
        <v>27700</v>
      </c>
    </row>
    <row r="1688" spans="1:22" x14ac:dyDescent="0.25">
      <c r="A1688" t="str">
        <f t="shared" si="26"/>
        <v>2017/20183Female + maleEnglish studiesUK</v>
      </c>
      <c r="B1688" t="s">
        <v>126</v>
      </c>
      <c r="C1688" t="s">
        <v>142</v>
      </c>
      <c r="D1688">
        <v>3</v>
      </c>
      <c r="E1688" t="s">
        <v>127</v>
      </c>
      <c r="F1688" t="s">
        <v>61</v>
      </c>
      <c r="G1688" t="s">
        <v>109</v>
      </c>
      <c r="H1688">
        <v>13020</v>
      </c>
      <c r="I1688">
        <v>12930</v>
      </c>
      <c r="J1688">
        <v>1.1000000000000001</v>
      </c>
      <c r="K1688">
        <v>0.7</v>
      </c>
      <c r="L1688">
        <v>12790</v>
      </c>
      <c r="M1688">
        <v>6.2</v>
      </c>
      <c r="N1688">
        <v>7.1</v>
      </c>
      <c r="O1688">
        <v>69.900000000000006</v>
      </c>
      <c r="P1688">
        <v>80.599999999999994</v>
      </c>
      <c r="Q1688">
        <v>85.6</v>
      </c>
      <c r="R1688">
        <v>15.7</v>
      </c>
      <c r="S1688">
        <v>8740</v>
      </c>
      <c r="T1688">
        <v>16400</v>
      </c>
      <c r="U1688">
        <v>21900</v>
      </c>
      <c r="V1688">
        <v>26300</v>
      </c>
    </row>
    <row r="1689" spans="1:22" x14ac:dyDescent="0.25">
      <c r="A1689" t="str">
        <f t="shared" si="26"/>
        <v>2017/20183Female + maleEnglish studiesNon-EU</v>
      </c>
      <c r="B1689" t="s">
        <v>126</v>
      </c>
      <c r="C1689" t="s">
        <v>142</v>
      </c>
      <c r="D1689">
        <v>3</v>
      </c>
      <c r="E1689" t="s">
        <v>127</v>
      </c>
      <c r="F1689" t="s">
        <v>125</v>
      </c>
      <c r="G1689" t="s">
        <v>109</v>
      </c>
      <c r="H1689">
        <v>775</v>
      </c>
      <c r="I1689">
        <v>765</v>
      </c>
      <c r="J1689">
        <v>70</v>
      </c>
      <c r="K1689">
        <v>1.2</v>
      </c>
      <c r="L1689">
        <v>230</v>
      </c>
      <c r="M1689">
        <v>14.7</v>
      </c>
      <c r="N1689">
        <v>2.5</v>
      </c>
      <c r="O1689">
        <v>8.1</v>
      </c>
      <c r="P1689">
        <v>10</v>
      </c>
      <c r="Q1689">
        <v>12.9</v>
      </c>
      <c r="R1689">
        <v>4.8</v>
      </c>
      <c r="S1689">
        <v>60</v>
      </c>
      <c r="T1689">
        <v>21900</v>
      </c>
      <c r="U1689">
        <v>25600</v>
      </c>
      <c r="V1689">
        <v>32100</v>
      </c>
    </row>
    <row r="1690" spans="1:22" x14ac:dyDescent="0.25">
      <c r="A1690" t="str">
        <f t="shared" si="26"/>
        <v>2017/20183Female + maleGeneral, applied and forensic sciencesEU</v>
      </c>
      <c r="B1690" t="s">
        <v>126</v>
      </c>
      <c r="C1690" t="s">
        <v>142</v>
      </c>
      <c r="D1690">
        <v>3</v>
      </c>
      <c r="E1690" t="s">
        <v>127</v>
      </c>
      <c r="F1690" t="s">
        <v>21</v>
      </c>
      <c r="G1690" t="s">
        <v>147</v>
      </c>
      <c r="H1690">
        <v>75</v>
      </c>
      <c r="I1690">
        <v>70</v>
      </c>
      <c r="J1690">
        <v>18.7</v>
      </c>
      <c r="K1690">
        <v>5.4</v>
      </c>
      <c r="L1690">
        <v>55</v>
      </c>
      <c r="M1690">
        <v>17.5</v>
      </c>
      <c r="N1690">
        <v>5.2</v>
      </c>
      <c r="O1690">
        <v>34.200000000000003</v>
      </c>
      <c r="P1690">
        <v>48.2</v>
      </c>
      <c r="Q1690">
        <v>58.6</v>
      </c>
      <c r="R1690">
        <v>24.4</v>
      </c>
      <c r="S1690">
        <v>20</v>
      </c>
      <c r="T1690">
        <v>16400</v>
      </c>
      <c r="U1690">
        <v>21900</v>
      </c>
      <c r="V1690">
        <v>26300</v>
      </c>
    </row>
    <row r="1691" spans="1:22" x14ac:dyDescent="0.25">
      <c r="A1691" t="str">
        <f t="shared" si="26"/>
        <v>2017/20183Female + maleGeneral, applied and forensic sciencesUK</v>
      </c>
      <c r="B1691" t="s">
        <v>126</v>
      </c>
      <c r="C1691" t="s">
        <v>142</v>
      </c>
      <c r="D1691">
        <v>3</v>
      </c>
      <c r="E1691" t="s">
        <v>127</v>
      </c>
      <c r="F1691" t="s">
        <v>61</v>
      </c>
      <c r="G1691" t="s">
        <v>147</v>
      </c>
      <c r="H1691">
        <v>1780</v>
      </c>
      <c r="I1691">
        <v>1775</v>
      </c>
      <c r="J1691">
        <v>1.1000000000000001</v>
      </c>
      <c r="K1691">
        <v>0.3</v>
      </c>
      <c r="L1691">
        <v>1755</v>
      </c>
      <c r="M1691">
        <v>5.8</v>
      </c>
      <c r="N1691">
        <v>5.3</v>
      </c>
      <c r="O1691">
        <v>71.2</v>
      </c>
      <c r="P1691">
        <v>82.1</v>
      </c>
      <c r="Q1691">
        <v>87.8</v>
      </c>
      <c r="R1691">
        <v>16.600000000000001</v>
      </c>
      <c r="S1691">
        <v>1235</v>
      </c>
      <c r="T1691">
        <v>17200</v>
      </c>
      <c r="U1691">
        <v>21500</v>
      </c>
      <c r="V1691">
        <v>25900</v>
      </c>
    </row>
    <row r="1692" spans="1:22" x14ac:dyDescent="0.25">
      <c r="A1692" t="str">
        <f t="shared" si="26"/>
        <v>2017/20183Female + maleGeneral, applied and forensic sciencesNon-EU</v>
      </c>
      <c r="B1692" t="s">
        <v>126</v>
      </c>
      <c r="C1692" t="s">
        <v>142</v>
      </c>
      <c r="D1692">
        <v>3</v>
      </c>
      <c r="E1692" t="s">
        <v>127</v>
      </c>
      <c r="F1692" t="s">
        <v>125</v>
      </c>
      <c r="G1692" t="s">
        <v>147</v>
      </c>
      <c r="H1692">
        <v>75</v>
      </c>
      <c r="I1692">
        <v>75</v>
      </c>
      <c r="J1692">
        <v>42.4</v>
      </c>
      <c r="K1692">
        <v>0.7</v>
      </c>
      <c r="L1692">
        <v>45</v>
      </c>
      <c r="M1692">
        <v>20.399999999999999</v>
      </c>
      <c r="N1692">
        <v>1.8</v>
      </c>
      <c r="O1692">
        <v>16.600000000000001</v>
      </c>
      <c r="P1692">
        <v>28.4</v>
      </c>
      <c r="Q1692">
        <v>35.4</v>
      </c>
      <c r="R1692">
        <v>18.8</v>
      </c>
      <c r="S1692">
        <v>10</v>
      </c>
      <c r="T1692">
        <v>18600</v>
      </c>
      <c r="U1692">
        <v>25200</v>
      </c>
      <c r="V1692">
        <v>29200</v>
      </c>
    </row>
    <row r="1693" spans="1:22" x14ac:dyDescent="0.25">
      <c r="A1693" t="str">
        <f t="shared" si="26"/>
        <v>2017/20183Female + maleGeography, earth and environmental studiesEU</v>
      </c>
      <c r="B1693" t="s">
        <v>126</v>
      </c>
      <c r="C1693" t="s">
        <v>142</v>
      </c>
      <c r="D1693">
        <v>3</v>
      </c>
      <c r="E1693" t="s">
        <v>127</v>
      </c>
      <c r="F1693" t="s">
        <v>21</v>
      </c>
      <c r="G1693" t="s">
        <v>148</v>
      </c>
      <c r="H1693">
        <v>205</v>
      </c>
      <c r="I1693">
        <v>190</v>
      </c>
      <c r="J1693">
        <v>27.1</v>
      </c>
      <c r="K1693">
        <v>6</v>
      </c>
      <c r="L1693">
        <v>140</v>
      </c>
      <c r="M1693">
        <v>15.2</v>
      </c>
      <c r="N1693">
        <v>3.7</v>
      </c>
      <c r="O1693">
        <v>37.5</v>
      </c>
      <c r="P1693">
        <v>46.3</v>
      </c>
      <c r="Q1693">
        <v>54.1</v>
      </c>
      <c r="R1693">
        <v>16.600000000000001</v>
      </c>
      <c r="S1693">
        <v>70</v>
      </c>
      <c r="T1693">
        <v>21500</v>
      </c>
      <c r="U1693">
        <v>27000</v>
      </c>
      <c r="V1693">
        <v>35400</v>
      </c>
    </row>
    <row r="1694" spans="1:22" x14ac:dyDescent="0.25">
      <c r="A1694" t="str">
        <f t="shared" si="26"/>
        <v>2017/20183Female + maleGeography, earth and environmental studiesUK</v>
      </c>
      <c r="B1694" t="s">
        <v>126</v>
      </c>
      <c r="C1694" t="s">
        <v>142</v>
      </c>
      <c r="D1694">
        <v>3</v>
      </c>
      <c r="E1694" t="s">
        <v>127</v>
      </c>
      <c r="F1694" t="s">
        <v>61</v>
      </c>
      <c r="G1694" t="s">
        <v>148</v>
      </c>
      <c r="H1694">
        <v>8100</v>
      </c>
      <c r="I1694">
        <v>8050</v>
      </c>
      <c r="J1694">
        <v>0.9</v>
      </c>
      <c r="K1694">
        <v>0.6</v>
      </c>
      <c r="L1694">
        <v>7975</v>
      </c>
      <c r="M1694">
        <v>6</v>
      </c>
      <c r="N1694">
        <v>6.1</v>
      </c>
      <c r="O1694">
        <v>71.8</v>
      </c>
      <c r="P1694">
        <v>82.4</v>
      </c>
      <c r="Q1694">
        <v>86.9</v>
      </c>
      <c r="R1694">
        <v>15.1</v>
      </c>
      <c r="S1694">
        <v>5640</v>
      </c>
      <c r="T1694">
        <v>20100</v>
      </c>
      <c r="U1694">
        <v>24800</v>
      </c>
      <c r="V1694">
        <v>30700</v>
      </c>
    </row>
    <row r="1695" spans="1:22" x14ac:dyDescent="0.25">
      <c r="A1695" t="str">
        <f t="shared" si="26"/>
        <v>2017/20183Female + maleGeography, earth and environmental studiesNon-EU</v>
      </c>
      <c r="B1695" t="s">
        <v>126</v>
      </c>
      <c r="C1695" t="s">
        <v>142</v>
      </c>
      <c r="D1695">
        <v>3</v>
      </c>
      <c r="E1695" t="s">
        <v>127</v>
      </c>
      <c r="F1695" t="s">
        <v>125</v>
      </c>
      <c r="G1695" t="s">
        <v>148</v>
      </c>
      <c r="H1695">
        <v>405</v>
      </c>
      <c r="I1695">
        <v>395</v>
      </c>
      <c r="J1695">
        <v>62</v>
      </c>
      <c r="K1695">
        <v>2.5</v>
      </c>
      <c r="L1695">
        <v>150</v>
      </c>
      <c r="M1695">
        <v>18.399999999999999</v>
      </c>
      <c r="N1695">
        <v>2.2000000000000002</v>
      </c>
      <c r="O1695">
        <v>11.9</v>
      </c>
      <c r="P1695">
        <v>13.7</v>
      </c>
      <c r="Q1695">
        <v>17.399999999999999</v>
      </c>
      <c r="R1695">
        <v>5.5</v>
      </c>
      <c r="S1695">
        <v>40</v>
      </c>
      <c r="T1695">
        <v>16100</v>
      </c>
      <c r="U1695">
        <v>28100</v>
      </c>
      <c r="V1695">
        <v>37200</v>
      </c>
    </row>
    <row r="1696" spans="1:22" x14ac:dyDescent="0.25">
      <c r="A1696" t="str">
        <f t="shared" si="26"/>
        <v>2017/20183Female + maleHealth and social careEU</v>
      </c>
      <c r="B1696" t="s">
        <v>126</v>
      </c>
      <c r="C1696" t="s">
        <v>142</v>
      </c>
      <c r="D1696">
        <v>3</v>
      </c>
      <c r="E1696" t="s">
        <v>127</v>
      </c>
      <c r="F1696" t="s">
        <v>21</v>
      </c>
      <c r="G1696" t="s">
        <v>104</v>
      </c>
      <c r="H1696">
        <v>25</v>
      </c>
      <c r="I1696">
        <v>25</v>
      </c>
      <c r="J1696">
        <v>36</v>
      </c>
      <c r="K1696">
        <v>5.7</v>
      </c>
      <c r="L1696">
        <v>15</v>
      </c>
      <c r="M1696">
        <v>18</v>
      </c>
      <c r="N1696">
        <v>0</v>
      </c>
      <c r="O1696">
        <v>34</v>
      </c>
      <c r="P1696">
        <v>40</v>
      </c>
      <c r="Q1696">
        <v>46</v>
      </c>
      <c r="R1696">
        <v>12</v>
      </c>
      <c r="S1696" t="s">
        <v>124</v>
      </c>
      <c r="T1696" t="s">
        <v>124</v>
      </c>
      <c r="U1696" t="s">
        <v>124</v>
      </c>
      <c r="V1696" t="s">
        <v>124</v>
      </c>
    </row>
    <row r="1697" spans="1:22" x14ac:dyDescent="0.25">
      <c r="A1697" t="str">
        <f t="shared" si="26"/>
        <v>2017/20183Female + maleHealth and social careUK</v>
      </c>
      <c r="B1697" t="s">
        <v>126</v>
      </c>
      <c r="C1697" t="s">
        <v>142</v>
      </c>
      <c r="D1697">
        <v>3</v>
      </c>
      <c r="E1697" t="s">
        <v>127</v>
      </c>
      <c r="F1697" t="s">
        <v>61</v>
      </c>
      <c r="G1697" t="s">
        <v>104</v>
      </c>
      <c r="H1697">
        <v>7690</v>
      </c>
      <c r="I1697">
        <v>7655</v>
      </c>
      <c r="J1697">
        <v>1.1000000000000001</v>
      </c>
      <c r="K1697">
        <v>0.4</v>
      </c>
      <c r="L1697">
        <v>7570</v>
      </c>
      <c r="M1697">
        <v>3.7</v>
      </c>
      <c r="N1697">
        <v>5.2</v>
      </c>
      <c r="O1697">
        <v>71.5</v>
      </c>
      <c r="P1697">
        <v>87.4</v>
      </c>
      <c r="Q1697">
        <v>90</v>
      </c>
      <c r="R1697">
        <v>18.5</v>
      </c>
      <c r="S1697">
        <v>5360</v>
      </c>
      <c r="T1697">
        <v>15700</v>
      </c>
      <c r="U1697">
        <v>22300</v>
      </c>
      <c r="V1697">
        <v>28800</v>
      </c>
    </row>
    <row r="1698" spans="1:22" x14ac:dyDescent="0.25">
      <c r="A1698" t="str">
        <f t="shared" si="26"/>
        <v>2017/20183Female + maleHealth and social careNon-EU</v>
      </c>
      <c r="B1698" t="s">
        <v>126</v>
      </c>
      <c r="C1698" t="s">
        <v>142</v>
      </c>
      <c r="D1698">
        <v>3</v>
      </c>
      <c r="E1698" t="s">
        <v>127</v>
      </c>
      <c r="F1698" t="s">
        <v>125</v>
      </c>
      <c r="G1698" t="s">
        <v>104</v>
      </c>
      <c r="H1698">
        <v>65</v>
      </c>
      <c r="I1698">
        <v>60</v>
      </c>
      <c r="J1698">
        <v>23.6</v>
      </c>
      <c r="K1698">
        <v>3.8</v>
      </c>
      <c r="L1698">
        <v>45</v>
      </c>
      <c r="M1698">
        <v>16.3</v>
      </c>
      <c r="N1698">
        <v>8.1</v>
      </c>
      <c r="O1698">
        <v>35.799999999999997</v>
      </c>
      <c r="P1698">
        <v>45.5</v>
      </c>
      <c r="Q1698">
        <v>52</v>
      </c>
      <c r="R1698">
        <v>16.3</v>
      </c>
      <c r="S1698">
        <v>20</v>
      </c>
      <c r="T1698">
        <v>17200</v>
      </c>
      <c r="U1698">
        <v>23700</v>
      </c>
      <c r="V1698">
        <v>28000</v>
      </c>
    </row>
    <row r="1699" spans="1:22" x14ac:dyDescent="0.25">
      <c r="A1699" t="str">
        <f t="shared" si="26"/>
        <v>2017/20183Female + maleHistory and archaeologyEU</v>
      </c>
      <c r="B1699" t="s">
        <v>126</v>
      </c>
      <c r="C1699" t="s">
        <v>142</v>
      </c>
      <c r="D1699">
        <v>3</v>
      </c>
      <c r="E1699" t="s">
        <v>127</v>
      </c>
      <c r="F1699" t="s">
        <v>21</v>
      </c>
      <c r="G1699" t="s">
        <v>113</v>
      </c>
      <c r="H1699">
        <v>280</v>
      </c>
      <c r="I1699">
        <v>270</v>
      </c>
      <c r="J1699">
        <v>21.9</v>
      </c>
      <c r="K1699">
        <v>3.2</v>
      </c>
      <c r="L1699">
        <v>210</v>
      </c>
      <c r="M1699">
        <v>19.899999999999999</v>
      </c>
      <c r="N1699">
        <v>4.7</v>
      </c>
      <c r="O1699">
        <v>35.4</v>
      </c>
      <c r="P1699">
        <v>41.8</v>
      </c>
      <c r="Q1699">
        <v>53.5</v>
      </c>
      <c r="R1699">
        <v>18.100000000000001</v>
      </c>
      <c r="S1699">
        <v>90</v>
      </c>
      <c r="T1699">
        <v>17200</v>
      </c>
      <c r="U1699">
        <v>23400</v>
      </c>
      <c r="V1699">
        <v>28800</v>
      </c>
    </row>
    <row r="1700" spans="1:22" x14ac:dyDescent="0.25">
      <c r="A1700" t="str">
        <f t="shared" si="26"/>
        <v>2017/20183Female + maleHistory and archaeologyUK</v>
      </c>
      <c r="B1700" t="s">
        <v>126</v>
      </c>
      <c r="C1700" t="s">
        <v>142</v>
      </c>
      <c r="D1700">
        <v>3</v>
      </c>
      <c r="E1700" t="s">
        <v>127</v>
      </c>
      <c r="F1700" t="s">
        <v>61</v>
      </c>
      <c r="G1700" t="s">
        <v>113</v>
      </c>
      <c r="H1700">
        <v>11760</v>
      </c>
      <c r="I1700">
        <v>11695</v>
      </c>
      <c r="J1700">
        <v>0.9</v>
      </c>
      <c r="K1700">
        <v>0.5</v>
      </c>
      <c r="L1700">
        <v>11585</v>
      </c>
      <c r="M1700">
        <v>6.2</v>
      </c>
      <c r="N1700">
        <v>6.5</v>
      </c>
      <c r="O1700">
        <v>69.5</v>
      </c>
      <c r="P1700">
        <v>80.7</v>
      </c>
      <c r="Q1700">
        <v>86.4</v>
      </c>
      <c r="R1700">
        <v>16.899999999999999</v>
      </c>
      <c r="S1700">
        <v>7860</v>
      </c>
      <c r="T1700">
        <v>18200</v>
      </c>
      <c r="U1700">
        <v>23400</v>
      </c>
      <c r="V1700">
        <v>29600</v>
      </c>
    </row>
    <row r="1701" spans="1:22" x14ac:dyDescent="0.25">
      <c r="A1701" t="str">
        <f t="shared" si="26"/>
        <v>2017/20183Female + maleHistory and archaeologyNon-EU</v>
      </c>
      <c r="B1701" t="s">
        <v>126</v>
      </c>
      <c r="C1701" t="s">
        <v>142</v>
      </c>
      <c r="D1701">
        <v>3</v>
      </c>
      <c r="E1701" t="s">
        <v>127</v>
      </c>
      <c r="F1701" t="s">
        <v>125</v>
      </c>
      <c r="G1701" t="s">
        <v>113</v>
      </c>
      <c r="H1701">
        <v>275</v>
      </c>
      <c r="I1701">
        <v>270</v>
      </c>
      <c r="J1701">
        <v>40.799999999999997</v>
      </c>
      <c r="K1701">
        <v>3.4</v>
      </c>
      <c r="L1701">
        <v>160</v>
      </c>
      <c r="M1701">
        <v>22.4</v>
      </c>
      <c r="N1701">
        <v>2.2999999999999998</v>
      </c>
      <c r="O1701">
        <v>18</v>
      </c>
      <c r="P1701">
        <v>23.5</v>
      </c>
      <c r="Q1701">
        <v>34.5</v>
      </c>
      <c r="R1701">
        <v>16.5</v>
      </c>
      <c r="S1701">
        <v>45</v>
      </c>
      <c r="T1701">
        <v>21500</v>
      </c>
      <c r="U1701">
        <v>27300</v>
      </c>
      <c r="V1701">
        <v>39800</v>
      </c>
    </row>
    <row r="1702" spans="1:22" x14ac:dyDescent="0.25">
      <c r="A1702" t="str">
        <f t="shared" si="26"/>
        <v>2017/20183Female + maleLanguages and area studiesEU</v>
      </c>
      <c r="B1702" t="s">
        <v>126</v>
      </c>
      <c r="C1702" t="s">
        <v>142</v>
      </c>
      <c r="D1702">
        <v>3</v>
      </c>
      <c r="E1702" t="s">
        <v>127</v>
      </c>
      <c r="F1702" t="s">
        <v>21</v>
      </c>
      <c r="G1702" t="s">
        <v>149</v>
      </c>
      <c r="H1702">
        <v>490</v>
      </c>
      <c r="I1702">
        <v>465</v>
      </c>
      <c r="J1702">
        <v>24.2</v>
      </c>
      <c r="K1702">
        <v>4.9000000000000004</v>
      </c>
      <c r="L1702">
        <v>350</v>
      </c>
      <c r="M1702">
        <v>27.6</v>
      </c>
      <c r="N1702">
        <v>3.9</v>
      </c>
      <c r="O1702">
        <v>34.4</v>
      </c>
      <c r="P1702">
        <v>39.700000000000003</v>
      </c>
      <c r="Q1702">
        <v>44.3</v>
      </c>
      <c r="R1702">
        <v>9.9</v>
      </c>
      <c r="S1702">
        <v>150</v>
      </c>
      <c r="T1702">
        <v>18200</v>
      </c>
      <c r="U1702">
        <v>25200</v>
      </c>
      <c r="V1702">
        <v>32100</v>
      </c>
    </row>
    <row r="1703" spans="1:22" x14ac:dyDescent="0.25">
      <c r="A1703" t="str">
        <f t="shared" si="26"/>
        <v>2017/20183Female + maleLanguages and area studiesUK</v>
      </c>
      <c r="B1703" t="s">
        <v>126</v>
      </c>
      <c r="C1703" t="s">
        <v>142</v>
      </c>
      <c r="D1703">
        <v>3</v>
      </c>
      <c r="E1703" t="s">
        <v>127</v>
      </c>
      <c r="F1703" t="s">
        <v>61</v>
      </c>
      <c r="G1703" t="s">
        <v>149</v>
      </c>
      <c r="H1703">
        <v>6045</v>
      </c>
      <c r="I1703">
        <v>5935</v>
      </c>
      <c r="J1703">
        <v>0.8</v>
      </c>
      <c r="K1703">
        <v>1.8</v>
      </c>
      <c r="L1703">
        <v>5885</v>
      </c>
      <c r="M1703">
        <v>12.1</v>
      </c>
      <c r="N1703">
        <v>7</v>
      </c>
      <c r="O1703">
        <v>66.3</v>
      </c>
      <c r="P1703">
        <v>75.7</v>
      </c>
      <c r="Q1703">
        <v>80.099999999999994</v>
      </c>
      <c r="R1703">
        <v>13.8</v>
      </c>
      <c r="S1703">
        <v>3770</v>
      </c>
      <c r="T1703">
        <v>19700</v>
      </c>
      <c r="U1703">
        <v>25200</v>
      </c>
      <c r="V1703">
        <v>31800</v>
      </c>
    </row>
    <row r="1704" spans="1:22" x14ac:dyDescent="0.25">
      <c r="A1704" t="str">
        <f t="shared" si="26"/>
        <v>2017/20183Female + maleLanguages and area studiesNon-EU</v>
      </c>
      <c r="B1704" t="s">
        <v>126</v>
      </c>
      <c r="C1704" t="s">
        <v>142</v>
      </c>
      <c r="D1704">
        <v>3</v>
      </c>
      <c r="E1704" t="s">
        <v>127</v>
      </c>
      <c r="F1704" t="s">
        <v>125</v>
      </c>
      <c r="G1704" t="s">
        <v>149</v>
      </c>
      <c r="H1704">
        <v>205</v>
      </c>
      <c r="I1704">
        <v>195</v>
      </c>
      <c r="J1704">
        <v>48.9</v>
      </c>
      <c r="K1704">
        <v>4.7</v>
      </c>
      <c r="L1704">
        <v>100</v>
      </c>
      <c r="M1704">
        <v>18.7</v>
      </c>
      <c r="N1704">
        <v>4.8</v>
      </c>
      <c r="O1704">
        <v>19.3</v>
      </c>
      <c r="P1704">
        <v>23.1</v>
      </c>
      <c r="Q1704">
        <v>27.6</v>
      </c>
      <c r="R1704">
        <v>8.3000000000000007</v>
      </c>
      <c r="S1704">
        <v>35</v>
      </c>
      <c r="T1704">
        <v>19700</v>
      </c>
      <c r="U1704">
        <v>26600</v>
      </c>
      <c r="V1704">
        <v>36900</v>
      </c>
    </row>
    <row r="1705" spans="1:22" x14ac:dyDescent="0.25">
      <c r="A1705" t="str">
        <f t="shared" si="26"/>
        <v>2017/20183Female + maleLawEU</v>
      </c>
      <c r="B1705" t="s">
        <v>126</v>
      </c>
      <c r="C1705" t="s">
        <v>142</v>
      </c>
      <c r="D1705">
        <v>3</v>
      </c>
      <c r="E1705" t="s">
        <v>127</v>
      </c>
      <c r="F1705" t="s">
        <v>21</v>
      </c>
      <c r="G1705" t="s">
        <v>7</v>
      </c>
      <c r="H1705">
        <v>960</v>
      </c>
      <c r="I1705">
        <v>930</v>
      </c>
      <c r="J1705">
        <v>41.2</v>
      </c>
      <c r="K1705">
        <v>2.8</v>
      </c>
      <c r="L1705">
        <v>550</v>
      </c>
      <c r="M1705">
        <v>16.8</v>
      </c>
      <c r="N1705">
        <v>3.6</v>
      </c>
      <c r="O1705">
        <v>27.3</v>
      </c>
      <c r="P1705">
        <v>33.4</v>
      </c>
      <c r="Q1705">
        <v>38.4</v>
      </c>
      <c r="R1705">
        <v>11.1</v>
      </c>
      <c r="S1705">
        <v>240</v>
      </c>
      <c r="T1705">
        <v>21200</v>
      </c>
      <c r="U1705">
        <v>29200</v>
      </c>
      <c r="V1705">
        <v>40900</v>
      </c>
    </row>
    <row r="1706" spans="1:22" x14ac:dyDescent="0.25">
      <c r="A1706" t="str">
        <f t="shared" si="26"/>
        <v>2017/20183Female + maleLawUK</v>
      </c>
      <c r="B1706" t="s">
        <v>126</v>
      </c>
      <c r="C1706" t="s">
        <v>142</v>
      </c>
      <c r="D1706">
        <v>3</v>
      </c>
      <c r="E1706" t="s">
        <v>127</v>
      </c>
      <c r="F1706" t="s">
        <v>61</v>
      </c>
      <c r="G1706" t="s">
        <v>7</v>
      </c>
      <c r="H1706">
        <v>11625</v>
      </c>
      <c r="I1706">
        <v>11575</v>
      </c>
      <c r="J1706">
        <v>1.5</v>
      </c>
      <c r="K1706">
        <v>0.4</v>
      </c>
      <c r="L1706">
        <v>11400</v>
      </c>
      <c r="M1706">
        <v>6.1</v>
      </c>
      <c r="N1706">
        <v>6.3</v>
      </c>
      <c r="O1706">
        <v>68.099999999999994</v>
      </c>
      <c r="P1706">
        <v>80.900000000000006</v>
      </c>
      <c r="Q1706">
        <v>86</v>
      </c>
      <c r="R1706">
        <v>17.899999999999999</v>
      </c>
      <c r="S1706">
        <v>7650</v>
      </c>
      <c r="T1706">
        <v>18200</v>
      </c>
      <c r="U1706">
        <v>23400</v>
      </c>
      <c r="V1706">
        <v>30700</v>
      </c>
    </row>
    <row r="1707" spans="1:22" x14ac:dyDescent="0.25">
      <c r="A1707" t="str">
        <f t="shared" si="26"/>
        <v>2017/20183Female + maleLawNon-EU</v>
      </c>
      <c r="B1707" t="s">
        <v>126</v>
      </c>
      <c r="C1707" t="s">
        <v>142</v>
      </c>
      <c r="D1707">
        <v>3</v>
      </c>
      <c r="E1707" t="s">
        <v>127</v>
      </c>
      <c r="F1707" t="s">
        <v>125</v>
      </c>
      <c r="G1707" t="s">
        <v>7</v>
      </c>
      <c r="H1707">
        <v>2925</v>
      </c>
      <c r="I1707">
        <v>2900</v>
      </c>
      <c r="J1707">
        <v>59.3</v>
      </c>
      <c r="K1707">
        <v>0.9</v>
      </c>
      <c r="L1707">
        <v>1180</v>
      </c>
      <c r="M1707">
        <v>22</v>
      </c>
      <c r="N1707">
        <v>2.1</v>
      </c>
      <c r="O1707">
        <v>10.5</v>
      </c>
      <c r="P1707">
        <v>11.9</v>
      </c>
      <c r="Q1707">
        <v>16.600000000000001</v>
      </c>
      <c r="R1707">
        <v>6.1</v>
      </c>
      <c r="S1707">
        <v>270</v>
      </c>
      <c r="T1707">
        <v>19200</v>
      </c>
      <c r="U1707">
        <v>28800</v>
      </c>
      <c r="V1707">
        <v>46000</v>
      </c>
    </row>
    <row r="1708" spans="1:22" x14ac:dyDescent="0.25">
      <c r="A1708" t="str">
        <f t="shared" si="26"/>
        <v>2017/20183Female + maleMaterials and technologyEU</v>
      </c>
      <c r="B1708" t="s">
        <v>126</v>
      </c>
      <c r="C1708" t="s">
        <v>142</v>
      </c>
      <c r="D1708">
        <v>3</v>
      </c>
      <c r="E1708" t="s">
        <v>127</v>
      </c>
      <c r="F1708" t="s">
        <v>21</v>
      </c>
      <c r="G1708" t="s">
        <v>150</v>
      </c>
      <c r="H1708">
        <v>165</v>
      </c>
      <c r="I1708">
        <v>160</v>
      </c>
      <c r="J1708">
        <v>29.4</v>
      </c>
      <c r="K1708">
        <v>3.6</v>
      </c>
      <c r="L1708">
        <v>115</v>
      </c>
      <c r="M1708">
        <v>26.3</v>
      </c>
      <c r="N1708">
        <v>2.2000000000000002</v>
      </c>
      <c r="O1708">
        <v>33</v>
      </c>
      <c r="P1708">
        <v>39.1</v>
      </c>
      <c r="Q1708">
        <v>42.1</v>
      </c>
      <c r="R1708">
        <v>9.1</v>
      </c>
      <c r="S1708">
        <v>50</v>
      </c>
      <c r="T1708">
        <v>20800</v>
      </c>
      <c r="U1708">
        <v>27400</v>
      </c>
      <c r="V1708">
        <v>32100</v>
      </c>
    </row>
    <row r="1709" spans="1:22" x14ac:dyDescent="0.25">
      <c r="A1709" t="str">
        <f t="shared" si="26"/>
        <v>2017/20183Female + maleMaterials and technologyUK</v>
      </c>
      <c r="B1709" t="s">
        <v>126</v>
      </c>
      <c r="C1709" t="s">
        <v>142</v>
      </c>
      <c r="D1709">
        <v>3</v>
      </c>
      <c r="E1709" t="s">
        <v>127</v>
      </c>
      <c r="F1709" t="s">
        <v>61</v>
      </c>
      <c r="G1709" t="s">
        <v>150</v>
      </c>
      <c r="H1709">
        <v>1805</v>
      </c>
      <c r="I1709">
        <v>1790</v>
      </c>
      <c r="J1709">
        <v>0.7</v>
      </c>
      <c r="K1709">
        <v>0.8</v>
      </c>
      <c r="L1709">
        <v>1780</v>
      </c>
      <c r="M1709">
        <v>6</v>
      </c>
      <c r="N1709">
        <v>7.6</v>
      </c>
      <c r="O1709">
        <v>75.400000000000006</v>
      </c>
      <c r="P1709">
        <v>81.900000000000006</v>
      </c>
      <c r="Q1709">
        <v>85.8</v>
      </c>
      <c r="R1709">
        <v>10.4</v>
      </c>
      <c r="S1709">
        <v>1290</v>
      </c>
      <c r="T1709">
        <v>16400</v>
      </c>
      <c r="U1709">
        <v>22300</v>
      </c>
      <c r="V1709">
        <v>28900</v>
      </c>
    </row>
    <row r="1710" spans="1:22" x14ac:dyDescent="0.25">
      <c r="A1710" t="str">
        <f t="shared" si="26"/>
        <v>2017/20183Female + maleMaterials and technologyNon-EU</v>
      </c>
      <c r="B1710" t="s">
        <v>126</v>
      </c>
      <c r="C1710" t="s">
        <v>142</v>
      </c>
      <c r="D1710">
        <v>3</v>
      </c>
      <c r="E1710" t="s">
        <v>127</v>
      </c>
      <c r="F1710" t="s">
        <v>125</v>
      </c>
      <c r="G1710" t="s">
        <v>150</v>
      </c>
      <c r="H1710">
        <v>345</v>
      </c>
      <c r="I1710">
        <v>340</v>
      </c>
      <c r="J1710">
        <v>54.1</v>
      </c>
      <c r="K1710">
        <v>1.5</v>
      </c>
      <c r="L1710">
        <v>155</v>
      </c>
      <c r="M1710">
        <v>26.5</v>
      </c>
      <c r="N1710">
        <v>0.9</v>
      </c>
      <c r="O1710">
        <v>6.8</v>
      </c>
      <c r="P1710">
        <v>11.4</v>
      </c>
      <c r="Q1710">
        <v>18.5</v>
      </c>
      <c r="R1710">
        <v>11.7</v>
      </c>
      <c r="S1710">
        <v>15</v>
      </c>
      <c r="T1710">
        <v>17200</v>
      </c>
      <c r="U1710">
        <v>31800</v>
      </c>
      <c r="V1710">
        <v>38300</v>
      </c>
    </row>
    <row r="1711" spans="1:22" x14ac:dyDescent="0.25">
      <c r="A1711" t="str">
        <f t="shared" si="26"/>
        <v>2017/20183Female + maleMathematical sciencesEU</v>
      </c>
      <c r="B1711" t="s">
        <v>126</v>
      </c>
      <c r="C1711" t="s">
        <v>142</v>
      </c>
      <c r="D1711">
        <v>3</v>
      </c>
      <c r="E1711" t="s">
        <v>127</v>
      </c>
      <c r="F1711" t="s">
        <v>21</v>
      </c>
      <c r="G1711" t="s">
        <v>5</v>
      </c>
      <c r="H1711">
        <v>345</v>
      </c>
      <c r="I1711">
        <v>330</v>
      </c>
      <c r="J1711">
        <v>35.1</v>
      </c>
      <c r="K1711">
        <v>3.9</v>
      </c>
      <c r="L1711">
        <v>215</v>
      </c>
      <c r="M1711">
        <v>17.8</v>
      </c>
      <c r="N1711">
        <v>2.5</v>
      </c>
      <c r="O1711">
        <v>27.7</v>
      </c>
      <c r="P1711">
        <v>37.4</v>
      </c>
      <c r="Q1711">
        <v>44.6</v>
      </c>
      <c r="R1711">
        <v>17</v>
      </c>
      <c r="S1711">
        <v>90</v>
      </c>
      <c r="T1711">
        <v>29600</v>
      </c>
      <c r="U1711">
        <v>35800</v>
      </c>
      <c r="V1711">
        <v>46400</v>
      </c>
    </row>
    <row r="1712" spans="1:22" x14ac:dyDescent="0.25">
      <c r="A1712" t="str">
        <f t="shared" si="26"/>
        <v>2017/20183Female + maleMathematical sciencesUK</v>
      </c>
      <c r="B1712" t="s">
        <v>126</v>
      </c>
      <c r="C1712" t="s">
        <v>142</v>
      </c>
      <c r="D1712">
        <v>3</v>
      </c>
      <c r="E1712" t="s">
        <v>127</v>
      </c>
      <c r="F1712" t="s">
        <v>61</v>
      </c>
      <c r="G1712" t="s">
        <v>5</v>
      </c>
      <c r="H1712">
        <v>6050</v>
      </c>
      <c r="I1712">
        <v>6010</v>
      </c>
      <c r="J1712">
        <v>1</v>
      </c>
      <c r="K1712">
        <v>0.7</v>
      </c>
      <c r="L1712">
        <v>5945</v>
      </c>
      <c r="M1712">
        <v>6</v>
      </c>
      <c r="N1712">
        <v>4.8</v>
      </c>
      <c r="O1712">
        <v>74.2</v>
      </c>
      <c r="P1712">
        <v>83.7</v>
      </c>
      <c r="Q1712">
        <v>88.2</v>
      </c>
      <c r="R1712">
        <v>13.9</v>
      </c>
      <c r="S1712">
        <v>4370</v>
      </c>
      <c r="T1712">
        <v>23400</v>
      </c>
      <c r="U1712">
        <v>29200</v>
      </c>
      <c r="V1712">
        <v>36900</v>
      </c>
    </row>
    <row r="1713" spans="1:22" x14ac:dyDescent="0.25">
      <c r="A1713" t="str">
        <f t="shared" si="26"/>
        <v>2017/20183Female + maleMathematical sciencesNon-EU</v>
      </c>
      <c r="B1713" t="s">
        <v>126</v>
      </c>
      <c r="C1713" t="s">
        <v>142</v>
      </c>
      <c r="D1713">
        <v>3</v>
      </c>
      <c r="E1713" t="s">
        <v>127</v>
      </c>
      <c r="F1713" t="s">
        <v>125</v>
      </c>
      <c r="G1713" t="s">
        <v>5</v>
      </c>
      <c r="H1713">
        <v>1195</v>
      </c>
      <c r="I1713">
        <v>1180</v>
      </c>
      <c r="J1713">
        <v>66.5</v>
      </c>
      <c r="K1713">
        <v>1.1000000000000001</v>
      </c>
      <c r="L1713">
        <v>395</v>
      </c>
      <c r="M1713">
        <v>16.100000000000001</v>
      </c>
      <c r="N1713">
        <v>1.1000000000000001</v>
      </c>
      <c r="O1713">
        <v>9.9</v>
      </c>
      <c r="P1713">
        <v>12.8</v>
      </c>
      <c r="Q1713">
        <v>16.3</v>
      </c>
      <c r="R1713">
        <v>6.3</v>
      </c>
      <c r="S1713">
        <v>115</v>
      </c>
      <c r="T1713">
        <v>29900</v>
      </c>
      <c r="U1713">
        <v>39100</v>
      </c>
      <c r="V1713">
        <v>54800</v>
      </c>
    </row>
    <row r="1714" spans="1:22" x14ac:dyDescent="0.25">
      <c r="A1714" t="str">
        <f t="shared" si="26"/>
        <v>2017/20183Female + maleMedia, journalism and communicationsEU</v>
      </c>
      <c r="B1714" t="s">
        <v>126</v>
      </c>
      <c r="C1714" t="s">
        <v>142</v>
      </c>
      <c r="D1714">
        <v>3</v>
      </c>
      <c r="E1714" t="s">
        <v>127</v>
      </c>
      <c r="F1714" t="s">
        <v>21</v>
      </c>
      <c r="G1714" t="s">
        <v>151</v>
      </c>
      <c r="H1714">
        <v>770</v>
      </c>
      <c r="I1714">
        <v>725</v>
      </c>
      <c r="J1714">
        <v>21</v>
      </c>
      <c r="K1714">
        <v>6</v>
      </c>
      <c r="L1714">
        <v>575</v>
      </c>
      <c r="M1714">
        <v>25.1</v>
      </c>
      <c r="N1714">
        <v>6.4</v>
      </c>
      <c r="O1714">
        <v>40.1</v>
      </c>
      <c r="P1714">
        <v>44.4</v>
      </c>
      <c r="Q1714">
        <v>47.5</v>
      </c>
      <c r="R1714">
        <v>7.4</v>
      </c>
      <c r="S1714">
        <v>270</v>
      </c>
      <c r="T1714">
        <v>17500</v>
      </c>
      <c r="U1714">
        <v>23400</v>
      </c>
      <c r="V1714">
        <v>29200</v>
      </c>
    </row>
    <row r="1715" spans="1:22" x14ac:dyDescent="0.25">
      <c r="A1715" t="str">
        <f t="shared" si="26"/>
        <v>2017/20183Female + maleMedia, journalism and communicationsUK</v>
      </c>
      <c r="B1715" t="s">
        <v>126</v>
      </c>
      <c r="C1715" t="s">
        <v>142</v>
      </c>
      <c r="D1715">
        <v>3</v>
      </c>
      <c r="E1715" t="s">
        <v>127</v>
      </c>
      <c r="F1715" t="s">
        <v>61</v>
      </c>
      <c r="G1715" t="s">
        <v>151</v>
      </c>
      <c r="H1715">
        <v>9250</v>
      </c>
      <c r="I1715">
        <v>9190</v>
      </c>
      <c r="J1715">
        <v>0.9</v>
      </c>
      <c r="K1715">
        <v>0.7</v>
      </c>
      <c r="L1715">
        <v>9105</v>
      </c>
      <c r="M1715">
        <v>6.5</v>
      </c>
      <c r="N1715">
        <v>7.9</v>
      </c>
      <c r="O1715">
        <v>79.099999999999994</v>
      </c>
      <c r="P1715">
        <v>82.9</v>
      </c>
      <c r="Q1715">
        <v>84.7</v>
      </c>
      <c r="R1715">
        <v>5.7</v>
      </c>
      <c r="S1715">
        <v>7010</v>
      </c>
      <c r="T1715">
        <v>16100</v>
      </c>
      <c r="U1715">
        <v>20400</v>
      </c>
      <c r="V1715">
        <v>25200</v>
      </c>
    </row>
    <row r="1716" spans="1:22" x14ac:dyDescent="0.25">
      <c r="A1716" t="str">
        <f t="shared" si="26"/>
        <v>2017/20183Female + maleMedia, journalism and communicationsNon-EU</v>
      </c>
      <c r="B1716" t="s">
        <v>126</v>
      </c>
      <c r="C1716" t="s">
        <v>142</v>
      </c>
      <c r="D1716">
        <v>3</v>
      </c>
      <c r="E1716" t="s">
        <v>127</v>
      </c>
      <c r="F1716" t="s">
        <v>125</v>
      </c>
      <c r="G1716" t="s">
        <v>151</v>
      </c>
      <c r="H1716">
        <v>1060</v>
      </c>
      <c r="I1716">
        <v>1045</v>
      </c>
      <c r="J1716">
        <v>66.099999999999994</v>
      </c>
      <c r="K1716">
        <v>1.4</v>
      </c>
      <c r="L1716">
        <v>355</v>
      </c>
      <c r="M1716">
        <v>21.7</v>
      </c>
      <c r="N1716">
        <v>1.7</v>
      </c>
      <c r="O1716">
        <v>8</v>
      </c>
      <c r="P1716">
        <v>8.6</v>
      </c>
      <c r="Q1716">
        <v>10.5</v>
      </c>
      <c r="R1716">
        <v>2.5</v>
      </c>
      <c r="S1716">
        <v>70</v>
      </c>
      <c r="T1716">
        <v>16100</v>
      </c>
      <c r="U1716">
        <v>23700</v>
      </c>
      <c r="V1716">
        <v>28500</v>
      </c>
    </row>
    <row r="1717" spans="1:22" x14ac:dyDescent="0.25">
      <c r="A1717" t="str">
        <f t="shared" si="26"/>
        <v>2017/20183Female + maleMedical sciencesEU</v>
      </c>
      <c r="B1717" t="s">
        <v>126</v>
      </c>
      <c r="C1717" t="s">
        <v>142</v>
      </c>
      <c r="D1717">
        <v>3</v>
      </c>
      <c r="E1717" t="s">
        <v>127</v>
      </c>
      <c r="F1717" t="s">
        <v>21</v>
      </c>
      <c r="G1717" t="s">
        <v>152</v>
      </c>
      <c r="H1717">
        <v>150</v>
      </c>
      <c r="I1717">
        <v>140</v>
      </c>
      <c r="J1717">
        <v>14</v>
      </c>
      <c r="K1717">
        <v>5.7</v>
      </c>
      <c r="L1717">
        <v>120</v>
      </c>
      <c r="M1717">
        <v>22.3</v>
      </c>
      <c r="N1717">
        <v>3.8</v>
      </c>
      <c r="O1717">
        <v>31.5</v>
      </c>
      <c r="P1717">
        <v>47.8</v>
      </c>
      <c r="Q1717">
        <v>59.9</v>
      </c>
      <c r="R1717">
        <v>28.4</v>
      </c>
      <c r="S1717">
        <v>40</v>
      </c>
      <c r="T1717">
        <v>23000</v>
      </c>
      <c r="U1717">
        <v>30300</v>
      </c>
      <c r="V1717">
        <v>35400</v>
      </c>
    </row>
    <row r="1718" spans="1:22" x14ac:dyDescent="0.25">
      <c r="A1718" t="str">
        <f t="shared" si="26"/>
        <v>2017/20183Female + maleMedical sciencesUK</v>
      </c>
      <c r="B1718" t="s">
        <v>126</v>
      </c>
      <c r="C1718" t="s">
        <v>142</v>
      </c>
      <c r="D1718">
        <v>3</v>
      </c>
      <c r="E1718" t="s">
        <v>127</v>
      </c>
      <c r="F1718" t="s">
        <v>61</v>
      </c>
      <c r="G1718" t="s">
        <v>152</v>
      </c>
      <c r="H1718">
        <v>3145</v>
      </c>
      <c r="I1718">
        <v>3140</v>
      </c>
      <c r="J1718">
        <v>1.1000000000000001</v>
      </c>
      <c r="K1718">
        <v>0.2</v>
      </c>
      <c r="L1718">
        <v>3105</v>
      </c>
      <c r="M1718">
        <v>3.8</v>
      </c>
      <c r="N1718">
        <v>4</v>
      </c>
      <c r="O1718">
        <v>55.6</v>
      </c>
      <c r="P1718">
        <v>80.8</v>
      </c>
      <c r="Q1718">
        <v>91.2</v>
      </c>
      <c r="R1718">
        <v>35.6</v>
      </c>
      <c r="S1718">
        <v>1725</v>
      </c>
      <c r="T1718">
        <v>22600</v>
      </c>
      <c r="U1718">
        <v>28100</v>
      </c>
      <c r="V1718">
        <v>34700</v>
      </c>
    </row>
    <row r="1719" spans="1:22" x14ac:dyDescent="0.25">
      <c r="A1719" t="str">
        <f t="shared" si="26"/>
        <v>2017/20183Female + maleMedical sciencesNon-EU</v>
      </c>
      <c r="B1719" t="s">
        <v>126</v>
      </c>
      <c r="C1719" t="s">
        <v>142</v>
      </c>
      <c r="D1719">
        <v>3</v>
      </c>
      <c r="E1719" t="s">
        <v>127</v>
      </c>
      <c r="F1719" t="s">
        <v>125</v>
      </c>
      <c r="G1719" t="s">
        <v>152</v>
      </c>
      <c r="H1719">
        <v>165</v>
      </c>
      <c r="I1719">
        <v>160</v>
      </c>
      <c r="J1719">
        <v>35.9</v>
      </c>
      <c r="K1719">
        <v>1.2</v>
      </c>
      <c r="L1719">
        <v>105</v>
      </c>
      <c r="M1719">
        <v>19.7</v>
      </c>
      <c r="N1719">
        <v>1.2</v>
      </c>
      <c r="O1719">
        <v>12.9</v>
      </c>
      <c r="P1719">
        <v>30</v>
      </c>
      <c r="Q1719">
        <v>43.2</v>
      </c>
      <c r="R1719">
        <v>30.3</v>
      </c>
      <c r="S1719">
        <v>20</v>
      </c>
      <c r="T1719">
        <v>24800</v>
      </c>
      <c r="U1719">
        <v>27400</v>
      </c>
      <c r="V1719">
        <v>35800</v>
      </c>
    </row>
    <row r="1720" spans="1:22" x14ac:dyDescent="0.25">
      <c r="A1720" t="str">
        <f t="shared" si="26"/>
        <v>2017/20183Female + maleMedicine and dentistryEU</v>
      </c>
      <c r="B1720" t="s">
        <v>126</v>
      </c>
      <c r="C1720" t="s">
        <v>142</v>
      </c>
      <c r="D1720">
        <v>3</v>
      </c>
      <c r="E1720" t="s">
        <v>127</v>
      </c>
      <c r="F1720" t="s">
        <v>21</v>
      </c>
      <c r="G1720" t="s">
        <v>77</v>
      </c>
      <c r="H1720">
        <v>170</v>
      </c>
      <c r="I1720">
        <v>165</v>
      </c>
      <c r="J1720">
        <v>5.4</v>
      </c>
      <c r="K1720">
        <v>2.2999999999999998</v>
      </c>
      <c r="L1720">
        <v>160</v>
      </c>
      <c r="M1720">
        <v>12.6</v>
      </c>
      <c r="N1720">
        <v>4.2</v>
      </c>
      <c r="O1720">
        <v>53.9</v>
      </c>
      <c r="P1720">
        <v>74.3</v>
      </c>
      <c r="Q1720">
        <v>77.8</v>
      </c>
      <c r="R1720">
        <v>24</v>
      </c>
      <c r="S1720">
        <v>90</v>
      </c>
      <c r="T1720">
        <v>37600</v>
      </c>
      <c r="U1720">
        <v>45300</v>
      </c>
      <c r="V1720">
        <v>47800</v>
      </c>
    </row>
    <row r="1721" spans="1:22" x14ac:dyDescent="0.25">
      <c r="A1721" t="str">
        <f t="shared" si="26"/>
        <v>2017/20183Female + maleMedicine and dentistryUK</v>
      </c>
      <c r="B1721" t="s">
        <v>126</v>
      </c>
      <c r="C1721" t="s">
        <v>142</v>
      </c>
      <c r="D1721">
        <v>3</v>
      </c>
      <c r="E1721" t="s">
        <v>127</v>
      </c>
      <c r="F1721" t="s">
        <v>61</v>
      </c>
      <c r="G1721" t="s">
        <v>77</v>
      </c>
      <c r="H1721">
        <v>6945</v>
      </c>
      <c r="I1721">
        <v>6800</v>
      </c>
      <c r="J1721">
        <v>0.9</v>
      </c>
      <c r="K1721">
        <v>2.1</v>
      </c>
      <c r="L1721">
        <v>6740</v>
      </c>
      <c r="M1721">
        <v>4</v>
      </c>
      <c r="N1721">
        <v>3.5</v>
      </c>
      <c r="O1721">
        <v>73.3</v>
      </c>
      <c r="P1721">
        <v>88.6</v>
      </c>
      <c r="Q1721">
        <v>91.6</v>
      </c>
      <c r="R1721">
        <v>18.3</v>
      </c>
      <c r="S1721">
        <v>4845</v>
      </c>
      <c r="T1721">
        <v>39800</v>
      </c>
      <c r="U1721">
        <v>44900</v>
      </c>
      <c r="V1721">
        <v>49600</v>
      </c>
    </row>
    <row r="1722" spans="1:22" x14ac:dyDescent="0.25">
      <c r="A1722" t="str">
        <f t="shared" si="26"/>
        <v>2017/20183Female + maleMedicine and dentistryNon-EU</v>
      </c>
      <c r="B1722" t="s">
        <v>126</v>
      </c>
      <c r="C1722" t="s">
        <v>142</v>
      </c>
      <c r="D1722">
        <v>3</v>
      </c>
      <c r="E1722" t="s">
        <v>127</v>
      </c>
      <c r="F1722" t="s">
        <v>125</v>
      </c>
      <c r="G1722" t="s">
        <v>77</v>
      </c>
      <c r="H1722">
        <v>590</v>
      </c>
      <c r="I1722">
        <v>565</v>
      </c>
      <c r="J1722">
        <v>23.2</v>
      </c>
      <c r="K1722">
        <v>4.0999999999999996</v>
      </c>
      <c r="L1722">
        <v>435</v>
      </c>
      <c r="M1722">
        <v>16.399999999999999</v>
      </c>
      <c r="N1722">
        <v>3</v>
      </c>
      <c r="O1722">
        <v>47.3</v>
      </c>
      <c r="P1722">
        <v>54.9</v>
      </c>
      <c r="Q1722">
        <v>57.4</v>
      </c>
      <c r="R1722">
        <v>10.1</v>
      </c>
      <c r="S1722">
        <v>260</v>
      </c>
      <c r="T1722">
        <v>43400</v>
      </c>
      <c r="U1722">
        <v>45600</v>
      </c>
      <c r="V1722">
        <v>48200</v>
      </c>
    </row>
    <row r="1723" spans="1:22" x14ac:dyDescent="0.25">
      <c r="A1723" t="str">
        <f t="shared" si="26"/>
        <v>2017/20183Female + maleNursing and midwiferyEU</v>
      </c>
      <c r="B1723" t="s">
        <v>126</v>
      </c>
      <c r="C1723" t="s">
        <v>142</v>
      </c>
      <c r="D1723">
        <v>3</v>
      </c>
      <c r="E1723" t="s">
        <v>127</v>
      </c>
      <c r="F1723" t="s">
        <v>21</v>
      </c>
      <c r="G1723" t="s">
        <v>153</v>
      </c>
      <c r="H1723">
        <v>230</v>
      </c>
      <c r="I1723">
        <v>200</v>
      </c>
      <c r="J1723">
        <v>8.4</v>
      </c>
      <c r="K1723">
        <v>12.9</v>
      </c>
      <c r="L1723">
        <v>185</v>
      </c>
      <c r="M1723">
        <v>19.8</v>
      </c>
      <c r="N1723">
        <v>8.4</v>
      </c>
      <c r="O1723">
        <v>44.4</v>
      </c>
      <c r="P1723">
        <v>62</v>
      </c>
      <c r="Q1723">
        <v>63.5</v>
      </c>
      <c r="R1723">
        <v>19</v>
      </c>
      <c r="S1723">
        <v>90</v>
      </c>
      <c r="T1723">
        <v>25200</v>
      </c>
      <c r="U1723">
        <v>30700</v>
      </c>
      <c r="V1723">
        <v>35800</v>
      </c>
    </row>
    <row r="1724" spans="1:22" x14ac:dyDescent="0.25">
      <c r="A1724" t="str">
        <f t="shared" si="26"/>
        <v>2017/20183Female + maleNursing and midwiferyUK</v>
      </c>
      <c r="B1724" t="s">
        <v>126</v>
      </c>
      <c r="C1724" t="s">
        <v>142</v>
      </c>
      <c r="D1724">
        <v>3</v>
      </c>
      <c r="E1724" t="s">
        <v>127</v>
      </c>
      <c r="F1724" t="s">
        <v>61</v>
      </c>
      <c r="G1724" t="s">
        <v>153</v>
      </c>
      <c r="H1724">
        <v>15385</v>
      </c>
      <c r="I1724">
        <v>15295</v>
      </c>
      <c r="J1724">
        <v>1.9</v>
      </c>
      <c r="K1724">
        <v>0.6</v>
      </c>
      <c r="L1724">
        <v>15010</v>
      </c>
      <c r="M1724">
        <v>2.8</v>
      </c>
      <c r="N1724">
        <v>2.5</v>
      </c>
      <c r="O1724">
        <v>67.8</v>
      </c>
      <c r="P1724">
        <v>90.4</v>
      </c>
      <c r="Q1724">
        <v>92.8</v>
      </c>
      <c r="R1724">
        <v>25.1</v>
      </c>
      <c r="S1724">
        <v>10215</v>
      </c>
      <c r="T1724">
        <v>21500</v>
      </c>
      <c r="U1724">
        <v>27000</v>
      </c>
      <c r="V1724">
        <v>32500</v>
      </c>
    </row>
    <row r="1725" spans="1:22" x14ac:dyDescent="0.25">
      <c r="A1725" t="str">
        <f t="shared" si="26"/>
        <v>2017/20183Female + maleNursing and midwiferyNon-EU</v>
      </c>
      <c r="B1725" t="s">
        <v>126</v>
      </c>
      <c r="C1725" t="s">
        <v>142</v>
      </c>
      <c r="D1725">
        <v>3</v>
      </c>
      <c r="E1725" t="s">
        <v>127</v>
      </c>
      <c r="F1725" t="s">
        <v>125</v>
      </c>
      <c r="G1725" t="s">
        <v>153</v>
      </c>
      <c r="H1725">
        <v>400</v>
      </c>
      <c r="I1725">
        <v>380</v>
      </c>
      <c r="J1725">
        <v>22.9</v>
      </c>
      <c r="K1725">
        <v>5.2</v>
      </c>
      <c r="L1725">
        <v>295</v>
      </c>
      <c r="M1725">
        <v>25.8</v>
      </c>
      <c r="N1725">
        <v>4.2</v>
      </c>
      <c r="O1725">
        <v>35.5</v>
      </c>
      <c r="P1725">
        <v>44.4</v>
      </c>
      <c r="Q1725">
        <v>47.1</v>
      </c>
      <c r="R1725">
        <v>11.6</v>
      </c>
      <c r="S1725">
        <v>130</v>
      </c>
      <c r="T1725">
        <v>20800</v>
      </c>
      <c r="U1725">
        <v>27000</v>
      </c>
      <c r="V1725">
        <v>33400</v>
      </c>
    </row>
    <row r="1726" spans="1:22" x14ac:dyDescent="0.25">
      <c r="A1726" t="str">
        <f t="shared" si="26"/>
        <v>2017/20183Female + malePerforming artsEU</v>
      </c>
      <c r="B1726" t="s">
        <v>126</v>
      </c>
      <c r="C1726" t="s">
        <v>142</v>
      </c>
      <c r="D1726">
        <v>3</v>
      </c>
      <c r="E1726" t="s">
        <v>127</v>
      </c>
      <c r="F1726" t="s">
        <v>21</v>
      </c>
      <c r="G1726" t="s">
        <v>154</v>
      </c>
      <c r="H1726">
        <v>630</v>
      </c>
      <c r="I1726">
        <v>590</v>
      </c>
      <c r="J1726">
        <v>21.1</v>
      </c>
      <c r="K1726">
        <v>5.9</v>
      </c>
      <c r="L1726">
        <v>465</v>
      </c>
      <c r="M1726">
        <v>27.7</v>
      </c>
      <c r="N1726">
        <v>3.9</v>
      </c>
      <c r="O1726">
        <v>35.9</v>
      </c>
      <c r="P1726">
        <v>43.4</v>
      </c>
      <c r="Q1726">
        <v>47.3</v>
      </c>
      <c r="R1726">
        <v>11.4</v>
      </c>
      <c r="S1726">
        <v>180</v>
      </c>
      <c r="T1726">
        <v>11000</v>
      </c>
      <c r="U1726">
        <v>18200</v>
      </c>
      <c r="V1726">
        <v>24900</v>
      </c>
    </row>
    <row r="1727" spans="1:22" x14ac:dyDescent="0.25">
      <c r="A1727" t="str">
        <f t="shared" si="26"/>
        <v>2017/20183Female + malePerforming artsUK</v>
      </c>
      <c r="B1727" t="s">
        <v>126</v>
      </c>
      <c r="C1727" t="s">
        <v>142</v>
      </c>
      <c r="D1727">
        <v>3</v>
      </c>
      <c r="E1727" t="s">
        <v>127</v>
      </c>
      <c r="F1727" t="s">
        <v>61</v>
      </c>
      <c r="G1727" t="s">
        <v>154</v>
      </c>
      <c r="H1727">
        <v>11915</v>
      </c>
      <c r="I1727">
        <v>11875</v>
      </c>
      <c r="J1727">
        <v>0.8</v>
      </c>
      <c r="K1727">
        <v>0.3</v>
      </c>
      <c r="L1727">
        <v>11780</v>
      </c>
      <c r="M1727">
        <v>5</v>
      </c>
      <c r="N1727">
        <v>6.6</v>
      </c>
      <c r="O1727">
        <v>77.099999999999994</v>
      </c>
      <c r="P1727">
        <v>84.5</v>
      </c>
      <c r="Q1727">
        <v>87.6</v>
      </c>
      <c r="R1727">
        <v>10.5</v>
      </c>
      <c r="S1727">
        <v>8380</v>
      </c>
      <c r="T1727">
        <v>12400</v>
      </c>
      <c r="U1727">
        <v>17900</v>
      </c>
      <c r="V1727">
        <v>23400</v>
      </c>
    </row>
    <row r="1728" spans="1:22" x14ac:dyDescent="0.25">
      <c r="A1728" t="str">
        <f t="shared" si="26"/>
        <v>2017/20183Female + malePerforming artsNon-EU</v>
      </c>
      <c r="B1728" t="s">
        <v>126</v>
      </c>
      <c r="C1728" t="s">
        <v>142</v>
      </c>
      <c r="D1728">
        <v>3</v>
      </c>
      <c r="E1728" t="s">
        <v>127</v>
      </c>
      <c r="F1728" t="s">
        <v>125</v>
      </c>
      <c r="G1728" t="s">
        <v>154</v>
      </c>
      <c r="H1728">
        <v>485</v>
      </c>
      <c r="I1728">
        <v>465</v>
      </c>
      <c r="J1728">
        <v>41</v>
      </c>
      <c r="K1728">
        <v>3.2</v>
      </c>
      <c r="L1728">
        <v>275</v>
      </c>
      <c r="M1728">
        <v>26.3</v>
      </c>
      <c r="N1728">
        <v>2.9</v>
      </c>
      <c r="O1728">
        <v>20.3</v>
      </c>
      <c r="P1728">
        <v>24.4</v>
      </c>
      <c r="Q1728">
        <v>29.8</v>
      </c>
      <c r="R1728">
        <v>9.5</v>
      </c>
      <c r="S1728">
        <v>75</v>
      </c>
      <c r="T1728">
        <v>11200</v>
      </c>
      <c r="U1728">
        <v>17000</v>
      </c>
      <c r="V1728">
        <v>23400</v>
      </c>
    </row>
    <row r="1729" spans="1:22" x14ac:dyDescent="0.25">
      <c r="A1729" t="str">
        <f t="shared" si="26"/>
        <v>2017/20183Female + malePharmacology, toxicology and pharmacyEU</v>
      </c>
      <c r="B1729" t="s">
        <v>126</v>
      </c>
      <c r="C1729" t="s">
        <v>142</v>
      </c>
      <c r="D1729">
        <v>3</v>
      </c>
      <c r="E1729" t="s">
        <v>127</v>
      </c>
      <c r="F1729" t="s">
        <v>21</v>
      </c>
      <c r="G1729" t="s">
        <v>78</v>
      </c>
      <c r="H1729">
        <v>150</v>
      </c>
      <c r="I1729">
        <v>135</v>
      </c>
      <c r="J1729">
        <v>22.7</v>
      </c>
      <c r="K1729">
        <v>9.6</v>
      </c>
      <c r="L1729">
        <v>105</v>
      </c>
      <c r="M1729">
        <v>23.4</v>
      </c>
      <c r="N1729">
        <v>3.7</v>
      </c>
      <c r="O1729">
        <v>22.7</v>
      </c>
      <c r="P1729">
        <v>41.7</v>
      </c>
      <c r="Q1729">
        <v>50.2</v>
      </c>
      <c r="R1729">
        <v>27.5</v>
      </c>
      <c r="S1729">
        <v>30</v>
      </c>
      <c r="T1729">
        <v>22600</v>
      </c>
      <c r="U1729">
        <v>41200</v>
      </c>
      <c r="V1729">
        <v>45300</v>
      </c>
    </row>
    <row r="1730" spans="1:22" x14ac:dyDescent="0.25">
      <c r="A1730" t="str">
        <f t="shared" si="26"/>
        <v>2017/20183Female + malePharmacology, toxicology and pharmacyUK</v>
      </c>
      <c r="B1730" t="s">
        <v>126</v>
      </c>
      <c r="C1730" t="s">
        <v>142</v>
      </c>
      <c r="D1730">
        <v>3</v>
      </c>
      <c r="E1730" t="s">
        <v>127</v>
      </c>
      <c r="F1730" t="s">
        <v>61</v>
      </c>
      <c r="G1730" t="s">
        <v>78</v>
      </c>
      <c r="H1730">
        <v>2765</v>
      </c>
      <c r="I1730">
        <v>2765</v>
      </c>
      <c r="J1730">
        <v>1.6</v>
      </c>
      <c r="K1730">
        <v>0</v>
      </c>
      <c r="L1730">
        <v>2720</v>
      </c>
      <c r="M1730">
        <v>5.6</v>
      </c>
      <c r="N1730">
        <v>3.9</v>
      </c>
      <c r="O1730">
        <v>52.6</v>
      </c>
      <c r="P1730">
        <v>77.7</v>
      </c>
      <c r="Q1730">
        <v>88.9</v>
      </c>
      <c r="R1730">
        <v>36.299999999999997</v>
      </c>
      <c r="S1730">
        <v>1375</v>
      </c>
      <c r="T1730">
        <v>18600</v>
      </c>
      <c r="U1730">
        <v>29900</v>
      </c>
      <c r="V1730">
        <v>39100</v>
      </c>
    </row>
    <row r="1731" spans="1:22" x14ac:dyDescent="0.25">
      <c r="A1731" t="str">
        <f t="shared" si="26"/>
        <v>2017/20183Female + malePharmacology, toxicology and pharmacyNon-EU</v>
      </c>
      <c r="B1731" t="s">
        <v>126</v>
      </c>
      <c r="C1731" t="s">
        <v>142</v>
      </c>
      <c r="D1731">
        <v>3</v>
      </c>
      <c r="E1731" t="s">
        <v>127</v>
      </c>
      <c r="F1731" t="s">
        <v>125</v>
      </c>
      <c r="G1731" t="s">
        <v>78</v>
      </c>
      <c r="H1731">
        <v>565</v>
      </c>
      <c r="I1731">
        <v>530</v>
      </c>
      <c r="J1731">
        <v>33.1</v>
      </c>
      <c r="K1731">
        <v>5.5</v>
      </c>
      <c r="L1731">
        <v>355</v>
      </c>
      <c r="M1731">
        <v>32.5</v>
      </c>
      <c r="N1731">
        <v>2.5</v>
      </c>
      <c r="O1731">
        <v>18.5</v>
      </c>
      <c r="P1731">
        <v>28.2</v>
      </c>
      <c r="Q1731">
        <v>31.8</v>
      </c>
      <c r="R1731">
        <v>13.3</v>
      </c>
      <c r="S1731">
        <v>90</v>
      </c>
      <c r="T1731">
        <v>32100</v>
      </c>
      <c r="U1731">
        <v>38000</v>
      </c>
      <c r="V1731">
        <v>42700</v>
      </c>
    </row>
    <row r="1732" spans="1:22" x14ac:dyDescent="0.25">
      <c r="A1732" t="str">
        <f t="shared" ref="A1732:A1795" si="27">B1732&amp;D1732&amp;E1732&amp;G1732&amp;F1732</f>
        <v>2017/20183Female + malePhilosophy and religious studiesEU</v>
      </c>
      <c r="B1732" t="s">
        <v>126</v>
      </c>
      <c r="C1732" t="s">
        <v>142</v>
      </c>
      <c r="D1732">
        <v>3</v>
      </c>
      <c r="E1732" t="s">
        <v>127</v>
      </c>
      <c r="F1732" t="s">
        <v>21</v>
      </c>
      <c r="G1732" t="s">
        <v>115</v>
      </c>
      <c r="H1732">
        <v>120</v>
      </c>
      <c r="I1732">
        <v>120</v>
      </c>
      <c r="J1732">
        <v>30</v>
      </c>
      <c r="K1732">
        <v>3.1</v>
      </c>
      <c r="L1732">
        <v>85</v>
      </c>
      <c r="M1732">
        <v>18.399999999999999</v>
      </c>
      <c r="N1732">
        <v>4.7</v>
      </c>
      <c r="O1732">
        <v>27.5</v>
      </c>
      <c r="P1732">
        <v>35.6</v>
      </c>
      <c r="Q1732">
        <v>47</v>
      </c>
      <c r="R1732">
        <v>19.5</v>
      </c>
      <c r="S1732">
        <v>30</v>
      </c>
      <c r="T1732">
        <v>23400</v>
      </c>
      <c r="U1732">
        <v>31000</v>
      </c>
      <c r="V1732">
        <v>43100</v>
      </c>
    </row>
    <row r="1733" spans="1:22" x14ac:dyDescent="0.25">
      <c r="A1733" t="str">
        <f t="shared" si="27"/>
        <v>2017/20183Female + malePhilosophy and religious studiesUK</v>
      </c>
      <c r="B1733" t="s">
        <v>126</v>
      </c>
      <c r="C1733" t="s">
        <v>142</v>
      </c>
      <c r="D1733">
        <v>3</v>
      </c>
      <c r="E1733" t="s">
        <v>127</v>
      </c>
      <c r="F1733" t="s">
        <v>61</v>
      </c>
      <c r="G1733" t="s">
        <v>115</v>
      </c>
      <c r="H1733">
        <v>3535</v>
      </c>
      <c r="I1733">
        <v>3510</v>
      </c>
      <c r="J1733">
        <v>1</v>
      </c>
      <c r="K1733">
        <v>0.7</v>
      </c>
      <c r="L1733">
        <v>3475</v>
      </c>
      <c r="M1733">
        <v>8.6999999999999993</v>
      </c>
      <c r="N1733">
        <v>6.7</v>
      </c>
      <c r="O1733">
        <v>65.900000000000006</v>
      </c>
      <c r="P1733">
        <v>78</v>
      </c>
      <c r="Q1733">
        <v>83.6</v>
      </c>
      <c r="R1733">
        <v>17.600000000000001</v>
      </c>
      <c r="S1733">
        <v>2200</v>
      </c>
      <c r="T1733">
        <v>17500</v>
      </c>
      <c r="U1733">
        <v>23700</v>
      </c>
      <c r="V1733">
        <v>30300</v>
      </c>
    </row>
    <row r="1734" spans="1:22" x14ac:dyDescent="0.25">
      <c r="A1734" t="str">
        <f t="shared" si="27"/>
        <v>2017/20183Female + malePhilosophy and religious studiesNon-EU</v>
      </c>
      <c r="B1734" t="s">
        <v>126</v>
      </c>
      <c r="C1734" t="s">
        <v>142</v>
      </c>
      <c r="D1734">
        <v>3</v>
      </c>
      <c r="E1734" t="s">
        <v>127</v>
      </c>
      <c r="F1734" t="s">
        <v>125</v>
      </c>
      <c r="G1734" t="s">
        <v>115</v>
      </c>
      <c r="H1734">
        <v>125</v>
      </c>
      <c r="I1734">
        <v>120</v>
      </c>
      <c r="J1734">
        <v>46.5</v>
      </c>
      <c r="K1734">
        <v>2.2999999999999998</v>
      </c>
      <c r="L1734">
        <v>65</v>
      </c>
      <c r="M1734">
        <v>19.3</v>
      </c>
      <c r="N1734">
        <v>4</v>
      </c>
      <c r="O1734">
        <v>15.9</v>
      </c>
      <c r="P1734">
        <v>21.4</v>
      </c>
      <c r="Q1734">
        <v>30.3</v>
      </c>
      <c r="R1734">
        <v>14.4</v>
      </c>
      <c r="S1734">
        <v>20</v>
      </c>
      <c r="T1734">
        <v>21200</v>
      </c>
      <c r="U1734">
        <v>33200</v>
      </c>
      <c r="V1734">
        <v>51500</v>
      </c>
    </row>
    <row r="1735" spans="1:22" x14ac:dyDescent="0.25">
      <c r="A1735" t="str">
        <f t="shared" si="27"/>
        <v>2017/20183Female + malePhysics and astronomyEU</v>
      </c>
      <c r="B1735" t="s">
        <v>126</v>
      </c>
      <c r="C1735" t="s">
        <v>142</v>
      </c>
      <c r="D1735">
        <v>3</v>
      </c>
      <c r="E1735" t="s">
        <v>127</v>
      </c>
      <c r="F1735" t="s">
        <v>21</v>
      </c>
      <c r="G1735" t="s">
        <v>88</v>
      </c>
      <c r="H1735">
        <v>160</v>
      </c>
      <c r="I1735">
        <v>155</v>
      </c>
      <c r="J1735">
        <v>25.9</v>
      </c>
      <c r="K1735">
        <v>0.8</v>
      </c>
      <c r="L1735">
        <v>115</v>
      </c>
      <c r="M1735">
        <v>9.6999999999999993</v>
      </c>
      <c r="N1735">
        <v>3.8</v>
      </c>
      <c r="O1735">
        <v>17.399999999999999</v>
      </c>
      <c r="P1735">
        <v>39.700000000000003</v>
      </c>
      <c r="Q1735">
        <v>60.5</v>
      </c>
      <c r="R1735">
        <v>43.1</v>
      </c>
      <c r="S1735">
        <v>25</v>
      </c>
      <c r="T1735">
        <v>25600</v>
      </c>
      <c r="U1735">
        <v>38000</v>
      </c>
      <c r="V1735">
        <v>46700</v>
      </c>
    </row>
    <row r="1736" spans="1:22" x14ac:dyDescent="0.25">
      <c r="A1736" t="str">
        <f t="shared" si="27"/>
        <v>2017/20183Female + malePhysics and astronomyUK</v>
      </c>
      <c r="B1736" t="s">
        <v>126</v>
      </c>
      <c r="C1736" t="s">
        <v>142</v>
      </c>
      <c r="D1736">
        <v>3</v>
      </c>
      <c r="E1736" t="s">
        <v>127</v>
      </c>
      <c r="F1736" t="s">
        <v>61</v>
      </c>
      <c r="G1736" t="s">
        <v>88</v>
      </c>
      <c r="H1736">
        <v>2570</v>
      </c>
      <c r="I1736">
        <v>2550</v>
      </c>
      <c r="J1736">
        <v>0.7</v>
      </c>
      <c r="K1736">
        <v>0.8</v>
      </c>
      <c r="L1736">
        <v>2530</v>
      </c>
      <c r="M1736">
        <v>5.8</v>
      </c>
      <c r="N1736">
        <v>4.5999999999999996</v>
      </c>
      <c r="O1736">
        <v>55.5</v>
      </c>
      <c r="P1736">
        <v>74.900000000000006</v>
      </c>
      <c r="Q1736">
        <v>88.9</v>
      </c>
      <c r="R1736">
        <v>33.4</v>
      </c>
      <c r="S1736">
        <v>1375</v>
      </c>
      <c r="T1736">
        <v>23400</v>
      </c>
      <c r="U1736">
        <v>29900</v>
      </c>
      <c r="V1736">
        <v>37600</v>
      </c>
    </row>
    <row r="1737" spans="1:22" x14ac:dyDescent="0.25">
      <c r="A1737" t="str">
        <f t="shared" si="27"/>
        <v>2017/20183Female + malePhysics and astronomyNon-EU</v>
      </c>
      <c r="B1737" t="s">
        <v>126</v>
      </c>
      <c r="C1737" t="s">
        <v>142</v>
      </c>
      <c r="D1737">
        <v>3</v>
      </c>
      <c r="E1737" t="s">
        <v>127</v>
      </c>
      <c r="F1737" t="s">
        <v>125</v>
      </c>
      <c r="G1737" t="s">
        <v>88</v>
      </c>
      <c r="H1737">
        <v>165</v>
      </c>
      <c r="I1737">
        <v>160</v>
      </c>
      <c r="J1737">
        <v>53.5</v>
      </c>
      <c r="K1737">
        <v>2.4</v>
      </c>
      <c r="L1737">
        <v>75</v>
      </c>
      <c r="M1737">
        <v>12</v>
      </c>
      <c r="N1737">
        <v>0.9</v>
      </c>
      <c r="O1737">
        <v>10.199999999999999</v>
      </c>
      <c r="P1737">
        <v>19.899999999999999</v>
      </c>
      <c r="Q1737">
        <v>33.5</v>
      </c>
      <c r="R1737">
        <v>23.3</v>
      </c>
      <c r="S1737">
        <v>15</v>
      </c>
      <c r="T1737">
        <v>32100</v>
      </c>
      <c r="U1737">
        <v>46400</v>
      </c>
      <c r="V1737">
        <v>78500</v>
      </c>
    </row>
    <row r="1738" spans="1:22" x14ac:dyDescent="0.25">
      <c r="A1738" t="str">
        <f t="shared" si="27"/>
        <v>2017/20183Female + malePoliticsEU</v>
      </c>
      <c r="B1738" t="s">
        <v>126</v>
      </c>
      <c r="C1738" t="s">
        <v>142</v>
      </c>
      <c r="D1738">
        <v>3</v>
      </c>
      <c r="E1738" t="s">
        <v>127</v>
      </c>
      <c r="F1738" t="s">
        <v>21</v>
      </c>
      <c r="G1738" t="s">
        <v>102</v>
      </c>
      <c r="H1738">
        <v>830</v>
      </c>
      <c r="I1738">
        <v>795</v>
      </c>
      <c r="J1738">
        <v>29.5</v>
      </c>
      <c r="K1738">
        <v>4.0999999999999996</v>
      </c>
      <c r="L1738">
        <v>560</v>
      </c>
      <c r="M1738">
        <v>27.3</v>
      </c>
      <c r="N1738">
        <v>4.5999999999999996</v>
      </c>
      <c r="O1738">
        <v>28.5</v>
      </c>
      <c r="P1738">
        <v>33.6</v>
      </c>
      <c r="Q1738">
        <v>38.6</v>
      </c>
      <c r="R1738">
        <v>10.1</v>
      </c>
      <c r="S1738">
        <v>215</v>
      </c>
      <c r="T1738">
        <v>22300</v>
      </c>
      <c r="U1738">
        <v>27700</v>
      </c>
      <c r="V1738">
        <v>34700</v>
      </c>
    </row>
    <row r="1739" spans="1:22" x14ac:dyDescent="0.25">
      <c r="A1739" t="str">
        <f t="shared" si="27"/>
        <v>2017/20183Female + malePoliticsUK</v>
      </c>
      <c r="B1739" t="s">
        <v>126</v>
      </c>
      <c r="C1739" t="s">
        <v>142</v>
      </c>
      <c r="D1739">
        <v>3</v>
      </c>
      <c r="E1739" t="s">
        <v>127</v>
      </c>
      <c r="F1739" t="s">
        <v>61</v>
      </c>
      <c r="G1739" t="s">
        <v>102</v>
      </c>
      <c r="H1739">
        <v>5180</v>
      </c>
      <c r="I1739">
        <v>5140</v>
      </c>
      <c r="J1739">
        <v>1.2</v>
      </c>
      <c r="K1739">
        <v>0.8</v>
      </c>
      <c r="L1739">
        <v>5080</v>
      </c>
      <c r="M1739">
        <v>9.1</v>
      </c>
      <c r="N1739">
        <v>7.6</v>
      </c>
      <c r="O1739">
        <v>68.3</v>
      </c>
      <c r="P1739">
        <v>77.099999999999994</v>
      </c>
      <c r="Q1739">
        <v>82</v>
      </c>
      <c r="R1739">
        <v>13.8</v>
      </c>
      <c r="S1739">
        <v>3375</v>
      </c>
      <c r="T1739">
        <v>20400</v>
      </c>
      <c r="U1739">
        <v>25900</v>
      </c>
      <c r="V1739">
        <v>32500</v>
      </c>
    </row>
    <row r="1740" spans="1:22" x14ac:dyDescent="0.25">
      <c r="A1740" t="str">
        <f t="shared" si="27"/>
        <v>2017/20183Female + malePoliticsNon-EU</v>
      </c>
      <c r="B1740" t="s">
        <v>126</v>
      </c>
      <c r="C1740" t="s">
        <v>142</v>
      </c>
      <c r="D1740">
        <v>3</v>
      </c>
      <c r="E1740" t="s">
        <v>127</v>
      </c>
      <c r="F1740" t="s">
        <v>125</v>
      </c>
      <c r="G1740" t="s">
        <v>102</v>
      </c>
      <c r="H1740">
        <v>625</v>
      </c>
      <c r="I1740">
        <v>615</v>
      </c>
      <c r="J1740">
        <v>53.1</v>
      </c>
      <c r="K1740">
        <v>1.4</v>
      </c>
      <c r="L1740">
        <v>290</v>
      </c>
      <c r="M1740">
        <v>23.4</v>
      </c>
      <c r="N1740">
        <v>4.0999999999999996</v>
      </c>
      <c r="O1740">
        <v>13.4</v>
      </c>
      <c r="P1740">
        <v>15.1</v>
      </c>
      <c r="Q1740">
        <v>19.399999999999999</v>
      </c>
      <c r="R1740">
        <v>6</v>
      </c>
      <c r="S1740">
        <v>80</v>
      </c>
      <c r="T1740">
        <v>22600</v>
      </c>
      <c r="U1740">
        <v>30300</v>
      </c>
      <c r="V1740">
        <v>40900</v>
      </c>
    </row>
    <row r="1741" spans="1:22" x14ac:dyDescent="0.25">
      <c r="A1741" t="str">
        <f t="shared" si="27"/>
        <v>2017/20183Female + malePsychologyEU</v>
      </c>
      <c r="B1741" t="s">
        <v>126</v>
      </c>
      <c r="C1741" t="s">
        <v>142</v>
      </c>
      <c r="D1741">
        <v>3</v>
      </c>
      <c r="E1741" t="s">
        <v>127</v>
      </c>
      <c r="F1741" t="s">
        <v>21</v>
      </c>
      <c r="G1741" t="s">
        <v>20</v>
      </c>
      <c r="H1741">
        <v>560</v>
      </c>
      <c r="I1741">
        <v>540</v>
      </c>
      <c r="J1741">
        <v>20.100000000000001</v>
      </c>
      <c r="K1741">
        <v>3.6</v>
      </c>
      <c r="L1741">
        <v>430</v>
      </c>
      <c r="M1741">
        <v>23</v>
      </c>
      <c r="N1741">
        <v>4.4000000000000004</v>
      </c>
      <c r="O1741">
        <v>29.4</v>
      </c>
      <c r="P1741">
        <v>45.5</v>
      </c>
      <c r="Q1741">
        <v>52.5</v>
      </c>
      <c r="R1741">
        <v>23.2</v>
      </c>
      <c r="S1741">
        <v>150</v>
      </c>
      <c r="T1741">
        <v>16800</v>
      </c>
      <c r="U1741">
        <v>21200</v>
      </c>
      <c r="V1741">
        <v>27700</v>
      </c>
    </row>
    <row r="1742" spans="1:22" x14ac:dyDescent="0.25">
      <c r="A1742" t="str">
        <f t="shared" si="27"/>
        <v>2017/20183Female + malePsychologyUK</v>
      </c>
      <c r="B1742" t="s">
        <v>126</v>
      </c>
      <c r="C1742" t="s">
        <v>142</v>
      </c>
      <c r="D1742">
        <v>3</v>
      </c>
      <c r="E1742" t="s">
        <v>127</v>
      </c>
      <c r="F1742" t="s">
        <v>61</v>
      </c>
      <c r="G1742" t="s">
        <v>20</v>
      </c>
      <c r="H1742">
        <v>12955</v>
      </c>
      <c r="I1742">
        <v>12885</v>
      </c>
      <c r="J1742">
        <v>1.2</v>
      </c>
      <c r="K1742">
        <v>0.5</v>
      </c>
      <c r="L1742">
        <v>12730</v>
      </c>
      <c r="M1742">
        <v>5.0999999999999996</v>
      </c>
      <c r="N1742">
        <v>6</v>
      </c>
      <c r="O1742">
        <v>63.9</v>
      </c>
      <c r="P1742">
        <v>81.400000000000006</v>
      </c>
      <c r="Q1742">
        <v>87.6</v>
      </c>
      <c r="R1742">
        <v>23.7</v>
      </c>
      <c r="S1742">
        <v>8010</v>
      </c>
      <c r="T1742">
        <v>16400</v>
      </c>
      <c r="U1742">
        <v>21200</v>
      </c>
      <c r="V1742">
        <v>25900</v>
      </c>
    </row>
    <row r="1743" spans="1:22" x14ac:dyDescent="0.25">
      <c r="A1743" t="str">
        <f t="shared" si="27"/>
        <v>2017/20183Female + malePsychologyNon-EU</v>
      </c>
      <c r="B1743" t="s">
        <v>126</v>
      </c>
      <c r="C1743" t="s">
        <v>142</v>
      </c>
      <c r="D1743">
        <v>3</v>
      </c>
      <c r="E1743" t="s">
        <v>127</v>
      </c>
      <c r="F1743" t="s">
        <v>125</v>
      </c>
      <c r="G1743" t="s">
        <v>20</v>
      </c>
      <c r="H1743">
        <v>620</v>
      </c>
      <c r="I1743">
        <v>605</v>
      </c>
      <c r="J1743">
        <v>51.6</v>
      </c>
      <c r="K1743">
        <v>2.2000000000000002</v>
      </c>
      <c r="L1743">
        <v>295</v>
      </c>
      <c r="M1743">
        <v>20.5</v>
      </c>
      <c r="N1743">
        <v>2.2999999999999998</v>
      </c>
      <c r="O1743">
        <v>12.9</v>
      </c>
      <c r="P1743">
        <v>18.3</v>
      </c>
      <c r="Q1743">
        <v>25.6</v>
      </c>
      <c r="R1743">
        <v>12.7</v>
      </c>
      <c r="S1743">
        <v>75</v>
      </c>
      <c r="T1743">
        <v>18600</v>
      </c>
      <c r="U1743">
        <v>24800</v>
      </c>
      <c r="V1743">
        <v>28100</v>
      </c>
    </row>
    <row r="1744" spans="1:22" x14ac:dyDescent="0.25">
      <c r="A1744" t="str">
        <f t="shared" si="27"/>
        <v>2017/20183Female + maleSociology, social policy and anthropologyEU</v>
      </c>
      <c r="B1744" t="s">
        <v>126</v>
      </c>
      <c r="C1744" t="s">
        <v>142</v>
      </c>
      <c r="D1744">
        <v>3</v>
      </c>
      <c r="E1744" t="s">
        <v>127</v>
      </c>
      <c r="F1744" t="s">
        <v>21</v>
      </c>
      <c r="G1744" t="s">
        <v>99</v>
      </c>
      <c r="H1744">
        <v>365</v>
      </c>
      <c r="I1744">
        <v>350</v>
      </c>
      <c r="J1744">
        <v>17.899999999999999</v>
      </c>
      <c r="K1744">
        <v>4.2</v>
      </c>
      <c r="L1744">
        <v>285</v>
      </c>
      <c r="M1744">
        <v>22.6</v>
      </c>
      <c r="N1744">
        <v>5.5</v>
      </c>
      <c r="O1744">
        <v>41.8</v>
      </c>
      <c r="P1744">
        <v>48.9</v>
      </c>
      <c r="Q1744">
        <v>54</v>
      </c>
      <c r="R1744">
        <v>12.1</v>
      </c>
      <c r="S1744">
        <v>140</v>
      </c>
      <c r="T1744">
        <v>18200</v>
      </c>
      <c r="U1744">
        <v>23400</v>
      </c>
      <c r="V1744">
        <v>28100</v>
      </c>
    </row>
    <row r="1745" spans="1:22" x14ac:dyDescent="0.25">
      <c r="A1745" t="str">
        <f t="shared" si="27"/>
        <v>2017/20183Female + maleSociology, social policy and anthropologyUK</v>
      </c>
      <c r="B1745" t="s">
        <v>126</v>
      </c>
      <c r="C1745" t="s">
        <v>142</v>
      </c>
      <c r="D1745">
        <v>3</v>
      </c>
      <c r="E1745" t="s">
        <v>127</v>
      </c>
      <c r="F1745" t="s">
        <v>61</v>
      </c>
      <c r="G1745" t="s">
        <v>99</v>
      </c>
      <c r="H1745">
        <v>11555</v>
      </c>
      <c r="I1745">
        <v>11510</v>
      </c>
      <c r="J1745">
        <v>1.1000000000000001</v>
      </c>
      <c r="K1745">
        <v>0.4</v>
      </c>
      <c r="L1745">
        <v>11390</v>
      </c>
      <c r="M1745">
        <v>5.6</v>
      </c>
      <c r="N1745">
        <v>6.9</v>
      </c>
      <c r="O1745">
        <v>71.3</v>
      </c>
      <c r="P1745">
        <v>82.4</v>
      </c>
      <c r="Q1745">
        <v>86.5</v>
      </c>
      <c r="R1745">
        <v>15.2</v>
      </c>
      <c r="S1745">
        <v>7980</v>
      </c>
      <c r="T1745">
        <v>16400</v>
      </c>
      <c r="U1745">
        <v>21500</v>
      </c>
      <c r="V1745">
        <v>26600</v>
      </c>
    </row>
    <row r="1746" spans="1:22" x14ac:dyDescent="0.25">
      <c r="A1746" t="str">
        <f t="shared" si="27"/>
        <v>2017/20183Female + maleSociology, social policy and anthropologyNon-EU</v>
      </c>
      <c r="B1746" t="s">
        <v>126</v>
      </c>
      <c r="C1746" t="s">
        <v>142</v>
      </c>
      <c r="D1746">
        <v>3</v>
      </c>
      <c r="E1746" t="s">
        <v>127</v>
      </c>
      <c r="F1746" t="s">
        <v>125</v>
      </c>
      <c r="G1746" t="s">
        <v>99</v>
      </c>
      <c r="H1746">
        <v>360</v>
      </c>
      <c r="I1746">
        <v>355</v>
      </c>
      <c r="J1746">
        <v>52.4</v>
      </c>
      <c r="K1746">
        <v>1.7</v>
      </c>
      <c r="L1746">
        <v>170</v>
      </c>
      <c r="M1746">
        <v>24.1</v>
      </c>
      <c r="N1746">
        <v>3.2</v>
      </c>
      <c r="O1746">
        <v>12.8</v>
      </c>
      <c r="P1746">
        <v>14.7</v>
      </c>
      <c r="Q1746">
        <v>20.3</v>
      </c>
      <c r="R1746">
        <v>7.5</v>
      </c>
      <c r="S1746">
        <v>40</v>
      </c>
      <c r="T1746">
        <v>17900</v>
      </c>
      <c r="U1746">
        <v>25200</v>
      </c>
      <c r="V1746">
        <v>35400</v>
      </c>
    </row>
    <row r="1747" spans="1:22" x14ac:dyDescent="0.25">
      <c r="A1747" t="str">
        <f t="shared" si="27"/>
        <v>2017/20183Female + maleSport and exercise sciencesEU</v>
      </c>
      <c r="B1747" t="s">
        <v>126</v>
      </c>
      <c r="C1747" t="s">
        <v>142</v>
      </c>
      <c r="D1747">
        <v>3</v>
      </c>
      <c r="E1747" t="s">
        <v>127</v>
      </c>
      <c r="F1747" t="s">
        <v>21</v>
      </c>
      <c r="G1747" t="s">
        <v>82</v>
      </c>
      <c r="H1747">
        <v>145</v>
      </c>
      <c r="I1747">
        <v>135</v>
      </c>
      <c r="J1747">
        <v>26.8</v>
      </c>
      <c r="K1747">
        <v>6.2</v>
      </c>
      <c r="L1747">
        <v>100</v>
      </c>
      <c r="M1747">
        <v>24.8</v>
      </c>
      <c r="N1747">
        <v>4.5</v>
      </c>
      <c r="O1747">
        <v>26.6</v>
      </c>
      <c r="P1747">
        <v>36.799999999999997</v>
      </c>
      <c r="Q1747">
        <v>44</v>
      </c>
      <c r="R1747">
        <v>17.3</v>
      </c>
      <c r="S1747">
        <v>35</v>
      </c>
      <c r="T1747">
        <v>14600</v>
      </c>
      <c r="U1747">
        <v>20400</v>
      </c>
      <c r="V1747">
        <v>24800</v>
      </c>
    </row>
    <row r="1748" spans="1:22" x14ac:dyDescent="0.25">
      <c r="A1748" t="str">
        <f t="shared" si="27"/>
        <v>2017/20183Female + maleSport and exercise sciencesUK</v>
      </c>
      <c r="B1748" t="s">
        <v>126</v>
      </c>
      <c r="C1748" t="s">
        <v>142</v>
      </c>
      <c r="D1748">
        <v>3</v>
      </c>
      <c r="E1748" t="s">
        <v>127</v>
      </c>
      <c r="F1748" t="s">
        <v>61</v>
      </c>
      <c r="G1748" t="s">
        <v>82</v>
      </c>
      <c r="H1748">
        <v>9795</v>
      </c>
      <c r="I1748">
        <v>9755</v>
      </c>
      <c r="J1748">
        <v>0.8</v>
      </c>
      <c r="K1748">
        <v>0.4</v>
      </c>
      <c r="L1748">
        <v>9680</v>
      </c>
      <c r="M1748">
        <v>4.8</v>
      </c>
      <c r="N1748">
        <v>5.2</v>
      </c>
      <c r="O1748">
        <v>73.8</v>
      </c>
      <c r="P1748">
        <v>85</v>
      </c>
      <c r="Q1748">
        <v>89.2</v>
      </c>
      <c r="R1748">
        <v>15.5</v>
      </c>
      <c r="S1748">
        <v>6940</v>
      </c>
      <c r="T1748">
        <v>16600</v>
      </c>
      <c r="U1748">
        <v>21500</v>
      </c>
      <c r="V1748">
        <v>25900</v>
      </c>
    </row>
    <row r="1749" spans="1:22" x14ac:dyDescent="0.25">
      <c r="A1749" t="str">
        <f t="shared" si="27"/>
        <v>2017/20183Female + maleSport and exercise sciencesNon-EU</v>
      </c>
      <c r="B1749" t="s">
        <v>126</v>
      </c>
      <c r="C1749" t="s">
        <v>142</v>
      </c>
      <c r="D1749">
        <v>3</v>
      </c>
      <c r="E1749" t="s">
        <v>127</v>
      </c>
      <c r="F1749" t="s">
        <v>125</v>
      </c>
      <c r="G1749" t="s">
        <v>82</v>
      </c>
      <c r="H1749">
        <v>145</v>
      </c>
      <c r="I1749">
        <v>135</v>
      </c>
      <c r="J1749">
        <v>49.2</v>
      </c>
      <c r="K1749">
        <v>5.9</v>
      </c>
      <c r="L1749">
        <v>70</v>
      </c>
      <c r="M1749">
        <v>18.2</v>
      </c>
      <c r="N1749">
        <v>5.0999999999999996</v>
      </c>
      <c r="O1749">
        <v>17.100000000000001</v>
      </c>
      <c r="P1749">
        <v>22.3</v>
      </c>
      <c r="Q1749">
        <v>27.4</v>
      </c>
      <c r="R1749">
        <v>10.3</v>
      </c>
      <c r="S1749">
        <v>20</v>
      </c>
      <c r="T1749">
        <v>19700</v>
      </c>
      <c r="U1749">
        <v>21900</v>
      </c>
      <c r="V1749">
        <v>24800</v>
      </c>
    </row>
    <row r="1750" spans="1:22" x14ac:dyDescent="0.25">
      <c r="A1750" t="str">
        <f t="shared" si="27"/>
        <v>2017/20183Female + maleVeterinary sciencesEU</v>
      </c>
      <c r="B1750" t="s">
        <v>126</v>
      </c>
      <c r="C1750" t="s">
        <v>142</v>
      </c>
      <c r="D1750">
        <v>3</v>
      </c>
      <c r="E1750" t="s">
        <v>127</v>
      </c>
      <c r="F1750" t="s">
        <v>21</v>
      </c>
      <c r="G1750" t="s">
        <v>85</v>
      </c>
      <c r="H1750">
        <v>25</v>
      </c>
      <c r="I1750">
        <v>20</v>
      </c>
      <c r="J1750">
        <v>9.1</v>
      </c>
      <c r="K1750">
        <v>4.3</v>
      </c>
      <c r="L1750">
        <v>20</v>
      </c>
      <c r="M1750">
        <v>18.2</v>
      </c>
      <c r="N1750">
        <v>4.5</v>
      </c>
      <c r="O1750">
        <v>40.9</v>
      </c>
      <c r="P1750">
        <v>59.1</v>
      </c>
      <c r="Q1750">
        <v>68.2</v>
      </c>
      <c r="R1750">
        <v>27.3</v>
      </c>
      <c r="S1750" t="s">
        <v>124</v>
      </c>
      <c r="T1750" t="s">
        <v>124</v>
      </c>
      <c r="U1750" t="s">
        <v>124</v>
      </c>
      <c r="V1750" t="s">
        <v>124</v>
      </c>
    </row>
    <row r="1751" spans="1:22" x14ac:dyDescent="0.25">
      <c r="A1751" t="str">
        <f t="shared" si="27"/>
        <v>2017/20183Female + maleVeterinary sciencesUK</v>
      </c>
      <c r="B1751" t="s">
        <v>126</v>
      </c>
      <c r="C1751" t="s">
        <v>142</v>
      </c>
      <c r="D1751">
        <v>3</v>
      </c>
      <c r="E1751" t="s">
        <v>127</v>
      </c>
      <c r="F1751" t="s">
        <v>61</v>
      </c>
      <c r="G1751" t="s">
        <v>85</v>
      </c>
      <c r="H1751">
        <v>740</v>
      </c>
      <c r="I1751">
        <v>735</v>
      </c>
      <c r="J1751">
        <v>0.7</v>
      </c>
      <c r="K1751">
        <v>0.7</v>
      </c>
      <c r="L1751">
        <v>730</v>
      </c>
      <c r="M1751">
        <v>4.8</v>
      </c>
      <c r="N1751">
        <v>5.2</v>
      </c>
      <c r="O1751">
        <v>71.599999999999994</v>
      </c>
      <c r="P1751">
        <v>86.7</v>
      </c>
      <c r="Q1751">
        <v>89.4</v>
      </c>
      <c r="R1751">
        <v>17.8</v>
      </c>
      <c r="S1751">
        <v>510</v>
      </c>
      <c r="T1751">
        <v>21400</v>
      </c>
      <c r="U1751">
        <v>31000</v>
      </c>
      <c r="V1751">
        <v>37200</v>
      </c>
    </row>
    <row r="1752" spans="1:22" x14ac:dyDescent="0.25">
      <c r="A1752" t="str">
        <f t="shared" si="27"/>
        <v>2017/20183Female + maleVeterinary sciencesNon-EU</v>
      </c>
      <c r="B1752" t="s">
        <v>126</v>
      </c>
      <c r="C1752" t="s">
        <v>142</v>
      </c>
      <c r="D1752">
        <v>3</v>
      </c>
      <c r="E1752" t="s">
        <v>127</v>
      </c>
      <c r="F1752" t="s">
        <v>125</v>
      </c>
      <c r="G1752" t="s">
        <v>85</v>
      </c>
      <c r="H1752">
        <v>70</v>
      </c>
      <c r="I1752">
        <v>70</v>
      </c>
      <c r="J1752">
        <v>47.1</v>
      </c>
      <c r="K1752">
        <v>2.9</v>
      </c>
      <c r="L1752">
        <v>35</v>
      </c>
      <c r="M1752">
        <v>17.600000000000001</v>
      </c>
      <c r="N1752">
        <v>2.9</v>
      </c>
      <c r="O1752">
        <v>22.1</v>
      </c>
      <c r="P1752">
        <v>27.9</v>
      </c>
      <c r="Q1752">
        <v>32.4</v>
      </c>
      <c r="R1752">
        <v>10.3</v>
      </c>
      <c r="S1752">
        <v>15</v>
      </c>
      <c r="T1752">
        <v>25900</v>
      </c>
      <c r="U1752">
        <v>36500</v>
      </c>
      <c r="V1752">
        <v>42000</v>
      </c>
    </row>
    <row r="1753" spans="1:22" x14ac:dyDescent="0.25">
      <c r="A1753" t="str">
        <f t="shared" si="27"/>
        <v>2017/20181Female + maleAgriculture, food and related studiesEU</v>
      </c>
      <c r="B1753" t="s">
        <v>126</v>
      </c>
      <c r="C1753" t="s">
        <v>38</v>
      </c>
      <c r="D1753">
        <v>1</v>
      </c>
      <c r="E1753" t="s">
        <v>127</v>
      </c>
      <c r="F1753" t="s">
        <v>21</v>
      </c>
      <c r="G1753" t="s">
        <v>87</v>
      </c>
      <c r="H1753">
        <v>55</v>
      </c>
      <c r="I1753">
        <v>50</v>
      </c>
      <c r="J1753">
        <v>26</v>
      </c>
      <c r="K1753">
        <v>5</v>
      </c>
      <c r="L1753">
        <v>40</v>
      </c>
      <c r="M1753">
        <v>21.5</v>
      </c>
      <c r="N1753">
        <v>6.8</v>
      </c>
      <c r="O1753">
        <v>20.5</v>
      </c>
      <c r="P1753">
        <v>33.299999999999997</v>
      </c>
      <c r="Q1753">
        <v>45.6</v>
      </c>
      <c r="R1753">
        <v>25</v>
      </c>
      <c r="S1753" t="s">
        <v>124</v>
      </c>
      <c r="T1753" t="s">
        <v>124</v>
      </c>
      <c r="U1753" t="s">
        <v>124</v>
      </c>
      <c r="V1753" t="s">
        <v>124</v>
      </c>
    </row>
    <row r="1754" spans="1:22" x14ac:dyDescent="0.25">
      <c r="A1754" t="str">
        <f t="shared" si="27"/>
        <v>2017/20181Female + maleAgriculture, food and related studiesUK</v>
      </c>
      <c r="B1754" t="s">
        <v>126</v>
      </c>
      <c r="C1754" t="s">
        <v>38</v>
      </c>
      <c r="D1754">
        <v>1</v>
      </c>
      <c r="E1754" t="s">
        <v>127</v>
      </c>
      <c r="F1754" t="s">
        <v>61</v>
      </c>
      <c r="G1754" t="s">
        <v>87</v>
      </c>
      <c r="H1754">
        <v>2205</v>
      </c>
      <c r="I1754">
        <v>2200</v>
      </c>
      <c r="J1754">
        <v>0.6</v>
      </c>
      <c r="K1754">
        <v>0.2</v>
      </c>
      <c r="L1754">
        <v>2185</v>
      </c>
      <c r="M1754">
        <v>4</v>
      </c>
      <c r="N1754">
        <v>7.2</v>
      </c>
      <c r="O1754">
        <v>70.099999999999994</v>
      </c>
      <c r="P1754">
        <v>81.2</v>
      </c>
      <c r="Q1754">
        <v>88.2</v>
      </c>
      <c r="R1754">
        <v>18.100000000000001</v>
      </c>
      <c r="S1754">
        <v>1490</v>
      </c>
      <c r="T1754">
        <v>12800</v>
      </c>
      <c r="U1754">
        <v>17500</v>
      </c>
      <c r="V1754">
        <v>22300</v>
      </c>
    </row>
    <row r="1755" spans="1:22" x14ac:dyDescent="0.25">
      <c r="A1755" t="str">
        <f t="shared" si="27"/>
        <v>2017/20181Female + maleAgriculture, food and related studiesNon-EU</v>
      </c>
      <c r="B1755" t="s">
        <v>126</v>
      </c>
      <c r="C1755" t="s">
        <v>38</v>
      </c>
      <c r="D1755">
        <v>1</v>
      </c>
      <c r="E1755" t="s">
        <v>127</v>
      </c>
      <c r="F1755" t="s">
        <v>125</v>
      </c>
      <c r="G1755" t="s">
        <v>87</v>
      </c>
      <c r="H1755">
        <v>180</v>
      </c>
      <c r="I1755">
        <v>180</v>
      </c>
      <c r="J1755">
        <v>33.9</v>
      </c>
      <c r="K1755">
        <v>0</v>
      </c>
      <c r="L1755">
        <v>120</v>
      </c>
      <c r="M1755">
        <v>11</v>
      </c>
      <c r="N1755">
        <v>2.8</v>
      </c>
      <c r="O1755">
        <v>6</v>
      </c>
      <c r="P1755">
        <v>10.4</v>
      </c>
      <c r="Q1755">
        <v>52.3</v>
      </c>
      <c r="R1755">
        <v>46.3</v>
      </c>
      <c r="S1755" t="s">
        <v>124</v>
      </c>
      <c r="T1755" t="s">
        <v>124</v>
      </c>
      <c r="U1755" t="s">
        <v>124</v>
      </c>
      <c r="V1755" t="s">
        <v>124</v>
      </c>
    </row>
    <row r="1756" spans="1:22" x14ac:dyDescent="0.25">
      <c r="A1756" t="str">
        <f t="shared" si="27"/>
        <v>2017/20181Female + maleAllied healthEU</v>
      </c>
      <c r="B1756" t="s">
        <v>126</v>
      </c>
      <c r="C1756" t="s">
        <v>38</v>
      </c>
      <c r="D1756">
        <v>1</v>
      </c>
      <c r="E1756" t="s">
        <v>127</v>
      </c>
      <c r="F1756" t="s">
        <v>21</v>
      </c>
      <c r="G1756" t="s">
        <v>145</v>
      </c>
      <c r="H1756">
        <v>390</v>
      </c>
      <c r="I1756">
        <v>385</v>
      </c>
      <c r="J1756">
        <v>15.9</v>
      </c>
      <c r="K1756">
        <v>1.6</v>
      </c>
      <c r="L1756">
        <v>320</v>
      </c>
      <c r="M1756">
        <v>10.5</v>
      </c>
      <c r="N1756">
        <v>4.8</v>
      </c>
      <c r="O1756">
        <v>35.9</v>
      </c>
      <c r="P1756">
        <v>49.1</v>
      </c>
      <c r="Q1756">
        <v>68.8</v>
      </c>
      <c r="R1756">
        <v>32.9</v>
      </c>
      <c r="S1756">
        <v>130</v>
      </c>
      <c r="T1756">
        <v>20400</v>
      </c>
      <c r="U1756">
        <v>22300</v>
      </c>
      <c r="V1756">
        <v>24800</v>
      </c>
    </row>
    <row r="1757" spans="1:22" x14ac:dyDescent="0.25">
      <c r="A1757" t="str">
        <f t="shared" si="27"/>
        <v>2017/20181Female + maleAllied healthUK</v>
      </c>
      <c r="B1757" t="s">
        <v>126</v>
      </c>
      <c r="C1757" t="s">
        <v>38</v>
      </c>
      <c r="D1757">
        <v>1</v>
      </c>
      <c r="E1757" t="s">
        <v>127</v>
      </c>
      <c r="F1757" t="s">
        <v>61</v>
      </c>
      <c r="G1757" t="s">
        <v>145</v>
      </c>
      <c r="H1757">
        <v>9395</v>
      </c>
      <c r="I1757">
        <v>9370</v>
      </c>
      <c r="J1757">
        <v>1.4</v>
      </c>
      <c r="K1757">
        <v>0.3</v>
      </c>
      <c r="L1757">
        <v>9235</v>
      </c>
      <c r="M1757">
        <v>3.2</v>
      </c>
      <c r="N1757">
        <v>4.8</v>
      </c>
      <c r="O1757">
        <v>66.599999999999994</v>
      </c>
      <c r="P1757">
        <v>81.3</v>
      </c>
      <c r="Q1757">
        <v>90.6</v>
      </c>
      <c r="R1757">
        <v>24</v>
      </c>
      <c r="S1757">
        <v>6025</v>
      </c>
      <c r="T1757">
        <v>16100</v>
      </c>
      <c r="U1757">
        <v>21200</v>
      </c>
      <c r="V1757">
        <v>24100</v>
      </c>
    </row>
    <row r="1758" spans="1:22" x14ac:dyDescent="0.25">
      <c r="A1758" t="str">
        <f t="shared" si="27"/>
        <v>2017/20181Female + maleAllied healthNon-EU</v>
      </c>
      <c r="B1758" t="s">
        <v>126</v>
      </c>
      <c r="C1758" t="s">
        <v>38</v>
      </c>
      <c r="D1758">
        <v>1</v>
      </c>
      <c r="E1758" t="s">
        <v>127</v>
      </c>
      <c r="F1758" t="s">
        <v>125</v>
      </c>
      <c r="G1758" t="s">
        <v>145</v>
      </c>
      <c r="H1758">
        <v>615</v>
      </c>
      <c r="I1758">
        <v>605</v>
      </c>
      <c r="J1758">
        <v>34</v>
      </c>
      <c r="K1758">
        <v>1</v>
      </c>
      <c r="L1758">
        <v>400</v>
      </c>
      <c r="M1758">
        <v>16.100000000000001</v>
      </c>
      <c r="N1758">
        <v>2.4</v>
      </c>
      <c r="O1758">
        <v>16.100000000000001</v>
      </c>
      <c r="P1758">
        <v>24.4</v>
      </c>
      <c r="Q1758">
        <v>47.5</v>
      </c>
      <c r="R1758">
        <v>31.4</v>
      </c>
      <c r="S1758">
        <v>85</v>
      </c>
      <c r="T1758">
        <v>15300</v>
      </c>
      <c r="U1758">
        <v>21500</v>
      </c>
      <c r="V1758">
        <v>24800</v>
      </c>
    </row>
    <row r="1759" spans="1:22" x14ac:dyDescent="0.25">
      <c r="A1759" t="str">
        <f t="shared" si="27"/>
        <v>2017/20181Female + maleArchitecture, building and planningEU</v>
      </c>
      <c r="B1759" t="s">
        <v>126</v>
      </c>
      <c r="C1759" t="s">
        <v>38</v>
      </c>
      <c r="D1759">
        <v>1</v>
      </c>
      <c r="E1759" t="s">
        <v>127</v>
      </c>
      <c r="F1759" t="s">
        <v>21</v>
      </c>
      <c r="G1759" t="s">
        <v>97</v>
      </c>
      <c r="H1759">
        <v>460</v>
      </c>
      <c r="I1759">
        <v>450</v>
      </c>
      <c r="J1759">
        <v>16.2</v>
      </c>
      <c r="K1759">
        <v>2.2000000000000002</v>
      </c>
      <c r="L1759">
        <v>375</v>
      </c>
      <c r="M1759">
        <v>10.7</v>
      </c>
      <c r="N1759">
        <v>7.6</v>
      </c>
      <c r="O1759">
        <v>31.3</v>
      </c>
      <c r="P1759">
        <v>44.3</v>
      </c>
      <c r="Q1759">
        <v>65.599999999999994</v>
      </c>
      <c r="R1759">
        <v>34.299999999999997</v>
      </c>
      <c r="S1759">
        <v>130</v>
      </c>
      <c r="T1759">
        <v>17200</v>
      </c>
      <c r="U1759">
        <v>20400</v>
      </c>
      <c r="V1759">
        <v>25200</v>
      </c>
    </row>
    <row r="1760" spans="1:22" x14ac:dyDescent="0.25">
      <c r="A1760" t="str">
        <f t="shared" si="27"/>
        <v>2017/20181Female + maleArchitecture, building and planningUK</v>
      </c>
      <c r="B1760" t="s">
        <v>126</v>
      </c>
      <c r="C1760" t="s">
        <v>38</v>
      </c>
      <c r="D1760">
        <v>1</v>
      </c>
      <c r="E1760" t="s">
        <v>127</v>
      </c>
      <c r="F1760" t="s">
        <v>61</v>
      </c>
      <c r="G1760" t="s">
        <v>97</v>
      </c>
      <c r="H1760">
        <v>4765</v>
      </c>
      <c r="I1760">
        <v>4755</v>
      </c>
      <c r="J1760">
        <v>2.6</v>
      </c>
      <c r="K1760">
        <v>0.2</v>
      </c>
      <c r="L1760">
        <v>4625</v>
      </c>
      <c r="M1760">
        <v>4.2</v>
      </c>
      <c r="N1760">
        <v>6.6</v>
      </c>
      <c r="O1760">
        <v>65.900000000000006</v>
      </c>
      <c r="P1760">
        <v>75.8</v>
      </c>
      <c r="Q1760">
        <v>86.6</v>
      </c>
      <c r="R1760">
        <v>20.7</v>
      </c>
      <c r="S1760">
        <v>3045</v>
      </c>
      <c r="T1760">
        <v>19300</v>
      </c>
      <c r="U1760">
        <v>24800</v>
      </c>
      <c r="V1760">
        <v>31800</v>
      </c>
    </row>
    <row r="1761" spans="1:22" x14ac:dyDescent="0.25">
      <c r="A1761" t="str">
        <f t="shared" si="27"/>
        <v>2017/20181Female + maleArchitecture, building and planningNon-EU</v>
      </c>
      <c r="B1761" t="s">
        <v>126</v>
      </c>
      <c r="C1761" t="s">
        <v>38</v>
      </c>
      <c r="D1761">
        <v>1</v>
      </c>
      <c r="E1761" t="s">
        <v>127</v>
      </c>
      <c r="F1761" t="s">
        <v>125</v>
      </c>
      <c r="G1761" t="s">
        <v>97</v>
      </c>
      <c r="H1761">
        <v>1155</v>
      </c>
      <c r="I1761">
        <v>1150</v>
      </c>
      <c r="J1761">
        <v>44.1</v>
      </c>
      <c r="K1761">
        <v>0.7</v>
      </c>
      <c r="L1761">
        <v>640</v>
      </c>
      <c r="M1761">
        <v>14.4</v>
      </c>
      <c r="N1761">
        <v>2.8</v>
      </c>
      <c r="O1761">
        <v>6.9</v>
      </c>
      <c r="P1761">
        <v>10.3</v>
      </c>
      <c r="Q1761">
        <v>38.6</v>
      </c>
      <c r="R1761">
        <v>31.7</v>
      </c>
      <c r="S1761">
        <v>65</v>
      </c>
      <c r="T1761">
        <v>16800</v>
      </c>
      <c r="U1761">
        <v>24600</v>
      </c>
      <c r="V1761">
        <v>28800</v>
      </c>
    </row>
    <row r="1762" spans="1:22" x14ac:dyDescent="0.25">
      <c r="A1762" t="str">
        <f t="shared" si="27"/>
        <v>2017/20181Female + maleBiosciencesEU</v>
      </c>
      <c r="B1762" t="s">
        <v>126</v>
      </c>
      <c r="C1762" t="s">
        <v>38</v>
      </c>
      <c r="D1762">
        <v>1</v>
      </c>
      <c r="E1762" t="s">
        <v>127</v>
      </c>
      <c r="F1762" t="s">
        <v>21</v>
      </c>
      <c r="G1762" t="s">
        <v>80</v>
      </c>
      <c r="H1762">
        <v>555</v>
      </c>
      <c r="I1762">
        <v>545</v>
      </c>
      <c r="J1762">
        <v>16.8</v>
      </c>
      <c r="K1762">
        <v>2</v>
      </c>
      <c r="L1762">
        <v>450</v>
      </c>
      <c r="M1762">
        <v>11.1</v>
      </c>
      <c r="N1762">
        <v>4.5999999999999996</v>
      </c>
      <c r="O1762">
        <v>13.7</v>
      </c>
      <c r="P1762">
        <v>33.700000000000003</v>
      </c>
      <c r="Q1762">
        <v>67.5</v>
      </c>
      <c r="R1762">
        <v>53.8</v>
      </c>
      <c r="S1762">
        <v>75</v>
      </c>
      <c r="T1762">
        <v>15300</v>
      </c>
      <c r="U1762">
        <v>19300</v>
      </c>
      <c r="V1762">
        <v>23700</v>
      </c>
    </row>
    <row r="1763" spans="1:22" x14ac:dyDescent="0.25">
      <c r="A1763" t="str">
        <f t="shared" si="27"/>
        <v>2017/20181Female + maleBiosciencesUK</v>
      </c>
      <c r="B1763" t="s">
        <v>126</v>
      </c>
      <c r="C1763" t="s">
        <v>38</v>
      </c>
      <c r="D1763">
        <v>1</v>
      </c>
      <c r="E1763" t="s">
        <v>127</v>
      </c>
      <c r="F1763" t="s">
        <v>61</v>
      </c>
      <c r="G1763" t="s">
        <v>80</v>
      </c>
      <c r="H1763">
        <v>9840</v>
      </c>
      <c r="I1763">
        <v>9820</v>
      </c>
      <c r="J1763">
        <v>1.4</v>
      </c>
      <c r="K1763">
        <v>0.2</v>
      </c>
      <c r="L1763">
        <v>9685</v>
      </c>
      <c r="M1763">
        <v>3.7</v>
      </c>
      <c r="N1763">
        <v>6.7</v>
      </c>
      <c r="O1763">
        <v>44.5</v>
      </c>
      <c r="P1763">
        <v>66.7</v>
      </c>
      <c r="Q1763">
        <v>88.2</v>
      </c>
      <c r="R1763">
        <v>43.7</v>
      </c>
      <c r="S1763">
        <v>4280</v>
      </c>
      <c r="T1763">
        <v>13900</v>
      </c>
      <c r="U1763">
        <v>18200</v>
      </c>
      <c r="V1763">
        <v>23000</v>
      </c>
    </row>
    <row r="1764" spans="1:22" x14ac:dyDescent="0.25">
      <c r="A1764" t="str">
        <f t="shared" si="27"/>
        <v>2017/20181Female + maleBiosciencesNon-EU</v>
      </c>
      <c r="B1764" t="s">
        <v>126</v>
      </c>
      <c r="C1764" t="s">
        <v>38</v>
      </c>
      <c r="D1764">
        <v>1</v>
      </c>
      <c r="E1764" t="s">
        <v>127</v>
      </c>
      <c r="F1764" t="s">
        <v>125</v>
      </c>
      <c r="G1764" t="s">
        <v>80</v>
      </c>
      <c r="H1764">
        <v>760</v>
      </c>
      <c r="I1764">
        <v>755</v>
      </c>
      <c r="J1764">
        <v>33.700000000000003</v>
      </c>
      <c r="K1764">
        <v>0.7</v>
      </c>
      <c r="L1764">
        <v>500</v>
      </c>
      <c r="M1764">
        <v>13.9</v>
      </c>
      <c r="N1764">
        <v>2.6</v>
      </c>
      <c r="O1764">
        <v>6.8</v>
      </c>
      <c r="P1764">
        <v>16.8</v>
      </c>
      <c r="Q1764">
        <v>49.8</v>
      </c>
      <c r="R1764">
        <v>43</v>
      </c>
      <c r="S1764">
        <v>40</v>
      </c>
      <c r="T1764">
        <v>17500</v>
      </c>
      <c r="U1764">
        <v>20800</v>
      </c>
      <c r="V1764">
        <v>28100</v>
      </c>
    </row>
    <row r="1765" spans="1:22" x14ac:dyDescent="0.25">
      <c r="A1765" t="str">
        <f t="shared" si="27"/>
        <v>2017/20181Female + maleBusiness and managementEU</v>
      </c>
      <c r="B1765" t="s">
        <v>126</v>
      </c>
      <c r="C1765" t="s">
        <v>38</v>
      </c>
      <c r="D1765">
        <v>1</v>
      </c>
      <c r="E1765" t="s">
        <v>127</v>
      </c>
      <c r="F1765" t="s">
        <v>21</v>
      </c>
      <c r="G1765" t="s">
        <v>107</v>
      </c>
      <c r="H1765">
        <v>3640</v>
      </c>
      <c r="I1765">
        <v>3545</v>
      </c>
      <c r="J1765">
        <v>30</v>
      </c>
      <c r="K1765">
        <v>2.7</v>
      </c>
      <c r="L1765">
        <v>2480</v>
      </c>
      <c r="M1765">
        <v>16.8</v>
      </c>
      <c r="N1765">
        <v>6</v>
      </c>
      <c r="O1765">
        <v>26.2</v>
      </c>
      <c r="P1765">
        <v>33.799999999999997</v>
      </c>
      <c r="Q1765">
        <v>47.1</v>
      </c>
      <c r="R1765">
        <v>20.9</v>
      </c>
      <c r="S1765">
        <v>875</v>
      </c>
      <c r="T1765">
        <v>17900</v>
      </c>
      <c r="U1765">
        <v>23000</v>
      </c>
      <c r="V1765">
        <v>29200</v>
      </c>
    </row>
    <row r="1766" spans="1:22" x14ac:dyDescent="0.25">
      <c r="A1766" t="str">
        <f t="shared" si="27"/>
        <v>2017/20181Female + maleBusiness and managementUK</v>
      </c>
      <c r="B1766" t="s">
        <v>126</v>
      </c>
      <c r="C1766" t="s">
        <v>38</v>
      </c>
      <c r="D1766">
        <v>1</v>
      </c>
      <c r="E1766" t="s">
        <v>127</v>
      </c>
      <c r="F1766" t="s">
        <v>61</v>
      </c>
      <c r="G1766" t="s">
        <v>107</v>
      </c>
      <c r="H1766">
        <v>33040</v>
      </c>
      <c r="I1766">
        <v>32925</v>
      </c>
      <c r="J1766">
        <v>1.3</v>
      </c>
      <c r="K1766">
        <v>0.4</v>
      </c>
      <c r="L1766">
        <v>32495</v>
      </c>
      <c r="M1766">
        <v>4.9000000000000004</v>
      </c>
      <c r="N1766">
        <v>8.1</v>
      </c>
      <c r="O1766">
        <v>72.599999999999994</v>
      </c>
      <c r="P1766">
        <v>80.7</v>
      </c>
      <c r="Q1766">
        <v>85.7</v>
      </c>
      <c r="R1766">
        <v>13.2</v>
      </c>
      <c r="S1766">
        <v>23330</v>
      </c>
      <c r="T1766">
        <v>16100</v>
      </c>
      <c r="U1766">
        <v>20400</v>
      </c>
      <c r="V1766">
        <v>25900</v>
      </c>
    </row>
    <row r="1767" spans="1:22" x14ac:dyDescent="0.25">
      <c r="A1767" t="str">
        <f t="shared" si="27"/>
        <v>2017/20181Female + maleBusiness and managementNon-EU</v>
      </c>
      <c r="B1767" t="s">
        <v>126</v>
      </c>
      <c r="C1767" t="s">
        <v>38</v>
      </c>
      <c r="D1767">
        <v>1</v>
      </c>
      <c r="E1767" t="s">
        <v>127</v>
      </c>
      <c r="F1767" t="s">
        <v>125</v>
      </c>
      <c r="G1767" t="s">
        <v>107</v>
      </c>
      <c r="H1767">
        <v>15915</v>
      </c>
      <c r="I1767">
        <v>15830</v>
      </c>
      <c r="J1767">
        <v>39.1</v>
      </c>
      <c r="K1767">
        <v>0.5</v>
      </c>
      <c r="L1767">
        <v>9635</v>
      </c>
      <c r="M1767">
        <v>10.8</v>
      </c>
      <c r="N1767">
        <v>1.5</v>
      </c>
      <c r="O1767">
        <v>4.5999999999999996</v>
      </c>
      <c r="P1767">
        <v>7.9</v>
      </c>
      <c r="Q1767">
        <v>48.6</v>
      </c>
      <c r="R1767">
        <v>44</v>
      </c>
      <c r="S1767">
        <v>645</v>
      </c>
      <c r="T1767">
        <v>17200</v>
      </c>
      <c r="U1767">
        <v>23400</v>
      </c>
      <c r="V1767">
        <v>29900</v>
      </c>
    </row>
    <row r="1768" spans="1:22" x14ac:dyDescent="0.25">
      <c r="A1768" t="str">
        <f t="shared" si="27"/>
        <v>2017/20181Female + maleCeltic studiesEU</v>
      </c>
      <c r="B1768" t="s">
        <v>126</v>
      </c>
      <c r="C1768" t="s">
        <v>38</v>
      </c>
      <c r="D1768">
        <v>1</v>
      </c>
      <c r="E1768" t="s">
        <v>127</v>
      </c>
      <c r="F1768" t="s">
        <v>21</v>
      </c>
      <c r="G1768" t="s">
        <v>111</v>
      </c>
      <c r="H1768" t="s">
        <v>124</v>
      </c>
      <c r="I1768" t="s">
        <v>124</v>
      </c>
      <c r="J1768" t="s">
        <v>124</v>
      </c>
      <c r="K1768" t="s">
        <v>124</v>
      </c>
      <c r="L1768" t="s">
        <v>124</v>
      </c>
      <c r="M1768" t="s">
        <v>124</v>
      </c>
      <c r="N1768" t="s">
        <v>124</v>
      </c>
      <c r="O1768" t="s">
        <v>124</v>
      </c>
      <c r="P1768" t="s">
        <v>124</v>
      </c>
      <c r="Q1768" t="s">
        <v>124</v>
      </c>
      <c r="R1768" t="s">
        <v>124</v>
      </c>
      <c r="S1768" t="s">
        <v>146</v>
      </c>
      <c r="T1768" t="s">
        <v>146</v>
      </c>
      <c r="U1768" t="s">
        <v>146</v>
      </c>
      <c r="V1768" t="s">
        <v>146</v>
      </c>
    </row>
    <row r="1769" spans="1:22" x14ac:dyDescent="0.25">
      <c r="A1769" t="str">
        <f t="shared" si="27"/>
        <v>2017/20181Female + maleCeltic studiesUK</v>
      </c>
      <c r="B1769" t="s">
        <v>126</v>
      </c>
      <c r="C1769" t="s">
        <v>38</v>
      </c>
      <c r="D1769">
        <v>1</v>
      </c>
      <c r="E1769" t="s">
        <v>127</v>
      </c>
      <c r="F1769" t="s">
        <v>61</v>
      </c>
      <c r="G1769" t="s">
        <v>111</v>
      </c>
      <c r="H1769">
        <v>15</v>
      </c>
      <c r="I1769">
        <v>15</v>
      </c>
      <c r="J1769">
        <v>3.9</v>
      </c>
      <c r="K1769">
        <v>0</v>
      </c>
      <c r="L1769">
        <v>10</v>
      </c>
      <c r="M1769">
        <v>0</v>
      </c>
      <c r="N1769">
        <v>0</v>
      </c>
      <c r="O1769">
        <v>23.3</v>
      </c>
      <c r="P1769">
        <v>76.7</v>
      </c>
      <c r="Q1769">
        <v>96.1</v>
      </c>
      <c r="R1769">
        <v>72.8</v>
      </c>
      <c r="S1769" t="s">
        <v>124</v>
      </c>
      <c r="T1769" t="s">
        <v>124</v>
      </c>
      <c r="U1769" t="s">
        <v>124</v>
      </c>
      <c r="V1769" t="s">
        <v>124</v>
      </c>
    </row>
    <row r="1770" spans="1:22" x14ac:dyDescent="0.25">
      <c r="A1770" t="str">
        <f t="shared" si="27"/>
        <v>2017/20181Female + maleCeltic studiesNon-EU</v>
      </c>
      <c r="B1770" t="s">
        <v>126</v>
      </c>
      <c r="C1770" t="s">
        <v>38</v>
      </c>
      <c r="D1770">
        <v>1</v>
      </c>
      <c r="E1770" t="s">
        <v>127</v>
      </c>
      <c r="F1770" t="s">
        <v>125</v>
      </c>
      <c r="G1770" t="s">
        <v>111</v>
      </c>
      <c r="H1770" t="s">
        <v>124</v>
      </c>
      <c r="I1770" t="s">
        <v>124</v>
      </c>
      <c r="J1770" t="s">
        <v>124</v>
      </c>
      <c r="K1770" t="s">
        <v>124</v>
      </c>
      <c r="L1770" t="s">
        <v>124</v>
      </c>
      <c r="M1770" t="s">
        <v>124</v>
      </c>
      <c r="N1770" t="s">
        <v>124</v>
      </c>
      <c r="O1770" t="s">
        <v>124</v>
      </c>
      <c r="P1770" t="s">
        <v>124</v>
      </c>
      <c r="Q1770" t="s">
        <v>124</v>
      </c>
      <c r="R1770" t="s">
        <v>124</v>
      </c>
      <c r="S1770" t="s">
        <v>146</v>
      </c>
      <c r="T1770" t="s">
        <v>146</v>
      </c>
      <c r="U1770" t="s">
        <v>146</v>
      </c>
      <c r="V1770" t="s">
        <v>146</v>
      </c>
    </row>
    <row r="1771" spans="1:22" x14ac:dyDescent="0.25">
      <c r="A1771" t="str">
        <f t="shared" si="27"/>
        <v>2017/20181Female + maleChemistryEU</v>
      </c>
      <c r="B1771" t="s">
        <v>126</v>
      </c>
      <c r="C1771" t="s">
        <v>38</v>
      </c>
      <c r="D1771">
        <v>1</v>
      </c>
      <c r="E1771" t="s">
        <v>127</v>
      </c>
      <c r="F1771" t="s">
        <v>21</v>
      </c>
      <c r="G1771" t="s">
        <v>90</v>
      </c>
      <c r="H1771">
        <v>105</v>
      </c>
      <c r="I1771">
        <v>100</v>
      </c>
      <c r="J1771">
        <v>14.6</v>
      </c>
      <c r="K1771">
        <v>4.4000000000000004</v>
      </c>
      <c r="L1771">
        <v>90</v>
      </c>
      <c r="M1771">
        <v>13.9</v>
      </c>
      <c r="N1771">
        <v>7.6</v>
      </c>
      <c r="O1771">
        <v>21.2</v>
      </c>
      <c r="P1771">
        <v>33.700000000000003</v>
      </c>
      <c r="Q1771">
        <v>63.8</v>
      </c>
      <c r="R1771">
        <v>42.6</v>
      </c>
      <c r="S1771">
        <v>20</v>
      </c>
      <c r="T1771">
        <v>18200</v>
      </c>
      <c r="U1771">
        <v>23700</v>
      </c>
      <c r="V1771">
        <v>25200</v>
      </c>
    </row>
    <row r="1772" spans="1:22" x14ac:dyDescent="0.25">
      <c r="A1772" t="str">
        <f t="shared" si="27"/>
        <v>2017/20181Female + maleChemistryUK</v>
      </c>
      <c r="B1772" t="s">
        <v>126</v>
      </c>
      <c r="C1772" t="s">
        <v>38</v>
      </c>
      <c r="D1772">
        <v>1</v>
      </c>
      <c r="E1772" t="s">
        <v>127</v>
      </c>
      <c r="F1772" t="s">
        <v>61</v>
      </c>
      <c r="G1772" t="s">
        <v>90</v>
      </c>
      <c r="H1772">
        <v>3085</v>
      </c>
      <c r="I1772">
        <v>3080</v>
      </c>
      <c r="J1772">
        <v>0.8</v>
      </c>
      <c r="K1772">
        <v>0.2</v>
      </c>
      <c r="L1772">
        <v>3055</v>
      </c>
      <c r="M1772">
        <v>4.2</v>
      </c>
      <c r="N1772">
        <v>6.3</v>
      </c>
      <c r="O1772">
        <v>51.8</v>
      </c>
      <c r="P1772">
        <v>73.599999999999994</v>
      </c>
      <c r="Q1772">
        <v>88.7</v>
      </c>
      <c r="R1772">
        <v>36.9</v>
      </c>
      <c r="S1772">
        <v>1570</v>
      </c>
      <c r="T1772">
        <v>17500</v>
      </c>
      <c r="U1772">
        <v>21900</v>
      </c>
      <c r="V1772">
        <v>27000</v>
      </c>
    </row>
    <row r="1773" spans="1:22" x14ac:dyDescent="0.25">
      <c r="A1773" t="str">
        <f t="shared" si="27"/>
        <v>2017/20181Female + maleChemistryNon-EU</v>
      </c>
      <c r="B1773" t="s">
        <v>126</v>
      </c>
      <c r="C1773" t="s">
        <v>38</v>
      </c>
      <c r="D1773">
        <v>1</v>
      </c>
      <c r="E1773" t="s">
        <v>127</v>
      </c>
      <c r="F1773" t="s">
        <v>125</v>
      </c>
      <c r="G1773" t="s">
        <v>90</v>
      </c>
      <c r="H1773">
        <v>305</v>
      </c>
      <c r="I1773">
        <v>300</v>
      </c>
      <c r="J1773">
        <v>37.799999999999997</v>
      </c>
      <c r="K1773">
        <v>0.9</v>
      </c>
      <c r="L1773">
        <v>185</v>
      </c>
      <c r="M1773">
        <v>12.1</v>
      </c>
      <c r="N1773">
        <v>2.9</v>
      </c>
      <c r="O1773">
        <v>4.5999999999999996</v>
      </c>
      <c r="P1773">
        <v>10.199999999999999</v>
      </c>
      <c r="Q1773">
        <v>47.3</v>
      </c>
      <c r="R1773">
        <v>42.6</v>
      </c>
      <c r="S1773">
        <v>15</v>
      </c>
      <c r="T1773">
        <v>9900</v>
      </c>
      <c r="U1773">
        <v>24800</v>
      </c>
      <c r="V1773">
        <v>32100</v>
      </c>
    </row>
    <row r="1774" spans="1:22" x14ac:dyDescent="0.25">
      <c r="A1774" t="str">
        <f t="shared" si="27"/>
        <v>2017/20181Female + maleCombined and general studiesEU</v>
      </c>
      <c r="B1774" t="s">
        <v>126</v>
      </c>
      <c r="C1774" t="s">
        <v>38</v>
      </c>
      <c r="D1774">
        <v>1</v>
      </c>
      <c r="E1774" t="s">
        <v>127</v>
      </c>
      <c r="F1774" t="s">
        <v>21</v>
      </c>
      <c r="G1774" t="s">
        <v>120</v>
      </c>
      <c r="H1774">
        <v>25</v>
      </c>
      <c r="I1774">
        <v>25</v>
      </c>
      <c r="J1774">
        <v>12.2</v>
      </c>
      <c r="K1774">
        <v>3.9</v>
      </c>
      <c r="L1774">
        <v>20</v>
      </c>
      <c r="M1774">
        <v>16.2</v>
      </c>
      <c r="N1774">
        <v>12.2</v>
      </c>
      <c r="O1774">
        <v>25.7</v>
      </c>
      <c r="P1774">
        <v>41.9</v>
      </c>
      <c r="Q1774">
        <v>59.4</v>
      </c>
      <c r="R1774">
        <v>33.799999999999997</v>
      </c>
      <c r="S1774" t="s">
        <v>124</v>
      </c>
      <c r="T1774" t="s">
        <v>124</v>
      </c>
      <c r="U1774" t="s">
        <v>124</v>
      </c>
      <c r="V1774" t="s">
        <v>124</v>
      </c>
    </row>
    <row r="1775" spans="1:22" x14ac:dyDescent="0.25">
      <c r="A1775" t="str">
        <f t="shared" si="27"/>
        <v>2017/20181Female + maleCombined and general studiesUK</v>
      </c>
      <c r="B1775" t="s">
        <v>126</v>
      </c>
      <c r="C1775" t="s">
        <v>38</v>
      </c>
      <c r="D1775">
        <v>1</v>
      </c>
      <c r="E1775" t="s">
        <v>127</v>
      </c>
      <c r="F1775" t="s">
        <v>61</v>
      </c>
      <c r="G1775" t="s">
        <v>120</v>
      </c>
      <c r="H1775">
        <v>4360</v>
      </c>
      <c r="I1775">
        <v>4320</v>
      </c>
      <c r="J1775">
        <v>1.2</v>
      </c>
      <c r="K1775">
        <v>0.9</v>
      </c>
      <c r="L1775">
        <v>4270</v>
      </c>
      <c r="M1775">
        <v>9</v>
      </c>
      <c r="N1775">
        <v>6.7</v>
      </c>
      <c r="O1775">
        <v>55.1</v>
      </c>
      <c r="P1775">
        <v>75.099999999999994</v>
      </c>
      <c r="Q1775">
        <v>83.1</v>
      </c>
      <c r="R1775">
        <v>28</v>
      </c>
      <c r="S1775">
        <v>2195</v>
      </c>
      <c r="T1775">
        <v>11700</v>
      </c>
      <c r="U1775">
        <v>20400</v>
      </c>
      <c r="V1775">
        <v>29200</v>
      </c>
    </row>
    <row r="1776" spans="1:22" x14ac:dyDescent="0.25">
      <c r="A1776" t="str">
        <f t="shared" si="27"/>
        <v>2017/20181Female + maleCombined and general studiesNon-EU</v>
      </c>
      <c r="B1776" t="s">
        <v>126</v>
      </c>
      <c r="C1776" t="s">
        <v>38</v>
      </c>
      <c r="D1776">
        <v>1</v>
      </c>
      <c r="E1776" t="s">
        <v>127</v>
      </c>
      <c r="F1776" t="s">
        <v>125</v>
      </c>
      <c r="G1776" t="s">
        <v>120</v>
      </c>
      <c r="H1776">
        <v>70</v>
      </c>
      <c r="I1776">
        <v>65</v>
      </c>
      <c r="J1776">
        <v>36.799999999999997</v>
      </c>
      <c r="K1776">
        <v>2.9</v>
      </c>
      <c r="L1776">
        <v>45</v>
      </c>
      <c r="M1776">
        <v>18.5</v>
      </c>
      <c r="N1776">
        <v>2</v>
      </c>
      <c r="O1776">
        <v>13.8</v>
      </c>
      <c r="P1776">
        <v>22.7</v>
      </c>
      <c r="Q1776">
        <v>42.7</v>
      </c>
      <c r="R1776">
        <v>28.9</v>
      </c>
      <c r="S1776" t="s">
        <v>124</v>
      </c>
      <c r="T1776" t="s">
        <v>124</v>
      </c>
      <c r="U1776" t="s">
        <v>124</v>
      </c>
      <c r="V1776" t="s">
        <v>124</v>
      </c>
    </row>
    <row r="1777" spans="1:22" x14ac:dyDescent="0.25">
      <c r="A1777" t="str">
        <f t="shared" si="27"/>
        <v>2017/20181Female + maleComputingEU</v>
      </c>
      <c r="B1777" t="s">
        <v>126</v>
      </c>
      <c r="C1777" t="s">
        <v>38</v>
      </c>
      <c r="D1777">
        <v>1</v>
      </c>
      <c r="E1777" t="s">
        <v>127</v>
      </c>
      <c r="F1777" t="s">
        <v>21</v>
      </c>
      <c r="G1777" t="s">
        <v>95</v>
      </c>
      <c r="H1777">
        <v>740</v>
      </c>
      <c r="I1777">
        <v>715</v>
      </c>
      <c r="J1777">
        <v>18.899999999999999</v>
      </c>
      <c r="K1777">
        <v>2.9</v>
      </c>
      <c r="L1777">
        <v>580</v>
      </c>
      <c r="M1777">
        <v>15.6</v>
      </c>
      <c r="N1777">
        <v>5.4</v>
      </c>
      <c r="O1777">
        <v>40.799999999999997</v>
      </c>
      <c r="P1777">
        <v>47.7</v>
      </c>
      <c r="Q1777">
        <v>60.1</v>
      </c>
      <c r="R1777">
        <v>19.3</v>
      </c>
      <c r="S1777">
        <v>285</v>
      </c>
      <c r="T1777">
        <v>22600</v>
      </c>
      <c r="U1777">
        <v>30700</v>
      </c>
      <c r="V1777">
        <v>43400</v>
      </c>
    </row>
    <row r="1778" spans="1:22" x14ac:dyDescent="0.25">
      <c r="A1778" t="str">
        <f t="shared" si="27"/>
        <v>2017/20181Female + maleComputingUK</v>
      </c>
      <c r="B1778" t="s">
        <v>126</v>
      </c>
      <c r="C1778" t="s">
        <v>38</v>
      </c>
      <c r="D1778">
        <v>1</v>
      </c>
      <c r="E1778" t="s">
        <v>127</v>
      </c>
      <c r="F1778" t="s">
        <v>61</v>
      </c>
      <c r="G1778" t="s">
        <v>95</v>
      </c>
      <c r="H1778">
        <v>10405</v>
      </c>
      <c r="I1778">
        <v>10370</v>
      </c>
      <c r="J1778">
        <v>1</v>
      </c>
      <c r="K1778">
        <v>0.3</v>
      </c>
      <c r="L1778">
        <v>10265</v>
      </c>
      <c r="M1778">
        <v>6</v>
      </c>
      <c r="N1778">
        <v>8.6999999999999993</v>
      </c>
      <c r="O1778">
        <v>71.2</v>
      </c>
      <c r="P1778">
        <v>79</v>
      </c>
      <c r="Q1778">
        <v>84.3</v>
      </c>
      <c r="R1778">
        <v>13.1</v>
      </c>
      <c r="S1778">
        <v>7210</v>
      </c>
      <c r="T1778">
        <v>17200</v>
      </c>
      <c r="U1778">
        <v>22600</v>
      </c>
      <c r="V1778">
        <v>28500</v>
      </c>
    </row>
    <row r="1779" spans="1:22" x14ac:dyDescent="0.25">
      <c r="A1779" t="str">
        <f t="shared" si="27"/>
        <v>2017/20181Female + maleComputingNon-EU</v>
      </c>
      <c r="B1779" t="s">
        <v>126</v>
      </c>
      <c r="C1779" t="s">
        <v>38</v>
      </c>
      <c r="D1779">
        <v>1</v>
      </c>
      <c r="E1779" t="s">
        <v>127</v>
      </c>
      <c r="F1779" t="s">
        <v>125</v>
      </c>
      <c r="G1779" t="s">
        <v>95</v>
      </c>
      <c r="H1779">
        <v>1245</v>
      </c>
      <c r="I1779">
        <v>1230</v>
      </c>
      <c r="J1779">
        <v>36.5</v>
      </c>
      <c r="K1779">
        <v>1.2</v>
      </c>
      <c r="L1779">
        <v>780</v>
      </c>
      <c r="M1779">
        <v>17.399999999999999</v>
      </c>
      <c r="N1779">
        <v>1.8</v>
      </c>
      <c r="O1779">
        <v>12</v>
      </c>
      <c r="P1779">
        <v>18.100000000000001</v>
      </c>
      <c r="Q1779">
        <v>44.2</v>
      </c>
      <c r="R1779">
        <v>32.299999999999997</v>
      </c>
      <c r="S1779">
        <v>135</v>
      </c>
      <c r="T1779">
        <v>24100</v>
      </c>
      <c r="U1779">
        <v>31400</v>
      </c>
      <c r="V1779">
        <v>46000</v>
      </c>
    </row>
    <row r="1780" spans="1:22" x14ac:dyDescent="0.25">
      <c r="A1780" t="str">
        <f t="shared" si="27"/>
        <v>2017/20181Female + maleCreative arts and designEU</v>
      </c>
      <c r="B1780" t="s">
        <v>126</v>
      </c>
      <c r="C1780" t="s">
        <v>38</v>
      </c>
      <c r="D1780">
        <v>1</v>
      </c>
      <c r="E1780" t="s">
        <v>127</v>
      </c>
      <c r="F1780" t="s">
        <v>21</v>
      </c>
      <c r="G1780" t="s">
        <v>116</v>
      </c>
      <c r="H1780">
        <v>1160</v>
      </c>
      <c r="I1780">
        <v>1135</v>
      </c>
      <c r="J1780">
        <v>19.3</v>
      </c>
      <c r="K1780">
        <v>1.9</v>
      </c>
      <c r="L1780">
        <v>915</v>
      </c>
      <c r="M1780">
        <v>20.2</v>
      </c>
      <c r="N1780">
        <v>10.1</v>
      </c>
      <c r="O1780">
        <v>35.4</v>
      </c>
      <c r="P1780">
        <v>41.3</v>
      </c>
      <c r="Q1780">
        <v>50.3</v>
      </c>
      <c r="R1780">
        <v>14.9</v>
      </c>
      <c r="S1780">
        <v>355</v>
      </c>
      <c r="T1780">
        <v>11600</v>
      </c>
      <c r="U1780">
        <v>17900</v>
      </c>
      <c r="V1780">
        <v>21900</v>
      </c>
    </row>
    <row r="1781" spans="1:22" x14ac:dyDescent="0.25">
      <c r="A1781" t="str">
        <f t="shared" si="27"/>
        <v>2017/20181Female + maleCreative arts and designUK</v>
      </c>
      <c r="B1781" t="s">
        <v>126</v>
      </c>
      <c r="C1781" t="s">
        <v>38</v>
      </c>
      <c r="D1781">
        <v>1</v>
      </c>
      <c r="E1781" t="s">
        <v>127</v>
      </c>
      <c r="F1781" t="s">
        <v>61</v>
      </c>
      <c r="G1781" t="s">
        <v>116</v>
      </c>
      <c r="H1781">
        <v>20175</v>
      </c>
      <c r="I1781">
        <v>20135</v>
      </c>
      <c r="J1781">
        <v>1.2</v>
      </c>
      <c r="K1781">
        <v>0.2</v>
      </c>
      <c r="L1781">
        <v>19885</v>
      </c>
      <c r="M1781">
        <v>5.5</v>
      </c>
      <c r="N1781">
        <v>11.2</v>
      </c>
      <c r="O1781">
        <v>72.400000000000006</v>
      </c>
      <c r="P1781">
        <v>78.400000000000006</v>
      </c>
      <c r="Q1781">
        <v>82</v>
      </c>
      <c r="R1781">
        <v>9.6999999999999993</v>
      </c>
      <c r="S1781">
        <v>13890</v>
      </c>
      <c r="T1781">
        <v>11300</v>
      </c>
      <c r="U1781">
        <v>16100</v>
      </c>
      <c r="V1781">
        <v>20100</v>
      </c>
    </row>
    <row r="1782" spans="1:22" x14ac:dyDescent="0.25">
      <c r="A1782" t="str">
        <f t="shared" si="27"/>
        <v>2017/20181Female + maleCreative arts and designNon-EU</v>
      </c>
      <c r="B1782" t="s">
        <v>126</v>
      </c>
      <c r="C1782" t="s">
        <v>38</v>
      </c>
      <c r="D1782">
        <v>1</v>
      </c>
      <c r="E1782" t="s">
        <v>127</v>
      </c>
      <c r="F1782" t="s">
        <v>125</v>
      </c>
      <c r="G1782" t="s">
        <v>116</v>
      </c>
      <c r="H1782">
        <v>2430</v>
      </c>
      <c r="I1782">
        <v>2410</v>
      </c>
      <c r="J1782">
        <v>48.9</v>
      </c>
      <c r="K1782">
        <v>0.9</v>
      </c>
      <c r="L1782">
        <v>1230</v>
      </c>
      <c r="M1782">
        <v>19</v>
      </c>
      <c r="N1782">
        <v>3.6</v>
      </c>
      <c r="O1782">
        <v>8.6999999999999993</v>
      </c>
      <c r="P1782">
        <v>10.9</v>
      </c>
      <c r="Q1782">
        <v>28.5</v>
      </c>
      <c r="R1782">
        <v>19.8</v>
      </c>
      <c r="S1782">
        <v>185</v>
      </c>
      <c r="T1782">
        <v>11300</v>
      </c>
      <c r="U1782">
        <v>19000</v>
      </c>
      <c r="V1782">
        <v>23000</v>
      </c>
    </row>
    <row r="1783" spans="1:22" x14ac:dyDescent="0.25">
      <c r="A1783" t="str">
        <f t="shared" si="27"/>
        <v>2017/20181Female + maleEconomicsEU</v>
      </c>
      <c r="B1783" t="s">
        <v>126</v>
      </c>
      <c r="C1783" t="s">
        <v>38</v>
      </c>
      <c r="D1783">
        <v>1</v>
      </c>
      <c r="E1783" t="s">
        <v>127</v>
      </c>
      <c r="F1783" t="s">
        <v>21</v>
      </c>
      <c r="G1783" t="s">
        <v>8</v>
      </c>
      <c r="H1783">
        <v>585</v>
      </c>
      <c r="I1783">
        <v>575</v>
      </c>
      <c r="J1783">
        <v>18.3</v>
      </c>
      <c r="K1783">
        <v>1.9</v>
      </c>
      <c r="L1783">
        <v>470</v>
      </c>
      <c r="M1783">
        <v>13.1</v>
      </c>
      <c r="N1783">
        <v>3.6</v>
      </c>
      <c r="O1783">
        <v>23.2</v>
      </c>
      <c r="P1783">
        <v>38.200000000000003</v>
      </c>
      <c r="Q1783">
        <v>65</v>
      </c>
      <c r="R1783">
        <v>41.8</v>
      </c>
      <c r="S1783">
        <v>125</v>
      </c>
      <c r="T1783">
        <v>23400</v>
      </c>
      <c r="U1783">
        <v>31000</v>
      </c>
      <c r="V1783">
        <v>44200</v>
      </c>
    </row>
    <row r="1784" spans="1:22" x14ac:dyDescent="0.25">
      <c r="A1784" t="str">
        <f t="shared" si="27"/>
        <v>2017/20181Female + maleEconomicsUK</v>
      </c>
      <c r="B1784" t="s">
        <v>126</v>
      </c>
      <c r="C1784" t="s">
        <v>38</v>
      </c>
      <c r="D1784">
        <v>1</v>
      </c>
      <c r="E1784" t="s">
        <v>127</v>
      </c>
      <c r="F1784" t="s">
        <v>61</v>
      </c>
      <c r="G1784" t="s">
        <v>8</v>
      </c>
      <c r="H1784">
        <v>5150</v>
      </c>
      <c r="I1784">
        <v>5135</v>
      </c>
      <c r="J1784">
        <v>1</v>
      </c>
      <c r="K1784">
        <v>0.2</v>
      </c>
      <c r="L1784">
        <v>5085</v>
      </c>
      <c r="M1784">
        <v>5.3</v>
      </c>
      <c r="N1784">
        <v>6.6</v>
      </c>
      <c r="O1784">
        <v>67.2</v>
      </c>
      <c r="P1784">
        <v>78.099999999999994</v>
      </c>
      <c r="Q1784">
        <v>87.1</v>
      </c>
      <c r="R1784">
        <v>19.899999999999999</v>
      </c>
      <c r="S1784">
        <v>3395</v>
      </c>
      <c r="T1784">
        <v>20100</v>
      </c>
      <c r="U1784">
        <v>26300</v>
      </c>
      <c r="V1784">
        <v>32100</v>
      </c>
    </row>
    <row r="1785" spans="1:22" x14ac:dyDescent="0.25">
      <c r="A1785" t="str">
        <f t="shared" si="27"/>
        <v>2017/20181Female + maleEconomicsNon-EU</v>
      </c>
      <c r="B1785" t="s">
        <v>126</v>
      </c>
      <c r="C1785" t="s">
        <v>38</v>
      </c>
      <c r="D1785">
        <v>1</v>
      </c>
      <c r="E1785" t="s">
        <v>127</v>
      </c>
      <c r="F1785" t="s">
        <v>125</v>
      </c>
      <c r="G1785" t="s">
        <v>8</v>
      </c>
      <c r="H1785">
        <v>2110</v>
      </c>
      <c r="I1785">
        <v>2085</v>
      </c>
      <c r="J1785">
        <v>38.1</v>
      </c>
      <c r="K1785">
        <v>1</v>
      </c>
      <c r="L1785">
        <v>1290</v>
      </c>
      <c r="M1785">
        <v>11.5</v>
      </c>
      <c r="N1785">
        <v>1.7</v>
      </c>
      <c r="O1785">
        <v>9</v>
      </c>
      <c r="P1785">
        <v>13.4</v>
      </c>
      <c r="Q1785">
        <v>48.7</v>
      </c>
      <c r="R1785">
        <v>39.700000000000003</v>
      </c>
      <c r="S1785">
        <v>165</v>
      </c>
      <c r="T1785">
        <v>27700</v>
      </c>
      <c r="U1785">
        <v>34300</v>
      </c>
      <c r="V1785">
        <v>46400</v>
      </c>
    </row>
    <row r="1786" spans="1:22" x14ac:dyDescent="0.25">
      <c r="A1786" t="str">
        <f t="shared" si="27"/>
        <v>2017/20181Female + maleEducation and teachingEU</v>
      </c>
      <c r="B1786" t="s">
        <v>126</v>
      </c>
      <c r="C1786" t="s">
        <v>38</v>
      </c>
      <c r="D1786">
        <v>1</v>
      </c>
      <c r="E1786" t="s">
        <v>127</v>
      </c>
      <c r="F1786" t="s">
        <v>21</v>
      </c>
      <c r="G1786" t="s">
        <v>118</v>
      </c>
      <c r="H1786">
        <v>90</v>
      </c>
      <c r="I1786">
        <v>85</v>
      </c>
      <c r="J1786">
        <v>13.2</v>
      </c>
      <c r="K1786">
        <v>6.8</v>
      </c>
      <c r="L1786">
        <v>70</v>
      </c>
      <c r="M1786">
        <v>10.1</v>
      </c>
      <c r="N1786">
        <v>11.5</v>
      </c>
      <c r="O1786">
        <v>29.7</v>
      </c>
      <c r="P1786">
        <v>57.4</v>
      </c>
      <c r="Q1786">
        <v>65.3</v>
      </c>
      <c r="R1786">
        <v>35.6</v>
      </c>
      <c r="S1786">
        <v>25</v>
      </c>
      <c r="T1786">
        <v>14600</v>
      </c>
      <c r="U1786">
        <v>20800</v>
      </c>
      <c r="V1786">
        <v>21900</v>
      </c>
    </row>
    <row r="1787" spans="1:22" x14ac:dyDescent="0.25">
      <c r="A1787" t="str">
        <f t="shared" si="27"/>
        <v>2017/20181Female + maleEducation and teachingUK</v>
      </c>
      <c r="B1787" t="s">
        <v>126</v>
      </c>
      <c r="C1787" t="s">
        <v>38</v>
      </c>
      <c r="D1787">
        <v>1</v>
      </c>
      <c r="E1787" t="s">
        <v>127</v>
      </c>
      <c r="F1787" t="s">
        <v>61</v>
      </c>
      <c r="G1787" t="s">
        <v>118</v>
      </c>
      <c r="H1787">
        <v>15660</v>
      </c>
      <c r="I1787">
        <v>15635</v>
      </c>
      <c r="J1787">
        <v>0.8</v>
      </c>
      <c r="K1787">
        <v>0.2</v>
      </c>
      <c r="L1787">
        <v>15505</v>
      </c>
      <c r="M1787">
        <v>2.6</v>
      </c>
      <c r="N1787">
        <v>5.0999999999999996</v>
      </c>
      <c r="O1787">
        <v>70.400000000000006</v>
      </c>
      <c r="P1787">
        <v>86.5</v>
      </c>
      <c r="Q1787">
        <v>91.5</v>
      </c>
      <c r="R1787">
        <v>21.1</v>
      </c>
      <c r="S1787">
        <v>10850</v>
      </c>
      <c r="T1787">
        <v>13100</v>
      </c>
      <c r="U1787">
        <v>18600</v>
      </c>
      <c r="V1787">
        <v>21900</v>
      </c>
    </row>
    <row r="1788" spans="1:22" x14ac:dyDescent="0.25">
      <c r="A1788" t="str">
        <f t="shared" si="27"/>
        <v>2017/20181Female + maleEducation and teachingNon-EU</v>
      </c>
      <c r="B1788" t="s">
        <v>126</v>
      </c>
      <c r="C1788" t="s">
        <v>38</v>
      </c>
      <c r="D1788">
        <v>1</v>
      </c>
      <c r="E1788" t="s">
        <v>127</v>
      </c>
      <c r="F1788" t="s">
        <v>125</v>
      </c>
      <c r="G1788" t="s">
        <v>118</v>
      </c>
      <c r="H1788">
        <v>165</v>
      </c>
      <c r="I1788">
        <v>160</v>
      </c>
      <c r="J1788">
        <v>31.1</v>
      </c>
      <c r="K1788">
        <v>4.8</v>
      </c>
      <c r="L1788">
        <v>110</v>
      </c>
      <c r="M1788">
        <v>13</v>
      </c>
      <c r="N1788">
        <v>3.5</v>
      </c>
      <c r="O1788">
        <v>17.399999999999999</v>
      </c>
      <c r="P1788">
        <v>24.8</v>
      </c>
      <c r="Q1788">
        <v>52.4</v>
      </c>
      <c r="R1788">
        <v>35</v>
      </c>
      <c r="S1788">
        <v>25</v>
      </c>
      <c r="T1788">
        <v>10600</v>
      </c>
      <c r="U1788">
        <v>15700</v>
      </c>
      <c r="V1788">
        <v>23400</v>
      </c>
    </row>
    <row r="1789" spans="1:22" x14ac:dyDescent="0.25">
      <c r="A1789" t="str">
        <f t="shared" si="27"/>
        <v>2017/20181Female + maleEngineeringEU</v>
      </c>
      <c r="B1789" t="s">
        <v>126</v>
      </c>
      <c r="C1789" t="s">
        <v>38</v>
      </c>
      <c r="D1789">
        <v>1</v>
      </c>
      <c r="E1789" t="s">
        <v>127</v>
      </c>
      <c r="F1789" t="s">
        <v>21</v>
      </c>
      <c r="G1789" t="s">
        <v>93</v>
      </c>
      <c r="H1789">
        <v>1180</v>
      </c>
      <c r="I1789">
        <v>1150</v>
      </c>
      <c r="J1789">
        <v>19.7</v>
      </c>
      <c r="K1789">
        <v>2.5</v>
      </c>
      <c r="L1789">
        <v>920</v>
      </c>
      <c r="M1789">
        <v>12.5</v>
      </c>
      <c r="N1789">
        <v>4.5999999999999996</v>
      </c>
      <c r="O1789">
        <v>32.299999999999997</v>
      </c>
      <c r="P1789">
        <v>45.4</v>
      </c>
      <c r="Q1789">
        <v>63.2</v>
      </c>
      <c r="R1789">
        <v>30.8</v>
      </c>
      <c r="S1789">
        <v>355</v>
      </c>
      <c r="T1789">
        <v>24100</v>
      </c>
      <c r="U1789">
        <v>28500</v>
      </c>
      <c r="V1789">
        <v>32100</v>
      </c>
    </row>
    <row r="1790" spans="1:22" x14ac:dyDescent="0.25">
      <c r="A1790" t="str">
        <f t="shared" si="27"/>
        <v>2017/20181Female + maleEngineeringUK</v>
      </c>
      <c r="B1790" t="s">
        <v>126</v>
      </c>
      <c r="C1790" t="s">
        <v>38</v>
      </c>
      <c r="D1790">
        <v>1</v>
      </c>
      <c r="E1790" t="s">
        <v>127</v>
      </c>
      <c r="F1790" t="s">
        <v>61</v>
      </c>
      <c r="G1790" t="s">
        <v>93</v>
      </c>
      <c r="H1790">
        <v>12415</v>
      </c>
      <c r="I1790">
        <v>12370</v>
      </c>
      <c r="J1790">
        <v>1.2</v>
      </c>
      <c r="K1790">
        <v>0.4</v>
      </c>
      <c r="L1790">
        <v>12225</v>
      </c>
      <c r="M1790">
        <v>4.2</v>
      </c>
      <c r="N1790">
        <v>5.7</v>
      </c>
      <c r="O1790">
        <v>69.599999999999994</v>
      </c>
      <c r="P1790">
        <v>80.5</v>
      </c>
      <c r="Q1790">
        <v>88.9</v>
      </c>
      <c r="R1790">
        <v>19.3</v>
      </c>
      <c r="S1790">
        <v>8445</v>
      </c>
      <c r="T1790">
        <v>21200</v>
      </c>
      <c r="U1790">
        <v>26600</v>
      </c>
      <c r="V1790">
        <v>31800</v>
      </c>
    </row>
    <row r="1791" spans="1:22" x14ac:dyDescent="0.25">
      <c r="A1791" t="str">
        <f t="shared" si="27"/>
        <v>2017/20181Female + maleEngineeringNon-EU</v>
      </c>
      <c r="B1791" t="s">
        <v>126</v>
      </c>
      <c r="C1791" t="s">
        <v>38</v>
      </c>
      <c r="D1791">
        <v>1</v>
      </c>
      <c r="E1791" t="s">
        <v>127</v>
      </c>
      <c r="F1791" t="s">
        <v>125</v>
      </c>
      <c r="G1791" t="s">
        <v>93</v>
      </c>
      <c r="H1791">
        <v>5025</v>
      </c>
      <c r="I1791">
        <v>4990</v>
      </c>
      <c r="J1791">
        <v>41.7</v>
      </c>
      <c r="K1791">
        <v>0.7</v>
      </c>
      <c r="L1791">
        <v>2910</v>
      </c>
      <c r="M1791">
        <v>14.1</v>
      </c>
      <c r="N1791">
        <v>2.5</v>
      </c>
      <c r="O1791">
        <v>8</v>
      </c>
      <c r="P1791">
        <v>13.6</v>
      </c>
      <c r="Q1791">
        <v>41.7</v>
      </c>
      <c r="R1791">
        <v>33.700000000000003</v>
      </c>
      <c r="S1791">
        <v>355</v>
      </c>
      <c r="T1791">
        <v>24800</v>
      </c>
      <c r="U1791">
        <v>28800</v>
      </c>
      <c r="V1791">
        <v>33900</v>
      </c>
    </row>
    <row r="1792" spans="1:22" x14ac:dyDescent="0.25">
      <c r="A1792" t="str">
        <f t="shared" si="27"/>
        <v>2017/20181Female + maleEnglish studiesEU</v>
      </c>
      <c r="B1792" t="s">
        <v>126</v>
      </c>
      <c r="C1792" t="s">
        <v>38</v>
      </c>
      <c r="D1792">
        <v>1</v>
      </c>
      <c r="E1792" t="s">
        <v>127</v>
      </c>
      <c r="F1792" t="s">
        <v>21</v>
      </c>
      <c r="G1792" t="s">
        <v>109</v>
      </c>
      <c r="H1792">
        <v>330</v>
      </c>
      <c r="I1792">
        <v>320</v>
      </c>
      <c r="J1792">
        <v>19.600000000000001</v>
      </c>
      <c r="K1792">
        <v>2.5</v>
      </c>
      <c r="L1792">
        <v>260</v>
      </c>
      <c r="M1792">
        <v>14.2</v>
      </c>
      <c r="N1792">
        <v>7.1</v>
      </c>
      <c r="O1792">
        <v>17.600000000000001</v>
      </c>
      <c r="P1792">
        <v>34.1</v>
      </c>
      <c r="Q1792">
        <v>59.1</v>
      </c>
      <c r="R1792">
        <v>41.6</v>
      </c>
      <c r="S1792">
        <v>55</v>
      </c>
      <c r="T1792">
        <v>12800</v>
      </c>
      <c r="U1792">
        <v>16800</v>
      </c>
      <c r="V1792">
        <v>22300</v>
      </c>
    </row>
    <row r="1793" spans="1:22" x14ac:dyDescent="0.25">
      <c r="A1793" t="str">
        <f t="shared" si="27"/>
        <v>2017/20181Female + maleEnglish studiesUK</v>
      </c>
      <c r="B1793" t="s">
        <v>126</v>
      </c>
      <c r="C1793" t="s">
        <v>38</v>
      </c>
      <c r="D1793">
        <v>1</v>
      </c>
      <c r="E1793" t="s">
        <v>127</v>
      </c>
      <c r="F1793" t="s">
        <v>61</v>
      </c>
      <c r="G1793" t="s">
        <v>109</v>
      </c>
      <c r="H1793">
        <v>11670</v>
      </c>
      <c r="I1793">
        <v>11640</v>
      </c>
      <c r="J1793">
        <v>1.1000000000000001</v>
      </c>
      <c r="K1793">
        <v>0.3</v>
      </c>
      <c r="L1793">
        <v>11505</v>
      </c>
      <c r="M1793">
        <v>4.2</v>
      </c>
      <c r="N1793">
        <v>8.1999999999999993</v>
      </c>
      <c r="O1793">
        <v>55.1</v>
      </c>
      <c r="P1793">
        <v>74.7</v>
      </c>
      <c r="Q1793">
        <v>86.4</v>
      </c>
      <c r="R1793">
        <v>31.4</v>
      </c>
      <c r="S1793">
        <v>6200</v>
      </c>
      <c r="T1793">
        <v>12000</v>
      </c>
      <c r="U1793">
        <v>17200</v>
      </c>
      <c r="V1793">
        <v>21500</v>
      </c>
    </row>
    <row r="1794" spans="1:22" x14ac:dyDescent="0.25">
      <c r="A1794" t="str">
        <f t="shared" si="27"/>
        <v>2017/20181Female + maleEnglish studiesNon-EU</v>
      </c>
      <c r="B1794" t="s">
        <v>126</v>
      </c>
      <c r="C1794" t="s">
        <v>38</v>
      </c>
      <c r="D1794">
        <v>1</v>
      </c>
      <c r="E1794" t="s">
        <v>127</v>
      </c>
      <c r="F1794" t="s">
        <v>125</v>
      </c>
      <c r="G1794" t="s">
        <v>109</v>
      </c>
      <c r="H1794">
        <v>770</v>
      </c>
      <c r="I1794">
        <v>760</v>
      </c>
      <c r="J1794">
        <v>33.799999999999997</v>
      </c>
      <c r="K1794">
        <v>1.2</v>
      </c>
      <c r="L1794">
        <v>505</v>
      </c>
      <c r="M1794">
        <v>10</v>
      </c>
      <c r="N1794">
        <v>1.5</v>
      </c>
      <c r="O1794">
        <v>7.8</v>
      </c>
      <c r="P1794">
        <v>11.8</v>
      </c>
      <c r="Q1794">
        <v>54.7</v>
      </c>
      <c r="R1794">
        <v>46.9</v>
      </c>
      <c r="S1794">
        <v>55</v>
      </c>
      <c r="T1794">
        <v>15300</v>
      </c>
      <c r="U1794">
        <v>20400</v>
      </c>
      <c r="V1794">
        <v>25200</v>
      </c>
    </row>
    <row r="1795" spans="1:22" x14ac:dyDescent="0.25">
      <c r="A1795" t="str">
        <f t="shared" si="27"/>
        <v>2017/20181Female + maleGeneral, applied and forensic sciencesEU</v>
      </c>
      <c r="B1795" t="s">
        <v>126</v>
      </c>
      <c r="C1795" t="s">
        <v>38</v>
      </c>
      <c r="D1795">
        <v>1</v>
      </c>
      <c r="E1795" t="s">
        <v>127</v>
      </c>
      <c r="F1795" t="s">
        <v>21</v>
      </c>
      <c r="G1795" t="s">
        <v>147</v>
      </c>
      <c r="H1795">
        <v>80</v>
      </c>
      <c r="I1795">
        <v>80</v>
      </c>
      <c r="J1795">
        <v>12.2</v>
      </c>
      <c r="K1795">
        <v>0.4</v>
      </c>
      <c r="L1795">
        <v>70</v>
      </c>
      <c r="M1795">
        <v>12.4</v>
      </c>
      <c r="N1795">
        <v>6.7</v>
      </c>
      <c r="O1795">
        <v>22.9</v>
      </c>
      <c r="P1795">
        <v>46</v>
      </c>
      <c r="Q1795">
        <v>68.7</v>
      </c>
      <c r="R1795">
        <v>45.8</v>
      </c>
      <c r="S1795">
        <v>15</v>
      </c>
      <c r="T1795">
        <v>11300</v>
      </c>
      <c r="U1795">
        <v>17900</v>
      </c>
      <c r="V1795">
        <v>22300</v>
      </c>
    </row>
    <row r="1796" spans="1:22" x14ac:dyDescent="0.25">
      <c r="A1796" t="str">
        <f t="shared" ref="A1796:A1859" si="28">B1796&amp;D1796&amp;E1796&amp;G1796&amp;F1796</f>
        <v>2017/20181Female + maleGeneral, applied and forensic sciencesUK</v>
      </c>
      <c r="B1796" t="s">
        <v>126</v>
      </c>
      <c r="C1796" t="s">
        <v>38</v>
      </c>
      <c r="D1796">
        <v>1</v>
      </c>
      <c r="E1796" t="s">
        <v>127</v>
      </c>
      <c r="F1796" t="s">
        <v>61</v>
      </c>
      <c r="G1796" t="s">
        <v>147</v>
      </c>
      <c r="H1796">
        <v>1450</v>
      </c>
      <c r="I1796">
        <v>1445</v>
      </c>
      <c r="J1796">
        <v>1</v>
      </c>
      <c r="K1796">
        <v>0.3</v>
      </c>
      <c r="L1796">
        <v>1430</v>
      </c>
      <c r="M1796">
        <v>3.7</v>
      </c>
      <c r="N1796">
        <v>7.2</v>
      </c>
      <c r="O1796">
        <v>59.7</v>
      </c>
      <c r="P1796">
        <v>75.400000000000006</v>
      </c>
      <c r="Q1796">
        <v>88.2</v>
      </c>
      <c r="R1796">
        <v>28.5</v>
      </c>
      <c r="S1796">
        <v>840</v>
      </c>
      <c r="T1796">
        <v>13900</v>
      </c>
      <c r="U1796">
        <v>17500</v>
      </c>
      <c r="V1796">
        <v>21900</v>
      </c>
    </row>
    <row r="1797" spans="1:22" x14ac:dyDescent="0.25">
      <c r="A1797" t="str">
        <f t="shared" si="28"/>
        <v>2017/20181Female + maleGeneral, applied and forensic sciencesNon-EU</v>
      </c>
      <c r="B1797" t="s">
        <v>126</v>
      </c>
      <c r="C1797" t="s">
        <v>38</v>
      </c>
      <c r="D1797">
        <v>1</v>
      </c>
      <c r="E1797" t="s">
        <v>127</v>
      </c>
      <c r="F1797" t="s">
        <v>125</v>
      </c>
      <c r="G1797" t="s">
        <v>147</v>
      </c>
      <c r="H1797">
        <v>75</v>
      </c>
      <c r="I1797">
        <v>70</v>
      </c>
      <c r="J1797">
        <v>33.200000000000003</v>
      </c>
      <c r="K1797">
        <v>1.4</v>
      </c>
      <c r="L1797">
        <v>50</v>
      </c>
      <c r="M1797">
        <v>11.8</v>
      </c>
      <c r="N1797">
        <v>3.2</v>
      </c>
      <c r="O1797">
        <v>5.6</v>
      </c>
      <c r="P1797">
        <v>20.100000000000001</v>
      </c>
      <c r="Q1797">
        <v>51.8</v>
      </c>
      <c r="R1797">
        <v>46.2</v>
      </c>
      <c r="S1797" t="s">
        <v>124</v>
      </c>
      <c r="T1797" t="s">
        <v>124</v>
      </c>
      <c r="U1797" t="s">
        <v>124</v>
      </c>
      <c r="V1797" t="s">
        <v>124</v>
      </c>
    </row>
    <row r="1798" spans="1:22" x14ac:dyDescent="0.25">
      <c r="A1798" t="str">
        <f t="shared" si="28"/>
        <v>2017/20181Female + maleGeography, earth and environmental studiesEU</v>
      </c>
      <c r="B1798" t="s">
        <v>126</v>
      </c>
      <c r="C1798" t="s">
        <v>38</v>
      </c>
      <c r="D1798">
        <v>1</v>
      </c>
      <c r="E1798" t="s">
        <v>127</v>
      </c>
      <c r="F1798" t="s">
        <v>21</v>
      </c>
      <c r="G1798" t="s">
        <v>148</v>
      </c>
      <c r="H1798">
        <v>155</v>
      </c>
      <c r="I1798">
        <v>150</v>
      </c>
      <c r="J1798">
        <v>14.4</v>
      </c>
      <c r="K1798">
        <v>2.9</v>
      </c>
      <c r="L1798">
        <v>130</v>
      </c>
      <c r="M1798">
        <v>18.5</v>
      </c>
      <c r="N1798">
        <v>6.4</v>
      </c>
      <c r="O1798">
        <v>21.1</v>
      </c>
      <c r="P1798">
        <v>30.4</v>
      </c>
      <c r="Q1798">
        <v>60.6</v>
      </c>
      <c r="R1798">
        <v>39.5</v>
      </c>
      <c r="S1798">
        <v>30</v>
      </c>
      <c r="T1798">
        <v>11700</v>
      </c>
      <c r="U1798">
        <v>17200</v>
      </c>
      <c r="V1798">
        <v>21500</v>
      </c>
    </row>
    <row r="1799" spans="1:22" x14ac:dyDescent="0.25">
      <c r="A1799" t="str">
        <f t="shared" si="28"/>
        <v>2017/20181Female + maleGeography, earth and environmental studiesUK</v>
      </c>
      <c r="B1799" t="s">
        <v>126</v>
      </c>
      <c r="C1799" t="s">
        <v>38</v>
      </c>
      <c r="D1799">
        <v>1</v>
      </c>
      <c r="E1799" t="s">
        <v>127</v>
      </c>
      <c r="F1799" t="s">
        <v>61</v>
      </c>
      <c r="G1799" t="s">
        <v>148</v>
      </c>
      <c r="H1799">
        <v>7360</v>
      </c>
      <c r="I1799">
        <v>7345</v>
      </c>
      <c r="J1799">
        <v>1.1000000000000001</v>
      </c>
      <c r="K1799">
        <v>0.2</v>
      </c>
      <c r="L1799">
        <v>7260</v>
      </c>
      <c r="M1799">
        <v>3.6</v>
      </c>
      <c r="N1799">
        <v>7.5</v>
      </c>
      <c r="O1799">
        <v>55.2</v>
      </c>
      <c r="P1799">
        <v>75.099999999999994</v>
      </c>
      <c r="Q1799">
        <v>87.7</v>
      </c>
      <c r="R1799">
        <v>32.5</v>
      </c>
      <c r="S1799">
        <v>3940</v>
      </c>
      <c r="T1799">
        <v>15300</v>
      </c>
      <c r="U1799">
        <v>20100</v>
      </c>
      <c r="V1799">
        <v>24800</v>
      </c>
    </row>
    <row r="1800" spans="1:22" x14ac:dyDescent="0.25">
      <c r="A1800" t="str">
        <f t="shared" si="28"/>
        <v>2017/20181Female + maleGeography, earth and environmental studiesNon-EU</v>
      </c>
      <c r="B1800" t="s">
        <v>126</v>
      </c>
      <c r="C1800" t="s">
        <v>38</v>
      </c>
      <c r="D1800">
        <v>1</v>
      </c>
      <c r="E1800" t="s">
        <v>127</v>
      </c>
      <c r="F1800" t="s">
        <v>125</v>
      </c>
      <c r="G1800" t="s">
        <v>148</v>
      </c>
      <c r="H1800">
        <v>465</v>
      </c>
      <c r="I1800">
        <v>460</v>
      </c>
      <c r="J1800">
        <v>46.7</v>
      </c>
      <c r="K1800">
        <v>1.8</v>
      </c>
      <c r="L1800">
        <v>245</v>
      </c>
      <c r="M1800">
        <v>11.7</v>
      </c>
      <c r="N1800">
        <v>3.2</v>
      </c>
      <c r="O1800">
        <v>7.1</v>
      </c>
      <c r="P1800">
        <v>12.1</v>
      </c>
      <c r="Q1800">
        <v>38.5</v>
      </c>
      <c r="R1800">
        <v>31.4</v>
      </c>
      <c r="S1800">
        <v>30</v>
      </c>
      <c r="T1800">
        <v>18600</v>
      </c>
      <c r="U1800">
        <v>24500</v>
      </c>
      <c r="V1800">
        <v>27000</v>
      </c>
    </row>
    <row r="1801" spans="1:22" x14ac:dyDescent="0.25">
      <c r="A1801" t="str">
        <f t="shared" si="28"/>
        <v>2017/20181Female + maleHealth and social careEU</v>
      </c>
      <c r="B1801" t="s">
        <v>126</v>
      </c>
      <c r="C1801" t="s">
        <v>38</v>
      </c>
      <c r="D1801">
        <v>1</v>
      </c>
      <c r="E1801" t="s">
        <v>127</v>
      </c>
      <c r="F1801" t="s">
        <v>21</v>
      </c>
      <c r="G1801" t="s">
        <v>104</v>
      </c>
      <c r="H1801">
        <v>25</v>
      </c>
      <c r="I1801">
        <v>20</v>
      </c>
      <c r="J1801">
        <v>14.2</v>
      </c>
      <c r="K1801">
        <v>8.6</v>
      </c>
      <c r="L1801">
        <v>20</v>
      </c>
      <c r="M1801">
        <v>21.3</v>
      </c>
      <c r="N1801">
        <v>0</v>
      </c>
      <c r="O1801">
        <v>26</v>
      </c>
      <c r="P1801">
        <v>52</v>
      </c>
      <c r="Q1801">
        <v>64.599999999999994</v>
      </c>
      <c r="R1801">
        <v>38.6</v>
      </c>
      <c r="S1801" t="s">
        <v>124</v>
      </c>
      <c r="T1801" t="s">
        <v>124</v>
      </c>
      <c r="U1801" t="s">
        <v>124</v>
      </c>
      <c r="V1801" t="s">
        <v>124</v>
      </c>
    </row>
    <row r="1802" spans="1:22" x14ac:dyDescent="0.25">
      <c r="A1802" t="str">
        <f t="shared" si="28"/>
        <v>2017/20181Female + maleHealth and social careUK</v>
      </c>
      <c r="B1802" t="s">
        <v>126</v>
      </c>
      <c r="C1802" t="s">
        <v>38</v>
      </c>
      <c r="D1802">
        <v>1</v>
      </c>
      <c r="E1802" t="s">
        <v>127</v>
      </c>
      <c r="F1802" t="s">
        <v>61</v>
      </c>
      <c r="G1802" t="s">
        <v>104</v>
      </c>
      <c r="H1802">
        <v>6390</v>
      </c>
      <c r="I1802">
        <v>6385</v>
      </c>
      <c r="J1802">
        <v>1.1000000000000001</v>
      </c>
      <c r="K1802">
        <v>0.1</v>
      </c>
      <c r="L1802">
        <v>6315</v>
      </c>
      <c r="M1802">
        <v>2</v>
      </c>
      <c r="N1802">
        <v>5.2</v>
      </c>
      <c r="O1802">
        <v>69.099999999999994</v>
      </c>
      <c r="P1802">
        <v>86.9</v>
      </c>
      <c r="Q1802">
        <v>91.7</v>
      </c>
      <c r="R1802">
        <v>22.6</v>
      </c>
      <c r="S1802">
        <v>4315</v>
      </c>
      <c r="T1802">
        <v>13900</v>
      </c>
      <c r="U1802">
        <v>20400</v>
      </c>
      <c r="V1802">
        <v>26600</v>
      </c>
    </row>
    <row r="1803" spans="1:22" x14ac:dyDescent="0.25">
      <c r="A1803" t="str">
        <f t="shared" si="28"/>
        <v>2017/20181Female + maleHealth and social careNon-EU</v>
      </c>
      <c r="B1803" t="s">
        <v>126</v>
      </c>
      <c r="C1803" t="s">
        <v>38</v>
      </c>
      <c r="D1803">
        <v>1</v>
      </c>
      <c r="E1803" t="s">
        <v>127</v>
      </c>
      <c r="F1803" t="s">
        <v>125</v>
      </c>
      <c r="G1803" t="s">
        <v>104</v>
      </c>
      <c r="H1803">
        <v>40</v>
      </c>
      <c r="I1803">
        <v>40</v>
      </c>
      <c r="J1803">
        <v>17.100000000000001</v>
      </c>
      <c r="K1803">
        <v>0</v>
      </c>
      <c r="L1803">
        <v>35</v>
      </c>
      <c r="M1803">
        <v>8.3000000000000007</v>
      </c>
      <c r="N1803">
        <v>4.8</v>
      </c>
      <c r="O1803">
        <v>39</v>
      </c>
      <c r="P1803">
        <v>55.6</v>
      </c>
      <c r="Q1803">
        <v>69.900000000000006</v>
      </c>
      <c r="R1803">
        <v>30.9</v>
      </c>
      <c r="S1803">
        <v>15</v>
      </c>
      <c r="T1803">
        <v>20800</v>
      </c>
      <c r="U1803">
        <v>27000</v>
      </c>
      <c r="V1803">
        <v>33600</v>
      </c>
    </row>
    <row r="1804" spans="1:22" x14ac:dyDescent="0.25">
      <c r="A1804" t="str">
        <f t="shared" si="28"/>
        <v>2017/20181Female + maleHistory and archaeologyEU</v>
      </c>
      <c r="B1804" t="s">
        <v>126</v>
      </c>
      <c r="C1804" t="s">
        <v>38</v>
      </c>
      <c r="D1804">
        <v>1</v>
      </c>
      <c r="E1804" t="s">
        <v>127</v>
      </c>
      <c r="F1804" t="s">
        <v>21</v>
      </c>
      <c r="G1804" t="s">
        <v>113</v>
      </c>
      <c r="H1804">
        <v>275</v>
      </c>
      <c r="I1804">
        <v>265</v>
      </c>
      <c r="J1804">
        <v>15.2</v>
      </c>
      <c r="K1804">
        <v>3.1</v>
      </c>
      <c r="L1804">
        <v>225</v>
      </c>
      <c r="M1804">
        <v>14.1</v>
      </c>
      <c r="N1804">
        <v>5.2</v>
      </c>
      <c r="O1804">
        <v>18.600000000000001</v>
      </c>
      <c r="P1804">
        <v>34.299999999999997</v>
      </c>
      <c r="Q1804">
        <v>65.599999999999994</v>
      </c>
      <c r="R1804">
        <v>47</v>
      </c>
      <c r="S1804">
        <v>45</v>
      </c>
      <c r="T1804">
        <v>15400</v>
      </c>
      <c r="U1804">
        <v>21200</v>
      </c>
      <c r="V1804">
        <v>27600</v>
      </c>
    </row>
    <row r="1805" spans="1:22" x14ac:dyDescent="0.25">
      <c r="A1805" t="str">
        <f t="shared" si="28"/>
        <v>2017/20181Female + maleHistory and archaeologyUK</v>
      </c>
      <c r="B1805" t="s">
        <v>126</v>
      </c>
      <c r="C1805" t="s">
        <v>38</v>
      </c>
      <c r="D1805">
        <v>1</v>
      </c>
      <c r="E1805" t="s">
        <v>127</v>
      </c>
      <c r="F1805" t="s">
        <v>61</v>
      </c>
      <c r="G1805" t="s">
        <v>113</v>
      </c>
      <c r="H1805">
        <v>10940</v>
      </c>
      <c r="I1805">
        <v>10920</v>
      </c>
      <c r="J1805">
        <v>1</v>
      </c>
      <c r="K1805">
        <v>0.2</v>
      </c>
      <c r="L1805">
        <v>10815</v>
      </c>
      <c r="M1805">
        <v>4.2</v>
      </c>
      <c r="N1805">
        <v>7.3</v>
      </c>
      <c r="O1805">
        <v>52.2</v>
      </c>
      <c r="P1805">
        <v>71.7</v>
      </c>
      <c r="Q1805">
        <v>87.5</v>
      </c>
      <c r="R1805">
        <v>35.299999999999997</v>
      </c>
      <c r="S1805">
        <v>5495</v>
      </c>
      <c r="T1805">
        <v>13500</v>
      </c>
      <c r="U1805">
        <v>18600</v>
      </c>
      <c r="V1805">
        <v>23400</v>
      </c>
    </row>
    <row r="1806" spans="1:22" x14ac:dyDescent="0.25">
      <c r="A1806" t="str">
        <f t="shared" si="28"/>
        <v>2017/20181Female + maleHistory and archaeologyNon-EU</v>
      </c>
      <c r="B1806" t="s">
        <v>126</v>
      </c>
      <c r="C1806" t="s">
        <v>38</v>
      </c>
      <c r="D1806">
        <v>1</v>
      </c>
      <c r="E1806" t="s">
        <v>127</v>
      </c>
      <c r="F1806" t="s">
        <v>125</v>
      </c>
      <c r="G1806" t="s">
        <v>113</v>
      </c>
      <c r="H1806">
        <v>320</v>
      </c>
      <c r="I1806">
        <v>305</v>
      </c>
      <c r="J1806">
        <v>27.1</v>
      </c>
      <c r="K1806">
        <v>4.5</v>
      </c>
      <c r="L1806">
        <v>220</v>
      </c>
      <c r="M1806">
        <v>12.5</v>
      </c>
      <c r="N1806">
        <v>2</v>
      </c>
      <c r="O1806">
        <v>13.7</v>
      </c>
      <c r="P1806">
        <v>22.1</v>
      </c>
      <c r="Q1806">
        <v>58.4</v>
      </c>
      <c r="R1806">
        <v>44.6</v>
      </c>
      <c r="S1806">
        <v>35</v>
      </c>
      <c r="T1806">
        <v>13100</v>
      </c>
      <c r="U1806">
        <v>19700</v>
      </c>
      <c r="V1806">
        <v>28500</v>
      </c>
    </row>
    <row r="1807" spans="1:22" x14ac:dyDescent="0.25">
      <c r="A1807" t="str">
        <f t="shared" si="28"/>
        <v>2017/20181Female + maleLanguages and area studiesEU</v>
      </c>
      <c r="B1807" t="s">
        <v>126</v>
      </c>
      <c r="C1807" t="s">
        <v>38</v>
      </c>
      <c r="D1807">
        <v>1</v>
      </c>
      <c r="E1807" t="s">
        <v>127</v>
      </c>
      <c r="F1807" t="s">
        <v>21</v>
      </c>
      <c r="G1807" t="s">
        <v>149</v>
      </c>
      <c r="H1807">
        <v>440</v>
      </c>
      <c r="I1807">
        <v>420</v>
      </c>
      <c r="J1807">
        <v>15.3</v>
      </c>
      <c r="K1807">
        <v>4.7</v>
      </c>
      <c r="L1807">
        <v>355</v>
      </c>
      <c r="M1807">
        <v>17.2</v>
      </c>
      <c r="N1807">
        <v>8.1999999999999993</v>
      </c>
      <c r="O1807">
        <v>26.1</v>
      </c>
      <c r="P1807">
        <v>39.799999999999997</v>
      </c>
      <c r="Q1807">
        <v>59.3</v>
      </c>
      <c r="R1807">
        <v>33.200000000000003</v>
      </c>
      <c r="S1807">
        <v>100</v>
      </c>
      <c r="T1807">
        <v>16800</v>
      </c>
      <c r="U1807">
        <v>22300</v>
      </c>
      <c r="V1807">
        <v>27300</v>
      </c>
    </row>
    <row r="1808" spans="1:22" x14ac:dyDescent="0.25">
      <c r="A1808" t="str">
        <f t="shared" si="28"/>
        <v>2017/20181Female + maleLanguages and area studiesUK</v>
      </c>
      <c r="B1808" t="s">
        <v>126</v>
      </c>
      <c r="C1808" t="s">
        <v>38</v>
      </c>
      <c r="D1808">
        <v>1</v>
      </c>
      <c r="E1808" t="s">
        <v>127</v>
      </c>
      <c r="F1808" t="s">
        <v>61</v>
      </c>
      <c r="G1808" t="s">
        <v>149</v>
      </c>
      <c r="H1808">
        <v>5155</v>
      </c>
      <c r="I1808">
        <v>5115</v>
      </c>
      <c r="J1808">
        <v>1</v>
      </c>
      <c r="K1808">
        <v>0.8</v>
      </c>
      <c r="L1808">
        <v>5065</v>
      </c>
      <c r="M1808">
        <v>9.6</v>
      </c>
      <c r="N1808">
        <v>9.3000000000000007</v>
      </c>
      <c r="O1808">
        <v>53.5</v>
      </c>
      <c r="P1808">
        <v>69.2</v>
      </c>
      <c r="Q1808">
        <v>80.2</v>
      </c>
      <c r="R1808">
        <v>26.7</v>
      </c>
      <c r="S1808">
        <v>2610</v>
      </c>
      <c r="T1808">
        <v>15000</v>
      </c>
      <c r="U1808">
        <v>20400</v>
      </c>
      <c r="V1808">
        <v>25200</v>
      </c>
    </row>
    <row r="1809" spans="1:22" x14ac:dyDescent="0.25">
      <c r="A1809" t="str">
        <f t="shared" si="28"/>
        <v>2017/20181Female + maleLanguages and area studiesNon-EU</v>
      </c>
      <c r="B1809" t="s">
        <v>126</v>
      </c>
      <c r="C1809" t="s">
        <v>38</v>
      </c>
      <c r="D1809">
        <v>1</v>
      </c>
      <c r="E1809" t="s">
        <v>127</v>
      </c>
      <c r="F1809" t="s">
        <v>125</v>
      </c>
      <c r="G1809" t="s">
        <v>149</v>
      </c>
      <c r="H1809">
        <v>245</v>
      </c>
      <c r="I1809">
        <v>235</v>
      </c>
      <c r="J1809">
        <v>37.200000000000003</v>
      </c>
      <c r="K1809">
        <v>5</v>
      </c>
      <c r="L1809">
        <v>145</v>
      </c>
      <c r="M1809">
        <v>13.6</v>
      </c>
      <c r="N1809">
        <v>3.4</v>
      </c>
      <c r="O1809">
        <v>15.7</v>
      </c>
      <c r="P1809">
        <v>20</v>
      </c>
      <c r="Q1809">
        <v>45.8</v>
      </c>
      <c r="R1809">
        <v>30.1</v>
      </c>
      <c r="S1809">
        <v>35</v>
      </c>
      <c r="T1809">
        <v>21200</v>
      </c>
      <c r="U1809">
        <v>25200</v>
      </c>
      <c r="V1809">
        <v>31800</v>
      </c>
    </row>
    <row r="1810" spans="1:22" x14ac:dyDescent="0.25">
      <c r="A1810" t="str">
        <f t="shared" si="28"/>
        <v>2017/20181Female + maleLawEU</v>
      </c>
      <c r="B1810" t="s">
        <v>126</v>
      </c>
      <c r="C1810" t="s">
        <v>38</v>
      </c>
      <c r="D1810">
        <v>1</v>
      </c>
      <c r="E1810" t="s">
        <v>127</v>
      </c>
      <c r="F1810" t="s">
        <v>21</v>
      </c>
      <c r="G1810" t="s">
        <v>7</v>
      </c>
      <c r="H1810">
        <v>915</v>
      </c>
      <c r="I1810">
        <v>895</v>
      </c>
      <c r="J1810">
        <v>23.1</v>
      </c>
      <c r="K1810">
        <v>1.8</v>
      </c>
      <c r="L1810">
        <v>690</v>
      </c>
      <c r="M1810">
        <v>11.7</v>
      </c>
      <c r="N1810">
        <v>4.2</v>
      </c>
      <c r="O1810">
        <v>18.3</v>
      </c>
      <c r="P1810">
        <v>32.5</v>
      </c>
      <c r="Q1810">
        <v>61</v>
      </c>
      <c r="R1810">
        <v>42.7</v>
      </c>
      <c r="S1810">
        <v>160</v>
      </c>
      <c r="T1810">
        <v>16400</v>
      </c>
      <c r="U1810">
        <v>21500</v>
      </c>
      <c r="V1810">
        <v>29600</v>
      </c>
    </row>
    <row r="1811" spans="1:22" x14ac:dyDescent="0.25">
      <c r="A1811" t="str">
        <f t="shared" si="28"/>
        <v>2017/20181Female + maleLawUK</v>
      </c>
      <c r="B1811" t="s">
        <v>126</v>
      </c>
      <c r="C1811" t="s">
        <v>38</v>
      </c>
      <c r="D1811">
        <v>1</v>
      </c>
      <c r="E1811" t="s">
        <v>127</v>
      </c>
      <c r="F1811" t="s">
        <v>61</v>
      </c>
      <c r="G1811" t="s">
        <v>7</v>
      </c>
      <c r="H1811">
        <v>11325</v>
      </c>
      <c r="I1811">
        <v>11310</v>
      </c>
      <c r="J1811">
        <v>1.5</v>
      </c>
      <c r="K1811">
        <v>0.1</v>
      </c>
      <c r="L1811">
        <v>11140</v>
      </c>
      <c r="M1811">
        <v>3.8</v>
      </c>
      <c r="N1811">
        <v>7</v>
      </c>
      <c r="O1811">
        <v>46.7</v>
      </c>
      <c r="P1811">
        <v>72.400000000000006</v>
      </c>
      <c r="Q1811">
        <v>87.7</v>
      </c>
      <c r="R1811">
        <v>41</v>
      </c>
      <c r="S1811">
        <v>5145</v>
      </c>
      <c r="T1811">
        <v>14600</v>
      </c>
      <c r="U1811">
        <v>18600</v>
      </c>
      <c r="V1811">
        <v>23700</v>
      </c>
    </row>
    <row r="1812" spans="1:22" x14ac:dyDescent="0.25">
      <c r="A1812" t="str">
        <f t="shared" si="28"/>
        <v>2017/20181Female + maleLawNon-EU</v>
      </c>
      <c r="B1812" t="s">
        <v>126</v>
      </c>
      <c r="C1812" t="s">
        <v>38</v>
      </c>
      <c r="D1812">
        <v>1</v>
      </c>
      <c r="E1812" t="s">
        <v>127</v>
      </c>
      <c r="F1812" t="s">
        <v>125</v>
      </c>
      <c r="G1812" t="s">
        <v>7</v>
      </c>
      <c r="H1812">
        <v>3565</v>
      </c>
      <c r="I1812">
        <v>3535</v>
      </c>
      <c r="J1812">
        <v>48.1</v>
      </c>
      <c r="K1812">
        <v>0.9</v>
      </c>
      <c r="L1812">
        <v>1835</v>
      </c>
      <c r="M1812">
        <v>14.6</v>
      </c>
      <c r="N1812">
        <v>3</v>
      </c>
      <c r="O1812">
        <v>6</v>
      </c>
      <c r="P1812">
        <v>10.5</v>
      </c>
      <c r="Q1812">
        <v>34.299999999999997</v>
      </c>
      <c r="R1812">
        <v>28.3</v>
      </c>
      <c r="S1812">
        <v>180</v>
      </c>
      <c r="T1812">
        <v>15200</v>
      </c>
      <c r="U1812">
        <v>23000</v>
      </c>
      <c r="V1812">
        <v>35000</v>
      </c>
    </row>
    <row r="1813" spans="1:22" x14ac:dyDescent="0.25">
      <c r="A1813" t="str">
        <f t="shared" si="28"/>
        <v>2017/20181Female + maleMaterials and technologyEU</v>
      </c>
      <c r="B1813" t="s">
        <v>126</v>
      </c>
      <c r="C1813" t="s">
        <v>38</v>
      </c>
      <c r="D1813">
        <v>1</v>
      </c>
      <c r="E1813" t="s">
        <v>127</v>
      </c>
      <c r="F1813" t="s">
        <v>21</v>
      </c>
      <c r="G1813" t="s">
        <v>150</v>
      </c>
      <c r="H1813">
        <v>135</v>
      </c>
      <c r="I1813">
        <v>135</v>
      </c>
      <c r="J1813">
        <v>27</v>
      </c>
      <c r="K1813">
        <v>1.7</v>
      </c>
      <c r="L1813">
        <v>100</v>
      </c>
      <c r="M1813">
        <v>16.100000000000001</v>
      </c>
      <c r="N1813">
        <v>8</v>
      </c>
      <c r="O1813">
        <v>29.1</v>
      </c>
      <c r="P1813">
        <v>35</v>
      </c>
      <c r="Q1813">
        <v>48.9</v>
      </c>
      <c r="R1813">
        <v>19.899999999999999</v>
      </c>
      <c r="S1813">
        <v>40</v>
      </c>
      <c r="T1813">
        <v>12800</v>
      </c>
      <c r="U1813">
        <v>19000</v>
      </c>
      <c r="V1813">
        <v>28700</v>
      </c>
    </row>
    <row r="1814" spans="1:22" x14ac:dyDescent="0.25">
      <c r="A1814" t="str">
        <f t="shared" si="28"/>
        <v>2017/20181Female + maleMaterials and technologyUK</v>
      </c>
      <c r="B1814" t="s">
        <v>126</v>
      </c>
      <c r="C1814" t="s">
        <v>38</v>
      </c>
      <c r="D1814">
        <v>1</v>
      </c>
      <c r="E1814" t="s">
        <v>127</v>
      </c>
      <c r="F1814" t="s">
        <v>61</v>
      </c>
      <c r="G1814" t="s">
        <v>150</v>
      </c>
      <c r="H1814">
        <v>1430</v>
      </c>
      <c r="I1814">
        <v>1425</v>
      </c>
      <c r="J1814">
        <v>1</v>
      </c>
      <c r="K1814">
        <v>0.4</v>
      </c>
      <c r="L1814">
        <v>1410</v>
      </c>
      <c r="M1814">
        <v>6</v>
      </c>
      <c r="N1814">
        <v>9.1999999999999993</v>
      </c>
      <c r="O1814">
        <v>69.7</v>
      </c>
      <c r="P1814">
        <v>77</v>
      </c>
      <c r="Q1814">
        <v>83.9</v>
      </c>
      <c r="R1814">
        <v>14.2</v>
      </c>
      <c r="S1814">
        <v>940</v>
      </c>
      <c r="T1814">
        <v>13100</v>
      </c>
      <c r="U1814">
        <v>19000</v>
      </c>
      <c r="V1814">
        <v>24800</v>
      </c>
    </row>
    <row r="1815" spans="1:22" x14ac:dyDescent="0.25">
      <c r="A1815" t="str">
        <f t="shared" si="28"/>
        <v>2017/20181Female + maleMaterials and technologyNon-EU</v>
      </c>
      <c r="B1815" t="s">
        <v>126</v>
      </c>
      <c r="C1815" t="s">
        <v>38</v>
      </c>
      <c r="D1815">
        <v>1</v>
      </c>
      <c r="E1815" t="s">
        <v>127</v>
      </c>
      <c r="F1815" t="s">
        <v>125</v>
      </c>
      <c r="G1815" t="s">
        <v>150</v>
      </c>
      <c r="H1815">
        <v>370</v>
      </c>
      <c r="I1815">
        <v>365</v>
      </c>
      <c r="J1815">
        <v>41.3</v>
      </c>
      <c r="K1815">
        <v>1.5</v>
      </c>
      <c r="L1815">
        <v>215</v>
      </c>
      <c r="M1815">
        <v>14.6</v>
      </c>
      <c r="N1815">
        <v>4.0999999999999996</v>
      </c>
      <c r="O1815">
        <v>5.8</v>
      </c>
      <c r="P1815">
        <v>11.6</v>
      </c>
      <c r="Q1815">
        <v>39.9</v>
      </c>
      <c r="R1815">
        <v>34.200000000000003</v>
      </c>
      <c r="S1815">
        <v>20</v>
      </c>
      <c r="T1815">
        <v>15300</v>
      </c>
      <c r="U1815">
        <v>26900</v>
      </c>
      <c r="V1815">
        <v>40200</v>
      </c>
    </row>
    <row r="1816" spans="1:22" x14ac:dyDescent="0.25">
      <c r="A1816" t="str">
        <f t="shared" si="28"/>
        <v>2017/20181Female + maleMathematical sciencesEU</v>
      </c>
      <c r="B1816" t="s">
        <v>126</v>
      </c>
      <c r="C1816" t="s">
        <v>38</v>
      </c>
      <c r="D1816">
        <v>1</v>
      </c>
      <c r="E1816" t="s">
        <v>127</v>
      </c>
      <c r="F1816" t="s">
        <v>21</v>
      </c>
      <c r="G1816" t="s">
        <v>5</v>
      </c>
      <c r="H1816">
        <v>275</v>
      </c>
      <c r="I1816">
        <v>270</v>
      </c>
      <c r="J1816">
        <v>19.899999999999999</v>
      </c>
      <c r="K1816">
        <v>1.6</v>
      </c>
      <c r="L1816">
        <v>215</v>
      </c>
      <c r="M1816">
        <v>10.1</v>
      </c>
      <c r="N1816">
        <v>3.1</v>
      </c>
      <c r="O1816">
        <v>17</v>
      </c>
      <c r="P1816">
        <v>41.9</v>
      </c>
      <c r="Q1816">
        <v>66.900000000000006</v>
      </c>
      <c r="R1816">
        <v>49.9</v>
      </c>
      <c r="S1816">
        <v>40</v>
      </c>
      <c r="T1816">
        <v>21200</v>
      </c>
      <c r="U1816">
        <v>31400</v>
      </c>
      <c r="V1816">
        <v>43400</v>
      </c>
    </row>
    <row r="1817" spans="1:22" x14ac:dyDescent="0.25">
      <c r="A1817" t="str">
        <f t="shared" si="28"/>
        <v>2017/20181Female + maleMathematical sciencesUK</v>
      </c>
      <c r="B1817" t="s">
        <v>126</v>
      </c>
      <c r="C1817" t="s">
        <v>38</v>
      </c>
      <c r="D1817">
        <v>1</v>
      </c>
      <c r="E1817" t="s">
        <v>127</v>
      </c>
      <c r="F1817" t="s">
        <v>61</v>
      </c>
      <c r="G1817" t="s">
        <v>5</v>
      </c>
      <c r="H1817">
        <v>5875</v>
      </c>
      <c r="I1817">
        <v>5860</v>
      </c>
      <c r="J1817">
        <v>0.9</v>
      </c>
      <c r="K1817">
        <v>0.2</v>
      </c>
      <c r="L1817">
        <v>5810</v>
      </c>
      <c r="M1817">
        <v>5.0999999999999996</v>
      </c>
      <c r="N1817">
        <v>5.9</v>
      </c>
      <c r="O1817">
        <v>60.7</v>
      </c>
      <c r="P1817">
        <v>77.8</v>
      </c>
      <c r="Q1817">
        <v>88.1</v>
      </c>
      <c r="R1817">
        <v>27.3</v>
      </c>
      <c r="S1817">
        <v>3505</v>
      </c>
      <c r="T1817">
        <v>18600</v>
      </c>
      <c r="U1817">
        <v>24100</v>
      </c>
      <c r="V1817">
        <v>29900</v>
      </c>
    </row>
    <row r="1818" spans="1:22" x14ac:dyDescent="0.25">
      <c r="A1818" t="str">
        <f t="shared" si="28"/>
        <v>2017/20181Female + maleMathematical sciencesNon-EU</v>
      </c>
      <c r="B1818" t="s">
        <v>126</v>
      </c>
      <c r="C1818" t="s">
        <v>38</v>
      </c>
      <c r="D1818">
        <v>1</v>
      </c>
      <c r="E1818" t="s">
        <v>127</v>
      </c>
      <c r="F1818" t="s">
        <v>125</v>
      </c>
      <c r="G1818" t="s">
        <v>5</v>
      </c>
      <c r="H1818">
        <v>1215</v>
      </c>
      <c r="I1818">
        <v>1200</v>
      </c>
      <c r="J1818">
        <v>35</v>
      </c>
      <c r="K1818">
        <v>1</v>
      </c>
      <c r="L1818">
        <v>780</v>
      </c>
      <c r="M1818">
        <v>6.4</v>
      </c>
      <c r="N1818">
        <v>1.5</v>
      </c>
      <c r="O1818">
        <v>6.9</v>
      </c>
      <c r="P1818">
        <v>12.4</v>
      </c>
      <c r="Q1818">
        <v>57</v>
      </c>
      <c r="R1818">
        <v>50.1</v>
      </c>
      <c r="S1818">
        <v>80</v>
      </c>
      <c r="T1818">
        <v>25200</v>
      </c>
      <c r="U1818">
        <v>31400</v>
      </c>
      <c r="V1818">
        <v>42300</v>
      </c>
    </row>
    <row r="1819" spans="1:22" x14ac:dyDescent="0.25">
      <c r="A1819" t="str">
        <f t="shared" si="28"/>
        <v>2017/20181Female + maleMedia, journalism and communicationsEU</v>
      </c>
      <c r="B1819" t="s">
        <v>126</v>
      </c>
      <c r="C1819" t="s">
        <v>38</v>
      </c>
      <c r="D1819">
        <v>1</v>
      </c>
      <c r="E1819" t="s">
        <v>127</v>
      </c>
      <c r="F1819" t="s">
        <v>21</v>
      </c>
      <c r="G1819" t="s">
        <v>151</v>
      </c>
      <c r="H1819">
        <v>660</v>
      </c>
      <c r="I1819">
        <v>650</v>
      </c>
      <c r="J1819">
        <v>16.5</v>
      </c>
      <c r="K1819">
        <v>1.7</v>
      </c>
      <c r="L1819">
        <v>540</v>
      </c>
      <c r="M1819">
        <v>22.7</v>
      </c>
      <c r="N1819">
        <v>7</v>
      </c>
      <c r="O1819">
        <v>34.700000000000003</v>
      </c>
      <c r="P1819">
        <v>44.2</v>
      </c>
      <c r="Q1819">
        <v>53.8</v>
      </c>
      <c r="R1819">
        <v>19.100000000000001</v>
      </c>
      <c r="S1819">
        <v>200</v>
      </c>
      <c r="T1819">
        <v>14200</v>
      </c>
      <c r="U1819">
        <v>18600</v>
      </c>
      <c r="V1819">
        <v>23700</v>
      </c>
    </row>
    <row r="1820" spans="1:22" x14ac:dyDescent="0.25">
      <c r="A1820" t="str">
        <f t="shared" si="28"/>
        <v>2017/20181Female + maleMedia, journalism and communicationsUK</v>
      </c>
      <c r="B1820" t="s">
        <v>126</v>
      </c>
      <c r="C1820" t="s">
        <v>38</v>
      </c>
      <c r="D1820">
        <v>1</v>
      </c>
      <c r="E1820" t="s">
        <v>127</v>
      </c>
      <c r="F1820" t="s">
        <v>61</v>
      </c>
      <c r="G1820" t="s">
        <v>151</v>
      </c>
      <c r="H1820">
        <v>7870</v>
      </c>
      <c r="I1820">
        <v>7865</v>
      </c>
      <c r="J1820">
        <v>1.8</v>
      </c>
      <c r="K1820">
        <v>0.1</v>
      </c>
      <c r="L1820">
        <v>7725</v>
      </c>
      <c r="M1820">
        <v>4.5</v>
      </c>
      <c r="N1820">
        <v>10.8</v>
      </c>
      <c r="O1820">
        <v>70.8</v>
      </c>
      <c r="P1820">
        <v>78</v>
      </c>
      <c r="Q1820">
        <v>83</v>
      </c>
      <c r="R1820">
        <v>12.1</v>
      </c>
      <c r="S1820">
        <v>5390</v>
      </c>
      <c r="T1820">
        <v>12000</v>
      </c>
      <c r="U1820">
        <v>16800</v>
      </c>
      <c r="V1820">
        <v>20400</v>
      </c>
    </row>
    <row r="1821" spans="1:22" x14ac:dyDescent="0.25">
      <c r="A1821" t="str">
        <f t="shared" si="28"/>
        <v>2017/20181Female + maleMedia, journalism and communicationsNon-EU</v>
      </c>
      <c r="B1821" t="s">
        <v>126</v>
      </c>
      <c r="C1821" t="s">
        <v>38</v>
      </c>
      <c r="D1821">
        <v>1</v>
      </c>
      <c r="E1821" t="s">
        <v>127</v>
      </c>
      <c r="F1821" t="s">
        <v>125</v>
      </c>
      <c r="G1821" t="s">
        <v>151</v>
      </c>
      <c r="H1821">
        <v>1105</v>
      </c>
      <c r="I1821">
        <v>1100</v>
      </c>
      <c r="J1821">
        <v>42.4</v>
      </c>
      <c r="K1821">
        <v>0.5</v>
      </c>
      <c r="L1821">
        <v>635</v>
      </c>
      <c r="M1821">
        <v>16.399999999999999</v>
      </c>
      <c r="N1821">
        <v>2.4</v>
      </c>
      <c r="O1821">
        <v>8.3000000000000007</v>
      </c>
      <c r="P1821">
        <v>11.4</v>
      </c>
      <c r="Q1821">
        <v>38.799999999999997</v>
      </c>
      <c r="R1821">
        <v>30.5</v>
      </c>
      <c r="S1821">
        <v>85</v>
      </c>
      <c r="T1821">
        <v>14600</v>
      </c>
      <c r="U1821">
        <v>19300</v>
      </c>
      <c r="V1821">
        <v>23000</v>
      </c>
    </row>
    <row r="1822" spans="1:22" x14ac:dyDescent="0.25">
      <c r="A1822" t="str">
        <f t="shared" si="28"/>
        <v>2017/20181Female + maleMedical sciencesEU</v>
      </c>
      <c r="B1822" t="s">
        <v>126</v>
      </c>
      <c r="C1822" t="s">
        <v>38</v>
      </c>
      <c r="D1822">
        <v>1</v>
      </c>
      <c r="E1822" t="s">
        <v>127</v>
      </c>
      <c r="F1822" t="s">
        <v>21</v>
      </c>
      <c r="G1822" t="s">
        <v>152</v>
      </c>
      <c r="H1822">
        <v>165</v>
      </c>
      <c r="I1822">
        <v>165</v>
      </c>
      <c r="J1822">
        <v>14.6</v>
      </c>
      <c r="K1822">
        <v>1.4</v>
      </c>
      <c r="L1822">
        <v>140</v>
      </c>
      <c r="M1822">
        <v>11</v>
      </c>
      <c r="N1822">
        <v>4.8</v>
      </c>
      <c r="O1822">
        <v>24.9</v>
      </c>
      <c r="P1822">
        <v>39</v>
      </c>
      <c r="Q1822">
        <v>69.599999999999994</v>
      </c>
      <c r="R1822">
        <v>44.8</v>
      </c>
      <c r="S1822">
        <v>40</v>
      </c>
      <c r="T1822">
        <v>20400</v>
      </c>
      <c r="U1822">
        <v>23700</v>
      </c>
      <c r="V1822">
        <v>30300</v>
      </c>
    </row>
    <row r="1823" spans="1:22" x14ac:dyDescent="0.25">
      <c r="A1823" t="str">
        <f t="shared" si="28"/>
        <v>2017/20181Female + maleMedical sciencesUK</v>
      </c>
      <c r="B1823" t="s">
        <v>126</v>
      </c>
      <c r="C1823" t="s">
        <v>38</v>
      </c>
      <c r="D1823">
        <v>1</v>
      </c>
      <c r="E1823" t="s">
        <v>127</v>
      </c>
      <c r="F1823" t="s">
        <v>61</v>
      </c>
      <c r="G1823" t="s">
        <v>152</v>
      </c>
      <c r="H1823">
        <v>3065</v>
      </c>
      <c r="I1823">
        <v>3065</v>
      </c>
      <c r="J1823">
        <v>1.3</v>
      </c>
      <c r="K1823">
        <v>0.1</v>
      </c>
      <c r="L1823">
        <v>3025</v>
      </c>
      <c r="M1823">
        <v>2.5</v>
      </c>
      <c r="N1823">
        <v>3.4</v>
      </c>
      <c r="O1823">
        <v>52.5</v>
      </c>
      <c r="P1823">
        <v>72.2</v>
      </c>
      <c r="Q1823">
        <v>92.8</v>
      </c>
      <c r="R1823">
        <v>40.200000000000003</v>
      </c>
      <c r="S1823">
        <v>1600</v>
      </c>
      <c r="T1823">
        <v>20800</v>
      </c>
      <c r="U1823">
        <v>24100</v>
      </c>
      <c r="V1823">
        <v>28500</v>
      </c>
    </row>
    <row r="1824" spans="1:22" x14ac:dyDescent="0.25">
      <c r="A1824" t="str">
        <f t="shared" si="28"/>
        <v>2017/20181Female + maleMedical sciencesNon-EU</v>
      </c>
      <c r="B1824" t="s">
        <v>126</v>
      </c>
      <c r="C1824" t="s">
        <v>38</v>
      </c>
      <c r="D1824">
        <v>1</v>
      </c>
      <c r="E1824" t="s">
        <v>127</v>
      </c>
      <c r="F1824" t="s">
        <v>125</v>
      </c>
      <c r="G1824" t="s">
        <v>152</v>
      </c>
      <c r="H1824">
        <v>155</v>
      </c>
      <c r="I1824">
        <v>155</v>
      </c>
      <c r="J1824">
        <v>33</v>
      </c>
      <c r="K1824">
        <v>1.7</v>
      </c>
      <c r="L1824">
        <v>105</v>
      </c>
      <c r="M1824">
        <v>12.3</v>
      </c>
      <c r="N1824">
        <v>5.4</v>
      </c>
      <c r="O1824">
        <v>5.9</v>
      </c>
      <c r="P1824">
        <v>12.9</v>
      </c>
      <c r="Q1824">
        <v>49.2</v>
      </c>
      <c r="R1824">
        <v>43.3</v>
      </c>
      <c r="S1824" t="s">
        <v>124</v>
      </c>
      <c r="T1824" t="s">
        <v>124</v>
      </c>
      <c r="U1824" t="s">
        <v>124</v>
      </c>
      <c r="V1824" t="s">
        <v>124</v>
      </c>
    </row>
    <row r="1825" spans="1:22" x14ac:dyDescent="0.25">
      <c r="A1825" t="str">
        <f t="shared" si="28"/>
        <v>2017/20181Female + maleMedicine and dentistryEU</v>
      </c>
      <c r="B1825" t="s">
        <v>126</v>
      </c>
      <c r="C1825" t="s">
        <v>38</v>
      </c>
      <c r="D1825">
        <v>1</v>
      </c>
      <c r="E1825" t="s">
        <v>127</v>
      </c>
      <c r="F1825" t="s">
        <v>21</v>
      </c>
      <c r="G1825" t="s">
        <v>77</v>
      </c>
      <c r="H1825">
        <v>160</v>
      </c>
      <c r="I1825">
        <v>155</v>
      </c>
      <c r="J1825">
        <v>3.8</v>
      </c>
      <c r="K1825">
        <v>1.3</v>
      </c>
      <c r="L1825">
        <v>150</v>
      </c>
      <c r="M1825">
        <v>3.8</v>
      </c>
      <c r="N1825">
        <v>5.7</v>
      </c>
      <c r="O1825">
        <v>60.5</v>
      </c>
      <c r="P1825">
        <v>72</v>
      </c>
      <c r="Q1825">
        <v>86.6</v>
      </c>
      <c r="R1825">
        <v>26.1</v>
      </c>
      <c r="S1825">
        <v>95</v>
      </c>
      <c r="T1825">
        <v>35800</v>
      </c>
      <c r="U1825">
        <v>36900</v>
      </c>
      <c r="V1825">
        <v>38300</v>
      </c>
    </row>
    <row r="1826" spans="1:22" x14ac:dyDescent="0.25">
      <c r="A1826" t="str">
        <f t="shared" si="28"/>
        <v>2017/20181Female + maleMedicine and dentistryUK</v>
      </c>
      <c r="B1826" t="s">
        <v>126</v>
      </c>
      <c r="C1826" t="s">
        <v>38</v>
      </c>
      <c r="D1826">
        <v>1</v>
      </c>
      <c r="E1826" t="s">
        <v>127</v>
      </c>
      <c r="F1826" t="s">
        <v>61</v>
      </c>
      <c r="G1826" t="s">
        <v>77</v>
      </c>
      <c r="H1826">
        <v>6905</v>
      </c>
      <c r="I1826">
        <v>6895</v>
      </c>
      <c r="J1826">
        <v>1.2</v>
      </c>
      <c r="K1826">
        <v>0.1</v>
      </c>
      <c r="L1826">
        <v>6810</v>
      </c>
      <c r="M1826">
        <v>0.8</v>
      </c>
      <c r="N1826">
        <v>2.2000000000000002</v>
      </c>
      <c r="O1826">
        <v>77.400000000000006</v>
      </c>
      <c r="P1826">
        <v>89.7</v>
      </c>
      <c r="Q1826">
        <v>95.7</v>
      </c>
      <c r="R1826">
        <v>18.3</v>
      </c>
      <c r="S1826">
        <v>4915</v>
      </c>
      <c r="T1826">
        <v>34300</v>
      </c>
      <c r="U1826">
        <v>36500</v>
      </c>
      <c r="V1826">
        <v>39100</v>
      </c>
    </row>
    <row r="1827" spans="1:22" x14ac:dyDescent="0.25">
      <c r="A1827" t="str">
        <f t="shared" si="28"/>
        <v>2017/20181Female + maleMedicine and dentistryNon-EU</v>
      </c>
      <c r="B1827" t="s">
        <v>126</v>
      </c>
      <c r="C1827" t="s">
        <v>38</v>
      </c>
      <c r="D1827">
        <v>1</v>
      </c>
      <c r="E1827" t="s">
        <v>127</v>
      </c>
      <c r="F1827" t="s">
        <v>125</v>
      </c>
      <c r="G1827" t="s">
        <v>77</v>
      </c>
      <c r="H1827">
        <v>650</v>
      </c>
      <c r="I1827">
        <v>645</v>
      </c>
      <c r="J1827">
        <v>21.8</v>
      </c>
      <c r="K1827">
        <v>1.2</v>
      </c>
      <c r="L1827">
        <v>505</v>
      </c>
      <c r="M1827">
        <v>5.4</v>
      </c>
      <c r="N1827">
        <v>6.8</v>
      </c>
      <c r="O1827">
        <v>52.7</v>
      </c>
      <c r="P1827">
        <v>59.6</v>
      </c>
      <c r="Q1827">
        <v>66</v>
      </c>
      <c r="R1827">
        <v>13.3</v>
      </c>
      <c r="S1827">
        <v>315</v>
      </c>
      <c r="T1827">
        <v>35000</v>
      </c>
      <c r="U1827">
        <v>36900</v>
      </c>
      <c r="V1827">
        <v>39100</v>
      </c>
    </row>
    <row r="1828" spans="1:22" x14ac:dyDescent="0.25">
      <c r="A1828" t="str">
        <f t="shared" si="28"/>
        <v>2017/20181Female + maleNursing and midwiferyEU</v>
      </c>
      <c r="B1828" t="s">
        <v>126</v>
      </c>
      <c r="C1828" t="s">
        <v>38</v>
      </c>
      <c r="D1828">
        <v>1</v>
      </c>
      <c r="E1828" t="s">
        <v>127</v>
      </c>
      <c r="F1828" t="s">
        <v>21</v>
      </c>
      <c r="G1828" t="s">
        <v>153</v>
      </c>
      <c r="H1828">
        <v>285</v>
      </c>
      <c r="I1828">
        <v>265</v>
      </c>
      <c r="J1828">
        <v>4.0999999999999996</v>
      </c>
      <c r="K1828">
        <v>6.7</v>
      </c>
      <c r="L1828">
        <v>255</v>
      </c>
      <c r="M1828">
        <v>9.4</v>
      </c>
      <c r="N1828">
        <v>10.5</v>
      </c>
      <c r="O1828">
        <v>55.3</v>
      </c>
      <c r="P1828">
        <v>73.3</v>
      </c>
      <c r="Q1828">
        <v>75.900000000000006</v>
      </c>
      <c r="R1828">
        <v>20.7</v>
      </c>
      <c r="S1828">
        <v>140</v>
      </c>
      <c r="T1828">
        <v>25600</v>
      </c>
      <c r="U1828">
        <v>27900</v>
      </c>
      <c r="V1828">
        <v>30700</v>
      </c>
    </row>
    <row r="1829" spans="1:22" x14ac:dyDescent="0.25">
      <c r="A1829" t="str">
        <f t="shared" si="28"/>
        <v>2017/20181Female + maleNursing and midwiferyUK</v>
      </c>
      <c r="B1829" t="s">
        <v>126</v>
      </c>
      <c r="C1829" t="s">
        <v>38</v>
      </c>
      <c r="D1829">
        <v>1</v>
      </c>
      <c r="E1829" t="s">
        <v>127</v>
      </c>
      <c r="F1829" t="s">
        <v>61</v>
      </c>
      <c r="G1829" t="s">
        <v>153</v>
      </c>
      <c r="H1829">
        <v>18755</v>
      </c>
      <c r="I1829">
        <v>18705</v>
      </c>
      <c r="J1829">
        <v>1.3</v>
      </c>
      <c r="K1829">
        <v>0.3</v>
      </c>
      <c r="L1829">
        <v>18455</v>
      </c>
      <c r="M1829">
        <v>1.5</v>
      </c>
      <c r="N1829">
        <v>2.5</v>
      </c>
      <c r="O1829">
        <v>73.599999999999994</v>
      </c>
      <c r="P1829">
        <v>92.6</v>
      </c>
      <c r="Q1829">
        <v>94.7</v>
      </c>
      <c r="R1829">
        <v>21</v>
      </c>
      <c r="S1829">
        <v>13680</v>
      </c>
      <c r="T1829">
        <v>22600</v>
      </c>
      <c r="U1829">
        <v>25900</v>
      </c>
      <c r="V1829">
        <v>30300</v>
      </c>
    </row>
    <row r="1830" spans="1:22" x14ac:dyDescent="0.25">
      <c r="A1830" t="str">
        <f t="shared" si="28"/>
        <v>2017/20181Female + maleNursing and midwiferyNon-EU</v>
      </c>
      <c r="B1830" t="s">
        <v>126</v>
      </c>
      <c r="C1830" t="s">
        <v>38</v>
      </c>
      <c r="D1830">
        <v>1</v>
      </c>
      <c r="E1830" t="s">
        <v>127</v>
      </c>
      <c r="F1830" t="s">
        <v>125</v>
      </c>
      <c r="G1830" t="s">
        <v>153</v>
      </c>
      <c r="H1830">
        <v>405</v>
      </c>
      <c r="I1830">
        <v>390</v>
      </c>
      <c r="J1830">
        <v>14.3</v>
      </c>
      <c r="K1830">
        <v>2.7</v>
      </c>
      <c r="L1830">
        <v>335</v>
      </c>
      <c r="M1830">
        <v>22.2</v>
      </c>
      <c r="N1830">
        <v>9.1999999999999993</v>
      </c>
      <c r="O1830">
        <v>31.4</v>
      </c>
      <c r="P1830">
        <v>48.7</v>
      </c>
      <c r="Q1830">
        <v>54.3</v>
      </c>
      <c r="R1830">
        <v>23</v>
      </c>
      <c r="S1830">
        <v>110</v>
      </c>
      <c r="T1830">
        <v>21100</v>
      </c>
      <c r="U1830">
        <v>25000</v>
      </c>
      <c r="V1830">
        <v>34100</v>
      </c>
    </row>
    <row r="1831" spans="1:22" x14ac:dyDescent="0.25">
      <c r="A1831" t="str">
        <f t="shared" si="28"/>
        <v>2017/20181Female + malePerforming artsEU</v>
      </c>
      <c r="B1831" t="s">
        <v>126</v>
      </c>
      <c r="C1831" t="s">
        <v>38</v>
      </c>
      <c r="D1831">
        <v>1</v>
      </c>
      <c r="E1831" t="s">
        <v>127</v>
      </c>
      <c r="F1831" t="s">
        <v>21</v>
      </c>
      <c r="G1831" t="s">
        <v>154</v>
      </c>
      <c r="H1831">
        <v>735</v>
      </c>
      <c r="I1831">
        <v>715</v>
      </c>
      <c r="J1831">
        <v>18</v>
      </c>
      <c r="K1831">
        <v>2.2999999999999998</v>
      </c>
      <c r="L1831">
        <v>590</v>
      </c>
      <c r="M1831">
        <v>18.3</v>
      </c>
      <c r="N1831">
        <v>7.3</v>
      </c>
      <c r="O1831">
        <v>35.799999999999997</v>
      </c>
      <c r="P1831">
        <v>47</v>
      </c>
      <c r="Q1831">
        <v>56.4</v>
      </c>
      <c r="R1831">
        <v>20.6</v>
      </c>
      <c r="S1831">
        <v>220</v>
      </c>
      <c r="T1831">
        <v>8700</v>
      </c>
      <c r="U1831">
        <v>13500</v>
      </c>
      <c r="V1831">
        <v>17500</v>
      </c>
    </row>
    <row r="1832" spans="1:22" x14ac:dyDescent="0.25">
      <c r="A1832" t="str">
        <f t="shared" si="28"/>
        <v>2017/20181Female + malePerforming artsUK</v>
      </c>
      <c r="B1832" t="s">
        <v>126</v>
      </c>
      <c r="C1832" t="s">
        <v>38</v>
      </c>
      <c r="D1832">
        <v>1</v>
      </c>
      <c r="E1832" t="s">
        <v>127</v>
      </c>
      <c r="F1832" t="s">
        <v>61</v>
      </c>
      <c r="G1832" t="s">
        <v>154</v>
      </c>
      <c r="H1832">
        <v>12010</v>
      </c>
      <c r="I1832">
        <v>11995</v>
      </c>
      <c r="J1832">
        <v>1.1000000000000001</v>
      </c>
      <c r="K1832">
        <v>0.1</v>
      </c>
      <c r="L1832">
        <v>11865</v>
      </c>
      <c r="M1832">
        <v>3.7</v>
      </c>
      <c r="N1832">
        <v>8.5</v>
      </c>
      <c r="O1832">
        <v>69.400000000000006</v>
      </c>
      <c r="P1832">
        <v>81.5</v>
      </c>
      <c r="Q1832">
        <v>86.7</v>
      </c>
      <c r="R1832">
        <v>17.399999999999999</v>
      </c>
      <c r="S1832">
        <v>7640</v>
      </c>
      <c r="T1832">
        <v>9500</v>
      </c>
      <c r="U1832">
        <v>13900</v>
      </c>
      <c r="V1832">
        <v>18200</v>
      </c>
    </row>
    <row r="1833" spans="1:22" x14ac:dyDescent="0.25">
      <c r="A1833" t="str">
        <f t="shared" si="28"/>
        <v>2017/20181Female + malePerforming artsNon-EU</v>
      </c>
      <c r="B1833" t="s">
        <v>126</v>
      </c>
      <c r="C1833" t="s">
        <v>38</v>
      </c>
      <c r="D1833">
        <v>1</v>
      </c>
      <c r="E1833" t="s">
        <v>127</v>
      </c>
      <c r="F1833" t="s">
        <v>125</v>
      </c>
      <c r="G1833" t="s">
        <v>154</v>
      </c>
      <c r="H1833">
        <v>640</v>
      </c>
      <c r="I1833">
        <v>635</v>
      </c>
      <c r="J1833">
        <v>36.700000000000003</v>
      </c>
      <c r="K1833">
        <v>1.1000000000000001</v>
      </c>
      <c r="L1833">
        <v>400</v>
      </c>
      <c r="M1833">
        <v>19.7</v>
      </c>
      <c r="N1833">
        <v>4.4000000000000004</v>
      </c>
      <c r="O1833">
        <v>15.4</v>
      </c>
      <c r="P1833">
        <v>23</v>
      </c>
      <c r="Q1833">
        <v>39.299999999999997</v>
      </c>
      <c r="R1833">
        <v>23.9</v>
      </c>
      <c r="S1833">
        <v>75</v>
      </c>
      <c r="T1833">
        <v>8800</v>
      </c>
      <c r="U1833">
        <v>12800</v>
      </c>
      <c r="V1833">
        <v>18600</v>
      </c>
    </row>
    <row r="1834" spans="1:22" x14ac:dyDescent="0.25">
      <c r="A1834" t="str">
        <f t="shared" si="28"/>
        <v>2017/20181Female + malePharmacology, toxicology and pharmacyEU</v>
      </c>
      <c r="B1834" t="s">
        <v>126</v>
      </c>
      <c r="C1834" t="s">
        <v>38</v>
      </c>
      <c r="D1834">
        <v>1</v>
      </c>
      <c r="E1834" t="s">
        <v>127</v>
      </c>
      <c r="F1834" t="s">
        <v>21</v>
      </c>
      <c r="G1834" t="s">
        <v>78</v>
      </c>
      <c r="H1834">
        <v>110</v>
      </c>
      <c r="I1834">
        <v>110</v>
      </c>
      <c r="J1834">
        <v>10.4</v>
      </c>
      <c r="K1834">
        <v>1.8</v>
      </c>
      <c r="L1834">
        <v>95</v>
      </c>
      <c r="M1834">
        <v>6.1</v>
      </c>
      <c r="N1834">
        <v>19.899999999999999</v>
      </c>
      <c r="O1834">
        <v>32.200000000000003</v>
      </c>
      <c r="P1834">
        <v>48.4</v>
      </c>
      <c r="Q1834">
        <v>63.6</v>
      </c>
      <c r="R1834">
        <v>31.4</v>
      </c>
      <c r="S1834">
        <v>30</v>
      </c>
      <c r="T1834">
        <v>16400</v>
      </c>
      <c r="U1834">
        <v>23400</v>
      </c>
      <c r="V1834">
        <v>29900</v>
      </c>
    </row>
    <row r="1835" spans="1:22" x14ac:dyDescent="0.25">
      <c r="A1835" t="str">
        <f t="shared" si="28"/>
        <v>2017/20181Female + malePharmacology, toxicology and pharmacyUK</v>
      </c>
      <c r="B1835" t="s">
        <v>126</v>
      </c>
      <c r="C1835" t="s">
        <v>38</v>
      </c>
      <c r="D1835">
        <v>1</v>
      </c>
      <c r="E1835" t="s">
        <v>127</v>
      </c>
      <c r="F1835" t="s">
        <v>61</v>
      </c>
      <c r="G1835" t="s">
        <v>78</v>
      </c>
      <c r="H1835">
        <v>2800</v>
      </c>
      <c r="I1835">
        <v>2795</v>
      </c>
      <c r="J1835">
        <v>3.3</v>
      </c>
      <c r="K1835">
        <v>0.1</v>
      </c>
      <c r="L1835">
        <v>2705</v>
      </c>
      <c r="M1835">
        <v>1.5</v>
      </c>
      <c r="N1835">
        <v>10.8</v>
      </c>
      <c r="O1835">
        <v>51.8</v>
      </c>
      <c r="P1835">
        <v>71</v>
      </c>
      <c r="Q1835">
        <v>84.4</v>
      </c>
      <c r="R1835">
        <v>32.6</v>
      </c>
      <c r="S1835">
        <v>1205</v>
      </c>
      <c r="T1835">
        <v>16200</v>
      </c>
      <c r="U1835">
        <v>23400</v>
      </c>
      <c r="V1835">
        <v>28500</v>
      </c>
    </row>
    <row r="1836" spans="1:22" x14ac:dyDescent="0.25">
      <c r="A1836" t="str">
        <f t="shared" si="28"/>
        <v>2017/20181Female + malePharmacology, toxicology and pharmacyNon-EU</v>
      </c>
      <c r="B1836" t="s">
        <v>126</v>
      </c>
      <c r="C1836" t="s">
        <v>38</v>
      </c>
      <c r="D1836">
        <v>1</v>
      </c>
      <c r="E1836" t="s">
        <v>127</v>
      </c>
      <c r="F1836" t="s">
        <v>125</v>
      </c>
      <c r="G1836" t="s">
        <v>78</v>
      </c>
      <c r="H1836">
        <v>545</v>
      </c>
      <c r="I1836">
        <v>535</v>
      </c>
      <c r="J1836">
        <v>27.1</v>
      </c>
      <c r="K1836">
        <v>1.6</v>
      </c>
      <c r="L1836">
        <v>390</v>
      </c>
      <c r="M1836">
        <v>10.6</v>
      </c>
      <c r="N1836">
        <v>22</v>
      </c>
      <c r="O1836">
        <v>21.8</v>
      </c>
      <c r="P1836">
        <v>30.6</v>
      </c>
      <c r="Q1836">
        <v>40.200000000000003</v>
      </c>
      <c r="R1836">
        <v>18.399999999999999</v>
      </c>
      <c r="S1836">
        <v>100</v>
      </c>
      <c r="T1836">
        <v>18200</v>
      </c>
      <c r="U1836">
        <v>24500</v>
      </c>
      <c r="V1836">
        <v>27700</v>
      </c>
    </row>
    <row r="1837" spans="1:22" x14ac:dyDescent="0.25">
      <c r="A1837" t="str">
        <f t="shared" si="28"/>
        <v>2017/20181Female + malePhilosophy and religious studiesEU</v>
      </c>
      <c r="B1837" t="s">
        <v>126</v>
      </c>
      <c r="C1837" t="s">
        <v>38</v>
      </c>
      <c r="D1837">
        <v>1</v>
      </c>
      <c r="E1837" t="s">
        <v>127</v>
      </c>
      <c r="F1837" t="s">
        <v>21</v>
      </c>
      <c r="G1837" t="s">
        <v>115</v>
      </c>
      <c r="H1837">
        <v>140</v>
      </c>
      <c r="I1837">
        <v>130</v>
      </c>
      <c r="J1837">
        <v>23.9</v>
      </c>
      <c r="K1837">
        <v>5.8</v>
      </c>
      <c r="L1837">
        <v>100</v>
      </c>
      <c r="M1837">
        <v>17.2</v>
      </c>
      <c r="N1837">
        <v>5.6</v>
      </c>
      <c r="O1837">
        <v>16.7</v>
      </c>
      <c r="P1837">
        <v>28.4</v>
      </c>
      <c r="Q1837">
        <v>53.4</v>
      </c>
      <c r="R1837">
        <v>36.6</v>
      </c>
      <c r="S1837">
        <v>20</v>
      </c>
      <c r="T1837">
        <v>15700</v>
      </c>
      <c r="U1837">
        <v>17200</v>
      </c>
      <c r="V1837">
        <v>24500</v>
      </c>
    </row>
    <row r="1838" spans="1:22" x14ac:dyDescent="0.25">
      <c r="A1838" t="str">
        <f t="shared" si="28"/>
        <v>2017/20181Female + malePhilosophy and religious studiesUK</v>
      </c>
      <c r="B1838" t="s">
        <v>126</v>
      </c>
      <c r="C1838" t="s">
        <v>38</v>
      </c>
      <c r="D1838">
        <v>1</v>
      </c>
      <c r="E1838" t="s">
        <v>127</v>
      </c>
      <c r="F1838" t="s">
        <v>61</v>
      </c>
      <c r="G1838" t="s">
        <v>115</v>
      </c>
      <c r="H1838">
        <v>3450</v>
      </c>
      <c r="I1838">
        <v>3435</v>
      </c>
      <c r="J1838">
        <v>1.4</v>
      </c>
      <c r="K1838">
        <v>0.5</v>
      </c>
      <c r="L1838">
        <v>3385</v>
      </c>
      <c r="M1838">
        <v>7.4</v>
      </c>
      <c r="N1838">
        <v>7.7</v>
      </c>
      <c r="O1838">
        <v>50.4</v>
      </c>
      <c r="P1838">
        <v>69.099999999999994</v>
      </c>
      <c r="Q1838">
        <v>83.5</v>
      </c>
      <c r="R1838">
        <v>33.1</v>
      </c>
      <c r="S1838">
        <v>1620</v>
      </c>
      <c r="T1838">
        <v>12800</v>
      </c>
      <c r="U1838">
        <v>18600</v>
      </c>
      <c r="V1838">
        <v>23700</v>
      </c>
    </row>
    <row r="1839" spans="1:22" x14ac:dyDescent="0.25">
      <c r="A1839" t="str">
        <f t="shared" si="28"/>
        <v>2017/20181Female + malePhilosophy and religious studiesNon-EU</v>
      </c>
      <c r="B1839" t="s">
        <v>126</v>
      </c>
      <c r="C1839" t="s">
        <v>38</v>
      </c>
      <c r="D1839">
        <v>1</v>
      </c>
      <c r="E1839" t="s">
        <v>127</v>
      </c>
      <c r="F1839" t="s">
        <v>125</v>
      </c>
      <c r="G1839" t="s">
        <v>115</v>
      </c>
      <c r="H1839">
        <v>165</v>
      </c>
      <c r="I1839">
        <v>160</v>
      </c>
      <c r="J1839">
        <v>35.9</v>
      </c>
      <c r="K1839">
        <v>1</v>
      </c>
      <c r="L1839">
        <v>105</v>
      </c>
      <c r="M1839">
        <v>10.8</v>
      </c>
      <c r="N1839">
        <v>2.9</v>
      </c>
      <c r="O1839">
        <v>13.7</v>
      </c>
      <c r="P1839">
        <v>21.1</v>
      </c>
      <c r="Q1839">
        <v>50.5</v>
      </c>
      <c r="R1839">
        <v>36.799999999999997</v>
      </c>
      <c r="S1839">
        <v>20</v>
      </c>
      <c r="T1839">
        <v>16800</v>
      </c>
      <c r="U1839">
        <v>26600</v>
      </c>
      <c r="V1839">
        <v>33600</v>
      </c>
    </row>
    <row r="1840" spans="1:22" x14ac:dyDescent="0.25">
      <c r="A1840" t="str">
        <f t="shared" si="28"/>
        <v>2017/20181Female + malePhysics and astronomyEU</v>
      </c>
      <c r="B1840" t="s">
        <v>126</v>
      </c>
      <c r="C1840" t="s">
        <v>38</v>
      </c>
      <c r="D1840">
        <v>1</v>
      </c>
      <c r="E1840" t="s">
        <v>127</v>
      </c>
      <c r="F1840" t="s">
        <v>21</v>
      </c>
      <c r="G1840" t="s">
        <v>88</v>
      </c>
      <c r="H1840">
        <v>155</v>
      </c>
      <c r="I1840">
        <v>150</v>
      </c>
      <c r="J1840">
        <v>14.4</v>
      </c>
      <c r="K1840">
        <v>1.8</v>
      </c>
      <c r="L1840">
        <v>130</v>
      </c>
      <c r="M1840">
        <v>8.5</v>
      </c>
      <c r="N1840">
        <v>4.9000000000000004</v>
      </c>
      <c r="O1840">
        <v>14.5</v>
      </c>
      <c r="P1840">
        <v>43.6</v>
      </c>
      <c r="Q1840">
        <v>72.3</v>
      </c>
      <c r="R1840">
        <v>57.7</v>
      </c>
      <c r="S1840">
        <v>20</v>
      </c>
      <c r="T1840">
        <v>23700</v>
      </c>
      <c r="U1840">
        <v>27700</v>
      </c>
      <c r="V1840">
        <v>37600</v>
      </c>
    </row>
    <row r="1841" spans="1:22" x14ac:dyDescent="0.25">
      <c r="A1841" t="str">
        <f t="shared" si="28"/>
        <v>2017/20181Female + malePhysics and astronomyUK</v>
      </c>
      <c r="B1841" t="s">
        <v>126</v>
      </c>
      <c r="C1841" t="s">
        <v>38</v>
      </c>
      <c r="D1841">
        <v>1</v>
      </c>
      <c r="E1841" t="s">
        <v>127</v>
      </c>
      <c r="F1841" t="s">
        <v>61</v>
      </c>
      <c r="G1841" t="s">
        <v>88</v>
      </c>
      <c r="H1841">
        <v>2850</v>
      </c>
      <c r="I1841">
        <v>2840</v>
      </c>
      <c r="J1841">
        <v>1.1000000000000001</v>
      </c>
      <c r="K1841">
        <v>0.5</v>
      </c>
      <c r="L1841">
        <v>2805</v>
      </c>
      <c r="M1841">
        <v>4.5</v>
      </c>
      <c r="N1841">
        <v>6.3</v>
      </c>
      <c r="O1841">
        <v>47.3</v>
      </c>
      <c r="P1841">
        <v>69.5</v>
      </c>
      <c r="Q1841">
        <v>88.1</v>
      </c>
      <c r="R1841">
        <v>40.700000000000003</v>
      </c>
      <c r="S1841">
        <v>1310</v>
      </c>
      <c r="T1841">
        <v>18600</v>
      </c>
      <c r="U1841">
        <v>24800</v>
      </c>
      <c r="V1841">
        <v>29600</v>
      </c>
    </row>
    <row r="1842" spans="1:22" x14ac:dyDescent="0.25">
      <c r="A1842" t="str">
        <f t="shared" si="28"/>
        <v>2017/20181Female + malePhysics and astronomyNon-EU</v>
      </c>
      <c r="B1842" t="s">
        <v>126</v>
      </c>
      <c r="C1842" t="s">
        <v>38</v>
      </c>
      <c r="D1842">
        <v>1</v>
      </c>
      <c r="E1842" t="s">
        <v>127</v>
      </c>
      <c r="F1842" t="s">
        <v>125</v>
      </c>
      <c r="G1842" t="s">
        <v>88</v>
      </c>
      <c r="H1842">
        <v>210</v>
      </c>
      <c r="I1842">
        <v>205</v>
      </c>
      <c r="J1842">
        <v>41</v>
      </c>
      <c r="K1842">
        <v>1.5</v>
      </c>
      <c r="L1842">
        <v>120</v>
      </c>
      <c r="M1842">
        <v>10.9</v>
      </c>
      <c r="N1842">
        <v>4.4000000000000004</v>
      </c>
      <c r="O1842">
        <v>6.2</v>
      </c>
      <c r="P1842">
        <v>17.399999999999999</v>
      </c>
      <c r="Q1842">
        <v>43.7</v>
      </c>
      <c r="R1842">
        <v>37.5</v>
      </c>
      <c r="S1842">
        <v>10</v>
      </c>
      <c r="T1842">
        <v>27000</v>
      </c>
      <c r="U1842">
        <v>31400</v>
      </c>
      <c r="V1842">
        <v>46000</v>
      </c>
    </row>
    <row r="1843" spans="1:22" x14ac:dyDescent="0.25">
      <c r="A1843" t="str">
        <f t="shared" si="28"/>
        <v>2017/20181Female + malePoliticsEU</v>
      </c>
      <c r="B1843" t="s">
        <v>126</v>
      </c>
      <c r="C1843" t="s">
        <v>38</v>
      </c>
      <c r="D1843">
        <v>1</v>
      </c>
      <c r="E1843" t="s">
        <v>127</v>
      </c>
      <c r="F1843" t="s">
        <v>21</v>
      </c>
      <c r="G1843" t="s">
        <v>102</v>
      </c>
      <c r="H1843">
        <v>745</v>
      </c>
      <c r="I1843">
        <v>725</v>
      </c>
      <c r="J1843">
        <v>19.7</v>
      </c>
      <c r="K1843">
        <v>2.8</v>
      </c>
      <c r="L1843">
        <v>585</v>
      </c>
      <c r="M1843">
        <v>15.7</v>
      </c>
      <c r="N1843">
        <v>5.4</v>
      </c>
      <c r="O1843">
        <v>16.2</v>
      </c>
      <c r="P1843">
        <v>31.6</v>
      </c>
      <c r="Q1843">
        <v>59.1</v>
      </c>
      <c r="R1843">
        <v>42.9</v>
      </c>
      <c r="S1843">
        <v>105</v>
      </c>
      <c r="T1843">
        <v>18200</v>
      </c>
      <c r="U1843">
        <v>23000</v>
      </c>
      <c r="V1843">
        <v>29900</v>
      </c>
    </row>
    <row r="1844" spans="1:22" x14ac:dyDescent="0.25">
      <c r="A1844" t="str">
        <f t="shared" si="28"/>
        <v>2017/20181Female + malePoliticsUK</v>
      </c>
      <c r="B1844" t="s">
        <v>126</v>
      </c>
      <c r="C1844" t="s">
        <v>38</v>
      </c>
      <c r="D1844">
        <v>1</v>
      </c>
      <c r="E1844" t="s">
        <v>127</v>
      </c>
      <c r="F1844" t="s">
        <v>61</v>
      </c>
      <c r="G1844" t="s">
        <v>102</v>
      </c>
      <c r="H1844">
        <v>5015</v>
      </c>
      <c r="I1844">
        <v>5000</v>
      </c>
      <c r="J1844">
        <v>1</v>
      </c>
      <c r="K1844">
        <v>0.4</v>
      </c>
      <c r="L1844">
        <v>4950</v>
      </c>
      <c r="M1844">
        <v>5.3</v>
      </c>
      <c r="N1844">
        <v>8.6</v>
      </c>
      <c r="O1844">
        <v>54.5</v>
      </c>
      <c r="P1844">
        <v>71.400000000000006</v>
      </c>
      <c r="Q1844">
        <v>85.1</v>
      </c>
      <c r="R1844">
        <v>30.6</v>
      </c>
      <c r="S1844">
        <v>2620</v>
      </c>
      <c r="T1844">
        <v>15000</v>
      </c>
      <c r="U1844">
        <v>20400</v>
      </c>
      <c r="V1844">
        <v>25900</v>
      </c>
    </row>
    <row r="1845" spans="1:22" x14ac:dyDescent="0.25">
      <c r="A1845" t="str">
        <f t="shared" si="28"/>
        <v>2017/20181Female + malePoliticsNon-EU</v>
      </c>
      <c r="B1845" t="s">
        <v>126</v>
      </c>
      <c r="C1845" t="s">
        <v>38</v>
      </c>
      <c r="D1845">
        <v>1</v>
      </c>
      <c r="E1845" t="s">
        <v>127</v>
      </c>
      <c r="F1845" t="s">
        <v>125</v>
      </c>
      <c r="G1845" t="s">
        <v>102</v>
      </c>
      <c r="H1845">
        <v>735</v>
      </c>
      <c r="I1845">
        <v>725</v>
      </c>
      <c r="J1845">
        <v>37.700000000000003</v>
      </c>
      <c r="K1845">
        <v>1</v>
      </c>
      <c r="L1845">
        <v>450</v>
      </c>
      <c r="M1845">
        <v>12.7</v>
      </c>
      <c r="N1845">
        <v>3.1</v>
      </c>
      <c r="O1845">
        <v>7.8</v>
      </c>
      <c r="P1845">
        <v>15.7</v>
      </c>
      <c r="Q1845">
        <v>46.5</v>
      </c>
      <c r="R1845">
        <v>38.700000000000003</v>
      </c>
      <c r="S1845">
        <v>50</v>
      </c>
      <c r="T1845">
        <v>17500</v>
      </c>
      <c r="U1845">
        <v>22600</v>
      </c>
      <c r="V1845">
        <v>31400</v>
      </c>
    </row>
    <row r="1846" spans="1:22" x14ac:dyDescent="0.25">
      <c r="A1846" t="str">
        <f t="shared" si="28"/>
        <v>2017/20181Female + malePsychologyEU</v>
      </c>
      <c r="B1846" t="s">
        <v>126</v>
      </c>
      <c r="C1846" t="s">
        <v>38</v>
      </c>
      <c r="D1846">
        <v>1</v>
      </c>
      <c r="E1846" t="s">
        <v>127</v>
      </c>
      <c r="F1846" t="s">
        <v>21</v>
      </c>
      <c r="G1846" t="s">
        <v>20</v>
      </c>
      <c r="H1846">
        <v>520</v>
      </c>
      <c r="I1846">
        <v>510</v>
      </c>
      <c r="J1846">
        <v>14.9</v>
      </c>
      <c r="K1846">
        <v>2</v>
      </c>
      <c r="L1846">
        <v>435</v>
      </c>
      <c r="M1846">
        <v>12.8</v>
      </c>
      <c r="N1846">
        <v>7.8</v>
      </c>
      <c r="O1846">
        <v>21.2</v>
      </c>
      <c r="P1846">
        <v>42</v>
      </c>
      <c r="Q1846">
        <v>64.599999999999994</v>
      </c>
      <c r="R1846">
        <v>43.3</v>
      </c>
      <c r="S1846">
        <v>100</v>
      </c>
      <c r="T1846">
        <v>14600</v>
      </c>
      <c r="U1846">
        <v>19000</v>
      </c>
      <c r="V1846">
        <v>23400</v>
      </c>
    </row>
    <row r="1847" spans="1:22" x14ac:dyDescent="0.25">
      <c r="A1847" t="str">
        <f t="shared" si="28"/>
        <v>2017/20181Female + malePsychologyUK</v>
      </c>
      <c r="B1847" t="s">
        <v>126</v>
      </c>
      <c r="C1847" t="s">
        <v>38</v>
      </c>
      <c r="D1847">
        <v>1</v>
      </c>
      <c r="E1847" t="s">
        <v>127</v>
      </c>
      <c r="F1847" t="s">
        <v>61</v>
      </c>
      <c r="G1847" t="s">
        <v>20</v>
      </c>
      <c r="H1847">
        <v>12920</v>
      </c>
      <c r="I1847">
        <v>12890</v>
      </c>
      <c r="J1847">
        <v>1.7</v>
      </c>
      <c r="K1847">
        <v>0.2</v>
      </c>
      <c r="L1847">
        <v>12675</v>
      </c>
      <c r="M1847">
        <v>3.3</v>
      </c>
      <c r="N1847">
        <v>6.5</v>
      </c>
      <c r="O1847">
        <v>52.7</v>
      </c>
      <c r="P1847">
        <v>76.2</v>
      </c>
      <c r="Q1847">
        <v>88.6</v>
      </c>
      <c r="R1847">
        <v>35.799999999999997</v>
      </c>
      <c r="S1847">
        <v>6625</v>
      </c>
      <c r="T1847">
        <v>12800</v>
      </c>
      <c r="U1847">
        <v>17200</v>
      </c>
      <c r="V1847">
        <v>21200</v>
      </c>
    </row>
    <row r="1848" spans="1:22" x14ac:dyDescent="0.25">
      <c r="A1848" t="str">
        <f t="shared" si="28"/>
        <v>2017/20181Female + malePsychologyNon-EU</v>
      </c>
      <c r="B1848" t="s">
        <v>126</v>
      </c>
      <c r="C1848" t="s">
        <v>38</v>
      </c>
      <c r="D1848">
        <v>1</v>
      </c>
      <c r="E1848" t="s">
        <v>127</v>
      </c>
      <c r="F1848" t="s">
        <v>125</v>
      </c>
      <c r="G1848" t="s">
        <v>20</v>
      </c>
      <c r="H1848">
        <v>705</v>
      </c>
      <c r="I1848">
        <v>700</v>
      </c>
      <c r="J1848">
        <v>39.1</v>
      </c>
      <c r="K1848">
        <v>1</v>
      </c>
      <c r="L1848">
        <v>425</v>
      </c>
      <c r="M1848">
        <v>15.4</v>
      </c>
      <c r="N1848">
        <v>1.8</v>
      </c>
      <c r="O1848">
        <v>8.6</v>
      </c>
      <c r="P1848">
        <v>14.9</v>
      </c>
      <c r="Q1848">
        <v>43.6</v>
      </c>
      <c r="R1848">
        <v>35</v>
      </c>
      <c r="S1848">
        <v>50</v>
      </c>
      <c r="T1848">
        <v>14600</v>
      </c>
      <c r="U1848">
        <v>20400</v>
      </c>
      <c r="V1848">
        <v>25200</v>
      </c>
    </row>
    <row r="1849" spans="1:22" x14ac:dyDescent="0.25">
      <c r="A1849" t="str">
        <f t="shared" si="28"/>
        <v>2017/20181Female + maleSociology, social policy and anthropologyEU</v>
      </c>
      <c r="B1849" t="s">
        <v>126</v>
      </c>
      <c r="C1849" t="s">
        <v>38</v>
      </c>
      <c r="D1849">
        <v>1</v>
      </c>
      <c r="E1849" t="s">
        <v>127</v>
      </c>
      <c r="F1849" t="s">
        <v>21</v>
      </c>
      <c r="G1849" t="s">
        <v>99</v>
      </c>
      <c r="H1849">
        <v>340</v>
      </c>
      <c r="I1849">
        <v>330</v>
      </c>
      <c r="J1849">
        <v>13.2</v>
      </c>
      <c r="K1849">
        <v>3.2</v>
      </c>
      <c r="L1849">
        <v>285</v>
      </c>
      <c r="M1849">
        <v>15.8</v>
      </c>
      <c r="N1849">
        <v>7.1</v>
      </c>
      <c r="O1849">
        <v>23.1</v>
      </c>
      <c r="P1849">
        <v>42.4</v>
      </c>
      <c r="Q1849">
        <v>63.9</v>
      </c>
      <c r="R1849">
        <v>40.799999999999997</v>
      </c>
      <c r="S1849">
        <v>70</v>
      </c>
      <c r="T1849">
        <v>16800</v>
      </c>
      <c r="U1849">
        <v>21500</v>
      </c>
      <c r="V1849">
        <v>26600</v>
      </c>
    </row>
    <row r="1850" spans="1:22" x14ac:dyDescent="0.25">
      <c r="A1850" t="str">
        <f t="shared" si="28"/>
        <v>2017/20181Female + maleSociology, social policy and anthropologyUK</v>
      </c>
      <c r="B1850" t="s">
        <v>126</v>
      </c>
      <c r="C1850" t="s">
        <v>38</v>
      </c>
      <c r="D1850">
        <v>1</v>
      </c>
      <c r="E1850" t="s">
        <v>127</v>
      </c>
      <c r="F1850" t="s">
        <v>61</v>
      </c>
      <c r="G1850" t="s">
        <v>99</v>
      </c>
      <c r="H1850">
        <v>10645</v>
      </c>
      <c r="I1850">
        <v>10620</v>
      </c>
      <c r="J1850">
        <v>1.2</v>
      </c>
      <c r="K1850">
        <v>0.2</v>
      </c>
      <c r="L1850">
        <v>10500</v>
      </c>
      <c r="M1850">
        <v>3.4</v>
      </c>
      <c r="N1850">
        <v>8</v>
      </c>
      <c r="O1850">
        <v>61.2</v>
      </c>
      <c r="P1850">
        <v>78.7</v>
      </c>
      <c r="Q1850">
        <v>87.4</v>
      </c>
      <c r="R1850">
        <v>26.3</v>
      </c>
      <c r="S1850">
        <v>6340</v>
      </c>
      <c r="T1850">
        <v>13100</v>
      </c>
      <c r="U1850">
        <v>17500</v>
      </c>
      <c r="V1850">
        <v>21900</v>
      </c>
    </row>
    <row r="1851" spans="1:22" x14ac:dyDescent="0.25">
      <c r="A1851" t="str">
        <f t="shared" si="28"/>
        <v>2017/20181Female + maleSociology, social policy and anthropologyNon-EU</v>
      </c>
      <c r="B1851" t="s">
        <v>126</v>
      </c>
      <c r="C1851" t="s">
        <v>38</v>
      </c>
      <c r="D1851">
        <v>1</v>
      </c>
      <c r="E1851" t="s">
        <v>127</v>
      </c>
      <c r="F1851" t="s">
        <v>125</v>
      </c>
      <c r="G1851" t="s">
        <v>99</v>
      </c>
      <c r="H1851">
        <v>420</v>
      </c>
      <c r="I1851">
        <v>415</v>
      </c>
      <c r="J1851">
        <v>36.4</v>
      </c>
      <c r="K1851">
        <v>1.2</v>
      </c>
      <c r="L1851">
        <v>265</v>
      </c>
      <c r="M1851">
        <v>14.5</v>
      </c>
      <c r="N1851">
        <v>4</v>
      </c>
      <c r="O1851">
        <v>7.4</v>
      </c>
      <c r="P1851">
        <v>14.4</v>
      </c>
      <c r="Q1851">
        <v>45.1</v>
      </c>
      <c r="R1851">
        <v>37.700000000000003</v>
      </c>
      <c r="S1851">
        <v>30</v>
      </c>
      <c r="T1851">
        <v>12400</v>
      </c>
      <c r="U1851">
        <v>18200</v>
      </c>
      <c r="V1851">
        <v>21900</v>
      </c>
    </row>
    <row r="1852" spans="1:22" x14ac:dyDescent="0.25">
      <c r="A1852" t="str">
        <f t="shared" si="28"/>
        <v>2017/20181Female + maleSport and exercise sciencesEU</v>
      </c>
      <c r="B1852" t="s">
        <v>126</v>
      </c>
      <c r="C1852" t="s">
        <v>38</v>
      </c>
      <c r="D1852">
        <v>1</v>
      </c>
      <c r="E1852" t="s">
        <v>127</v>
      </c>
      <c r="F1852" t="s">
        <v>21</v>
      </c>
      <c r="G1852" t="s">
        <v>82</v>
      </c>
      <c r="H1852">
        <v>150</v>
      </c>
      <c r="I1852">
        <v>145</v>
      </c>
      <c r="J1852">
        <v>22.6</v>
      </c>
      <c r="K1852">
        <v>3.7</v>
      </c>
      <c r="L1852">
        <v>110</v>
      </c>
      <c r="M1852">
        <v>16.3</v>
      </c>
      <c r="N1852">
        <v>3</v>
      </c>
      <c r="O1852">
        <v>25.5</v>
      </c>
      <c r="P1852">
        <v>42.8</v>
      </c>
      <c r="Q1852">
        <v>58</v>
      </c>
      <c r="R1852">
        <v>32.6</v>
      </c>
      <c r="S1852">
        <v>35</v>
      </c>
      <c r="T1852">
        <v>11000</v>
      </c>
      <c r="U1852">
        <v>17600</v>
      </c>
      <c r="V1852">
        <v>20400</v>
      </c>
    </row>
    <row r="1853" spans="1:22" x14ac:dyDescent="0.25">
      <c r="A1853" t="str">
        <f t="shared" si="28"/>
        <v>2017/20181Female + maleSport and exercise sciencesUK</v>
      </c>
      <c r="B1853" t="s">
        <v>126</v>
      </c>
      <c r="C1853" t="s">
        <v>38</v>
      </c>
      <c r="D1853">
        <v>1</v>
      </c>
      <c r="E1853" t="s">
        <v>127</v>
      </c>
      <c r="F1853" t="s">
        <v>61</v>
      </c>
      <c r="G1853" t="s">
        <v>82</v>
      </c>
      <c r="H1853">
        <v>9070</v>
      </c>
      <c r="I1853">
        <v>9065</v>
      </c>
      <c r="J1853">
        <v>1.5</v>
      </c>
      <c r="K1853">
        <v>0.1</v>
      </c>
      <c r="L1853">
        <v>8930</v>
      </c>
      <c r="M1853">
        <v>3</v>
      </c>
      <c r="N1853">
        <v>6.1</v>
      </c>
      <c r="O1853">
        <v>60.8</v>
      </c>
      <c r="P1853">
        <v>81.400000000000006</v>
      </c>
      <c r="Q1853">
        <v>89.4</v>
      </c>
      <c r="R1853">
        <v>28.5</v>
      </c>
      <c r="S1853">
        <v>5300</v>
      </c>
      <c r="T1853">
        <v>11700</v>
      </c>
      <c r="U1853">
        <v>16100</v>
      </c>
      <c r="V1853">
        <v>20400</v>
      </c>
    </row>
    <row r="1854" spans="1:22" x14ac:dyDescent="0.25">
      <c r="A1854" t="str">
        <f t="shared" si="28"/>
        <v>2017/20181Female + maleSport and exercise sciencesNon-EU</v>
      </c>
      <c r="B1854" t="s">
        <v>126</v>
      </c>
      <c r="C1854" t="s">
        <v>38</v>
      </c>
      <c r="D1854">
        <v>1</v>
      </c>
      <c r="E1854" t="s">
        <v>127</v>
      </c>
      <c r="F1854" t="s">
        <v>125</v>
      </c>
      <c r="G1854" t="s">
        <v>82</v>
      </c>
      <c r="H1854">
        <v>130</v>
      </c>
      <c r="I1854">
        <v>130</v>
      </c>
      <c r="J1854">
        <v>36.299999999999997</v>
      </c>
      <c r="K1854">
        <v>3</v>
      </c>
      <c r="L1854">
        <v>80</v>
      </c>
      <c r="M1854">
        <v>15</v>
      </c>
      <c r="N1854">
        <v>6.6</v>
      </c>
      <c r="O1854">
        <v>14.1</v>
      </c>
      <c r="P1854">
        <v>21.5</v>
      </c>
      <c r="Q1854">
        <v>42.1</v>
      </c>
      <c r="R1854">
        <v>28.1</v>
      </c>
      <c r="S1854">
        <v>15</v>
      </c>
      <c r="T1854">
        <v>9100</v>
      </c>
      <c r="U1854">
        <v>15300</v>
      </c>
      <c r="V1854">
        <v>21200</v>
      </c>
    </row>
    <row r="1855" spans="1:22" x14ac:dyDescent="0.25">
      <c r="A1855" t="str">
        <f t="shared" si="28"/>
        <v>2017/20181Female + maleVeterinary sciencesEU</v>
      </c>
      <c r="B1855" t="s">
        <v>126</v>
      </c>
      <c r="C1855" t="s">
        <v>38</v>
      </c>
      <c r="D1855">
        <v>1</v>
      </c>
      <c r="E1855" t="s">
        <v>127</v>
      </c>
      <c r="F1855" t="s">
        <v>21</v>
      </c>
      <c r="G1855" t="s">
        <v>85</v>
      </c>
      <c r="H1855">
        <v>20</v>
      </c>
      <c r="I1855">
        <v>20</v>
      </c>
      <c r="J1855">
        <v>5.0999999999999996</v>
      </c>
      <c r="K1855">
        <v>0</v>
      </c>
      <c r="L1855">
        <v>20</v>
      </c>
      <c r="M1855">
        <v>2.6</v>
      </c>
      <c r="N1855">
        <v>0</v>
      </c>
      <c r="O1855">
        <v>87.2</v>
      </c>
      <c r="P1855">
        <v>92.3</v>
      </c>
      <c r="Q1855">
        <v>92.3</v>
      </c>
      <c r="R1855">
        <v>5.0999999999999996</v>
      </c>
      <c r="S1855">
        <v>15</v>
      </c>
      <c r="T1855">
        <v>19000</v>
      </c>
      <c r="U1855">
        <v>29200</v>
      </c>
      <c r="V1855">
        <v>32100</v>
      </c>
    </row>
    <row r="1856" spans="1:22" x14ac:dyDescent="0.25">
      <c r="A1856" t="str">
        <f t="shared" si="28"/>
        <v>2017/20181Female + maleVeterinary sciencesUK</v>
      </c>
      <c r="B1856" t="s">
        <v>126</v>
      </c>
      <c r="C1856" t="s">
        <v>38</v>
      </c>
      <c r="D1856">
        <v>1</v>
      </c>
      <c r="E1856" t="s">
        <v>127</v>
      </c>
      <c r="F1856" t="s">
        <v>61</v>
      </c>
      <c r="G1856" t="s">
        <v>85</v>
      </c>
      <c r="H1856">
        <v>920</v>
      </c>
      <c r="I1856">
        <v>915</v>
      </c>
      <c r="J1856">
        <v>0.9</v>
      </c>
      <c r="K1856">
        <v>0.3</v>
      </c>
      <c r="L1856">
        <v>910</v>
      </c>
      <c r="M1856">
        <v>1.5</v>
      </c>
      <c r="N1856">
        <v>4.8</v>
      </c>
      <c r="O1856">
        <v>73.099999999999994</v>
      </c>
      <c r="P1856">
        <v>82.9</v>
      </c>
      <c r="Q1856">
        <v>92.8</v>
      </c>
      <c r="R1856">
        <v>19.7</v>
      </c>
      <c r="S1856">
        <v>655</v>
      </c>
      <c r="T1856">
        <v>24000</v>
      </c>
      <c r="U1856">
        <v>29200</v>
      </c>
      <c r="V1856">
        <v>32500</v>
      </c>
    </row>
    <row r="1857" spans="1:22" x14ac:dyDescent="0.25">
      <c r="A1857" t="str">
        <f t="shared" si="28"/>
        <v>2017/20181Female + maleVeterinary sciencesNon-EU</v>
      </c>
      <c r="B1857" t="s">
        <v>126</v>
      </c>
      <c r="C1857" t="s">
        <v>38</v>
      </c>
      <c r="D1857">
        <v>1</v>
      </c>
      <c r="E1857" t="s">
        <v>127</v>
      </c>
      <c r="F1857" t="s">
        <v>125</v>
      </c>
      <c r="G1857" t="s">
        <v>85</v>
      </c>
      <c r="H1857">
        <v>55</v>
      </c>
      <c r="I1857">
        <v>55</v>
      </c>
      <c r="J1857">
        <v>54.5</v>
      </c>
      <c r="K1857">
        <v>1.8</v>
      </c>
      <c r="L1857">
        <v>25</v>
      </c>
      <c r="M1857">
        <v>9.1</v>
      </c>
      <c r="N1857">
        <v>7.3</v>
      </c>
      <c r="O1857">
        <v>23.6</v>
      </c>
      <c r="P1857">
        <v>25.5</v>
      </c>
      <c r="Q1857">
        <v>29.1</v>
      </c>
      <c r="R1857">
        <v>5.5</v>
      </c>
      <c r="S1857" t="s">
        <v>124</v>
      </c>
      <c r="T1857" t="s">
        <v>124</v>
      </c>
      <c r="U1857" t="s">
        <v>124</v>
      </c>
      <c r="V1857" t="s">
        <v>124</v>
      </c>
    </row>
    <row r="1858" spans="1:22" x14ac:dyDescent="0.25">
      <c r="A1858" t="str">
        <f t="shared" si="28"/>
        <v>2018/201910Female + maleAgriculture, food and related studiesEU</v>
      </c>
      <c r="B1858" t="s">
        <v>192</v>
      </c>
      <c r="C1858" t="s">
        <v>193</v>
      </c>
      <c r="D1858">
        <v>10</v>
      </c>
      <c r="E1858" t="s">
        <v>127</v>
      </c>
      <c r="F1858" t="s">
        <v>21</v>
      </c>
      <c r="G1858" t="s">
        <v>87</v>
      </c>
      <c r="H1858">
        <v>70</v>
      </c>
      <c r="I1858">
        <v>65</v>
      </c>
      <c r="J1858">
        <v>60.3</v>
      </c>
      <c r="K1858">
        <v>9.8000000000000007</v>
      </c>
      <c r="L1858">
        <v>25</v>
      </c>
      <c r="M1858">
        <v>26.1</v>
      </c>
      <c r="N1858">
        <v>0</v>
      </c>
      <c r="O1858">
        <v>13.6</v>
      </c>
      <c r="P1858">
        <v>13.6</v>
      </c>
      <c r="Q1858">
        <v>13.6</v>
      </c>
      <c r="R1858">
        <v>0</v>
      </c>
      <c r="S1858" t="s">
        <v>124</v>
      </c>
      <c r="T1858" t="s">
        <v>124</v>
      </c>
      <c r="U1858" t="s">
        <v>124</v>
      </c>
      <c r="V1858" t="s">
        <v>124</v>
      </c>
    </row>
    <row r="1859" spans="1:22" x14ac:dyDescent="0.25">
      <c r="A1859" t="str">
        <f t="shared" si="28"/>
        <v>2018/201910Female + maleAgriculture, food and related studiesUK</v>
      </c>
      <c r="B1859" t="s">
        <v>192</v>
      </c>
      <c r="C1859" t="s">
        <v>193</v>
      </c>
      <c r="D1859">
        <v>10</v>
      </c>
      <c r="E1859" t="s">
        <v>127</v>
      </c>
      <c r="F1859" t="s">
        <v>61</v>
      </c>
      <c r="G1859" t="s">
        <v>87</v>
      </c>
      <c r="H1859">
        <v>1770</v>
      </c>
      <c r="I1859">
        <v>1745</v>
      </c>
      <c r="J1859">
        <v>3</v>
      </c>
      <c r="K1859">
        <v>1.5</v>
      </c>
      <c r="L1859">
        <v>1695</v>
      </c>
      <c r="M1859">
        <v>10.1</v>
      </c>
      <c r="N1859">
        <v>4.5</v>
      </c>
      <c r="O1859">
        <v>77.099999999999994</v>
      </c>
      <c r="P1859">
        <v>82</v>
      </c>
      <c r="Q1859">
        <v>82.4</v>
      </c>
      <c r="R1859">
        <v>5.3</v>
      </c>
      <c r="S1859">
        <v>1275</v>
      </c>
      <c r="T1859">
        <v>16100</v>
      </c>
      <c r="U1859">
        <v>25200</v>
      </c>
      <c r="V1859">
        <v>35800</v>
      </c>
    </row>
    <row r="1860" spans="1:22" x14ac:dyDescent="0.25">
      <c r="A1860" t="str">
        <f t="shared" ref="A1860:A1923" si="29">B1860&amp;D1860&amp;E1860&amp;G1860&amp;F1860</f>
        <v>2018/201910Female + maleAgriculture, food and related studiesNon-EU</v>
      </c>
      <c r="B1860" t="s">
        <v>192</v>
      </c>
      <c r="C1860" t="s">
        <v>193</v>
      </c>
      <c r="D1860">
        <v>10</v>
      </c>
      <c r="E1860" t="s">
        <v>127</v>
      </c>
      <c r="F1860" t="s">
        <v>125</v>
      </c>
      <c r="G1860" t="s">
        <v>87</v>
      </c>
      <c r="H1860">
        <v>110</v>
      </c>
      <c r="I1860">
        <v>105</v>
      </c>
      <c r="J1860">
        <v>48</v>
      </c>
      <c r="K1860">
        <v>5</v>
      </c>
      <c r="L1860">
        <v>55</v>
      </c>
      <c r="M1860">
        <v>30</v>
      </c>
      <c r="N1860">
        <v>3.8</v>
      </c>
      <c r="O1860">
        <v>17.600000000000001</v>
      </c>
      <c r="P1860">
        <v>17.600000000000001</v>
      </c>
      <c r="Q1860">
        <v>18.100000000000001</v>
      </c>
      <c r="R1860">
        <v>0.5</v>
      </c>
      <c r="S1860">
        <v>15</v>
      </c>
      <c r="T1860">
        <v>14700</v>
      </c>
      <c r="U1860">
        <v>32800</v>
      </c>
      <c r="V1860">
        <v>39400</v>
      </c>
    </row>
    <row r="1861" spans="1:22" x14ac:dyDescent="0.25">
      <c r="A1861" t="str">
        <f t="shared" si="29"/>
        <v>2018/201910Female + maleAllied healthEU</v>
      </c>
      <c r="B1861" t="s">
        <v>192</v>
      </c>
      <c r="C1861" t="s">
        <v>193</v>
      </c>
      <c r="D1861">
        <v>10</v>
      </c>
      <c r="E1861" t="s">
        <v>127</v>
      </c>
      <c r="F1861" t="s">
        <v>21</v>
      </c>
      <c r="G1861" t="s">
        <v>145</v>
      </c>
      <c r="H1861">
        <v>290</v>
      </c>
      <c r="I1861">
        <v>250</v>
      </c>
      <c r="J1861">
        <v>37.4</v>
      </c>
      <c r="K1861">
        <v>14.9</v>
      </c>
      <c r="L1861">
        <v>155</v>
      </c>
      <c r="M1861">
        <v>23.1</v>
      </c>
      <c r="N1861">
        <v>2.4</v>
      </c>
      <c r="O1861">
        <v>29</v>
      </c>
      <c r="P1861">
        <v>36.299999999999997</v>
      </c>
      <c r="Q1861">
        <v>37.1</v>
      </c>
      <c r="R1861">
        <v>8.1</v>
      </c>
      <c r="S1861">
        <v>65</v>
      </c>
      <c r="T1861">
        <v>21900</v>
      </c>
      <c r="U1861">
        <v>29600</v>
      </c>
      <c r="V1861">
        <v>41200</v>
      </c>
    </row>
    <row r="1862" spans="1:22" x14ac:dyDescent="0.25">
      <c r="A1862" t="str">
        <f t="shared" si="29"/>
        <v>2018/201910Female + maleAllied healthUK</v>
      </c>
      <c r="B1862" t="s">
        <v>192</v>
      </c>
      <c r="C1862" t="s">
        <v>193</v>
      </c>
      <c r="D1862">
        <v>10</v>
      </c>
      <c r="E1862" t="s">
        <v>127</v>
      </c>
      <c r="F1862" t="s">
        <v>61</v>
      </c>
      <c r="G1862" t="s">
        <v>145</v>
      </c>
      <c r="H1862">
        <v>8790</v>
      </c>
      <c r="I1862">
        <v>8610</v>
      </c>
      <c r="J1862">
        <v>4</v>
      </c>
      <c r="K1862">
        <v>2.1</v>
      </c>
      <c r="L1862">
        <v>8270</v>
      </c>
      <c r="M1862">
        <v>8.4</v>
      </c>
      <c r="N1862">
        <v>4</v>
      </c>
      <c r="O1862">
        <v>75.3</v>
      </c>
      <c r="P1862">
        <v>82.6</v>
      </c>
      <c r="Q1862">
        <v>83.6</v>
      </c>
      <c r="R1862">
        <v>8.3000000000000007</v>
      </c>
      <c r="S1862">
        <v>6135</v>
      </c>
      <c r="T1862">
        <v>17200</v>
      </c>
      <c r="U1862">
        <v>27400</v>
      </c>
      <c r="V1862">
        <v>35800</v>
      </c>
    </row>
    <row r="1863" spans="1:22" x14ac:dyDescent="0.25">
      <c r="A1863" t="str">
        <f t="shared" si="29"/>
        <v>2018/201910Female + maleAllied healthNon-EU</v>
      </c>
      <c r="B1863" t="s">
        <v>192</v>
      </c>
      <c r="C1863" t="s">
        <v>193</v>
      </c>
      <c r="D1863">
        <v>10</v>
      </c>
      <c r="E1863" t="s">
        <v>127</v>
      </c>
      <c r="F1863" t="s">
        <v>125</v>
      </c>
      <c r="G1863" t="s">
        <v>145</v>
      </c>
      <c r="H1863">
        <v>285</v>
      </c>
      <c r="I1863">
        <v>270</v>
      </c>
      <c r="J1863">
        <v>37.700000000000003</v>
      </c>
      <c r="K1863">
        <v>5.7</v>
      </c>
      <c r="L1863">
        <v>165</v>
      </c>
      <c r="M1863">
        <v>26.2</v>
      </c>
      <c r="N1863">
        <v>3.5</v>
      </c>
      <c r="O1863">
        <v>25.7</v>
      </c>
      <c r="P1863">
        <v>31</v>
      </c>
      <c r="Q1863">
        <v>32.6</v>
      </c>
      <c r="R1863">
        <v>6.9</v>
      </c>
      <c r="S1863">
        <v>60</v>
      </c>
      <c r="T1863">
        <v>21900</v>
      </c>
      <c r="U1863">
        <v>32500</v>
      </c>
      <c r="V1863">
        <v>40900</v>
      </c>
    </row>
    <row r="1864" spans="1:22" x14ac:dyDescent="0.25">
      <c r="A1864" t="str">
        <f t="shared" si="29"/>
        <v>2018/201910Female + maleArchitecture, building and planningEU</v>
      </c>
      <c r="B1864" t="s">
        <v>192</v>
      </c>
      <c r="C1864" t="s">
        <v>193</v>
      </c>
      <c r="D1864">
        <v>10</v>
      </c>
      <c r="E1864" t="s">
        <v>127</v>
      </c>
      <c r="F1864" t="s">
        <v>21</v>
      </c>
      <c r="G1864" t="s">
        <v>97</v>
      </c>
      <c r="H1864">
        <v>290</v>
      </c>
      <c r="I1864">
        <v>285</v>
      </c>
      <c r="J1864">
        <v>50.3</v>
      </c>
      <c r="K1864">
        <v>2.9</v>
      </c>
      <c r="L1864">
        <v>140</v>
      </c>
      <c r="M1864">
        <v>17.2</v>
      </c>
      <c r="N1864">
        <v>1.8</v>
      </c>
      <c r="O1864">
        <v>29.4</v>
      </c>
      <c r="P1864">
        <v>30.5</v>
      </c>
      <c r="Q1864">
        <v>30.8</v>
      </c>
      <c r="R1864">
        <v>1.4</v>
      </c>
      <c r="S1864">
        <v>75</v>
      </c>
      <c r="T1864">
        <v>22300</v>
      </c>
      <c r="U1864">
        <v>36500</v>
      </c>
      <c r="V1864">
        <v>46700</v>
      </c>
    </row>
    <row r="1865" spans="1:22" x14ac:dyDescent="0.25">
      <c r="A1865" t="str">
        <f t="shared" si="29"/>
        <v>2018/201910Female + maleArchitecture, building and planningUK</v>
      </c>
      <c r="B1865" t="s">
        <v>192</v>
      </c>
      <c r="C1865" t="s">
        <v>193</v>
      </c>
      <c r="D1865">
        <v>10</v>
      </c>
      <c r="E1865" t="s">
        <v>127</v>
      </c>
      <c r="F1865" t="s">
        <v>61</v>
      </c>
      <c r="G1865" t="s">
        <v>97</v>
      </c>
      <c r="H1865">
        <v>5775</v>
      </c>
      <c r="I1865">
        <v>5600</v>
      </c>
      <c r="J1865">
        <v>2.6</v>
      </c>
      <c r="K1865">
        <v>3</v>
      </c>
      <c r="L1865">
        <v>5450</v>
      </c>
      <c r="M1865">
        <v>10.5</v>
      </c>
      <c r="N1865">
        <v>4.2</v>
      </c>
      <c r="O1865">
        <v>79.099999999999994</v>
      </c>
      <c r="P1865">
        <v>82.1</v>
      </c>
      <c r="Q1865">
        <v>82.7</v>
      </c>
      <c r="R1865">
        <v>3.5</v>
      </c>
      <c r="S1865">
        <v>4250</v>
      </c>
      <c r="T1865">
        <v>25600</v>
      </c>
      <c r="U1865">
        <v>38300</v>
      </c>
      <c r="V1865">
        <v>54000</v>
      </c>
    </row>
    <row r="1866" spans="1:22" x14ac:dyDescent="0.25">
      <c r="A1866" t="str">
        <f t="shared" si="29"/>
        <v>2018/201910Female + maleArchitecture, building and planningNon-EU</v>
      </c>
      <c r="B1866" t="s">
        <v>192</v>
      </c>
      <c r="C1866" t="s">
        <v>193</v>
      </c>
      <c r="D1866">
        <v>10</v>
      </c>
      <c r="E1866" t="s">
        <v>127</v>
      </c>
      <c r="F1866" t="s">
        <v>125</v>
      </c>
      <c r="G1866" t="s">
        <v>97</v>
      </c>
      <c r="H1866">
        <v>665</v>
      </c>
      <c r="I1866">
        <v>635</v>
      </c>
      <c r="J1866">
        <v>62.3</v>
      </c>
      <c r="K1866">
        <v>4.2</v>
      </c>
      <c r="L1866">
        <v>240</v>
      </c>
      <c r="M1866">
        <v>23.8</v>
      </c>
      <c r="N1866">
        <v>0.6</v>
      </c>
      <c r="O1866">
        <v>11.7</v>
      </c>
      <c r="P1866">
        <v>12.8</v>
      </c>
      <c r="Q1866">
        <v>13.3</v>
      </c>
      <c r="R1866">
        <v>1.6</v>
      </c>
      <c r="S1866">
        <v>65</v>
      </c>
      <c r="T1866">
        <v>16200</v>
      </c>
      <c r="U1866">
        <v>30700</v>
      </c>
      <c r="V1866">
        <v>41600</v>
      </c>
    </row>
    <row r="1867" spans="1:22" x14ac:dyDescent="0.25">
      <c r="A1867" t="str">
        <f t="shared" si="29"/>
        <v>2018/201910Female + maleBiosciencesEU</v>
      </c>
      <c r="B1867" t="s">
        <v>192</v>
      </c>
      <c r="C1867" t="s">
        <v>193</v>
      </c>
      <c r="D1867">
        <v>10</v>
      </c>
      <c r="E1867" t="s">
        <v>127</v>
      </c>
      <c r="F1867" t="s">
        <v>21</v>
      </c>
      <c r="G1867" t="s">
        <v>80</v>
      </c>
      <c r="H1867">
        <v>295</v>
      </c>
      <c r="I1867">
        <v>270</v>
      </c>
      <c r="J1867">
        <v>35</v>
      </c>
      <c r="K1867">
        <v>7.3</v>
      </c>
      <c r="L1867">
        <v>175</v>
      </c>
      <c r="M1867">
        <v>23.7</v>
      </c>
      <c r="N1867">
        <v>4.2</v>
      </c>
      <c r="O1867">
        <v>33.1</v>
      </c>
      <c r="P1867">
        <v>36.700000000000003</v>
      </c>
      <c r="Q1867">
        <v>37.200000000000003</v>
      </c>
      <c r="R1867">
        <v>4.2</v>
      </c>
      <c r="S1867">
        <v>85</v>
      </c>
      <c r="T1867">
        <v>28100</v>
      </c>
      <c r="U1867">
        <v>35000</v>
      </c>
      <c r="V1867">
        <v>44900</v>
      </c>
    </row>
    <row r="1868" spans="1:22" x14ac:dyDescent="0.25">
      <c r="A1868" t="str">
        <f t="shared" si="29"/>
        <v>2018/201910Female + maleBiosciencesUK</v>
      </c>
      <c r="B1868" t="s">
        <v>192</v>
      </c>
      <c r="C1868" t="s">
        <v>193</v>
      </c>
      <c r="D1868">
        <v>10</v>
      </c>
      <c r="E1868" t="s">
        <v>127</v>
      </c>
      <c r="F1868" t="s">
        <v>61</v>
      </c>
      <c r="G1868" t="s">
        <v>80</v>
      </c>
      <c r="H1868">
        <v>7295</v>
      </c>
      <c r="I1868">
        <v>7125</v>
      </c>
      <c r="J1868">
        <v>2.8</v>
      </c>
      <c r="K1868">
        <v>2.2999999999999998</v>
      </c>
      <c r="L1868">
        <v>6930</v>
      </c>
      <c r="M1868">
        <v>10.199999999999999</v>
      </c>
      <c r="N1868">
        <v>4</v>
      </c>
      <c r="O1868">
        <v>74.599999999999994</v>
      </c>
      <c r="P1868">
        <v>81.2</v>
      </c>
      <c r="Q1868">
        <v>83</v>
      </c>
      <c r="R1868">
        <v>8.4</v>
      </c>
      <c r="S1868">
        <v>5085</v>
      </c>
      <c r="T1868">
        <v>22300</v>
      </c>
      <c r="U1868">
        <v>32500</v>
      </c>
      <c r="V1868">
        <v>43800</v>
      </c>
    </row>
    <row r="1869" spans="1:22" x14ac:dyDescent="0.25">
      <c r="A1869" t="str">
        <f t="shared" si="29"/>
        <v>2018/201910Female + maleBiosciencesNon-EU</v>
      </c>
      <c r="B1869" t="s">
        <v>192</v>
      </c>
      <c r="C1869" t="s">
        <v>193</v>
      </c>
      <c r="D1869">
        <v>10</v>
      </c>
      <c r="E1869" t="s">
        <v>127</v>
      </c>
      <c r="F1869" t="s">
        <v>125</v>
      </c>
      <c r="G1869" t="s">
        <v>80</v>
      </c>
      <c r="H1869">
        <v>560</v>
      </c>
      <c r="I1869">
        <v>530</v>
      </c>
      <c r="J1869">
        <v>43.2</v>
      </c>
      <c r="K1869">
        <v>5.3</v>
      </c>
      <c r="L1869">
        <v>300</v>
      </c>
      <c r="M1869">
        <v>25.9</v>
      </c>
      <c r="N1869">
        <v>2.1</v>
      </c>
      <c r="O1869">
        <v>23.5</v>
      </c>
      <c r="P1869">
        <v>27.5</v>
      </c>
      <c r="Q1869">
        <v>28.8</v>
      </c>
      <c r="R1869">
        <v>5.4</v>
      </c>
      <c r="S1869">
        <v>110</v>
      </c>
      <c r="T1869">
        <v>28100</v>
      </c>
      <c r="U1869">
        <v>36900</v>
      </c>
      <c r="V1869">
        <v>47100</v>
      </c>
    </row>
    <row r="1870" spans="1:22" x14ac:dyDescent="0.25">
      <c r="A1870" t="str">
        <f t="shared" si="29"/>
        <v>2018/201910Female + maleBusiness and managementEU</v>
      </c>
      <c r="B1870" t="s">
        <v>192</v>
      </c>
      <c r="C1870" t="s">
        <v>193</v>
      </c>
      <c r="D1870">
        <v>10</v>
      </c>
      <c r="E1870" t="s">
        <v>127</v>
      </c>
      <c r="F1870" t="s">
        <v>21</v>
      </c>
      <c r="G1870" t="s">
        <v>107</v>
      </c>
      <c r="H1870">
        <v>3755</v>
      </c>
      <c r="I1870">
        <v>3390</v>
      </c>
      <c r="J1870">
        <v>58.5</v>
      </c>
      <c r="K1870">
        <v>9.6999999999999993</v>
      </c>
      <c r="L1870">
        <v>1405</v>
      </c>
      <c r="M1870">
        <v>22.5</v>
      </c>
      <c r="N1870">
        <v>1.5</v>
      </c>
      <c r="O1870">
        <v>16.8</v>
      </c>
      <c r="P1870">
        <v>17.3</v>
      </c>
      <c r="Q1870">
        <v>17.5</v>
      </c>
      <c r="R1870">
        <v>0.7</v>
      </c>
      <c r="S1870">
        <v>515</v>
      </c>
      <c r="T1870">
        <v>23700</v>
      </c>
      <c r="U1870">
        <v>41600</v>
      </c>
      <c r="V1870">
        <v>67900</v>
      </c>
    </row>
    <row r="1871" spans="1:22" x14ac:dyDescent="0.25">
      <c r="A1871" t="str">
        <f t="shared" si="29"/>
        <v>2018/201910Female + maleBusiness and managementUK</v>
      </c>
      <c r="B1871" t="s">
        <v>192</v>
      </c>
      <c r="C1871" t="s">
        <v>193</v>
      </c>
      <c r="D1871">
        <v>10</v>
      </c>
      <c r="E1871" t="s">
        <v>127</v>
      </c>
      <c r="F1871" t="s">
        <v>61</v>
      </c>
      <c r="G1871" t="s">
        <v>107</v>
      </c>
      <c r="H1871">
        <v>26310</v>
      </c>
      <c r="I1871">
        <v>25580</v>
      </c>
      <c r="J1871">
        <v>3.5</v>
      </c>
      <c r="K1871">
        <v>2.8</v>
      </c>
      <c r="L1871">
        <v>24695</v>
      </c>
      <c r="M1871">
        <v>11.3</v>
      </c>
      <c r="N1871">
        <v>4.5999999999999996</v>
      </c>
      <c r="O1871">
        <v>78</v>
      </c>
      <c r="P1871">
        <v>80.099999999999994</v>
      </c>
      <c r="Q1871">
        <v>80.599999999999994</v>
      </c>
      <c r="R1871">
        <v>2.6</v>
      </c>
      <c r="S1871">
        <v>19040</v>
      </c>
      <c r="T1871">
        <v>21200</v>
      </c>
      <c r="U1871">
        <v>33600</v>
      </c>
      <c r="V1871">
        <v>50400</v>
      </c>
    </row>
    <row r="1872" spans="1:22" x14ac:dyDescent="0.25">
      <c r="A1872" t="str">
        <f t="shared" si="29"/>
        <v>2018/201910Female + maleBusiness and managementNon-EU</v>
      </c>
      <c r="B1872" t="s">
        <v>192</v>
      </c>
      <c r="C1872" t="s">
        <v>193</v>
      </c>
      <c r="D1872">
        <v>10</v>
      </c>
      <c r="E1872" t="s">
        <v>127</v>
      </c>
      <c r="F1872" t="s">
        <v>125</v>
      </c>
      <c r="G1872" t="s">
        <v>107</v>
      </c>
      <c r="H1872">
        <v>7805</v>
      </c>
      <c r="I1872">
        <v>7510</v>
      </c>
      <c r="J1872">
        <v>55.1</v>
      </c>
      <c r="K1872">
        <v>3.8</v>
      </c>
      <c r="L1872">
        <v>3370</v>
      </c>
      <c r="M1872">
        <v>29.6</v>
      </c>
      <c r="N1872">
        <v>1.3</v>
      </c>
      <c r="O1872">
        <v>13</v>
      </c>
      <c r="P1872">
        <v>13.7</v>
      </c>
      <c r="Q1872">
        <v>14</v>
      </c>
      <c r="R1872">
        <v>1</v>
      </c>
      <c r="S1872">
        <v>810</v>
      </c>
      <c r="T1872">
        <v>19300</v>
      </c>
      <c r="U1872">
        <v>32100</v>
      </c>
      <c r="V1872">
        <v>53300</v>
      </c>
    </row>
    <row r="1873" spans="1:22" x14ac:dyDescent="0.25">
      <c r="A1873" t="str">
        <f t="shared" si="29"/>
        <v>2018/201910Female + maleCeltic studiesUK</v>
      </c>
      <c r="B1873" t="s">
        <v>192</v>
      </c>
      <c r="C1873" t="s">
        <v>193</v>
      </c>
      <c r="D1873">
        <v>10</v>
      </c>
      <c r="E1873" t="s">
        <v>127</v>
      </c>
      <c r="F1873" t="s">
        <v>61</v>
      </c>
      <c r="G1873" t="s">
        <v>111</v>
      </c>
      <c r="H1873">
        <v>30</v>
      </c>
      <c r="I1873">
        <v>25</v>
      </c>
      <c r="J1873">
        <v>3.7</v>
      </c>
      <c r="K1873">
        <v>1.8</v>
      </c>
      <c r="L1873">
        <v>25</v>
      </c>
      <c r="M1873">
        <v>3.7</v>
      </c>
      <c r="N1873">
        <v>5.0999999999999996</v>
      </c>
      <c r="O1873">
        <v>76.599999999999994</v>
      </c>
      <c r="P1873">
        <v>87.6</v>
      </c>
      <c r="Q1873">
        <v>87.6</v>
      </c>
      <c r="R1873">
        <v>11</v>
      </c>
      <c r="S1873">
        <v>20</v>
      </c>
      <c r="T1873">
        <v>25900</v>
      </c>
      <c r="U1873">
        <v>35000</v>
      </c>
      <c r="V1873">
        <v>43100</v>
      </c>
    </row>
    <row r="1874" spans="1:22" x14ac:dyDescent="0.25">
      <c r="A1874" t="str">
        <f t="shared" si="29"/>
        <v>2018/201910Female + maleChemistryEU</v>
      </c>
      <c r="B1874" t="s">
        <v>192</v>
      </c>
      <c r="C1874" t="s">
        <v>193</v>
      </c>
      <c r="D1874">
        <v>10</v>
      </c>
      <c r="E1874" t="s">
        <v>127</v>
      </c>
      <c r="F1874" t="s">
        <v>21</v>
      </c>
      <c r="G1874" t="s">
        <v>90</v>
      </c>
      <c r="H1874">
        <v>70</v>
      </c>
      <c r="I1874">
        <v>60</v>
      </c>
      <c r="J1874">
        <v>31.3</v>
      </c>
      <c r="K1874">
        <v>13.4</v>
      </c>
      <c r="L1874">
        <v>40</v>
      </c>
      <c r="M1874">
        <v>24.9</v>
      </c>
      <c r="N1874">
        <v>6.6</v>
      </c>
      <c r="O1874">
        <v>35.6</v>
      </c>
      <c r="P1874">
        <v>35.6</v>
      </c>
      <c r="Q1874">
        <v>37.200000000000003</v>
      </c>
      <c r="R1874">
        <v>1.7</v>
      </c>
      <c r="S1874">
        <v>20</v>
      </c>
      <c r="T1874">
        <v>29200</v>
      </c>
      <c r="U1874">
        <v>38700</v>
      </c>
      <c r="V1874">
        <v>61300</v>
      </c>
    </row>
    <row r="1875" spans="1:22" x14ac:dyDescent="0.25">
      <c r="A1875" t="str">
        <f t="shared" si="29"/>
        <v>2018/201910Female + maleChemistryUK</v>
      </c>
      <c r="B1875" t="s">
        <v>192</v>
      </c>
      <c r="C1875" t="s">
        <v>193</v>
      </c>
      <c r="D1875">
        <v>10</v>
      </c>
      <c r="E1875" t="s">
        <v>127</v>
      </c>
      <c r="F1875" t="s">
        <v>61</v>
      </c>
      <c r="G1875" t="s">
        <v>90</v>
      </c>
      <c r="H1875">
        <v>2100</v>
      </c>
      <c r="I1875">
        <v>2040</v>
      </c>
      <c r="J1875">
        <v>3</v>
      </c>
      <c r="K1875">
        <v>3</v>
      </c>
      <c r="L1875">
        <v>1980</v>
      </c>
      <c r="M1875">
        <v>9.6999999999999993</v>
      </c>
      <c r="N1875">
        <v>4.3</v>
      </c>
      <c r="O1875">
        <v>78.7</v>
      </c>
      <c r="P1875">
        <v>82.3</v>
      </c>
      <c r="Q1875">
        <v>83</v>
      </c>
      <c r="R1875">
        <v>4.4000000000000004</v>
      </c>
      <c r="S1875">
        <v>1555</v>
      </c>
      <c r="T1875">
        <v>26600</v>
      </c>
      <c r="U1875">
        <v>36500</v>
      </c>
      <c r="V1875">
        <v>47800</v>
      </c>
    </row>
    <row r="1876" spans="1:22" x14ac:dyDescent="0.25">
      <c r="A1876" t="str">
        <f t="shared" si="29"/>
        <v>2018/201910Female + maleChemistryNon-EU</v>
      </c>
      <c r="B1876" t="s">
        <v>192</v>
      </c>
      <c r="C1876" t="s">
        <v>193</v>
      </c>
      <c r="D1876">
        <v>10</v>
      </c>
      <c r="E1876" t="s">
        <v>127</v>
      </c>
      <c r="F1876" t="s">
        <v>125</v>
      </c>
      <c r="G1876" t="s">
        <v>90</v>
      </c>
      <c r="H1876">
        <v>175</v>
      </c>
      <c r="I1876">
        <v>165</v>
      </c>
      <c r="J1876">
        <v>55.6</v>
      </c>
      <c r="K1876">
        <v>5.2</v>
      </c>
      <c r="L1876">
        <v>75</v>
      </c>
      <c r="M1876">
        <v>24.4</v>
      </c>
      <c r="N1876">
        <v>2.4</v>
      </c>
      <c r="O1876">
        <v>16.3</v>
      </c>
      <c r="P1876">
        <v>17</v>
      </c>
      <c r="Q1876">
        <v>17.600000000000001</v>
      </c>
      <c r="R1876">
        <v>1.4</v>
      </c>
      <c r="S1876">
        <v>20</v>
      </c>
      <c r="T1876">
        <v>28800</v>
      </c>
      <c r="U1876">
        <v>37200</v>
      </c>
      <c r="V1876">
        <v>59100</v>
      </c>
    </row>
    <row r="1877" spans="1:22" x14ac:dyDescent="0.25">
      <c r="A1877" t="str">
        <f t="shared" si="29"/>
        <v>2018/201910Female + maleCombined and general studiesEU</v>
      </c>
      <c r="B1877" t="s">
        <v>192</v>
      </c>
      <c r="C1877" t="s">
        <v>193</v>
      </c>
      <c r="D1877">
        <v>10</v>
      </c>
      <c r="E1877" t="s">
        <v>127</v>
      </c>
      <c r="F1877" t="s">
        <v>21</v>
      </c>
      <c r="G1877" t="s">
        <v>120</v>
      </c>
      <c r="H1877">
        <v>60</v>
      </c>
      <c r="I1877">
        <v>45</v>
      </c>
      <c r="J1877">
        <v>46.3</v>
      </c>
      <c r="K1877">
        <v>17.8</v>
      </c>
      <c r="L1877">
        <v>25</v>
      </c>
      <c r="M1877">
        <v>32.299999999999997</v>
      </c>
      <c r="N1877">
        <v>1.1000000000000001</v>
      </c>
      <c r="O1877">
        <v>14</v>
      </c>
      <c r="P1877">
        <v>18.2</v>
      </c>
      <c r="Q1877">
        <v>20.3</v>
      </c>
      <c r="R1877">
        <v>6.3</v>
      </c>
      <c r="S1877" t="s">
        <v>124</v>
      </c>
      <c r="T1877" t="s">
        <v>124</v>
      </c>
      <c r="U1877" t="s">
        <v>124</v>
      </c>
      <c r="V1877" t="s">
        <v>124</v>
      </c>
    </row>
    <row r="1878" spans="1:22" x14ac:dyDescent="0.25">
      <c r="A1878" t="str">
        <f t="shared" si="29"/>
        <v>2018/201910Female + maleCombined and general studiesUK</v>
      </c>
      <c r="B1878" t="s">
        <v>192</v>
      </c>
      <c r="C1878" t="s">
        <v>193</v>
      </c>
      <c r="D1878">
        <v>10</v>
      </c>
      <c r="E1878" t="s">
        <v>127</v>
      </c>
      <c r="F1878" t="s">
        <v>61</v>
      </c>
      <c r="G1878" t="s">
        <v>120</v>
      </c>
      <c r="H1878">
        <v>5940</v>
      </c>
      <c r="I1878">
        <v>5775</v>
      </c>
      <c r="J1878">
        <v>2.9</v>
      </c>
      <c r="K1878">
        <v>2.8</v>
      </c>
      <c r="L1878">
        <v>5605</v>
      </c>
      <c r="M1878">
        <v>16.5</v>
      </c>
      <c r="N1878">
        <v>5</v>
      </c>
      <c r="O1878">
        <v>69.8</v>
      </c>
      <c r="P1878">
        <v>74.5</v>
      </c>
      <c r="Q1878">
        <v>75.599999999999994</v>
      </c>
      <c r="R1878">
        <v>5.8</v>
      </c>
      <c r="S1878">
        <v>3590</v>
      </c>
      <c r="T1878">
        <v>13100</v>
      </c>
      <c r="U1878">
        <v>24800</v>
      </c>
      <c r="V1878">
        <v>38300</v>
      </c>
    </row>
    <row r="1879" spans="1:22" x14ac:dyDescent="0.25">
      <c r="A1879" t="str">
        <f t="shared" si="29"/>
        <v>2018/201910Female + maleCombined and general studiesNon-EU</v>
      </c>
      <c r="B1879" t="s">
        <v>192</v>
      </c>
      <c r="C1879" t="s">
        <v>193</v>
      </c>
      <c r="D1879">
        <v>10</v>
      </c>
      <c r="E1879" t="s">
        <v>127</v>
      </c>
      <c r="F1879" t="s">
        <v>125</v>
      </c>
      <c r="G1879" t="s">
        <v>120</v>
      </c>
      <c r="H1879">
        <v>50</v>
      </c>
      <c r="I1879">
        <v>45</v>
      </c>
      <c r="J1879">
        <v>45.8</v>
      </c>
      <c r="K1879">
        <v>10.4</v>
      </c>
      <c r="L1879">
        <v>25</v>
      </c>
      <c r="M1879">
        <v>26.2</v>
      </c>
      <c r="N1879">
        <v>4.5999999999999996</v>
      </c>
      <c r="O1879">
        <v>21.1</v>
      </c>
      <c r="P1879">
        <v>23.4</v>
      </c>
      <c r="Q1879">
        <v>23.4</v>
      </c>
      <c r="R1879">
        <v>2.2999999999999998</v>
      </c>
      <c r="S1879" t="s">
        <v>124</v>
      </c>
      <c r="T1879" t="s">
        <v>124</v>
      </c>
      <c r="U1879" t="s">
        <v>124</v>
      </c>
      <c r="V1879" t="s">
        <v>124</v>
      </c>
    </row>
    <row r="1880" spans="1:22" x14ac:dyDescent="0.25">
      <c r="A1880" t="str">
        <f t="shared" si="29"/>
        <v>2018/201910Female + maleComputingEU</v>
      </c>
      <c r="B1880" t="s">
        <v>192</v>
      </c>
      <c r="C1880" t="s">
        <v>193</v>
      </c>
      <c r="D1880">
        <v>10</v>
      </c>
      <c r="E1880" t="s">
        <v>127</v>
      </c>
      <c r="F1880" t="s">
        <v>21</v>
      </c>
      <c r="G1880" t="s">
        <v>95</v>
      </c>
      <c r="H1880">
        <v>610</v>
      </c>
      <c r="I1880">
        <v>560</v>
      </c>
      <c r="J1880">
        <v>56.3</v>
      </c>
      <c r="K1880">
        <v>8.4</v>
      </c>
      <c r="L1880">
        <v>245</v>
      </c>
      <c r="M1880">
        <v>20.399999999999999</v>
      </c>
      <c r="N1880">
        <v>3</v>
      </c>
      <c r="O1880">
        <v>19</v>
      </c>
      <c r="P1880">
        <v>20.100000000000001</v>
      </c>
      <c r="Q1880">
        <v>20.3</v>
      </c>
      <c r="R1880">
        <v>1.3</v>
      </c>
      <c r="S1880">
        <v>100</v>
      </c>
      <c r="T1880">
        <v>25600</v>
      </c>
      <c r="U1880">
        <v>42300</v>
      </c>
      <c r="V1880">
        <v>69700</v>
      </c>
    </row>
    <row r="1881" spans="1:22" x14ac:dyDescent="0.25">
      <c r="A1881" t="str">
        <f t="shared" si="29"/>
        <v>2018/201910Female + maleComputingUK</v>
      </c>
      <c r="B1881" t="s">
        <v>192</v>
      </c>
      <c r="C1881" t="s">
        <v>193</v>
      </c>
      <c r="D1881">
        <v>10</v>
      </c>
      <c r="E1881" t="s">
        <v>127</v>
      </c>
      <c r="F1881" t="s">
        <v>61</v>
      </c>
      <c r="G1881" t="s">
        <v>95</v>
      </c>
      <c r="H1881">
        <v>10680</v>
      </c>
      <c r="I1881">
        <v>10425</v>
      </c>
      <c r="J1881">
        <v>2.2999999999999998</v>
      </c>
      <c r="K1881">
        <v>2.4</v>
      </c>
      <c r="L1881">
        <v>10180</v>
      </c>
      <c r="M1881">
        <v>11.2</v>
      </c>
      <c r="N1881">
        <v>5.0999999999999996</v>
      </c>
      <c r="O1881">
        <v>79</v>
      </c>
      <c r="P1881">
        <v>80.8</v>
      </c>
      <c r="Q1881">
        <v>81.400000000000006</v>
      </c>
      <c r="R1881">
        <v>2.2999999999999998</v>
      </c>
      <c r="S1881">
        <v>7905</v>
      </c>
      <c r="T1881">
        <v>22300</v>
      </c>
      <c r="U1881">
        <v>34700</v>
      </c>
      <c r="V1881">
        <v>49600</v>
      </c>
    </row>
    <row r="1882" spans="1:22" x14ac:dyDescent="0.25">
      <c r="A1882" t="str">
        <f t="shared" si="29"/>
        <v>2018/201910Female + maleComputingNon-EU</v>
      </c>
      <c r="B1882" t="s">
        <v>192</v>
      </c>
      <c r="C1882" t="s">
        <v>193</v>
      </c>
      <c r="D1882">
        <v>10</v>
      </c>
      <c r="E1882" t="s">
        <v>127</v>
      </c>
      <c r="F1882" t="s">
        <v>125</v>
      </c>
      <c r="G1882" t="s">
        <v>95</v>
      </c>
      <c r="H1882">
        <v>1395</v>
      </c>
      <c r="I1882">
        <v>1340</v>
      </c>
      <c r="J1882">
        <v>39.1</v>
      </c>
      <c r="K1882">
        <v>4</v>
      </c>
      <c r="L1882">
        <v>815</v>
      </c>
      <c r="M1882">
        <v>31.8</v>
      </c>
      <c r="N1882">
        <v>2</v>
      </c>
      <c r="O1882">
        <v>25.4</v>
      </c>
      <c r="P1882">
        <v>26.5</v>
      </c>
      <c r="Q1882">
        <v>27</v>
      </c>
      <c r="R1882">
        <v>1.6</v>
      </c>
      <c r="S1882">
        <v>290</v>
      </c>
      <c r="T1882">
        <v>21500</v>
      </c>
      <c r="U1882">
        <v>35000</v>
      </c>
      <c r="V1882">
        <v>49600</v>
      </c>
    </row>
    <row r="1883" spans="1:22" x14ac:dyDescent="0.25">
      <c r="A1883" t="str">
        <f t="shared" si="29"/>
        <v>2018/201910Female + maleCreative arts and designEU</v>
      </c>
      <c r="B1883" t="s">
        <v>192</v>
      </c>
      <c r="C1883" t="s">
        <v>193</v>
      </c>
      <c r="D1883">
        <v>10</v>
      </c>
      <c r="E1883" t="s">
        <v>127</v>
      </c>
      <c r="F1883" t="s">
        <v>21</v>
      </c>
      <c r="G1883" t="s">
        <v>116</v>
      </c>
      <c r="H1883">
        <v>970</v>
      </c>
      <c r="I1883">
        <v>850</v>
      </c>
      <c r="J1883">
        <v>45</v>
      </c>
      <c r="K1883">
        <v>12.3</v>
      </c>
      <c r="L1883">
        <v>470</v>
      </c>
      <c r="M1883">
        <v>26.6</v>
      </c>
      <c r="N1883">
        <v>2.4</v>
      </c>
      <c r="O1883">
        <v>24.3</v>
      </c>
      <c r="P1883">
        <v>25.6</v>
      </c>
      <c r="Q1883">
        <v>26</v>
      </c>
      <c r="R1883">
        <v>1.7</v>
      </c>
      <c r="S1883">
        <v>180</v>
      </c>
      <c r="T1883">
        <v>11700</v>
      </c>
      <c r="U1883">
        <v>22400</v>
      </c>
      <c r="V1883">
        <v>38200</v>
      </c>
    </row>
    <row r="1884" spans="1:22" x14ac:dyDescent="0.25">
      <c r="A1884" t="str">
        <f t="shared" si="29"/>
        <v>2018/201910Female + maleCreative arts and designUK</v>
      </c>
      <c r="B1884" t="s">
        <v>192</v>
      </c>
      <c r="C1884" t="s">
        <v>193</v>
      </c>
      <c r="D1884">
        <v>10</v>
      </c>
      <c r="E1884" t="s">
        <v>127</v>
      </c>
      <c r="F1884" t="s">
        <v>61</v>
      </c>
      <c r="G1884" t="s">
        <v>116</v>
      </c>
      <c r="H1884">
        <v>19605</v>
      </c>
      <c r="I1884">
        <v>19155</v>
      </c>
      <c r="J1884">
        <v>2.6</v>
      </c>
      <c r="K1884">
        <v>2.2999999999999998</v>
      </c>
      <c r="L1884">
        <v>18660</v>
      </c>
      <c r="M1884">
        <v>11.4</v>
      </c>
      <c r="N1884">
        <v>5.8</v>
      </c>
      <c r="O1884">
        <v>77.099999999999994</v>
      </c>
      <c r="P1884">
        <v>79.5</v>
      </c>
      <c r="Q1884">
        <v>80.2</v>
      </c>
      <c r="R1884">
        <v>3.1</v>
      </c>
      <c r="S1884">
        <v>13615</v>
      </c>
      <c r="T1884">
        <v>13900</v>
      </c>
      <c r="U1884">
        <v>23400</v>
      </c>
      <c r="V1884">
        <v>34300</v>
      </c>
    </row>
    <row r="1885" spans="1:22" x14ac:dyDescent="0.25">
      <c r="A1885" t="str">
        <f t="shared" si="29"/>
        <v>2018/201910Female + maleCreative arts and designNon-EU</v>
      </c>
      <c r="B1885" t="s">
        <v>192</v>
      </c>
      <c r="C1885" t="s">
        <v>193</v>
      </c>
      <c r="D1885">
        <v>10</v>
      </c>
      <c r="E1885" t="s">
        <v>127</v>
      </c>
      <c r="F1885" t="s">
        <v>125</v>
      </c>
      <c r="G1885" t="s">
        <v>116</v>
      </c>
      <c r="H1885">
        <v>1410</v>
      </c>
      <c r="I1885">
        <v>1330</v>
      </c>
      <c r="J1885">
        <v>56.5</v>
      </c>
      <c r="K1885">
        <v>5.6</v>
      </c>
      <c r="L1885">
        <v>580</v>
      </c>
      <c r="M1885">
        <v>26.8</v>
      </c>
      <c r="N1885">
        <v>1.7</v>
      </c>
      <c r="O1885">
        <v>14.4</v>
      </c>
      <c r="P1885">
        <v>14.8</v>
      </c>
      <c r="Q1885">
        <v>15</v>
      </c>
      <c r="R1885">
        <v>0.6</v>
      </c>
      <c r="S1885">
        <v>170</v>
      </c>
      <c r="T1885">
        <v>11000</v>
      </c>
      <c r="U1885">
        <v>23700</v>
      </c>
      <c r="V1885">
        <v>34300</v>
      </c>
    </row>
    <row r="1886" spans="1:22" x14ac:dyDescent="0.25">
      <c r="A1886" t="str">
        <f t="shared" si="29"/>
        <v>2018/201910Female + maleEconomicsEU</v>
      </c>
      <c r="B1886" t="s">
        <v>192</v>
      </c>
      <c r="C1886" t="s">
        <v>193</v>
      </c>
      <c r="D1886">
        <v>10</v>
      </c>
      <c r="E1886" t="s">
        <v>127</v>
      </c>
      <c r="F1886" t="s">
        <v>21</v>
      </c>
      <c r="G1886" t="s">
        <v>8</v>
      </c>
      <c r="H1886">
        <v>460</v>
      </c>
      <c r="I1886">
        <v>415</v>
      </c>
      <c r="J1886">
        <v>53.2</v>
      </c>
      <c r="K1886">
        <v>9.8000000000000007</v>
      </c>
      <c r="L1886">
        <v>195</v>
      </c>
      <c r="M1886">
        <v>19</v>
      </c>
      <c r="N1886">
        <v>2</v>
      </c>
      <c r="O1886">
        <v>24.2</v>
      </c>
      <c r="P1886">
        <v>25.5</v>
      </c>
      <c r="Q1886">
        <v>25.8</v>
      </c>
      <c r="R1886">
        <v>1.6</v>
      </c>
      <c r="S1886">
        <v>90</v>
      </c>
      <c r="T1886">
        <v>38300</v>
      </c>
      <c r="U1886">
        <v>64600</v>
      </c>
      <c r="V1886">
        <v>115000</v>
      </c>
    </row>
    <row r="1887" spans="1:22" x14ac:dyDescent="0.25">
      <c r="A1887" t="str">
        <f t="shared" si="29"/>
        <v>2018/201910Female + maleEconomicsUK</v>
      </c>
      <c r="B1887" t="s">
        <v>192</v>
      </c>
      <c r="C1887" t="s">
        <v>193</v>
      </c>
      <c r="D1887">
        <v>10</v>
      </c>
      <c r="E1887" t="s">
        <v>127</v>
      </c>
      <c r="F1887" t="s">
        <v>61</v>
      </c>
      <c r="G1887" t="s">
        <v>8</v>
      </c>
      <c r="H1887">
        <v>4050</v>
      </c>
      <c r="I1887">
        <v>3870</v>
      </c>
      <c r="J1887">
        <v>2.5</v>
      </c>
      <c r="K1887">
        <v>4.5</v>
      </c>
      <c r="L1887">
        <v>3770</v>
      </c>
      <c r="M1887">
        <v>11.7</v>
      </c>
      <c r="N1887">
        <v>4.2</v>
      </c>
      <c r="O1887">
        <v>78.599999999999994</v>
      </c>
      <c r="P1887">
        <v>80.900000000000006</v>
      </c>
      <c r="Q1887">
        <v>81.599999999999994</v>
      </c>
      <c r="R1887">
        <v>3</v>
      </c>
      <c r="S1887">
        <v>2925</v>
      </c>
      <c r="T1887">
        <v>33600</v>
      </c>
      <c r="U1887">
        <v>52600</v>
      </c>
      <c r="V1887">
        <v>80300</v>
      </c>
    </row>
    <row r="1888" spans="1:22" x14ac:dyDescent="0.25">
      <c r="A1888" t="str">
        <f t="shared" si="29"/>
        <v>2018/201910Female + maleEconomicsNon-EU</v>
      </c>
      <c r="B1888" t="s">
        <v>192</v>
      </c>
      <c r="C1888" t="s">
        <v>193</v>
      </c>
      <c r="D1888">
        <v>10</v>
      </c>
      <c r="E1888" t="s">
        <v>127</v>
      </c>
      <c r="F1888" t="s">
        <v>125</v>
      </c>
      <c r="G1888" t="s">
        <v>8</v>
      </c>
      <c r="H1888">
        <v>1190</v>
      </c>
      <c r="I1888">
        <v>1140</v>
      </c>
      <c r="J1888">
        <v>55.6</v>
      </c>
      <c r="K1888">
        <v>4.3</v>
      </c>
      <c r="L1888">
        <v>505</v>
      </c>
      <c r="M1888">
        <v>26.2</v>
      </c>
      <c r="N1888">
        <v>1.2</v>
      </c>
      <c r="O1888">
        <v>15.9</v>
      </c>
      <c r="P1888">
        <v>16.399999999999999</v>
      </c>
      <c r="Q1888">
        <v>17</v>
      </c>
      <c r="R1888">
        <v>1.1000000000000001</v>
      </c>
      <c r="S1888">
        <v>160</v>
      </c>
      <c r="T1888">
        <v>28800</v>
      </c>
      <c r="U1888">
        <v>61700</v>
      </c>
      <c r="V1888">
        <v>101500</v>
      </c>
    </row>
    <row r="1889" spans="1:22" x14ac:dyDescent="0.25">
      <c r="A1889" t="str">
        <f t="shared" si="29"/>
        <v>2018/201910Female + maleEducation and teachingEU</v>
      </c>
      <c r="B1889" t="s">
        <v>192</v>
      </c>
      <c r="C1889" t="s">
        <v>193</v>
      </c>
      <c r="D1889">
        <v>10</v>
      </c>
      <c r="E1889" t="s">
        <v>127</v>
      </c>
      <c r="F1889" t="s">
        <v>21</v>
      </c>
      <c r="G1889" t="s">
        <v>118</v>
      </c>
      <c r="H1889">
        <v>160</v>
      </c>
      <c r="I1889">
        <v>140</v>
      </c>
      <c r="J1889">
        <v>47.9</v>
      </c>
      <c r="K1889">
        <v>10.9</v>
      </c>
      <c r="L1889">
        <v>75</v>
      </c>
      <c r="M1889">
        <v>23.1</v>
      </c>
      <c r="N1889">
        <v>3.3</v>
      </c>
      <c r="O1889">
        <v>22.5</v>
      </c>
      <c r="P1889">
        <v>24.5</v>
      </c>
      <c r="Q1889">
        <v>25.7</v>
      </c>
      <c r="R1889">
        <v>3.2</v>
      </c>
      <c r="S1889">
        <v>30</v>
      </c>
      <c r="T1889">
        <v>17500</v>
      </c>
      <c r="U1889">
        <v>27700</v>
      </c>
      <c r="V1889">
        <v>36100</v>
      </c>
    </row>
    <row r="1890" spans="1:22" x14ac:dyDescent="0.25">
      <c r="A1890" t="str">
        <f t="shared" si="29"/>
        <v>2018/201910Female + maleEducation and teachingUK</v>
      </c>
      <c r="B1890" t="s">
        <v>192</v>
      </c>
      <c r="C1890" t="s">
        <v>193</v>
      </c>
      <c r="D1890">
        <v>10</v>
      </c>
      <c r="E1890" t="s">
        <v>127</v>
      </c>
      <c r="F1890" t="s">
        <v>61</v>
      </c>
      <c r="G1890" t="s">
        <v>118</v>
      </c>
      <c r="H1890">
        <v>11525</v>
      </c>
      <c r="I1890">
        <v>11345</v>
      </c>
      <c r="J1890">
        <v>3.2</v>
      </c>
      <c r="K1890">
        <v>1.6</v>
      </c>
      <c r="L1890">
        <v>10980</v>
      </c>
      <c r="M1890">
        <v>8.8000000000000007</v>
      </c>
      <c r="N1890">
        <v>4.4000000000000004</v>
      </c>
      <c r="O1890">
        <v>80.099999999999994</v>
      </c>
      <c r="P1890">
        <v>82.9</v>
      </c>
      <c r="Q1890">
        <v>83.6</v>
      </c>
      <c r="R1890">
        <v>3.5</v>
      </c>
      <c r="S1890">
        <v>8715</v>
      </c>
      <c r="T1890">
        <v>16100</v>
      </c>
      <c r="U1890">
        <v>25600</v>
      </c>
      <c r="V1890">
        <v>35000</v>
      </c>
    </row>
    <row r="1891" spans="1:22" x14ac:dyDescent="0.25">
      <c r="A1891" t="str">
        <f t="shared" si="29"/>
        <v>2018/201910Female + maleEducation and teachingNon-EU</v>
      </c>
      <c r="B1891" t="s">
        <v>192</v>
      </c>
      <c r="C1891" t="s">
        <v>193</v>
      </c>
      <c r="D1891">
        <v>10</v>
      </c>
      <c r="E1891" t="s">
        <v>127</v>
      </c>
      <c r="F1891" t="s">
        <v>125</v>
      </c>
      <c r="G1891" t="s">
        <v>118</v>
      </c>
      <c r="H1891">
        <v>200</v>
      </c>
      <c r="I1891">
        <v>190</v>
      </c>
      <c r="J1891">
        <v>41.5</v>
      </c>
      <c r="K1891">
        <v>3.5</v>
      </c>
      <c r="L1891">
        <v>115</v>
      </c>
      <c r="M1891">
        <v>24.3</v>
      </c>
      <c r="N1891">
        <v>3</v>
      </c>
      <c r="O1891">
        <v>28.2</v>
      </c>
      <c r="P1891">
        <v>30.1</v>
      </c>
      <c r="Q1891">
        <v>31.2</v>
      </c>
      <c r="R1891">
        <v>3</v>
      </c>
      <c r="S1891">
        <v>45</v>
      </c>
      <c r="T1891">
        <v>18200</v>
      </c>
      <c r="U1891">
        <v>25900</v>
      </c>
      <c r="V1891">
        <v>41200</v>
      </c>
    </row>
    <row r="1892" spans="1:22" x14ac:dyDescent="0.25">
      <c r="A1892" t="str">
        <f t="shared" si="29"/>
        <v>2018/201910Female + maleEngineeringEU</v>
      </c>
      <c r="B1892" t="s">
        <v>192</v>
      </c>
      <c r="C1892" t="s">
        <v>193</v>
      </c>
      <c r="D1892">
        <v>10</v>
      </c>
      <c r="E1892" t="s">
        <v>127</v>
      </c>
      <c r="F1892" t="s">
        <v>21</v>
      </c>
      <c r="G1892" t="s">
        <v>93</v>
      </c>
      <c r="H1892">
        <v>1100</v>
      </c>
      <c r="I1892">
        <v>1005</v>
      </c>
      <c r="J1892">
        <v>59.7</v>
      </c>
      <c r="K1892">
        <v>8.8000000000000007</v>
      </c>
      <c r="L1892">
        <v>405</v>
      </c>
      <c r="M1892">
        <v>22.5</v>
      </c>
      <c r="N1892">
        <v>1.4</v>
      </c>
      <c r="O1892">
        <v>15</v>
      </c>
      <c r="P1892">
        <v>16</v>
      </c>
      <c r="Q1892">
        <v>16.3</v>
      </c>
      <c r="R1892">
        <v>1.3</v>
      </c>
      <c r="S1892">
        <v>135</v>
      </c>
      <c r="T1892">
        <v>31800</v>
      </c>
      <c r="U1892">
        <v>44200</v>
      </c>
      <c r="V1892">
        <v>60600</v>
      </c>
    </row>
    <row r="1893" spans="1:22" x14ac:dyDescent="0.25">
      <c r="A1893" t="str">
        <f t="shared" si="29"/>
        <v>2018/201910Female + maleEngineeringUK</v>
      </c>
      <c r="B1893" t="s">
        <v>192</v>
      </c>
      <c r="C1893" t="s">
        <v>193</v>
      </c>
      <c r="D1893">
        <v>10</v>
      </c>
      <c r="E1893" t="s">
        <v>127</v>
      </c>
      <c r="F1893" t="s">
        <v>61</v>
      </c>
      <c r="G1893" t="s">
        <v>93</v>
      </c>
      <c r="H1893">
        <v>9445</v>
      </c>
      <c r="I1893">
        <v>9065</v>
      </c>
      <c r="J1893">
        <v>2.5</v>
      </c>
      <c r="K1893">
        <v>4</v>
      </c>
      <c r="L1893">
        <v>8840</v>
      </c>
      <c r="M1893">
        <v>11.4</v>
      </c>
      <c r="N1893">
        <v>3.8</v>
      </c>
      <c r="O1893">
        <v>78.3</v>
      </c>
      <c r="P1893">
        <v>81.400000000000006</v>
      </c>
      <c r="Q1893">
        <v>82.3</v>
      </c>
      <c r="R1893">
        <v>4</v>
      </c>
      <c r="S1893">
        <v>6840</v>
      </c>
      <c r="T1893">
        <v>30300</v>
      </c>
      <c r="U1893">
        <v>43100</v>
      </c>
      <c r="V1893">
        <v>56900</v>
      </c>
    </row>
    <row r="1894" spans="1:22" x14ac:dyDescent="0.25">
      <c r="A1894" t="str">
        <f t="shared" si="29"/>
        <v>2018/201910Female + maleEngineeringNon-EU</v>
      </c>
      <c r="B1894" t="s">
        <v>192</v>
      </c>
      <c r="C1894" t="s">
        <v>193</v>
      </c>
      <c r="D1894">
        <v>10</v>
      </c>
      <c r="E1894" t="s">
        <v>127</v>
      </c>
      <c r="F1894" t="s">
        <v>125</v>
      </c>
      <c r="G1894" t="s">
        <v>93</v>
      </c>
      <c r="H1894">
        <v>3625</v>
      </c>
      <c r="I1894">
        <v>3455</v>
      </c>
      <c r="J1894">
        <v>53.5</v>
      </c>
      <c r="K1894">
        <v>4.5999999999999996</v>
      </c>
      <c r="L1894">
        <v>1605</v>
      </c>
      <c r="M1894">
        <v>26.9</v>
      </c>
      <c r="N1894">
        <v>1.2</v>
      </c>
      <c r="O1894">
        <v>16.5</v>
      </c>
      <c r="P1894">
        <v>17.7</v>
      </c>
      <c r="Q1894">
        <v>18.399999999999999</v>
      </c>
      <c r="R1894">
        <v>1.8</v>
      </c>
      <c r="S1894">
        <v>505</v>
      </c>
      <c r="T1894">
        <v>30300</v>
      </c>
      <c r="U1894">
        <v>42700</v>
      </c>
      <c r="V1894">
        <v>61300</v>
      </c>
    </row>
    <row r="1895" spans="1:22" x14ac:dyDescent="0.25">
      <c r="A1895" t="str">
        <f t="shared" si="29"/>
        <v>2018/201910Female + maleEnglish studiesEU</v>
      </c>
      <c r="B1895" t="s">
        <v>192</v>
      </c>
      <c r="C1895" t="s">
        <v>193</v>
      </c>
      <c r="D1895">
        <v>10</v>
      </c>
      <c r="E1895" t="s">
        <v>127</v>
      </c>
      <c r="F1895" t="s">
        <v>21</v>
      </c>
      <c r="G1895" t="s">
        <v>109</v>
      </c>
      <c r="H1895">
        <v>395</v>
      </c>
      <c r="I1895">
        <v>365</v>
      </c>
      <c r="J1895">
        <v>48.8</v>
      </c>
      <c r="K1895">
        <v>7.8</v>
      </c>
      <c r="L1895">
        <v>185</v>
      </c>
      <c r="M1895">
        <v>23.2</v>
      </c>
      <c r="N1895">
        <v>1.8</v>
      </c>
      <c r="O1895">
        <v>23.2</v>
      </c>
      <c r="P1895">
        <v>25.4</v>
      </c>
      <c r="Q1895">
        <v>26.2</v>
      </c>
      <c r="R1895">
        <v>3</v>
      </c>
      <c r="S1895">
        <v>80</v>
      </c>
      <c r="T1895">
        <v>16400</v>
      </c>
      <c r="U1895">
        <v>29200</v>
      </c>
      <c r="V1895">
        <v>40500</v>
      </c>
    </row>
    <row r="1896" spans="1:22" x14ac:dyDescent="0.25">
      <c r="A1896" t="str">
        <f t="shared" si="29"/>
        <v>2018/201910Female + maleEnglish studiesUK</v>
      </c>
      <c r="B1896" t="s">
        <v>192</v>
      </c>
      <c r="C1896" t="s">
        <v>193</v>
      </c>
      <c r="D1896">
        <v>10</v>
      </c>
      <c r="E1896" t="s">
        <v>127</v>
      </c>
      <c r="F1896" t="s">
        <v>61</v>
      </c>
      <c r="G1896" t="s">
        <v>109</v>
      </c>
      <c r="H1896">
        <v>10860</v>
      </c>
      <c r="I1896">
        <v>10585</v>
      </c>
      <c r="J1896">
        <v>2.4</v>
      </c>
      <c r="K1896">
        <v>2.5</v>
      </c>
      <c r="L1896">
        <v>10335</v>
      </c>
      <c r="M1896">
        <v>10</v>
      </c>
      <c r="N1896">
        <v>4.7</v>
      </c>
      <c r="O1896">
        <v>77.3</v>
      </c>
      <c r="P1896">
        <v>81.900000000000006</v>
      </c>
      <c r="Q1896">
        <v>82.9</v>
      </c>
      <c r="R1896">
        <v>5.6</v>
      </c>
      <c r="S1896">
        <v>7695</v>
      </c>
      <c r="T1896">
        <v>17900</v>
      </c>
      <c r="U1896">
        <v>28500</v>
      </c>
      <c r="V1896">
        <v>38700</v>
      </c>
    </row>
    <row r="1897" spans="1:22" x14ac:dyDescent="0.25">
      <c r="A1897" t="str">
        <f t="shared" si="29"/>
        <v>2018/201910Female + maleEnglish studiesNon-EU</v>
      </c>
      <c r="B1897" t="s">
        <v>192</v>
      </c>
      <c r="C1897" t="s">
        <v>193</v>
      </c>
      <c r="D1897">
        <v>10</v>
      </c>
      <c r="E1897" t="s">
        <v>127</v>
      </c>
      <c r="F1897" t="s">
        <v>125</v>
      </c>
      <c r="G1897" t="s">
        <v>109</v>
      </c>
      <c r="H1897">
        <v>550</v>
      </c>
      <c r="I1897">
        <v>535</v>
      </c>
      <c r="J1897">
        <v>60.2</v>
      </c>
      <c r="K1897">
        <v>2.4</v>
      </c>
      <c r="L1897">
        <v>215</v>
      </c>
      <c r="M1897">
        <v>26.2</v>
      </c>
      <c r="N1897">
        <v>1.9</v>
      </c>
      <c r="O1897">
        <v>10.199999999999999</v>
      </c>
      <c r="P1897">
        <v>11.2</v>
      </c>
      <c r="Q1897">
        <v>11.7</v>
      </c>
      <c r="R1897">
        <v>1.5</v>
      </c>
      <c r="S1897">
        <v>50</v>
      </c>
      <c r="T1897">
        <v>17900</v>
      </c>
      <c r="U1897">
        <v>32100</v>
      </c>
      <c r="V1897">
        <v>41600</v>
      </c>
    </row>
    <row r="1898" spans="1:22" x14ac:dyDescent="0.25">
      <c r="A1898" t="str">
        <f t="shared" si="29"/>
        <v>2018/201910Female + maleGeneral, applied and forensic sciencesEU</v>
      </c>
      <c r="B1898" t="s">
        <v>192</v>
      </c>
      <c r="C1898" t="s">
        <v>193</v>
      </c>
      <c r="D1898">
        <v>10</v>
      </c>
      <c r="E1898" t="s">
        <v>127</v>
      </c>
      <c r="F1898" t="s">
        <v>21</v>
      </c>
      <c r="G1898" t="s">
        <v>147</v>
      </c>
      <c r="H1898">
        <v>50</v>
      </c>
      <c r="I1898">
        <v>45</v>
      </c>
      <c r="J1898">
        <v>21.4</v>
      </c>
      <c r="K1898">
        <v>9.4</v>
      </c>
      <c r="L1898">
        <v>35</v>
      </c>
      <c r="M1898">
        <v>35.4</v>
      </c>
      <c r="N1898">
        <v>4.5999999999999996</v>
      </c>
      <c r="O1898">
        <v>31.6</v>
      </c>
      <c r="P1898">
        <v>38.5</v>
      </c>
      <c r="Q1898">
        <v>38.5</v>
      </c>
      <c r="R1898">
        <v>6.9</v>
      </c>
      <c r="S1898">
        <v>15</v>
      </c>
      <c r="T1898">
        <v>27700</v>
      </c>
      <c r="U1898">
        <v>31000</v>
      </c>
      <c r="V1898">
        <v>38300</v>
      </c>
    </row>
    <row r="1899" spans="1:22" x14ac:dyDescent="0.25">
      <c r="A1899" t="str">
        <f t="shared" si="29"/>
        <v>2018/201910Female + maleGeneral, applied and forensic sciencesUK</v>
      </c>
      <c r="B1899" t="s">
        <v>192</v>
      </c>
      <c r="C1899" t="s">
        <v>193</v>
      </c>
      <c r="D1899">
        <v>10</v>
      </c>
      <c r="E1899" t="s">
        <v>127</v>
      </c>
      <c r="F1899" t="s">
        <v>61</v>
      </c>
      <c r="G1899" t="s">
        <v>147</v>
      </c>
      <c r="H1899">
        <v>1500</v>
      </c>
      <c r="I1899">
        <v>1475</v>
      </c>
      <c r="J1899">
        <v>2.5</v>
      </c>
      <c r="K1899">
        <v>1.8</v>
      </c>
      <c r="L1899">
        <v>1435</v>
      </c>
      <c r="M1899">
        <v>8.8000000000000007</v>
      </c>
      <c r="N1899">
        <v>3.9</v>
      </c>
      <c r="O1899">
        <v>79.099999999999994</v>
      </c>
      <c r="P1899">
        <v>83.4</v>
      </c>
      <c r="Q1899">
        <v>84.7</v>
      </c>
      <c r="R1899">
        <v>5.7</v>
      </c>
      <c r="S1899">
        <v>1110</v>
      </c>
      <c r="T1899">
        <v>20800</v>
      </c>
      <c r="U1899">
        <v>31000</v>
      </c>
      <c r="V1899">
        <v>40200</v>
      </c>
    </row>
    <row r="1900" spans="1:22" x14ac:dyDescent="0.25">
      <c r="A1900" t="str">
        <f t="shared" si="29"/>
        <v>2018/201910Female + maleGeneral, applied and forensic sciencesNon-EU</v>
      </c>
      <c r="B1900" t="s">
        <v>192</v>
      </c>
      <c r="C1900" t="s">
        <v>193</v>
      </c>
      <c r="D1900">
        <v>10</v>
      </c>
      <c r="E1900" t="s">
        <v>127</v>
      </c>
      <c r="F1900" t="s">
        <v>125</v>
      </c>
      <c r="G1900" t="s">
        <v>147</v>
      </c>
      <c r="H1900">
        <v>55</v>
      </c>
      <c r="I1900">
        <v>45</v>
      </c>
      <c r="J1900">
        <v>33</v>
      </c>
      <c r="K1900">
        <v>10.7</v>
      </c>
      <c r="L1900">
        <v>30</v>
      </c>
      <c r="M1900">
        <v>33.700000000000003</v>
      </c>
      <c r="N1900">
        <v>2.1</v>
      </c>
      <c r="O1900">
        <v>29.2</v>
      </c>
      <c r="P1900">
        <v>30.5</v>
      </c>
      <c r="Q1900">
        <v>31.2</v>
      </c>
      <c r="R1900">
        <v>1.9</v>
      </c>
      <c r="S1900">
        <v>10</v>
      </c>
      <c r="T1900">
        <v>21500</v>
      </c>
      <c r="U1900">
        <v>32100</v>
      </c>
      <c r="V1900">
        <v>39100</v>
      </c>
    </row>
    <row r="1901" spans="1:22" x14ac:dyDescent="0.25">
      <c r="A1901" t="str">
        <f t="shared" si="29"/>
        <v>2018/201910Female + maleGeography, earth and environmental studiesEU</v>
      </c>
      <c r="B1901" t="s">
        <v>192</v>
      </c>
      <c r="C1901" t="s">
        <v>193</v>
      </c>
      <c r="D1901">
        <v>10</v>
      </c>
      <c r="E1901" t="s">
        <v>127</v>
      </c>
      <c r="F1901" t="s">
        <v>21</v>
      </c>
      <c r="G1901" t="s">
        <v>148</v>
      </c>
      <c r="H1901">
        <v>125</v>
      </c>
      <c r="I1901">
        <v>110</v>
      </c>
      <c r="J1901">
        <v>33.299999999999997</v>
      </c>
      <c r="K1901">
        <v>12.2</v>
      </c>
      <c r="L1901">
        <v>75</v>
      </c>
      <c r="M1901">
        <v>29.8</v>
      </c>
      <c r="N1901">
        <v>2.7</v>
      </c>
      <c r="O1901">
        <v>30.5</v>
      </c>
      <c r="P1901">
        <v>33.299999999999997</v>
      </c>
      <c r="Q1901">
        <v>34.200000000000003</v>
      </c>
      <c r="R1901">
        <v>3.7</v>
      </c>
      <c r="S1901">
        <v>30</v>
      </c>
      <c r="T1901">
        <v>23700</v>
      </c>
      <c r="U1901">
        <v>33900</v>
      </c>
      <c r="V1901">
        <v>49600</v>
      </c>
    </row>
    <row r="1902" spans="1:22" x14ac:dyDescent="0.25">
      <c r="A1902" t="str">
        <f t="shared" si="29"/>
        <v>2018/201910Female + maleGeography, earth and environmental studiesUK</v>
      </c>
      <c r="B1902" t="s">
        <v>192</v>
      </c>
      <c r="C1902" t="s">
        <v>193</v>
      </c>
      <c r="D1902">
        <v>10</v>
      </c>
      <c r="E1902" t="s">
        <v>127</v>
      </c>
      <c r="F1902" t="s">
        <v>61</v>
      </c>
      <c r="G1902" t="s">
        <v>148</v>
      </c>
      <c r="H1902">
        <v>6615</v>
      </c>
      <c r="I1902">
        <v>6400</v>
      </c>
      <c r="J1902">
        <v>1.6</v>
      </c>
      <c r="K1902">
        <v>3.2</v>
      </c>
      <c r="L1902">
        <v>6295</v>
      </c>
      <c r="M1902">
        <v>10.1</v>
      </c>
      <c r="N1902">
        <v>3.7</v>
      </c>
      <c r="O1902">
        <v>80</v>
      </c>
      <c r="P1902">
        <v>83.7</v>
      </c>
      <c r="Q1902">
        <v>84.6</v>
      </c>
      <c r="R1902">
        <v>4.5999999999999996</v>
      </c>
      <c r="S1902">
        <v>4910</v>
      </c>
      <c r="T1902">
        <v>23400</v>
      </c>
      <c r="U1902">
        <v>33200</v>
      </c>
      <c r="V1902">
        <v>46400</v>
      </c>
    </row>
    <row r="1903" spans="1:22" x14ac:dyDescent="0.25">
      <c r="A1903" t="str">
        <f t="shared" si="29"/>
        <v>2018/201910Female + maleGeography, earth and environmental studiesNon-EU</v>
      </c>
      <c r="B1903" t="s">
        <v>192</v>
      </c>
      <c r="C1903" t="s">
        <v>193</v>
      </c>
      <c r="D1903">
        <v>10</v>
      </c>
      <c r="E1903" t="s">
        <v>127</v>
      </c>
      <c r="F1903" t="s">
        <v>125</v>
      </c>
      <c r="G1903" t="s">
        <v>148</v>
      </c>
      <c r="H1903">
        <v>195</v>
      </c>
      <c r="I1903">
        <v>180</v>
      </c>
      <c r="J1903">
        <v>53.1</v>
      </c>
      <c r="K1903">
        <v>6.1</v>
      </c>
      <c r="L1903">
        <v>85</v>
      </c>
      <c r="M1903">
        <v>21.7</v>
      </c>
      <c r="N1903">
        <v>0.6</v>
      </c>
      <c r="O1903">
        <v>23</v>
      </c>
      <c r="P1903">
        <v>24.1</v>
      </c>
      <c r="Q1903">
        <v>24.6</v>
      </c>
      <c r="R1903">
        <v>1.7</v>
      </c>
      <c r="S1903">
        <v>40</v>
      </c>
      <c r="T1903">
        <v>29200</v>
      </c>
      <c r="U1903">
        <v>41600</v>
      </c>
      <c r="V1903">
        <v>56900</v>
      </c>
    </row>
    <row r="1904" spans="1:22" x14ac:dyDescent="0.25">
      <c r="A1904" t="str">
        <f t="shared" si="29"/>
        <v>2018/201910Female + maleHealth and social careEU</v>
      </c>
      <c r="B1904" t="s">
        <v>192</v>
      </c>
      <c r="C1904" t="s">
        <v>193</v>
      </c>
      <c r="D1904">
        <v>10</v>
      </c>
      <c r="E1904" t="s">
        <v>127</v>
      </c>
      <c r="F1904" t="s">
        <v>21</v>
      </c>
      <c r="G1904" t="s">
        <v>104</v>
      </c>
      <c r="H1904">
        <v>25</v>
      </c>
      <c r="I1904">
        <v>25</v>
      </c>
      <c r="J1904">
        <v>22.1</v>
      </c>
      <c r="K1904">
        <v>16.600000000000001</v>
      </c>
      <c r="L1904">
        <v>20</v>
      </c>
      <c r="M1904">
        <v>15.5</v>
      </c>
      <c r="N1904">
        <v>0</v>
      </c>
      <c r="O1904">
        <v>51.3</v>
      </c>
      <c r="P1904">
        <v>62.4</v>
      </c>
      <c r="Q1904">
        <v>62.4</v>
      </c>
      <c r="R1904">
        <v>11.1</v>
      </c>
      <c r="S1904">
        <v>10</v>
      </c>
      <c r="T1904">
        <v>13900</v>
      </c>
      <c r="U1904">
        <v>28500</v>
      </c>
      <c r="V1904">
        <v>33600</v>
      </c>
    </row>
    <row r="1905" spans="1:22" x14ac:dyDescent="0.25">
      <c r="A1905" t="str">
        <f t="shared" si="29"/>
        <v>2018/201910Female + maleHealth and social careUK</v>
      </c>
      <c r="B1905" t="s">
        <v>192</v>
      </c>
      <c r="C1905" t="s">
        <v>193</v>
      </c>
      <c r="D1905">
        <v>10</v>
      </c>
      <c r="E1905" t="s">
        <v>127</v>
      </c>
      <c r="F1905" t="s">
        <v>61</v>
      </c>
      <c r="G1905" t="s">
        <v>104</v>
      </c>
      <c r="H1905">
        <v>5920</v>
      </c>
      <c r="I1905">
        <v>5855</v>
      </c>
      <c r="J1905">
        <v>3.6</v>
      </c>
      <c r="K1905">
        <v>1.1000000000000001</v>
      </c>
      <c r="L1905">
        <v>5640</v>
      </c>
      <c r="M1905">
        <v>7.9</v>
      </c>
      <c r="N1905">
        <v>4.8</v>
      </c>
      <c r="O1905">
        <v>75.400000000000006</v>
      </c>
      <c r="P1905">
        <v>82.6</v>
      </c>
      <c r="Q1905">
        <v>83.7</v>
      </c>
      <c r="R1905">
        <v>8.3000000000000007</v>
      </c>
      <c r="S1905">
        <v>4215</v>
      </c>
      <c r="T1905">
        <v>17200</v>
      </c>
      <c r="U1905">
        <v>28100</v>
      </c>
      <c r="V1905">
        <v>36500</v>
      </c>
    </row>
    <row r="1906" spans="1:22" x14ac:dyDescent="0.25">
      <c r="A1906" t="str">
        <f t="shared" si="29"/>
        <v>2018/201910Female + maleHealth and social careNon-EU</v>
      </c>
      <c r="B1906" t="s">
        <v>192</v>
      </c>
      <c r="C1906" t="s">
        <v>193</v>
      </c>
      <c r="D1906">
        <v>10</v>
      </c>
      <c r="E1906" t="s">
        <v>127</v>
      </c>
      <c r="F1906" t="s">
        <v>125</v>
      </c>
      <c r="G1906" t="s">
        <v>104</v>
      </c>
      <c r="H1906">
        <v>60</v>
      </c>
      <c r="I1906">
        <v>55</v>
      </c>
      <c r="J1906">
        <v>26.4</v>
      </c>
      <c r="K1906">
        <v>8.8000000000000007</v>
      </c>
      <c r="L1906">
        <v>40</v>
      </c>
      <c r="M1906">
        <v>16.3</v>
      </c>
      <c r="N1906">
        <v>3.5</v>
      </c>
      <c r="O1906">
        <v>45.7</v>
      </c>
      <c r="P1906">
        <v>52.1</v>
      </c>
      <c r="Q1906">
        <v>53.9</v>
      </c>
      <c r="R1906">
        <v>8.1999999999999993</v>
      </c>
      <c r="S1906">
        <v>25</v>
      </c>
      <c r="T1906">
        <v>20700</v>
      </c>
      <c r="U1906">
        <v>32500</v>
      </c>
      <c r="V1906">
        <v>39800</v>
      </c>
    </row>
    <row r="1907" spans="1:22" x14ac:dyDescent="0.25">
      <c r="A1907" t="str">
        <f t="shared" si="29"/>
        <v>2018/201910Female + maleHistory and archaeologyEU</v>
      </c>
      <c r="B1907" t="s">
        <v>192</v>
      </c>
      <c r="C1907" t="s">
        <v>193</v>
      </c>
      <c r="D1907">
        <v>10</v>
      </c>
      <c r="E1907" t="s">
        <v>127</v>
      </c>
      <c r="F1907" t="s">
        <v>21</v>
      </c>
      <c r="G1907" t="s">
        <v>113</v>
      </c>
      <c r="H1907">
        <v>225</v>
      </c>
      <c r="I1907">
        <v>200</v>
      </c>
      <c r="J1907">
        <v>33.6</v>
      </c>
      <c r="K1907">
        <v>10.9</v>
      </c>
      <c r="L1907">
        <v>135</v>
      </c>
      <c r="M1907">
        <v>25</v>
      </c>
      <c r="N1907">
        <v>3.2</v>
      </c>
      <c r="O1907">
        <v>34.4</v>
      </c>
      <c r="P1907">
        <v>36.9</v>
      </c>
      <c r="Q1907">
        <v>38.1</v>
      </c>
      <c r="R1907">
        <v>3.7</v>
      </c>
      <c r="S1907">
        <v>65</v>
      </c>
      <c r="T1907">
        <v>24500</v>
      </c>
      <c r="U1907">
        <v>39100</v>
      </c>
      <c r="V1907">
        <v>59900</v>
      </c>
    </row>
    <row r="1908" spans="1:22" x14ac:dyDescent="0.25">
      <c r="A1908" t="str">
        <f t="shared" si="29"/>
        <v>2018/201910Female + maleHistory and archaeologyUK</v>
      </c>
      <c r="B1908" t="s">
        <v>192</v>
      </c>
      <c r="C1908" t="s">
        <v>193</v>
      </c>
      <c r="D1908">
        <v>10</v>
      </c>
      <c r="E1908" t="s">
        <v>127</v>
      </c>
      <c r="F1908" t="s">
        <v>61</v>
      </c>
      <c r="G1908" t="s">
        <v>113</v>
      </c>
      <c r="H1908">
        <v>10445</v>
      </c>
      <c r="I1908">
        <v>10180</v>
      </c>
      <c r="J1908">
        <v>1.9</v>
      </c>
      <c r="K1908">
        <v>2.5</v>
      </c>
      <c r="L1908">
        <v>9985</v>
      </c>
      <c r="M1908">
        <v>10.5</v>
      </c>
      <c r="N1908">
        <v>4.0999999999999996</v>
      </c>
      <c r="O1908">
        <v>77.599999999999994</v>
      </c>
      <c r="P1908">
        <v>82.4</v>
      </c>
      <c r="Q1908">
        <v>83.5</v>
      </c>
      <c r="R1908">
        <v>6</v>
      </c>
      <c r="S1908">
        <v>7495</v>
      </c>
      <c r="T1908">
        <v>21500</v>
      </c>
      <c r="U1908">
        <v>31800</v>
      </c>
      <c r="V1908">
        <v>45600</v>
      </c>
    </row>
    <row r="1909" spans="1:22" x14ac:dyDescent="0.25">
      <c r="A1909" t="str">
        <f t="shared" si="29"/>
        <v>2018/201910Female + maleHistory and archaeologyNon-EU</v>
      </c>
      <c r="B1909" t="s">
        <v>192</v>
      </c>
      <c r="C1909" t="s">
        <v>193</v>
      </c>
      <c r="D1909">
        <v>10</v>
      </c>
      <c r="E1909" t="s">
        <v>127</v>
      </c>
      <c r="F1909" t="s">
        <v>125</v>
      </c>
      <c r="G1909" t="s">
        <v>113</v>
      </c>
      <c r="H1909">
        <v>210</v>
      </c>
      <c r="I1909">
        <v>200</v>
      </c>
      <c r="J1909">
        <v>43.5</v>
      </c>
      <c r="K1909">
        <v>4.7</v>
      </c>
      <c r="L1909">
        <v>115</v>
      </c>
      <c r="M1909">
        <v>22.7</v>
      </c>
      <c r="N1909">
        <v>2</v>
      </c>
      <c r="O1909">
        <v>27.7</v>
      </c>
      <c r="P1909">
        <v>30.2</v>
      </c>
      <c r="Q1909">
        <v>31.9</v>
      </c>
      <c r="R1909">
        <v>4.2</v>
      </c>
      <c r="S1909">
        <v>50</v>
      </c>
      <c r="T1909">
        <v>23700</v>
      </c>
      <c r="U1909">
        <v>31800</v>
      </c>
      <c r="V1909">
        <v>52200</v>
      </c>
    </row>
    <row r="1910" spans="1:22" x14ac:dyDescent="0.25">
      <c r="A1910" t="str">
        <f t="shared" si="29"/>
        <v>2018/201910Female + maleLanguages and area studiesEU</v>
      </c>
      <c r="B1910" t="s">
        <v>192</v>
      </c>
      <c r="C1910" t="s">
        <v>193</v>
      </c>
      <c r="D1910">
        <v>10</v>
      </c>
      <c r="E1910" t="s">
        <v>127</v>
      </c>
      <c r="F1910" t="s">
        <v>21</v>
      </c>
      <c r="G1910" t="s">
        <v>149</v>
      </c>
      <c r="H1910">
        <v>490</v>
      </c>
      <c r="I1910">
        <v>435</v>
      </c>
      <c r="J1910">
        <v>39.799999999999997</v>
      </c>
      <c r="K1910">
        <v>11.2</v>
      </c>
      <c r="L1910">
        <v>260</v>
      </c>
      <c r="M1910">
        <v>28.2</v>
      </c>
      <c r="N1910">
        <v>3.1</v>
      </c>
      <c r="O1910">
        <v>25.9</v>
      </c>
      <c r="P1910">
        <v>27.5</v>
      </c>
      <c r="Q1910">
        <v>28.8</v>
      </c>
      <c r="R1910">
        <v>2.9</v>
      </c>
      <c r="S1910">
        <v>105</v>
      </c>
      <c r="T1910">
        <v>24100</v>
      </c>
      <c r="U1910">
        <v>35400</v>
      </c>
      <c r="V1910">
        <v>55800</v>
      </c>
    </row>
    <row r="1911" spans="1:22" x14ac:dyDescent="0.25">
      <c r="A1911" t="str">
        <f t="shared" si="29"/>
        <v>2018/201910Female + maleLanguages and area studiesUK</v>
      </c>
      <c r="B1911" t="s">
        <v>192</v>
      </c>
      <c r="C1911" t="s">
        <v>193</v>
      </c>
      <c r="D1911">
        <v>10</v>
      </c>
      <c r="E1911" t="s">
        <v>127</v>
      </c>
      <c r="F1911" t="s">
        <v>61</v>
      </c>
      <c r="G1911" t="s">
        <v>149</v>
      </c>
      <c r="H1911">
        <v>5565</v>
      </c>
      <c r="I1911">
        <v>5280</v>
      </c>
      <c r="J1911">
        <v>2.6</v>
      </c>
      <c r="K1911">
        <v>5.2</v>
      </c>
      <c r="L1911">
        <v>5140</v>
      </c>
      <c r="M1911">
        <v>16.399999999999999</v>
      </c>
      <c r="N1911">
        <v>4.5999999999999996</v>
      </c>
      <c r="O1911">
        <v>72</v>
      </c>
      <c r="P1911">
        <v>75.3</v>
      </c>
      <c r="Q1911">
        <v>76.400000000000006</v>
      </c>
      <c r="R1911">
        <v>4.4000000000000004</v>
      </c>
      <c r="S1911">
        <v>3515</v>
      </c>
      <c r="T1911">
        <v>21100</v>
      </c>
      <c r="U1911">
        <v>33500</v>
      </c>
      <c r="V1911">
        <v>48900</v>
      </c>
    </row>
    <row r="1912" spans="1:22" x14ac:dyDescent="0.25">
      <c r="A1912" t="str">
        <f t="shared" si="29"/>
        <v>2018/201910Female + maleLanguages and area studiesNon-EU</v>
      </c>
      <c r="B1912" t="s">
        <v>192</v>
      </c>
      <c r="C1912" t="s">
        <v>193</v>
      </c>
      <c r="D1912">
        <v>10</v>
      </c>
      <c r="E1912" t="s">
        <v>127</v>
      </c>
      <c r="F1912" t="s">
        <v>125</v>
      </c>
      <c r="G1912" t="s">
        <v>149</v>
      </c>
      <c r="H1912">
        <v>155</v>
      </c>
      <c r="I1912">
        <v>145</v>
      </c>
      <c r="J1912">
        <v>41.8</v>
      </c>
      <c r="K1912">
        <v>4.5</v>
      </c>
      <c r="L1912">
        <v>85</v>
      </c>
      <c r="M1912">
        <v>30.5</v>
      </c>
      <c r="N1912">
        <v>3.7</v>
      </c>
      <c r="O1912">
        <v>22.8</v>
      </c>
      <c r="P1912">
        <v>23.3</v>
      </c>
      <c r="Q1912">
        <v>24</v>
      </c>
      <c r="R1912">
        <v>1.1000000000000001</v>
      </c>
      <c r="S1912">
        <v>30</v>
      </c>
      <c r="T1912">
        <v>26300</v>
      </c>
      <c r="U1912">
        <v>41200</v>
      </c>
      <c r="V1912">
        <v>55500</v>
      </c>
    </row>
    <row r="1913" spans="1:22" x14ac:dyDescent="0.25">
      <c r="A1913" t="str">
        <f t="shared" si="29"/>
        <v>2018/201910Female + maleLawEU</v>
      </c>
      <c r="B1913" t="s">
        <v>192</v>
      </c>
      <c r="C1913" t="s">
        <v>193</v>
      </c>
      <c r="D1913">
        <v>10</v>
      </c>
      <c r="E1913" t="s">
        <v>127</v>
      </c>
      <c r="F1913" t="s">
        <v>21</v>
      </c>
      <c r="G1913" t="s">
        <v>7</v>
      </c>
      <c r="H1913">
        <v>565</v>
      </c>
      <c r="I1913">
        <v>530</v>
      </c>
      <c r="J1913">
        <v>52</v>
      </c>
      <c r="K1913">
        <v>6.3</v>
      </c>
      <c r="L1913">
        <v>255</v>
      </c>
      <c r="M1913">
        <v>19.399999999999999</v>
      </c>
      <c r="N1913">
        <v>2.7</v>
      </c>
      <c r="O1913">
        <v>24.5</v>
      </c>
      <c r="P1913">
        <v>25.3</v>
      </c>
      <c r="Q1913">
        <v>25.9</v>
      </c>
      <c r="R1913">
        <v>1.4</v>
      </c>
      <c r="S1913">
        <v>125</v>
      </c>
      <c r="T1913">
        <v>32800</v>
      </c>
      <c r="U1913">
        <v>61000</v>
      </c>
      <c r="V1913">
        <v>94200</v>
      </c>
    </row>
    <row r="1914" spans="1:22" x14ac:dyDescent="0.25">
      <c r="A1914" t="str">
        <f t="shared" si="29"/>
        <v>2018/201910Female + maleLawUK</v>
      </c>
      <c r="B1914" t="s">
        <v>192</v>
      </c>
      <c r="C1914" t="s">
        <v>193</v>
      </c>
      <c r="D1914">
        <v>10</v>
      </c>
      <c r="E1914" t="s">
        <v>127</v>
      </c>
      <c r="F1914" t="s">
        <v>61</v>
      </c>
      <c r="G1914" t="s">
        <v>7</v>
      </c>
      <c r="H1914">
        <v>11025</v>
      </c>
      <c r="I1914">
        <v>10805</v>
      </c>
      <c r="J1914">
        <v>3.2</v>
      </c>
      <c r="K1914">
        <v>2</v>
      </c>
      <c r="L1914">
        <v>10465</v>
      </c>
      <c r="M1914">
        <v>9.9</v>
      </c>
      <c r="N1914">
        <v>4.7</v>
      </c>
      <c r="O1914">
        <v>78.099999999999994</v>
      </c>
      <c r="P1914">
        <v>81.400000000000006</v>
      </c>
      <c r="Q1914">
        <v>82.2</v>
      </c>
      <c r="R1914">
        <v>4.0999999999999996</v>
      </c>
      <c r="S1914">
        <v>8075</v>
      </c>
      <c r="T1914">
        <v>22600</v>
      </c>
      <c r="U1914">
        <v>34700</v>
      </c>
      <c r="V1914">
        <v>52600</v>
      </c>
    </row>
    <row r="1915" spans="1:22" x14ac:dyDescent="0.25">
      <c r="A1915" t="str">
        <f t="shared" si="29"/>
        <v>2018/201910Female + maleLawNon-EU</v>
      </c>
      <c r="B1915" t="s">
        <v>192</v>
      </c>
      <c r="C1915" t="s">
        <v>193</v>
      </c>
      <c r="D1915">
        <v>10</v>
      </c>
      <c r="E1915" t="s">
        <v>127</v>
      </c>
      <c r="F1915" t="s">
        <v>125</v>
      </c>
      <c r="G1915" t="s">
        <v>7</v>
      </c>
      <c r="H1915">
        <v>1580</v>
      </c>
      <c r="I1915">
        <v>1500</v>
      </c>
      <c r="J1915">
        <v>56.2</v>
      </c>
      <c r="K1915">
        <v>5.0999999999999996</v>
      </c>
      <c r="L1915">
        <v>655</v>
      </c>
      <c r="M1915">
        <v>25.7</v>
      </c>
      <c r="N1915">
        <v>1.7</v>
      </c>
      <c r="O1915">
        <v>14.1</v>
      </c>
      <c r="P1915">
        <v>15.5</v>
      </c>
      <c r="Q1915">
        <v>16.3</v>
      </c>
      <c r="R1915">
        <v>2.2000000000000002</v>
      </c>
      <c r="S1915">
        <v>185</v>
      </c>
      <c r="T1915">
        <v>21900</v>
      </c>
      <c r="U1915">
        <v>42300</v>
      </c>
      <c r="V1915">
        <v>77000</v>
      </c>
    </row>
    <row r="1916" spans="1:22" x14ac:dyDescent="0.25">
      <c r="A1916" t="str">
        <f t="shared" si="29"/>
        <v>2018/201910Female + maleMaterials and technologyEU</v>
      </c>
      <c r="B1916" t="s">
        <v>192</v>
      </c>
      <c r="C1916" t="s">
        <v>193</v>
      </c>
      <c r="D1916">
        <v>10</v>
      </c>
      <c r="E1916" t="s">
        <v>127</v>
      </c>
      <c r="F1916" t="s">
        <v>21</v>
      </c>
      <c r="G1916" t="s">
        <v>150</v>
      </c>
      <c r="H1916">
        <v>135</v>
      </c>
      <c r="I1916">
        <v>120</v>
      </c>
      <c r="J1916">
        <v>41.1</v>
      </c>
      <c r="K1916">
        <v>8.6</v>
      </c>
      <c r="L1916">
        <v>70</v>
      </c>
      <c r="M1916">
        <v>25.2</v>
      </c>
      <c r="N1916">
        <v>1.6</v>
      </c>
      <c r="O1916">
        <v>31.1</v>
      </c>
      <c r="P1916">
        <v>32</v>
      </c>
      <c r="Q1916">
        <v>32</v>
      </c>
      <c r="R1916">
        <v>1</v>
      </c>
      <c r="S1916">
        <v>35</v>
      </c>
      <c r="T1916">
        <v>23000</v>
      </c>
      <c r="U1916">
        <v>30300</v>
      </c>
      <c r="V1916">
        <v>44900</v>
      </c>
    </row>
    <row r="1917" spans="1:22" x14ac:dyDescent="0.25">
      <c r="A1917" t="str">
        <f t="shared" si="29"/>
        <v>2018/201910Female + maleMaterials and technologyUK</v>
      </c>
      <c r="B1917" t="s">
        <v>192</v>
      </c>
      <c r="C1917" t="s">
        <v>193</v>
      </c>
      <c r="D1917">
        <v>10</v>
      </c>
      <c r="E1917" t="s">
        <v>127</v>
      </c>
      <c r="F1917" t="s">
        <v>61</v>
      </c>
      <c r="G1917" t="s">
        <v>150</v>
      </c>
      <c r="H1917">
        <v>1890</v>
      </c>
      <c r="I1917">
        <v>1825</v>
      </c>
      <c r="J1917">
        <v>2.2000000000000002</v>
      </c>
      <c r="K1917">
        <v>3.4</v>
      </c>
      <c r="L1917">
        <v>1785</v>
      </c>
      <c r="M1917">
        <v>10.8</v>
      </c>
      <c r="N1917">
        <v>4.8</v>
      </c>
      <c r="O1917">
        <v>78.2</v>
      </c>
      <c r="P1917">
        <v>81.400000000000006</v>
      </c>
      <c r="Q1917">
        <v>82.2</v>
      </c>
      <c r="R1917">
        <v>4</v>
      </c>
      <c r="S1917">
        <v>1360</v>
      </c>
      <c r="T1917">
        <v>20400</v>
      </c>
      <c r="U1917">
        <v>31400</v>
      </c>
      <c r="V1917">
        <v>44700</v>
      </c>
    </row>
    <row r="1918" spans="1:22" x14ac:dyDescent="0.25">
      <c r="A1918" t="str">
        <f t="shared" si="29"/>
        <v>2018/201910Female + maleMaterials and technologyNon-EU</v>
      </c>
      <c r="B1918" t="s">
        <v>192</v>
      </c>
      <c r="C1918" t="s">
        <v>193</v>
      </c>
      <c r="D1918">
        <v>10</v>
      </c>
      <c r="E1918" t="s">
        <v>127</v>
      </c>
      <c r="F1918" t="s">
        <v>125</v>
      </c>
      <c r="G1918" t="s">
        <v>150</v>
      </c>
      <c r="H1918">
        <v>260</v>
      </c>
      <c r="I1918">
        <v>245</v>
      </c>
      <c r="J1918">
        <v>58.3</v>
      </c>
      <c r="K1918">
        <v>5.0999999999999996</v>
      </c>
      <c r="L1918">
        <v>100</v>
      </c>
      <c r="M1918">
        <v>27.5</v>
      </c>
      <c r="N1918">
        <v>1</v>
      </c>
      <c r="O1918">
        <v>12</v>
      </c>
      <c r="P1918">
        <v>12.4</v>
      </c>
      <c r="Q1918">
        <v>13.2</v>
      </c>
      <c r="R1918">
        <v>1.2</v>
      </c>
      <c r="S1918">
        <v>25</v>
      </c>
      <c r="T1918">
        <v>11700</v>
      </c>
      <c r="U1918">
        <v>25600</v>
      </c>
      <c r="V1918">
        <v>45300</v>
      </c>
    </row>
    <row r="1919" spans="1:22" x14ac:dyDescent="0.25">
      <c r="A1919" t="str">
        <f t="shared" si="29"/>
        <v>2018/201910Female + maleMathematical sciencesEU</v>
      </c>
      <c r="B1919" t="s">
        <v>192</v>
      </c>
      <c r="C1919" t="s">
        <v>193</v>
      </c>
      <c r="D1919">
        <v>10</v>
      </c>
      <c r="E1919" t="s">
        <v>127</v>
      </c>
      <c r="F1919" t="s">
        <v>21</v>
      </c>
      <c r="G1919" t="s">
        <v>5</v>
      </c>
      <c r="H1919">
        <v>200</v>
      </c>
      <c r="I1919">
        <v>190</v>
      </c>
      <c r="J1919">
        <v>51.8</v>
      </c>
      <c r="K1919">
        <v>5.4</v>
      </c>
      <c r="L1919">
        <v>90</v>
      </c>
      <c r="M1919">
        <v>22.5</v>
      </c>
      <c r="N1919">
        <v>3.3</v>
      </c>
      <c r="O1919">
        <v>18.8</v>
      </c>
      <c r="P1919">
        <v>21.3</v>
      </c>
      <c r="Q1919">
        <v>22.3</v>
      </c>
      <c r="R1919">
        <v>3.5</v>
      </c>
      <c r="S1919">
        <v>35</v>
      </c>
      <c r="T1919">
        <v>35400</v>
      </c>
      <c r="U1919">
        <v>79600</v>
      </c>
      <c r="V1919">
        <v>127000</v>
      </c>
    </row>
    <row r="1920" spans="1:22" x14ac:dyDescent="0.25">
      <c r="A1920" t="str">
        <f t="shared" si="29"/>
        <v>2018/201910Female + maleMathematical sciencesUK</v>
      </c>
      <c r="B1920" t="s">
        <v>192</v>
      </c>
      <c r="C1920" t="s">
        <v>193</v>
      </c>
      <c r="D1920">
        <v>10</v>
      </c>
      <c r="E1920" t="s">
        <v>127</v>
      </c>
      <c r="F1920" t="s">
        <v>61</v>
      </c>
      <c r="G1920" t="s">
        <v>5</v>
      </c>
      <c r="H1920">
        <v>4080</v>
      </c>
      <c r="I1920">
        <v>3910</v>
      </c>
      <c r="J1920">
        <v>2.2999999999999998</v>
      </c>
      <c r="K1920">
        <v>4.0999999999999996</v>
      </c>
      <c r="L1920">
        <v>3820</v>
      </c>
      <c r="M1920">
        <v>10.5</v>
      </c>
      <c r="N1920">
        <v>3.8</v>
      </c>
      <c r="O1920">
        <v>79.2</v>
      </c>
      <c r="P1920">
        <v>82.3</v>
      </c>
      <c r="Q1920">
        <v>83.3</v>
      </c>
      <c r="R1920">
        <v>4.0999999999999996</v>
      </c>
      <c r="S1920">
        <v>3005</v>
      </c>
      <c r="T1920">
        <v>30700</v>
      </c>
      <c r="U1920">
        <v>42700</v>
      </c>
      <c r="V1920">
        <v>65000</v>
      </c>
    </row>
    <row r="1921" spans="1:22" x14ac:dyDescent="0.25">
      <c r="A1921" t="str">
        <f t="shared" si="29"/>
        <v>2018/201910Female + maleMathematical sciencesNon-EU</v>
      </c>
      <c r="B1921" t="s">
        <v>192</v>
      </c>
      <c r="C1921" t="s">
        <v>193</v>
      </c>
      <c r="D1921">
        <v>10</v>
      </c>
      <c r="E1921" t="s">
        <v>127</v>
      </c>
      <c r="F1921" t="s">
        <v>125</v>
      </c>
      <c r="G1921" t="s">
        <v>5</v>
      </c>
      <c r="H1921">
        <v>645</v>
      </c>
      <c r="I1921">
        <v>625</v>
      </c>
      <c r="J1921">
        <v>61.8</v>
      </c>
      <c r="K1921">
        <v>3.7</v>
      </c>
      <c r="L1921">
        <v>240</v>
      </c>
      <c r="M1921">
        <v>21.5</v>
      </c>
      <c r="N1921">
        <v>1.6</v>
      </c>
      <c r="O1921">
        <v>14.2</v>
      </c>
      <c r="P1921">
        <v>15</v>
      </c>
      <c r="Q1921">
        <v>15.1</v>
      </c>
      <c r="R1921">
        <v>0.9</v>
      </c>
      <c r="S1921">
        <v>75</v>
      </c>
      <c r="T1921">
        <v>26600</v>
      </c>
      <c r="U1921">
        <v>44200</v>
      </c>
      <c r="V1921">
        <v>84000</v>
      </c>
    </row>
    <row r="1922" spans="1:22" x14ac:dyDescent="0.25">
      <c r="A1922" t="str">
        <f t="shared" si="29"/>
        <v>2018/201910Female + maleMedia, journalism and communicationsEU</v>
      </c>
      <c r="B1922" t="s">
        <v>192</v>
      </c>
      <c r="C1922" t="s">
        <v>193</v>
      </c>
      <c r="D1922">
        <v>10</v>
      </c>
      <c r="E1922" t="s">
        <v>127</v>
      </c>
      <c r="F1922" t="s">
        <v>21</v>
      </c>
      <c r="G1922" t="s">
        <v>151</v>
      </c>
      <c r="H1922">
        <v>390</v>
      </c>
      <c r="I1922">
        <v>350</v>
      </c>
      <c r="J1922">
        <v>43.3</v>
      </c>
      <c r="K1922">
        <v>10.199999999999999</v>
      </c>
      <c r="L1922">
        <v>200</v>
      </c>
      <c r="M1922">
        <v>27.9</v>
      </c>
      <c r="N1922">
        <v>2.2999999999999998</v>
      </c>
      <c r="O1922">
        <v>25.1</v>
      </c>
      <c r="P1922">
        <v>26.2</v>
      </c>
      <c r="Q1922">
        <v>26.5</v>
      </c>
      <c r="R1922">
        <v>1.4</v>
      </c>
      <c r="S1922">
        <v>80</v>
      </c>
      <c r="T1922">
        <v>19700</v>
      </c>
      <c r="U1922">
        <v>32800</v>
      </c>
      <c r="V1922">
        <v>45300</v>
      </c>
    </row>
    <row r="1923" spans="1:22" x14ac:dyDescent="0.25">
      <c r="A1923" t="str">
        <f t="shared" si="29"/>
        <v>2018/201910Female + maleMedia, journalism and communicationsUK</v>
      </c>
      <c r="B1923" t="s">
        <v>192</v>
      </c>
      <c r="C1923" t="s">
        <v>193</v>
      </c>
      <c r="D1923">
        <v>10</v>
      </c>
      <c r="E1923" t="s">
        <v>127</v>
      </c>
      <c r="F1923" t="s">
        <v>61</v>
      </c>
      <c r="G1923" t="s">
        <v>151</v>
      </c>
      <c r="H1923">
        <v>7845</v>
      </c>
      <c r="I1923">
        <v>7665</v>
      </c>
      <c r="J1923">
        <v>1.9</v>
      </c>
      <c r="K1923">
        <v>2.2999999999999998</v>
      </c>
      <c r="L1923">
        <v>7515</v>
      </c>
      <c r="M1923">
        <v>9.5</v>
      </c>
      <c r="N1923">
        <v>4.7</v>
      </c>
      <c r="O1923">
        <v>80.900000000000006</v>
      </c>
      <c r="P1923">
        <v>83.3</v>
      </c>
      <c r="Q1923">
        <v>83.8</v>
      </c>
      <c r="R1923">
        <v>3</v>
      </c>
      <c r="S1923">
        <v>5840</v>
      </c>
      <c r="T1923">
        <v>18600</v>
      </c>
      <c r="U1923">
        <v>28100</v>
      </c>
      <c r="V1923">
        <v>38300</v>
      </c>
    </row>
    <row r="1924" spans="1:22" x14ac:dyDescent="0.25">
      <c r="A1924" t="str">
        <f t="shared" ref="A1924:A1987" si="30">B1924&amp;D1924&amp;E1924&amp;G1924&amp;F1924</f>
        <v>2018/201910Female + maleMedia, journalism and communicationsNon-EU</v>
      </c>
      <c r="B1924" t="s">
        <v>192</v>
      </c>
      <c r="C1924" t="s">
        <v>193</v>
      </c>
      <c r="D1924">
        <v>10</v>
      </c>
      <c r="E1924" t="s">
        <v>127</v>
      </c>
      <c r="F1924" t="s">
        <v>125</v>
      </c>
      <c r="G1924" t="s">
        <v>151</v>
      </c>
      <c r="H1924">
        <v>520</v>
      </c>
      <c r="I1924">
        <v>500</v>
      </c>
      <c r="J1924">
        <v>57.6</v>
      </c>
      <c r="K1924">
        <v>3.6</v>
      </c>
      <c r="L1924">
        <v>215</v>
      </c>
      <c r="M1924">
        <v>26</v>
      </c>
      <c r="N1924">
        <v>0.7</v>
      </c>
      <c r="O1924">
        <v>14.5</v>
      </c>
      <c r="P1924">
        <v>14.9</v>
      </c>
      <c r="Q1924">
        <v>15.7</v>
      </c>
      <c r="R1924">
        <v>1.2</v>
      </c>
      <c r="S1924">
        <v>55</v>
      </c>
      <c r="T1924">
        <v>14500</v>
      </c>
      <c r="U1924">
        <v>27400</v>
      </c>
      <c r="V1924">
        <v>44100</v>
      </c>
    </row>
    <row r="1925" spans="1:22" x14ac:dyDescent="0.25">
      <c r="A1925" t="str">
        <f t="shared" si="30"/>
        <v>2018/201910Female + maleMedical sciencesEU</v>
      </c>
      <c r="B1925" t="s">
        <v>192</v>
      </c>
      <c r="C1925" t="s">
        <v>193</v>
      </c>
      <c r="D1925">
        <v>10</v>
      </c>
      <c r="E1925" t="s">
        <v>127</v>
      </c>
      <c r="F1925" t="s">
        <v>21</v>
      </c>
      <c r="G1925" t="s">
        <v>152</v>
      </c>
      <c r="H1925">
        <v>80</v>
      </c>
      <c r="I1925">
        <v>75</v>
      </c>
      <c r="J1925">
        <v>33</v>
      </c>
      <c r="K1925">
        <v>10.4</v>
      </c>
      <c r="L1925">
        <v>50</v>
      </c>
      <c r="M1925">
        <v>18.2</v>
      </c>
      <c r="N1925">
        <v>1.8</v>
      </c>
      <c r="O1925">
        <v>34.1</v>
      </c>
      <c r="P1925">
        <v>45</v>
      </c>
      <c r="Q1925">
        <v>47</v>
      </c>
      <c r="R1925">
        <v>12.9</v>
      </c>
      <c r="S1925">
        <v>25</v>
      </c>
      <c r="T1925">
        <v>26300</v>
      </c>
      <c r="U1925">
        <v>36100</v>
      </c>
      <c r="V1925">
        <v>46400</v>
      </c>
    </row>
    <row r="1926" spans="1:22" x14ac:dyDescent="0.25">
      <c r="A1926" t="str">
        <f t="shared" si="30"/>
        <v>2018/201910Female + maleMedical sciencesUK</v>
      </c>
      <c r="B1926" t="s">
        <v>192</v>
      </c>
      <c r="C1926" t="s">
        <v>193</v>
      </c>
      <c r="D1926">
        <v>10</v>
      </c>
      <c r="E1926" t="s">
        <v>127</v>
      </c>
      <c r="F1926" t="s">
        <v>61</v>
      </c>
      <c r="G1926" t="s">
        <v>152</v>
      </c>
      <c r="H1926">
        <v>2920</v>
      </c>
      <c r="I1926">
        <v>2865</v>
      </c>
      <c r="J1926">
        <v>3.2</v>
      </c>
      <c r="K1926">
        <v>1.9</v>
      </c>
      <c r="L1926">
        <v>2770</v>
      </c>
      <c r="M1926">
        <v>7.7</v>
      </c>
      <c r="N1926">
        <v>2.9</v>
      </c>
      <c r="O1926">
        <v>75</v>
      </c>
      <c r="P1926">
        <v>84.4</v>
      </c>
      <c r="Q1926">
        <v>86.1</v>
      </c>
      <c r="R1926">
        <v>11.2</v>
      </c>
      <c r="S1926">
        <v>2075</v>
      </c>
      <c r="T1926">
        <v>24100</v>
      </c>
      <c r="U1926">
        <v>35000</v>
      </c>
      <c r="V1926">
        <v>47400</v>
      </c>
    </row>
    <row r="1927" spans="1:22" x14ac:dyDescent="0.25">
      <c r="A1927" t="str">
        <f t="shared" si="30"/>
        <v>2018/201910Female + maleMedical sciencesNon-EU</v>
      </c>
      <c r="B1927" t="s">
        <v>192</v>
      </c>
      <c r="C1927" t="s">
        <v>193</v>
      </c>
      <c r="D1927">
        <v>10</v>
      </c>
      <c r="E1927" t="s">
        <v>127</v>
      </c>
      <c r="F1927" t="s">
        <v>125</v>
      </c>
      <c r="G1927" t="s">
        <v>152</v>
      </c>
      <c r="H1927">
        <v>85</v>
      </c>
      <c r="I1927">
        <v>80</v>
      </c>
      <c r="J1927">
        <v>26.8</v>
      </c>
      <c r="K1927">
        <v>4.2</v>
      </c>
      <c r="L1927">
        <v>60</v>
      </c>
      <c r="M1927">
        <v>30.1</v>
      </c>
      <c r="N1927">
        <v>1.3</v>
      </c>
      <c r="O1927">
        <v>28</v>
      </c>
      <c r="P1927">
        <v>41.4</v>
      </c>
      <c r="Q1927">
        <v>41.8</v>
      </c>
      <c r="R1927">
        <v>13.8</v>
      </c>
      <c r="S1927">
        <v>20</v>
      </c>
      <c r="T1927">
        <v>32800</v>
      </c>
      <c r="U1927">
        <v>43400</v>
      </c>
      <c r="V1927">
        <v>56600</v>
      </c>
    </row>
    <row r="1928" spans="1:22" x14ac:dyDescent="0.25">
      <c r="A1928" t="str">
        <f t="shared" si="30"/>
        <v>2018/201910Female + maleMedicine and dentistryEU</v>
      </c>
      <c r="B1928" t="s">
        <v>192</v>
      </c>
      <c r="C1928" t="s">
        <v>193</v>
      </c>
      <c r="D1928">
        <v>10</v>
      </c>
      <c r="E1928" t="s">
        <v>127</v>
      </c>
      <c r="F1928" t="s">
        <v>21</v>
      </c>
      <c r="G1928" t="s">
        <v>77</v>
      </c>
      <c r="H1928">
        <v>150</v>
      </c>
      <c r="I1928">
        <v>135</v>
      </c>
      <c r="J1928">
        <v>14.8</v>
      </c>
      <c r="K1928">
        <v>10.6</v>
      </c>
      <c r="L1928">
        <v>115</v>
      </c>
      <c r="M1928">
        <v>14.1</v>
      </c>
      <c r="N1928">
        <v>1.5</v>
      </c>
      <c r="O1928">
        <v>44.4</v>
      </c>
      <c r="P1928">
        <v>67.400000000000006</v>
      </c>
      <c r="Q1928">
        <v>69.599999999999994</v>
      </c>
      <c r="R1928">
        <v>25.2</v>
      </c>
      <c r="S1928">
        <v>55</v>
      </c>
      <c r="T1928">
        <v>44500</v>
      </c>
      <c r="U1928">
        <v>55800</v>
      </c>
      <c r="V1928">
        <v>64200</v>
      </c>
    </row>
    <row r="1929" spans="1:22" x14ac:dyDescent="0.25">
      <c r="A1929" t="str">
        <f t="shared" si="30"/>
        <v>2018/201910Female + maleMedicine and dentistryUK</v>
      </c>
      <c r="B1929" t="s">
        <v>192</v>
      </c>
      <c r="C1929" t="s">
        <v>193</v>
      </c>
      <c r="D1929">
        <v>10</v>
      </c>
      <c r="E1929" t="s">
        <v>127</v>
      </c>
      <c r="F1929" t="s">
        <v>61</v>
      </c>
      <c r="G1929" t="s">
        <v>77</v>
      </c>
      <c r="H1929">
        <v>6180</v>
      </c>
      <c r="I1929">
        <v>6025</v>
      </c>
      <c r="J1929">
        <v>2.6</v>
      </c>
      <c r="K1929">
        <v>2.5</v>
      </c>
      <c r="L1929">
        <v>5865</v>
      </c>
      <c r="M1929">
        <v>8.6999999999999993</v>
      </c>
      <c r="N1929">
        <v>3.1</v>
      </c>
      <c r="O1929">
        <v>68.599999999999994</v>
      </c>
      <c r="P1929">
        <v>84.1</v>
      </c>
      <c r="Q1929">
        <v>85.6</v>
      </c>
      <c r="R1929">
        <v>17</v>
      </c>
      <c r="S1929">
        <v>3830</v>
      </c>
      <c r="T1929">
        <v>36500</v>
      </c>
      <c r="U1929">
        <v>55500</v>
      </c>
      <c r="V1929">
        <v>70100</v>
      </c>
    </row>
    <row r="1930" spans="1:22" x14ac:dyDescent="0.25">
      <c r="A1930" t="str">
        <f t="shared" si="30"/>
        <v>2018/201910Female + maleMedicine and dentistryNon-EU</v>
      </c>
      <c r="B1930" t="s">
        <v>192</v>
      </c>
      <c r="C1930" t="s">
        <v>193</v>
      </c>
      <c r="D1930">
        <v>10</v>
      </c>
      <c r="E1930" t="s">
        <v>127</v>
      </c>
      <c r="F1930" t="s">
        <v>125</v>
      </c>
      <c r="G1930" t="s">
        <v>77</v>
      </c>
      <c r="H1930">
        <v>430</v>
      </c>
      <c r="I1930">
        <v>395</v>
      </c>
      <c r="J1930">
        <v>34.200000000000003</v>
      </c>
      <c r="K1930">
        <v>8.1</v>
      </c>
      <c r="L1930">
        <v>260</v>
      </c>
      <c r="M1930">
        <v>15.7</v>
      </c>
      <c r="N1930">
        <v>2.8</v>
      </c>
      <c r="O1930">
        <v>33.4</v>
      </c>
      <c r="P1930">
        <v>45.6</v>
      </c>
      <c r="Q1930">
        <v>47.3</v>
      </c>
      <c r="R1930">
        <v>13.9</v>
      </c>
      <c r="S1930">
        <v>130</v>
      </c>
      <c r="T1930">
        <v>40200</v>
      </c>
      <c r="U1930">
        <v>57900</v>
      </c>
      <c r="V1930">
        <v>70400</v>
      </c>
    </row>
    <row r="1931" spans="1:22" x14ac:dyDescent="0.25">
      <c r="A1931" t="str">
        <f t="shared" si="30"/>
        <v>2018/201910Female + maleNursing and midwiferyEU</v>
      </c>
      <c r="B1931" t="s">
        <v>192</v>
      </c>
      <c r="C1931" t="s">
        <v>193</v>
      </c>
      <c r="D1931">
        <v>10</v>
      </c>
      <c r="E1931" t="s">
        <v>127</v>
      </c>
      <c r="F1931" t="s">
        <v>21</v>
      </c>
      <c r="G1931" t="s">
        <v>153</v>
      </c>
      <c r="H1931">
        <v>80</v>
      </c>
      <c r="I1931">
        <v>60</v>
      </c>
      <c r="J1931">
        <v>39.5</v>
      </c>
      <c r="K1931">
        <v>24.4</v>
      </c>
      <c r="L1931">
        <v>40</v>
      </c>
      <c r="M1931">
        <v>24.2</v>
      </c>
      <c r="N1931">
        <v>3.2</v>
      </c>
      <c r="O1931">
        <v>26.6</v>
      </c>
      <c r="P1931">
        <v>31.5</v>
      </c>
      <c r="Q1931">
        <v>33.1</v>
      </c>
      <c r="R1931">
        <v>6.5</v>
      </c>
      <c r="S1931">
        <v>15</v>
      </c>
      <c r="T1931">
        <v>21500</v>
      </c>
      <c r="U1931">
        <v>27000</v>
      </c>
      <c r="V1931">
        <v>39100</v>
      </c>
    </row>
    <row r="1932" spans="1:22" x14ac:dyDescent="0.25">
      <c r="A1932" t="str">
        <f t="shared" si="30"/>
        <v>2018/201910Female + maleNursing and midwiferyUK</v>
      </c>
      <c r="B1932" t="s">
        <v>192</v>
      </c>
      <c r="C1932" t="s">
        <v>193</v>
      </c>
      <c r="D1932">
        <v>10</v>
      </c>
      <c r="E1932" t="s">
        <v>127</v>
      </c>
      <c r="F1932" t="s">
        <v>61</v>
      </c>
      <c r="G1932" t="s">
        <v>153</v>
      </c>
      <c r="H1932">
        <v>9830</v>
      </c>
      <c r="I1932">
        <v>9625</v>
      </c>
      <c r="J1932">
        <v>7.9</v>
      </c>
      <c r="K1932">
        <v>2.1</v>
      </c>
      <c r="L1932">
        <v>8865</v>
      </c>
      <c r="M1932">
        <v>6.5</v>
      </c>
      <c r="N1932">
        <v>3.1</v>
      </c>
      <c r="O1932">
        <v>70.2</v>
      </c>
      <c r="P1932">
        <v>81.099999999999994</v>
      </c>
      <c r="Q1932">
        <v>82.5</v>
      </c>
      <c r="R1932">
        <v>12.3</v>
      </c>
      <c r="S1932">
        <v>6520</v>
      </c>
      <c r="T1932">
        <v>20400</v>
      </c>
      <c r="U1932">
        <v>29900</v>
      </c>
      <c r="V1932">
        <v>38300</v>
      </c>
    </row>
    <row r="1933" spans="1:22" x14ac:dyDescent="0.25">
      <c r="A1933" t="str">
        <f t="shared" si="30"/>
        <v>2018/201910Female + maleNursing and midwiferyNon-EU</v>
      </c>
      <c r="B1933" t="s">
        <v>192</v>
      </c>
      <c r="C1933" t="s">
        <v>193</v>
      </c>
      <c r="D1933">
        <v>10</v>
      </c>
      <c r="E1933" t="s">
        <v>127</v>
      </c>
      <c r="F1933" t="s">
        <v>125</v>
      </c>
      <c r="G1933" t="s">
        <v>153</v>
      </c>
      <c r="H1933">
        <v>210</v>
      </c>
      <c r="I1933">
        <v>195</v>
      </c>
      <c r="J1933">
        <v>17.7</v>
      </c>
      <c r="K1933">
        <v>7.6</v>
      </c>
      <c r="L1933">
        <v>160</v>
      </c>
      <c r="M1933">
        <v>17.5</v>
      </c>
      <c r="N1933">
        <v>2.6</v>
      </c>
      <c r="O1933">
        <v>50.3</v>
      </c>
      <c r="P1933">
        <v>58.5</v>
      </c>
      <c r="Q1933">
        <v>62.3</v>
      </c>
      <c r="R1933">
        <v>12</v>
      </c>
      <c r="S1933">
        <v>95</v>
      </c>
      <c r="T1933">
        <v>21500</v>
      </c>
      <c r="U1933">
        <v>34100</v>
      </c>
      <c r="V1933">
        <v>46400</v>
      </c>
    </row>
    <row r="1934" spans="1:22" x14ac:dyDescent="0.25">
      <c r="A1934" t="str">
        <f t="shared" si="30"/>
        <v>2018/201910Female + malePerforming artsEU</v>
      </c>
      <c r="B1934" t="s">
        <v>192</v>
      </c>
      <c r="C1934" t="s">
        <v>193</v>
      </c>
      <c r="D1934">
        <v>10</v>
      </c>
      <c r="E1934" t="s">
        <v>127</v>
      </c>
      <c r="F1934" t="s">
        <v>21</v>
      </c>
      <c r="G1934" t="s">
        <v>154</v>
      </c>
      <c r="H1934">
        <v>450</v>
      </c>
      <c r="I1934">
        <v>395</v>
      </c>
      <c r="J1934">
        <v>36.799999999999997</v>
      </c>
      <c r="K1934">
        <v>11.7</v>
      </c>
      <c r="L1934">
        <v>250</v>
      </c>
      <c r="M1934">
        <v>29</v>
      </c>
      <c r="N1934">
        <v>1.3</v>
      </c>
      <c r="O1934">
        <v>29.7</v>
      </c>
      <c r="P1934">
        <v>31.4</v>
      </c>
      <c r="Q1934">
        <v>33</v>
      </c>
      <c r="R1934">
        <v>3.3</v>
      </c>
      <c r="S1934">
        <v>95</v>
      </c>
      <c r="T1934">
        <v>9100</v>
      </c>
      <c r="U1934">
        <v>19000</v>
      </c>
      <c r="V1934">
        <v>31000</v>
      </c>
    </row>
    <row r="1935" spans="1:22" x14ac:dyDescent="0.25">
      <c r="A1935" t="str">
        <f t="shared" si="30"/>
        <v>2018/201910Female + malePerforming artsUK</v>
      </c>
      <c r="B1935" t="s">
        <v>192</v>
      </c>
      <c r="C1935" t="s">
        <v>193</v>
      </c>
      <c r="D1935">
        <v>10</v>
      </c>
      <c r="E1935" t="s">
        <v>127</v>
      </c>
      <c r="F1935" t="s">
        <v>61</v>
      </c>
      <c r="G1935" t="s">
        <v>154</v>
      </c>
      <c r="H1935">
        <v>9160</v>
      </c>
      <c r="I1935">
        <v>8965</v>
      </c>
      <c r="J1935">
        <v>2.7</v>
      </c>
      <c r="K1935">
        <v>2.2000000000000002</v>
      </c>
      <c r="L1935">
        <v>8725</v>
      </c>
      <c r="M1935">
        <v>7.6</v>
      </c>
      <c r="N1935">
        <v>4.2</v>
      </c>
      <c r="O1935">
        <v>80.900000000000006</v>
      </c>
      <c r="P1935">
        <v>84.8</v>
      </c>
      <c r="Q1935">
        <v>85.4</v>
      </c>
      <c r="R1935">
        <v>4.5999999999999996</v>
      </c>
      <c r="S1935">
        <v>6530</v>
      </c>
      <c r="T1935">
        <v>15000</v>
      </c>
      <c r="U1935">
        <v>24500</v>
      </c>
      <c r="V1935">
        <v>34700</v>
      </c>
    </row>
    <row r="1936" spans="1:22" x14ac:dyDescent="0.25">
      <c r="A1936" t="str">
        <f t="shared" si="30"/>
        <v>2018/201910Female + malePerforming artsNon-EU</v>
      </c>
      <c r="B1936" t="s">
        <v>192</v>
      </c>
      <c r="C1936" t="s">
        <v>193</v>
      </c>
      <c r="D1936">
        <v>10</v>
      </c>
      <c r="E1936" t="s">
        <v>127</v>
      </c>
      <c r="F1936" t="s">
        <v>125</v>
      </c>
      <c r="G1936" t="s">
        <v>154</v>
      </c>
      <c r="H1936">
        <v>365</v>
      </c>
      <c r="I1936">
        <v>335</v>
      </c>
      <c r="J1936">
        <v>50.7</v>
      </c>
      <c r="K1936">
        <v>8.3000000000000007</v>
      </c>
      <c r="L1936">
        <v>165</v>
      </c>
      <c r="M1936">
        <v>26</v>
      </c>
      <c r="N1936">
        <v>1.5</v>
      </c>
      <c r="O1936">
        <v>18.600000000000001</v>
      </c>
      <c r="P1936">
        <v>21</v>
      </c>
      <c r="Q1936">
        <v>21.9</v>
      </c>
      <c r="R1936">
        <v>3.3</v>
      </c>
      <c r="S1936">
        <v>55</v>
      </c>
      <c r="T1936">
        <v>11700</v>
      </c>
      <c r="U1936">
        <v>25900</v>
      </c>
      <c r="V1936">
        <v>38000</v>
      </c>
    </row>
    <row r="1937" spans="1:22" x14ac:dyDescent="0.25">
      <c r="A1937" t="str">
        <f t="shared" si="30"/>
        <v>2018/201910Female + malePharmacology, toxicology and pharmacyEU</v>
      </c>
      <c r="B1937" t="s">
        <v>192</v>
      </c>
      <c r="C1937" t="s">
        <v>193</v>
      </c>
      <c r="D1937">
        <v>10</v>
      </c>
      <c r="E1937" t="s">
        <v>127</v>
      </c>
      <c r="F1937" t="s">
        <v>21</v>
      </c>
      <c r="G1937" t="s">
        <v>78</v>
      </c>
      <c r="H1937">
        <v>140</v>
      </c>
      <c r="I1937">
        <v>100</v>
      </c>
      <c r="J1937">
        <v>25.1</v>
      </c>
      <c r="K1937">
        <v>26</v>
      </c>
      <c r="L1937">
        <v>75</v>
      </c>
      <c r="M1937">
        <v>32.700000000000003</v>
      </c>
      <c r="N1937">
        <v>5.2</v>
      </c>
      <c r="O1937">
        <v>28.7</v>
      </c>
      <c r="P1937">
        <v>34.5</v>
      </c>
      <c r="Q1937">
        <v>37</v>
      </c>
      <c r="R1937">
        <v>8.3000000000000007</v>
      </c>
      <c r="S1937">
        <v>25</v>
      </c>
      <c r="T1937">
        <v>27400</v>
      </c>
      <c r="U1937">
        <v>38300</v>
      </c>
      <c r="V1937">
        <v>47400</v>
      </c>
    </row>
    <row r="1938" spans="1:22" x14ac:dyDescent="0.25">
      <c r="A1938" t="str">
        <f t="shared" si="30"/>
        <v>2018/201910Female + malePharmacology, toxicology and pharmacyUK</v>
      </c>
      <c r="B1938" t="s">
        <v>192</v>
      </c>
      <c r="C1938" t="s">
        <v>193</v>
      </c>
      <c r="D1938">
        <v>10</v>
      </c>
      <c r="E1938" t="s">
        <v>127</v>
      </c>
      <c r="F1938" t="s">
        <v>61</v>
      </c>
      <c r="G1938" t="s">
        <v>78</v>
      </c>
      <c r="H1938">
        <v>2080</v>
      </c>
      <c r="I1938">
        <v>2045</v>
      </c>
      <c r="J1938">
        <v>4.2</v>
      </c>
      <c r="K1938">
        <v>1.7</v>
      </c>
      <c r="L1938">
        <v>1955</v>
      </c>
      <c r="M1938">
        <v>9.5</v>
      </c>
      <c r="N1938">
        <v>3.4</v>
      </c>
      <c r="O1938">
        <v>69.5</v>
      </c>
      <c r="P1938">
        <v>80.2</v>
      </c>
      <c r="Q1938">
        <v>82.9</v>
      </c>
      <c r="R1938">
        <v>13.5</v>
      </c>
      <c r="S1938">
        <v>1360</v>
      </c>
      <c r="T1938">
        <v>20100</v>
      </c>
      <c r="U1938">
        <v>35800</v>
      </c>
      <c r="V1938">
        <v>46700</v>
      </c>
    </row>
    <row r="1939" spans="1:22" x14ac:dyDescent="0.25">
      <c r="A1939" t="str">
        <f t="shared" si="30"/>
        <v>2018/201910Female + malePharmacology, toxicology and pharmacyNon-EU</v>
      </c>
      <c r="B1939" t="s">
        <v>192</v>
      </c>
      <c r="C1939" t="s">
        <v>193</v>
      </c>
      <c r="D1939">
        <v>10</v>
      </c>
      <c r="E1939" t="s">
        <v>127</v>
      </c>
      <c r="F1939" t="s">
        <v>125</v>
      </c>
      <c r="G1939" t="s">
        <v>78</v>
      </c>
      <c r="H1939">
        <v>330</v>
      </c>
      <c r="I1939">
        <v>305</v>
      </c>
      <c r="J1939">
        <v>28.1</v>
      </c>
      <c r="K1939">
        <v>7.4</v>
      </c>
      <c r="L1939">
        <v>220</v>
      </c>
      <c r="M1939">
        <v>36.4</v>
      </c>
      <c r="N1939">
        <v>0.7</v>
      </c>
      <c r="O1939">
        <v>29.8</v>
      </c>
      <c r="P1939">
        <v>34.6</v>
      </c>
      <c r="Q1939">
        <v>34.9</v>
      </c>
      <c r="R1939">
        <v>5.0999999999999996</v>
      </c>
      <c r="S1939">
        <v>85</v>
      </c>
      <c r="T1939">
        <v>17900</v>
      </c>
      <c r="U1939">
        <v>40200</v>
      </c>
      <c r="V1939">
        <v>47800</v>
      </c>
    </row>
    <row r="1940" spans="1:22" x14ac:dyDescent="0.25">
      <c r="A1940" t="str">
        <f t="shared" si="30"/>
        <v>2018/201910Female + malePhilosophy and religious studiesEU</v>
      </c>
      <c r="B1940" t="s">
        <v>192</v>
      </c>
      <c r="C1940" t="s">
        <v>193</v>
      </c>
      <c r="D1940">
        <v>10</v>
      </c>
      <c r="E1940" t="s">
        <v>127</v>
      </c>
      <c r="F1940" t="s">
        <v>21</v>
      </c>
      <c r="G1940" t="s">
        <v>115</v>
      </c>
      <c r="H1940">
        <v>75</v>
      </c>
      <c r="I1940">
        <v>65</v>
      </c>
      <c r="J1940">
        <v>34.299999999999997</v>
      </c>
      <c r="K1940">
        <v>10.7</v>
      </c>
      <c r="L1940">
        <v>45</v>
      </c>
      <c r="M1940">
        <v>25.6</v>
      </c>
      <c r="N1940">
        <v>4</v>
      </c>
      <c r="O1940">
        <v>30.5</v>
      </c>
      <c r="P1940">
        <v>34.5</v>
      </c>
      <c r="Q1940">
        <v>36</v>
      </c>
      <c r="R1940">
        <v>5.5</v>
      </c>
      <c r="S1940">
        <v>20</v>
      </c>
      <c r="T1940">
        <v>33900</v>
      </c>
      <c r="U1940">
        <v>42300</v>
      </c>
      <c r="V1940">
        <v>79200</v>
      </c>
    </row>
    <row r="1941" spans="1:22" x14ac:dyDescent="0.25">
      <c r="A1941" t="str">
        <f t="shared" si="30"/>
        <v>2018/201910Female + malePhilosophy and religious studiesUK</v>
      </c>
      <c r="B1941" t="s">
        <v>192</v>
      </c>
      <c r="C1941" t="s">
        <v>193</v>
      </c>
      <c r="D1941">
        <v>10</v>
      </c>
      <c r="E1941" t="s">
        <v>127</v>
      </c>
      <c r="F1941" t="s">
        <v>61</v>
      </c>
      <c r="G1941" t="s">
        <v>115</v>
      </c>
      <c r="H1941">
        <v>3150</v>
      </c>
      <c r="I1941">
        <v>3060</v>
      </c>
      <c r="J1941">
        <v>2.7</v>
      </c>
      <c r="K1941">
        <v>2.9</v>
      </c>
      <c r="L1941">
        <v>2975</v>
      </c>
      <c r="M1941">
        <v>11.9</v>
      </c>
      <c r="N1941">
        <v>5</v>
      </c>
      <c r="O1941">
        <v>73.099999999999994</v>
      </c>
      <c r="P1941">
        <v>78.8</v>
      </c>
      <c r="Q1941">
        <v>80.400000000000006</v>
      </c>
      <c r="R1941">
        <v>7.3</v>
      </c>
      <c r="S1941">
        <v>2065</v>
      </c>
      <c r="T1941">
        <v>20100</v>
      </c>
      <c r="U1941">
        <v>32500</v>
      </c>
      <c r="V1941">
        <v>45600</v>
      </c>
    </row>
    <row r="1942" spans="1:22" x14ac:dyDescent="0.25">
      <c r="A1942" t="str">
        <f t="shared" si="30"/>
        <v>2018/201910Female + malePhilosophy and religious studiesNon-EU</v>
      </c>
      <c r="B1942" t="s">
        <v>192</v>
      </c>
      <c r="C1942" t="s">
        <v>193</v>
      </c>
      <c r="D1942">
        <v>10</v>
      </c>
      <c r="E1942" t="s">
        <v>127</v>
      </c>
      <c r="F1942" t="s">
        <v>125</v>
      </c>
      <c r="G1942" t="s">
        <v>115</v>
      </c>
      <c r="H1942">
        <v>95</v>
      </c>
      <c r="I1942">
        <v>85</v>
      </c>
      <c r="J1942">
        <v>52.2</v>
      </c>
      <c r="K1942">
        <v>7.4</v>
      </c>
      <c r="L1942">
        <v>40</v>
      </c>
      <c r="M1942">
        <v>21.4</v>
      </c>
      <c r="N1942">
        <v>1.3</v>
      </c>
      <c r="O1942">
        <v>22.3</v>
      </c>
      <c r="P1942">
        <v>23.5</v>
      </c>
      <c r="Q1942">
        <v>25</v>
      </c>
      <c r="R1942">
        <v>2.7</v>
      </c>
      <c r="S1942">
        <v>15</v>
      </c>
      <c r="T1942">
        <v>24800</v>
      </c>
      <c r="U1942">
        <v>40200</v>
      </c>
      <c r="V1942">
        <v>61000</v>
      </c>
    </row>
    <row r="1943" spans="1:22" x14ac:dyDescent="0.25">
      <c r="A1943" t="str">
        <f t="shared" si="30"/>
        <v>2018/201910Female + malePhysics and astronomyEU</v>
      </c>
      <c r="B1943" t="s">
        <v>192</v>
      </c>
      <c r="C1943" t="s">
        <v>193</v>
      </c>
      <c r="D1943">
        <v>10</v>
      </c>
      <c r="E1943" t="s">
        <v>127</v>
      </c>
      <c r="F1943" t="s">
        <v>21</v>
      </c>
      <c r="G1943" t="s">
        <v>88</v>
      </c>
      <c r="H1943">
        <v>95</v>
      </c>
      <c r="I1943">
        <v>90</v>
      </c>
      <c r="J1943">
        <v>37.4</v>
      </c>
      <c r="K1943">
        <v>8</v>
      </c>
      <c r="L1943">
        <v>55</v>
      </c>
      <c r="M1943">
        <v>18.600000000000001</v>
      </c>
      <c r="N1943">
        <v>0</v>
      </c>
      <c r="O1943">
        <v>39.799999999999997</v>
      </c>
      <c r="P1943">
        <v>42.8</v>
      </c>
      <c r="Q1943">
        <v>44</v>
      </c>
      <c r="R1943">
        <v>4.2</v>
      </c>
      <c r="S1943">
        <v>30</v>
      </c>
      <c r="T1943">
        <v>26300</v>
      </c>
      <c r="U1943">
        <v>47400</v>
      </c>
      <c r="V1943">
        <v>68600</v>
      </c>
    </row>
    <row r="1944" spans="1:22" x14ac:dyDescent="0.25">
      <c r="A1944" t="str">
        <f t="shared" si="30"/>
        <v>2018/201910Female + malePhysics and astronomyUK</v>
      </c>
      <c r="B1944" t="s">
        <v>192</v>
      </c>
      <c r="C1944" t="s">
        <v>193</v>
      </c>
      <c r="D1944">
        <v>10</v>
      </c>
      <c r="E1944" t="s">
        <v>127</v>
      </c>
      <c r="F1944" t="s">
        <v>61</v>
      </c>
      <c r="G1944" t="s">
        <v>88</v>
      </c>
      <c r="H1944">
        <v>1915</v>
      </c>
      <c r="I1944">
        <v>1840</v>
      </c>
      <c r="J1944">
        <v>1.5</v>
      </c>
      <c r="K1944">
        <v>4</v>
      </c>
      <c r="L1944">
        <v>1810</v>
      </c>
      <c r="M1944">
        <v>12.3</v>
      </c>
      <c r="N1944">
        <v>4</v>
      </c>
      <c r="O1944">
        <v>76.400000000000006</v>
      </c>
      <c r="P1944">
        <v>81.2</v>
      </c>
      <c r="Q1944">
        <v>82.3</v>
      </c>
      <c r="R1944">
        <v>5.9</v>
      </c>
      <c r="S1944">
        <v>1345</v>
      </c>
      <c r="T1944">
        <v>32100</v>
      </c>
      <c r="U1944">
        <v>41200</v>
      </c>
      <c r="V1944">
        <v>59500</v>
      </c>
    </row>
    <row r="1945" spans="1:22" x14ac:dyDescent="0.25">
      <c r="A1945" t="str">
        <f t="shared" si="30"/>
        <v>2018/201910Female + malePhysics and astronomyNon-EU</v>
      </c>
      <c r="B1945" t="s">
        <v>192</v>
      </c>
      <c r="C1945" t="s">
        <v>193</v>
      </c>
      <c r="D1945">
        <v>10</v>
      </c>
      <c r="E1945" t="s">
        <v>127</v>
      </c>
      <c r="F1945" t="s">
        <v>125</v>
      </c>
      <c r="G1945" t="s">
        <v>88</v>
      </c>
      <c r="H1945">
        <v>110</v>
      </c>
      <c r="I1945">
        <v>105</v>
      </c>
      <c r="J1945">
        <v>56.3</v>
      </c>
      <c r="K1945">
        <v>0.9</v>
      </c>
      <c r="L1945">
        <v>45</v>
      </c>
      <c r="M1945">
        <v>26.2</v>
      </c>
      <c r="N1945">
        <v>1.9</v>
      </c>
      <c r="O1945">
        <v>13.8</v>
      </c>
      <c r="P1945">
        <v>15.7</v>
      </c>
      <c r="Q1945">
        <v>15.7</v>
      </c>
      <c r="R1945">
        <v>1.9</v>
      </c>
      <c r="S1945">
        <v>15</v>
      </c>
      <c r="T1945">
        <v>34700</v>
      </c>
      <c r="U1945">
        <v>45600</v>
      </c>
      <c r="V1945">
        <v>59900</v>
      </c>
    </row>
    <row r="1946" spans="1:22" x14ac:dyDescent="0.25">
      <c r="A1946" t="str">
        <f t="shared" si="30"/>
        <v>2018/201910Female + malePoliticsEU</v>
      </c>
      <c r="B1946" t="s">
        <v>192</v>
      </c>
      <c r="C1946" t="s">
        <v>193</v>
      </c>
      <c r="D1946">
        <v>10</v>
      </c>
      <c r="E1946" t="s">
        <v>127</v>
      </c>
      <c r="F1946" t="s">
        <v>21</v>
      </c>
      <c r="G1946" t="s">
        <v>102</v>
      </c>
      <c r="H1946">
        <v>415</v>
      </c>
      <c r="I1946">
        <v>365</v>
      </c>
      <c r="J1946">
        <v>45.9</v>
      </c>
      <c r="K1946">
        <v>12.2</v>
      </c>
      <c r="L1946">
        <v>195</v>
      </c>
      <c r="M1946">
        <v>25.5</v>
      </c>
      <c r="N1946">
        <v>2</v>
      </c>
      <c r="O1946">
        <v>24.3</v>
      </c>
      <c r="P1946">
        <v>25.4</v>
      </c>
      <c r="Q1946">
        <v>26.6</v>
      </c>
      <c r="R1946">
        <v>2.2999999999999998</v>
      </c>
      <c r="S1946">
        <v>75</v>
      </c>
      <c r="T1946">
        <v>27700</v>
      </c>
      <c r="U1946">
        <v>42000</v>
      </c>
      <c r="V1946">
        <v>69400</v>
      </c>
    </row>
    <row r="1947" spans="1:22" x14ac:dyDescent="0.25">
      <c r="A1947" t="str">
        <f t="shared" si="30"/>
        <v>2018/201910Female + malePoliticsUK</v>
      </c>
      <c r="B1947" t="s">
        <v>192</v>
      </c>
      <c r="C1947" t="s">
        <v>193</v>
      </c>
      <c r="D1947">
        <v>10</v>
      </c>
      <c r="E1947" t="s">
        <v>127</v>
      </c>
      <c r="F1947" t="s">
        <v>61</v>
      </c>
      <c r="G1947" t="s">
        <v>102</v>
      </c>
      <c r="H1947">
        <v>4255</v>
      </c>
      <c r="I1947">
        <v>4090</v>
      </c>
      <c r="J1947">
        <v>2.2000000000000002</v>
      </c>
      <c r="K1947">
        <v>3.9</v>
      </c>
      <c r="L1947">
        <v>4000</v>
      </c>
      <c r="M1947">
        <v>12.1</v>
      </c>
      <c r="N1947">
        <v>4.7</v>
      </c>
      <c r="O1947">
        <v>74.7</v>
      </c>
      <c r="P1947">
        <v>79.8</v>
      </c>
      <c r="Q1947">
        <v>81</v>
      </c>
      <c r="R1947">
        <v>6.3</v>
      </c>
      <c r="S1947">
        <v>2875</v>
      </c>
      <c r="T1947">
        <v>24800</v>
      </c>
      <c r="U1947">
        <v>36500</v>
      </c>
      <c r="V1947">
        <v>52900</v>
      </c>
    </row>
    <row r="1948" spans="1:22" x14ac:dyDescent="0.25">
      <c r="A1948" t="str">
        <f t="shared" si="30"/>
        <v>2018/201910Female + malePoliticsNon-EU</v>
      </c>
      <c r="B1948" t="s">
        <v>192</v>
      </c>
      <c r="C1948" t="s">
        <v>193</v>
      </c>
      <c r="D1948">
        <v>10</v>
      </c>
      <c r="E1948" t="s">
        <v>127</v>
      </c>
      <c r="F1948" t="s">
        <v>125</v>
      </c>
      <c r="G1948" t="s">
        <v>102</v>
      </c>
      <c r="H1948">
        <v>335</v>
      </c>
      <c r="I1948">
        <v>320</v>
      </c>
      <c r="J1948">
        <v>53.7</v>
      </c>
      <c r="K1948">
        <v>5.8</v>
      </c>
      <c r="L1948">
        <v>145</v>
      </c>
      <c r="M1948">
        <v>22.8</v>
      </c>
      <c r="N1948">
        <v>2.9</v>
      </c>
      <c r="O1948">
        <v>17.399999999999999</v>
      </c>
      <c r="P1948">
        <v>18.5</v>
      </c>
      <c r="Q1948">
        <v>20.6</v>
      </c>
      <c r="R1948">
        <v>3.1</v>
      </c>
      <c r="S1948">
        <v>50</v>
      </c>
      <c r="T1948">
        <v>24800</v>
      </c>
      <c r="U1948">
        <v>41200</v>
      </c>
      <c r="V1948">
        <v>81800</v>
      </c>
    </row>
    <row r="1949" spans="1:22" x14ac:dyDescent="0.25">
      <c r="A1949" t="str">
        <f t="shared" si="30"/>
        <v>2018/201910Female + malePsychologyEU</v>
      </c>
      <c r="B1949" t="s">
        <v>192</v>
      </c>
      <c r="C1949" t="s">
        <v>193</v>
      </c>
      <c r="D1949">
        <v>10</v>
      </c>
      <c r="E1949" t="s">
        <v>127</v>
      </c>
      <c r="F1949" t="s">
        <v>21</v>
      </c>
      <c r="G1949" t="s">
        <v>20</v>
      </c>
      <c r="H1949">
        <v>345</v>
      </c>
      <c r="I1949">
        <v>320</v>
      </c>
      <c r="J1949">
        <v>30.2</v>
      </c>
      <c r="K1949">
        <v>7.2</v>
      </c>
      <c r="L1949">
        <v>220</v>
      </c>
      <c r="M1949">
        <v>26.4</v>
      </c>
      <c r="N1949">
        <v>1.7</v>
      </c>
      <c r="O1949">
        <v>33</v>
      </c>
      <c r="P1949">
        <v>40.5</v>
      </c>
      <c r="Q1949">
        <v>41.7</v>
      </c>
      <c r="R1949">
        <v>8.8000000000000007</v>
      </c>
      <c r="S1949">
        <v>100</v>
      </c>
      <c r="T1949">
        <v>16800</v>
      </c>
      <c r="U1949">
        <v>28800</v>
      </c>
      <c r="V1949">
        <v>43400</v>
      </c>
    </row>
    <row r="1950" spans="1:22" x14ac:dyDescent="0.25">
      <c r="A1950" t="str">
        <f t="shared" si="30"/>
        <v>2018/201910Female + malePsychologyUK</v>
      </c>
      <c r="B1950" t="s">
        <v>192</v>
      </c>
      <c r="C1950" t="s">
        <v>193</v>
      </c>
      <c r="D1950">
        <v>10</v>
      </c>
      <c r="E1950" t="s">
        <v>127</v>
      </c>
      <c r="F1950" t="s">
        <v>61</v>
      </c>
      <c r="G1950" t="s">
        <v>20</v>
      </c>
      <c r="H1950">
        <v>10460</v>
      </c>
      <c r="I1950">
        <v>10255</v>
      </c>
      <c r="J1950">
        <v>2.5</v>
      </c>
      <c r="K1950">
        <v>2</v>
      </c>
      <c r="L1950">
        <v>10000</v>
      </c>
      <c r="M1950">
        <v>8.5</v>
      </c>
      <c r="N1950">
        <v>4.4000000000000004</v>
      </c>
      <c r="O1950">
        <v>75.5</v>
      </c>
      <c r="P1950">
        <v>83.1</v>
      </c>
      <c r="Q1950">
        <v>84.7</v>
      </c>
      <c r="R1950">
        <v>9.1999999999999993</v>
      </c>
      <c r="S1950">
        <v>7360</v>
      </c>
      <c r="T1950">
        <v>17500</v>
      </c>
      <c r="U1950">
        <v>27000</v>
      </c>
      <c r="V1950">
        <v>36900</v>
      </c>
    </row>
    <row r="1951" spans="1:22" x14ac:dyDescent="0.25">
      <c r="A1951" t="str">
        <f t="shared" si="30"/>
        <v>2018/201910Female + malePsychologyNon-EU</v>
      </c>
      <c r="B1951" t="s">
        <v>192</v>
      </c>
      <c r="C1951" t="s">
        <v>193</v>
      </c>
      <c r="D1951">
        <v>10</v>
      </c>
      <c r="E1951" t="s">
        <v>127</v>
      </c>
      <c r="F1951" t="s">
        <v>125</v>
      </c>
      <c r="G1951" t="s">
        <v>20</v>
      </c>
      <c r="H1951">
        <v>340</v>
      </c>
      <c r="I1951">
        <v>315</v>
      </c>
      <c r="J1951">
        <v>48.3</v>
      </c>
      <c r="K1951">
        <v>7</v>
      </c>
      <c r="L1951">
        <v>165</v>
      </c>
      <c r="M1951">
        <v>31.1</v>
      </c>
      <c r="N1951">
        <v>1.4</v>
      </c>
      <c r="O1951">
        <v>15.9</v>
      </c>
      <c r="P1951">
        <v>17</v>
      </c>
      <c r="Q1951">
        <v>19.2</v>
      </c>
      <c r="R1951">
        <v>3.3</v>
      </c>
      <c r="S1951">
        <v>45</v>
      </c>
      <c r="T1951">
        <v>17500</v>
      </c>
      <c r="U1951">
        <v>32100</v>
      </c>
      <c r="V1951">
        <v>42300</v>
      </c>
    </row>
    <row r="1952" spans="1:22" x14ac:dyDescent="0.25">
      <c r="A1952" t="str">
        <f t="shared" si="30"/>
        <v>2018/201910Female + maleSociology, social policy and anthropologyEU</v>
      </c>
      <c r="B1952" t="s">
        <v>192</v>
      </c>
      <c r="C1952" t="s">
        <v>193</v>
      </c>
      <c r="D1952">
        <v>10</v>
      </c>
      <c r="E1952" t="s">
        <v>127</v>
      </c>
      <c r="F1952" t="s">
        <v>21</v>
      </c>
      <c r="G1952" t="s">
        <v>99</v>
      </c>
      <c r="H1952">
        <v>270</v>
      </c>
      <c r="I1952">
        <v>230</v>
      </c>
      <c r="J1952">
        <v>38.799999999999997</v>
      </c>
      <c r="K1952">
        <v>14.7</v>
      </c>
      <c r="L1952">
        <v>140</v>
      </c>
      <c r="M1952">
        <v>24.1</v>
      </c>
      <c r="N1952">
        <v>3.8</v>
      </c>
      <c r="O1952">
        <v>29.1</v>
      </c>
      <c r="P1952">
        <v>32.200000000000003</v>
      </c>
      <c r="Q1952">
        <v>33.299999999999997</v>
      </c>
      <c r="R1952">
        <v>4.2</v>
      </c>
      <c r="S1952">
        <v>60</v>
      </c>
      <c r="T1952">
        <v>12000</v>
      </c>
      <c r="U1952">
        <v>29200</v>
      </c>
      <c r="V1952">
        <v>41200</v>
      </c>
    </row>
    <row r="1953" spans="1:22" x14ac:dyDescent="0.25">
      <c r="A1953" t="str">
        <f t="shared" si="30"/>
        <v>2018/201910Female + maleSociology, social policy and anthropologyUK</v>
      </c>
      <c r="B1953" t="s">
        <v>192</v>
      </c>
      <c r="C1953" t="s">
        <v>193</v>
      </c>
      <c r="D1953">
        <v>10</v>
      </c>
      <c r="E1953" t="s">
        <v>127</v>
      </c>
      <c r="F1953" t="s">
        <v>61</v>
      </c>
      <c r="G1953" t="s">
        <v>99</v>
      </c>
      <c r="H1953">
        <v>8515</v>
      </c>
      <c r="I1953">
        <v>8350</v>
      </c>
      <c r="J1953">
        <v>2.8</v>
      </c>
      <c r="K1953">
        <v>2</v>
      </c>
      <c r="L1953">
        <v>8115</v>
      </c>
      <c r="M1953">
        <v>10</v>
      </c>
      <c r="N1953">
        <v>4.8</v>
      </c>
      <c r="O1953">
        <v>76.2</v>
      </c>
      <c r="P1953">
        <v>81.5</v>
      </c>
      <c r="Q1953">
        <v>82.4</v>
      </c>
      <c r="R1953">
        <v>6.2</v>
      </c>
      <c r="S1953">
        <v>6035</v>
      </c>
      <c r="T1953">
        <v>17900</v>
      </c>
      <c r="U1953">
        <v>27000</v>
      </c>
      <c r="V1953">
        <v>36900</v>
      </c>
    </row>
    <row r="1954" spans="1:22" x14ac:dyDescent="0.25">
      <c r="A1954" t="str">
        <f t="shared" si="30"/>
        <v>2018/201910Female + maleSociology, social policy and anthropologyNon-EU</v>
      </c>
      <c r="B1954" t="s">
        <v>192</v>
      </c>
      <c r="C1954" t="s">
        <v>193</v>
      </c>
      <c r="D1954">
        <v>10</v>
      </c>
      <c r="E1954" t="s">
        <v>127</v>
      </c>
      <c r="F1954" t="s">
        <v>125</v>
      </c>
      <c r="G1954" t="s">
        <v>99</v>
      </c>
      <c r="H1954">
        <v>245</v>
      </c>
      <c r="I1954">
        <v>235</v>
      </c>
      <c r="J1954">
        <v>49.7</v>
      </c>
      <c r="K1954">
        <v>5</v>
      </c>
      <c r="L1954">
        <v>120</v>
      </c>
      <c r="M1954">
        <v>28.9</v>
      </c>
      <c r="N1954">
        <v>2.2999999999999998</v>
      </c>
      <c r="O1954">
        <v>16.899999999999999</v>
      </c>
      <c r="P1954">
        <v>17.7</v>
      </c>
      <c r="Q1954">
        <v>19.100000000000001</v>
      </c>
      <c r="R1954">
        <v>2.2000000000000002</v>
      </c>
      <c r="S1954">
        <v>35</v>
      </c>
      <c r="T1954">
        <v>13400</v>
      </c>
      <c r="U1954">
        <v>28100</v>
      </c>
      <c r="V1954">
        <v>40000</v>
      </c>
    </row>
    <row r="1955" spans="1:22" x14ac:dyDescent="0.25">
      <c r="A1955" t="str">
        <f t="shared" si="30"/>
        <v>2018/201910Female + maleSport and exercise sciencesEU</v>
      </c>
      <c r="B1955" t="s">
        <v>192</v>
      </c>
      <c r="C1955" t="s">
        <v>193</v>
      </c>
      <c r="D1955">
        <v>10</v>
      </c>
      <c r="E1955" t="s">
        <v>127</v>
      </c>
      <c r="F1955" t="s">
        <v>21</v>
      </c>
      <c r="G1955" t="s">
        <v>82</v>
      </c>
      <c r="H1955">
        <v>110</v>
      </c>
      <c r="I1955">
        <v>95</v>
      </c>
      <c r="J1955">
        <v>35.9</v>
      </c>
      <c r="K1955">
        <v>14.4</v>
      </c>
      <c r="L1955">
        <v>60</v>
      </c>
      <c r="M1955">
        <v>26.5</v>
      </c>
      <c r="N1955">
        <v>3.4</v>
      </c>
      <c r="O1955">
        <v>31.8</v>
      </c>
      <c r="P1955">
        <v>33.1</v>
      </c>
      <c r="Q1955">
        <v>34.200000000000003</v>
      </c>
      <c r="R1955">
        <v>2.4</v>
      </c>
      <c r="S1955">
        <v>30</v>
      </c>
      <c r="T1955">
        <v>22500</v>
      </c>
      <c r="U1955">
        <v>34300</v>
      </c>
      <c r="V1955">
        <v>41200</v>
      </c>
    </row>
    <row r="1956" spans="1:22" x14ac:dyDescent="0.25">
      <c r="A1956" t="str">
        <f t="shared" si="30"/>
        <v>2018/201910Female + maleSport and exercise sciencesUK</v>
      </c>
      <c r="B1956" t="s">
        <v>192</v>
      </c>
      <c r="C1956" t="s">
        <v>193</v>
      </c>
      <c r="D1956">
        <v>10</v>
      </c>
      <c r="E1956" t="s">
        <v>127</v>
      </c>
      <c r="F1956" t="s">
        <v>61</v>
      </c>
      <c r="G1956" t="s">
        <v>82</v>
      </c>
      <c r="H1956">
        <v>6035</v>
      </c>
      <c r="I1956">
        <v>5915</v>
      </c>
      <c r="J1956">
        <v>1.4</v>
      </c>
      <c r="K1956">
        <v>2</v>
      </c>
      <c r="L1956">
        <v>5835</v>
      </c>
      <c r="M1956">
        <v>8.5</v>
      </c>
      <c r="N1956">
        <v>3.2</v>
      </c>
      <c r="O1956">
        <v>81.3</v>
      </c>
      <c r="P1956">
        <v>86.2</v>
      </c>
      <c r="Q1956">
        <v>86.9</v>
      </c>
      <c r="R1956">
        <v>5.6</v>
      </c>
      <c r="S1956">
        <v>4595</v>
      </c>
      <c r="T1956">
        <v>21600</v>
      </c>
      <c r="U1956">
        <v>31000</v>
      </c>
      <c r="V1956">
        <v>39400</v>
      </c>
    </row>
    <row r="1957" spans="1:22" x14ac:dyDescent="0.25">
      <c r="A1957" t="str">
        <f t="shared" si="30"/>
        <v>2018/201910Female + maleSport and exercise sciencesNon-EU</v>
      </c>
      <c r="B1957" t="s">
        <v>192</v>
      </c>
      <c r="C1957" t="s">
        <v>193</v>
      </c>
      <c r="D1957">
        <v>10</v>
      </c>
      <c r="E1957" t="s">
        <v>127</v>
      </c>
      <c r="F1957" t="s">
        <v>125</v>
      </c>
      <c r="G1957" t="s">
        <v>82</v>
      </c>
      <c r="H1957">
        <v>75</v>
      </c>
      <c r="I1957">
        <v>65</v>
      </c>
      <c r="J1957">
        <v>44.3</v>
      </c>
      <c r="K1957">
        <v>8</v>
      </c>
      <c r="L1957">
        <v>40</v>
      </c>
      <c r="M1957">
        <v>32.700000000000003</v>
      </c>
      <c r="N1957">
        <v>0</v>
      </c>
      <c r="O1957">
        <v>20.100000000000001</v>
      </c>
      <c r="P1957">
        <v>21.5</v>
      </c>
      <c r="Q1957">
        <v>23</v>
      </c>
      <c r="R1957">
        <v>3</v>
      </c>
      <c r="S1957">
        <v>10</v>
      </c>
      <c r="T1957">
        <v>24300</v>
      </c>
      <c r="U1957">
        <v>29900</v>
      </c>
      <c r="V1957">
        <v>37600</v>
      </c>
    </row>
    <row r="1958" spans="1:22" x14ac:dyDescent="0.25">
      <c r="A1958" t="str">
        <f t="shared" si="30"/>
        <v>2018/201910Female + maleVeterinary sciencesEU</v>
      </c>
      <c r="B1958" t="s">
        <v>192</v>
      </c>
      <c r="C1958" t="s">
        <v>193</v>
      </c>
      <c r="D1958">
        <v>10</v>
      </c>
      <c r="E1958" t="s">
        <v>127</v>
      </c>
      <c r="F1958" t="s">
        <v>21</v>
      </c>
      <c r="G1958" t="s">
        <v>85</v>
      </c>
      <c r="H1958" t="s">
        <v>124</v>
      </c>
      <c r="I1958" t="s">
        <v>124</v>
      </c>
      <c r="J1958" t="s">
        <v>124</v>
      </c>
      <c r="K1958" t="s">
        <v>124</v>
      </c>
      <c r="L1958" t="s">
        <v>124</v>
      </c>
      <c r="M1958" t="s">
        <v>124</v>
      </c>
      <c r="N1958" t="s">
        <v>124</v>
      </c>
      <c r="O1958" t="s">
        <v>124</v>
      </c>
      <c r="P1958" t="s">
        <v>124</v>
      </c>
      <c r="Q1958" t="s">
        <v>124</v>
      </c>
      <c r="R1958" t="s">
        <v>124</v>
      </c>
      <c r="S1958" t="s">
        <v>124</v>
      </c>
      <c r="T1958" t="s">
        <v>124</v>
      </c>
      <c r="U1958" t="s">
        <v>124</v>
      </c>
      <c r="V1958" t="s">
        <v>124</v>
      </c>
    </row>
    <row r="1959" spans="1:22" x14ac:dyDescent="0.25">
      <c r="A1959" t="str">
        <f t="shared" si="30"/>
        <v>2018/201910Female + maleVeterinary sciencesUK</v>
      </c>
      <c r="B1959" t="s">
        <v>192</v>
      </c>
      <c r="C1959" t="s">
        <v>193</v>
      </c>
      <c r="D1959">
        <v>10</v>
      </c>
      <c r="E1959" t="s">
        <v>127</v>
      </c>
      <c r="F1959" t="s">
        <v>61</v>
      </c>
      <c r="G1959" t="s">
        <v>85</v>
      </c>
      <c r="H1959">
        <v>600</v>
      </c>
      <c r="I1959">
        <v>580</v>
      </c>
      <c r="J1959">
        <v>4.0999999999999996</v>
      </c>
      <c r="K1959">
        <v>3</v>
      </c>
      <c r="L1959">
        <v>555</v>
      </c>
      <c r="M1959">
        <v>9.8000000000000007</v>
      </c>
      <c r="N1959">
        <v>3.6</v>
      </c>
      <c r="O1959">
        <v>70.3</v>
      </c>
      <c r="P1959">
        <v>80.8</v>
      </c>
      <c r="Q1959">
        <v>82.4</v>
      </c>
      <c r="R1959">
        <v>12.1</v>
      </c>
      <c r="S1959">
        <v>390</v>
      </c>
      <c r="T1959">
        <v>19700</v>
      </c>
      <c r="U1959">
        <v>31000</v>
      </c>
      <c r="V1959">
        <v>45600</v>
      </c>
    </row>
    <row r="1960" spans="1:22" x14ac:dyDescent="0.25">
      <c r="A1960" t="str">
        <f t="shared" si="30"/>
        <v>2018/201910Female + maleVeterinary sciencesNon-EU</v>
      </c>
      <c r="B1960" t="s">
        <v>192</v>
      </c>
      <c r="C1960" t="s">
        <v>193</v>
      </c>
      <c r="D1960">
        <v>10</v>
      </c>
      <c r="E1960" t="s">
        <v>127</v>
      </c>
      <c r="F1960" t="s">
        <v>125</v>
      </c>
      <c r="G1960" t="s">
        <v>85</v>
      </c>
      <c r="H1960">
        <v>50</v>
      </c>
      <c r="I1960">
        <v>50</v>
      </c>
      <c r="J1960">
        <v>64.599999999999994</v>
      </c>
      <c r="K1960">
        <v>5.9</v>
      </c>
      <c r="L1960">
        <v>15</v>
      </c>
      <c r="M1960">
        <v>25</v>
      </c>
      <c r="N1960">
        <v>2.1</v>
      </c>
      <c r="O1960">
        <v>6.2</v>
      </c>
      <c r="P1960">
        <v>6.2</v>
      </c>
      <c r="Q1960">
        <v>8.3000000000000007</v>
      </c>
      <c r="R1960">
        <v>2.1</v>
      </c>
      <c r="S1960" t="s">
        <v>124</v>
      </c>
      <c r="T1960" t="s">
        <v>124</v>
      </c>
      <c r="U1960" t="s">
        <v>124</v>
      </c>
      <c r="V1960" t="s">
        <v>124</v>
      </c>
    </row>
    <row r="1961" spans="1:22" x14ac:dyDescent="0.25">
      <c r="A1961" t="str">
        <f t="shared" si="30"/>
        <v>2018/20195Female + maleAgriculture, food and related studiesEU</v>
      </c>
      <c r="B1961" t="s">
        <v>192</v>
      </c>
      <c r="C1961" t="s">
        <v>138</v>
      </c>
      <c r="D1961">
        <v>5</v>
      </c>
      <c r="E1961" t="s">
        <v>127</v>
      </c>
      <c r="F1961" t="s">
        <v>21</v>
      </c>
      <c r="G1961" t="s">
        <v>87</v>
      </c>
      <c r="H1961">
        <v>70</v>
      </c>
      <c r="I1961">
        <v>60</v>
      </c>
      <c r="J1961">
        <v>33.6</v>
      </c>
      <c r="K1961">
        <v>11.3</v>
      </c>
      <c r="L1961">
        <v>40</v>
      </c>
      <c r="M1961">
        <v>20.2</v>
      </c>
      <c r="N1961">
        <v>6.7</v>
      </c>
      <c r="O1961">
        <v>31.3</v>
      </c>
      <c r="P1961">
        <v>36.299999999999997</v>
      </c>
      <c r="Q1961">
        <v>39.6</v>
      </c>
      <c r="R1961">
        <v>8.3000000000000007</v>
      </c>
      <c r="S1961">
        <v>20</v>
      </c>
      <c r="T1961">
        <v>15700</v>
      </c>
      <c r="U1961">
        <v>24800</v>
      </c>
      <c r="V1961">
        <v>33200</v>
      </c>
    </row>
    <row r="1962" spans="1:22" x14ac:dyDescent="0.25">
      <c r="A1962" t="str">
        <f t="shared" si="30"/>
        <v>2018/20195Female + maleAgriculture, food and related studiesUK</v>
      </c>
      <c r="B1962" t="s">
        <v>192</v>
      </c>
      <c r="C1962" t="s">
        <v>138</v>
      </c>
      <c r="D1962">
        <v>5</v>
      </c>
      <c r="E1962" t="s">
        <v>127</v>
      </c>
      <c r="F1962" t="s">
        <v>61</v>
      </c>
      <c r="G1962" t="s">
        <v>87</v>
      </c>
      <c r="H1962">
        <v>2310</v>
      </c>
      <c r="I1962">
        <v>2295</v>
      </c>
      <c r="J1962">
        <v>0.8</v>
      </c>
      <c r="K1962">
        <v>0.7</v>
      </c>
      <c r="L1962">
        <v>2275</v>
      </c>
      <c r="M1962">
        <v>9.1999999999999993</v>
      </c>
      <c r="N1962">
        <v>4.4000000000000004</v>
      </c>
      <c r="O1962">
        <v>74.900000000000006</v>
      </c>
      <c r="P1962">
        <v>83.4</v>
      </c>
      <c r="Q1962">
        <v>85.7</v>
      </c>
      <c r="R1962">
        <v>10.8</v>
      </c>
      <c r="S1962">
        <v>1655</v>
      </c>
      <c r="T1962">
        <v>17200</v>
      </c>
      <c r="U1962">
        <v>23400</v>
      </c>
      <c r="V1962">
        <v>30300</v>
      </c>
    </row>
    <row r="1963" spans="1:22" x14ac:dyDescent="0.25">
      <c r="A1963" t="str">
        <f t="shared" si="30"/>
        <v>2018/20195Female + maleAgriculture, food and related studiesNon-EU</v>
      </c>
      <c r="B1963" t="s">
        <v>192</v>
      </c>
      <c r="C1963" t="s">
        <v>138</v>
      </c>
      <c r="D1963">
        <v>5</v>
      </c>
      <c r="E1963" t="s">
        <v>127</v>
      </c>
      <c r="F1963" t="s">
        <v>125</v>
      </c>
      <c r="G1963" t="s">
        <v>87</v>
      </c>
      <c r="H1963">
        <v>155</v>
      </c>
      <c r="I1963">
        <v>150</v>
      </c>
      <c r="J1963">
        <v>55.3</v>
      </c>
      <c r="K1963">
        <v>1.5</v>
      </c>
      <c r="L1963">
        <v>70</v>
      </c>
      <c r="M1963">
        <v>27.7</v>
      </c>
      <c r="N1963">
        <v>1.3</v>
      </c>
      <c r="O1963">
        <v>11.8</v>
      </c>
      <c r="P1963">
        <v>13.8</v>
      </c>
      <c r="Q1963">
        <v>15.7</v>
      </c>
      <c r="R1963">
        <v>3.9</v>
      </c>
      <c r="S1963">
        <v>15</v>
      </c>
      <c r="T1963">
        <v>14000</v>
      </c>
      <c r="U1963">
        <v>25600</v>
      </c>
      <c r="V1963">
        <v>31000</v>
      </c>
    </row>
    <row r="1964" spans="1:22" x14ac:dyDescent="0.25">
      <c r="A1964" t="str">
        <f t="shared" si="30"/>
        <v>2018/20195Female + maleAllied healthEU</v>
      </c>
      <c r="B1964" t="s">
        <v>192</v>
      </c>
      <c r="C1964" t="s">
        <v>138</v>
      </c>
      <c r="D1964">
        <v>5</v>
      </c>
      <c r="E1964" t="s">
        <v>127</v>
      </c>
      <c r="F1964" t="s">
        <v>21</v>
      </c>
      <c r="G1964" t="s">
        <v>145</v>
      </c>
      <c r="H1964">
        <v>450</v>
      </c>
      <c r="I1964">
        <v>410</v>
      </c>
      <c r="J1964">
        <v>30.9</v>
      </c>
      <c r="K1964">
        <v>8.1999999999999993</v>
      </c>
      <c r="L1964">
        <v>285</v>
      </c>
      <c r="M1964">
        <v>24.1</v>
      </c>
      <c r="N1964">
        <v>3.4</v>
      </c>
      <c r="O1964">
        <v>28.9</v>
      </c>
      <c r="P1964">
        <v>37.200000000000003</v>
      </c>
      <c r="Q1964">
        <v>41.6</v>
      </c>
      <c r="R1964">
        <v>12.7</v>
      </c>
      <c r="S1964">
        <v>110</v>
      </c>
      <c r="T1964">
        <v>19000</v>
      </c>
      <c r="U1964">
        <v>26300</v>
      </c>
      <c r="V1964">
        <v>32100</v>
      </c>
    </row>
    <row r="1965" spans="1:22" x14ac:dyDescent="0.25">
      <c r="A1965" t="str">
        <f t="shared" si="30"/>
        <v>2018/20195Female + maleAllied healthUK</v>
      </c>
      <c r="B1965" t="s">
        <v>192</v>
      </c>
      <c r="C1965" t="s">
        <v>138</v>
      </c>
      <c r="D1965">
        <v>5</v>
      </c>
      <c r="E1965" t="s">
        <v>127</v>
      </c>
      <c r="F1965" t="s">
        <v>61</v>
      </c>
      <c r="G1965" t="s">
        <v>145</v>
      </c>
      <c r="H1965">
        <v>9335</v>
      </c>
      <c r="I1965">
        <v>9240</v>
      </c>
      <c r="J1965">
        <v>1.9</v>
      </c>
      <c r="K1965">
        <v>1</v>
      </c>
      <c r="L1965">
        <v>9065</v>
      </c>
      <c r="M1965">
        <v>6.6</v>
      </c>
      <c r="N1965">
        <v>4.5999999999999996</v>
      </c>
      <c r="O1965">
        <v>72.3</v>
      </c>
      <c r="P1965">
        <v>83.4</v>
      </c>
      <c r="Q1965">
        <v>86.9</v>
      </c>
      <c r="R1965">
        <v>14.5</v>
      </c>
      <c r="S1965">
        <v>6425</v>
      </c>
      <c r="T1965">
        <v>19000</v>
      </c>
      <c r="U1965">
        <v>26300</v>
      </c>
      <c r="V1965">
        <v>32800</v>
      </c>
    </row>
    <row r="1966" spans="1:22" x14ac:dyDescent="0.25">
      <c r="A1966" t="str">
        <f t="shared" si="30"/>
        <v>2018/20195Female + maleAllied healthNon-EU</v>
      </c>
      <c r="B1966" t="s">
        <v>192</v>
      </c>
      <c r="C1966" t="s">
        <v>138</v>
      </c>
      <c r="D1966">
        <v>5</v>
      </c>
      <c r="E1966" t="s">
        <v>127</v>
      </c>
      <c r="F1966" t="s">
        <v>125</v>
      </c>
      <c r="G1966" t="s">
        <v>145</v>
      </c>
      <c r="H1966">
        <v>505</v>
      </c>
      <c r="I1966">
        <v>485</v>
      </c>
      <c r="J1966">
        <v>46.5</v>
      </c>
      <c r="K1966">
        <v>4.3</v>
      </c>
      <c r="L1966">
        <v>260</v>
      </c>
      <c r="M1966">
        <v>24.2</v>
      </c>
      <c r="N1966">
        <v>2.5</v>
      </c>
      <c r="O1966">
        <v>17.7</v>
      </c>
      <c r="P1966">
        <v>22.7</v>
      </c>
      <c r="Q1966">
        <v>26.8</v>
      </c>
      <c r="R1966">
        <v>9.1</v>
      </c>
      <c r="S1966">
        <v>75</v>
      </c>
      <c r="T1966">
        <v>20400</v>
      </c>
      <c r="U1966">
        <v>30700</v>
      </c>
      <c r="V1966">
        <v>40200</v>
      </c>
    </row>
    <row r="1967" spans="1:22" x14ac:dyDescent="0.25">
      <c r="A1967" t="str">
        <f t="shared" si="30"/>
        <v>2018/20195Female + maleArchitecture, building and planningEU</v>
      </c>
      <c r="B1967" t="s">
        <v>192</v>
      </c>
      <c r="C1967" t="s">
        <v>138</v>
      </c>
      <c r="D1967">
        <v>5</v>
      </c>
      <c r="E1967" t="s">
        <v>127</v>
      </c>
      <c r="F1967" t="s">
        <v>21</v>
      </c>
      <c r="G1967" t="s">
        <v>97</v>
      </c>
      <c r="H1967">
        <v>575</v>
      </c>
      <c r="I1967">
        <v>560</v>
      </c>
      <c r="J1967">
        <v>32.1</v>
      </c>
      <c r="K1967">
        <v>2.8</v>
      </c>
      <c r="L1967">
        <v>380</v>
      </c>
      <c r="M1967">
        <v>20.5</v>
      </c>
      <c r="N1967">
        <v>1.6</v>
      </c>
      <c r="O1967">
        <v>30.1</v>
      </c>
      <c r="P1967">
        <v>42.5</v>
      </c>
      <c r="Q1967">
        <v>45.7</v>
      </c>
      <c r="R1967">
        <v>15.6</v>
      </c>
      <c r="S1967">
        <v>155</v>
      </c>
      <c r="T1967">
        <v>24500</v>
      </c>
      <c r="U1967">
        <v>28500</v>
      </c>
      <c r="V1967">
        <v>33900</v>
      </c>
    </row>
    <row r="1968" spans="1:22" x14ac:dyDescent="0.25">
      <c r="A1968" t="str">
        <f t="shared" si="30"/>
        <v>2018/20195Female + maleArchitecture, building and planningUK</v>
      </c>
      <c r="B1968" t="s">
        <v>192</v>
      </c>
      <c r="C1968" t="s">
        <v>138</v>
      </c>
      <c r="D1968">
        <v>5</v>
      </c>
      <c r="E1968" t="s">
        <v>127</v>
      </c>
      <c r="F1968" t="s">
        <v>61</v>
      </c>
      <c r="G1968" t="s">
        <v>97</v>
      </c>
      <c r="H1968">
        <v>6650</v>
      </c>
      <c r="I1968">
        <v>6550</v>
      </c>
      <c r="J1968">
        <v>1.5</v>
      </c>
      <c r="K1968">
        <v>1.5</v>
      </c>
      <c r="L1968">
        <v>6450</v>
      </c>
      <c r="M1968">
        <v>7</v>
      </c>
      <c r="N1968">
        <v>4.7</v>
      </c>
      <c r="O1968">
        <v>75.2</v>
      </c>
      <c r="P1968">
        <v>84.2</v>
      </c>
      <c r="Q1968">
        <v>86.8</v>
      </c>
      <c r="R1968">
        <v>11.6</v>
      </c>
      <c r="S1968">
        <v>4770</v>
      </c>
      <c r="T1968">
        <v>25900</v>
      </c>
      <c r="U1968">
        <v>35000</v>
      </c>
      <c r="V1968">
        <v>48200</v>
      </c>
    </row>
    <row r="1969" spans="1:22" x14ac:dyDescent="0.25">
      <c r="A1969" t="str">
        <f t="shared" si="30"/>
        <v>2018/20195Female + maleArchitecture, building and planningNon-EU</v>
      </c>
      <c r="B1969" t="s">
        <v>192</v>
      </c>
      <c r="C1969" t="s">
        <v>138</v>
      </c>
      <c r="D1969">
        <v>5</v>
      </c>
      <c r="E1969" t="s">
        <v>127</v>
      </c>
      <c r="F1969" t="s">
        <v>125</v>
      </c>
      <c r="G1969" t="s">
        <v>97</v>
      </c>
      <c r="H1969">
        <v>1005</v>
      </c>
      <c r="I1969">
        <v>995</v>
      </c>
      <c r="J1969">
        <v>61.5</v>
      </c>
      <c r="K1969">
        <v>1</v>
      </c>
      <c r="L1969">
        <v>385</v>
      </c>
      <c r="M1969">
        <v>21.9</v>
      </c>
      <c r="N1969">
        <v>1.9</v>
      </c>
      <c r="O1969">
        <v>8.9</v>
      </c>
      <c r="P1969">
        <v>11.5</v>
      </c>
      <c r="Q1969">
        <v>14.7</v>
      </c>
      <c r="R1969">
        <v>5.9</v>
      </c>
      <c r="S1969">
        <v>70</v>
      </c>
      <c r="T1969">
        <v>20400</v>
      </c>
      <c r="U1969">
        <v>27700</v>
      </c>
      <c r="V1969">
        <v>36900</v>
      </c>
    </row>
    <row r="1970" spans="1:22" x14ac:dyDescent="0.25">
      <c r="A1970" t="str">
        <f t="shared" si="30"/>
        <v>2018/20195Female + maleBiosciencesEU</v>
      </c>
      <c r="B1970" t="s">
        <v>192</v>
      </c>
      <c r="C1970" t="s">
        <v>138</v>
      </c>
      <c r="D1970">
        <v>5</v>
      </c>
      <c r="E1970" t="s">
        <v>127</v>
      </c>
      <c r="F1970" t="s">
        <v>21</v>
      </c>
      <c r="G1970" t="s">
        <v>80</v>
      </c>
      <c r="H1970">
        <v>435</v>
      </c>
      <c r="I1970">
        <v>420</v>
      </c>
      <c r="J1970">
        <v>26.7</v>
      </c>
      <c r="K1970">
        <v>3.3</v>
      </c>
      <c r="L1970">
        <v>310</v>
      </c>
      <c r="M1970">
        <v>21.6</v>
      </c>
      <c r="N1970">
        <v>4.7</v>
      </c>
      <c r="O1970">
        <v>22.9</v>
      </c>
      <c r="P1970">
        <v>35.799999999999997</v>
      </c>
      <c r="Q1970">
        <v>47</v>
      </c>
      <c r="R1970">
        <v>24.1</v>
      </c>
      <c r="S1970">
        <v>90</v>
      </c>
      <c r="T1970">
        <v>22600</v>
      </c>
      <c r="U1970">
        <v>28800</v>
      </c>
      <c r="V1970">
        <v>37200</v>
      </c>
    </row>
    <row r="1971" spans="1:22" x14ac:dyDescent="0.25">
      <c r="A1971" t="str">
        <f t="shared" si="30"/>
        <v>2018/20195Female + maleBiosciencesUK</v>
      </c>
      <c r="B1971" t="s">
        <v>192</v>
      </c>
      <c r="C1971" t="s">
        <v>138</v>
      </c>
      <c r="D1971">
        <v>5</v>
      </c>
      <c r="E1971" t="s">
        <v>127</v>
      </c>
      <c r="F1971" t="s">
        <v>61</v>
      </c>
      <c r="G1971" t="s">
        <v>80</v>
      </c>
      <c r="H1971">
        <v>9075</v>
      </c>
      <c r="I1971">
        <v>8985</v>
      </c>
      <c r="J1971">
        <v>1.6</v>
      </c>
      <c r="K1971">
        <v>1</v>
      </c>
      <c r="L1971">
        <v>8840</v>
      </c>
      <c r="M1971">
        <v>7.4</v>
      </c>
      <c r="N1971">
        <v>5.0999999999999996</v>
      </c>
      <c r="O1971">
        <v>64.099999999999994</v>
      </c>
      <c r="P1971">
        <v>78.3</v>
      </c>
      <c r="Q1971">
        <v>85.9</v>
      </c>
      <c r="R1971">
        <v>21.7</v>
      </c>
      <c r="S1971">
        <v>5590</v>
      </c>
      <c r="T1971">
        <v>20100</v>
      </c>
      <c r="U1971">
        <v>26300</v>
      </c>
      <c r="V1971">
        <v>33600</v>
      </c>
    </row>
    <row r="1972" spans="1:22" x14ac:dyDescent="0.25">
      <c r="A1972" t="str">
        <f t="shared" si="30"/>
        <v>2018/20195Female + maleBiosciencesNon-EU</v>
      </c>
      <c r="B1972" t="s">
        <v>192</v>
      </c>
      <c r="C1972" t="s">
        <v>138</v>
      </c>
      <c r="D1972">
        <v>5</v>
      </c>
      <c r="E1972" t="s">
        <v>127</v>
      </c>
      <c r="F1972" t="s">
        <v>125</v>
      </c>
      <c r="G1972" t="s">
        <v>80</v>
      </c>
      <c r="H1972">
        <v>660</v>
      </c>
      <c r="I1972">
        <v>650</v>
      </c>
      <c r="J1972">
        <v>41.2</v>
      </c>
      <c r="K1972">
        <v>1.4</v>
      </c>
      <c r="L1972">
        <v>380</v>
      </c>
      <c r="M1972">
        <v>25.3</v>
      </c>
      <c r="N1972">
        <v>1.9</v>
      </c>
      <c r="O1972">
        <v>15.8</v>
      </c>
      <c r="P1972">
        <v>22.7</v>
      </c>
      <c r="Q1972">
        <v>31.6</v>
      </c>
      <c r="R1972">
        <v>15.8</v>
      </c>
      <c r="S1972">
        <v>95</v>
      </c>
      <c r="T1972">
        <v>20400</v>
      </c>
      <c r="U1972">
        <v>30300</v>
      </c>
      <c r="V1972">
        <v>38000</v>
      </c>
    </row>
    <row r="1973" spans="1:22" x14ac:dyDescent="0.25">
      <c r="A1973" t="str">
        <f t="shared" si="30"/>
        <v>2018/20195Female + maleBusiness and managementEU</v>
      </c>
      <c r="B1973" t="s">
        <v>192</v>
      </c>
      <c r="C1973" t="s">
        <v>138</v>
      </c>
      <c r="D1973">
        <v>5</v>
      </c>
      <c r="E1973" t="s">
        <v>127</v>
      </c>
      <c r="F1973" t="s">
        <v>21</v>
      </c>
      <c r="G1973" t="s">
        <v>107</v>
      </c>
      <c r="H1973">
        <v>4075</v>
      </c>
      <c r="I1973">
        <v>3815</v>
      </c>
      <c r="J1973">
        <v>39.700000000000003</v>
      </c>
      <c r="K1973">
        <v>6.4</v>
      </c>
      <c r="L1973">
        <v>2300</v>
      </c>
      <c r="M1973">
        <v>26.2</v>
      </c>
      <c r="N1973">
        <v>3.3</v>
      </c>
      <c r="O1973">
        <v>28.9</v>
      </c>
      <c r="P1973">
        <v>30.2</v>
      </c>
      <c r="Q1973">
        <v>30.8</v>
      </c>
      <c r="R1973">
        <v>2</v>
      </c>
      <c r="S1973">
        <v>1050</v>
      </c>
      <c r="T1973">
        <v>22600</v>
      </c>
      <c r="U1973">
        <v>31800</v>
      </c>
      <c r="V1973">
        <v>45300</v>
      </c>
    </row>
    <row r="1974" spans="1:22" x14ac:dyDescent="0.25">
      <c r="A1974" t="str">
        <f t="shared" si="30"/>
        <v>2018/20195Female + maleBusiness and managementUK</v>
      </c>
      <c r="B1974" t="s">
        <v>192</v>
      </c>
      <c r="C1974" t="s">
        <v>138</v>
      </c>
      <c r="D1974">
        <v>5</v>
      </c>
      <c r="E1974" t="s">
        <v>127</v>
      </c>
      <c r="F1974" t="s">
        <v>61</v>
      </c>
      <c r="G1974" t="s">
        <v>107</v>
      </c>
      <c r="H1974">
        <v>33720</v>
      </c>
      <c r="I1974">
        <v>33285</v>
      </c>
      <c r="J1974">
        <v>1.8</v>
      </c>
      <c r="K1974">
        <v>1.3</v>
      </c>
      <c r="L1974">
        <v>32700</v>
      </c>
      <c r="M1974">
        <v>8.5</v>
      </c>
      <c r="N1974">
        <v>6.3</v>
      </c>
      <c r="O1974">
        <v>78.8</v>
      </c>
      <c r="P1974">
        <v>82.3</v>
      </c>
      <c r="Q1974">
        <v>83.4</v>
      </c>
      <c r="R1974">
        <v>4.7</v>
      </c>
      <c r="S1974">
        <v>25425</v>
      </c>
      <c r="T1974">
        <v>21200</v>
      </c>
      <c r="U1974">
        <v>28800</v>
      </c>
      <c r="V1974">
        <v>39400</v>
      </c>
    </row>
    <row r="1975" spans="1:22" x14ac:dyDescent="0.25">
      <c r="A1975" t="str">
        <f t="shared" si="30"/>
        <v>2018/20195Female + maleBusiness and managementNon-EU</v>
      </c>
      <c r="B1975" t="s">
        <v>192</v>
      </c>
      <c r="C1975" t="s">
        <v>138</v>
      </c>
      <c r="D1975">
        <v>5</v>
      </c>
      <c r="E1975" t="s">
        <v>127</v>
      </c>
      <c r="F1975" t="s">
        <v>125</v>
      </c>
      <c r="G1975" t="s">
        <v>107</v>
      </c>
      <c r="H1975">
        <v>14265</v>
      </c>
      <c r="I1975">
        <v>14105</v>
      </c>
      <c r="J1975">
        <v>68.8</v>
      </c>
      <c r="K1975">
        <v>1.1000000000000001</v>
      </c>
      <c r="L1975">
        <v>4395</v>
      </c>
      <c r="M1975">
        <v>22</v>
      </c>
      <c r="N1975">
        <v>1.1000000000000001</v>
      </c>
      <c r="O1975">
        <v>6.7</v>
      </c>
      <c r="P1975">
        <v>7.2</v>
      </c>
      <c r="Q1975">
        <v>8.1</v>
      </c>
      <c r="R1975">
        <v>1.4</v>
      </c>
      <c r="S1975">
        <v>850</v>
      </c>
      <c r="T1975">
        <v>18600</v>
      </c>
      <c r="U1975">
        <v>28800</v>
      </c>
      <c r="V1975">
        <v>43400</v>
      </c>
    </row>
    <row r="1976" spans="1:22" x14ac:dyDescent="0.25">
      <c r="A1976" t="str">
        <f t="shared" si="30"/>
        <v>2018/20195Female + maleCeltic studiesEU</v>
      </c>
      <c r="B1976" t="s">
        <v>192</v>
      </c>
      <c r="C1976" t="s">
        <v>138</v>
      </c>
      <c r="D1976">
        <v>5</v>
      </c>
      <c r="E1976" t="s">
        <v>127</v>
      </c>
      <c r="F1976" t="s">
        <v>21</v>
      </c>
      <c r="G1976" t="s">
        <v>111</v>
      </c>
      <c r="H1976" t="s">
        <v>124</v>
      </c>
      <c r="I1976" t="s">
        <v>124</v>
      </c>
      <c r="J1976" t="s">
        <v>124</v>
      </c>
      <c r="K1976" t="s">
        <v>124</v>
      </c>
      <c r="L1976" t="s">
        <v>124</v>
      </c>
      <c r="M1976" t="s">
        <v>124</v>
      </c>
      <c r="N1976" t="s">
        <v>124</v>
      </c>
      <c r="O1976" t="s">
        <v>124</v>
      </c>
      <c r="P1976" t="s">
        <v>124</v>
      </c>
      <c r="Q1976" t="s">
        <v>124</v>
      </c>
      <c r="R1976" t="s">
        <v>124</v>
      </c>
      <c r="S1976" t="s">
        <v>146</v>
      </c>
      <c r="T1976" t="s">
        <v>146</v>
      </c>
      <c r="U1976" t="s">
        <v>146</v>
      </c>
      <c r="V1976" t="s">
        <v>146</v>
      </c>
    </row>
    <row r="1977" spans="1:22" x14ac:dyDescent="0.25">
      <c r="A1977" t="str">
        <f t="shared" si="30"/>
        <v>2018/20195Female + maleCeltic studiesUK</v>
      </c>
      <c r="B1977" t="s">
        <v>192</v>
      </c>
      <c r="C1977" t="s">
        <v>138</v>
      </c>
      <c r="D1977">
        <v>5</v>
      </c>
      <c r="E1977" t="s">
        <v>127</v>
      </c>
      <c r="F1977" t="s">
        <v>61</v>
      </c>
      <c r="G1977" t="s">
        <v>111</v>
      </c>
      <c r="H1977">
        <v>30</v>
      </c>
      <c r="I1977">
        <v>30</v>
      </c>
      <c r="J1977">
        <v>1.8</v>
      </c>
      <c r="K1977">
        <v>0</v>
      </c>
      <c r="L1977">
        <v>25</v>
      </c>
      <c r="M1977">
        <v>17.7</v>
      </c>
      <c r="N1977">
        <v>9</v>
      </c>
      <c r="O1977">
        <v>51.6</v>
      </c>
      <c r="P1977">
        <v>67.900000000000006</v>
      </c>
      <c r="Q1977">
        <v>71.5</v>
      </c>
      <c r="R1977">
        <v>19.899999999999999</v>
      </c>
      <c r="S1977">
        <v>10</v>
      </c>
      <c r="T1977">
        <v>12800</v>
      </c>
      <c r="U1977">
        <v>24500</v>
      </c>
      <c r="V1977">
        <v>29200</v>
      </c>
    </row>
    <row r="1978" spans="1:22" x14ac:dyDescent="0.25">
      <c r="A1978" t="str">
        <f t="shared" si="30"/>
        <v>2018/20195Female + maleCeltic studiesNon-EU</v>
      </c>
      <c r="B1978" t="s">
        <v>192</v>
      </c>
      <c r="C1978" t="s">
        <v>138</v>
      </c>
      <c r="D1978">
        <v>5</v>
      </c>
      <c r="E1978" t="s">
        <v>127</v>
      </c>
      <c r="F1978" t="s">
        <v>125</v>
      </c>
      <c r="G1978" t="s">
        <v>111</v>
      </c>
      <c r="H1978" t="s">
        <v>124</v>
      </c>
      <c r="I1978" t="s">
        <v>124</v>
      </c>
      <c r="J1978" t="s">
        <v>124</v>
      </c>
      <c r="K1978" t="s">
        <v>124</v>
      </c>
      <c r="L1978" t="s">
        <v>124</v>
      </c>
      <c r="M1978" t="s">
        <v>124</v>
      </c>
      <c r="N1978" t="s">
        <v>124</v>
      </c>
      <c r="O1978" t="s">
        <v>124</v>
      </c>
      <c r="P1978" t="s">
        <v>124</v>
      </c>
      <c r="Q1978" t="s">
        <v>124</v>
      </c>
      <c r="R1978" t="s">
        <v>124</v>
      </c>
      <c r="S1978" t="s">
        <v>146</v>
      </c>
      <c r="T1978" t="s">
        <v>146</v>
      </c>
      <c r="U1978" t="s">
        <v>146</v>
      </c>
      <c r="V1978" t="s">
        <v>146</v>
      </c>
    </row>
    <row r="1979" spans="1:22" x14ac:dyDescent="0.25">
      <c r="A1979" t="str">
        <f t="shared" si="30"/>
        <v>2018/20195Female + maleChemistryEU</v>
      </c>
      <c r="B1979" t="s">
        <v>192</v>
      </c>
      <c r="C1979" t="s">
        <v>138</v>
      </c>
      <c r="D1979">
        <v>5</v>
      </c>
      <c r="E1979" t="s">
        <v>127</v>
      </c>
      <c r="F1979" t="s">
        <v>21</v>
      </c>
      <c r="G1979" t="s">
        <v>90</v>
      </c>
      <c r="H1979">
        <v>80</v>
      </c>
      <c r="I1979">
        <v>80</v>
      </c>
      <c r="J1979">
        <v>26.4</v>
      </c>
      <c r="K1979">
        <v>3.4</v>
      </c>
      <c r="L1979">
        <v>60</v>
      </c>
      <c r="M1979">
        <v>20.7</v>
      </c>
      <c r="N1979">
        <v>4.5</v>
      </c>
      <c r="O1979">
        <v>32.9</v>
      </c>
      <c r="P1979">
        <v>43.7</v>
      </c>
      <c r="Q1979">
        <v>48.5</v>
      </c>
      <c r="R1979">
        <v>15.5</v>
      </c>
      <c r="S1979">
        <v>25</v>
      </c>
      <c r="T1979">
        <v>25600</v>
      </c>
      <c r="U1979">
        <v>33900</v>
      </c>
      <c r="V1979">
        <v>38000</v>
      </c>
    </row>
    <row r="1980" spans="1:22" x14ac:dyDescent="0.25">
      <c r="A1980" t="str">
        <f t="shared" si="30"/>
        <v>2018/20195Female + maleChemistryUK</v>
      </c>
      <c r="B1980" t="s">
        <v>192</v>
      </c>
      <c r="C1980" t="s">
        <v>138</v>
      </c>
      <c r="D1980">
        <v>5</v>
      </c>
      <c r="E1980" t="s">
        <v>127</v>
      </c>
      <c r="F1980" t="s">
        <v>61</v>
      </c>
      <c r="G1980" t="s">
        <v>90</v>
      </c>
      <c r="H1980">
        <v>2745</v>
      </c>
      <c r="I1980">
        <v>2715</v>
      </c>
      <c r="J1980">
        <v>1.4</v>
      </c>
      <c r="K1980">
        <v>1.2</v>
      </c>
      <c r="L1980">
        <v>2675</v>
      </c>
      <c r="M1980">
        <v>8.1999999999999993</v>
      </c>
      <c r="N1980">
        <v>5.2</v>
      </c>
      <c r="O1980">
        <v>68.099999999999994</v>
      </c>
      <c r="P1980">
        <v>79.2</v>
      </c>
      <c r="Q1980">
        <v>85.2</v>
      </c>
      <c r="R1980">
        <v>17.100000000000001</v>
      </c>
      <c r="S1980">
        <v>1805</v>
      </c>
      <c r="T1980">
        <v>24500</v>
      </c>
      <c r="U1980">
        <v>30300</v>
      </c>
      <c r="V1980">
        <v>37600</v>
      </c>
    </row>
    <row r="1981" spans="1:22" x14ac:dyDescent="0.25">
      <c r="A1981" t="str">
        <f t="shared" si="30"/>
        <v>2018/20195Female + maleChemistryNon-EU</v>
      </c>
      <c r="B1981" t="s">
        <v>192</v>
      </c>
      <c r="C1981" t="s">
        <v>138</v>
      </c>
      <c r="D1981">
        <v>5</v>
      </c>
      <c r="E1981" t="s">
        <v>127</v>
      </c>
      <c r="F1981" t="s">
        <v>125</v>
      </c>
      <c r="G1981" t="s">
        <v>90</v>
      </c>
      <c r="H1981">
        <v>230</v>
      </c>
      <c r="I1981">
        <v>225</v>
      </c>
      <c r="J1981">
        <v>64.5</v>
      </c>
      <c r="K1981">
        <v>1</v>
      </c>
      <c r="L1981">
        <v>80</v>
      </c>
      <c r="M1981">
        <v>18.100000000000001</v>
      </c>
      <c r="N1981">
        <v>1.2</v>
      </c>
      <c r="O1981">
        <v>10.4</v>
      </c>
      <c r="P1981">
        <v>13.2</v>
      </c>
      <c r="Q1981">
        <v>16.3</v>
      </c>
      <c r="R1981">
        <v>5.8</v>
      </c>
      <c r="S1981">
        <v>20</v>
      </c>
      <c r="T1981">
        <v>23700</v>
      </c>
      <c r="U1981">
        <v>35000</v>
      </c>
      <c r="V1981">
        <v>43800</v>
      </c>
    </row>
    <row r="1982" spans="1:22" x14ac:dyDescent="0.25">
      <c r="A1982" t="str">
        <f t="shared" si="30"/>
        <v>2018/20195Female + maleCombined and general studiesEU</v>
      </c>
      <c r="B1982" t="s">
        <v>192</v>
      </c>
      <c r="C1982" t="s">
        <v>138</v>
      </c>
      <c r="D1982">
        <v>5</v>
      </c>
      <c r="E1982" t="s">
        <v>127</v>
      </c>
      <c r="F1982" t="s">
        <v>21</v>
      </c>
      <c r="G1982" t="s">
        <v>120</v>
      </c>
      <c r="H1982">
        <v>55</v>
      </c>
      <c r="I1982">
        <v>50</v>
      </c>
      <c r="J1982">
        <v>25.2</v>
      </c>
      <c r="K1982">
        <v>7.3</v>
      </c>
      <c r="L1982">
        <v>40</v>
      </c>
      <c r="M1982">
        <v>23.5</v>
      </c>
      <c r="N1982">
        <v>7.8</v>
      </c>
      <c r="O1982">
        <v>37.6</v>
      </c>
      <c r="P1982">
        <v>41.5</v>
      </c>
      <c r="Q1982">
        <v>43.5</v>
      </c>
      <c r="R1982">
        <v>5.9</v>
      </c>
      <c r="S1982">
        <v>20</v>
      </c>
      <c r="T1982">
        <v>18600</v>
      </c>
      <c r="U1982">
        <v>24100</v>
      </c>
      <c r="V1982">
        <v>31400</v>
      </c>
    </row>
    <row r="1983" spans="1:22" x14ac:dyDescent="0.25">
      <c r="A1983" t="str">
        <f t="shared" si="30"/>
        <v>2018/20195Female + maleCombined and general studiesUK</v>
      </c>
      <c r="B1983" t="s">
        <v>192</v>
      </c>
      <c r="C1983" t="s">
        <v>138</v>
      </c>
      <c r="D1983">
        <v>5</v>
      </c>
      <c r="E1983" t="s">
        <v>127</v>
      </c>
      <c r="F1983" t="s">
        <v>61</v>
      </c>
      <c r="G1983" t="s">
        <v>120</v>
      </c>
      <c r="H1983">
        <v>5235</v>
      </c>
      <c r="I1983">
        <v>5130</v>
      </c>
      <c r="J1983">
        <v>2.6</v>
      </c>
      <c r="K1983">
        <v>2</v>
      </c>
      <c r="L1983">
        <v>5000</v>
      </c>
      <c r="M1983">
        <v>12.9</v>
      </c>
      <c r="N1983">
        <v>6</v>
      </c>
      <c r="O1983">
        <v>67.900000000000006</v>
      </c>
      <c r="P1983">
        <v>75.599999999999994</v>
      </c>
      <c r="Q1983">
        <v>78.5</v>
      </c>
      <c r="R1983">
        <v>10.6</v>
      </c>
      <c r="S1983">
        <v>3225</v>
      </c>
      <c r="T1983">
        <v>14200</v>
      </c>
      <c r="U1983">
        <v>24100</v>
      </c>
      <c r="V1983">
        <v>33900</v>
      </c>
    </row>
    <row r="1984" spans="1:22" x14ac:dyDescent="0.25">
      <c r="A1984" t="str">
        <f t="shared" si="30"/>
        <v>2018/20195Female + maleCombined and general studiesNon-EU</v>
      </c>
      <c r="B1984" t="s">
        <v>192</v>
      </c>
      <c r="C1984" t="s">
        <v>138</v>
      </c>
      <c r="D1984">
        <v>5</v>
      </c>
      <c r="E1984" t="s">
        <v>127</v>
      </c>
      <c r="F1984" t="s">
        <v>125</v>
      </c>
      <c r="G1984" t="s">
        <v>120</v>
      </c>
      <c r="H1984">
        <v>60</v>
      </c>
      <c r="I1984">
        <v>60</v>
      </c>
      <c r="J1984">
        <v>42.5</v>
      </c>
      <c r="K1984">
        <v>0</v>
      </c>
      <c r="L1984">
        <v>35</v>
      </c>
      <c r="M1984">
        <v>32.200000000000003</v>
      </c>
      <c r="N1984">
        <v>0</v>
      </c>
      <c r="O1984">
        <v>14.2</v>
      </c>
      <c r="P1984">
        <v>19.399999999999999</v>
      </c>
      <c r="Q1984">
        <v>25.4</v>
      </c>
      <c r="R1984">
        <v>11.1</v>
      </c>
      <c r="S1984" t="s">
        <v>124</v>
      </c>
      <c r="T1984" t="s">
        <v>124</v>
      </c>
      <c r="U1984" t="s">
        <v>124</v>
      </c>
      <c r="V1984" t="s">
        <v>124</v>
      </c>
    </row>
    <row r="1985" spans="1:22" x14ac:dyDescent="0.25">
      <c r="A1985" t="str">
        <f t="shared" si="30"/>
        <v>2018/20195Female + maleComputingEU</v>
      </c>
      <c r="B1985" t="s">
        <v>192</v>
      </c>
      <c r="C1985" t="s">
        <v>138</v>
      </c>
      <c r="D1985">
        <v>5</v>
      </c>
      <c r="E1985" t="s">
        <v>127</v>
      </c>
      <c r="F1985" t="s">
        <v>21</v>
      </c>
      <c r="G1985" t="s">
        <v>95</v>
      </c>
      <c r="H1985">
        <v>710</v>
      </c>
      <c r="I1985">
        <v>675</v>
      </c>
      <c r="J1985">
        <v>33.6</v>
      </c>
      <c r="K1985">
        <v>4.8</v>
      </c>
      <c r="L1985">
        <v>450</v>
      </c>
      <c r="M1985">
        <v>19.399999999999999</v>
      </c>
      <c r="N1985">
        <v>3.7</v>
      </c>
      <c r="O1985">
        <v>38.200000000000003</v>
      </c>
      <c r="P1985">
        <v>41</v>
      </c>
      <c r="Q1985">
        <v>43.2</v>
      </c>
      <c r="R1985">
        <v>5.0999999999999996</v>
      </c>
      <c r="S1985">
        <v>250</v>
      </c>
      <c r="T1985">
        <v>27700</v>
      </c>
      <c r="U1985">
        <v>40900</v>
      </c>
      <c r="V1985">
        <v>61700</v>
      </c>
    </row>
    <row r="1986" spans="1:22" x14ac:dyDescent="0.25">
      <c r="A1986" t="str">
        <f t="shared" si="30"/>
        <v>2018/20195Female + maleComputingUK</v>
      </c>
      <c r="B1986" t="s">
        <v>192</v>
      </c>
      <c r="C1986" t="s">
        <v>138</v>
      </c>
      <c r="D1986">
        <v>5</v>
      </c>
      <c r="E1986" t="s">
        <v>127</v>
      </c>
      <c r="F1986" t="s">
        <v>61</v>
      </c>
      <c r="G1986" t="s">
        <v>95</v>
      </c>
      <c r="H1986">
        <v>10625</v>
      </c>
      <c r="I1986">
        <v>10525</v>
      </c>
      <c r="J1986">
        <v>1.2</v>
      </c>
      <c r="K1986">
        <v>1</v>
      </c>
      <c r="L1986">
        <v>10400</v>
      </c>
      <c r="M1986">
        <v>8.6</v>
      </c>
      <c r="N1986">
        <v>6.4</v>
      </c>
      <c r="O1986">
        <v>79.7</v>
      </c>
      <c r="P1986">
        <v>82.7</v>
      </c>
      <c r="Q1986">
        <v>83.9</v>
      </c>
      <c r="R1986">
        <v>4.2</v>
      </c>
      <c r="S1986">
        <v>8165</v>
      </c>
      <c r="T1986">
        <v>21900</v>
      </c>
      <c r="U1986">
        <v>30700</v>
      </c>
      <c r="V1986">
        <v>41600</v>
      </c>
    </row>
    <row r="1987" spans="1:22" x14ac:dyDescent="0.25">
      <c r="A1987" t="str">
        <f t="shared" si="30"/>
        <v>2018/20195Female + maleComputingNon-EU</v>
      </c>
      <c r="B1987" t="s">
        <v>192</v>
      </c>
      <c r="C1987" t="s">
        <v>138</v>
      </c>
      <c r="D1987">
        <v>5</v>
      </c>
      <c r="E1987" t="s">
        <v>127</v>
      </c>
      <c r="F1987" t="s">
        <v>125</v>
      </c>
      <c r="G1987" t="s">
        <v>95</v>
      </c>
      <c r="H1987">
        <v>1745</v>
      </c>
      <c r="I1987">
        <v>1715</v>
      </c>
      <c r="J1987">
        <v>45.8</v>
      </c>
      <c r="K1987">
        <v>1.6</v>
      </c>
      <c r="L1987">
        <v>930</v>
      </c>
      <c r="M1987">
        <v>32.4</v>
      </c>
      <c r="N1987">
        <v>1.6</v>
      </c>
      <c r="O1987">
        <v>16.8</v>
      </c>
      <c r="P1987">
        <v>18.399999999999999</v>
      </c>
      <c r="Q1987">
        <v>20.2</v>
      </c>
      <c r="R1987">
        <v>3.4</v>
      </c>
      <c r="S1987">
        <v>265</v>
      </c>
      <c r="T1987">
        <v>21200</v>
      </c>
      <c r="U1987">
        <v>32500</v>
      </c>
      <c r="V1987">
        <v>50000</v>
      </c>
    </row>
    <row r="1988" spans="1:22" x14ac:dyDescent="0.25">
      <c r="A1988" t="str">
        <f t="shared" ref="A1988:A2051" si="31">B1988&amp;D1988&amp;E1988&amp;G1988&amp;F1988</f>
        <v>2018/20195Female + maleCreative arts and designEU</v>
      </c>
      <c r="B1988" t="s">
        <v>192</v>
      </c>
      <c r="C1988" t="s">
        <v>138</v>
      </c>
      <c r="D1988">
        <v>5</v>
      </c>
      <c r="E1988" t="s">
        <v>127</v>
      </c>
      <c r="F1988" t="s">
        <v>21</v>
      </c>
      <c r="G1988" t="s">
        <v>116</v>
      </c>
      <c r="H1988">
        <v>1230</v>
      </c>
      <c r="I1988">
        <v>1150</v>
      </c>
      <c r="J1988">
        <v>28.6</v>
      </c>
      <c r="K1988">
        <v>6.8</v>
      </c>
      <c r="L1988">
        <v>820</v>
      </c>
      <c r="M1988">
        <v>28.9</v>
      </c>
      <c r="N1988">
        <v>4.2</v>
      </c>
      <c r="O1988">
        <v>35.200000000000003</v>
      </c>
      <c r="P1988">
        <v>37</v>
      </c>
      <c r="Q1988">
        <v>38.299999999999997</v>
      </c>
      <c r="R1988">
        <v>3.2</v>
      </c>
      <c r="S1988">
        <v>365</v>
      </c>
      <c r="T1988">
        <v>16400</v>
      </c>
      <c r="U1988">
        <v>24800</v>
      </c>
      <c r="V1988">
        <v>33100</v>
      </c>
    </row>
    <row r="1989" spans="1:22" x14ac:dyDescent="0.25">
      <c r="A1989" t="str">
        <f t="shared" si="31"/>
        <v>2018/20195Female + maleCreative arts and designUK</v>
      </c>
      <c r="B1989" t="s">
        <v>192</v>
      </c>
      <c r="C1989" t="s">
        <v>138</v>
      </c>
      <c r="D1989">
        <v>5</v>
      </c>
      <c r="E1989" t="s">
        <v>127</v>
      </c>
      <c r="F1989" t="s">
        <v>61</v>
      </c>
      <c r="G1989" t="s">
        <v>116</v>
      </c>
      <c r="H1989">
        <v>21900</v>
      </c>
      <c r="I1989">
        <v>21670</v>
      </c>
      <c r="J1989">
        <v>1.1000000000000001</v>
      </c>
      <c r="K1989">
        <v>1.1000000000000001</v>
      </c>
      <c r="L1989">
        <v>21435</v>
      </c>
      <c r="M1989">
        <v>8.5</v>
      </c>
      <c r="N1989">
        <v>7.4</v>
      </c>
      <c r="O1989">
        <v>78.099999999999994</v>
      </c>
      <c r="P1989">
        <v>81.7</v>
      </c>
      <c r="Q1989">
        <v>83</v>
      </c>
      <c r="R1989">
        <v>4.9000000000000004</v>
      </c>
      <c r="S1989">
        <v>15920</v>
      </c>
      <c r="T1989">
        <v>15700</v>
      </c>
      <c r="U1989">
        <v>22300</v>
      </c>
      <c r="V1989">
        <v>28800</v>
      </c>
    </row>
    <row r="1990" spans="1:22" x14ac:dyDescent="0.25">
      <c r="A1990" t="str">
        <f t="shared" si="31"/>
        <v>2018/20195Female + maleCreative arts and designNon-EU</v>
      </c>
      <c r="B1990" t="s">
        <v>192</v>
      </c>
      <c r="C1990" t="s">
        <v>138</v>
      </c>
      <c r="D1990">
        <v>5</v>
      </c>
      <c r="E1990" t="s">
        <v>127</v>
      </c>
      <c r="F1990" t="s">
        <v>125</v>
      </c>
      <c r="G1990" t="s">
        <v>116</v>
      </c>
      <c r="H1990">
        <v>1805</v>
      </c>
      <c r="I1990">
        <v>1765</v>
      </c>
      <c r="J1990">
        <v>59.1</v>
      </c>
      <c r="K1990">
        <v>2.2000000000000002</v>
      </c>
      <c r="L1990">
        <v>725</v>
      </c>
      <c r="M1990">
        <v>26</v>
      </c>
      <c r="N1990">
        <v>2.1</v>
      </c>
      <c r="O1990">
        <v>11.1</v>
      </c>
      <c r="P1990">
        <v>12</v>
      </c>
      <c r="Q1990">
        <v>12.9</v>
      </c>
      <c r="R1990">
        <v>1.8</v>
      </c>
      <c r="S1990">
        <v>180</v>
      </c>
      <c r="T1990">
        <v>13500</v>
      </c>
      <c r="U1990">
        <v>24100</v>
      </c>
      <c r="V1990">
        <v>32800</v>
      </c>
    </row>
    <row r="1991" spans="1:22" x14ac:dyDescent="0.25">
      <c r="A1991" t="str">
        <f t="shared" si="31"/>
        <v>2018/20195Female + maleEconomicsEU</v>
      </c>
      <c r="B1991" t="s">
        <v>192</v>
      </c>
      <c r="C1991" t="s">
        <v>138</v>
      </c>
      <c r="D1991">
        <v>5</v>
      </c>
      <c r="E1991" t="s">
        <v>127</v>
      </c>
      <c r="F1991" t="s">
        <v>21</v>
      </c>
      <c r="G1991" t="s">
        <v>8</v>
      </c>
      <c r="H1991">
        <v>605</v>
      </c>
      <c r="I1991">
        <v>570</v>
      </c>
      <c r="J1991">
        <v>29.1</v>
      </c>
      <c r="K1991">
        <v>5.7</v>
      </c>
      <c r="L1991">
        <v>405</v>
      </c>
      <c r="M1991">
        <v>22.1</v>
      </c>
      <c r="N1991">
        <v>4.0999999999999996</v>
      </c>
      <c r="O1991">
        <v>37.9</v>
      </c>
      <c r="P1991">
        <v>42.1</v>
      </c>
      <c r="Q1991">
        <v>44.8</v>
      </c>
      <c r="R1991">
        <v>6.9</v>
      </c>
      <c r="S1991">
        <v>210</v>
      </c>
      <c r="T1991">
        <v>30300</v>
      </c>
      <c r="U1991">
        <v>47800</v>
      </c>
      <c r="V1991">
        <v>70400</v>
      </c>
    </row>
    <row r="1992" spans="1:22" x14ac:dyDescent="0.25">
      <c r="A1992" t="str">
        <f t="shared" si="31"/>
        <v>2018/20195Female + maleEconomicsUK</v>
      </c>
      <c r="B1992" t="s">
        <v>192</v>
      </c>
      <c r="C1992" t="s">
        <v>138</v>
      </c>
      <c r="D1992">
        <v>5</v>
      </c>
      <c r="E1992" t="s">
        <v>127</v>
      </c>
      <c r="F1992" t="s">
        <v>61</v>
      </c>
      <c r="G1992" t="s">
        <v>8</v>
      </c>
      <c r="H1992">
        <v>5120</v>
      </c>
      <c r="I1992">
        <v>5025</v>
      </c>
      <c r="J1992">
        <v>1.3</v>
      </c>
      <c r="K1992">
        <v>1.8</v>
      </c>
      <c r="L1992">
        <v>4960</v>
      </c>
      <c r="M1992">
        <v>9.8000000000000007</v>
      </c>
      <c r="N1992">
        <v>5.8</v>
      </c>
      <c r="O1992">
        <v>78.099999999999994</v>
      </c>
      <c r="P1992">
        <v>81.400000000000006</v>
      </c>
      <c r="Q1992">
        <v>83.1</v>
      </c>
      <c r="R1992">
        <v>5</v>
      </c>
      <c r="S1992">
        <v>3835</v>
      </c>
      <c r="T1992">
        <v>29900</v>
      </c>
      <c r="U1992">
        <v>42700</v>
      </c>
      <c r="V1992">
        <v>57300</v>
      </c>
    </row>
    <row r="1993" spans="1:22" x14ac:dyDescent="0.25">
      <c r="A1993" t="str">
        <f t="shared" si="31"/>
        <v>2018/20195Female + maleEconomicsNon-EU</v>
      </c>
      <c r="B1993" t="s">
        <v>192</v>
      </c>
      <c r="C1993" t="s">
        <v>138</v>
      </c>
      <c r="D1993">
        <v>5</v>
      </c>
      <c r="E1993" t="s">
        <v>127</v>
      </c>
      <c r="F1993" t="s">
        <v>125</v>
      </c>
      <c r="G1993" t="s">
        <v>8</v>
      </c>
      <c r="H1993">
        <v>1850</v>
      </c>
      <c r="I1993">
        <v>1820</v>
      </c>
      <c r="J1993">
        <v>61.9</v>
      </c>
      <c r="K1993">
        <v>1.6</v>
      </c>
      <c r="L1993">
        <v>695</v>
      </c>
      <c r="M1993">
        <v>22.6</v>
      </c>
      <c r="N1993">
        <v>1.6</v>
      </c>
      <c r="O1993">
        <v>11.7</v>
      </c>
      <c r="P1993">
        <v>12.9</v>
      </c>
      <c r="Q1993">
        <v>13.9</v>
      </c>
      <c r="R1993">
        <v>2.2000000000000002</v>
      </c>
      <c r="S1993">
        <v>205</v>
      </c>
      <c r="T1993">
        <v>32500</v>
      </c>
      <c r="U1993">
        <v>48200</v>
      </c>
      <c r="V1993">
        <v>76600</v>
      </c>
    </row>
    <row r="1994" spans="1:22" x14ac:dyDescent="0.25">
      <c r="A1994" t="str">
        <f t="shared" si="31"/>
        <v>2018/20195Female + maleEducation and teachingEU</v>
      </c>
      <c r="B1994" t="s">
        <v>192</v>
      </c>
      <c r="C1994" t="s">
        <v>138</v>
      </c>
      <c r="D1994">
        <v>5</v>
      </c>
      <c r="E1994" t="s">
        <v>127</v>
      </c>
      <c r="F1994" t="s">
        <v>21</v>
      </c>
      <c r="G1994" t="s">
        <v>118</v>
      </c>
      <c r="H1994">
        <v>95</v>
      </c>
      <c r="I1994">
        <v>75</v>
      </c>
      <c r="J1994">
        <v>37.700000000000003</v>
      </c>
      <c r="K1994">
        <v>20.2</v>
      </c>
      <c r="L1994">
        <v>50</v>
      </c>
      <c r="M1994">
        <v>24.5</v>
      </c>
      <c r="N1994">
        <v>2.4</v>
      </c>
      <c r="O1994">
        <v>29.7</v>
      </c>
      <c r="P1994">
        <v>33.5</v>
      </c>
      <c r="Q1994">
        <v>35.5</v>
      </c>
      <c r="R1994">
        <v>5.8</v>
      </c>
      <c r="S1994">
        <v>20</v>
      </c>
      <c r="T1994">
        <v>25600</v>
      </c>
      <c r="U1994">
        <v>28500</v>
      </c>
      <c r="V1994">
        <v>31400</v>
      </c>
    </row>
    <row r="1995" spans="1:22" x14ac:dyDescent="0.25">
      <c r="A1995" t="str">
        <f t="shared" si="31"/>
        <v>2018/20195Female + maleEducation and teachingUK</v>
      </c>
      <c r="B1995" t="s">
        <v>192</v>
      </c>
      <c r="C1995" t="s">
        <v>138</v>
      </c>
      <c r="D1995">
        <v>5</v>
      </c>
      <c r="E1995" t="s">
        <v>127</v>
      </c>
      <c r="F1995" t="s">
        <v>61</v>
      </c>
      <c r="G1995" t="s">
        <v>118</v>
      </c>
      <c r="H1995">
        <v>15545</v>
      </c>
      <c r="I1995">
        <v>15395</v>
      </c>
      <c r="J1995">
        <v>0.9</v>
      </c>
      <c r="K1995">
        <v>1</v>
      </c>
      <c r="L1995">
        <v>15260</v>
      </c>
      <c r="M1995">
        <v>6.2</v>
      </c>
      <c r="N1995">
        <v>5.3</v>
      </c>
      <c r="O1995">
        <v>81</v>
      </c>
      <c r="P1995">
        <v>86</v>
      </c>
      <c r="Q1995">
        <v>87.6</v>
      </c>
      <c r="R1995">
        <v>6.6</v>
      </c>
      <c r="S1995">
        <v>12185</v>
      </c>
      <c r="T1995">
        <v>16400</v>
      </c>
      <c r="U1995">
        <v>24100</v>
      </c>
      <c r="V1995">
        <v>30300</v>
      </c>
    </row>
    <row r="1996" spans="1:22" x14ac:dyDescent="0.25">
      <c r="A1996" t="str">
        <f t="shared" si="31"/>
        <v>2018/20195Female + maleEducation and teachingNon-EU</v>
      </c>
      <c r="B1996" t="s">
        <v>192</v>
      </c>
      <c r="C1996" t="s">
        <v>138</v>
      </c>
      <c r="D1996">
        <v>5</v>
      </c>
      <c r="E1996" t="s">
        <v>127</v>
      </c>
      <c r="F1996" t="s">
        <v>125</v>
      </c>
      <c r="G1996" t="s">
        <v>118</v>
      </c>
      <c r="H1996">
        <v>285</v>
      </c>
      <c r="I1996">
        <v>275</v>
      </c>
      <c r="J1996">
        <v>42.6</v>
      </c>
      <c r="K1996">
        <v>3.8</v>
      </c>
      <c r="L1996">
        <v>160</v>
      </c>
      <c r="M1996">
        <v>39.5</v>
      </c>
      <c r="N1996">
        <v>1.1000000000000001</v>
      </c>
      <c r="O1996">
        <v>15.2</v>
      </c>
      <c r="P1996">
        <v>16.100000000000001</v>
      </c>
      <c r="Q1996">
        <v>16.8</v>
      </c>
      <c r="R1996">
        <v>1.6</v>
      </c>
      <c r="S1996">
        <v>40</v>
      </c>
      <c r="T1996">
        <v>17500</v>
      </c>
      <c r="U1996">
        <v>22300</v>
      </c>
      <c r="V1996">
        <v>28100</v>
      </c>
    </row>
    <row r="1997" spans="1:22" x14ac:dyDescent="0.25">
      <c r="A1997" t="str">
        <f t="shared" si="31"/>
        <v>2018/20195Female + maleEngineeringEU</v>
      </c>
      <c r="B1997" t="s">
        <v>192</v>
      </c>
      <c r="C1997" t="s">
        <v>138</v>
      </c>
      <c r="D1997">
        <v>5</v>
      </c>
      <c r="E1997" t="s">
        <v>127</v>
      </c>
      <c r="F1997" t="s">
        <v>21</v>
      </c>
      <c r="G1997" t="s">
        <v>93</v>
      </c>
      <c r="H1997">
        <v>1270</v>
      </c>
      <c r="I1997">
        <v>1215</v>
      </c>
      <c r="J1997">
        <v>38.9</v>
      </c>
      <c r="K1997">
        <v>4.3</v>
      </c>
      <c r="L1997">
        <v>740</v>
      </c>
      <c r="M1997">
        <v>21.2</v>
      </c>
      <c r="N1997">
        <v>4</v>
      </c>
      <c r="O1997">
        <v>28.4</v>
      </c>
      <c r="P1997">
        <v>33.700000000000003</v>
      </c>
      <c r="Q1997">
        <v>36</v>
      </c>
      <c r="R1997">
        <v>7.6</v>
      </c>
      <c r="S1997">
        <v>335</v>
      </c>
      <c r="T1997">
        <v>29200</v>
      </c>
      <c r="U1997">
        <v>38300</v>
      </c>
      <c r="V1997">
        <v>49700</v>
      </c>
    </row>
    <row r="1998" spans="1:22" x14ac:dyDescent="0.25">
      <c r="A1998" t="str">
        <f t="shared" si="31"/>
        <v>2018/20195Female + maleEngineeringUK</v>
      </c>
      <c r="B1998" t="s">
        <v>192</v>
      </c>
      <c r="C1998" t="s">
        <v>138</v>
      </c>
      <c r="D1998">
        <v>5</v>
      </c>
      <c r="E1998" t="s">
        <v>127</v>
      </c>
      <c r="F1998" t="s">
        <v>61</v>
      </c>
      <c r="G1998" t="s">
        <v>93</v>
      </c>
      <c r="H1998">
        <v>11885</v>
      </c>
      <c r="I1998">
        <v>11705</v>
      </c>
      <c r="J1998">
        <v>1.9</v>
      </c>
      <c r="K1998">
        <v>1.5</v>
      </c>
      <c r="L1998">
        <v>11485</v>
      </c>
      <c r="M1998">
        <v>8.1999999999999993</v>
      </c>
      <c r="N1998">
        <v>5</v>
      </c>
      <c r="O1998">
        <v>76.7</v>
      </c>
      <c r="P1998">
        <v>82.8</v>
      </c>
      <c r="Q1998">
        <v>84.9</v>
      </c>
      <c r="R1998">
        <v>8.1999999999999993</v>
      </c>
      <c r="S1998">
        <v>8755</v>
      </c>
      <c r="T1998">
        <v>27700</v>
      </c>
      <c r="U1998">
        <v>36500</v>
      </c>
      <c r="V1998">
        <v>46000</v>
      </c>
    </row>
    <row r="1999" spans="1:22" x14ac:dyDescent="0.25">
      <c r="A1999" t="str">
        <f t="shared" si="31"/>
        <v>2018/20195Female + maleEngineeringNon-EU</v>
      </c>
      <c r="B1999" t="s">
        <v>192</v>
      </c>
      <c r="C1999" t="s">
        <v>138</v>
      </c>
      <c r="D1999">
        <v>5</v>
      </c>
      <c r="E1999" t="s">
        <v>127</v>
      </c>
      <c r="F1999" t="s">
        <v>125</v>
      </c>
      <c r="G1999" t="s">
        <v>93</v>
      </c>
      <c r="H1999">
        <v>5075</v>
      </c>
      <c r="I1999">
        <v>4985</v>
      </c>
      <c r="J1999">
        <v>57.9</v>
      </c>
      <c r="K1999">
        <v>1.8</v>
      </c>
      <c r="L1999">
        <v>2100</v>
      </c>
      <c r="M1999">
        <v>24.3</v>
      </c>
      <c r="N1999">
        <v>1.3</v>
      </c>
      <c r="O1999">
        <v>10.6</v>
      </c>
      <c r="P1999">
        <v>13.7</v>
      </c>
      <c r="Q1999">
        <v>16.600000000000001</v>
      </c>
      <c r="R1999">
        <v>6</v>
      </c>
      <c r="S1999">
        <v>490</v>
      </c>
      <c r="T1999">
        <v>27700</v>
      </c>
      <c r="U1999">
        <v>36100</v>
      </c>
      <c r="V1999">
        <v>48200</v>
      </c>
    </row>
    <row r="2000" spans="1:22" x14ac:dyDescent="0.25">
      <c r="A2000" t="str">
        <f t="shared" si="31"/>
        <v>2018/20195Female + maleEnglish studiesEU</v>
      </c>
      <c r="B2000" t="s">
        <v>192</v>
      </c>
      <c r="C2000" t="s">
        <v>138</v>
      </c>
      <c r="D2000">
        <v>5</v>
      </c>
      <c r="E2000" t="s">
        <v>127</v>
      </c>
      <c r="F2000" t="s">
        <v>21</v>
      </c>
      <c r="G2000" t="s">
        <v>109</v>
      </c>
      <c r="H2000">
        <v>370</v>
      </c>
      <c r="I2000">
        <v>350</v>
      </c>
      <c r="J2000">
        <v>36.5</v>
      </c>
      <c r="K2000">
        <v>5.6</v>
      </c>
      <c r="L2000">
        <v>225</v>
      </c>
      <c r="M2000">
        <v>21.5</v>
      </c>
      <c r="N2000">
        <v>3.9</v>
      </c>
      <c r="O2000">
        <v>27.1</v>
      </c>
      <c r="P2000">
        <v>35.1</v>
      </c>
      <c r="Q2000">
        <v>38.200000000000003</v>
      </c>
      <c r="R2000">
        <v>11.1</v>
      </c>
      <c r="S2000">
        <v>90</v>
      </c>
      <c r="T2000">
        <v>18200</v>
      </c>
      <c r="U2000">
        <v>24800</v>
      </c>
      <c r="V2000">
        <v>31000</v>
      </c>
    </row>
    <row r="2001" spans="1:22" x14ac:dyDescent="0.25">
      <c r="A2001" t="str">
        <f t="shared" si="31"/>
        <v>2018/20195Female + maleEnglish studiesUK</v>
      </c>
      <c r="B2001" t="s">
        <v>192</v>
      </c>
      <c r="C2001" t="s">
        <v>138</v>
      </c>
      <c r="D2001">
        <v>5</v>
      </c>
      <c r="E2001" t="s">
        <v>127</v>
      </c>
      <c r="F2001" t="s">
        <v>61</v>
      </c>
      <c r="G2001" t="s">
        <v>109</v>
      </c>
      <c r="H2001">
        <v>12485</v>
      </c>
      <c r="I2001">
        <v>12360</v>
      </c>
      <c r="J2001">
        <v>1</v>
      </c>
      <c r="K2001">
        <v>1</v>
      </c>
      <c r="L2001">
        <v>12240</v>
      </c>
      <c r="M2001">
        <v>7.4</v>
      </c>
      <c r="N2001">
        <v>6.3</v>
      </c>
      <c r="O2001">
        <v>74.599999999999994</v>
      </c>
      <c r="P2001">
        <v>82.2</v>
      </c>
      <c r="Q2001">
        <v>85.3</v>
      </c>
      <c r="R2001">
        <v>10.8</v>
      </c>
      <c r="S2001">
        <v>8875</v>
      </c>
      <c r="T2001">
        <v>18600</v>
      </c>
      <c r="U2001">
        <v>25200</v>
      </c>
      <c r="V2001">
        <v>31400</v>
      </c>
    </row>
    <row r="2002" spans="1:22" x14ac:dyDescent="0.25">
      <c r="A2002" t="str">
        <f t="shared" si="31"/>
        <v>2018/20195Female + maleEnglish studiesNon-EU</v>
      </c>
      <c r="B2002" t="s">
        <v>192</v>
      </c>
      <c r="C2002" t="s">
        <v>138</v>
      </c>
      <c r="D2002">
        <v>5</v>
      </c>
      <c r="E2002" t="s">
        <v>127</v>
      </c>
      <c r="F2002" t="s">
        <v>125</v>
      </c>
      <c r="G2002" t="s">
        <v>109</v>
      </c>
      <c r="H2002">
        <v>835</v>
      </c>
      <c r="I2002">
        <v>825</v>
      </c>
      <c r="J2002">
        <v>72.7</v>
      </c>
      <c r="K2002">
        <v>1.2</v>
      </c>
      <c r="L2002">
        <v>225</v>
      </c>
      <c r="M2002">
        <v>14.8</v>
      </c>
      <c r="N2002">
        <v>1.4</v>
      </c>
      <c r="O2002">
        <v>8.1999999999999993</v>
      </c>
      <c r="P2002">
        <v>9.5</v>
      </c>
      <c r="Q2002">
        <v>11.1</v>
      </c>
      <c r="R2002">
        <v>2.8</v>
      </c>
      <c r="S2002">
        <v>65</v>
      </c>
      <c r="T2002">
        <v>16800</v>
      </c>
      <c r="U2002">
        <v>24500</v>
      </c>
      <c r="V2002">
        <v>32100</v>
      </c>
    </row>
    <row r="2003" spans="1:22" x14ac:dyDescent="0.25">
      <c r="A2003" t="str">
        <f t="shared" si="31"/>
        <v>2018/20195Female + maleGeneral, applied and forensic sciencesEU</v>
      </c>
      <c r="B2003" t="s">
        <v>192</v>
      </c>
      <c r="C2003" t="s">
        <v>138</v>
      </c>
      <c r="D2003">
        <v>5</v>
      </c>
      <c r="E2003" t="s">
        <v>127</v>
      </c>
      <c r="F2003" t="s">
        <v>21</v>
      </c>
      <c r="G2003" t="s">
        <v>147</v>
      </c>
      <c r="H2003">
        <v>70</v>
      </c>
      <c r="I2003">
        <v>65</v>
      </c>
      <c r="J2003">
        <v>35.799999999999997</v>
      </c>
      <c r="K2003">
        <v>1.5</v>
      </c>
      <c r="L2003">
        <v>45</v>
      </c>
      <c r="M2003">
        <v>14.3</v>
      </c>
      <c r="N2003">
        <v>3.7</v>
      </c>
      <c r="O2003">
        <v>23.7</v>
      </c>
      <c r="P2003">
        <v>39</v>
      </c>
      <c r="Q2003">
        <v>46.2</v>
      </c>
      <c r="R2003">
        <v>22.5</v>
      </c>
      <c r="S2003">
        <v>15</v>
      </c>
      <c r="T2003">
        <v>24100</v>
      </c>
      <c r="U2003">
        <v>25900</v>
      </c>
      <c r="V2003">
        <v>36900</v>
      </c>
    </row>
    <row r="2004" spans="1:22" x14ac:dyDescent="0.25">
      <c r="A2004" t="str">
        <f t="shared" si="31"/>
        <v>2018/20195Female + maleGeneral, applied and forensic sciencesUK</v>
      </c>
      <c r="B2004" t="s">
        <v>192</v>
      </c>
      <c r="C2004" t="s">
        <v>138</v>
      </c>
      <c r="D2004">
        <v>5</v>
      </c>
      <c r="E2004" t="s">
        <v>127</v>
      </c>
      <c r="F2004" t="s">
        <v>61</v>
      </c>
      <c r="G2004" t="s">
        <v>147</v>
      </c>
      <c r="H2004">
        <v>1790</v>
      </c>
      <c r="I2004">
        <v>1775</v>
      </c>
      <c r="J2004">
        <v>1</v>
      </c>
      <c r="K2004">
        <v>0.8</v>
      </c>
      <c r="L2004">
        <v>1760</v>
      </c>
      <c r="M2004">
        <v>7.7</v>
      </c>
      <c r="N2004">
        <v>5.5</v>
      </c>
      <c r="O2004">
        <v>73.900000000000006</v>
      </c>
      <c r="P2004">
        <v>82.6</v>
      </c>
      <c r="Q2004">
        <v>85.8</v>
      </c>
      <c r="R2004">
        <v>11.9</v>
      </c>
      <c r="S2004">
        <v>1275</v>
      </c>
      <c r="T2004">
        <v>19000</v>
      </c>
      <c r="U2004">
        <v>24800</v>
      </c>
      <c r="V2004">
        <v>30700</v>
      </c>
    </row>
    <row r="2005" spans="1:22" x14ac:dyDescent="0.25">
      <c r="A2005" t="str">
        <f t="shared" si="31"/>
        <v>2018/20195Female + maleGeneral, applied and forensic sciencesNon-EU</v>
      </c>
      <c r="B2005" t="s">
        <v>192</v>
      </c>
      <c r="C2005" t="s">
        <v>138</v>
      </c>
      <c r="D2005">
        <v>5</v>
      </c>
      <c r="E2005" t="s">
        <v>127</v>
      </c>
      <c r="F2005" t="s">
        <v>125</v>
      </c>
      <c r="G2005" t="s">
        <v>147</v>
      </c>
      <c r="H2005">
        <v>80</v>
      </c>
      <c r="I2005">
        <v>80</v>
      </c>
      <c r="J2005">
        <v>45</v>
      </c>
      <c r="K2005">
        <v>2.5</v>
      </c>
      <c r="L2005">
        <v>45</v>
      </c>
      <c r="M2005">
        <v>28.9</v>
      </c>
      <c r="N2005">
        <v>3.1</v>
      </c>
      <c r="O2005">
        <v>13.4</v>
      </c>
      <c r="P2005">
        <v>16.7</v>
      </c>
      <c r="Q2005">
        <v>23</v>
      </c>
      <c r="R2005">
        <v>9.6</v>
      </c>
      <c r="S2005" t="s">
        <v>124</v>
      </c>
      <c r="T2005" t="s">
        <v>124</v>
      </c>
      <c r="U2005" t="s">
        <v>124</v>
      </c>
      <c r="V2005" t="s">
        <v>124</v>
      </c>
    </row>
    <row r="2006" spans="1:22" x14ac:dyDescent="0.25">
      <c r="A2006" t="str">
        <f t="shared" si="31"/>
        <v>2018/20195Female + maleGeography, earth and environmental studiesEU</v>
      </c>
      <c r="B2006" t="s">
        <v>192</v>
      </c>
      <c r="C2006" t="s">
        <v>138</v>
      </c>
      <c r="D2006">
        <v>5</v>
      </c>
      <c r="E2006" t="s">
        <v>127</v>
      </c>
      <c r="F2006" t="s">
        <v>21</v>
      </c>
      <c r="G2006" t="s">
        <v>148</v>
      </c>
      <c r="H2006">
        <v>210</v>
      </c>
      <c r="I2006">
        <v>200</v>
      </c>
      <c r="J2006">
        <v>25</v>
      </c>
      <c r="K2006">
        <v>4</v>
      </c>
      <c r="L2006">
        <v>150</v>
      </c>
      <c r="M2006">
        <v>25</v>
      </c>
      <c r="N2006">
        <v>5</v>
      </c>
      <c r="O2006">
        <v>34.799999999999997</v>
      </c>
      <c r="P2006">
        <v>40.9</v>
      </c>
      <c r="Q2006">
        <v>45</v>
      </c>
      <c r="R2006">
        <v>10.199999999999999</v>
      </c>
      <c r="S2006">
        <v>65</v>
      </c>
      <c r="T2006">
        <v>23000</v>
      </c>
      <c r="U2006">
        <v>30700</v>
      </c>
      <c r="V2006">
        <v>39800</v>
      </c>
    </row>
    <row r="2007" spans="1:22" x14ac:dyDescent="0.25">
      <c r="A2007" t="str">
        <f t="shared" si="31"/>
        <v>2018/20195Female + maleGeography, earth and environmental studiesUK</v>
      </c>
      <c r="B2007" t="s">
        <v>192</v>
      </c>
      <c r="C2007" t="s">
        <v>138</v>
      </c>
      <c r="D2007">
        <v>5</v>
      </c>
      <c r="E2007" t="s">
        <v>127</v>
      </c>
      <c r="F2007" t="s">
        <v>61</v>
      </c>
      <c r="G2007" t="s">
        <v>148</v>
      </c>
      <c r="H2007">
        <v>7505</v>
      </c>
      <c r="I2007">
        <v>7390</v>
      </c>
      <c r="J2007">
        <v>0.9</v>
      </c>
      <c r="K2007">
        <v>1.5</v>
      </c>
      <c r="L2007">
        <v>7325</v>
      </c>
      <c r="M2007">
        <v>7.4</v>
      </c>
      <c r="N2007">
        <v>5</v>
      </c>
      <c r="O2007">
        <v>76.2</v>
      </c>
      <c r="P2007">
        <v>84.1</v>
      </c>
      <c r="Q2007">
        <v>86.6</v>
      </c>
      <c r="R2007">
        <v>10.4</v>
      </c>
      <c r="S2007">
        <v>5480</v>
      </c>
      <c r="T2007">
        <v>22600</v>
      </c>
      <c r="U2007">
        <v>29600</v>
      </c>
      <c r="V2007">
        <v>38000</v>
      </c>
    </row>
    <row r="2008" spans="1:22" x14ac:dyDescent="0.25">
      <c r="A2008" t="str">
        <f t="shared" si="31"/>
        <v>2018/20195Female + maleGeography, earth and environmental studiesNon-EU</v>
      </c>
      <c r="B2008" t="s">
        <v>192</v>
      </c>
      <c r="C2008" t="s">
        <v>138</v>
      </c>
      <c r="D2008">
        <v>5</v>
      </c>
      <c r="E2008" t="s">
        <v>127</v>
      </c>
      <c r="F2008" t="s">
        <v>125</v>
      </c>
      <c r="G2008" t="s">
        <v>148</v>
      </c>
      <c r="H2008">
        <v>360</v>
      </c>
      <c r="I2008">
        <v>350</v>
      </c>
      <c r="J2008">
        <v>56.1</v>
      </c>
      <c r="K2008">
        <v>2.8</v>
      </c>
      <c r="L2008">
        <v>155</v>
      </c>
      <c r="M2008">
        <v>21.5</v>
      </c>
      <c r="N2008">
        <v>0.3</v>
      </c>
      <c r="O2008">
        <v>17.5</v>
      </c>
      <c r="P2008">
        <v>18.899999999999999</v>
      </c>
      <c r="Q2008">
        <v>22.1</v>
      </c>
      <c r="R2008">
        <v>4.5999999999999996</v>
      </c>
      <c r="S2008">
        <v>60</v>
      </c>
      <c r="T2008">
        <v>27700</v>
      </c>
      <c r="U2008">
        <v>33900</v>
      </c>
      <c r="V2008">
        <v>42700</v>
      </c>
    </row>
    <row r="2009" spans="1:22" x14ac:dyDescent="0.25">
      <c r="A2009" t="str">
        <f t="shared" si="31"/>
        <v>2018/20195Female + maleHealth and social careEU</v>
      </c>
      <c r="B2009" t="s">
        <v>192</v>
      </c>
      <c r="C2009" t="s">
        <v>138</v>
      </c>
      <c r="D2009">
        <v>5</v>
      </c>
      <c r="E2009" t="s">
        <v>127</v>
      </c>
      <c r="F2009" t="s">
        <v>21</v>
      </c>
      <c r="G2009" t="s">
        <v>104</v>
      </c>
      <c r="H2009">
        <v>50</v>
      </c>
      <c r="I2009">
        <v>45</v>
      </c>
      <c r="J2009">
        <v>25.1</v>
      </c>
      <c r="K2009">
        <v>7</v>
      </c>
      <c r="L2009">
        <v>35</v>
      </c>
      <c r="M2009">
        <v>28.9</v>
      </c>
      <c r="N2009">
        <v>2.1</v>
      </c>
      <c r="O2009">
        <v>33.200000000000003</v>
      </c>
      <c r="P2009">
        <v>43.9</v>
      </c>
      <c r="Q2009">
        <v>43.9</v>
      </c>
      <c r="R2009">
        <v>10.7</v>
      </c>
      <c r="S2009">
        <v>15</v>
      </c>
      <c r="T2009">
        <v>19700</v>
      </c>
      <c r="U2009">
        <v>24800</v>
      </c>
      <c r="V2009">
        <v>31000</v>
      </c>
    </row>
    <row r="2010" spans="1:22" x14ac:dyDescent="0.25">
      <c r="A2010" t="str">
        <f t="shared" si="31"/>
        <v>2018/20195Female + maleHealth and social careUK</v>
      </c>
      <c r="B2010" t="s">
        <v>192</v>
      </c>
      <c r="C2010" t="s">
        <v>138</v>
      </c>
      <c r="D2010">
        <v>5</v>
      </c>
      <c r="E2010" t="s">
        <v>127</v>
      </c>
      <c r="F2010" t="s">
        <v>61</v>
      </c>
      <c r="G2010" t="s">
        <v>104</v>
      </c>
      <c r="H2010">
        <v>7520</v>
      </c>
      <c r="I2010">
        <v>7480</v>
      </c>
      <c r="J2010">
        <v>1.3</v>
      </c>
      <c r="K2010">
        <v>0.5</v>
      </c>
      <c r="L2010">
        <v>7385</v>
      </c>
      <c r="M2010">
        <v>4.9000000000000004</v>
      </c>
      <c r="N2010">
        <v>4.9000000000000004</v>
      </c>
      <c r="O2010">
        <v>74.599999999999994</v>
      </c>
      <c r="P2010">
        <v>86.9</v>
      </c>
      <c r="Q2010">
        <v>88.9</v>
      </c>
      <c r="R2010">
        <v>14.3</v>
      </c>
      <c r="S2010">
        <v>5440</v>
      </c>
      <c r="T2010">
        <v>16800</v>
      </c>
      <c r="U2010">
        <v>24500</v>
      </c>
      <c r="V2010">
        <v>31800</v>
      </c>
    </row>
    <row r="2011" spans="1:22" x14ac:dyDescent="0.25">
      <c r="A2011" t="str">
        <f t="shared" si="31"/>
        <v>2018/20195Female + maleHealth and social careNon-EU</v>
      </c>
      <c r="B2011" t="s">
        <v>192</v>
      </c>
      <c r="C2011" t="s">
        <v>138</v>
      </c>
      <c r="D2011">
        <v>5</v>
      </c>
      <c r="E2011" t="s">
        <v>127</v>
      </c>
      <c r="F2011" t="s">
        <v>125</v>
      </c>
      <c r="G2011" t="s">
        <v>104</v>
      </c>
      <c r="H2011">
        <v>100</v>
      </c>
      <c r="I2011">
        <v>95</v>
      </c>
      <c r="J2011">
        <v>33.6</v>
      </c>
      <c r="K2011">
        <v>5.0999999999999996</v>
      </c>
      <c r="L2011">
        <v>60</v>
      </c>
      <c r="M2011">
        <v>17.100000000000001</v>
      </c>
      <c r="N2011">
        <v>2.1</v>
      </c>
      <c r="O2011">
        <v>30.5</v>
      </c>
      <c r="P2011">
        <v>39.6</v>
      </c>
      <c r="Q2011">
        <v>47.1</v>
      </c>
      <c r="R2011">
        <v>16.600000000000001</v>
      </c>
      <c r="S2011">
        <v>30</v>
      </c>
      <c r="T2011">
        <v>17500</v>
      </c>
      <c r="U2011">
        <v>23000</v>
      </c>
      <c r="V2011">
        <v>33200</v>
      </c>
    </row>
    <row r="2012" spans="1:22" x14ac:dyDescent="0.25">
      <c r="A2012" t="str">
        <f t="shared" si="31"/>
        <v>2018/20195Female + maleHistory and archaeologyEU</v>
      </c>
      <c r="B2012" t="s">
        <v>192</v>
      </c>
      <c r="C2012" t="s">
        <v>138</v>
      </c>
      <c r="D2012">
        <v>5</v>
      </c>
      <c r="E2012" t="s">
        <v>127</v>
      </c>
      <c r="F2012" t="s">
        <v>21</v>
      </c>
      <c r="G2012" t="s">
        <v>113</v>
      </c>
      <c r="H2012">
        <v>305</v>
      </c>
      <c r="I2012">
        <v>290</v>
      </c>
      <c r="J2012">
        <v>25.1</v>
      </c>
      <c r="K2012">
        <v>5.2</v>
      </c>
      <c r="L2012">
        <v>215</v>
      </c>
      <c r="M2012">
        <v>21</v>
      </c>
      <c r="N2012">
        <v>3.5</v>
      </c>
      <c r="O2012">
        <v>33.700000000000003</v>
      </c>
      <c r="P2012">
        <v>42.9</v>
      </c>
      <c r="Q2012">
        <v>50.5</v>
      </c>
      <c r="R2012">
        <v>16.8</v>
      </c>
      <c r="S2012">
        <v>90</v>
      </c>
      <c r="T2012">
        <v>20100</v>
      </c>
      <c r="U2012">
        <v>27000</v>
      </c>
      <c r="V2012">
        <v>35800</v>
      </c>
    </row>
    <row r="2013" spans="1:22" x14ac:dyDescent="0.25">
      <c r="A2013" t="str">
        <f t="shared" si="31"/>
        <v>2018/20195Female + maleHistory and archaeologyUK</v>
      </c>
      <c r="B2013" t="s">
        <v>192</v>
      </c>
      <c r="C2013" t="s">
        <v>138</v>
      </c>
      <c r="D2013">
        <v>5</v>
      </c>
      <c r="E2013" t="s">
        <v>127</v>
      </c>
      <c r="F2013" t="s">
        <v>61</v>
      </c>
      <c r="G2013" t="s">
        <v>113</v>
      </c>
      <c r="H2013">
        <v>11015</v>
      </c>
      <c r="I2013">
        <v>10900</v>
      </c>
      <c r="J2013">
        <v>0.9</v>
      </c>
      <c r="K2013">
        <v>1</v>
      </c>
      <c r="L2013">
        <v>10800</v>
      </c>
      <c r="M2013">
        <v>7.8</v>
      </c>
      <c r="N2013">
        <v>5.0999999999999996</v>
      </c>
      <c r="O2013">
        <v>74.5</v>
      </c>
      <c r="P2013">
        <v>83</v>
      </c>
      <c r="Q2013">
        <v>86.2</v>
      </c>
      <c r="R2013">
        <v>11.7</v>
      </c>
      <c r="S2013">
        <v>7865</v>
      </c>
      <c r="T2013">
        <v>20800</v>
      </c>
      <c r="U2013">
        <v>27700</v>
      </c>
      <c r="V2013">
        <v>36100</v>
      </c>
    </row>
    <row r="2014" spans="1:22" x14ac:dyDescent="0.25">
      <c r="A2014" t="str">
        <f t="shared" si="31"/>
        <v>2018/20195Female + maleHistory and archaeologyNon-EU</v>
      </c>
      <c r="B2014" t="s">
        <v>192</v>
      </c>
      <c r="C2014" t="s">
        <v>138</v>
      </c>
      <c r="D2014">
        <v>5</v>
      </c>
      <c r="E2014" t="s">
        <v>127</v>
      </c>
      <c r="F2014" t="s">
        <v>125</v>
      </c>
      <c r="G2014" t="s">
        <v>113</v>
      </c>
      <c r="H2014">
        <v>260</v>
      </c>
      <c r="I2014">
        <v>250</v>
      </c>
      <c r="J2014">
        <v>45.9</v>
      </c>
      <c r="K2014">
        <v>3.3</v>
      </c>
      <c r="L2014">
        <v>135</v>
      </c>
      <c r="M2014">
        <v>21.5</v>
      </c>
      <c r="N2014">
        <v>4.9000000000000004</v>
      </c>
      <c r="O2014">
        <v>19.3</v>
      </c>
      <c r="P2014">
        <v>23</v>
      </c>
      <c r="Q2014">
        <v>27.8</v>
      </c>
      <c r="R2014">
        <v>8.4</v>
      </c>
      <c r="S2014">
        <v>50</v>
      </c>
      <c r="T2014">
        <v>21500</v>
      </c>
      <c r="U2014">
        <v>33600</v>
      </c>
      <c r="V2014">
        <v>44200</v>
      </c>
    </row>
    <row r="2015" spans="1:22" x14ac:dyDescent="0.25">
      <c r="A2015" t="str">
        <f t="shared" si="31"/>
        <v>2018/20195Female + maleLanguages and area studiesEU</v>
      </c>
      <c r="B2015" t="s">
        <v>192</v>
      </c>
      <c r="C2015" t="s">
        <v>138</v>
      </c>
      <c r="D2015">
        <v>5</v>
      </c>
      <c r="E2015" t="s">
        <v>127</v>
      </c>
      <c r="F2015" t="s">
        <v>21</v>
      </c>
      <c r="G2015" t="s">
        <v>149</v>
      </c>
      <c r="H2015">
        <v>530</v>
      </c>
      <c r="I2015">
        <v>500</v>
      </c>
      <c r="J2015">
        <v>25.9</v>
      </c>
      <c r="K2015">
        <v>6</v>
      </c>
      <c r="L2015">
        <v>370</v>
      </c>
      <c r="M2015">
        <v>28.4</v>
      </c>
      <c r="N2015">
        <v>4.3</v>
      </c>
      <c r="O2015">
        <v>34.5</v>
      </c>
      <c r="P2015">
        <v>38.6</v>
      </c>
      <c r="Q2015">
        <v>41.3</v>
      </c>
      <c r="R2015">
        <v>6.8</v>
      </c>
      <c r="S2015">
        <v>155</v>
      </c>
      <c r="T2015">
        <v>19700</v>
      </c>
      <c r="U2015">
        <v>29600</v>
      </c>
      <c r="V2015">
        <v>42700</v>
      </c>
    </row>
    <row r="2016" spans="1:22" x14ac:dyDescent="0.25">
      <c r="A2016" t="str">
        <f t="shared" si="31"/>
        <v>2018/20195Female + maleLanguages and area studiesUK</v>
      </c>
      <c r="B2016" t="s">
        <v>192</v>
      </c>
      <c r="C2016" t="s">
        <v>138</v>
      </c>
      <c r="D2016">
        <v>5</v>
      </c>
      <c r="E2016" t="s">
        <v>127</v>
      </c>
      <c r="F2016" t="s">
        <v>61</v>
      </c>
      <c r="G2016" t="s">
        <v>149</v>
      </c>
      <c r="H2016">
        <v>5930</v>
      </c>
      <c r="I2016">
        <v>5765</v>
      </c>
      <c r="J2016">
        <v>1.1000000000000001</v>
      </c>
      <c r="K2016">
        <v>2.8</v>
      </c>
      <c r="L2016">
        <v>5705</v>
      </c>
      <c r="M2016">
        <v>14.5</v>
      </c>
      <c r="N2016">
        <v>6</v>
      </c>
      <c r="O2016">
        <v>68.5</v>
      </c>
      <c r="P2016">
        <v>75.400000000000006</v>
      </c>
      <c r="Q2016">
        <v>78.5</v>
      </c>
      <c r="R2016">
        <v>9.9</v>
      </c>
      <c r="S2016">
        <v>3785</v>
      </c>
      <c r="T2016">
        <v>22500</v>
      </c>
      <c r="U2016">
        <v>29200</v>
      </c>
      <c r="V2016">
        <v>38700</v>
      </c>
    </row>
    <row r="2017" spans="1:22" x14ac:dyDescent="0.25">
      <c r="A2017" t="str">
        <f t="shared" si="31"/>
        <v>2018/20195Female + maleLanguages and area studiesNon-EU</v>
      </c>
      <c r="B2017" t="s">
        <v>192</v>
      </c>
      <c r="C2017" t="s">
        <v>138</v>
      </c>
      <c r="D2017">
        <v>5</v>
      </c>
      <c r="E2017" t="s">
        <v>127</v>
      </c>
      <c r="F2017" t="s">
        <v>125</v>
      </c>
      <c r="G2017" t="s">
        <v>149</v>
      </c>
      <c r="H2017">
        <v>195</v>
      </c>
      <c r="I2017">
        <v>190</v>
      </c>
      <c r="J2017">
        <v>45.4</v>
      </c>
      <c r="K2017">
        <v>3.8</v>
      </c>
      <c r="L2017">
        <v>105</v>
      </c>
      <c r="M2017">
        <v>20.9</v>
      </c>
      <c r="N2017">
        <v>3.8</v>
      </c>
      <c r="O2017">
        <v>24.6</v>
      </c>
      <c r="P2017">
        <v>26.3</v>
      </c>
      <c r="Q2017">
        <v>29.9</v>
      </c>
      <c r="R2017">
        <v>5.3</v>
      </c>
      <c r="S2017">
        <v>45</v>
      </c>
      <c r="T2017">
        <v>24500</v>
      </c>
      <c r="U2017">
        <v>33300</v>
      </c>
      <c r="V2017">
        <v>46700</v>
      </c>
    </row>
    <row r="2018" spans="1:22" x14ac:dyDescent="0.25">
      <c r="A2018" t="str">
        <f t="shared" si="31"/>
        <v>2018/20195Female + maleLawEU</v>
      </c>
      <c r="B2018" t="s">
        <v>192</v>
      </c>
      <c r="C2018" t="s">
        <v>138</v>
      </c>
      <c r="D2018">
        <v>5</v>
      </c>
      <c r="E2018" t="s">
        <v>127</v>
      </c>
      <c r="F2018" t="s">
        <v>21</v>
      </c>
      <c r="G2018" t="s">
        <v>7</v>
      </c>
      <c r="H2018">
        <v>905</v>
      </c>
      <c r="I2018">
        <v>865</v>
      </c>
      <c r="J2018">
        <v>43.1</v>
      </c>
      <c r="K2018">
        <v>4.7</v>
      </c>
      <c r="L2018">
        <v>490</v>
      </c>
      <c r="M2018">
        <v>17.899999999999999</v>
      </c>
      <c r="N2018">
        <v>3</v>
      </c>
      <c r="O2018">
        <v>30.3</v>
      </c>
      <c r="P2018">
        <v>33.799999999999997</v>
      </c>
      <c r="Q2018">
        <v>36</v>
      </c>
      <c r="R2018">
        <v>5.6</v>
      </c>
      <c r="S2018">
        <v>250</v>
      </c>
      <c r="T2018">
        <v>24500</v>
      </c>
      <c r="U2018">
        <v>35000</v>
      </c>
      <c r="V2018">
        <v>59900</v>
      </c>
    </row>
    <row r="2019" spans="1:22" x14ac:dyDescent="0.25">
      <c r="A2019" t="str">
        <f t="shared" si="31"/>
        <v>2018/20195Female + maleLawUK</v>
      </c>
      <c r="B2019" t="s">
        <v>192</v>
      </c>
      <c r="C2019" t="s">
        <v>138</v>
      </c>
      <c r="D2019">
        <v>5</v>
      </c>
      <c r="E2019" t="s">
        <v>127</v>
      </c>
      <c r="F2019" t="s">
        <v>61</v>
      </c>
      <c r="G2019" t="s">
        <v>7</v>
      </c>
      <c r="H2019">
        <v>11335</v>
      </c>
      <c r="I2019">
        <v>11245</v>
      </c>
      <c r="J2019">
        <v>1.5</v>
      </c>
      <c r="K2019">
        <v>0.8</v>
      </c>
      <c r="L2019">
        <v>11075</v>
      </c>
      <c r="M2019">
        <v>7.3</v>
      </c>
      <c r="N2019">
        <v>5.8</v>
      </c>
      <c r="O2019">
        <v>76</v>
      </c>
      <c r="P2019">
        <v>83</v>
      </c>
      <c r="Q2019">
        <v>85.4</v>
      </c>
      <c r="R2019">
        <v>9.4</v>
      </c>
      <c r="S2019">
        <v>8280</v>
      </c>
      <c r="T2019">
        <v>20800</v>
      </c>
      <c r="U2019">
        <v>27700</v>
      </c>
      <c r="V2019">
        <v>38300</v>
      </c>
    </row>
    <row r="2020" spans="1:22" x14ac:dyDescent="0.25">
      <c r="A2020" t="str">
        <f t="shared" si="31"/>
        <v>2018/20195Female + maleLawNon-EU</v>
      </c>
      <c r="B2020" t="s">
        <v>192</v>
      </c>
      <c r="C2020" t="s">
        <v>138</v>
      </c>
      <c r="D2020">
        <v>5</v>
      </c>
      <c r="E2020" t="s">
        <v>127</v>
      </c>
      <c r="F2020" t="s">
        <v>125</v>
      </c>
      <c r="G2020" t="s">
        <v>7</v>
      </c>
      <c r="H2020">
        <v>2480</v>
      </c>
      <c r="I2020">
        <v>2435</v>
      </c>
      <c r="J2020">
        <v>59.1</v>
      </c>
      <c r="K2020">
        <v>1.9</v>
      </c>
      <c r="L2020">
        <v>995</v>
      </c>
      <c r="M2020">
        <v>25.7</v>
      </c>
      <c r="N2020">
        <v>1.2</v>
      </c>
      <c r="O2020">
        <v>11</v>
      </c>
      <c r="P2020">
        <v>12.7</v>
      </c>
      <c r="Q2020">
        <v>14.1</v>
      </c>
      <c r="R2020">
        <v>3.1</v>
      </c>
      <c r="S2020">
        <v>235</v>
      </c>
      <c r="T2020">
        <v>25200</v>
      </c>
      <c r="U2020">
        <v>36500</v>
      </c>
      <c r="V2020">
        <v>64600</v>
      </c>
    </row>
    <row r="2021" spans="1:22" x14ac:dyDescent="0.25">
      <c r="A2021" t="str">
        <f t="shared" si="31"/>
        <v>2018/20195Female + maleMaterials and technologyEU</v>
      </c>
      <c r="B2021" t="s">
        <v>192</v>
      </c>
      <c r="C2021" t="s">
        <v>138</v>
      </c>
      <c r="D2021">
        <v>5</v>
      </c>
      <c r="E2021" t="s">
        <v>127</v>
      </c>
      <c r="F2021" t="s">
        <v>21</v>
      </c>
      <c r="G2021" t="s">
        <v>150</v>
      </c>
      <c r="H2021">
        <v>155</v>
      </c>
      <c r="I2021">
        <v>145</v>
      </c>
      <c r="J2021">
        <v>36.1</v>
      </c>
      <c r="K2021">
        <v>6.6</v>
      </c>
      <c r="L2021">
        <v>90</v>
      </c>
      <c r="M2021">
        <v>25.5</v>
      </c>
      <c r="N2021">
        <v>3.1</v>
      </c>
      <c r="O2021">
        <v>25.3</v>
      </c>
      <c r="P2021">
        <v>33.6</v>
      </c>
      <c r="Q2021">
        <v>35.299999999999997</v>
      </c>
      <c r="R2021">
        <v>10.1</v>
      </c>
      <c r="S2021">
        <v>30</v>
      </c>
      <c r="T2021">
        <v>21200</v>
      </c>
      <c r="U2021">
        <v>31400</v>
      </c>
      <c r="V2021">
        <v>43400</v>
      </c>
    </row>
    <row r="2022" spans="1:22" x14ac:dyDescent="0.25">
      <c r="A2022" t="str">
        <f t="shared" si="31"/>
        <v>2018/20195Female + maleMaterials and technologyUK</v>
      </c>
      <c r="B2022" t="s">
        <v>192</v>
      </c>
      <c r="C2022" t="s">
        <v>138</v>
      </c>
      <c r="D2022">
        <v>5</v>
      </c>
      <c r="E2022" t="s">
        <v>127</v>
      </c>
      <c r="F2022" t="s">
        <v>61</v>
      </c>
      <c r="G2022" t="s">
        <v>150</v>
      </c>
      <c r="H2022">
        <v>1700</v>
      </c>
      <c r="I2022">
        <v>1675</v>
      </c>
      <c r="J2022">
        <v>0.7</v>
      </c>
      <c r="K2022">
        <v>1.6</v>
      </c>
      <c r="L2022">
        <v>1660</v>
      </c>
      <c r="M2022">
        <v>9.1999999999999993</v>
      </c>
      <c r="N2022">
        <v>4.7</v>
      </c>
      <c r="O2022">
        <v>76.8</v>
      </c>
      <c r="P2022">
        <v>83.1</v>
      </c>
      <c r="Q2022">
        <v>85.4</v>
      </c>
      <c r="R2022">
        <v>8.6</v>
      </c>
      <c r="S2022">
        <v>1225</v>
      </c>
      <c r="T2022">
        <v>19100</v>
      </c>
      <c r="U2022">
        <v>27000</v>
      </c>
      <c r="V2022">
        <v>36500</v>
      </c>
    </row>
    <row r="2023" spans="1:22" x14ac:dyDescent="0.25">
      <c r="A2023" t="str">
        <f t="shared" si="31"/>
        <v>2018/20195Female + maleMaterials and technologyNon-EU</v>
      </c>
      <c r="B2023" t="s">
        <v>192</v>
      </c>
      <c r="C2023" t="s">
        <v>138</v>
      </c>
      <c r="D2023">
        <v>5</v>
      </c>
      <c r="E2023" t="s">
        <v>127</v>
      </c>
      <c r="F2023" t="s">
        <v>125</v>
      </c>
      <c r="G2023" t="s">
        <v>150</v>
      </c>
      <c r="H2023">
        <v>345</v>
      </c>
      <c r="I2023">
        <v>335</v>
      </c>
      <c r="J2023">
        <v>57.5</v>
      </c>
      <c r="K2023">
        <v>3.8</v>
      </c>
      <c r="L2023">
        <v>140</v>
      </c>
      <c r="M2023">
        <v>26.1</v>
      </c>
      <c r="N2023">
        <v>1.8</v>
      </c>
      <c r="O2023">
        <v>8.5</v>
      </c>
      <c r="P2023">
        <v>11.7</v>
      </c>
      <c r="Q2023">
        <v>14.6</v>
      </c>
      <c r="R2023">
        <v>6.1</v>
      </c>
      <c r="S2023">
        <v>25</v>
      </c>
      <c r="T2023">
        <v>19300</v>
      </c>
      <c r="U2023">
        <v>31400</v>
      </c>
      <c r="V2023">
        <v>40200</v>
      </c>
    </row>
    <row r="2024" spans="1:22" x14ac:dyDescent="0.25">
      <c r="A2024" t="str">
        <f t="shared" si="31"/>
        <v>2018/20195Female + maleMathematical sciencesEU</v>
      </c>
      <c r="B2024" t="s">
        <v>192</v>
      </c>
      <c r="C2024" t="s">
        <v>138</v>
      </c>
      <c r="D2024">
        <v>5</v>
      </c>
      <c r="E2024" t="s">
        <v>127</v>
      </c>
      <c r="F2024" t="s">
        <v>21</v>
      </c>
      <c r="G2024" t="s">
        <v>5</v>
      </c>
      <c r="H2024">
        <v>270</v>
      </c>
      <c r="I2024">
        <v>250</v>
      </c>
      <c r="J2024">
        <v>42.4</v>
      </c>
      <c r="K2024">
        <v>6.9</v>
      </c>
      <c r="L2024">
        <v>145</v>
      </c>
      <c r="M2024">
        <v>17</v>
      </c>
      <c r="N2024">
        <v>3.1</v>
      </c>
      <c r="O2024">
        <v>29</v>
      </c>
      <c r="P2024">
        <v>34.700000000000003</v>
      </c>
      <c r="Q2024">
        <v>37.5</v>
      </c>
      <c r="R2024">
        <v>8.5</v>
      </c>
      <c r="S2024">
        <v>70</v>
      </c>
      <c r="T2024">
        <v>31800</v>
      </c>
      <c r="U2024">
        <v>45600</v>
      </c>
      <c r="V2024">
        <v>63900</v>
      </c>
    </row>
    <row r="2025" spans="1:22" x14ac:dyDescent="0.25">
      <c r="A2025" t="str">
        <f t="shared" si="31"/>
        <v>2018/20195Female + maleMathematical sciencesUK</v>
      </c>
      <c r="B2025" t="s">
        <v>192</v>
      </c>
      <c r="C2025" t="s">
        <v>138</v>
      </c>
      <c r="D2025">
        <v>5</v>
      </c>
      <c r="E2025" t="s">
        <v>127</v>
      </c>
      <c r="F2025" t="s">
        <v>61</v>
      </c>
      <c r="G2025" t="s">
        <v>5</v>
      </c>
      <c r="H2025">
        <v>6030</v>
      </c>
      <c r="I2025">
        <v>5940</v>
      </c>
      <c r="J2025">
        <v>1.4</v>
      </c>
      <c r="K2025">
        <v>1.5</v>
      </c>
      <c r="L2025">
        <v>5860</v>
      </c>
      <c r="M2025">
        <v>7.8</v>
      </c>
      <c r="N2025">
        <v>4.8</v>
      </c>
      <c r="O2025">
        <v>77.7</v>
      </c>
      <c r="P2025">
        <v>83.3</v>
      </c>
      <c r="Q2025">
        <v>86</v>
      </c>
      <c r="R2025">
        <v>8.4</v>
      </c>
      <c r="S2025">
        <v>4520</v>
      </c>
      <c r="T2025">
        <v>26600</v>
      </c>
      <c r="U2025">
        <v>34700</v>
      </c>
      <c r="V2025">
        <v>47100</v>
      </c>
    </row>
    <row r="2026" spans="1:22" x14ac:dyDescent="0.25">
      <c r="A2026" t="str">
        <f t="shared" si="31"/>
        <v>2018/20195Female + maleMathematical sciencesNon-EU</v>
      </c>
      <c r="B2026" t="s">
        <v>192</v>
      </c>
      <c r="C2026" t="s">
        <v>138</v>
      </c>
      <c r="D2026">
        <v>5</v>
      </c>
      <c r="E2026" t="s">
        <v>127</v>
      </c>
      <c r="F2026" t="s">
        <v>125</v>
      </c>
      <c r="G2026" t="s">
        <v>5</v>
      </c>
      <c r="H2026">
        <v>1035</v>
      </c>
      <c r="I2026">
        <v>1020</v>
      </c>
      <c r="J2026">
        <v>67.3</v>
      </c>
      <c r="K2026">
        <v>1.7</v>
      </c>
      <c r="L2026">
        <v>335</v>
      </c>
      <c r="M2026">
        <v>16.600000000000001</v>
      </c>
      <c r="N2026">
        <v>1.5</v>
      </c>
      <c r="O2026">
        <v>10.4</v>
      </c>
      <c r="P2026">
        <v>12.5</v>
      </c>
      <c r="Q2026">
        <v>14.7</v>
      </c>
      <c r="R2026">
        <v>4.3</v>
      </c>
      <c r="S2026">
        <v>100</v>
      </c>
      <c r="T2026">
        <v>33200</v>
      </c>
      <c r="U2026">
        <v>48200</v>
      </c>
      <c r="V2026">
        <v>72600</v>
      </c>
    </row>
    <row r="2027" spans="1:22" x14ac:dyDescent="0.25">
      <c r="A2027" t="str">
        <f t="shared" si="31"/>
        <v>2018/20195Female + maleMedia, journalism and communicationsEU</v>
      </c>
      <c r="B2027" t="s">
        <v>192</v>
      </c>
      <c r="C2027" t="s">
        <v>138</v>
      </c>
      <c r="D2027">
        <v>5</v>
      </c>
      <c r="E2027" t="s">
        <v>127</v>
      </c>
      <c r="F2027" t="s">
        <v>21</v>
      </c>
      <c r="G2027" t="s">
        <v>151</v>
      </c>
      <c r="H2027">
        <v>640</v>
      </c>
      <c r="I2027">
        <v>595</v>
      </c>
      <c r="J2027">
        <v>19.100000000000001</v>
      </c>
      <c r="K2027">
        <v>7.4</v>
      </c>
      <c r="L2027">
        <v>480</v>
      </c>
      <c r="M2027">
        <v>31.7</v>
      </c>
      <c r="N2027">
        <v>6.6</v>
      </c>
      <c r="O2027">
        <v>38.299999999999997</v>
      </c>
      <c r="P2027">
        <v>41.2</v>
      </c>
      <c r="Q2027">
        <v>42.5</v>
      </c>
      <c r="R2027">
        <v>4.2</v>
      </c>
      <c r="S2027">
        <v>205</v>
      </c>
      <c r="T2027">
        <v>21200</v>
      </c>
      <c r="U2027">
        <v>27400</v>
      </c>
      <c r="V2027">
        <v>36900</v>
      </c>
    </row>
    <row r="2028" spans="1:22" x14ac:dyDescent="0.25">
      <c r="A2028" t="str">
        <f t="shared" si="31"/>
        <v>2018/20195Female + maleMedia, journalism and communicationsUK</v>
      </c>
      <c r="B2028" t="s">
        <v>192</v>
      </c>
      <c r="C2028" t="s">
        <v>138</v>
      </c>
      <c r="D2028">
        <v>5</v>
      </c>
      <c r="E2028" t="s">
        <v>127</v>
      </c>
      <c r="F2028" t="s">
        <v>61</v>
      </c>
      <c r="G2028" t="s">
        <v>151</v>
      </c>
      <c r="H2028">
        <v>8925</v>
      </c>
      <c r="I2028">
        <v>8855</v>
      </c>
      <c r="J2028">
        <v>0.8</v>
      </c>
      <c r="K2028">
        <v>0.8</v>
      </c>
      <c r="L2028">
        <v>8790</v>
      </c>
      <c r="M2028">
        <v>7.5</v>
      </c>
      <c r="N2028">
        <v>7</v>
      </c>
      <c r="O2028">
        <v>79.7</v>
      </c>
      <c r="P2028">
        <v>83.3</v>
      </c>
      <c r="Q2028">
        <v>84.8</v>
      </c>
      <c r="R2028">
        <v>5.0999999999999996</v>
      </c>
      <c r="S2028">
        <v>6795</v>
      </c>
      <c r="T2028">
        <v>18200</v>
      </c>
      <c r="U2028">
        <v>24100</v>
      </c>
      <c r="V2028">
        <v>30700</v>
      </c>
    </row>
    <row r="2029" spans="1:22" x14ac:dyDescent="0.25">
      <c r="A2029" t="str">
        <f t="shared" si="31"/>
        <v>2018/20195Female + maleMedia, journalism and communicationsNon-EU</v>
      </c>
      <c r="B2029" t="s">
        <v>192</v>
      </c>
      <c r="C2029" t="s">
        <v>138</v>
      </c>
      <c r="D2029">
        <v>5</v>
      </c>
      <c r="E2029" t="s">
        <v>127</v>
      </c>
      <c r="F2029" t="s">
        <v>125</v>
      </c>
      <c r="G2029" t="s">
        <v>151</v>
      </c>
      <c r="H2029">
        <v>775</v>
      </c>
      <c r="I2029">
        <v>765</v>
      </c>
      <c r="J2029">
        <v>64.5</v>
      </c>
      <c r="K2029">
        <v>1.1000000000000001</v>
      </c>
      <c r="L2029">
        <v>270</v>
      </c>
      <c r="M2029">
        <v>23.8</v>
      </c>
      <c r="N2029">
        <v>1.2</v>
      </c>
      <c r="O2029">
        <v>9</v>
      </c>
      <c r="P2029">
        <v>9.6</v>
      </c>
      <c r="Q2029">
        <v>10.5</v>
      </c>
      <c r="R2029">
        <v>1.5</v>
      </c>
      <c r="S2029">
        <v>60</v>
      </c>
      <c r="T2029">
        <v>19000</v>
      </c>
      <c r="U2029">
        <v>25600</v>
      </c>
      <c r="V2029">
        <v>33200</v>
      </c>
    </row>
    <row r="2030" spans="1:22" x14ac:dyDescent="0.25">
      <c r="A2030" t="str">
        <f t="shared" si="31"/>
        <v>2018/20195Female + maleMedical sciencesEU</v>
      </c>
      <c r="B2030" t="s">
        <v>192</v>
      </c>
      <c r="C2030" t="s">
        <v>138</v>
      </c>
      <c r="D2030">
        <v>5</v>
      </c>
      <c r="E2030" t="s">
        <v>127</v>
      </c>
      <c r="F2030" t="s">
        <v>21</v>
      </c>
      <c r="G2030" t="s">
        <v>152</v>
      </c>
      <c r="H2030">
        <v>160</v>
      </c>
      <c r="I2030">
        <v>145</v>
      </c>
      <c r="J2030">
        <v>18.100000000000001</v>
      </c>
      <c r="K2030">
        <v>6.6</v>
      </c>
      <c r="L2030">
        <v>120</v>
      </c>
      <c r="M2030">
        <v>23.1</v>
      </c>
      <c r="N2030">
        <v>4.9000000000000004</v>
      </c>
      <c r="O2030">
        <v>30.2</v>
      </c>
      <c r="P2030">
        <v>44.8</v>
      </c>
      <c r="Q2030">
        <v>53.9</v>
      </c>
      <c r="R2030">
        <v>23.7</v>
      </c>
      <c r="S2030">
        <v>40</v>
      </c>
      <c r="T2030">
        <v>27700</v>
      </c>
      <c r="U2030">
        <v>35800</v>
      </c>
      <c r="V2030">
        <v>40900</v>
      </c>
    </row>
    <row r="2031" spans="1:22" x14ac:dyDescent="0.25">
      <c r="A2031" t="str">
        <f t="shared" si="31"/>
        <v>2018/20195Female + maleMedical sciencesUK</v>
      </c>
      <c r="B2031" t="s">
        <v>192</v>
      </c>
      <c r="C2031" t="s">
        <v>138</v>
      </c>
      <c r="D2031">
        <v>5</v>
      </c>
      <c r="E2031" t="s">
        <v>127</v>
      </c>
      <c r="F2031" t="s">
        <v>61</v>
      </c>
      <c r="G2031" t="s">
        <v>152</v>
      </c>
      <c r="H2031">
        <v>3040</v>
      </c>
      <c r="I2031">
        <v>3000</v>
      </c>
      <c r="J2031">
        <v>1.8</v>
      </c>
      <c r="K2031">
        <v>1.3</v>
      </c>
      <c r="L2031">
        <v>2945</v>
      </c>
      <c r="M2031">
        <v>5</v>
      </c>
      <c r="N2031">
        <v>4.0999999999999996</v>
      </c>
      <c r="O2031">
        <v>65.3</v>
      </c>
      <c r="P2031">
        <v>82.3</v>
      </c>
      <c r="Q2031">
        <v>89.2</v>
      </c>
      <c r="R2031">
        <v>23.9</v>
      </c>
      <c r="S2031">
        <v>1905</v>
      </c>
      <c r="T2031">
        <v>25900</v>
      </c>
      <c r="U2031">
        <v>32100</v>
      </c>
      <c r="V2031">
        <v>40900</v>
      </c>
    </row>
    <row r="2032" spans="1:22" x14ac:dyDescent="0.25">
      <c r="A2032" t="str">
        <f t="shared" si="31"/>
        <v>2018/20195Female + maleMedical sciencesNon-EU</v>
      </c>
      <c r="B2032" t="s">
        <v>192</v>
      </c>
      <c r="C2032" t="s">
        <v>138</v>
      </c>
      <c r="D2032">
        <v>5</v>
      </c>
      <c r="E2032" t="s">
        <v>127</v>
      </c>
      <c r="F2032" t="s">
        <v>125</v>
      </c>
      <c r="G2032" t="s">
        <v>152</v>
      </c>
      <c r="H2032">
        <v>130</v>
      </c>
      <c r="I2032">
        <v>130</v>
      </c>
      <c r="J2032">
        <v>48.6</v>
      </c>
      <c r="K2032">
        <v>1.9</v>
      </c>
      <c r="L2032">
        <v>65</v>
      </c>
      <c r="M2032">
        <v>14.9</v>
      </c>
      <c r="N2032">
        <v>3</v>
      </c>
      <c r="O2032">
        <v>22.8</v>
      </c>
      <c r="P2032">
        <v>28.2</v>
      </c>
      <c r="Q2032">
        <v>33.5</v>
      </c>
      <c r="R2032">
        <v>10.7</v>
      </c>
      <c r="S2032">
        <v>30</v>
      </c>
      <c r="T2032">
        <v>35000</v>
      </c>
      <c r="U2032">
        <v>44900</v>
      </c>
      <c r="V2032">
        <v>52600</v>
      </c>
    </row>
    <row r="2033" spans="1:22" x14ac:dyDescent="0.25">
      <c r="A2033" t="str">
        <f t="shared" si="31"/>
        <v>2018/20195Female + maleMedicine and dentistryEU</v>
      </c>
      <c r="B2033" t="s">
        <v>192</v>
      </c>
      <c r="C2033" t="s">
        <v>138</v>
      </c>
      <c r="D2033">
        <v>5</v>
      </c>
      <c r="E2033" t="s">
        <v>127</v>
      </c>
      <c r="F2033" t="s">
        <v>21</v>
      </c>
      <c r="G2033" t="s">
        <v>77</v>
      </c>
      <c r="H2033">
        <v>180</v>
      </c>
      <c r="I2033">
        <v>160</v>
      </c>
      <c r="J2033">
        <v>8.1</v>
      </c>
      <c r="K2033">
        <v>10.1</v>
      </c>
      <c r="L2033">
        <v>145</v>
      </c>
      <c r="M2033">
        <v>13.1</v>
      </c>
      <c r="N2033">
        <v>3.8</v>
      </c>
      <c r="O2033">
        <v>59.4</v>
      </c>
      <c r="P2033">
        <v>73.8</v>
      </c>
      <c r="Q2033">
        <v>75</v>
      </c>
      <c r="R2033">
        <v>15.6</v>
      </c>
      <c r="S2033">
        <v>90</v>
      </c>
      <c r="T2033">
        <v>44100</v>
      </c>
      <c r="U2033">
        <v>52200</v>
      </c>
      <c r="V2033">
        <v>57700</v>
      </c>
    </row>
    <row r="2034" spans="1:22" x14ac:dyDescent="0.25">
      <c r="A2034" t="str">
        <f t="shared" si="31"/>
        <v>2018/20195Female + maleMedicine and dentistryUK</v>
      </c>
      <c r="B2034" t="s">
        <v>192</v>
      </c>
      <c r="C2034" t="s">
        <v>138</v>
      </c>
      <c r="D2034">
        <v>5</v>
      </c>
      <c r="E2034" t="s">
        <v>127</v>
      </c>
      <c r="F2034" t="s">
        <v>61</v>
      </c>
      <c r="G2034" t="s">
        <v>77</v>
      </c>
      <c r="H2034">
        <v>7395</v>
      </c>
      <c r="I2034">
        <v>7280</v>
      </c>
      <c r="J2034">
        <v>1.1000000000000001</v>
      </c>
      <c r="K2034">
        <v>1.6</v>
      </c>
      <c r="L2034">
        <v>7200</v>
      </c>
      <c r="M2034">
        <v>4</v>
      </c>
      <c r="N2034">
        <v>3.7</v>
      </c>
      <c r="O2034">
        <v>75.8</v>
      </c>
      <c r="P2034">
        <v>88.4</v>
      </c>
      <c r="Q2034">
        <v>91.2</v>
      </c>
      <c r="R2034">
        <v>15.3</v>
      </c>
      <c r="S2034">
        <v>5295</v>
      </c>
      <c r="T2034">
        <v>42000</v>
      </c>
      <c r="U2034">
        <v>49300</v>
      </c>
      <c r="V2034">
        <v>57300</v>
      </c>
    </row>
    <row r="2035" spans="1:22" x14ac:dyDescent="0.25">
      <c r="A2035" t="str">
        <f t="shared" si="31"/>
        <v>2018/20195Female + maleMedicine and dentistryNon-EU</v>
      </c>
      <c r="B2035" t="s">
        <v>192</v>
      </c>
      <c r="C2035" t="s">
        <v>138</v>
      </c>
      <c r="D2035">
        <v>5</v>
      </c>
      <c r="E2035" t="s">
        <v>127</v>
      </c>
      <c r="F2035" t="s">
        <v>125</v>
      </c>
      <c r="G2035" t="s">
        <v>77</v>
      </c>
      <c r="H2035">
        <v>630</v>
      </c>
      <c r="I2035">
        <v>605</v>
      </c>
      <c r="J2035">
        <v>26.3</v>
      </c>
      <c r="K2035">
        <v>4.3</v>
      </c>
      <c r="L2035">
        <v>445</v>
      </c>
      <c r="M2035">
        <v>15.5</v>
      </c>
      <c r="N2035">
        <v>3.6</v>
      </c>
      <c r="O2035">
        <v>42.8</v>
      </c>
      <c r="P2035">
        <v>51.9</v>
      </c>
      <c r="Q2035">
        <v>54.5</v>
      </c>
      <c r="R2035">
        <v>11.7</v>
      </c>
      <c r="S2035">
        <v>250</v>
      </c>
      <c r="T2035">
        <v>43800</v>
      </c>
      <c r="U2035">
        <v>50700</v>
      </c>
      <c r="V2035">
        <v>58800</v>
      </c>
    </row>
    <row r="2036" spans="1:22" x14ac:dyDescent="0.25">
      <c r="A2036" t="str">
        <f t="shared" si="31"/>
        <v>2018/20195Female + maleNursing and midwiferyEU</v>
      </c>
      <c r="B2036" t="s">
        <v>192</v>
      </c>
      <c r="C2036" t="s">
        <v>138</v>
      </c>
      <c r="D2036">
        <v>5</v>
      </c>
      <c r="E2036" t="s">
        <v>127</v>
      </c>
      <c r="F2036" t="s">
        <v>21</v>
      </c>
      <c r="G2036" t="s">
        <v>153</v>
      </c>
      <c r="H2036">
        <v>165</v>
      </c>
      <c r="I2036">
        <v>125</v>
      </c>
      <c r="J2036">
        <v>11.1</v>
      </c>
      <c r="K2036">
        <v>22.7</v>
      </c>
      <c r="L2036">
        <v>110</v>
      </c>
      <c r="M2036">
        <v>25.4</v>
      </c>
      <c r="N2036">
        <v>5.6</v>
      </c>
      <c r="O2036">
        <v>46</v>
      </c>
      <c r="P2036">
        <v>57.9</v>
      </c>
      <c r="Q2036">
        <v>57.9</v>
      </c>
      <c r="R2036">
        <v>11.9</v>
      </c>
      <c r="S2036">
        <v>55</v>
      </c>
      <c r="T2036">
        <v>24800</v>
      </c>
      <c r="U2036">
        <v>32500</v>
      </c>
      <c r="V2036">
        <v>38300</v>
      </c>
    </row>
    <row r="2037" spans="1:22" x14ac:dyDescent="0.25">
      <c r="A2037" t="str">
        <f t="shared" si="31"/>
        <v>2018/20195Female + maleNursing and midwiferyUK</v>
      </c>
      <c r="B2037" t="s">
        <v>192</v>
      </c>
      <c r="C2037" t="s">
        <v>138</v>
      </c>
      <c r="D2037">
        <v>5</v>
      </c>
      <c r="E2037" t="s">
        <v>127</v>
      </c>
      <c r="F2037" t="s">
        <v>61</v>
      </c>
      <c r="G2037" t="s">
        <v>153</v>
      </c>
      <c r="H2037">
        <v>13930</v>
      </c>
      <c r="I2037">
        <v>13795</v>
      </c>
      <c r="J2037">
        <v>2.9</v>
      </c>
      <c r="K2037">
        <v>1</v>
      </c>
      <c r="L2037">
        <v>13390</v>
      </c>
      <c r="M2037">
        <v>4.0999999999999996</v>
      </c>
      <c r="N2037">
        <v>2.9</v>
      </c>
      <c r="O2037">
        <v>71.099999999999994</v>
      </c>
      <c r="P2037">
        <v>88.2</v>
      </c>
      <c r="Q2037">
        <v>90.1</v>
      </c>
      <c r="R2037">
        <v>19</v>
      </c>
      <c r="S2037">
        <v>9615</v>
      </c>
      <c r="T2037">
        <v>21900</v>
      </c>
      <c r="U2037">
        <v>28800</v>
      </c>
      <c r="V2037">
        <v>35000</v>
      </c>
    </row>
    <row r="2038" spans="1:22" x14ac:dyDescent="0.25">
      <c r="A2038" t="str">
        <f t="shared" si="31"/>
        <v>2018/20195Female + maleNursing and midwiferyNon-EU</v>
      </c>
      <c r="B2038" t="s">
        <v>192</v>
      </c>
      <c r="C2038" t="s">
        <v>138</v>
      </c>
      <c r="D2038">
        <v>5</v>
      </c>
      <c r="E2038" t="s">
        <v>127</v>
      </c>
      <c r="F2038" t="s">
        <v>125</v>
      </c>
      <c r="G2038" t="s">
        <v>153</v>
      </c>
      <c r="H2038">
        <v>570</v>
      </c>
      <c r="I2038">
        <v>530</v>
      </c>
      <c r="J2038">
        <v>17.100000000000001</v>
      </c>
      <c r="K2038">
        <v>7.4</v>
      </c>
      <c r="L2038">
        <v>440</v>
      </c>
      <c r="M2038">
        <v>33</v>
      </c>
      <c r="N2038">
        <v>2.8</v>
      </c>
      <c r="O2038">
        <v>34</v>
      </c>
      <c r="P2038">
        <v>45.8</v>
      </c>
      <c r="Q2038">
        <v>47.1</v>
      </c>
      <c r="R2038">
        <v>13.1</v>
      </c>
      <c r="S2038">
        <v>160</v>
      </c>
      <c r="T2038">
        <v>20400</v>
      </c>
      <c r="U2038">
        <v>28800</v>
      </c>
      <c r="V2038">
        <v>37200</v>
      </c>
    </row>
    <row r="2039" spans="1:22" x14ac:dyDescent="0.25">
      <c r="A2039" t="str">
        <f t="shared" si="31"/>
        <v>2018/20195Female + malePerforming artsEU</v>
      </c>
      <c r="B2039" t="s">
        <v>192</v>
      </c>
      <c r="C2039" t="s">
        <v>138</v>
      </c>
      <c r="D2039">
        <v>5</v>
      </c>
      <c r="E2039" t="s">
        <v>127</v>
      </c>
      <c r="F2039" t="s">
        <v>21</v>
      </c>
      <c r="G2039" t="s">
        <v>154</v>
      </c>
      <c r="H2039">
        <v>540</v>
      </c>
      <c r="I2039">
        <v>505</v>
      </c>
      <c r="J2039">
        <v>25.4</v>
      </c>
      <c r="K2039">
        <v>6.4</v>
      </c>
      <c r="L2039">
        <v>375</v>
      </c>
      <c r="M2039">
        <v>28.7</v>
      </c>
      <c r="N2039">
        <v>2.5</v>
      </c>
      <c r="O2039">
        <v>36.299999999999997</v>
      </c>
      <c r="P2039">
        <v>41.7</v>
      </c>
      <c r="Q2039">
        <v>43.4</v>
      </c>
      <c r="R2039">
        <v>7.1</v>
      </c>
      <c r="S2039">
        <v>150</v>
      </c>
      <c r="T2039">
        <v>10600</v>
      </c>
      <c r="U2039">
        <v>18600</v>
      </c>
      <c r="V2039">
        <v>27700</v>
      </c>
    </row>
    <row r="2040" spans="1:22" x14ac:dyDescent="0.25">
      <c r="A2040" t="str">
        <f t="shared" si="31"/>
        <v>2018/20195Female + malePerforming artsUK</v>
      </c>
      <c r="B2040" t="s">
        <v>192</v>
      </c>
      <c r="C2040" t="s">
        <v>138</v>
      </c>
      <c r="D2040">
        <v>5</v>
      </c>
      <c r="E2040" t="s">
        <v>127</v>
      </c>
      <c r="F2040" t="s">
        <v>61</v>
      </c>
      <c r="G2040" t="s">
        <v>154</v>
      </c>
      <c r="H2040">
        <v>11620</v>
      </c>
      <c r="I2040">
        <v>11505</v>
      </c>
      <c r="J2040">
        <v>1</v>
      </c>
      <c r="K2040">
        <v>1</v>
      </c>
      <c r="L2040">
        <v>11395</v>
      </c>
      <c r="M2040">
        <v>6.2</v>
      </c>
      <c r="N2040">
        <v>6.2</v>
      </c>
      <c r="O2040">
        <v>78.7</v>
      </c>
      <c r="P2040">
        <v>84.9</v>
      </c>
      <c r="Q2040">
        <v>86.6</v>
      </c>
      <c r="R2040">
        <v>7.9</v>
      </c>
      <c r="S2040">
        <v>8340</v>
      </c>
      <c r="T2040">
        <v>14600</v>
      </c>
      <c r="U2040">
        <v>21200</v>
      </c>
      <c r="V2040">
        <v>27700</v>
      </c>
    </row>
    <row r="2041" spans="1:22" x14ac:dyDescent="0.25">
      <c r="A2041" t="str">
        <f t="shared" si="31"/>
        <v>2018/20195Female + malePerforming artsNon-EU</v>
      </c>
      <c r="B2041" t="s">
        <v>192</v>
      </c>
      <c r="C2041" t="s">
        <v>138</v>
      </c>
      <c r="D2041">
        <v>5</v>
      </c>
      <c r="E2041" t="s">
        <v>127</v>
      </c>
      <c r="F2041" t="s">
        <v>125</v>
      </c>
      <c r="G2041" t="s">
        <v>154</v>
      </c>
      <c r="H2041">
        <v>485</v>
      </c>
      <c r="I2041">
        <v>460</v>
      </c>
      <c r="J2041">
        <v>45.3</v>
      </c>
      <c r="K2041">
        <v>5.8</v>
      </c>
      <c r="L2041">
        <v>250</v>
      </c>
      <c r="M2041">
        <v>28.9</v>
      </c>
      <c r="N2041">
        <v>4</v>
      </c>
      <c r="O2041">
        <v>18</v>
      </c>
      <c r="P2041">
        <v>19.899999999999999</v>
      </c>
      <c r="Q2041">
        <v>21.9</v>
      </c>
      <c r="R2041">
        <v>3.8</v>
      </c>
      <c r="S2041">
        <v>65</v>
      </c>
      <c r="T2041">
        <v>12800</v>
      </c>
      <c r="U2041">
        <v>20800</v>
      </c>
      <c r="V2041">
        <v>29200</v>
      </c>
    </row>
    <row r="2042" spans="1:22" x14ac:dyDescent="0.25">
      <c r="A2042" t="str">
        <f t="shared" si="31"/>
        <v>2018/20195Female + malePharmacology, toxicology and pharmacyEU</v>
      </c>
      <c r="B2042" t="s">
        <v>192</v>
      </c>
      <c r="C2042" t="s">
        <v>138</v>
      </c>
      <c r="D2042">
        <v>5</v>
      </c>
      <c r="E2042" t="s">
        <v>127</v>
      </c>
      <c r="F2042" t="s">
        <v>21</v>
      </c>
      <c r="G2042" t="s">
        <v>78</v>
      </c>
      <c r="H2042">
        <v>145</v>
      </c>
      <c r="I2042">
        <v>130</v>
      </c>
      <c r="J2042">
        <v>23.2</v>
      </c>
      <c r="K2042">
        <v>9.3000000000000007</v>
      </c>
      <c r="L2042">
        <v>100</v>
      </c>
      <c r="M2042">
        <v>26.8</v>
      </c>
      <c r="N2042">
        <v>7</v>
      </c>
      <c r="O2042">
        <v>30.6</v>
      </c>
      <c r="P2042">
        <v>40.4</v>
      </c>
      <c r="Q2042">
        <v>43.1</v>
      </c>
      <c r="R2042">
        <v>12.5</v>
      </c>
      <c r="S2042">
        <v>35</v>
      </c>
      <c r="T2042">
        <v>28800</v>
      </c>
      <c r="U2042">
        <v>37600</v>
      </c>
      <c r="V2042">
        <v>52200</v>
      </c>
    </row>
    <row r="2043" spans="1:22" x14ac:dyDescent="0.25">
      <c r="A2043" t="str">
        <f t="shared" si="31"/>
        <v>2018/20195Female + malePharmacology, toxicology and pharmacyUK</v>
      </c>
      <c r="B2043" t="s">
        <v>192</v>
      </c>
      <c r="C2043" t="s">
        <v>138</v>
      </c>
      <c r="D2043">
        <v>5</v>
      </c>
      <c r="E2043" t="s">
        <v>127</v>
      </c>
      <c r="F2043" t="s">
        <v>61</v>
      </c>
      <c r="G2043" t="s">
        <v>78</v>
      </c>
      <c r="H2043">
        <v>2685</v>
      </c>
      <c r="I2043">
        <v>2680</v>
      </c>
      <c r="J2043">
        <v>3.1</v>
      </c>
      <c r="K2043">
        <v>0.3</v>
      </c>
      <c r="L2043">
        <v>2595</v>
      </c>
      <c r="M2043">
        <v>7</v>
      </c>
      <c r="N2043">
        <v>4.7</v>
      </c>
      <c r="O2043">
        <v>58.7</v>
      </c>
      <c r="P2043">
        <v>77.2</v>
      </c>
      <c r="Q2043">
        <v>85.3</v>
      </c>
      <c r="R2043">
        <v>26.6</v>
      </c>
      <c r="S2043">
        <v>1495</v>
      </c>
      <c r="T2043">
        <v>20200</v>
      </c>
      <c r="U2043">
        <v>32500</v>
      </c>
      <c r="V2043">
        <v>42000</v>
      </c>
    </row>
    <row r="2044" spans="1:22" x14ac:dyDescent="0.25">
      <c r="A2044" t="str">
        <f t="shared" si="31"/>
        <v>2018/20195Female + malePharmacology, toxicology and pharmacyNon-EU</v>
      </c>
      <c r="B2044" t="s">
        <v>192</v>
      </c>
      <c r="C2044" t="s">
        <v>138</v>
      </c>
      <c r="D2044">
        <v>5</v>
      </c>
      <c r="E2044" t="s">
        <v>127</v>
      </c>
      <c r="F2044" t="s">
        <v>125</v>
      </c>
      <c r="G2044" t="s">
        <v>78</v>
      </c>
      <c r="H2044">
        <v>500</v>
      </c>
      <c r="I2044">
        <v>465</v>
      </c>
      <c r="J2044">
        <v>33.9</v>
      </c>
      <c r="K2044">
        <v>7.6</v>
      </c>
      <c r="L2044">
        <v>305</v>
      </c>
      <c r="M2044">
        <v>36.5</v>
      </c>
      <c r="N2044">
        <v>2.2000000000000002</v>
      </c>
      <c r="O2044">
        <v>16.8</v>
      </c>
      <c r="P2044">
        <v>23.4</v>
      </c>
      <c r="Q2044">
        <v>27.4</v>
      </c>
      <c r="R2044">
        <v>10.5</v>
      </c>
      <c r="S2044">
        <v>75</v>
      </c>
      <c r="T2044">
        <v>31000</v>
      </c>
      <c r="U2044">
        <v>39100</v>
      </c>
      <c r="V2044">
        <v>46000</v>
      </c>
    </row>
    <row r="2045" spans="1:22" x14ac:dyDescent="0.25">
      <c r="A2045" t="str">
        <f t="shared" si="31"/>
        <v>2018/20195Female + malePhilosophy and religious studiesEU</v>
      </c>
      <c r="B2045" t="s">
        <v>192</v>
      </c>
      <c r="C2045" t="s">
        <v>138</v>
      </c>
      <c r="D2045">
        <v>5</v>
      </c>
      <c r="E2045" t="s">
        <v>127</v>
      </c>
      <c r="F2045" t="s">
        <v>21</v>
      </c>
      <c r="G2045" t="s">
        <v>115</v>
      </c>
      <c r="H2045">
        <v>120</v>
      </c>
      <c r="I2045">
        <v>110</v>
      </c>
      <c r="J2045">
        <v>30.6</v>
      </c>
      <c r="K2045">
        <v>4.4000000000000004</v>
      </c>
      <c r="L2045">
        <v>80</v>
      </c>
      <c r="M2045">
        <v>25</v>
      </c>
      <c r="N2045">
        <v>5.4</v>
      </c>
      <c r="O2045">
        <v>26.7</v>
      </c>
      <c r="P2045">
        <v>36.700000000000003</v>
      </c>
      <c r="Q2045">
        <v>39.1</v>
      </c>
      <c r="R2045">
        <v>12.4</v>
      </c>
      <c r="S2045">
        <v>30</v>
      </c>
      <c r="T2045">
        <v>21200</v>
      </c>
      <c r="U2045">
        <v>33200</v>
      </c>
      <c r="V2045">
        <v>49600</v>
      </c>
    </row>
    <row r="2046" spans="1:22" x14ac:dyDescent="0.25">
      <c r="A2046" t="str">
        <f t="shared" si="31"/>
        <v>2018/20195Female + malePhilosophy and religious studiesUK</v>
      </c>
      <c r="B2046" t="s">
        <v>192</v>
      </c>
      <c r="C2046" t="s">
        <v>138</v>
      </c>
      <c r="D2046">
        <v>5</v>
      </c>
      <c r="E2046" t="s">
        <v>127</v>
      </c>
      <c r="F2046" t="s">
        <v>61</v>
      </c>
      <c r="G2046" t="s">
        <v>115</v>
      </c>
      <c r="H2046">
        <v>3545</v>
      </c>
      <c r="I2046">
        <v>3500</v>
      </c>
      <c r="J2046">
        <v>1.5</v>
      </c>
      <c r="K2046">
        <v>1.4</v>
      </c>
      <c r="L2046">
        <v>3445</v>
      </c>
      <c r="M2046">
        <v>11.3</v>
      </c>
      <c r="N2046">
        <v>6</v>
      </c>
      <c r="O2046">
        <v>68.5</v>
      </c>
      <c r="P2046">
        <v>77.3</v>
      </c>
      <c r="Q2046">
        <v>81.2</v>
      </c>
      <c r="R2046">
        <v>12.7</v>
      </c>
      <c r="S2046">
        <v>2275</v>
      </c>
      <c r="T2046">
        <v>20100</v>
      </c>
      <c r="U2046">
        <v>27700</v>
      </c>
      <c r="V2046">
        <v>36500</v>
      </c>
    </row>
    <row r="2047" spans="1:22" x14ac:dyDescent="0.25">
      <c r="A2047" t="str">
        <f t="shared" si="31"/>
        <v>2018/20195Female + malePhilosophy and religious studiesNon-EU</v>
      </c>
      <c r="B2047" t="s">
        <v>192</v>
      </c>
      <c r="C2047" t="s">
        <v>138</v>
      </c>
      <c r="D2047">
        <v>5</v>
      </c>
      <c r="E2047" t="s">
        <v>127</v>
      </c>
      <c r="F2047" t="s">
        <v>125</v>
      </c>
      <c r="G2047" t="s">
        <v>115</v>
      </c>
      <c r="H2047">
        <v>130</v>
      </c>
      <c r="I2047">
        <v>125</v>
      </c>
      <c r="J2047">
        <v>49.6</v>
      </c>
      <c r="K2047">
        <v>2</v>
      </c>
      <c r="L2047">
        <v>65</v>
      </c>
      <c r="M2047">
        <v>16.8</v>
      </c>
      <c r="N2047">
        <v>3.3</v>
      </c>
      <c r="O2047">
        <v>22.2</v>
      </c>
      <c r="P2047">
        <v>27</v>
      </c>
      <c r="Q2047">
        <v>30.3</v>
      </c>
      <c r="R2047">
        <v>8.1</v>
      </c>
      <c r="S2047">
        <v>25</v>
      </c>
      <c r="T2047">
        <v>24800</v>
      </c>
      <c r="U2047">
        <v>31400</v>
      </c>
      <c r="V2047">
        <v>58400</v>
      </c>
    </row>
    <row r="2048" spans="1:22" x14ac:dyDescent="0.25">
      <c r="A2048" t="str">
        <f t="shared" si="31"/>
        <v>2018/20195Female + malePhysics and astronomyEU</v>
      </c>
      <c r="B2048" t="s">
        <v>192</v>
      </c>
      <c r="C2048" t="s">
        <v>138</v>
      </c>
      <c r="D2048">
        <v>5</v>
      </c>
      <c r="E2048" t="s">
        <v>127</v>
      </c>
      <c r="F2048" t="s">
        <v>21</v>
      </c>
      <c r="G2048" t="s">
        <v>88</v>
      </c>
      <c r="H2048">
        <v>150</v>
      </c>
      <c r="I2048">
        <v>140</v>
      </c>
      <c r="J2048">
        <v>33.5</v>
      </c>
      <c r="K2048">
        <v>6.7</v>
      </c>
      <c r="L2048">
        <v>90</v>
      </c>
      <c r="M2048">
        <v>13.7</v>
      </c>
      <c r="N2048">
        <v>4.3</v>
      </c>
      <c r="O2048">
        <v>26.1</v>
      </c>
      <c r="P2048">
        <v>40.200000000000003</v>
      </c>
      <c r="Q2048">
        <v>48.4</v>
      </c>
      <c r="R2048">
        <v>22.3</v>
      </c>
      <c r="S2048">
        <v>35</v>
      </c>
      <c r="T2048">
        <v>27700</v>
      </c>
      <c r="U2048">
        <v>35800</v>
      </c>
      <c r="V2048">
        <v>48500</v>
      </c>
    </row>
    <row r="2049" spans="1:22" x14ac:dyDescent="0.25">
      <c r="A2049" t="str">
        <f t="shared" si="31"/>
        <v>2018/20195Female + malePhysics and astronomyUK</v>
      </c>
      <c r="B2049" t="s">
        <v>192</v>
      </c>
      <c r="C2049" t="s">
        <v>138</v>
      </c>
      <c r="D2049">
        <v>5</v>
      </c>
      <c r="E2049" t="s">
        <v>127</v>
      </c>
      <c r="F2049" t="s">
        <v>61</v>
      </c>
      <c r="G2049" t="s">
        <v>88</v>
      </c>
      <c r="H2049">
        <v>2420</v>
      </c>
      <c r="I2049">
        <v>2370</v>
      </c>
      <c r="J2049">
        <v>1.9</v>
      </c>
      <c r="K2049">
        <v>2.2000000000000002</v>
      </c>
      <c r="L2049">
        <v>2325</v>
      </c>
      <c r="M2049">
        <v>8.6</v>
      </c>
      <c r="N2049">
        <v>5.4</v>
      </c>
      <c r="O2049">
        <v>65</v>
      </c>
      <c r="P2049">
        <v>78</v>
      </c>
      <c r="Q2049">
        <v>84.1</v>
      </c>
      <c r="R2049">
        <v>19.100000000000001</v>
      </c>
      <c r="S2049">
        <v>1510</v>
      </c>
      <c r="T2049">
        <v>27400</v>
      </c>
      <c r="U2049">
        <v>34700</v>
      </c>
      <c r="V2049">
        <v>45300</v>
      </c>
    </row>
    <row r="2050" spans="1:22" x14ac:dyDescent="0.25">
      <c r="A2050" t="str">
        <f t="shared" si="31"/>
        <v>2018/20195Female + malePhysics and astronomyNon-EU</v>
      </c>
      <c r="B2050" t="s">
        <v>192</v>
      </c>
      <c r="C2050" t="s">
        <v>138</v>
      </c>
      <c r="D2050">
        <v>5</v>
      </c>
      <c r="E2050" t="s">
        <v>127</v>
      </c>
      <c r="F2050" t="s">
        <v>125</v>
      </c>
      <c r="G2050" t="s">
        <v>88</v>
      </c>
      <c r="H2050">
        <v>185</v>
      </c>
      <c r="I2050">
        <v>180</v>
      </c>
      <c r="J2050">
        <v>48.2</v>
      </c>
      <c r="K2050">
        <v>2.4</v>
      </c>
      <c r="L2050">
        <v>90</v>
      </c>
      <c r="M2050">
        <v>21.5</v>
      </c>
      <c r="N2050">
        <v>0.6</v>
      </c>
      <c r="O2050">
        <v>14.5</v>
      </c>
      <c r="P2050">
        <v>19</v>
      </c>
      <c r="Q2050">
        <v>29.8</v>
      </c>
      <c r="R2050">
        <v>15.3</v>
      </c>
      <c r="S2050">
        <v>20</v>
      </c>
      <c r="T2050">
        <v>32100</v>
      </c>
      <c r="U2050">
        <v>41600</v>
      </c>
      <c r="V2050">
        <v>62000</v>
      </c>
    </row>
    <row r="2051" spans="1:22" x14ac:dyDescent="0.25">
      <c r="A2051" t="str">
        <f t="shared" si="31"/>
        <v>2018/20195Female + malePoliticsEU</v>
      </c>
      <c r="B2051" t="s">
        <v>192</v>
      </c>
      <c r="C2051" t="s">
        <v>138</v>
      </c>
      <c r="D2051">
        <v>5</v>
      </c>
      <c r="E2051" t="s">
        <v>127</v>
      </c>
      <c r="F2051" t="s">
        <v>21</v>
      </c>
      <c r="G2051" t="s">
        <v>102</v>
      </c>
      <c r="H2051">
        <v>760</v>
      </c>
      <c r="I2051">
        <v>715</v>
      </c>
      <c r="J2051">
        <v>31.2</v>
      </c>
      <c r="K2051">
        <v>5.4</v>
      </c>
      <c r="L2051">
        <v>495</v>
      </c>
      <c r="M2051">
        <v>29.7</v>
      </c>
      <c r="N2051">
        <v>4.4000000000000004</v>
      </c>
      <c r="O2051">
        <v>27.1</v>
      </c>
      <c r="P2051">
        <v>32</v>
      </c>
      <c r="Q2051">
        <v>34.700000000000003</v>
      </c>
      <c r="R2051">
        <v>7.6</v>
      </c>
      <c r="S2051">
        <v>180</v>
      </c>
      <c r="T2051">
        <v>25100</v>
      </c>
      <c r="U2051">
        <v>32500</v>
      </c>
      <c r="V2051">
        <v>44900</v>
      </c>
    </row>
    <row r="2052" spans="1:22" x14ac:dyDescent="0.25">
      <c r="A2052" t="str">
        <f t="shared" ref="A2052:A2115" si="32">B2052&amp;D2052&amp;E2052&amp;G2052&amp;F2052</f>
        <v>2018/20195Female + malePoliticsUK</v>
      </c>
      <c r="B2052" t="s">
        <v>192</v>
      </c>
      <c r="C2052" t="s">
        <v>138</v>
      </c>
      <c r="D2052">
        <v>5</v>
      </c>
      <c r="E2052" t="s">
        <v>127</v>
      </c>
      <c r="F2052" t="s">
        <v>61</v>
      </c>
      <c r="G2052" t="s">
        <v>102</v>
      </c>
      <c r="H2052">
        <v>4840</v>
      </c>
      <c r="I2052">
        <v>4765</v>
      </c>
      <c r="J2052">
        <v>1.3</v>
      </c>
      <c r="K2052">
        <v>1.6</v>
      </c>
      <c r="L2052">
        <v>4700</v>
      </c>
      <c r="M2052">
        <v>10.7</v>
      </c>
      <c r="N2052">
        <v>6.2</v>
      </c>
      <c r="O2052">
        <v>71.7</v>
      </c>
      <c r="P2052">
        <v>78.8</v>
      </c>
      <c r="Q2052">
        <v>81.8</v>
      </c>
      <c r="R2052">
        <v>10.1</v>
      </c>
      <c r="S2052">
        <v>3280</v>
      </c>
      <c r="T2052">
        <v>23700</v>
      </c>
      <c r="U2052">
        <v>31000</v>
      </c>
      <c r="V2052">
        <v>42000</v>
      </c>
    </row>
    <row r="2053" spans="1:22" x14ac:dyDescent="0.25">
      <c r="A2053" t="str">
        <f t="shared" si="32"/>
        <v>2018/20195Female + malePoliticsNon-EU</v>
      </c>
      <c r="B2053" t="s">
        <v>192</v>
      </c>
      <c r="C2053" t="s">
        <v>138</v>
      </c>
      <c r="D2053">
        <v>5</v>
      </c>
      <c r="E2053" t="s">
        <v>127</v>
      </c>
      <c r="F2053" t="s">
        <v>125</v>
      </c>
      <c r="G2053" t="s">
        <v>102</v>
      </c>
      <c r="H2053">
        <v>565</v>
      </c>
      <c r="I2053">
        <v>550</v>
      </c>
      <c r="J2053">
        <v>49.8</v>
      </c>
      <c r="K2053">
        <v>2.5</v>
      </c>
      <c r="L2053">
        <v>275</v>
      </c>
      <c r="M2053">
        <v>27.2</v>
      </c>
      <c r="N2053">
        <v>1.7</v>
      </c>
      <c r="O2053">
        <v>17.2</v>
      </c>
      <c r="P2053">
        <v>18.5</v>
      </c>
      <c r="Q2053">
        <v>21.4</v>
      </c>
      <c r="R2053">
        <v>4.2</v>
      </c>
      <c r="S2053">
        <v>85</v>
      </c>
      <c r="T2053">
        <v>27000</v>
      </c>
      <c r="U2053">
        <v>35400</v>
      </c>
      <c r="V2053">
        <v>54400</v>
      </c>
    </row>
    <row r="2054" spans="1:22" x14ac:dyDescent="0.25">
      <c r="A2054" t="str">
        <f t="shared" si="32"/>
        <v>2018/20195Female + malePsychologyEU</v>
      </c>
      <c r="B2054" t="s">
        <v>192</v>
      </c>
      <c r="C2054" t="s">
        <v>138</v>
      </c>
      <c r="D2054">
        <v>5</v>
      </c>
      <c r="E2054" t="s">
        <v>127</v>
      </c>
      <c r="F2054" t="s">
        <v>21</v>
      </c>
      <c r="G2054" t="s">
        <v>20</v>
      </c>
      <c r="H2054">
        <v>480</v>
      </c>
      <c r="I2054">
        <v>460</v>
      </c>
      <c r="J2054">
        <v>24.5</v>
      </c>
      <c r="K2054">
        <v>4.5</v>
      </c>
      <c r="L2054">
        <v>345</v>
      </c>
      <c r="M2054">
        <v>23</v>
      </c>
      <c r="N2054">
        <v>3.3</v>
      </c>
      <c r="O2054">
        <v>30.3</v>
      </c>
      <c r="P2054">
        <v>44.5</v>
      </c>
      <c r="Q2054">
        <v>49.2</v>
      </c>
      <c r="R2054">
        <v>18.899999999999999</v>
      </c>
      <c r="S2054">
        <v>130</v>
      </c>
      <c r="T2054">
        <v>20800</v>
      </c>
      <c r="U2054">
        <v>27400</v>
      </c>
      <c r="V2054">
        <v>35800</v>
      </c>
    </row>
    <row r="2055" spans="1:22" x14ac:dyDescent="0.25">
      <c r="A2055" t="str">
        <f t="shared" si="32"/>
        <v>2018/20195Female + malePsychologyUK</v>
      </c>
      <c r="B2055" t="s">
        <v>192</v>
      </c>
      <c r="C2055" t="s">
        <v>138</v>
      </c>
      <c r="D2055">
        <v>5</v>
      </c>
      <c r="E2055" t="s">
        <v>127</v>
      </c>
      <c r="F2055" t="s">
        <v>61</v>
      </c>
      <c r="G2055" t="s">
        <v>20</v>
      </c>
      <c r="H2055">
        <v>11965</v>
      </c>
      <c r="I2055">
        <v>11855</v>
      </c>
      <c r="J2055">
        <v>1.4</v>
      </c>
      <c r="K2055">
        <v>0.9</v>
      </c>
      <c r="L2055">
        <v>11690</v>
      </c>
      <c r="M2055">
        <v>6.7</v>
      </c>
      <c r="N2055">
        <v>5.2</v>
      </c>
      <c r="O2055">
        <v>67.8</v>
      </c>
      <c r="P2055">
        <v>82.2</v>
      </c>
      <c r="Q2055">
        <v>86.7</v>
      </c>
      <c r="R2055">
        <v>18.8</v>
      </c>
      <c r="S2055">
        <v>7810</v>
      </c>
      <c r="T2055">
        <v>18600</v>
      </c>
      <c r="U2055">
        <v>24500</v>
      </c>
      <c r="V2055">
        <v>30500</v>
      </c>
    </row>
    <row r="2056" spans="1:22" x14ac:dyDescent="0.25">
      <c r="A2056" t="str">
        <f t="shared" si="32"/>
        <v>2018/20195Female + malePsychologyNon-EU</v>
      </c>
      <c r="B2056" t="s">
        <v>192</v>
      </c>
      <c r="C2056" t="s">
        <v>138</v>
      </c>
      <c r="D2056">
        <v>5</v>
      </c>
      <c r="E2056" t="s">
        <v>127</v>
      </c>
      <c r="F2056" t="s">
        <v>125</v>
      </c>
      <c r="G2056" t="s">
        <v>20</v>
      </c>
      <c r="H2056">
        <v>470</v>
      </c>
      <c r="I2056">
        <v>460</v>
      </c>
      <c r="J2056">
        <v>49.5</v>
      </c>
      <c r="K2056">
        <v>2.2000000000000002</v>
      </c>
      <c r="L2056">
        <v>235</v>
      </c>
      <c r="M2056">
        <v>21.8</v>
      </c>
      <c r="N2056">
        <v>2.2000000000000002</v>
      </c>
      <c r="O2056">
        <v>12.6</v>
      </c>
      <c r="P2056">
        <v>18.8</v>
      </c>
      <c r="Q2056">
        <v>26.5</v>
      </c>
      <c r="R2056">
        <v>14</v>
      </c>
      <c r="S2056">
        <v>55</v>
      </c>
      <c r="T2056">
        <v>19700</v>
      </c>
      <c r="U2056">
        <v>29600</v>
      </c>
      <c r="V2056">
        <v>37600</v>
      </c>
    </row>
    <row r="2057" spans="1:22" x14ac:dyDescent="0.25">
      <c r="A2057" t="str">
        <f t="shared" si="32"/>
        <v>2018/20195Female + maleSociology, social policy and anthropologyEU</v>
      </c>
      <c r="B2057" t="s">
        <v>192</v>
      </c>
      <c r="C2057" t="s">
        <v>138</v>
      </c>
      <c r="D2057">
        <v>5</v>
      </c>
      <c r="E2057" t="s">
        <v>127</v>
      </c>
      <c r="F2057" t="s">
        <v>21</v>
      </c>
      <c r="G2057" t="s">
        <v>99</v>
      </c>
      <c r="H2057">
        <v>330</v>
      </c>
      <c r="I2057">
        <v>310</v>
      </c>
      <c r="J2057">
        <v>21.7</v>
      </c>
      <c r="K2057">
        <v>6.1</v>
      </c>
      <c r="L2057">
        <v>245</v>
      </c>
      <c r="M2057">
        <v>28.5</v>
      </c>
      <c r="N2057">
        <v>3.6</v>
      </c>
      <c r="O2057">
        <v>36.4</v>
      </c>
      <c r="P2057">
        <v>42.5</v>
      </c>
      <c r="Q2057">
        <v>46.2</v>
      </c>
      <c r="R2057">
        <v>9.8000000000000007</v>
      </c>
      <c r="S2057">
        <v>110</v>
      </c>
      <c r="T2057">
        <v>22300</v>
      </c>
      <c r="U2057">
        <v>28500</v>
      </c>
      <c r="V2057">
        <v>34700</v>
      </c>
    </row>
    <row r="2058" spans="1:22" x14ac:dyDescent="0.25">
      <c r="A2058" t="str">
        <f t="shared" si="32"/>
        <v>2018/20195Female + maleSociology, social policy and anthropologyUK</v>
      </c>
      <c r="B2058" t="s">
        <v>192</v>
      </c>
      <c r="C2058" t="s">
        <v>138</v>
      </c>
      <c r="D2058">
        <v>5</v>
      </c>
      <c r="E2058" t="s">
        <v>127</v>
      </c>
      <c r="F2058" t="s">
        <v>61</v>
      </c>
      <c r="G2058" t="s">
        <v>99</v>
      </c>
      <c r="H2058">
        <v>10510</v>
      </c>
      <c r="I2058">
        <v>10430</v>
      </c>
      <c r="J2058">
        <v>1.1000000000000001</v>
      </c>
      <c r="K2058">
        <v>0.8</v>
      </c>
      <c r="L2058">
        <v>10315</v>
      </c>
      <c r="M2058">
        <v>7.2</v>
      </c>
      <c r="N2058">
        <v>6.4</v>
      </c>
      <c r="O2058">
        <v>74.2</v>
      </c>
      <c r="P2058">
        <v>82.3</v>
      </c>
      <c r="Q2058">
        <v>85.3</v>
      </c>
      <c r="R2058">
        <v>11.1</v>
      </c>
      <c r="S2058">
        <v>7530</v>
      </c>
      <c r="T2058">
        <v>18600</v>
      </c>
      <c r="U2058">
        <v>24500</v>
      </c>
      <c r="V2058">
        <v>31000</v>
      </c>
    </row>
    <row r="2059" spans="1:22" x14ac:dyDescent="0.25">
      <c r="A2059" t="str">
        <f t="shared" si="32"/>
        <v>2018/20195Female + maleSociology, social policy and anthropologyNon-EU</v>
      </c>
      <c r="B2059" t="s">
        <v>192</v>
      </c>
      <c r="C2059" t="s">
        <v>138</v>
      </c>
      <c r="D2059">
        <v>5</v>
      </c>
      <c r="E2059" t="s">
        <v>127</v>
      </c>
      <c r="F2059" t="s">
        <v>125</v>
      </c>
      <c r="G2059" t="s">
        <v>99</v>
      </c>
      <c r="H2059">
        <v>355</v>
      </c>
      <c r="I2059">
        <v>345</v>
      </c>
      <c r="J2059">
        <v>48.8</v>
      </c>
      <c r="K2059">
        <v>2</v>
      </c>
      <c r="L2059">
        <v>175</v>
      </c>
      <c r="M2059">
        <v>24.6</v>
      </c>
      <c r="N2059">
        <v>2.4</v>
      </c>
      <c r="O2059">
        <v>19</v>
      </c>
      <c r="P2059">
        <v>21.3</v>
      </c>
      <c r="Q2059">
        <v>24.2</v>
      </c>
      <c r="R2059">
        <v>5.0999999999999996</v>
      </c>
      <c r="S2059">
        <v>60</v>
      </c>
      <c r="T2059">
        <v>18600</v>
      </c>
      <c r="U2059">
        <v>30700</v>
      </c>
      <c r="V2059">
        <v>36100</v>
      </c>
    </row>
    <row r="2060" spans="1:22" x14ac:dyDescent="0.25">
      <c r="A2060" t="str">
        <f t="shared" si="32"/>
        <v>2018/20195Female + maleSport and exercise sciencesEU</v>
      </c>
      <c r="B2060" t="s">
        <v>192</v>
      </c>
      <c r="C2060" t="s">
        <v>138</v>
      </c>
      <c r="D2060">
        <v>5</v>
      </c>
      <c r="E2060" t="s">
        <v>127</v>
      </c>
      <c r="F2060" t="s">
        <v>21</v>
      </c>
      <c r="G2060" t="s">
        <v>82</v>
      </c>
      <c r="H2060">
        <v>150</v>
      </c>
      <c r="I2060">
        <v>145</v>
      </c>
      <c r="J2060">
        <v>22.7</v>
      </c>
      <c r="K2060">
        <v>4.4000000000000004</v>
      </c>
      <c r="L2060">
        <v>110</v>
      </c>
      <c r="M2060">
        <v>26.9</v>
      </c>
      <c r="N2060">
        <v>2.5</v>
      </c>
      <c r="O2060">
        <v>36.5</v>
      </c>
      <c r="P2060">
        <v>44.4</v>
      </c>
      <c r="Q2060">
        <v>47.8</v>
      </c>
      <c r="R2060">
        <v>11.4</v>
      </c>
      <c r="S2060">
        <v>45</v>
      </c>
      <c r="T2060">
        <v>18200</v>
      </c>
      <c r="U2060">
        <v>23400</v>
      </c>
      <c r="V2060">
        <v>31800</v>
      </c>
    </row>
    <row r="2061" spans="1:22" x14ac:dyDescent="0.25">
      <c r="A2061" t="str">
        <f t="shared" si="32"/>
        <v>2018/20195Female + maleSport and exercise sciencesUK</v>
      </c>
      <c r="B2061" t="s">
        <v>192</v>
      </c>
      <c r="C2061" t="s">
        <v>138</v>
      </c>
      <c r="D2061">
        <v>5</v>
      </c>
      <c r="E2061" t="s">
        <v>127</v>
      </c>
      <c r="F2061" t="s">
        <v>61</v>
      </c>
      <c r="G2061" t="s">
        <v>82</v>
      </c>
      <c r="H2061">
        <v>8785</v>
      </c>
      <c r="I2061">
        <v>8710</v>
      </c>
      <c r="J2061">
        <v>0.7</v>
      </c>
      <c r="K2061">
        <v>0.8</v>
      </c>
      <c r="L2061">
        <v>8645</v>
      </c>
      <c r="M2061">
        <v>7</v>
      </c>
      <c r="N2061">
        <v>4.0999999999999996</v>
      </c>
      <c r="O2061">
        <v>78.5</v>
      </c>
      <c r="P2061">
        <v>86.1</v>
      </c>
      <c r="Q2061">
        <v>88.2</v>
      </c>
      <c r="R2061">
        <v>9.6</v>
      </c>
      <c r="S2061">
        <v>6625</v>
      </c>
      <c r="T2061">
        <v>19700</v>
      </c>
      <c r="U2061">
        <v>25200</v>
      </c>
      <c r="V2061">
        <v>31000</v>
      </c>
    </row>
    <row r="2062" spans="1:22" x14ac:dyDescent="0.25">
      <c r="A2062" t="str">
        <f t="shared" si="32"/>
        <v>2018/20195Female + maleSport and exercise sciencesNon-EU</v>
      </c>
      <c r="B2062" t="s">
        <v>192</v>
      </c>
      <c r="C2062" t="s">
        <v>138</v>
      </c>
      <c r="D2062">
        <v>5</v>
      </c>
      <c r="E2062" t="s">
        <v>127</v>
      </c>
      <c r="F2062" t="s">
        <v>125</v>
      </c>
      <c r="G2062" t="s">
        <v>82</v>
      </c>
      <c r="H2062">
        <v>140</v>
      </c>
      <c r="I2062">
        <v>130</v>
      </c>
      <c r="J2062">
        <v>45.7</v>
      </c>
      <c r="K2062">
        <v>5.4</v>
      </c>
      <c r="L2062">
        <v>70</v>
      </c>
      <c r="M2062">
        <v>22.9</v>
      </c>
      <c r="N2062">
        <v>3.1</v>
      </c>
      <c r="O2062">
        <v>22</v>
      </c>
      <c r="P2062">
        <v>26.7</v>
      </c>
      <c r="Q2062">
        <v>28.3</v>
      </c>
      <c r="R2062">
        <v>6.3</v>
      </c>
      <c r="S2062">
        <v>25</v>
      </c>
      <c r="T2062">
        <v>18700</v>
      </c>
      <c r="U2062">
        <v>21200</v>
      </c>
      <c r="V2062">
        <v>23800</v>
      </c>
    </row>
    <row r="2063" spans="1:22" x14ac:dyDescent="0.25">
      <c r="A2063" t="str">
        <f t="shared" si="32"/>
        <v>2018/20195Female + maleVeterinary sciencesEU</v>
      </c>
      <c r="B2063" t="s">
        <v>192</v>
      </c>
      <c r="C2063" t="s">
        <v>138</v>
      </c>
      <c r="D2063">
        <v>5</v>
      </c>
      <c r="E2063" t="s">
        <v>127</v>
      </c>
      <c r="F2063" t="s">
        <v>21</v>
      </c>
      <c r="G2063" t="s">
        <v>85</v>
      </c>
      <c r="H2063">
        <v>15</v>
      </c>
      <c r="I2063">
        <v>10</v>
      </c>
      <c r="J2063">
        <v>18.2</v>
      </c>
      <c r="K2063">
        <v>15.4</v>
      </c>
      <c r="L2063">
        <v>10</v>
      </c>
      <c r="M2063">
        <v>0</v>
      </c>
      <c r="N2063">
        <v>9.1</v>
      </c>
      <c r="O2063">
        <v>63.6</v>
      </c>
      <c r="P2063">
        <v>63.6</v>
      </c>
      <c r="Q2063">
        <v>72.7</v>
      </c>
      <c r="R2063">
        <v>9.1</v>
      </c>
      <c r="S2063" t="s">
        <v>124</v>
      </c>
      <c r="T2063" t="s">
        <v>124</v>
      </c>
      <c r="U2063" t="s">
        <v>124</v>
      </c>
      <c r="V2063" t="s">
        <v>124</v>
      </c>
    </row>
    <row r="2064" spans="1:22" x14ac:dyDescent="0.25">
      <c r="A2064" t="str">
        <f t="shared" si="32"/>
        <v>2018/20195Female + maleVeterinary sciencesUK</v>
      </c>
      <c r="B2064" t="s">
        <v>192</v>
      </c>
      <c r="C2064" t="s">
        <v>138</v>
      </c>
      <c r="D2064">
        <v>5</v>
      </c>
      <c r="E2064" t="s">
        <v>127</v>
      </c>
      <c r="F2064" t="s">
        <v>61</v>
      </c>
      <c r="G2064" t="s">
        <v>85</v>
      </c>
      <c r="H2064">
        <v>695</v>
      </c>
      <c r="I2064">
        <v>685</v>
      </c>
      <c r="J2064">
        <v>1.3</v>
      </c>
      <c r="K2064">
        <v>1.6</v>
      </c>
      <c r="L2064">
        <v>675</v>
      </c>
      <c r="M2064">
        <v>4.0999999999999996</v>
      </c>
      <c r="N2064">
        <v>3.5</v>
      </c>
      <c r="O2064">
        <v>65.5</v>
      </c>
      <c r="P2064">
        <v>86.7</v>
      </c>
      <c r="Q2064">
        <v>91.1</v>
      </c>
      <c r="R2064">
        <v>25.6</v>
      </c>
      <c r="S2064">
        <v>435</v>
      </c>
      <c r="T2064">
        <v>23000</v>
      </c>
      <c r="U2064">
        <v>31800</v>
      </c>
      <c r="V2064">
        <v>40900</v>
      </c>
    </row>
    <row r="2065" spans="1:22" x14ac:dyDescent="0.25">
      <c r="A2065" t="str">
        <f t="shared" si="32"/>
        <v>2018/20195Female + maleVeterinary sciencesNon-EU</v>
      </c>
      <c r="B2065" t="s">
        <v>192</v>
      </c>
      <c r="C2065" t="s">
        <v>138</v>
      </c>
      <c r="D2065">
        <v>5</v>
      </c>
      <c r="E2065" t="s">
        <v>127</v>
      </c>
      <c r="F2065" t="s">
        <v>125</v>
      </c>
      <c r="G2065" t="s">
        <v>85</v>
      </c>
      <c r="H2065">
        <v>30</v>
      </c>
      <c r="I2065">
        <v>30</v>
      </c>
      <c r="J2065">
        <v>35.700000000000003</v>
      </c>
      <c r="K2065">
        <v>6.7</v>
      </c>
      <c r="L2065">
        <v>20</v>
      </c>
      <c r="M2065">
        <v>17.899999999999999</v>
      </c>
      <c r="N2065">
        <v>0</v>
      </c>
      <c r="O2065">
        <v>21.4</v>
      </c>
      <c r="P2065">
        <v>39.299999999999997</v>
      </c>
      <c r="Q2065">
        <v>46.4</v>
      </c>
      <c r="R2065">
        <v>25</v>
      </c>
      <c r="S2065" t="s">
        <v>124</v>
      </c>
      <c r="T2065" t="s">
        <v>124</v>
      </c>
      <c r="U2065" t="s">
        <v>124</v>
      </c>
      <c r="V2065" t="s">
        <v>124</v>
      </c>
    </row>
    <row r="2066" spans="1:22" x14ac:dyDescent="0.25">
      <c r="A2066" t="str">
        <f t="shared" si="32"/>
        <v>2018/20193Female + maleAgriculture, food and related studiesEU</v>
      </c>
      <c r="B2066" t="s">
        <v>192</v>
      </c>
      <c r="C2066" t="s">
        <v>37</v>
      </c>
      <c r="D2066">
        <v>3</v>
      </c>
      <c r="E2066" t="s">
        <v>127</v>
      </c>
      <c r="F2066" t="s">
        <v>21</v>
      </c>
      <c r="G2066" t="s">
        <v>87</v>
      </c>
      <c r="H2066">
        <v>80</v>
      </c>
      <c r="I2066">
        <v>75</v>
      </c>
      <c r="J2066">
        <v>45.9</v>
      </c>
      <c r="K2066">
        <v>4.4000000000000004</v>
      </c>
      <c r="L2066">
        <v>40</v>
      </c>
      <c r="M2066">
        <v>15.3</v>
      </c>
      <c r="N2066">
        <v>6.5</v>
      </c>
      <c r="O2066">
        <v>23.2</v>
      </c>
      <c r="P2066">
        <v>30.3</v>
      </c>
      <c r="Q2066">
        <v>32.299999999999997</v>
      </c>
      <c r="R2066">
        <v>9.1</v>
      </c>
      <c r="S2066">
        <v>20</v>
      </c>
      <c r="T2066">
        <v>15700</v>
      </c>
      <c r="U2066">
        <v>25600</v>
      </c>
      <c r="V2066">
        <v>27700</v>
      </c>
    </row>
    <row r="2067" spans="1:22" x14ac:dyDescent="0.25">
      <c r="A2067" t="str">
        <f t="shared" si="32"/>
        <v>2018/20193Female + maleAgriculture, food and related studiesUK</v>
      </c>
      <c r="B2067" t="s">
        <v>192</v>
      </c>
      <c r="C2067" t="s">
        <v>37</v>
      </c>
      <c r="D2067">
        <v>3</v>
      </c>
      <c r="E2067" t="s">
        <v>127</v>
      </c>
      <c r="F2067" t="s">
        <v>61</v>
      </c>
      <c r="G2067" t="s">
        <v>87</v>
      </c>
      <c r="H2067">
        <v>2205</v>
      </c>
      <c r="I2067">
        <v>2190</v>
      </c>
      <c r="J2067">
        <v>1.4</v>
      </c>
      <c r="K2067">
        <v>0.7</v>
      </c>
      <c r="L2067">
        <v>2160</v>
      </c>
      <c r="M2067">
        <v>6.6</v>
      </c>
      <c r="N2067">
        <v>5.8</v>
      </c>
      <c r="O2067">
        <v>70.599999999999994</v>
      </c>
      <c r="P2067">
        <v>81.599999999999994</v>
      </c>
      <c r="Q2067">
        <v>86.3</v>
      </c>
      <c r="R2067">
        <v>15.7</v>
      </c>
      <c r="S2067">
        <v>1490</v>
      </c>
      <c r="T2067">
        <v>16100</v>
      </c>
      <c r="U2067">
        <v>20700</v>
      </c>
      <c r="V2067">
        <v>26600</v>
      </c>
    </row>
    <row r="2068" spans="1:22" x14ac:dyDescent="0.25">
      <c r="A2068" t="str">
        <f t="shared" si="32"/>
        <v>2018/20193Female + maleAgriculture, food and related studiesNon-EU</v>
      </c>
      <c r="B2068" t="s">
        <v>192</v>
      </c>
      <c r="C2068" t="s">
        <v>37</v>
      </c>
      <c r="D2068">
        <v>3</v>
      </c>
      <c r="E2068" t="s">
        <v>127</v>
      </c>
      <c r="F2068" t="s">
        <v>125</v>
      </c>
      <c r="G2068" t="s">
        <v>87</v>
      </c>
      <c r="H2068">
        <v>195</v>
      </c>
      <c r="I2068">
        <v>190</v>
      </c>
      <c r="J2068">
        <v>62</v>
      </c>
      <c r="K2068">
        <v>2.8</v>
      </c>
      <c r="L2068">
        <v>70</v>
      </c>
      <c r="M2068">
        <v>24.4</v>
      </c>
      <c r="N2068">
        <v>1.1000000000000001</v>
      </c>
      <c r="O2068">
        <v>7.4</v>
      </c>
      <c r="P2068">
        <v>8.6999999999999993</v>
      </c>
      <c r="Q2068">
        <v>12.6</v>
      </c>
      <c r="R2068">
        <v>5.2</v>
      </c>
      <c r="S2068">
        <v>10</v>
      </c>
      <c r="T2068">
        <v>18600</v>
      </c>
      <c r="U2068">
        <v>23700</v>
      </c>
      <c r="V2068">
        <v>27700</v>
      </c>
    </row>
    <row r="2069" spans="1:22" x14ac:dyDescent="0.25">
      <c r="A2069" t="str">
        <f t="shared" si="32"/>
        <v>2018/20193Female + maleAllied healthEU</v>
      </c>
      <c r="B2069" t="s">
        <v>192</v>
      </c>
      <c r="C2069" t="s">
        <v>37</v>
      </c>
      <c r="D2069">
        <v>3</v>
      </c>
      <c r="E2069" t="s">
        <v>127</v>
      </c>
      <c r="F2069" t="s">
        <v>21</v>
      </c>
      <c r="G2069" t="s">
        <v>145</v>
      </c>
      <c r="H2069">
        <v>435</v>
      </c>
      <c r="I2069">
        <v>415</v>
      </c>
      <c r="J2069">
        <v>22.4</v>
      </c>
      <c r="K2069">
        <v>3.7</v>
      </c>
      <c r="L2069">
        <v>325</v>
      </c>
      <c r="M2069">
        <v>18.3</v>
      </c>
      <c r="N2069">
        <v>6.6</v>
      </c>
      <c r="O2069">
        <v>37.4</v>
      </c>
      <c r="P2069">
        <v>45.5</v>
      </c>
      <c r="Q2069">
        <v>52.6</v>
      </c>
      <c r="R2069">
        <v>15.3</v>
      </c>
      <c r="S2069">
        <v>140</v>
      </c>
      <c r="T2069">
        <v>21900</v>
      </c>
      <c r="U2069">
        <v>26300</v>
      </c>
      <c r="V2069">
        <v>31000</v>
      </c>
    </row>
    <row r="2070" spans="1:22" x14ac:dyDescent="0.25">
      <c r="A2070" t="str">
        <f t="shared" si="32"/>
        <v>2018/20193Female + maleAllied healthUK</v>
      </c>
      <c r="B2070" t="s">
        <v>192</v>
      </c>
      <c r="C2070" t="s">
        <v>37</v>
      </c>
      <c r="D2070">
        <v>3</v>
      </c>
      <c r="E2070" t="s">
        <v>127</v>
      </c>
      <c r="F2070" t="s">
        <v>61</v>
      </c>
      <c r="G2070" t="s">
        <v>145</v>
      </c>
      <c r="H2070">
        <v>8945</v>
      </c>
      <c r="I2070">
        <v>8890</v>
      </c>
      <c r="J2070">
        <v>1.3</v>
      </c>
      <c r="K2070">
        <v>0.6</v>
      </c>
      <c r="L2070">
        <v>8775</v>
      </c>
      <c r="M2070">
        <v>4.7</v>
      </c>
      <c r="N2070">
        <v>4.9000000000000004</v>
      </c>
      <c r="O2070">
        <v>69.7</v>
      </c>
      <c r="P2070">
        <v>83.1</v>
      </c>
      <c r="Q2070">
        <v>89.1</v>
      </c>
      <c r="R2070">
        <v>19.399999999999999</v>
      </c>
      <c r="S2070">
        <v>5960</v>
      </c>
      <c r="T2070">
        <v>19000</v>
      </c>
      <c r="U2070">
        <v>25200</v>
      </c>
      <c r="V2070">
        <v>29900</v>
      </c>
    </row>
    <row r="2071" spans="1:22" x14ac:dyDescent="0.25">
      <c r="A2071" t="str">
        <f t="shared" si="32"/>
        <v>2018/20193Female + maleAllied healthNon-EU</v>
      </c>
      <c r="B2071" t="s">
        <v>192</v>
      </c>
      <c r="C2071" t="s">
        <v>37</v>
      </c>
      <c r="D2071">
        <v>3</v>
      </c>
      <c r="E2071" t="s">
        <v>127</v>
      </c>
      <c r="F2071" t="s">
        <v>125</v>
      </c>
      <c r="G2071" t="s">
        <v>145</v>
      </c>
      <c r="H2071">
        <v>550</v>
      </c>
      <c r="I2071">
        <v>540</v>
      </c>
      <c r="J2071">
        <v>46.6</v>
      </c>
      <c r="K2071">
        <v>1.8</v>
      </c>
      <c r="L2071">
        <v>290</v>
      </c>
      <c r="M2071">
        <v>25.4</v>
      </c>
      <c r="N2071">
        <v>1.5</v>
      </c>
      <c r="O2071">
        <v>15.5</v>
      </c>
      <c r="P2071">
        <v>21.2</v>
      </c>
      <c r="Q2071">
        <v>26.5</v>
      </c>
      <c r="R2071">
        <v>11</v>
      </c>
      <c r="S2071">
        <v>75</v>
      </c>
      <c r="T2071">
        <v>20400</v>
      </c>
      <c r="U2071">
        <v>26600</v>
      </c>
      <c r="V2071">
        <v>33200</v>
      </c>
    </row>
    <row r="2072" spans="1:22" x14ac:dyDescent="0.25">
      <c r="A2072" t="str">
        <f t="shared" si="32"/>
        <v>2018/20193Female + maleArchitecture, building and planningEU</v>
      </c>
      <c r="B2072" t="s">
        <v>192</v>
      </c>
      <c r="C2072" t="s">
        <v>37</v>
      </c>
      <c r="D2072">
        <v>3</v>
      </c>
      <c r="E2072" t="s">
        <v>127</v>
      </c>
      <c r="F2072" t="s">
        <v>21</v>
      </c>
      <c r="G2072" t="s">
        <v>97</v>
      </c>
      <c r="H2072">
        <v>495</v>
      </c>
      <c r="I2072">
        <v>480</v>
      </c>
      <c r="J2072">
        <v>17.399999999999999</v>
      </c>
      <c r="K2072">
        <v>3.4</v>
      </c>
      <c r="L2072">
        <v>395</v>
      </c>
      <c r="M2072">
        <v>18.100000000000001</v>
      </c>
      <c r="N2072">
        <v>3</v>
      </c>
      <c r="O2072">
        <v>16.399999999999999</v>
      </c>
      <c r="P2072">
        <v>41.5</v>
      </c>
      <c r="Q2072">
        <v>61.4</v>
      </c>
      <c r="R2072">
        <v>45</v>
      </c>
      <c r="S2072">
        <v>70</v>
      </c>
      <c r="T2072">
        <v>17900</v>
      </c>
      <c r="U2072">
        <v>25200</v>
      </c>
      <c r="V2072">
        <v>33200</v>
      </c>
    </row>
    <row r="2073" spans="1:22" x14ac:dyDescent="0.25">
      <c r="A2073" t="str">
        <f t="shared" si="32"/>
        <v>2018/20193Female + maleArchitecture, building and planningUK</v>
      </c>
      <c r="B2073" t="s">
        <v>192</v>
      </c>
      <c r="C2073" t="s">
        <v>37</v>
      </c>
      <c r="D2073">
        <v>3</v>
      </c>
      <c r="E2073" t="s">
        <v>127</v>
      </c>
      <c r="F2073" t="s">
        <v>61</v>
      </c>
      <c r="G2073" t="s">
        <v>97</v>
      </c>
      <c r="H2073">
        <v>4910</v>
      </c>
      <c r="I2073">
        <v>4885</v>
      </c>
      <c r="J2073">
        <v>1.2</v>
      </c>
      <c r="K2073">
        <v>0.5</v>
      </c>
      <c r="L2073">
        <v>4825</v>
      </c>
      <c r="M2073">
        <v>6.1</v>
      </c>
      <c r="N2073">
        <v>4.8</v>
      </c>
      <c r="O2073">
        <v>64.099999999999994</v>
      </c>
      <c r="P2073">
        <v>78.400000000000006</v>
      </c>
      <c r="Q2073">
        <v>87.9</v>
      </c>
      <c r="R2073">
        <v>23.8</v>
      </c>
      <c r="S2073">
        <v>3050</v>
      </c>
      <c r="T2073">
        <v>23400</v>
      </c>
      <c r="U2073">
        <v>31000</v>
      </c>
      <c r="V2073">
        <v>41600</v>
      </c>
    </row>
    <row r="2074" spans="1:22" x14ac:dyDescent="0.25">
      <c r="A2074" t="str">
        <f t="shared" si="32"/>
        <v>2018/20193Female + maleArchitecture, building and planningNon-EU</v>
      </c>
      <c r="B2074" t="s">
        <v>192</v>
      </c>
      <c r="C2074" t="s">
        <v>37</v>
      </c>
      <c r="D2074">
        <v>3</v>
      </c>
      <c r="E2074" t="s">
        <v>127</v>
      </c>
      <c r="F2074" t="s">
        <v>125</v>
      </c>
      <c r="G2074" t="s">
        <v>97</v>
      </c>
      <c r="H2074">
        <v>1175</v>
      </c>
      <c r="I2074">
        <v>1160</v>
      </c>
      <c r="J2074">
        <v>65.8</v>
      </c>
      <c r="K2074">
        <v>1.1000000000000001</v>
      </c>
      <c r="L2074">
        <v>395</v>
      </c>
      <c r="M2074">
        <v>12.9</v>
      </c>
      <c r="N2074">
        <v>1.1000000000000001</v>
      </c>
      <c r="O2074">
        <v>4</v>
      </c>
      <c r="P2074">
        <v>8.6</v>
      </c>
      <c r="Q2074">
        <v>20.2</v>
      </c>
      <c r="R2074">
        <v>16.2</v>
      </c>
      <c r="S2074">
        <v>40</v>
      </c>
      <c r="T2074">
        <v>18600</v>
      </c>
      <c r="U2074">
        <v>26600</v>
      </c>
      <c r="V2074">
        <v>33900</v>
      </c>
    </row>
    <row r="2075" spans="1:22" x14ac:dyDescent="0.25">
      <c r="A2075" t="str">
        <f t="shared" si="32"/>
        <v>2018/20193Female + maleBiosciencesEU</v>
      </c>
      <c r="B2075" t="s">
        <v>192</v>
      </c>
      <c r="C2075" t="s">
        <v>37</v>
      </c>
      <c r="D2075">
        <v>3</v>
      </c>
      <c r="E2075" t="s">
        <v>127</v>
      </c>
      <c r="F2075" t="s">
        <v>21</v>
      </c>
      <c r="G2075" t="s">
        <v>80</v>
      </c>
      <c r="H2075">
        <v>515</v>
      </c>
      <c r="I2075">
        <v>495</v>
      </c>
      <c r="J2075">
        <v>21.2</v>
      </c>
      <c r="K2075">
        <v>3.3</v>
      </c>
      <c r="L2075">
        <v>390</v>
      </c>
      <c r="M2075">
        <v>15.7</v>
      </c>
      <c r="N2075">
        <v>3.4</v>
      </c>
      <c r="O2075">
        <v>26.4</v>
      </c>
      <c r="P2075">
        <v>44.4</v>
      </c>
      <c r="Q2075">
        <v>59.7</v>
      </c>
      <c r="R2075">
        <v>33.299999999999997</v>
      </c>
      <c r="S2075">
        <v>125</v>
      </c>
      <c r="T2075">
        <v>19000</v>
      </c>
      <c r="U2075">
        <v>24800</v>
      </c>
      <c r="V2075">
        <v>32500</v>
      </c>
    </row>
    <row r="2076" spans="1:22" x14ac:dyDescent="0.25">
      <c r="A2076" t="str">
        <f t="shared" si="32"/>
        <v>2018/20193Female + maleBiosciencesUK</v>
      </c>
      <c r="B2076" t="s">
        <v>192</v>
      </c>
      <c r="C2076" t="s">
        <v>37</v>
      </c>
      <c r="D2076">
        <v>3</v>
      </c>
      <c r="E2076" t="s">
        <v>127</v>
      </c>
      <c r="F2076" t="s">
        <v>61</v>
      </c>
      <c r="G2076" t="s">
        <v>80</v>
      </c>
      <c r="H2076">
        <v>9545</v>
      </c>
      <c r="I2076">
        <v>9505</v>
      </c>
      <c r="J2076">
        <v>1.7</v>
      </c>
      <c r="K2076">
        <v>0.4</v>
      </c>
      <c r="L2076">
        <v>9345</v>
      </c>
      <c r="M2076">
        <v>5.8</v>
      </c>
      <c r="N2076">
        <v>5.7</v>
      </c>
      <c r="O2076">
        <v>56.9</v>
      </c>
      <c r="P2076">
        <v>73.2</v>
      </c>
      <c r="Q2076">
        <v>86.9</v>
      </c>
      <c r="R2076">
        <v>29.9</v>
      </c>
      <c r="S2076">
        <v>5280</v>
      </c>
      <c r="T2076">
        <v>18200</v>
      </c>
      <c r="U2076">
        <v>23400</v>
      </c>
      <c r="V2076">
        <v>29200</v>
      </c>
    </row>
    <row r="2077" spans="1:22" x14ac:dyDescent="0.25">
      <c r="A2077" t="str">
        <f t="shared" si="32"/>
        <v>2018/20193Female + maleBiosciencesNon-EU</v>
      </c>
      <c r="B2077" t="s">
        <v>192</v>
      </c>
      <c r="C2077" t="s">
        <v>37</v>
      </c>
      <c r="D2077">
        <v>3</v>
      </c>
      <c r="E2077" t="s">
        <v>127</v>
      </c>
      <c r="F2077" t="s">
        <v>125</v>
      </c>
      <c r="G2077" t="s">
        <v>80</v>
      </c>
      <c r="H2077">
        <v>695</v>
      </c>
      <c r="I2077">
        <v>685</v>
      </c>
      <c r="J2077">
        <v>46.1</v>
      </c>
      <c r="K2077">
        <v>1.5</v>
      </c>
      <c r="L2077">
        <v>370</v>
      </c>
      <c r="M2077">
        <v>21.4</v>
      </c>
      <c r="N2077">
        <v>1.6</v>
      </c>
      <c r="O2077">
        <v>11.1</v>
      </c>
      <c r="P2077">
        <v>18.8</v>
      </c>
      <c r="Q2077">
        <v>30.9</v>
      </c>
      <c r="R2077">
        <v>19.8</v>
      </c>
      <c r="S2077">
        <v>65</v>
      </c>
      <c r="T2077">
        <v>19300</v>
      </c>
      <c r="U2077">
        <v>26600</v>
      </c>
      <c r="V2077">
        <v>34300</v>
      </c>
    </row>
    <row r="2078" spans="1:22" x14ac:dyDescent="0.25">
      <c r="A2078" t="str">
        <f t="shared" si="32"/>
        <v>2018/20193Female + maleBusiness and managementEU</v>
      </c>
      <c r="B2078" t="s">
        <v>192</v>
      </c>
      <c r="C2078" t="s">
        <v>37</v>
      </c>
      <c r="D2078">
        <v>3</v>
      </c>
      <c r="E2078" t="s">
        <v>127</v>
      </c>
      <c r="F2078" t="s">
        <v>21</v>
      </c>
      <c r="G2078" t="s">
        <v>107</v>
      </c>
      <c r="H2078">
        <v>3860</v>
      </c>
      <c r="I2078">
        <v>3700</v>
      </c>
      <c r="J2078">
        <v>36</v>
      </c>
      <c r="K2078">
        <v>4.0999999999999996</v>
      </c>
      <c r="L2078">
        <v>2370</v>
      </c>
      <c r="M2078">
        <v>24.2</v>
      </c>
      <c r="N2078">
        <v>4.7</v>
      </c>
      <c r="O2078">
        <v>30.7</v>
      </c>
      <c r="P2078">
        <v>33.200000000000003</v>
      </c>
      <c r="Q2078">
        <v>35.1</v>
      </c>
      <c r="R2078">
        <v>4.4000000000000004</v>
      </c>
      <c r="S2078">
        <v>1080</v>
      </c>
      <c r="T2078">
        <v>22300</v>
      </c>
      <c r="U2078">
        <v>28800</v>
      </c>
      <c r="V2078">
        <v>39800</v>
      </c>
    </row>
    <row r="2079" spans="1:22" x14ac:dyDescent="0.25">
      <c r="A2079" t="str">
        <f t="shared" si="32"/>
        <v>2018/20193Female + maleBusiness and managementUK</v>
      </c>
      <c r="B2079" t="s">
        <v>192</v>
      </c>
      <c r="C2079" t="s">
        <v>37</v>
      </c>
      <c r="D2079">
        <v>3</v>
      </c>
      <c r="E2079" t="s">
        <v>127</v>
      </c>
      <c r="F2079" t="s">
        <v>61</v>
      </c>
      <c r="G2079" t="s">
        <v>107</v>
      </c>
      <c r="H2079">
        <v>31455</v>
      </c>
      <c r="I2079">
        <v>31210</v>
      </c>
      <c r="J2079">
        <v>1.4</v>
      </c>
      <c r="K2079">
        <v>0.8</v>
      </c>
      <c r="L2079">
        <v>30760</v>
      </c>
      <c r="M2079">
        <v>7.1</v>
      </c>
      <c r="N2079">
        <v>7.1</v>
      </c>
      <c r="O2079">
        <v>77.7</v>
      </c>
      <c r="P2079">
        <v>82.5</v>
      </c>
      <c r="Q2079">
        <v>84.3</v>
      </c>
      <c r="R2079">
        <v>6.7</v>
      </c>
      <c r="S2079">
        <v>23620</v>
      </c>
      <c r="T2079">
        <v>19700</v>
      </c>
      <c r="U2079">
        <v>25700</v>
      </c>
      <c r="V2079">
        <v>33900</v>
      </c>
    </row>
    <row r="2080" spans="1:22" x14ac:dyDescent="0.25">
      <c r="A2080" t="str">
        <f t="shared" si="32"/>
        <v>2018/20193Female + maleBusiness and managementNon-EU</v>
      </c>
      <c r="B2080" t="s">
        <v>192</v>
      </c>
      <c r="C2080" t="s">
        <v>37</v>
      </c>
      <c r="D2080">
        <v>3</v>
      </c>
      <c r="E2080" t="s">
        <v>127</v>
      </c>
      <c r="F2080" t="s">
        <v>125</v>
      </c>
      <c r="G2080" t="s">
        <v>107</v>
      </c>
      <c r="H2080">
        <v>16850</v>
      </c>
      <c r="I2080">
        <v>16715</v>
      </c>
      <c r="J2080">
        <v>69.599999999999994</v>
      </c>
      <c r="K2080">
        <v>0.8</v>
      </c>
      <c r="L2080">
        <v>5090</v>
      </c>
      <c r="M2080">
        <v>19.100000000000001</v>
      </c>
      <c r="N2080">
        <v>1.6</v>
      </c>
      <c r="O2080">
        <v>6.7</v>
      </c>
      <c r="P2080">
        <v>7.6</v>
      </c>
      <c r="Q2080">
        <v>9.6999999999999993</v>
      </c>
      <c r="R2080">
        <v>3</v>
      </c>
      <c r="S2080">
        <v>1000</v>
      </c>
      <c r="T2080">
        <v>18200</v>
      </c>
      <c r="U2080">
        <v>26300</v>
      </c>
      <c r="V2080">
        <v>35800</v>
      </c>
    </row>
    <row r="2081" spans="1:22" x14ac:dyDescent="0.25">
      <c r="A2081" t="str">
        <f t="shared" si="32"/>
        <v>2018/20193Female + maleCeltic studiesEU</v>
      </c>
      <c r="B2081" t="s">
        <v>192</v>
      </c>
      <c r="C2081" t="s">
        <v>37</v>
      </c>
      <c r="D2081">
        <v>3</v>
      </c>
      <c r="E2081" t="s">
        <v>127</v>
      </c>
      <c r="F2081" t="s">
        <v>21</v>
      </c>
      <c r="G2081" t="s">
        <v>111</v>
      </c>
      <c r="H2081" t="s">
        <v>124</v>
      </c>
      <c r="I2081" t="s">
        <v>124</v>
      </c>
      <c r="J2081" t="s">
        <v>124</v>
      </c>
      <c r="K2081" t="s">
        <v>124</v>
      </c>
      <c r="L2081" t="s">
        <v>124</v>
      </c>
      <c r="M2081" t="s">
        <v>124</v>
      </c>
      <c r="N2081" t="s">
        <v>124</v>
      </c>
      <c r="O2081" t="s">
        <v>124</v>
      </c>
      <c r="P2081" t="s">
        <v>124</v>
      </c>
      <c r="Q2081" t="s">
        <v>124</v>
      </c>
      <c r="R2081" t="s">
        <v>124</v>
      </c>
      <c r="S2081" t="s">
        <v>146</v>
      </c>
      <c r="T2081" t="s">
        <v>146</v>
      </c>
      <c r="U2081" t="s">
        <v>146</v>
      </c>
      <c r="V2081" t="s">
        <v>146</v>
      </c>
    </row>
    <row r="2082" spans="1:22" x14ac:dyDescent="0.25">
      <c r="A2082" t="str">
        <f t="shared" si="32"/>
        <v>2018/20193Female + maleCeltic studiesUK</v>
      </c>
      <c r="B2082" t="s">
        <v>192</v>
      </c>
      <c r="C2082" t="s">
        <v>37</v>
      </c>
      <c r="D2082">
        <v>3</v>
      </c>
      <c r="E2082" t="s">
        <v>127</v>
      </c>
      <c r="F2082" t="s">
        <v>61</v>
      </c>
      <c r="G2082" t="s">
        <v>111</v>
      </c>
      <c r="H2082">
        <v>10</v>
      </c>
      <c r="I2082">
        <v>10</v>
      </c>
      <c r="J2082">
        <v>0</v>
      </c>
      <c r="K2082">
        <v>0</v>
      </c>
      <c r="L2082">
        <v>10</v>
      </c>
      <c r="M2082">
        <v>9.5</v>
      </c>
      <c r="N2082">
        <v>14.3</v>
      </c>
      <c r="O2082">
        <v>61.9</v>
      </c>
      <c r="P2082">
        <v>76.2</v>
      </c>
      <c r="Q2082">
        <v>76.2</v>
      </c>
      <c r="R2082">
        <v>14.3</v>
      </c>
      <c r="S2082" t="s">
        <v>124</v>
      </c>
      <c r="T2082" t="s">
        <v>124</v>
      </c>
      <c r="U2082" t="s">
        <v>124</v>
      </c>
      <c r="V2082" t="s">
        <v>124</v>
      </c>
    </row>
    <row r="2083" spans="1:22" x14ac:dyDescent="0.25">
      <c r="A2083" t="str">
        <f t="shared" si="32"/>
        <v>2018/20193Female + maleChemistryEU</v>
      </c>
      <c r="B2083" t="s">
        <v>192</v>
      </c>
      <c r="C2083" t="s">
        <v>37</v>
      </c>
      <c r="D2083">
        <v>3</v>
      </c>
      <c r="E2083" t="s">
        <v>127</v>
      </c>
      <c r="F2083" t="s">
        <v>21</v>
      </c>
      <c r="G2083" t="s">
        <v>90</v>
      </c>
      <c r="H2083">
        <v>100</v>
      </c>
      <c r="I2083">
        <v>100</v>
      </c>
      <c r="J2083">
        <v>24.8</v>
      </c>
      <c r="K2083">
        <v>2.7</v>
      </c>
      <c r="L2083">
        <v>75</v>
      </c>
      <c r="M2083">
        <v>19.3</v>
      </c>
      <c r="N2083">
        <v>3</v>
      </c>
      <c r="O2083">
        <v>18.5</v>
      </c>
      <c r="P2083">
        <v>37.4</v>
      </c>
      <c r="Q2083">
        <v>52.8</v>
      </c>
      <c r="R2083">
        <v>34.299999999999997</v>
      </c>
      <c r="S2083">
        <v>15</v>
      </c>
      <c r="T2083">
        <v>20100</v>
      </c>
      <c r="U2083">
        <v>27700</v>
      </c>
      <c r="V2083">
        <v>30800</v>
      </c>
    </row>
    <row r="2084" spans="1:22" x14ac:dyDescent="0.25">
      <c r="A2084" t="str">
        <f t="shared" si="32"/>
        <v>2018/20193Female + maleChemistryUK</v>
      </c>
      <c r="B2084" t="s">
        <v>192</v>
      </c>
      <c r="C2084" t="s">
        <v>37</v>
      </c>
      <c r="D2084">
        <v>3</v>
      </c>
      <c r="E2084" t="s">
        <v>127</v>
      </c>
      <c r="F2084" t="s">
        <v>61</v>
      </c>
      <c r="G2084" t="s">
        <v>90</v>
      </c>
      <c r="H2084">
        <v>3235</v>
      </c>
      <c r="I2084">
        <v>3220</v>
      </c>
      <c r="J2084">
        <v>0.9</v>
      </c>
      <c r="K2084">
        <v>0.5</v>
      </c>
      <c r="L2084">
        <v>3190</v>
      </c>
      <c r="M2084">
        <v>5</v>
      </c>
      <c r="N2084">
        <v>4.5999999999999996</v>
      </c>
      <c r="O2084">
        <v>60.3</v>
      </c>
      <c r="P2084">
        <v>76.599999999999994</v>
      </c>
      <c r="Q2084">
        <v>89.5</v>
      </c>
      <c r="R2084">
        <v>29.1</v>
      </c>
      <c r="S2084">
        <v>1905</v>
      </c>
      <c r="T2084">
        <v>21900</v>
      </c>
      <c r="U2084">
        <v>26600</v>
      </c>
      <c r="V2084">
        <v>32800</v>
      </c>
    </row>
    <row r="2085" spans="1:22" x14ac:dyDescent="0.25">
      <c r="A2085" t="str">
        <f t="shared" si="32"/>
        <v>2018/20193Female + maleChemistryNon-EU</v>
      </c>
      <c r="B2085" t="s">
        <v>192</v>
      </c>
      <c r="C2085" t="s">
        <v>37</v>
      </c>
      <c r="D2085">
        <v>3</v>
      </c>
      <c r="E2085" t="s">
        <v>127</v>
      </c>
      <c r="F2085" t="s">
        <v>125</v>
      </c>
      <c r="G2085" t="s">
        <v>90</v>
      </c>
      <c r="H2085">
        <v>330</v>
      </c>
      <c r="I2085">
        <v>325</v>
      </c>
      <c r="J2085">
        <v>57.6</v>
      </c>
      <c r="K2085">
        <v>1.5</v>
      </c>
      <c r="L2085">
        <v>140</v>
      </c>
      <c r="M2085">
        <v>15.2</v>
      </c>
      <c r="N2085">
        <v>0.9</v>
      </c>
      <c r="O2085">
        <v>7.3</v>
      </c>
      <c r="P2085">
        <v>15.6</v>
      </c>
      <c r="Q2085">
        <v>26.3</v>
      </c>
      <c r="R2085">
        <v>19</v>
      </c>
      <c r="S2085">
        <v>20</v>
      </c>
      <c r="T2085">
        <v>25900</v>
      </c>
      <c r="U2085">
        <v>30700</v>
      </c>
      <c r="V2085">
        <v>36100</v>
      </c>
    </row>
    <row r="2086" spans="1:22" x14ac:dyDescent="0.25">
      <c r="A2086" t="str">
        <f t="shared" si="32"/>
        <v>2018/20193Female + maleCombined and general studiesEU</v>
      </c>
      <c r="B2086" t="s">
        <v>192</v>
      </c>
      <c r="C2086" t="s">
        <v>37</v>
      </c>
      <c r="D2086">
        <v>3</v>
      </c>
      <c r="E2086" t="s">
        <v>127</v>
      </c>
      <c r="F2086" t="s">
        <v>21</v>
      </c>
      <c r="G2086" t="s">
        <v>120</v>
      </c>
      <c r="H2086">
        <v>40</v>
      </c>
      <c r="I2086">
        <v>35</v>
      </c>
      <c r="J2086">
        <v>15.3</v>
      </c>
      <c r="K2086">
        <v>7.9</v>
      </c>
      <c r="L2086">
        <v>30</v>
      </c>
      <c r="M2086">
        <v>13.9</v>
      </c>
      <c r="N2086">
        <v>2.9</v>
      </c>
      <c r="O2086">
        <v>38.299999999999997</v>
      </c>
      <c r="P2086">
        <v>55.5</v>
      </c>
      <c r="Q2086">
        <v>67.900000000000006</v>
      </c>
      <c r="R2086">
        <v>29.7</v>
      </c>
      <c r="S2086">
        <v>15</v>
      </c>
      <c r="T2086">
        <v>16800</v>
      </c>
      <c r="U2086">
        <v>27700</v>
      </c>
      <c r="V2086">
        <v>30300</v>
      </c>
    </row>
    <row r="2087" spans="1:22" x14ac:dyDescent="0.25">
      <c r="A2087" t="str">
        <f t="shared" si="32"/>
        <v>2018/20193Female + maleCombined and general studiesUK</v>
      </c>
      <c r="B2087" t="s">
        <v>192</v>
      </c>
      <c r="C2087" t="s">
        <v>37</v>
      </c>
      <c r="D2087">
        <v>3</v>
      </c>
      <c r="E2087" t="s">
        <v>127</v>
      </c>
      <c r="F2087" t="s">
        <v>61</v>
      </c>
      <c r="G2087" t="s">
        <v>120</v>
      </c>
      <c r="H2087">
        <v>4615</v>
      </c>
      <c r="I2087">
        <v>4540</v>
      </c>
      <c r="J2087">
        <v>1.8</v>
      </c>
      <c r="K2087">
        <v>1.7</v>
      </c>
      <c r="L2087">
        <v>4455</v>
      </c>
      <c r="M2087">
        <v>11.3</v>
      </c>
      <c r="N2087">
        <v>5.9</v>
      </c>
      <c r="O2087">
        <v>65.400000000000006</v>
      </c>
      <c r="P2087">
        <v>76.8</v>
      </c>
      <c r="Q2087">
        <v>81</v>
      </c>
      <c r="R2087">
        <v>15.7</v>
      </c>
      <c r="S2087">
        <v>2775</v>
      </c>
      <c r="T2087">
        <v>13500</v>
      </c>
      <c r="U2087">
        <v>23400</v>
      </c>
      <c r="V2087">
        <v>32500</v>
      </c>
    </row>
    <row r="2088" spans="1:22" x14ac:dyDescent="0.25">
      <c r="A2088" t="str">
        <f t="shared" si="32"/>
        <v>2018/20193Female + maleCombined and general studiesNon-EU</v>
      </c>
      <c r="B2088" t="s">
        <v>192</v>
      </c>
      <c r="C2088" t="s">
        <v>37</v>
      </c>
      <c r="D2088">
        <v>3</v>
      </c>
      <c r="E2088" t="s">
        <v>127</v>
      </c>
      <c r="F2088" t="s">
        <v>125</v>
      </c>
      <c r="G2088" t="s">
        <v>120</v>
      </c>
      <c r="H2088">
        <v>60</v>
      </c>
      <c r="I2088">
        <v>55</v>
      </c>
      <c r="J2088">
        <v>35</v>
      </c>
      <c r="K2088">
        <v>4.2</v>
      </c>
      <c r="L2088">
        <v>35</v>
      </c>
      <c r="M2088">
        <v>30</v>
      </c>
      <c r="N2088">
        <v>3.5</v>
      </c>
      <c r="O2088">
        <v>23.5</v>
      </c>
      <c r="P2088">
        <v>26.2</v>
      </c>
      <c r="Q2088">
        <v>31.5</v>
      </c>
      <c r="R2088">
        <v>7.9</v>
      </c>
      <c r="S2088" t="s">
        <v>124</v>
      </c>
      <c r="T2088" t="s">
        <v>124</v>
      </c>
      <c r="U2088" t="s">
        <v>124</v>
      </c>
      <c r="V2088" t="s">
        <v>124</v>
      </c>
    </row>
    <row r="2089" spans="1:22" x14ac:dyDescent="0.25">
      <c r="A2089" t="str">
        <f t="shared" si="32"/>
        <v>2018/20193Female + maleComputingEU</v>
      </c>
      <c r="B2089" t="s">
        <v>192</v>
      </c>
      <c r="C2089" t="s">
        <v>37</v>
      </c>
      <c r="D2089">
        <v>3</v>
      </c>
      <c r="E2089" t="s">
        <v>127</v>
      </c>
      <c r="F2089" t="s">
        <v>21</v>
      </c>
      <c r="G2089" t="s">
        <v>95</v>
      </c>
      <c r="H2089">
        <v>775</v>
      </c>
      <c r="I2089">
        <v>735</v>
      </c>
      <c r="J2089">
        <v>25</v>
      </c>
      <c r="K2089">
        <v>5.2</v>
      </c>
      <c r="L2089">
        <v>550</v>
      </c>
      <c r="M2089">
        <v>22.1</v>
      </c>
      <c r="N2089">
        <v>4.8</v>
      </c>
      <c r="O2089">
        <v>41.6</v>
      </c>
      <c r="P2089">
        <v>46</v>
      </c>
      <c r="Q2089">
        <v>48.1</v>
      </c>
      <c r="R2089">
        <v>6.6</v>
      </c>
      <c r="S2089">
        <v>300</v>
      </c>
      <c r="T2089">
        <v>27400</v>
      </c>
      <c r="U2089">
        <v>39100</v>
      </c>
      <c r="V2089">
        <v>58400</v>
      </c>
    </row>
    <row r="2090" spans="1:22" x14ac:dyDescent="0.25">
      <c r="A2090" t="str">
        <f t="shared" si="32"/>
        <v>2018/20193Female + maleComputingUK</v>
      </c>
      <c r="B2090" t="s">
        <v>192</v>
      </c>
      <c r="C2090" t="s">
        <v>37</v>
      </c>
      <c r="D2090">
        <v>3</v>
      </c>
      <c r="E2090" t="s">
        <v>127</v>
      </c>
      <c r="F2090" t="s">
        <v>61</v>
      </c>
      <c r="G2090" t="s">
        <v>95</v>
      </c>
      <c r="H2090">
        <v>10510</v>
      </c>
      <c r="I2090">
        <v>10420</v>
      </c>
      <c r="J2090">
        <v>1.2</v>
      </c>
      <c r="K2090">
        <v>0.9</v>
      </c>
      <c r="L2090">
        <v>10300</v>
      </c>
      <c r="M2090">
        <v>6.8</v>
      </c>
      <c r="N2090">
        <v>6.9</v>
      </c>
      <c r="O2090">
        <v>79.900000000000006</v>
      </c>
      <c r="P2090">
        <v>83.3</v>
      </c>
      <c r="Q2090">
        <v>85.2</v>
      </c>
      <c r="R2090">
        <v>5.3</v>
      </c>
      <c r="S2090">
        <v>8125</v>
      </c>
      <c r="T2090">
        <v>20800</v>
      </c>
      <c r="U2090">
        <v>28100</v>
      </c>
      <c r="V2090">
        <v>36900</v>
      </c>
    </row>
    <row r="2091" spans="1:22" x14ac:dyDescent="0.25">
      <c r="A2091" t="str">
        <f t="shared" si="32"/>
        <v>2018/20193Female + maleComputingNon-EU</v>
      </c>
      <c r="B2091" t="s">
        <v>192</v>
      </c>
      <c r="C2091" t="s">
        <v>37</v>
      </c>
      <c r="D2091">
        <v>3</v>
      </c>
      <c r="E2091" t="s">
        <v>127</v>
      </c>
      <c r="F2091" t="s">
        <v>125</v>
      </c>
      <c r="G2091" t="s">
        <v>95</v>
      </c>
      <c r="H2091">
        <v>1345</v>
      </c>
      <c r="I2091">
        <v>1325</v>
      </c>
      <c r="J2091">
        <v>52</v>
      </c>
      <c r="K2091">
        <v>1.5</v>
      </c>
      <c r="L2091">
        <v>635</v>
      </c>
      <c r="M2091">
        <v>27.9</v>
      </c>
      <c r="N2091">
        <v>2.2000000000000002</v>
      </c>
      <c r="O2091">
        <v>13.4</v>
      </c>
      <c r="P2091">
        <v>15.6</v>
      </c>
      <c r="Q2091">
        <v>17.899999999999999</v>
      </c>
      <c r="R2091">
        <v>4.5</v>
      </c>
      <c r="S2091">
        <v>165</v>
      </c>
      <c r="T2091">
        <v>21500</v>
      </c>
      <c r="U2091">
        <v>31400</v>
      </c>
      <c r="V2091">
        <v>44200</v>
      </c>
    </row>
    <row r="2092" spans="1:22" x14ac:dyDescent="0.25">
      <c r="A2092" t="str">
        <f t="shared" si="32"/>
        <v>2018/20193Female + maleCreative arts and designEU</v>
      </c>
      <c r="B2092" t="s">
        <v>192</v>
      </c>
      <c r="C2092" t="s">
        <v>37</v>
      </c>
      <c r="D2092">
        <v>3</v>
      </c>
      <c r="E2092" t="s">
        <v>127</v>
      </c>
      <c r="F2092" t="s">
        <v>21</v>
      </c>
      <c r="G2092" t="s">
        <v>116</v>
      </c>
      <c r="H2092">
        <v>1200</v>
      </c>
      <c r="I2092">
        <v>1150</v>
      </c>
      <c r="J2092">
        <v>24.2</v>
      </c>
      <c r="K2092">
        <v>3.9</v>
      </c>
      <c r="L2092">
        <v>875</v>
      </c>
      <c r="M2092">
        <v>27</v>
      </c>
      <c r="N2092">
        <v>5.0999999999999996</v>
      </c>
      <c r="O2092">
        <v>38.5</v>
      </c>
      <c r="P2092">
        <v>41.3</v>
      </c>
      <c r="Q2092">
        <v>43.7</v>
      </c>
      <c r="R2092">
        <v>5.2</v>
      </c>
      <c r="S2092">
        <v>395</v>
      </c>
      <c r="T2092">
        <v>13900</v>
      </c>
      <c r="U2092">
        <v>21500</v>
      </c>
      <c r="V2092">
        <v>27200</v>
      </c>
    </row>
    <row r="2093" spans="1:22" x14ac:dyDescent="0.25">
      <c r="A2093" t="str">
        <f t="shared" si="32"/>
        <v>2018/20193Female + maleCreative arts and designUK</v>
      </c>
      <c r="B2093" t="s">
        <v>192</v>
      </c>
      <c r="C2093" t="s">
        <v>37</v>
      </c>
      <c r="D2093">
        <v>3</v>
      </c>
      <c r="E2093" t="s">
        <v>127</v>
      </c>
      <c r="F2093" t="s">
        <v>61</v>
      </c>
      <c r="G2093" t="s">
        <v>116</v>
      </c>
      <c r="H2093">
        <v>20160</v>
      </c>
      <c r="I2093">
        <v>20055</v>
      </c>
      <c r="J2093">
        <v>0.9</v>
      </c>
      <c r="K2093">
        <v>0.5</v>
      </c>
      <c r="L2093">
        <v>19870</v>
      </c>
      <c r="M2093">
        <v>7.4</v>
      </c>
      <c r="N2093">
        <v>8.6</v>
      </c>
      <c r="O2093">
        <v>76.8</v>
      </c>
      <c r="P2093">
        <v>81.2</v>
      </c>
      <c r="Q2093">
        <v>83.1</v>
      </c>
      <c r="R2093">
        <v>6.3</v>
      </c>
      <c r="S2093">
        <v>14650</v>
      </c>
      <c r="T2093">
        <v>14700</v>
      </c>
      <c r="U2093">
        <v>20100</v>
      </c>
      <c r="V2093">
        <v>25200</v>
      </c>
    </row>
    <row r="2094" spans="1:22" x14ac:dyDescent="0.25">
      <c r="A2094" t="str">
        <f t="shared" si="32"/>
        <v>2018/20193Female + maleCreative arts and designNon-EU</v>
      </c>
      <c r="B2094" t="s">
        <v>192</v>
      </c>
      <c r="C2094" t="s">
        <v>37</v>
      </c>
      <c r="D2094">
        <v>3</v>
      </c>
      <c r="E2094" t="s">
        <v>127</v>
      </c>
      <c r="F2094" t="s">
        <v>125</v>
      </c>
      <c r="G2094" t="s">
        <v>116</v>
      </c>
      <c r="H2094">
        <v>2120</v>
      </c>
      <c r="I2094">
        <v>2095</v>
      </c>
      <c r="J2094">
        <v>58.9</v>
      </c>
      <c r="K2094">
        <v>1.1000000000000001</v>
      </c>
      <c r="L2094">
        <v>860</v>
      </c>
      <c r="M2094">
        <v>25</v>
      </c>
      <c r="N2094">
        <v>2.2999999999999998</v>
      </c>
      <c r="O2094">
        <v>10.9</v>
      </c>
      <c r="P2094">
        <v>11.8</v>
      </c>
      <c r="Q2094">
        <v>13.8</v>
      </c>
      <c r="R2094">
        <v>3</v>
      </c>
      <c r="S2094">
        <v>205</v>
      </c>
      <c r="T2094">
        <v>14200</v>
      </c>
      <c r="U2094">
        <v>21900</v>
      </c>
      <c r="V2094">
        <v>29200</v>
      </c>
    </row>
    <row r="2095" spans="1:22" x14ac:dyDescent="0.25">
      <c r="A2095" t="str">
        <f t="shared" si="32"/>
        <v>2018/20193Female + maleEconomicsEU</v>
      </c>
      <c r="B2095" t="s">
        <v>192</v>
      </c>
      <c r="C2095" t="s">
        <v>37</v>
      </c>
      <c r="D2095">
        <v>3</v>
      </c>
      <c r="E2095" t="s">
        <v>127</v>
      </c>
      <c r="F2095" t="s">
        <v>21</v>
      </c>
      <c r="G2095" t="s">
        <v>8</v>
      </c>
      <c r="H2095">
        <v>585</v>
      </c>
      <c r="I2095">
        <v>565</v>
      </c>
      <c r="J2095">
        <v>27.8</v>
      </c>
      <c r="K2095">
        <v>3.6</v>
      </c>
      <c r="L2095">
        <v>405</v>
      </c>
      <c r="M2095">
        <v>22</v>
      </c>
      <c r="N2095">
        <v>4.7</v>
      </c>
      <c r="O2095">
        <v>38</v>
      </c>
      <c r="P2095">
        <v>42.3</v>
      </c>
      <c r="Q2095">
        <v>45.4</v>
      </c>
      <c r="R2095">
        <v>7.5</v>
      </c>
      <c r="S2095">
        <v>205</v>
      </c>
      <c r="T2095">
        <v>29600</v>
      </c>
      <c r="U2095">
        <v>41200</v>
      </c>
      <c r="V2095">
        <v>62400</v>
      </c>
    </row>
    <row r="2096" spans="1:22" x14ac:dyDescent="0.25">
      <c r="A2096" t="str">
        <f t="shared" si="32"/>
        <v>2018/20193Female + maleEconomicsUK</v>
      </c>
      <c r="B2096" t="s">
        <v>192</v>
      </c>
      <c r="C2096" t="s">
        <v>37</v>
      </c>
      <c r="D2096">
        <v>3</v>
      </c>
      <c r="E2096" t="s">
        <v>127</v>
      </c>
      <c r="F2096" t="s">
        <v>61</v>
      </c>
      <c r="G2096" t="s">
        <v>8</v>
      </c>
      <c r="H2096">
        <v>4970</v>
      </c>
      <c r="I2096">
        <v>4935</v>
      </c>
      <c r="J2096">
        <v>1.4</v>
      </c>
      <c r="K2096">
        <v>0.7</v>
      </c>
      <c r="L2096">
        <v>4870</v>
      </c>
      <c r="M2096">
        <v>7.1</v>
      </c>
      <c r="N2096">
        <v>6</v>
      </c>
      <c r="O2096">
        <v>77.400000000000006</v>
      </c>
      <c r="P2096">
        <v>82.6</v>
      </c>
      <c r="Q2096">
        <v>85.5</v>
      </c>
      <c r="R2096">
        <v>8.1999999999999993</v>
      </c>
      <c r="S2096">
        <v>3745</v>
      </c>
      <c r="T2096">
        <v>26600</v>
      </c>
      <c r="U2096">
        <v>34300</v>
      </c>
      <c r="V2096">
        <v>45600</v>
      </c>
    </row>
    <row r="2097" spans="1:22" x14ac:dyDescent="0.25">
      <c r="A2097" t="str">
        <f t="shared" si="32"/>
        <v>2018/20193Female + maleEconomicsNon-EU</v>
      </c>
      <c r="B2097" t="s">
        <v>192</v>
      </c>
      <c r="C2097" t="s">
        <v>37</v>
      </c>
      <c r="D2097">
        <v>3</v>
      </c>
      <c r="E2097" t="s">
        <v>127</v>
      </c>
      <c r="F2097" t="s">
        <v>125</v>
      </c>
      <c r="G2097" t="s">
        <v>8</v>
      </c>
      <c r="H2097">
        <v>2005</v>
      </c>
      <c r="I2097">
        <v>1985</v>
      </c>
      <c r="J2097">
        <v>63.7</v>
      </c>
      <c r="K2097">
        <v>1.1000000000000001</v>
      </c>
      <c r="L2097">
        <v>720</v>
      </c>
      <c r="M2097">
        <v>18</v>
      </c>
      <c r="N2097">
        <v>2.1</v>
      </c>
      <c r="O2097">
        <v>11.6</v>
      </c>
      <c r="P2097">
        <v>13</v>
      </c>
      <c r="Q2097">
        <v>16.3</v>
      </c>
      <c r="R2097">
        <v>4.7</v>
      </c>
      <c r="S2097">
        <v>220</v>
      </c>
      <c r="T2097">
        <v>31800</v>
      </c>
      <c r="U2097">
        <v>40500</v>
      </c>
      <c r="V2097">
        <v>55800</v>
      </c>
    </row>
    <row r="2098" spans="1:22" x14ac:dyDescent="0.25">
      <c r="A2098" t="str">
        <f t="shared" si="32"/>
        <v>2018/20193Female + maleEducation and teachingEU</v>
      </c>
      <c r="B2098" t="s">
        <v>192</v>
      </c>
      <c r="C2098" t="s">
        <v>37</v>
      </c>
      <c r="D2098">
        <v>3</v>
      </c>
      <c r="E2098" t="s">
        <v>127</v>
      </c>
      <c r="F2098" t="s">
        <v>21</v>
      </c>
      <c r="G2098" t="s">
        <v>118</v>
      </c>
      <c r="H2098">
        <v>95</v>
      </c>
      <c r="I2098">
        <v>90</v>
      </c>
      <c r="J2098">
        <v>21.8</v>
      </c>
      <c r="K2098">
        <v>6.4</v>
      </c>
      <c r="L2098">
        <v>70</v>
      </c>
      <c r="M2098">
        <v>25.4</v>
      </c>
      <c r="N2098">
        <v>7.4</v>
      </c>
      <c r="O2098">
        <v>37.799999999999997</v>
      </c>
      <c r="P2098">
        <v>44.3</v>
      </c>
      <c r="Q2098">
        <v>45.4</v>
      </c>
      <c r="R2098">
        <v>7.6</v>
      </c>
      <c r="S2098">
        <v>30</v>
      </c>
      <c r="T2098">
        <v>14200</v>
      </c>
      <c r="U2098">
        <v>22600</v>
      </c>
      <c r="V2098">
        <v>27400</v>
      </c>
    </row>
    <row r="2099" spans="1:22" x14ac:dyDescent="0.25">
      <c r="A2099" t="str">
        <f t="shared" si="32"/>
        <v>2018/20193Female + maleEducation and teachingUK</v>
      </c>
      <c r="B2099" t="s">
        <v>192</v>
      </c>
      <c r="C2099" t="s">
        <v>37</v>
      </c>
      <c r="D2099">
        <v>3</v>
      </c>
      <c r="E2099" t="s">
        <v>127</v>
      </c>
      <c r="F2099" t="s">
        <v>61</v>
      </c>
      <c r="G2099" t="s">
        <v>118</v>
      </c>
      <c r="H2099">
        <v>15795</v>
      </c>
      <c r="I2099">
        <v>15700</v>
      </c>
      <c r="J2099">
        <v>0.6</v>
      </c>
      <c r="K2099">
        <v>0.6</v>
      </c>
      <c r="L2099">
        <v>15600</v>
      </c>
      <c r="M2099">
        <v>4.7</v>
      </c>
      <c r="N2099">
        <v>5.6</v>
      </c>
      <c r="O2099">
        <v>79.7</v>
      </c>
      <c r="P2099">
        <v>86.7</v>
      </c>
      <c r="Q2099">
        <v>89.1</v>
      </c>
      <c r="R2099">
        <v>9.5</v>
      </c>
      <c r="S2099">
        <v>12275</v>
      </c>
      <c r="T2099">
        <v>16400</v>
      </c>
      <c r="U2099">
        <v>23400</v>
      </c>
      <c r="V2099">
        <v>25900</v>
      </c>
    </row>
    <row r="2100" spans="1:22" x14ac:dyDescent="0.25">
      <c r="A2100" t="str">
        <f t="shared" si="32"/>
        <v>2018/20193Female + maleEducation and teachingNon-EU</v>
      </c>
      <c r="B2100" t="s">
        <v>192</v>
      </c>
      <c r="C2100" t="s">
        <v>37</v>
      </c>
      <c r="D2100">
        <v>3</v>
      </c>
      <c r="E2100" t="s">
        <v>127</v>
      </c>
      <c r="F2100" t="s">
        <v>125</v>
      </c>
      <c r="G2100" t="s">
        <v>118</v>
      </c>
      <c r="H2100">
        <v>185</v>
      </c>
      <c r="I2100">
        <v>175</v>
      </c>
      <c r="J2100">
        <v>51.6</v>
      </c>
      <c r="K2100">
        <v>4.9000000000000004</v>
      </c>
      <c r="L2100">
        <v>85</v>
      </c>
      <c r="M2100">
        <v>18</v>
      </c>
      <c r="N2100">
        <v>2.6</v>
      </c>
      <c r="O2100">
        <v>21.1</v>
      </c>
      <c r="P2100">
        <v>23.7</v>
      </c>
      <c r="Q2100">
        <v>27.7</v>
      </c>
      <c r="R2100">
        <v>6.6</v>
      </c>
      <c r="S2100">
        <v>30</v>
      </c>
      <c r="T2100">
        <v>16100</v>
      </c>
      <c r="U2100">
        <v>23400</v>
      </c>
      <c r="V2100">
        <v>28100</v>
      </c>
    </row>
    <row r="2101" spans="1:22" x14ac:dyDescent="0.25">
      <c r="A2101" t="str">
        <f t="shared" si="32"/>
        <v>2018/20193Female + maleEngineeringEU</v>
      </c>
      <c r="B2101" t="s">
        <v>192</v>
      </c>
      <c r="C2101" t="s">
        <v>37</v>
      </c>
      <c r="D2101">
        <v>3</v>
      </c>
      <c r="E2101" t="s">
        <v>127</v>
      </c>
      <c r="F2101" t="s">
        <v>21</v>
      </c>
      <c r="G2101" t="s">
        <v>93</v>
      </c>
      <c r="H2101">
        <v>1155</v>
      </c>
      <c r="I2101">
        <v>1100</v>
      </c>
      <c r="J2101">
        <v>27.4</v>
      </c>
      <c r="K2101">
        <v>4.5999999999999996</v>
      </c>
      <c r="L2101">
        <v>800</v>
      </c>
      <c r="M2101">
        <v>19.899999999999999</v>
      </c>
      <c r="N2101">
        <v>4.5</v>
      </c>
      <c r="O2101">
        <v>34.6</v>
      </c>
      <c r="P2101">
        <v>42.4</v>
      </c>
      <c r="Q2101">
        <v>48.2</v>
      </c>
      <c r="R2101">
        <v>13.7</v>
      </c>
      <c r="S2101">
        <v>365</v>
      </c>
      <c r="T2101">
        <v>28100</v>
      </c>
      <c r="U2101">
        <v>34300</v>
      </c>
      <c r="V2101">
        <v>42700</v>
      </c>
    </row>
    <row r="2102" spans="1:22" x14ac:dyDescent="0.25">
      <c r="A2102" t="str">
        <f t="shared" si="32"/>
        <v>2018/20193Female + maleEngineeringUK</v>
      </c>
      <c r="B2102" t="s">
        <v>192</v>
      </c>
      <c r="C2102" t="s">
        <v>37</v>
      </c>
      <c r="D2102">
        <v>3</v>
      </c>
      <c r="E2102" t="s">
        <v>127</v>
      </c>
      <c r="F2102" t="s">
        <v>61</v>
      </c>
      <c r="G2102" t="s">
        <v>93</v>
      </c>
      <c r="H2102">
        <v>12510</v>
      </c>
      <c r="I2102">
        <v>12385</v>
      </c>
      <c r="J2102">
        <v>1.7</v>
      </c>
      <c r="K2102">
        <v>1</v>
      </c>
      <c r="L2102">
        <v>12170</v>
      </c>
      <c r="M2102">
        <v>6.5</v>
      </c>
      <c r="N2102">
        <v>5</v>
      </c>
      <c r="O2102">
        <v>76.5</v>
      </c>
      <c r="P2102">
        <v>83.6</v>
      </c>
      <c r="Q2102">
        <v>86.8</v>
      </c>
      <c r="R2102">
        <v>10.4</v>
      </c>
      <c r="S2102">
        <v>9290</v>
      </c>
      <c r="T2102">
        <v>26300</v>
      </c>
      <c r="U2102">
        <v>32500</v>
      </c>
      <c r="V2102">
        <v>40200</v>
      </c>
    </row>
    <row r="2103" spans="1:22" x14ac:dyDescent="0.25">
      <c r="A2103" t="str">
        <f t="shared" si="32"/>
        <v>2018/20193Female + maleEngineeringNon-EU</v>
      </c>
      <c r="B2103" t="s">
        <v>192</v>
      </c>
      <c r="C2103" t="s">
        <v>37</v>
      </c>
      <c r="D2103">
        <v>3</v>
      </c>
      <c r="E2103" t="s">
        <v>127</v>
      </c>
      <c r="F2103" t="s">
        <v>125</v>
      </c>
      <c r="G2103" t="s">
        <v>93</v>
      </c>
      <c r="H2103">
        <v>5040</v>
      </c>
      <c r="I2103">
        <v>4980</v>
      </c>
      <c r="J2103">
        <v>59.5</v>
      </c>
      <c r="K2103">
        <v>1.2</v>
      </c>
      <c r="L2103">
        <v>2015</v>
      </c>
      <c r="M2103">
        <v>20.9</v>
      </c>
      <c r="N2103">
        <v>1.2</v>
      </c>
      <c r="O2103">
        <v>10.3</v>
      </c>
      <c r="P2103">
        <v>14.4</v>
      </c>
      <c r="Q2103">
        <v>18.399999999999999</v>
      </c>
      <c r="R2103">
        <v>8.1</v>
      </c>
      <c r="S2103">
        <v>460</v>
      </c>
      <c r="T2103">
        <v>27000</v>
      </c>
      <c r="U2103">
        <v>34700</v>
      </c>
      <c r="V2103">
        <v>43400</v>
      </c>
    </row>
    <row r="2104" spans="1:22" x14ac:dyDescent="0.25">
      <c r="A2104" t="str">
        <f t="shared" si="32"/>
        <v>2018/20193Female + maleEnglish studiesEU</v>
      </c>
      <c r="B2104" t="s">
        <v>192</v>
      </c>
      <c r="C2104" t="s">
        <v>37</v>
      </c>
      <c r="D2104">
        <v>3</v>
      </c>
      <c r="E2104" t="s">
        <v>127</v>
      </c>
      <c r="F2104" t="s">
        <v>21</v>
      </c>
      <c r="G2104" t="s">
        <v>109</v>
      </c>
      <c r="H2104">
        <v>310</v>
      </c>
      <c r="I2104">
        <v>300</v>
      </c>
      <c r="J2104">
        <v>24.3</v>
      </c>
      <c r="K2104">
        <v>3</v>
      </c>
      <c r="L2104">
        <v>230</v>
      </c>
      <c r="M2104">
        <v>24.2</v>
      </c>
      <c r="N2104">
        <v>3.9</v>
      </c>
      <c r="O2104">
        <v>34.1</v>
      </c>
      <c r="P2104">
        <v>41.2</v>
      </c>
      <c r="Q2104">
        <v>47.6</v>
      </c>
      <c r="R2104">
        <v>13.5</v>
      </c>
      <c r="S2104">
        <v>100</v>
      </c>
      <c r="T2104">
        <v>19000</v>
      </c>
      <c r="U2104">
        <v>22600</v>
      </c>
      <c r="V2104">
        <v>26600</v>
      </c>
    </row>
    <row r="2105" spans="1:22" x14ac:dyDescent="0.25">
      <c r="A2105" t="str">
        <f t="shared" si="32"/>
        <v>2018/20193Female + maleEnglish studiesUK</v>
      </c>
      <c r="B2105" t="s">
        <v>192</v>
      </c>
      <c r="C2105" t="s">
        <v>37</v>
      </c>
      <c r="D2105">
        <v>3</v>
      </c>
      <c r="E2105" t="s">
        <v>127</v>
      </c>
      <c r="F2105" t="s">
        <v>61</v>
      </c>
      <c r="G2105" t="s">
        <v>109</v>
      </c>
      <c r="H2105">
        <v>11660</v>
      </c>
      <c r="I2105">
        <v>11595</v>
      </c>
      <c r="J2105">
        <v>1.2</v>
      </c>
      <c r="K2105">
        <v>0.6</v>
      </c>
      <c r="L2105">
        <v>11455</v>
      </c>
      <c r="M2105">
        <v>6.7</v>
      </c>
      <c r="N2105">
        <v>7.3</v>
      </c>
      <c r="O2105">
        <v>69.099999999999994</v>
      </c>
      <c r="P2105">
        <v>79.599999999999994</v>
      </c>
      <c r="Q2105">
        <v>84.8</v>
      </c>
      <c r="R2105">
        <v>15.7</v>
      </c>
      <c r="S2105">
        <v>7730</v>
      </c>
      <c r="T2105">
        <v>17200</v>
      </c>
      <c r="U2105">
        <v>22600</v>
      </c>
      <c r="V2105">
        <v>27000</v>
      </c>
    </row>
    <row r="2106" spans="1:22" x14ac:dyDescent="0.25">
      <c r="A2106" t="str">
        <f t="shared" si="32"/>
        <v>2018/20193Female + maleEnglish studiesNon-EU</v>
      </c>
      <c r="B2106" t="s">
        <v>192</v>
      </c>
      <c r="C2106" t="s">
        <v>37</v>
      </c>
      <c r="D2106">
        <v>3</v>
      </c>
      <c r="E2106" t="s">
        <v>127</v>
      </c>
      <c r="F2106" t="s">
        <v>125</v>
      </c>
      <c r="G2106" t="s">
        <v>109</v>
      </c>
      <c r="H2106">
        <v>705</v>
      </c>
      <c r="I2106">
        <v>695</v>
      </c>
      <c r="J2106">
        <v>65</v>
      </c>
      <c r="K2106">
        <v>1</v>
      </c>
      <c r="L2106">
        <v>245</v>
      </c>
      <c r="M2106">
        <v>16.899999999999999</v>
      </c>
      <c r="N2106">
        <v>1.9</v>
      </c>
      <c r="O2106">
        <v>9.6999999999999993</v>
      </c>
      <c r="P2106">
        <v>11.6</v>
      </c>
      <c r="Q2106">
        <v>16.2</v>
      </c>
      <c r="R2106">
        <v>6.5</v>
      </c>
      <c r="S2106">
        <v>60</v>
      </c>
      <c r="T2106">
        <v>18200</v>
      </c>
      <c r="U2106">
        <v>23700</v>
      </c>
      <c r="V2106">
        <v>27700</v>
      </c>
    </row>
    <row r="2107" spans="1:22" x14ac:dyDescent="0.25">
      <c r="A2107" t="str">
        <f t="shared" si="32"/>
        <v>2018/20193Female + maleGeneral, applied and forensic sciencesEU</v>
      </c>
      <c r="B2107" t="s">
        <v>192</v>
      </c>
      <c r="C2107" t="s">
        <v>37</v>
      </c>
      <c r="D2107">
        <v>3</v>
      </c>
      <c r="E2107" t="s">
        <v>127</v>
      </c>
      <c r="F2107" t="s">
        <v>21</v>
      </c>
      <c r="G2107" t="s">
        <v>147</v>
      </c>
      <c r="H2107">
        <v>70</v>
      </c>
      <c r="I2107">
        <v>65</v>
      </c>
      <c r="J2107">
        <v>18.5</v>
      </c>
      <c r="K2107">
        <v>1</v>
      </c>
      <c r="L2107">
        <v>55</v>
      </c>
      <c r="M2107">
        <v>11.6</v>
      </c>
      <c r="N2107">
        <v>4.5</v>
      </c>
      <c r="O2107">
        <v>41</v>
      </c>
      <c r="P2107">
        <v>54.1</v>
      </c>
      <c r="Q2107">
        <v>65.400000000000006</v>
      </c>
      <c r="R2107">
        <v>24.4</v>
      </c>
      <c r="S2107">
        <v>25</v>
      </c>
      <c r="T2107">
        <v>19000</v>
      </c>
      <c r="U2107">
        <v>24500</v>
      </c>
      <c r="V2107">
        <v>32500</v>
      </c>
    </row>
    <row r="2108" spans="1:22" x14ac:dyDescent="0.25">
      <c r="A2108" t="str">
        <f t="shared" si="32"/>
        <v>2018/20193Female + maleGeneral, applied and forensic sciencesUK</v>
      </c>
      <c r="B2108" t="s">
        <v>192</v>
      </c>
      <c r="C2108" t="s">
        <v>37</v>
      </c>
      <c r="D2108">
        <v>3</v>
      </c>
      <c r="E2108" t="s">
        <v>127</v>
      </c>
      <c r="F2108" t="s">
        <v>61</v>
      </c>
      <c r="G2108" t="s">
        <v>147</v>
      </c>
      <c r="H2108">
        <v>1465</v>
      </c>
      <c r="I2108">
        <v>1455</v>
      </c>
      <c r="J2108">
        <v>1.5</v>
      </c>
      <c r="K2108">
        <v>0.6</v>
      </c>
      <c r="L2108">
        <v>1435</v>
      </c>
      <c r="M2108">
        <v>5.8</v>
      </c>
      <c r="N2108">
        <v>5.2</v>
      </c>
      <c r="O2108">
        <v>69.400000000000006</v>
      </c>
      <c r="P2108">
        <v>81</v>
      </c>
      <c r="Q2108">
        <v>87.5</v>
      </c>
      <c r="R2108">
        <v>18.100000000000001</v>
      </c>
      <c r="S2108">
        <v>985</v>
      </c>
      <c r="T2108">
        <v>17500</v>
      </c>
      <c r="U2108">
        <v>22300</v>
      </c>
      <c r="V2108">
        <v>27700</v>
      </c>
    </row>
    <row r="2109" spans="1:22" x14ac:dyDescent="0.25">
      <c r="A2109" t="str">
        <f t="shared" si="32"/>
        <v>2018/20193Female + maleGeneral, applied and forensic sciencesNon-EU</v>
      </c>
      <c r="B2109" t="s">
        <v>192</v>
      </c>
      <c r="C2109" t="s">
        <v>37</v>
      </c>
      <c r="D2109">
        <v>3</v>
      </c>
      <c r="E2109" t="s">
        <v>127</v>
      </c>
      <c r="F2109" t="s">
        <v>125</v>
      </c>
      <c r="G2109" t="s">
        <v>147</v>
      </c>
      <c r="H2109">
        <v>65</v>
      </c>
      <c r="I2109">
        <v>65</v>
      </c>
      <c r="J2109">
        <v>53.2</v>
      </c>
      <c r="K2109">
        <v>3.5</v>
      </c>
      <c r="L2109">
        <v>30</v>
      </c>
      <c r="M2109">
        <v>18.399999999999999</v>
      </c>
      <c r="N2109">
        <v>1.5</v>
      </c>
      <c r="O2109">
        <v>12.6</v>
      </c>
      <c r="P2109">
        <v>18.2</v>
      </c>
      <c r="Q2109">
        <v>26.9</v>
      </c>
      <c r="R2109">
        <v>14.3</v>
      </c>
      <c r="S2109" t="s">
        <v>124</v>
      </c>
      <c r="T2109" t="s">
        <v>124</v>
      </c>
      <c r="U2109" t="s">
        <v>124</v>
      </c>
      <c r="V2109" t="s">
        <v>124</v>
      </c>
    </row>
    <row r="2110" spans="1:22" x14ac:dyDescent="0.25">
      <c r="A2110" t="str">
        <f t="shared" si="32"/>
        <v>2018/20193Female + maleGeography, earth and environmental studiesEU</v>
      </c>
      <c r="B2110" t="s">
        <v>192</v>
      </c>
      <c r="C2110" t="s">
        <v>37</v>
      </c>
      <c r="D2110">
        <v>3</v>
      </c>
      <c r="E2110" t="s">
        <v>127</v>
      </c>
      <c r="F2110" t="s">
        <v>21</v>
      </c>
      <c r="G2110" t="s">
        <v>148</v>
      </c>
      <c r="H2110">
        <v>155</v>
      </c>
      <c r="I2110">
        <v>145</v>
      </c>
      <c r="J2110">
        <v>31.6</v>
      </c>
      <c r="K2110">
        <v>6</v>
      </c>
      <c r="L2110">
        <v>100</v>
      </c>
      <c r="M2110">
        <v>21</v>
      </c>
      <c r="N2110">
        <v>4.3</v>
      </c>
      <c r="O2110">
        <v>29.6</v>
      </c>
      <c r="P2110">
        <v>36.200000000000003</v>
      </c>
      <c r="Q2110">
        <v>43.1</v>
      </c>
      <c r="R2110">
        <v>13.6</v>
      </c>
      <c r="S2110">
        <v>40</v>
      </c>
      <c r="T2110">
        <v>20800</v>
      </c>
      <c r="U2110">
        <v>26300</v>
      </c>
      <c r="V2110">
        <v>32800</v>
      </c>
    </row>
    <row r="2111" spans="1:22" x14ac:dyDescent="0.25">
      <c r="A2111" t="str">
        <f t="shared" si="32"/>
        <v>2018/20193Female + maleGeography, earth and environmental studiesUK</v>
      </c>
      <c r="B2111" t="s">
        <v>192</v>
      </c>
      <c r="C2111" t="s">
        <v>37</v>
      </c>
      <c r="D2111">
        <v>3</v>
      </c>
      <c r="E2111" t="s">
        <v>127</v>
      </c>
      <c r="F2111" t="s">
        <v>61</v>
      </c>
      <c r="G2111" t="s">
        <v>148</v>
      </c>
      <c r="H2111">
        <v>6980</v>
      </c>
      <c r="I2111">
        <v>6935</v>
      </c>
      <c r="J2111">
        <v>1.7</v>
      </c>
      <c r="K2111">
        <v>0.6</v>
      </c>
      <c r="L2111">
        <v>6815</v>
      </c>
      <c r="M2111">
        <v>5.9</v>
      </c>
      <c r="N2111">
        <v>5.7</v>
      </c>
      <c r="O2111">
        <v>70.2</v>
      </c>
      <c r="P2111">
        <v>81.599999999999994</v>
      </c>
      <c r="Q2111">
        <v>86.7</v>
      </c>
      <c r="R2111">
        <v>16.5</v>
      </c>
      <c r="S2111">
        <v>4760</v>
      </c>
      <c r="T2111">
        <v>20800</v>
      </c>
      <c r="U2111">
        <v>25600</v>
      </c>
      <c r="V2111">
        <v>31400</v>
      </c>
    </row>
    <row r="2112" spans="1:22" x14ac:dyDescent="0.25">
      <c r="A2112" t="str">
        <f t="shared" si="32"/>
        <v>2018/20193Female + maleGeography, earth and environmental studiesNon-EU</v>
      </c>
      <c r="B2112" t="s">
        <v>192</v>
      </c>
      <c r="C2112" t="s">
        <v>37</v>
      </c>
      <c r="D2112">
        <v>3</v>
      </c>
      <c r="E2112" t="s">
        <v>127</v>
      </c>
      <c r="F2112" t="s">
        <v>125</v>
      </c>
      <c r="G2112" t="s">
        <v>148</v>
      </c>
      <c r="H2112">
        <v>445</v>
      </c>
      <c r="I2112">
        <v>435</v>
      </c>
      <c r="J2112">
        <v>60.4</v>
      </c>
      <c r="K2112">
        <v>2.2000000000000002</v>
      </c>
      <c r="L2112">
        <v>175</v>
      </c>
      <c r="M2112">
        <v>16.399999999999999</v>
      </c>
      <c r="N2112">
        <v>1.9</v>
      </c>
      <c r="O2112">
        <v>11.1</v>
      </c>
      <c r="P2112">
        <v>14.5</v>
      </c>
      <c r="Q2112">
        <v>21.2</v>
      </c>
      <c r="R2112">
        <v>10.1</v>
      </c>
      <c r="S2112">
        <v>45</v>
      </c>
      <c r="T2112">
        <v>22600</v>
      </c>
      <c r="U2112">
        <v>27000</v>
      </c>
      <c r="V2112">
        <v>34700</v>
      </c>
    </row>
    <row r="2113" spans="1:22" x14ac:dyDescent="0.25">
      <c r="A2113" t="str">
        <f t="shared" si="32"/>
        <v>2018/20193Female + maleHealth and social careEU</v>
      </c>
      <c r="B2113" t="s">
        <v>192</v>
      </c>
      <c r="C2113" t="s">
        <v>37</v>
      </c>
      <c r="D2113">
        <v>3</v>
      </c>
      <c r="E2113" t="s">
        <v>127</v>
      </c>
      <c r="F2113" t="s">
        <v>21</v>
      </c>
      <c r="G2113" t="s">
        <v>104</v>
      </c>
      <c r="H2113">
        <v>25</v>
      </c>
      <c r="I2113">
        <v>25</v>
      </c>
      <c r="J2113">
        <v>44.9</v>
      </c>
      <c r="K2113">
        <v>2</v>
      </c>
      <c r="L2113">
        <v>15</v>
      </c>
      <c r="M2113">
        <v>16.3</v>
      </c>
      <c r="N2113">
        <v>0</v>
      </c>
      <c r="O2113">
        <v>26.5</v>
      </c>
      <c r="P2113">
        <v>38.799999999999997</v>
      </c>
      <c r="Q2113">
        <v>38.799999999999997</v>
      </c>
      <c r="R2113">
        <v>12.2</v>
      </c>
      <c r="S2113" t="s">
        <v>124</v>
      </c>
      <c r="T2113" t="s">
        <v>124</v>
      </c>
      <c r="U2113" t="s">
        <v>124</v>
      </c>
      <c r="V2113" t="s">
        <v>124</v>
      </c>
    </row>
    <row r="2114" spans="1:22" x14ac:dyDescent="0.25">
      <c r="A2114" t="str">
        <f t="shared" si="32"/>
        <v>2018/20193Female + maleHealth and social careUK</v>
      </c>
      <c r="B2114" t="s">
        <v>192</v>
      </c>
      <c r="C2114" t="s">
        <v>37</v>
      </c>
      <c r="D2114">
        <v>3</v>
      </c>
      <c r="E2114" t="s">
        <v>127</v>
      </c>
      <c r="F2114" t="s">
        <v>61</v>
      </c>
      <c r="G2114" t="s">
        <v>104</v>
      </c>
      <c r="H2114">
        <v>6755</v>
      </c>
      <c r="I2114">
        <v>6735</v>
      </c>
      <c r="J2114">
        <v>1.1000000000000001</v>
      </c>
      <c r="K2114">
        <v>0.3</v>
      </c>
      <c r="L2114">
        <v>6660</v>
      </c>
      <c r="M2114">
        <v>3.4</v>
      </c>
      <c r="N2114">
        <v>5.3</v>
      </c>
      <c r="O2114">
        <v>71.7</v>
      </c>
      <c r="P2114">
        <v>87.2</v>
      </c>
      <c r="Q2114">
        <v>90.2</v>
      </c>
      <c r="R2114">
        <v>18.5</v>
      </c>
      <c r="S2114">
        <v>4715</v>
      </c>
      <c r="T2114">
        <v>16400</v>
      </c>
      <c r="U2114">
        <v>23400</v>
      </c>
      <c r="V2114">
        <v>29600</v>
      </c>
    </row>
    <row r="2115" spans="1:22" x14ac:dyDescent="0.25">
      <c r="A2115" t="str">
        <f t="shared" si="32"/>
        <v>2018/20193Female + maleHealth and social careNon-EU</v>
      </c>
      <c r="B2115" t="s">
        <v>192</v>
      </c>
      <c r="C2115" t="s">
        <v>37</v>
      </c>
      <c r="D2115">
        <v>3</v>
      </c>
      <c r="E2115" t="s">
        <v>127</v>
      </c>
      <c r="F2115" t="s">
        <v>125</v>
      </c>
      <c r="G2115" t="s">
        <v>104</v>
      </c>
      <c r="H2115">
        <v>55</v>
      </c>
      <c r="I2115">
        <v>55</v>
      </c>
      <c r="J2115">
        <v>30.9</v>
      </c>
      <c r="K2115">
        <v>2.7</v>
      </c>
      <c r="L2115">
        <v>40</v>
      </c>
      <c r="M2115">
        <v>25.5</v>
      </c>
      <c r="N2115">
        <v>0</v>
      </c>
      <c r="O2115">
        <v>27.3</v>
      </c>
      <c r="P2115">
        <v>41.8</v>
      </c>
      <c r="Q2115">
        <v>43.6</v>
      </c>
      <c r="R2115">
        <v>16.399999999999999</v>
      </c>
      <c r="S2115">
        <v>15</v>
      </c>
      <c r="T2115">
        <v>14200</v>
      </c>
      <c r="U2115">
        <v>24100</v>
      </c>
      <c r="V2115">
        <v>31000</v>
      </c>
    </row>
    <row r="2116" spans="1:22" x14ac:dyDescent="0.25">
      <c r="A2116" t="str">
        <f t="shared" ref="A2116:A2179" si="33">B2116&amp;D2116&amp;E2116&amp;G2116&amp;F2116</f>
        <v>2018/20193Female + maleHistory and archaeologyEU</v>
      </c>
      <c r="B2116" t="s">
        <v>192</v>
      </c>
      <c r="C2116" t="s">
        <v>37</v>
      </c>
      <c r="D2116">
        <v>3</v>
      </c>
      <c r="E2116" t="s">
        <v>127</v>
      </c>
      <c r="F2116" t="s">
        <v>21</v>
      </c>
      <c r="G2116" t="s">
        <v>113</v>
      </c>
      <c r="H2116">
        <v>255</v>
      </c>
      <c r="I2116">
        <v>245</v>
      </c>
      <c r="J2116">
        <v>21.6</v>
      </c>
      <c r="K2116">
        <v>2.9</v>
      </c>
      <c r="L2116">
        <v>195</v>
      </c>
      <c r="M2116">
        <v>20</v>
      </c>
      <c r="N2116">
        <v>3.4</v>
      </c>
      <c r="O2116">
        <v>37.1</v>
      </c>
      <c r="P2116">
        <v>46.3</v>
      </c>
      <c r="Q2116">
        <v>54.9</v>
      </c>
      <c r="R2116">
        <v>17.8</v>
      </c>
      <c r="S2116">
        <v>85</v>
      </c>
      <c r="T2116">
        <v>20800</v>
      </c>
      <c r="U2116">
        <v>24500</v>
      </c>
      <c r="V2116">
        <v>30300</v>
      </c>
    </row>
    <row r="2117" spans="1:22" x14ac:dyDescent="0.25">
      <c r="A2117" t="str">
        <f t="shared" si="33"/>
        <v>2018/20193Female + maleHistory and archaeologyUK</v>
      </c>
      <c r="B2117" t="s">
        <v>192</v>
      </c>
      <c r="C2117" t="s">
        <v>37</v>
      </c>
      <c r="D2117">
        <v>3</v>
      </c>
      <c r="E2117" t="s">
        <v>127</v>
      </c>
      <c r="F2117" t="s">
        <v>61</v>
      </c>
      <c r="G2117" t="s">
        <v>113</v>
      </c>
      <c r="H2117">
        <v>10255</v>
      </c>
      <c r="I2117">
        <v>10195</v>
      </c>
      <c r="J2117">
        <v>1.6</v>
      </c>
      <c r="K2117">
        <v>0.6</v>
      </c>
      <c r="L2117">
        <v>10035</v>
      </c>
      <c r="M2117">
        <v>6.6</v>
      </c>
      <c r="N2117">
        <v>6.3</v>
      </c>
      <c r="O2117">
        <v>67.8</v>
      </c>
      <c r="P2117">
        <v>79.400000000000006</v>
      </c>
      <c r="Q2117">
        <v>85.4</v>
      </c>
      <c r="R2117">
        <v>17.600000000000001</v>
      </c>
      <c r="S2117">
        <v>6695</v>
      </c>
      <c r="T2117">
        <v>19000</v>
      </c>
      <c r="U2117">
        <v>24100</v>
      </c>
      <c r="V2117">
        <v>29900</v>
      </c>
    </row>
    <row r="2118" spans="1:22" x14ac:dyDescent="0.25">
      <c r="A2118" t="str">
        <f t="shared" si="33"/>
        <v>2018/20193Female + maleHistory and archaeologyNon-EU</v>
      </c>
      <c r="B2118" t="s">
        <v>192</v>
      </c>
      <c r="C2118" t="s">
        <v>37</v>
      </c>
      <c r="D2118">
        <v>3</v>
      </c>
      <c r="E2118" t="s">
        <v>127</v>
      </c>
      <c r="F2118" t="s">
        <v>125</v>
      </c>
      <c r="G2118" t="s">
        <v>113</v>
      </c>
      <c r="H2118">
        <v>275</v>
      </c>
      <c r="I2118">
        <v>265</v>
      </c>
      <c r="J2118">
        <v>40.299999999999997</v>
      </c>
      <c r="K2118">
        <v>4.5999999999999996</v>
      </c>
      <c r="L2118">
        <v>155</v>
      </c>
      <c r="M2118">
        <v>21.8</v>
      </c>
      <c r="N2118">
        <v>3.4</v>
      </c>
      <c r="O2118">
        <v>22.8</v>
      </c>
      <c r="P2118">
        <v>28.8</v>
      </c>
      <c r="Q2118">
        <v>34.5</v>
      </c>
      <c r="R2118">
        <v>11.8</v>
      </c>
      <c r="S2118">
        <v>55</v>
      </c>
      <c r="T2118">
        <v>23700</v>
      </c>
      <c r="U2118">
        <v>29200</v>
      </c>
      <c r="V2118">
        <v>36100</v>
      </c>
    </row>
    <row r="2119" spans="1:22" x14ac:dyDescent="0.25">
      <c r="A2119" t="str">
        <f t="shared" si="33"/>
        <v>2018/20193Female + maleLanguages and area studiesEU</v>
      </c>
      <c r="B2119" t="s">
        <v>192</v>
      </c>
      <c r="C2119" t="s">
        <v>37</v>
      </c>
      <c r="D2119">
        <v>3</v>
      </c>
      <c r="E2119" t="s">
        <v>127</v>
      </c>
      <c r="F2119" t="s">
        <v>21</v>
      </c>
      <c r="G2119" t="s">
        <v>149</v>
      </c>
      <c r="H2119">
        <v>465</v>
      </c>
      <c r="I2119">
        <v>435</v>
      </c>
      <c r="J2119">
        <v>21.6</v>
      </c>
      <c r="K2119">
        <v>6.4</v>
      </c>
      <c r="L2119">
        <v>340</v>
      </c>
      <c r="M2119">
        <v>30.4</v>
      </c>
      <c r="N2119">
        <v>6</v>
      </c>
      <c r="O2119">
        <v>33.299999999999997</v>
      </c>
      <c r="P2119">
        <v>38.700000000000003</v>
      </c>
      <c r="Q2119">
        <v>42</v>
      </c>
      <c r="R2119">
        <v>8.6999999999999993</v>
      </c>
      <c r="S2119">
        <v>135</v>
      </c>
      <c r="T2119">
        <v>19000</v>
      </c>
      <c r="U2119">
        <v>26600</v>
      </c>
      <c r="V2119">
        <v>33200</v>
      </c>
    </row>
    <row r="2120" spans="1:22" x14ac:dyDescent="0.25">
      <c r="A2120" t="str">
        <f t="shared" si="33"/>
        <v>2018/20193Female + maleLanguages and area studiesUK</v>
      </c>
      <c r="B2120" t="s">
        <v>192</v>
      </c>
      <c r="C2120" t="s">
        <v>37</v>
      </c>
      <c r="D2120">
        <v>3</v>
      </c>
      <c r="E2120" t="s">
        <v>127</v>
      </c>
      <c r="F2120" t="s">
        <v>61</v>
      </c>
      <c r="G2120" t="s">
        <v>149</v>
      </c>
      <c r="H2120">
        <v>6065</v>
      </c>
      <c r="I2120">
        <v>5950</v>
      </c>
      <c r="J2120">
        <v>1.5</v>
      </c>
      <c r="K2120">
        <v>1.9</v>
      </c>
      <c r="L2120">
        <v>5860</v>
      </c>
      <c r="M2120">
        <v>11.7</v>
      </c>
      <c r="N2120">
        <v>7.1</v>
      </c>
      <c r="O2120">
        <v>65.3</v>
      </c>
      <c r="P2120">
        <v>74.599999999999994</v>
      </c>
      <c r="Q2120">
        <v>79.7</v>
      </c>
      <c r="R2120">
        <v>14.4</v>
      </c>
      <c r="S2120">
        <v>3710</v>
      </c>
      <c r="T2120">
        <v>20400</v>
      </c>
      <c r="U2120">
        <v>25900</v>
      </c>
      <c r="V2120">
        <v>32800</v>
      </c>
    </row>
    <row r="2121" spans="1:22" x14ac:dyDescent="0.25">
      <c r="A2121" t="str">
        <f t="shared" si="33"/>
        <v>2018/20193Female + maleLanguages and area studiesNon-EU</v>
      </c>
      <c r="B2121" t="s">
        <v>192</v>
      </c>
      <c r="C2121" t="s">
        <v>37</v>
      </c>
      <c r="D2121">
        <v>3</v>
      </c>
      <c r="E2121" t="s">
        <v>127</v>
      </c>
      <c r="F2121" t="s">
        <v>125</v>
      </c>
      <c r="G2121" t="s">
        <v>149</v>
      </c>
      <c r="H2121">
        <v>245</v>
      </c>
      <c r="I2121">
        <v>240</v>
      </c>
      <c r="J2121">
        <v>50.7</v>
      </c>
      <c r="K2121">
        <v>2.7</v>
      </c>
      <c r="L2121">
        <v>120</v>
      </c>
      <c r="M2121">
        <v>20</v>
      </c>
      <c r="N2121">
        <v>2.8</v>
      </c>
      <c r="O2121">
        <v>20.7</v>
      </c>
      <c r="P2121">
        <v>22.7</v>
      </c>
      <c r="Q2121">
        <v>26.6</v>
      </c>
      <c r="R2121">
        <v>5.9</v>
      </c>
      <c r="S2121">
        <v>45</v>
      </c>
      <c r="T2121">
        <v>22800</v>
      </c>
      <c r="U2121">
        <v>30300</v>
      </c>
      <c r="V2121">
        <v>38000</v>
      </c>
    </row>
    <row r="2122" spans="1:22" x14ac:dyDescent="0.25">
      <c r="A2122" t="str">
        <f t="shared" si="33"/>
        <v>2018/20193Female + maleLawEU</v>
      </c>
      <c r="B2122" t="s">
        <v>192</v>
      </c>
      <c r="C2122" t="s">
        <v>37</v>
      </c>
      <c r="D2122">
        <v>3</v>
      </c>
      <c r="E2122" t="s">
        <v>127</v>
      </c>
      <c r="F2122" t="s">
        <v>21</v>
      </c>
      <c r="G2122" t="s">
        <v>7</v>
      </c>
      <c r="H2122">
        <v>890</v>
      </c>
      <c r="I2122">
        <v>860</v>
      </c>
      <c r="J2122">
        <v>39.1</v>
      </c>
      <c r="K2122">
        <v>3.2</v>
      </c>
      <c r="L2122">
        <v>525</v>
      </c>
      <c r="M2122">
        <v>17</v>
      </c>
      <c r="N2122">
        <v>5.7</v>
      </c>
      <c r="O2122">
        <v>26.9</v>
      </c>
      <c r="P2122">
        <v>34</v>
      </c>
      <c r="Q2122">
        <v>38.200000000000003</v>
      </c>
      <c r="R2122">
        <v>11.3</v>
      </c>
      <c r="S2122">
        <v>220</v>
      </c>
      <c r="T2122">
        <v>21900</v>
      </c>
      <c r="U2122">
        <v>28500</v>
      </c>
      <c r="V2122">
        <v>40900</v>
      </c>
    </row>
    <row r="2123" spans="1:22" x14ac:dyDescent="0.25">
      <c r="A2123" t="str">
        <f t="shared" si="33"/>
        <v>2018/20193Female + maleLawUK</v>
      </c>
      <c r="B2123" t="s">
        <v>192</v>
      </c>
      <c r="C2123" t="s">
        <v>37</v>
      </c>
      <c r="D2123">
        <v>3</v>
      </c>
      <c r="E2123" t="s">
        <v>127</v>
      </c>
      <c r="F2123" t="s">
        <v>61</v>
      </c>
      <c r="G2123" t="s">
        <v>7</v>
      </c>
      <c r="H2123">
        <v>10840</v>
      </c>
      <c r="I2123">
        <v>10800</v>
      </c>
      <c r="J2123">
        <v>2.1</v>
      </c>
      <c r="K2123">
        <v>0.4</v>
      </c>
      <c r="L2123">
        <v>10575</v>
      </c>
      <c r="M2123">
        <v>5.2</v>
      </c>
      <c r="N2123">
        <v>6.4</v>
      </c>
      <c r="O2123">
        <v>68.5</v>
      </c>
      <c r="P2123">
        <v>80.900000000000006</v>
      </c>
      <c r="Q2123">
        <v>86.2</v>
      </c>
      <c r="R2123">
        <v>17.7</v>
      </c>
      <c r="S2123">
        <v>7180</v>
      </c>
      <c r="T2123">
        <v>18600</v>
      </c>
      <c r="U2123">
        <v>23700</v>
      </c>
      <c r="V2123">
        <v>31800</v>
      </c>
    </row>
    <row r="2124" spans="1:22" x14ac:dyDescent="0.25">
      <c r="A2124" t="str">
        <f t="shared" si="33"/>
        <v>2018/20193Female + maleLawNon-EU</v>
      </c>
      <c r="B2124" t="s">
        <v>192</v>
      </c>
      <c r="C2124" t="s">
        <v>37</v>
      </c>
      <c r="D2124">
        <v>3</v>
      </c>
      <c r="E2124" t="s">
        <v>127</v>
      </c>
      <c r="F2124" t="s">
        <v>125</v>
      </c>
      <c r="G2124" t="s">
        <v>7</v>
      </c>
      <c r="H2124">
        <v>3270</v>
      </c>
      <c r="I2124">
        <v>3225</v>
      </c>
      <c r="J2124">
        <v>59.9</v>
      </c>
      <c r="K2124">
        <v>1.3</v>
      </c>
      <c r="L2124">
        <v>1290</v>
      </c>
      <c r="M2124">
        <v>21.9</v>
      </c>
      <c r="N2124">
        <v>2</v>
      </c>
      <c r="O2124">
        <v>9.6</v>
      </c>
      <c r="P2124">
        <v>11.3</v>
      </c>
      <c r="Q2124">
        <v>16.100000000000001</v>
      </c>
      <c r="R2124">
        <v>6.5</v>
      </c>
      <c r="S2124">
        <v>275</v>
      </c>
      <c r="T2124">
        <v>20800</v>
      </c>
      <c r="U2124">
        <v>32800</v>
      </c>
      <c r="V2124">
        <v>47400</v>
      </c>
    </row>
    <row r="2125" spans="1:22" x14ac:dyDescent="0.25">
      <c r="A2125" t="str">
        <f t="shared" si="33"/>
        <v>2018/20193Female + maleMaterials and technologyEU</v>
      </c>
      <c r="B2125" t="s">
        <v>192</v>
      </c>
      <c r="C2125" t="s">
        <v>37</v>
      </c>
      <c r="D2125">
        <v>3</v>
      </c>
      <c r="E2125" t="s">
        <v>127</v>
      </c>
      <c r="F2125" t="s">
        <v>21</v>
      </c>
      <c r="G2125" t="s">
        <v>150</v>
      </c>
      <c r="H2125">
        <v>115</v>
      </c>
      <c r="I2125">
        <v>110</v>
      </c>
      <c r="J2125">
        <v>37.299999999999997</v>
      </c>
      <c r="K2125">
        <v>4.3</v>
      </c>
      <c r="L2125">
        <v>70</v>
      </c>
      <c r="M2125">
        <v>23.2</v>
      </c>
      <c r="N2125">
        <v>3.8</v>
      </c>
      <c r="O2125">
        <v>26.7</v>
      </c>
      <c r="P2125">
        <v>31.6</v>
      </c>
      <c r="Q2125">
        <v>35.700000000000003</v>
      </c>
      <c r="R2125">
        <v>9</v>
      </c>
      <c r="S2125">
        <v>25</v>
      </c>
      <c r="T2125">
        <v>22600</v>
      </c>
      <c r="U2125">
        <v>25900</v>
      </c>
      <c r="V2125">
        <v>33200</v>
      </c>
    </row>
    <row r="2126" spans="1:22" x14ac:dyDescent="0.25">
      <c r="A2126" t="str">
        <f t="shared" si="33"/>
        <v>2018/20193Female + maleMaterials and technologyUK</v>
      </c>
      <c r="B2126" t="s">
        <v>192</v>
      </c>
      <c r="C2126" t="s">
        <v>37</v>
      </c>
      <c r="D2126">
        <v>3</v>
      </c>
      <c r="E2126" t="s">
        <v>127</v>
      </c>
      <c r="F2126" t="s">
        <v>61</v>
      </c>
      <c r="G2126" t="s">
        <v>150</v>
      </c>
      <c r="H2126">
        <v>1460</v>
      </c>
      <c r="I2126">
        <v>1445</v>
      </c>
      <c r="J2126">
        <v>1.2</v>
      </c>
      <c r="K2126">
        <v>1</v>
      </c>
      <c r="L2126">
        <v>1430</v>
      </c>
      <c r="M2126">
        <v>7.8</v>
      </c>
      <c r="N2126">
        <v>8.5</v>
      </c>
      <c r="O2126">
        <v>70.400000000000006</v>
      </c>
      <c r="P2126">
        <v>78.7</v>
      </c>
      <c r="Q2126">
        <v>82.5</v>
      </c>
      <c r="R2126">
        <v>12.1</v>
      </c>
      <c r="S2126">
        <v>970</v>
      </c>
      <c r="T2126">
        <v>17500</v>
      </c>
      <c r="U2126">
        <v>23700</v>
      </c>
      <c r="V2126">
        <v>30700</v>
      </c>
    </row>
    <row r="2127" spans="1:22" x14ac:dyDescent="0.25">
      <c r="A2127" t="str">
        <f t="shared" si="33"/>
        <v>2018/20193Female + maleMaterials and technologyNon-EU</v>
      </c>
      <c r="B2127" t="s">
        <v>192</v>
      </c>
      <c r="C2127" t="s">
        <v>37</v>
      </c>
      <c r="D2127">
        <v>3</v>
      </c>
      <c r="E2127" t="s">
        <v>127</v>
      </c>
      <c r="F2127" t="s">
        <v>125</v>
      </c>
      <c r="G2127" t="s">
        <v>150</v>
      </c>
      <c r="H2127">
        <v>325</v>
      </c>
      <c r="I2127">
        <v>320</v>
      </c>
      <c r="J2127">
        <v>57.2</v>
      </c>
      <c r="K2127">
        <v>2</v>
      </c>
      <c r="L2127">
        <v>135</v>
      </c>
      <c r="M2127">
        <v>21</v>
      </c>
      <c r="N2127">
        <v>0.9</v>
      </c>
      <c r="O2127">
        <v>7.6</v>
      </c>
      <c r="P2127">
        <v>12.3</v>
      </c>
      <c r="Q2127">
        <v>20.8</v>
      </c>
      <c r="R2127">
        <v>13.2</v>
      </c>
      <c r="S2127">
        <v>20</v>
      </c>
      <c r="T2127">
        <v>16400</v>
      </c>
      <c r="U2127">
        <v>27700</v>
      </c>
      <c r="V2127">
        <v>30700</v>
      </c>
    </row>
    <row r="2128" spans="1:22" x14ac:dyDescent="0.25">
      <c r="A2128" t="str">
        <f t="shared" si="33"/>
        <v>2018/20193Female + maleMathematical sciencesEU</v>
      </c>
      <c r="B2128" t="s">
        <v>192</v>
      </c>
      <c r="C2128" t="s">
        <v>37</v>
      </c>
      <c r="D2128">
        <v>3</v>
      </c>
      <c r="E2128" t="s">
        <v>127</v>
      </c>
      <c r="F2128" t="s">
        <v>21</v>
      </c>
      <c r="G2128" t="s">
        <v>5</v>
      </c>
      <c r="H2128">
        <v>300</v>
      </c>
      <c r="I2128">
        <v>290</v>
      </c>
      <c r="J2128">
        <v>33.299999999999997</v>
      </c>
      <c r="K2128">
        <v>4.4000000000000004</v>
      </c>
      <c r="L2128">
        <v>190</v>
      </c>
      <c r="M2128">
        <v>15.5</v>
      </c>
      <c r="N2128">
        <v>3.4</v>
      </c>
      <c r="O2128">
        <v>31.3</v>
      </c>
      <c r="P2128">
        <v>43.2</v>
      </c>
      <c r="Q2128">
        <v>47.7</v>
      </c>
      <c r="R2128">
        <v>16.399999999999999</v>
      </c>
      <c r="S2128">
        <v>85</v>
      </c>
      <c r="T2128">
        <v>32500</v>
      </c>
      <c r="U2128">
        <v>43100</v>
      </c>
      <c r="V2128">
        <v>66100</v>
      </c>
    </row>
    <row r="2129" spans="1:22" x14ac:dyDescent="0.25">
      <c r="A2129" t="str">
        <f t="shared" si="33"/>
        <v>2018/20193Female + maleMathematical sciencesUK</v>
      </c>
      <c r="B2129" t="s">
        <v>192</v>
      </c>
      <c r="C2129" t="s">
        <v>37</v>
      </c>
      <c r="D2129">
        <v>3</v>
      </c>
      <c r="E2129" t="s">
        <v>127</v>
      </c>
      <c r="F2129" t="s">
        <v>61</v>
      </c>
      <c r="G2129" t="s">
        <v>5</v>
      </c>
      <c r="H2129">
        <v>5845</v>
      </c>
      <c r="I2129">
        <v>5805</v>
      </c>
      <c r="J2129">
        <v>1</v>
      </c>
      <c r="K2129">
        <v>0.6</v>
      </c>
      <c r="L2129">
        <v>5750</v>
      </c>
      <c r="M2129">
        <v>6.2</v>
      </c>
      <c r="N2129">
        <v>4.5999999999999996</v>
      </c>
      <c r="O2129">
        <v>72.599999999999994</v>
      </c>
      <c r="P2129">
        <v>82.7</v>
      </c>
      <c r="Q2129">
        <v>88.1</v>
      </c>
      <c r="R2129">
        <v>15.5</v>
      </c>
      <c r="S2129">
        <v>4150</v>
      </c>
      <c r="T2129">
        <v>24500</v>
      </c>
      <c r="U2129">
        <v>30700</v>
      </c>
      <c r="V2129">
        <v>39800</v>
      </c>
    </row>
    <row r="2130" spans="1:22" x14ac:dyDescent="0.25">
      <c r="A2130" t="str">
        <f t="shared" si="33"/>
        <v>2018/20193Female + maleMathematical sciencesNon-EU</v>
      </c>
      <c r="B2130" t="s">
        <v>192</v>
      </c>
      <c r="C2130" t="s">
        <v>37</v>
      </c>
      <c r="D2130">
        <v>3</v>
      </c>
      <c r="E2130" t="s">
        <v>127</v>
      </c>
      <c r="F2130" t="s">
        <v>125</v>
      </c>
      <c r="G2130" t="s">
        <v>5</v>
      </c>
      <c r="H2130">
        <v>1225</v>
      </c>
      <c r="I2130">
        <v>1210</v>
      </c>
      <c r="J2130">
        <v>66.400000000000006</v>
      </c>
      <c r="K2130">
        <v>1.1000000000000001</v>
      </c>
      <c r="L2130">
        <v>405</v>
      </c>
      <c r="M2130">
        <v>16.100000000000001</v>
      </c>
      <c r="N2130">
        <v>1.9</v>
      </c>
      <c r="O2130">
        <v>9.9</v>
      </c>
      <c r="P2130">
        <v>12.1</v>
      </c>
      <c r="Q2130">
        <v>15.6</v>
      </c>
      <c r="R2130">
        <v>5.7</v>
      </c>
      <c r="S2130">
        <v>115</v>
      </c>
      <c r="T2130">
        <v>31400</v>
      </c>
      <c r="U2130">
        <v>42700</v>
      </c>
      <c r="V2130">
        <v>58000</v>
      </c>
    </row>
    <row r="2131" spans="1:22" x14ac:dyDescent="0.25">
      <c r="A2131" t="str">
        <f t="shared" si="33"/>
        <v>2018/20193Female + maleMedia, journalism and communicationsEU</v>
      </c>
      <c r="B2131" t="s">
        <v>192</v>
      </c>
      <c r="C2131" t="s">
        <v>37</v>
      </c>
      <c r="D2131">
        <v>3</v>
      </c>
      <c r="E2131" t="s">
        <v>127</v>
      </c>
      <c r="F2131" t="s">
        <v>21</v>
      </c>
      <c r="G2131" t="s">
        <v>151</v>
      </c>
      <c r="H2131">
        <v>640</v>
      </c>
      <c r="I2131">
        <v>620</v>
      </c>
      <c r="J2131">
        <v>20</v>
      </c>
      <c r="K2131">
        <v>3.6</v>
      </c>
      <c r="L2131">
        <v>495</v>
      </c>
      <c r="M2131">
        <v>27.9</v>
      </c>
      <c r="N2131">
        <v>5.2</v>
      </c>
      <c r="O2131">
        <v>41.4</v>
      </c>
      <c r="P2131">
        <v>44.5</v>
      </c>
      <c r="Q2131">
        <v>46.8</v>
      </c>
      <c r="R2131">
        <v>5.4</v>
      </c>
      <c r="S2131">
        <v>245</v>
      </c>
      <c r="T2131">
        <v>18200</v>
      </c>
      <c r="U2131">
        <v>24500</v>
      </c>
      <c r="V2131">
        <v>28800</v>
      </c>
    </row>
    <row r="2132" spans="1:22" x14ac:dyDescent="0.25">
      <c r="A2132" t="str">
        <f t="shared" si="33"/>
        <v>2018/20193Female + maleMedia, journalism and communicationsUK</v>
      </c>
      <c r="B2132" t="s">
        <v>192</v>
      </c>
      <c r="C2132" t="s">
        <v>37</v>
      </c>
      <c r="D2132">
        <v>3</v>
      </c>
      <c r="E2132" t="s">
        <v>127</v>
      </c>
      <c r="F2132" t="s">
        <v>61</v>
      </c>
      <c r="G2132" t="s">
        <v>151</v>
      </c>
      <c r="H2132">
        <v>7735</v>
      </c>
      <c r="I2132">
        <v>7700</v>
      </c>
      <c r="J2132">
        <v>0.9</v>
      </c>
      <c r="K2132">
        <v>0.5</v>
      </c>
      <c r="L2132">
        <v>7630</v>
      </c>
      <c r="M2132">
        <v>6</v>
      </c>
      <c r="N2132">
        <v>8.5</v>
      </c>
      <c r="O2132">
        <v>78.5</v>
      </c>
      <c r="P2132">
        <v>82.6</v>
      </c>
      <c r="Q2132">
        <v>84.6</v>
      </c>
      <c r="R2132">
        <v>6.1</v>
      </c>
      <c r="S2132">
        <v>5845</v>
      </c>
      <c r="T2132">
        <v>16400</v>
      </c>
      <c r="U2132">
        <v>21500</v>
      </c>
      <c r="V2132">
        <v>26300</v>
      </c>
    </row>
    <row r="2133" spans="1:22" x14ac:dyDescent="0.25">
      <c r="A2133" t="str">
        <f t="shared" si="33"/>
        <v>2018/20193Female + maleMedia, journalism and communicationsNon-EU</v>
      </c>
      <c r="B2133" t="s">
        <v>192</v>
      </c>
      <c r="C2133" t="s">
        <v>37</v>
      </c>
      <c r="D2133">
        <v>3</v>
      </c>
      <c r="E2133" t="s">
        <v>127</v>
      </c>
      <c r="F2133" t="s">
        <v>125</v>
      </c>
      <c r="G2133" t="s">
        <v>151</v>
      </c>
      <c r="H2133">
        <v>1065</v>
      </c>
      <c r="I2133">
        <v>1055</v>
      </c>
      <c r="J2133">
        <v>67.099999999999994</v>
      </c>
      <c r="K2133">
        <v>1.4</v>
      </c>
      <c r="L2133">
        <v>345</v>
      </c>
      <c r="M2133">
        <v>20</v>
      </c>
      <c r="N2133">
        <v>1.4</v>
      </c>
      <c r="O2133">
        <v>8.6999999999999993</v>
      </c>
      <c r="P2133">
        <v>9.6</v>
      </c>
      <c r="Q2133">
        <v>11.5</v>
      </c>
      <c r="R2133">
        <v>2.8</v>
      </c>
      <c r="S2133">
        <v>85</v>
      </c>
      <c r="T2133">
        <v>17900</v>
      </c>
      <c r="U2133">
        <v>24100</v>
      </c>
      <c r="V2133">
        <v>29600</v>
      </c>
    </row>
    <row r="2134" spans="1:22" x14ac:dyDescent="0.25">
      <c r="A2134" t="str">
        <f t="shared" si="33"/>
        <v>2018/20193Female + maleMedical sciencesEU</v>
      </c>
      <c r="B2134" t="s">
        <v>192</v>
      </c>
      <c r="C2134" t="s">
        <v>37</v>
      </c>
      <c r="D2134">
        <v>3</v>
      </c>
      <c r="E2134" t="s">
        <v>127</v>
      </c>
      <c r="F2134" t="s">
        <v>21</v>
      </c>
      <c r="G2134" t="s">
        <v>152</v>
      </c>
      <c r="H2134">
        <v>150</v>
      </c>
      <c r="I2134">
        <v>140</v>
      </c>
      <c r="J2134">
        <v>12</v>
      </c>
      <c r="K2134">
        <v>4.7</v>
      </c>
      <c r="L2134">
        <v>125</v>
      </c>
      <c r="M2134">
        <v>10.3</v>
      </c>
      <c r="N2134">
        <v>4.7</v>
      </c>
      <c r="O2134">
        <v>35.200000000000003</v>
      </c>
      <c r="P2134">
        <v>60.4</v>
      </c>
      <c r="Q2134">
        <v>72.900000000000006</v>
      </c>
      <c r="R2134">
        <v>37.700000000000003</v>
      </c>
      <c r="S2134">
        <v>50</v>
      </c>
      <c r="T2134">
        <v>26300</v>
      </c>
      <c r="U2134">
        <v>34300</v>
      </c>
      <c r="V2134">
        <v>38000</v>
      </c>
    </row>
    <row r="2135" spans="1:22" x14ac:dyDescent="0.25">
      <c r="A2135" t="str">
        <f t="shared" si="33"/>
        <v>2018/20193Female + maleMedical sciencesUK</v>
      </c>
      <c r="B2135" t="s">
        <v>192</v>
      </c>
      <c r="C2135" t="s">
        <v>37</v>
      </c>
      <c r="D2135">
        <v>3</v>
      </c>
      <c r="E2135" t="s">
        <v>127</v>
      </c>
      <c r="F2135" t="s">
        <v>61</v>
      </c>
      <c r="G2135" t="s">
        <v>152</v>
      </c>
      <c r="H2135">
        <v>2885</v>
      </c>
      <c r="I2135">
        <v>2880</v>
      </c>
      <c r="J2135">
        <v>1.3</v>
      </c>
      <c r="K2135">
        <v>0.3</v>
      </c>
      <c r="L2135">
        <v>2840</v>
      </c>
      <c r="M2135">
        <v>3.8</v>
      </c>
      <c r="N2135">
        <v>3.6</v>
      </c>
      <c r="O2135">
        <v>56.6</v>
      </c>
      <c r="P2135">
        <v>78.7</v>
      </c>
      <c r="Q2135">
        <v>91.2</v>
      </c>
      <c r="R2135">
        <v>34.5</v>
      </c>
      <c r="S2135">
        <v>1595</v>
      </c>
      <c r="T2135">
        <v>23700</v>
      </c>
      <c r="U2135">
        <v>28800</v>
      </c>
      <c r="V2135">
        <v>35400</v>
      </c>
    </row>
    <row r="2136" spans="1:22" x14ac:dyDescent="0.25">
      <c r="A2136" t="str">
        <f t="shared" si="33"/>
        <v>2018/20193Female + maleMedical sciencesNon-EU</v>
      </c>
      <c r="B2136" t="s">
        <v>192</v>
      </c>
      <c r="C2136" t="s">
        <v>37</v>
      </c>
      <c r="D2136">
        <v>3</v>
      </c>
      <c r="E2136" t="s">
        <v>127</v>
      </c>
      <c r="F2136" t="s">
        <v>125</v>
      </c>
      <c r="G2136" t="s">
        <v>152</v>
      </c>
      <c r="H2136">
        <v>150</v>
      </c>
      <c r="I2136">
        <v>145</v>
      </c>
      <c r="J2136">
        <v>36.299999999999997</v>
      </c>
      <c r="K2136">
        <v>2.2000000000000002</v>
      </c>
      <c r="L2136">
        <v>90</v>
      </c>
      <c r="M2136">
        <v>16.7</v>
      </c>
      <c r="N2136">
        <v>1.3</v>
      </c>
      <c r="O2136">
        <v>14.8</v>
      </c>
      <c r="P2136">
        <v>34.200000000000003</v>
      </c>
      <c r="Q2136">
        <v>45.8</v>
      </c>
      <c r="R2136">
        <v>31</v>
      </c>
      <c r="S2136">
        <v>20</v>
      </c>
      <c r="T2136">
        <v>26600</v>
      </c>
      <c r="U2136">
        <v>29900</v>
      </c>
      <c r="V2136">
        <v>34300</v>
      </c>
    </row>
    <row r="2137" spans="1:22" x14ac:dyDescent="0.25">
      <c r="A2137" t="str">
        <f t="shared" si="33"/>
        <v>2018/20193Female + maleMedicine and dentistryEU</v>
      </c>
      <c r="B2137" t="s">
        <v>192</v>
      </c>
      <c r="C2137" t="s">
        <v>37</v>
      </c>
      <c r="D2137">
        <v>3</v>
      </c>
      <c r="E2137" t="s">
        <v>127</v>
      </c>
      <c r="F2137" t="s">
        <v>21</v>
      </c>
      <c r="G2137" t="s">
        <v>77</v>
      </c>
      <c r="H2137">
        <v>170</v>
      </c>
      <c r="I2137">
        <v>155</v>
      </c>
      <c r="J2137">
        <v>3.8</v>
      </c>
      <c r="K2137">
        <v>6.5</v>
      </c>
      <c r="L2137">
        <v>150</v>
      </c>
      <c r="M2137">
        <v>7</v>
      </c>
      <c r="N2137">
        <v>5.0999999999999996</v>
      </c>
      <c r="O2137">
        <v>53.5</v>
      </c>
      <c r="P2137">
        <v>79.599999999999994</v>
      </c>
      <c r="Q2137">
        <v>84.1</v>
      </c>
      <c r="R2137">
        <v>30.6</v>
      </c>
      <c r="S2137">
        <v>80</v>
      </c>
      <c r="T2137">
        <v>37500</v>
      </c>
      <c r="U2137">
        <v>45600</v>
      </c>
      <c r="V2137">
        <v>48700</v>
      </c>
    </row>
    <row r="2138" spans="1:22" x14ac:dyDescent="0.25">
      <c r="A2138" t="str">
        <f t="shared" si="33"/>
        <v>2018/20193Female + maleMedicine and dentistryUK</v>
      </c>
      <c r="B2138" t="s">
        <v>192</v>
      </c>
      <c r="C2138" t="s">
        <v>37</v>
      </c>
      <c r="D2138">
        <v>3</v>
      </c>
      <c r="E2138" t="s">
        <v>127</v>
      </c>
      <c r="F2138" t="s">
        <v>61</v>
      </c>
      <c r="G2138" t="s">
        <v>77</v>
      </c>
      <c r="H2138">
        <v>7210</v>
      </c>
      <c r="I2138">
        <v>7080</v>
      </c>
      <c r="J2138">
        <v>0.7</v>
      </c>
      <c r="K2138">
        <v>1.8</v>
      </c>
      <c r="L2138">
        <v>7030</v>
      </c>
      <c r="M2138">
        <v>3.3</v>
      </c>
      <c r="N2138">
        <v>4.0999999999999996</v>
      </c>
      <c r="O2138">
        <v>74.3</v>
      </c>
      <c r="P2138">
        <v>88.1</v>
      </c>
      <c r="Q2138">
        <v>91.8</v>
      </c>
      <c r="R2138">
        <v>17.5</v>
      </c>
      <c r="S2138">
        <v>5105</v>
      </c>
      <c r="T2138">
        <v>39100</v>
      </c>
      <c r="U2138">
        <v>45600</v>
      </c>
      <c r="V2138">
        <v>51100</v>
      </c>
    </row>
    <row r="2139" spans="1:22" x14ac:dyDescent="0.25">
      <c r="A2139" t="str">
        <f t="shared" si="33"/>
        <v>2018/20193Female + maleMedicine and dentistryNon-EU</v>
      </c>
      <c r="B2139" t="s">
        <v>192</v>
      </c>
      <c r="C2139" t="s">
        <v>37</v>
      </c>
      <c r="D2139">
        <v>3</v>
      </c>
      <c r="E2139" t="s">
        <v>127</v>
      </c>
      <c r="F2139" t="s">
        <v>125</v>
      </c>
      <c r="G2139" t="s">
        <v>77</v>
      </c>
      <c r="H2139">
        <v>610</v>
      </c>
      <c r="I2139">
        <v>590</v>
      </c>
      <c r="J2139">
        <v>20.6</v>
      </c>
      <c r="K2139">
        <v>4.0999999999999996</v>
      </c>
      <c r="L2139">
        <v>465</v>
      </c>
      <c r="M2139">
        <v>15</v>
      </c>
      <c r="N2139">
        <v>5.4</v>
      </c>
      <c r="O2139">
        <v>47.2</v>
      </c>
      <c r="P2139">
        <v>56.3</v>
      </c>
      <c r="Q2139">
        <v>59</v>
      </c>
      <c r="R2139">
        <v>11.7</v>
      </c>
      <c r="S2139">
        <v>270</v>
      </c>
      <c r="T2139">
        <v>43800</v>
      </c>
      <c r="U2139">
        <v>47100</v>
      </c>
      <c r="V2139">
        <v>49600</v>
      </c>
    </row>
    <row r="2140" spans="1:22" x14ac:dyDescent="0.25">
      <c r="A2140" t="str">
        <f t="shared" si="33"/>
        <v>2018/20193Female + maleNursing and midwiferyEU</v>
      </c>
      <c r="B2140" t="s">
        <v>192</v>
      </c>
      <c r="C2140" t="s">
        <v>37</v>
      </c>
      <c r="D2140">
        <v>3</v>
      </c>
      <c r="E2140" t="s">
        <v>127</v>
      </c>
      <c r="F2140" t="s">
        <v>21</v>
      </c>
      <c r="G2140" t="s">
        <v>153</v>
      </c>
      <c r="H2140">
        <v>255</v>
      </c>
      <c r="I2140">
        <v>220</v>
      </c>
      <c r="J2140">
        <v>5.9</v>
      </c>
      <c r="K2140">
        <v>13.5</v>
      </c>
      <c r="L2140">
        <v>210</v>
      </c>
      <c r="M2140">
        <v>19</v>
      </c>
      <c r="N2140">
        <v>2.7</v>
      </c>
      <c r="O2140">
        <v>50.8</v>
      </c>
      <c r="P2140">
        <v>68.8</v>
      </c>
      <c r="Q2140">
        <v>72.400000000000006</v>
      </c>
      <c r="R2140">
        <v>21.7</v>
      </c>
      <c r="S2140">
        <v>110</v>
      </c>
      <c r="T2140">
        <v>23000</v>
      </c>
      <c r="U2140">
        <v>29000</v>
      </c>
      <c r="V2140">
        <v>35000</v>
      </c>
    </row>
    <row r="2141" spans="1:22" x14ac:dyDescent="0.25">
      <c r="A2141" t="str">
        <f t="shared" si="33"/>
        <v>2018/20193Female + maleNursing and midwiferyUK</v>
      </c>
      <c r="B2141" t="s">
        <v>192</v>
      </c>
      <c r="C2141" t="s">
        <v>37</v>
      </c>
      <c r="D2141">
        <v>3</v>
      </c>
      <c r="E2141" t="s">
        <v>127</v>
      </c>
      <c r="F2141" t="s">
        <v>61</v>
      </c>
      <c r="G2141" t="s">
        <v>153</v>
      </c>
      <c r="H2141">
        <v>18135</v>
      </c>
      <c r="I2141">
        <v>18030</v>
      </c>
      <c r="J2141">
        <v>1.6</v>
      </c>
      <c r="K2141">
        <v>0.6</v>
      </c>
      <c r="L2141">
        <v>17745</v>
      </c>
      <c r="M2141">
        <v>2.7</v>
      </c>
      <c r="N2141">
        <v>3</v>
      </c>
      <c r="O2141">
        <v>69.2</v>
      </c>
      <c r="P2141">
        <v>90.3</v>
      </c>
      <c r="Q2141">
        <v>92.8</v>
      </c>
      <c r="R2141">
        <v>23.6</v>
      </c>
      <c r="S2141">
        <v>12305</v>
      </c>
      <c r="T2141">
        <v>21900</v>
      </c>
      <c r="U2141">
        <v>27700</v>
      </c>
      <c r="V2141">
        <v>33200</v>
      </c>
    </row>
    <row r="2142" spans="1:22" x14ac:dyDescent="0.25">
      <c r="A2142" t="str">
        <f t="shared" si="33"/>
        <v>2018/20193Female + maleNursing and midwiferyNon-EU</v>
      </c>
      <c r="B2142" t="s">
        <v>192</v>
      </c>
      <c r="C2142" t="s">
        <v>37</v>
      </c>
      <c r="D2142">
        <v>3</v>
      </c>
      <c r="E2142" t="s">
        <v>127</v>
      </c>
      <c r="F2142" t="s">
        <v>125</v>
      </c>
      <c r="G2142" t="s">
        <v>153</v>
      </c>
      <c r="H2142">
        <v>460</v>
      </c>
      <c r="I2142">
        <v>435</v>
      </c>
      <c r="J2142">
        <v>14.2</v>
      </c>
      <c r="K2142">
        <v>6.1</v>
      </c>
      <c r="L2142">
        <v>375</v>
      </c>
      <c r="M2142">
        <v>33.4</v>
      </c>
      <c r="N2142">
        <v>4.5999999999999996</v>
      </c>
      <c r="O2142">
        <v>38.9</v>
      </c>
      <c r="P2142">
        <v>46</v>
      </c>
      <c r="Q2142">
        <v>47.9</v>
      </c>
      <c r="R2142">
        <v>9</v>
      </c>
      <c r="S2142">
        <v>160</v>
      </c>
      <c r="T2142">
        <v>21900</v>
      </c>
      <c r="U2142">
        <v>27700</v>
      </c>
      <c r="V2142">
        <v>34700</v>
      </c>
    </row>
    <row r="2143" spans="1:22" x14ac:dyDescent="0.25">
      <c r="A2143" t="str">
        <f t="shared" si="33"/>
        <v>2018/20193Female + malePerforming artsEU</v>
      </c>
      <c r="B2143" t="s">
        <v>192</v>
      </c>
      <c r="C2143" t="s">
        <v>37</v>
      </c>
      <c r="D2143">
        <v>3</v>
      </c>
      <c r="E2143" t="s">
        <v>127</v>
      </c>
      <c r="F2143" t="s">
        <v>21</v>
      </c>
      <c r="G2143" t="s">
        <v>154</v>
      </c>
      <c r="H2143">
        <v>635</v>
      </c>
      <c r="I2143">
        <v>610</v>
      </c>
      <c r="J2143">
        <v>22.3</v>
      </c>
      <c r="K2143">
        <v>4.2</v>
      </c>
      <c r="L2143">
        <v>475</v>
      </c>
      <c r="M2143">
        <v>23.3</v>
      </c>
      <c r="N2143">
        <v>4.8</v>
      </c>
      <c r="O2143">
        <v>42.5</v>
      </c>
      <c r="P2143">
        <v>47.9</v>
      </c>
      <c r="Q2143">
        <v>49.5</v>
      </c>
      <c r="R2143">
        <v>7</v>
      </c>
      <c r="S2143">
        <v>205</v>
      </c>
      <c r="T2143">
        <v>11100</v>
      </c>
      <c r="U2143">
        <v>17500</v>
      </c>
      <c r="V2143">
        <v>24500</v>
      </c>
    </row>
    <row r="2144" spans="1:22" x14ac:dyDescent="0.25">
      <c r="A2144" t="str">
        <f t="shared" si="33"/>
        <v>2018/20193Female + malePerforming artsUK</v>
      </c>
      <c r="B2144" t="s">
        <v>192</v>
      </c>
      <c r="C2144" t="s">
        <v>37</v>
      </c>
      <c r="D2144">
        <v>3</v>
      </c>
      <c r="E2144" t="s">
        <v>127</v>
      </c>
      <c r="F2144" t="s">
        <v>61</v>
      </c>
      <c r="G2144" t="s">
        <v>154</v>
      </c>
      <c r="H2144">
        <v>11540</v>
      </c>
      <c r="I2144">
        <v>11490</v>
      </c>
      <c r="J2144">
        <v>1.1000000000000001</v>
      </c>
      <c r="K2144">
        <v>0.4</v>
      </c>
      <c r="L2144">
        <v>11365</v>
      </c>
      <c r="M2144">
        <v>5.4</v>
      </c>
      <c r="N2144">
        <v>6.9</v>
      </c>
      <c r="O2144">
        <v>76.599999999999994</v>
      </c>
      <c r="P2144">
        <v>83.8</v>
      </c>
      <c r="Q2144">
        <v>86.7</v>
      </c>
      <c r="R2144">
        <v>10</v>
      </c>
      <c r="S2144">
        <v>8080</v>
      </c>
      <c r="T2144">
        <v>12800</v>
      </c>
      <c r="U2144">
        <v>18200</v>
      </c>
      <c r="V2144">
        <v>23700</v>
      </c>
    </row>
    <row r="2145" spans="1:22" x14ac:dyDescent="0.25">
      <c r="A2145" t="str">
        <f t="shared" si="33"/>
        <v>2018/20193Female + malePerforming artsNon-EU</v>
      </c>
      <c r="B2145" t="s">
        <v>192</v>
      </c>
      <c r="C2145" t="s">
        <v>37</v>
      </c>
      <c r="D2145">
        <v>3</v>
      </c>
      <c r="E2145" t="s">
        <v>127</v>
      </c>
      <c r="F2145" t="s">
        <v>125</v>
      </c>
      <c r="G2145" t="s">
        <v>154</v>
      </c>
      <c r="H2145">
        <v>600</v>
      </c>
      <c r="I2145">
        <v>580</v>
      </c>
      <c r="J2145">
        <v>37.200000000000003</v>
      </c>
      <c r="K2145">
        <v>2.8</v>
      </c>
      <c r="L2145">
        <v>365</v>
      </c>
      <c r="M2145">
        <v>26.7</v>
      </c>
      <c r="N2145">
        <v>3.3</v>
      </c>
      <c r="O2145">
        <v>25.5</v>
      </c>
      <c r="P2145">
        <v>28.7</v>
      </c>
      <c r="Q2145">
        <v>32.9</v>
      </c>
      <c r="R2145">
        <v>7.4</v>
      </c>
      <c r="S2145">
        <v>120</v>
      </c>
      <c r="T2145">
        <v>12400</v>
      </c>
      <c r="U2145">
        <v>17700</v>
      </c>
      <c r="V2145">
        <v>23000</v>
      </c>
    </row>
    <row r="2146" spans="1:22" x14ac:dyDescent="0.25">
      <c r="A2146" t="str">
        <f t="shared" si="33"/>
        <v>2018/20193Female + malePharmacology, toxicology and pharmacyEU</v>
      </c>
      <c r="B2146" t="s">
        <v>192</v>
      </c>
      <c r="C2146" t="s">
        <v>37</v>
      </c>
      <c r="D2146">
        <v>3</v>
      </c>
      <c r="E2146" t="s">
        <v>127</v>
      </c>
      <c r="F2146" t="s">
        <v>21</v>
      </c>
      <c r="G2146" t="s">
        <v>78</v>
      </c>
      <c r="H2146">
        <v>135</v>
      </c>
      <c r="I2146">
        <v>125</v>
      </c>
      <c r="J2146">
        <v>15.3</v>
      </c>
      <c r="K2146">
        <v>7.3</v>
      </c>
      <c r="L2146">
        <v>110</v>
      </c>
      <c r="M2146">
        <v>25</v>
      </c>
      <c r="N2146">
        <v>2.4</v>
      </c>
      <c r="O2146">
        <v>26.6</v>
      </c>
      <c r="P2146">
        <v>50.3</v>
      </c>
      <c r="Q2146">
        <v>57.4</v>
      </c>
      <c r="R2146">
        <v>30.7</v>
      </c>
      <c r="S2146">
        <v>35</v>
      </c>
      <c r="T2146">
        <v>24800</v>
      </c>
      <c r="U2146">
        <v>34000</v>
      </c>
      <c r="V2146">
        <v>39100</v>
      </c>
    </row>
    <row r="2147" spans="1:22" x14ac:dyDescent="0.25">
      <c r="A2147" t="str">
        <f t="shared" si="33"/>
        <v>2018/20193Female + malePharmacology, toxicology and pharmacyUK</v>
      </c>
      <c r="B2147" t="s">
        <v>192</v>
      </c>
      <c r="C2147" t="s">
        <v>37</v>
      </c>
      <c r="D2147">
        <v>3</v>
      </c>
      <c r="E2147" t="s">
        <v>127</v>
      </c>
      <c r="F2147" t="s">
        <v>61</v>
      </c>
      <c r="G2147" t="s">
        <v>78</v>
      </c>
      <c r="H2147">
        <v>2765</v>
      </c>
      <c r="I2147">
        <v>2765</v>
      </c>
      <c r="J2147">
        <v>1.8</v>
      </c>
      <c r="K2147">
        <v>0.1</v>
      </c>
      <c r="L2147">
        <v>2715</v>
      </c>
      <c r="M2147">
        <v>5.5</v>
      </c>
      <c r="N2147">
        <v>4.0999999999999996</v>
      </c>
      <c r="O2147">
        <v>50.4</v>
      </c>
      <c r="P2147">
        <v>76.099999999999994</v>
      </c>
      <c r="Q2147">
        <v>88.6</v>
      </c>
      <c r="R2147">
        <v>38.200000000000003</v>
      </c>
      <c r="S2147">
        <v>1285</v>
      </c>
      <c r="T2147">
        <v>20100</v>
      </c>
      <c r="U2147">
        <v>31800</v>
      </c>
      <c r="V2147">
        <v>39800</v>
      </c>
    </row>
    <row r="2148" spans="1:22" x14ac:dyDescent="0.25">
      <c r="A2148" t="str">
        <f t="shared" si="33"/>
        <v>2018/20193Female + malePharmacology, toxicology and pharmacyNon-EU</v>
      </c>
      <c r="B2148" t="s">
        <v>192</v>
      </c>
      <c r="C2148" t="s">
        <v>37</v>
      </c>
      <c r="D2148">
        <v>3</v>
      </c>
      <c r="E2148" t="s">
        <v>127</v>
      </c>
      <c r="F2148" t="s">
        <v>125</v>
      </c>
      <c r="G2148" t="s">
        <v>78</v>
      </c>
      <c r="H2148">
        <v>530</v>
      </c>
      <c r="I2148">
        <v>500</v>
      </c>
      <c r="J2148">
        <v>33.799999999999997</v>
      </c>
      <c r="K2148">
        <v>5.8</v>
      </c>
      <c r="L2148">
        <v>330</v>
      </c>
      <c r="M2148">
        <v>25.2</v>
      </c>
      <c r="N2148">
        <v>2.8</v>
      </c>
      <c r="O2148">
        <v>23.9</v>
      </c>
      <c r="P2148">
        <v>34.6</v>
      </c>
      <c r="Q2148">
        <v>38.200000000000003</v>
      </c>
      <c r="R2148">
        <v>14.3</v>
      </c>
      <c r="S2148">
        <v>115</v>
      </c>
      <c r="T2148">
        <v>32800</v>
      </c>
      <c r="U2148">
        <v>38100</v>
      </c>
      <c r="V2148">
        <v>42300</v>
      </c>
    </row>
    <row r="2149" spans="1:22" x14ac:dyDescent="0.25">
      <c r="A2149" t="str">
        <f t="shared" si="33"/>
        <v>2018/20193Female + malePhilosophy and religious studiesEU</v>
      </c>
      <c r="B2149" t="s">
        <v>192</v>
      </c>
      <c r="C2149" t="s">
        <v>37</v>
      </c>
      <c r="D2149">
        <v>3</v>
      </c>
      <c r="E2149" t="s">
        <v>127</v>
      </c>
      <c r="F2149" t="s">
        <v>21</v>
      </c>
      <c r="G2149" t="s">
        <v>115</v>
      </c>
      <c r="H2149">
        <v>120</v>
      </c>
      <c r="I2149">
        <v>115</v>
      </c>
      <c r="J2149">
        <v>26</v>
      </c>
      <c r="K2149">
        <v>2.2000000000000002</v>
      </c>
      <c r="L2149">
        <v>85</v>
      </c>
      <c r="M2149">
        <v>18.5</v>
      </c>
      <c r="N2149">
        <v>5.8</v>
      </c>
      <c r="O2149">
        <v>28.1</v>
      </c>
      <c r="P2149">
        <v>41.3</v>
      </c>
      <c r="Q2149">
        <v>49.8</v>
      </c>
      <c r="R2149">
        <v>21.7</v>
      </c>
      <c r="S2149">
        <v>30</v>
      </c>
      <c r="T2149">
        <v>20800</v>
      </c>
      <c r="U2149">
        <v>30700</v>
      </c>
      <c r="V2149">
        <v>50400</v>
      </c>
    </row>
    <row r="2150" spans="1:22" x14ac:dyDescent="0.25">
      <c r="A2150" t="str">
        <f t="shared" si="33"/>
        <v>2018/20193Female + malePhilosophy and religious studiesUK</v>
      </c>
      <c r="B2150" t="s">
        <v>192</v>
      </c>
      <c r="C2150" t="s">
        <v>37</v>
      </c>
      <c r="D2150">
        <v>3</v>
      </c>
      <c r="E2150" t="s">
        <v>127</v>
      </c>
      <c r="F2150" t="s">
        <v>61</v>
      </c>
      <c r="G2150" t="s">
        <v>115</v>
      </c>
      <c r="H2150">
        <v>3210</v>
      </c>
      <c r="I2150">
        <v>3195</v>
      </c>
      <c r="J2150">
        <v>2.1</v>
      </c>
      <c r="K2150">
        <v>0.5</v>
      </c>
      <c r="L2150">
        <v>3125</v>
      </c>
      <c r="M2150">
        <v>9.5</v>
      </c>
      <c r="N2150">
        <v>6.4</v>
      </c>
      <c r="O2150">
        <v>63.7</v>
      </c>
      <c r="P2150">
        <v>75</v>
      </c>
      <c r="Q2150">
        <v>82</v>
      </c>
      <c r="R2150">
        <v>18.3</v>
      </c>
      <c r="S2150">
        <v>1930</v>
      </c>
      <c r="T2150">
        <v>18200</v>
      </c>
      <c r="U2150">
        <v>24100</v>
      </c>
      <c r="V2150">
        <v>30300</v>
      </c>
    </row>
    <row r="2151" spans="1:22" x14ac:dyDescent="0.25">
      <c r="A2151" t="str">
        <f t="shared" si="33"/>
        <v>2018/20193Female + malePhilosophy and religious studiesNon-EU</v>
      </c>
      <c r="B2151" t="s">
        <v>192</v>
      </c>
      <c r="C2151" t="s">
        <v>37</v>
      </c>
      <c r="D2151">
        <v>3</v>
      </c>
      <c r="E2151" t="s">
        <v>127</v>
      </c>
      <c r="F2151" t="s">
        <v>125</v>
      </c>
      <c r="G2151" t="s">
        <v>115</v>
      </c>
      <c r="H2151">
        <v>140</v>
      </c>
      <c r="I2151">
        <v>135</v>
      </c>
      <c r="J2151">
        <v>48</v>
      </c>
      <c r="K2151">
        <v>2.5</v>
      </c>
      <c r="L2151">
        <v>70</v>
      </c>
      <c r="M2151">
        <v>14.6</v>
      </c>
      <c r="N2151">
        <v>2</v>
      </c>
      <c r="O2151">
        <v>24.4</v>
      </c>
      <c r="P2151">
        <v>27.4</v>
      </c>
      <c r="Q2151">
        <v>35.5</v>
      </c>
      <c r="R2151">
        <v>11.1</v>
      </c>
      <c r="S2151">
        <v>30</v>
      </c>
      <c r="T2151">
        <v>21900</v>
      </c>
      <c r="U2151">
        <v>26600</v>
      </c>
      <c r="V2151">
        <v>43800</v>
      </c>
    </row>
    <row r="2152" spans="1:22" x14ac:dyDescent="0.25">
      <c r="A2152" t="str">
        <f t="shared" si="33"/>
        <v>2018/20193Female + malePhysics and astronomyEU</v>
      </c>
      <c r="B2152" t="s">
        <v>192</v>
      </c>
      <c r="C2152" t="s">
        <v>37</v>
      </c>
      <c r="D2152">
        <v>3</v>
      </c>
      <c r="E2152" t="s">
        <v>127</v>
      </c>
      <c r="F2152" t="s">
        <v>21</v>
      </c>
      <c r="G2152" t="s">
        <v>88</v>
      </c>
      <c r="H2152">
        <v>155</v>
      </c>
      <c r="I2152">
        <v>150</v>
      </c>
      <c r="J2152">
        <v>19.2</v>
      </c>
      <c r="K2152">
        <v>3.2</v>
      </c>
      <c r="L2152">
        <v>120</v>
      </c>
      <c r="M2152">
        <v>16.8</v>
      </c>
      <c r="N2152">
        <v>3</v>
      </c>
      <c r="O2152">
        <v>18.399999999999999</v>
      </c>
      <c r="P2152">
        <v>42.8</v>
      </c>
      <c r="Q2152">
        <v>61</v>
      </c>
      <c r="R2152">
        <v>42.6</v>
      </c>
      <c r="S2152">
        <v>25</v>
      </c>
      <c r="T2152">
        <v>20100</v>
      </c>
      <c r="U2152">
        <v>30700</v>
      </c>
      <c r="V2152">
        <v>35800</v>
      </c>
    </row>
    <row r="2153" spans="1:22" x14ac:dyDescent="0.25">
      <c r="A2153" t="str">
        <f t="shared" si="33"/>
        <v>2018/20193Female + malePhysics and astronomyUK</v>
      </c>
      <c r="B2153" t="s">
        <v>192</v>
      </c>
      <c r="C2153" t="s">
        <v>37</v>
      </c>
      <c r="D2153">
        <v>3</v>
      </c>
      <c r="E2153" t="s">
        <v>127</v>
      </c>
      <c r="F2153" t="s">
        <v>61</v>
      </c>
      <c r="G2153" t="s">
        <v>88</v>
      </c>
      <c r="H2153">
        <v>2930</v>
      </c>
      <c r="I2153">
        <v>2915</v>
      </c>
      <c r="J2153">
        <v>1</v>
      </c>
      <c r="K2153">
        <v>0.6</v>
      </c>
      <c r="L2153">
        <v>2885</v>
      </c>
      <c r="M2153">
        <v>5.9</v>
      </c>
      <c r="N2153">
        <v>4.8</v>
      </c>
      <c r="O2153">
        <v>55.7</v>
      </c>
      <c r="P2153">
        <v>74.599999999999994</v>
      </c>
      <c r="Q2153">
        <v>88.4</v>
      </c>
      <c r="R2153">
        <v>32.700000000000003</v>
      </c>
      <c r="S2153">
        <v>1580</v>
      </c>
      <c r="T2153">
        <v>24500</v>
      </c>
      <c r="U2153">
        <v>30700</v>
      </c>
      <c r="V2153">
        <v>39100</v>
      </c>
    </row>
    <row r="2154" spans="1:22" x14ac:dyDescent="0.25">
      <c r="A2154" t="str">
        <f t="shared" si="33"/>
        <v>2018/20193Female + malePhysics and astronomyNon-EU</v>
      </c>
      <c r="B2154" t="s">
        <v>192</v>
      </c>
      <c r="C2154" t="s">
        <v>37</v>
      </c>
      <c r="D2154">
        <v>3</v>
      </c>
      <c r="E2154" t="s">
        <v>127</v>
      </c>
      <c r="F2154" t="s">
        <v>125</v>
      </c>
      <c r="G2154" t="s">
        <v>88</v>
      </c>
      <c r="H2154">
        <v>190</v>
      </c>
      <c r="I2154">
        <v>185</v>
      </c>
      <c r="J2154">
        <v>57</v>
      </c>
      <c r="K2154">
        <v>4.4000000000000004</v>
      </c>
      <c r="L2154">
        <v>80</v>
      </c>
      <c r="M2154">
        <v>12.1</v>
      </c>
      <c r="N2154">
        <v>0.7</v>
      </c>
      <c r="O2154">
        <v>11.7</v>
      </c>
      <c r="P2154">
        <v>21.4</v>
      </c>
      <c r="Q2154">
        <v>30.2</v>
      </c>
      <c r="R2154">
        <v>18.5</v>
      </c>
      <c r="S2154">
        <v>20</v>
      </c>
      <c r="T2154">
        <v>29600</v>
      </c>
      <c r="U2154">
        <v>35000</v>
      </c>
      <c r="V2154">
        <v>52200</v>
      </c>
    </row>
    <row r="2155" spans="1:22" x14ac:dyDescent="0.25">
      <c r="A2155" t="str">
        <f t="shared" si="33"/>
        <v>2018/20193Female + malePoliticsEU</v>
      </c>
      <c r="B2155" t="s">
        <v>192</v>
      </c>
      <c r="C2155" t="s">
        <v>37</v>
      </c>
      <c r="D2155">
        <v>3</v>
      </c>
      <c r="E2155" t="s">
        <v>127</v>
      </c>
      <c r="F2155" t="s">
        <v>21</v>
      </c>
      <c r="G2155" t="s">
        <v>102</v>
      </c>
      <c r="H2155">
        <v>745</v>
      </c>
      <c r="I2155">
        <v>720</v>
      </c>
      <c r="J2155">
        <v>26.3</v>
      </c>
      <c r="K2155">
        <v>3.7</v>
      </c>
      <c r="L2155">
        <v>530</v>
      </c>
      <c r="M2155">
        <v>27.8</v>
      </c>
      <c r="N2155">
        <v>5.6</v>
      </c>
      <c r="O2155">
        <v>29.8</v>
      </c>
      <c r="P2155">
        <v>35.299999999999997</v>
      </c>
      <c r="Q2155">
        <v>40.299999999999997</v>
      </c>
      <c r="R2155">
        <v>10.5</v>
      </c>
      <c r="S2155">
        <v>205</v>
      </c>
      <c r="T2155">
        <v>23000</v>
      </c>
      <c r="U2155">
        <v>28800</v>
      </c>
      <c r="V2155">
        <v>38000</v>
      </c>
    </row>
    <row r="2156" spans="1:22" x14ac:dyDescent="0.25">
      <c r="A2156" t="str">
        <f t="shared" si="33"/>
        <v>2018/20193Female + malePoliticsUK</v>
      </c>
      <c r="B2156" t="s">
        <v>192</v>
      </c>
      <c r="C2156" t="s">
        <v>37</v>
      </c>
      <c r="D2156">
        <v>3</v>
      </c>
      <c r="E2156" t="s">
        <v>127</v>
      </c>
      <c r="F2156" t="s">
        <v>61</v>
      </c>
      <c r="G2156" t="s">
        <v>102</v>
      </c>
      <c r="H2156">
        <v>4570</v>
      </c>
      <c r="I2156">
        <v>4530</v>
      </c>
      <c r="J2156">
        <v>1.9</v>
      </c>
      <c r="K2156">
        <v>0.9</v>
      </c>
      <c r="L2156">
        <v>4445</v>
      </c>
      <c r="M2156">
        <v>8.4</v>
      </c>
      <c r="N2156">
        <v>7.4</v>
      </c>
      <c r="O2156">
        <v>68.099999999999994</v>
      </c>
      <c r="P2156">
        <v>77.400000000000006</v>
      </c>
      <c r="Q2156">
        <v>82.2</v>
      </c>
      <c r="R2156">
        <v>14.2</v>
      </c>
      <c r="S2156">
        <v>2965</v>
      </c>
      <c r="T2156">
        <v>20800</v>
      </c>
      <c r="U2156">
        <v>26300</v>
      </c>
      <c r="V2156">
        <v>33600</v>
      </c>
    </row>
    <row r="2157" spans="1:22" x14ac:dyDescent="0.25">
      <c r="A2157" t="str">
        <f t="shared" si="33"/>
        <v>2018/20193Female + malePoliticsNon-EU</v>
      </c>
      <c r="B2157" t="s">
        <v>192</v>
      </c>
      <c r="C2157" t="s">
        <v>37</v>
      </c>
      <c r="D2157">
        <v>3</v>
      </c>
      <c r="E2157" t="s">
        <v>127</v>
      </c>
      <c r="F2157" t="s">
        <v>125</v>
      </c>
      <c r="G2157" t="s">
        <v>102</v>
      </c>
      <c r="H2157">
        <v>675</v>
      </c>
      <c r="I2157">
        <v>670</v>
      </c>
      <c r="J2157">
        <v>53.2</v>
      </c>
      <c r="K2157">
        <v>1.4</v>
      </c>
      <c r="L2157">
        <v>310</v>
      </c>
      <c r="M2157">
        <v>22.1</v>
      </c>
      <c r="N2157">
        <v>2.7</v>
      </c>
      <c r="O2157">
        <v>14.4</v>
      </c>
      <c r="P2157">
        <v>16.2</v>
      </c>
      <c r="Q2157">
        <v>22</v>
      </c>
      <c r="R2157">
        <v>7.6</v>
      </c>
      <c r="S2157">
        <v>85</v>
      </c>
      <c r="T2157">
        <v>25200</v>
      </c>
      <c r="U2157">
        <v>33900</v>
      </c>
      <c r="V2157">
        <v>44900</v>
      </c>
    </row>
    <row r="2158" spans="1:22" x14ac:dyDescent="0.25">
      <c r="A2158" t="str">
        <f t="shared" si="33"/>
        <v>2018/20193Female + malePsychologyEU</v>
      </c>
      <c r="B2158" t="s">
        <v>192</v>
      </c>
      <c r="C2158" t="s">
        <v>37</v>
      </c>
      <c r="D2158">
        <v>3</v>
      </c>
      <c r="E2158" t="s">
        <v>127</v>
      </c>
      <c r="F2158" t="s">
        <v>21</v>
      </c>
      <c r="G2158" t="s">
        <v>20</v>
      </c>
      <c r="H2158">
        <v>530</v>
      </c>
      <c r="I2158">
        <v>515</v>
      </c>
      <c r="J2158">
        <v>18.3</v>
      </c>
      <c r="K2158">
        <v>2.5</v>
      </c>
      <c r="L2158">
        <v>420</v>
      </c>
      <c r="M2158">
        <v>20.2</v>
      </c>
      <c r="N2158">
        <v>5.3</v>
      </c>
      <c r="O2158">
        <v>34.200000000000003</v>
      </c>
      <c r="P2158">
        <v>47.3</v>
      </c>
      <c r="Q2158">
        <v>56.2</v>
      </c>
      <c r="R2158">
        <v>22.1</v>
      </c>
      <c r="S2158">
        <v>170</v>
      </c>
      <c r="T2158">
        <v>18200</v>
      </c>
      <c r="U2158">
        <v>24500</v>
      </c>
      <c r="V2158">
        <v>30300</v>
      </c>
    </row>
    <row r="2159" spans="1:22" x14ac:dyDescent="0.25">
      <c r="A2159" t="str">
        <f t="shared" si="33"/>
        <v>2018/20193Female + malePsychologyUK</v>
      </c>
      <c r="B2159" t="s">
        <v>192</v>
      </c>
      <c r="C2159" t="s">
        <v>37</v>
      </c>
      <c r="D2159">
        <v>3</v>
      </c>
      <c r="E2159" t="s">
        <v>127</v>
      </c>
      <c r="F2159" t="s">
        <v>61</v>
      </c>
      <c r="G2159" t="s">
        <v>20</v>
      </c>
      <c r="H2159">
        <v>12030</v>
      </c>
      <c r="I2159">
        <v>11960</v>
      </c>
      <c r="J2159">
        <v>1.7</v>
      </c>
      <c r="K2159">
        <v>0.6</v>
      </c>
      <c r="L2159">
        <v>11755</v>
      </c>
      <c r="M2159">
        <v>5.0999999999999996</v>
      </c>
      <c r="N2159">
        <v>6.2</v>
      </c>
      <c r="O2159">
        <v>62.8</v>
      </c>
      <c r="P2159">
        <v>80.099999999999994</v>
      </c>
      <c r="Q2159">
        <v>87</v>
      </c>
      <c r="R2159">
        <v>24.1</v>
      </c>
      <c r="S2159">
        <v>7300</v>
      </c>
      <c r="T2159">
        <v>16800</v>
      </c>
      <c r="U2159">
        <v>21900</v>
      </c>
      <c r="V2159">
        <v>26600</v>
      </c>
    </row>
    <row r="2160" spans="1:22" x14ac:dyDescent="0.25">
      <c r="A2160" t="str">
        <f t="shared" si="33"/>
        <v>2018/20193Female + malePsychologyNon-EU</v>
      </c>
      <c r="B2160" t="s">
        <v>192</v>
      </c>
      <c r="C2160" t="s">
        <v>37</v>
      </c>
      <c r="D2160">
        <v>3</v>
      </c>
      <c r="E2160" t="s">
        <v>127</v>
      </c>
      <c r="F2160" t="s">
        <v>125</v>
      </c>
      <c r="G2160" t="s">
        <v>20</v>
      </c>
      <c r="H2160">
        <v>680</v>
      </c>
      <c r="I2160">
        <v>665</v>
      </c>
      <c r="J2160">
        <v>49.8</v>
      </c>
      <c r="K2160">
        <v>2.1</v>
      </c>
      <c r="L2160">
        <v>335</v>
      </c>
      <c r="M2160">
        <v>24.6</v>
      </c>
      <c r="N2160">
        <v>2.1</v>
      </c>
      <c r="O2160">
        <v>12.6</v>
      </c>
      <c r="P2160">
        <v>16.8</v>
      </c>
      <c r="Q2160">
        <v>23.5</v>
      </c>
      <c r="R2160">
        <v>10.9</v>
      </c>
      <c r="S2160">
        <v>75</v>
      </c>
      <c r="T2160">
        <v>17100</v>
      </c>
      <c r="U2160">
        <v>23000</v>
      </c>
      <c r="V2160">
        <v>30300</v>
      </c>
    </row>
    <row r="2161" spans="1:22" x14ac:dyDescent="0.25">
      <c r="A2161" t="str">
        <f t="shared" si="33"/>
        <v>2018/20193Female + maleSociology, social policy and anthropologyEU</v>
      </c>
      <c r="B2161" t="s">
        <v>192</v>
      </c>
      <c r="C2161" t="s">
        <v>37</v>
      </c>
      <c r="D2161">
        <v>3</v>
      </c>
      <c r="E2161" t="s">
        <v>127</v>
      </c>
      <c r="F2161" t="s">
        <v>21</v>
      </c>
      <c r="G2161" t="s">
        <v>99</v>
      </c>
      <c r="H2161">
        <v>320</v>
      </c>
      <c r="I2161">
        <v>315</v>
      </c>
      <c r="J2161">
        <v>20.8</v>
      </c>
      <c r="K2161">
        <v>2</v>
      </c>
      <c r="L2161">
        <v>250</v>
      </c>
      <c r="M2161">
        <v>22.5</v>
      </c>
      <c r="N2161">
        <v>4.8</v>
      </c>
      <c r="O2161">
        <v>37.1</v>
      </c>
      <c r="P2161">
        <v>45.2</v>
      </c>
      <c r="Q2161">
        <v>52</v>
      </c>
      <c r="R2161">
        <v>14.9</v>
      </c>
      <c r="S2161">
        <v>110</v>
      </c>
      <c r="T2161">
        <v>17500</v>
      </c>
      <c r="U2161">
        <v>23700</v>
      </c>
      <c r="V2161">
        <v>28800</v>
      </c>
    </row>
    <row r="2162" spans="1:22" x14ac:dyDescent="0.25">
      <c r="A2162" t="str">
        <f t="shared" si="33"/>
        <v>2018/20193Female + maleSociology, social policy and anthropologyUK</v>
      </c>
      <c r="B2162" t="s">
        <v>192</v>
      </c>
      <c r="C2162" t="s">
        <v>37</v>
      </c>
      <c r="D2162">
        <v>3</v>
      </c>
      <c r="E2162" t="s">
        <v>127</v>
      </c>
      <c r="F2162" t="s">
        <v>61</v>
      </c>
      <c r="G2162" t="s">
        <v>99</v>
      </c>
      <c r="H2162">
        <v>9855</v>
      </c>
      <c r="I2162">
        <v>9810</v>
      </c>
      <c r="J2162">
        <v>1.2</v>
      </c>
      <c r="K2162">
        <v>0.4</v>
      </c>
      <c r="L2162">
        <v>9690</v>
      </c>
      <c r="M2162">
        <v>5.6</v>
      </c>
      <c r="N2162">
        <v>6.9</v>
      </c>
      <c r="O2162">
        <v>70.2</v>
      </c>
      <c r="P2162">
        <v>81.400000000000006</v>
      </c>
      <c r="Q2162">
        <v>86.2</v>
      </c>
      <c r="R2162">
        <v>16</v>
      </c>
      <c r="S2162">
        <v>6690</v>
      </c>
      <c r="T2162">
        <v>17200</v>
      </c>
      <c r="U2162">
        <v>21900</v>
      </c>
      <c r="V2162">
        <v>27000</v>
      </c>
    </row>
    <row r="2163" spans="1:22" x14ac:dyDescent="0.25">
      <c r="A2163" t="str">
        <f t="shared" si="33"/>
        <v>2018/20193Female + maleSociology, social policy and anthropologyNon-EU</v>
      </c>
      <c r="B2163" t="s">
        <v>192</v>
      </c>
      <c r="C2163" t="s">
        <v>37</v>
      </c>
      <c r="D2163">
        <v>3</v>
      </c>
      <c r="E2163" t="s">
        <v>127</v>
      </c>
      <c r="F2163" t="s">
        <v>125</v>
      </c>
      <c r="G2163" t="s">
        <v>99</v>
      </c>
      <c r="H2163">
        <v>385</v>
      </c>
      <c r="I2163">
        <v>380</v>
      </c>
      <c r="J2163">
        <v>48.5</v>
      </c>
      <c r="K2163">
        <v>1.6</v>
      </c>
      <c r="L2163">
        <v>195</v>
      </c>
      <c r="M2163">
        <v>23.8</v>
      </c>
      <c r="N2163">
        <v>2.2999999999999998</v>
      </c>
      <c r="O2163">
        <v>14.6</v>
      </c>
      <c r="P2163">
        <v>19.399999999999999</v>
      </c>
      <c r="Q2163">
        <v>25.4</v>
      </c>
      <c r="R2163">
        <v>10.8</v>
      </c>
      <c r="S2163">
        <v>50</v>
      </c>
      <c r="T2163">
        <v>17900</v>
      </c>
      <c r="U2163">
        <v>24500</v>
      </c>
      <c r="V2163">
        <v>31400</v>
      </c>
    </row>
    <row r="2164" spans="1:22" x14ac:dyDescent="0.25">
      <c r="A2164" t="str">
        <f t="shared" si="33"/>
        <v>2018/20193Female + maleSport and exercise sciencesEU</v>
      </c>
      <c r="B2164" t="s">
        <v>192</v>
      </c>
      <c r="C2164" t="s">
        <v>37</v>
      </c>
      <c r="D2164">
        <v>3</v>
      </c>
      <c r="E2164" t="s">
        <v>127</v>
      </c>
      <c r="F2164" t="s">
        <v>21</v>
      </c>
      <c r="G2164" t="s">
        <v>82</v>
      </c>
      <c r="H2164">
        <v>135</v>
      </c>
      <c r="I2164">
        <v>125</v>
      </c>
      <c r="J2164">
        <v>24.8</v>
      </c>
      <c r="K2164">
        <v>7.3</v>
      </c>
      <c r="L2164">
        <v>95</v>
      </c>
      <c r="M2164">
        <v>24.7</v>
      </c>
      <c r="N2164">
        <v>5.7</v>
      </c>
      <c r="O2164">
        <v>28.4</v>
      </c>
      <c r="P2164">
        <v>39</v>
      </c>
      <c r="Q2164">
        <v>44.8</v>
      </c>
      <c r="R2164">
        <v>16.3</v>
      </c>
      <c r="S2164">
        <v>30</v>
      </c>
      <c r="T2164">
        <v>17900</v>
      </c>
      <c r="U2164">
        <v>22600</v>
      </c>
      <c r="V2164">
        <v>26600</v>
      </c>
    </row>
    <row r="2165" spans="1:22" x14ac:dyDescent="0.25">
      <c r="A2165" t="str">
        <f t="shared" si="33"/>
        <v>2018/20193Female + maleSport and exercise sciencesUK</v>
      </c>
      <c r="B2165" t="s">
        <v>192</v>
      </c>
      <c r="C2165" t="s">
        <v>37</v>
      </c>
      <c r="D2165">
        <v>3</v>
      </c>
      <c r="E2165" t="s">
        <v>127</v>
      </c>
      <c r="F2165" t="s">
        <v>61</v>
      </c>
      <c r="G2165" t="s">
        <v>82</v>
      </c>
      <c r="H2165">
        <v>8685</v>
      </c>
      <c r="I2165">
        <v>8655</v>
      </c>
      <c r="J2165">
        <v>0.8</v>
      </c>
      <c r="K2165">
        <v>0.4</v>
      </c>
      <c r="L2165">
        <v>8580</v>
      </c>
      <c r="M2165">
        <v>5</v>
      </c>
      <c r="N2165">
        <v>5</v>
      </c>
      <c r="O2165">
        <v>73.7</v>
      </c>
      <c r="P2165">
        <v>84.8</v>
      </c>
      <c r="Q2165">
        <v>89.2</v>
      </c>
      <c r="R2165">
        <v>15.5</v>
      </c>
      <c r="S2165">
        <v>6190</v>
      </c>
      <c r="T2165">
        <v>17200</v>
      </c>
      <c r="U2165">
        <v>21900</v>
      </c>
      <c r="V2165">
        <v>26300</v>
      </c>
    </row>
    <row r="2166" spans="1:22" x14ac:dyDescent="0.25">
      <c r="A2166" t="str">
        <f t="shared" si="33"/>
        <v>2018/20193Female + maleSport and exercise sciencesNon-EU</v>
      </c>
      <c r="B2166" t="s">
        <v>192</v>
      </c>
      <c r="C2166" t="s">
        <v>37</v>
      </c>
      <c r="D2166">
        <v>3</v>
      </c>
      <c r="E2166" t="s">
        <v>127</v>
      </c>
      <c r="F2166" t="s">
        <v>125</v>
      </c>
      <c r="G2166" t="s">
        <v>82</v>
      </c>
      <c r="H2166">
        <v>130</v>
      </c>
      <c r="I2166">
        <v>125</v>
      </c>
      <c r="J2166">
        <v>46.3</v>
      </c>
      <c r="K2166">
        <v>4.5999999999999996</v>
      </c>
      <c r="L2166">
        <v>65</v>
      </c>
      <c r="M2166">
        <v>26.4</v>
      </c>
      <c r="N2166">
        <v>2</v>
      </c>
      <c r="O2166">
        <v>17.899999999999999</v>
      </c>
      <c r="P2166">
        <v>21.6</v>
      </c>
      <c r="Q2166">
        <v>25.3</v>
      </c>
      <c r="R2166">
        <v>7.4</v>
      </c>
      <c r="S2166">
        <v>20</v>
      </c>
      <c r="T2166">
        <v>18200</v>
      </c>
      <c r="U2166">
        <v>22600</v>
      </c>
      <c r="V2166">
        <v>29900</v>
      </c>
    </row>
    <row r="2167" spans="1:22" x14ac:dyDescent="0.25">
      <c r="A2167" t="str">
        <f t="shared" si="33"/>
        <v>2018/20193Female + maleVeterinary sciencesEU</v>
      </c>
      <c r="B2167" t="s">
        <v>192</v>
      </c>
      <c r="C2167" t="s">
        <v>37</v>
      </c>
      <c r="D2167">
        <v>3</v>
      </c>
      <c r="E2167" t="s">
        <v>127</v>
      </c>
      <c r="F2167" t="s">
        <v>21</v>
      </c>
      <c r="G2167" t="s">
        <v>85</v>
      </c>
      <c r="H2167">
        <v>20</v>
      </c>
      <c r="I2167">
        <v>20</v>
      </c>
      <c r="J2167">
        <v>5.3</v>
      </c>
      <c r="K2167">
        <v>5</v>
      </c>
      <c r="L2167">
        <v>20</v>
      </c>
      <c r="M2167">
        <v>34.200000000000003</v>
      </c>
      <c r="N2167">
        <v>0</v>
      </c>
      <c r="O2167">
        <v>44.7</v>
      </c>
      <c r="P2167">
        <v>50</v>
      </c>
      <c r="Q2167">
        <v>60.5</v>
      </c>
      <c r="R2167">
        <v>15.8</v>
      </c>
      <c r="S2167" t="s">
        <v>124</v>
      </c>
      <c r="T2167" t="s">
        <v>124</v>
      </c>
      <c r="U2167" t="s">
        <v>124</v>
      </c>
      <c r="V2167" t="s">
        <v>124</v>
      </c>
    </row>
    <row r="2168" spans="1:22" x14ac:dyDescent="0.25">
      <c r="A2168" t="str">
        <f t="shared" si="33"/>
        <v>2018/20193Female + maleVeterinary sciencesUK</v>
      </c>
      <c r="B2168" t="s">
        <v>192</v>
      </c>
      <c r="C2168" t="s">
        <v>37</v>
      </c>
      <c r="D2168">
        <v>3</v>
      </c>
      <c r="E2168" t="s">
        <v>127</v>
      </c>
      <c r="F2168" t="s">
        <v>61</v>
      </c>
      <c r="G2168" t="s">
        <v>85</v>
      </c>
      <c r="H2168">
        <v>885</v>
      </c>
      <c r="I2168">
        <v>875</v>
      </c>
      <c r="J2168">
        <v>0.7</v>
      </c>
      <c r="K2168">
        <v>1</v>
      </c>
      <c r="L2168">
        <v>870</v>
      </c>
      <c r="M2168">
        <v>4.2</v>
      </c>
      <c r="N2168">
        <v>5.8</v>
      </c>
      <c r="O2168">
        <v>69</v>
      </c>
      <c r="P2168">
        <v>85.6</v>
      </c>
      <c r="Q2168">
        <v>89.3</v>
      </c>
      <c r="R2168">
        <v>20.3</v>
      </c>
      <c r="S2168">
        <v>590</v>
      </c>
      <c r="T2168">
        <v>24100</v>
      </c>
      <c r="U2168">
        <v>31800</v>
      </c>
      <c r="V2168">
        <v>36900</v>
      </c>
    </row>
    <row r="2169" spans="1:22" x14ac:dyDescent="0.25">
      <c r="A2169" t="str">
        <f t="shared" si="33"/>
        <v>2018/20193Female + maleVeterinary sciencesNon-EU</v>
      </c>
      <c r="B2169" t="s">
        <v>192</v>
      </c>
      <c r="C2169" t="s">
        <v>37</v>
      </c>
      <c r="D2169">
        <v>3</v>
      </c>
      <c r="E2169" t="s">
        <v>127</v>
      </c>
      <c r="F2169" t="s">
        <v>125</v>
      </c>
      <c r="G2169" t="s">
        <v>85</v>
      </c>
      <c r="H2169">
        <v>75</v>
      </c>
      <c r="I2169">
        <v>75</v>
      </c>
      <c r="J2169">
        <v>41.6</v>
      </c>
      <c r="K2169">
        <v>0</v>
      </c>
      <c r="L2169">
        <v>45</v>
      </c>
      <c r="M2169">
        <v>19.5</v>
      </c>
      <c r="N2169">
        <v>6.5</v>
      </c>
      <c r="O2169">
        <v>27.3</v>
      </c>
      <c r="P2169">
        <v>31.2</v>
      </c>
      <c r="Q2169">
        <v>32.5</v>
      </c>
      <c r="R2169">
        <v>5.2</v>
      </c>
      <c r="S2169">
        <v>20</v>
      </c>
      <c r="T2169">
        <v>22600</v>
      </c>
      <c r="U2169">
        <v>33600</v>
      </c>
      <c r="V2169">
        <v>40200</v>
      </c>
    </row>
    <row r="2170" spans="1:22" x14ac:dyDescent="0.25">
      <c r="A2170" t="str">
        <f t="shared" si="33"/>
        <v>2018/20191Female + maleAgriculture, food and related studiesEU</v>
      </c>
      <c r="B2170" t="s">
        <v>192</v>
      </c>
      <c r="C2170" t="s">
        <v>75</v>
      </c>
      <c r="D2170">
        <v>1</v>
      </c>
      <c r="E2170" t="s">
        <v>127</v>
      </c>
      <c r="F2170" t="s">
        <v>21</v>
      </c>
      <c r="G2170" t="s">
        <v>87</v>
      </c>
      <c r="H2170">
        <v>60</v>
      </c>
      <c r="I2170">
        <v>55</v>
      </c>
      <c r="J2170">
        <v>28</v>
      </c>
      <c r="K2170">
        <v>4.3</v>
      </c>
      <c r="L2170">
        <v>40</v>
      </c>
      <c r="M2170">
        <v>18.5</v>
      </c>
      <c r="N2170">
        <v>8.1999999999999993</v>
      </c>
      <c r="O2170">
        <v>20.9</v>
      </c>
      <c r="P2170">
        <v>30.9</v>
      </c>
      <c r="Q2170">
        <v>45.4</v>
      </c>
      <c r="R2170">
        <v>24.5</v>
      </c>
      <c r="S2170">
        <v>10</v>
      </c>
      <c r="T2170">
        <v>6900</v>
      </c>
      <c r="U2170">
        <v>15700</v>
      </c>
      <c r="V2170">
        <v>22300</v>
      </c>
    </row>
    <row r="2171" spans="1:22" x14ac:dyDescent="0.25">
      <c r="A2171" t="str">
        <f t="shared" si="33"/>
        <v>2018/20191Female + maleAgriculture, food and related studiesUK</v>
      </c>
      <c r="B2171" t="s">
        <v>192</v>
      </c>
      <c r="C2171" t="s">
        <v>75</v>
      </c>
      <c r="D2171">
        <v>1</v>
      </c>
      <c r="E2171" t="s">
        <v>127</v>
      </c>
      <c r="F2171" t="s">
        <v>61</v>
      </c>
      <c r="G2171" t="s">
        <v>87</v>
      </c>
      <c r="H2171">
        <v>2395</v>
      </c>
      <c r="I2171">
        <v>2390</v>
      </c>
      <c r="J2171">
        <v>0.5</v>
      </c>
      <c r="K2171">
        <v>0.1</v>
      </c>
      <c r="L2171">
        <v>2380</v>
      </c>
      <c r="M2171">
        <v>4.9000000000000004</v>
      </c>
      <c r="N2171">
        <v>8.1999999999999993</v>
      </c>
      <c r="O2171">
        <v>66.5</v>
      </c>
      <c r="P2171">
        <v>80</v>
      </c>
      <c r="Q2171">
        <v>86.4</v>
      </c>
      <c r="R2171">
        <v>19.899999999999999</v>
      </c>
      <c r="S2171">
        <v>1535</v>
      </c>
      <c r="T2171">
        <v>14200</v>
      </c>
      <c r="U2171">
        <v>18600</v>
      </c>
      <c r="V2171">
        <v>23000</v>
      </c>
    </row>
    <row r="2172" spans="1:22" x14ac:dyDescent="0.25">
      <c r="A2172" t="str">
        <f t="shared" si="33"/>
        <v>2018/20191Female + maleAgriculture, food and related studiesNon-EU</v>
      </c>
      <c r="B2172" t="s">
        <v>192</v>
      </c>
      <c r="C2172" t="s">
        <v>75</v>
      </c>
      <c r="D2172">
        <v>1</v>
      </c>
      <c r="E2172" t="s">
        <v>127</v>
      </c>
      <c r="F2172" t="s">
        <v>125</v>
      </c>
      <c r="G2172" t="s">
        <v>87</v>
      </c>
      <c r="H2172">
        <v>180</v>
      </c>
      <c r="I2172">
        <v>180</v>
      </c>
      <c r="J2172">
        <v>34.9</v>
      </c>
      <c r="K2172">
        <v>0.3</v>
      </c>
      <c r="L2172">
        <v>115</v>
      </c>
      <c r="M2172">
        <v>13.5</v>
      </c>
      <c r="N2172">
        <v>1.7</v>
      </c>
      <c r="O2172">
        <v>6.9</v>
      </c>
      <c r="P2172">
        <v>11.1</v>
      </c>
      <c r="Q2172">
        <v>49.9</v>
      </c>
      <c r="R2172">
        <v>43</v>
      </c>
      <c r="S2172" t="s">
        <v>124</v>
      </c>
      <c r="T2172" t="s">
        <v>124</v>
      </c>
      <c r="U2172" t="s">
        <v>124</v>
      </c>
      <c r="V2172" t="s">
        <v>124</v>
      </c>
    </row>
    <row r="2173" spans="1:22" x14ac:dyDescent="0.25">
      <c r="A2173" t="str">
        <f t="shared" si="33"/>
        <v>2018/20191Female + maleAllied healthEU</v>
      </c>
      <c r="B2173" t="s">
        <v>192</v>
      </c>
      <c r="C2173" t="s">
        <v>75</v>
      </c>
      <c r="D2173">
        <v>1</v>
      </c>
      <c r="E2173" t="s">
        <v>127</v>
      </c>
      <c r="F2173" t="s">
        <v>21</v>
      </c>
      <c r="G2173" t="s">
        <v>145</v>
      </c>
      <c r="H2173">
        <v>410</v>
      </c>
      <c r="I2173">
        <v>400</v>
      </c>
      <c r="J2173">
        <v>18.600000000000001</v>
      </c>
      <c r="K2173">
        <v>1.4</v>
      </c>
      <c r="L2173">
        <v>325</v>
      </c>
      <c r="M2173">
        <v>9.6</v>
      </c>
      <c r="N2173">
        <v>3.4</v>
      </c>
      <c r="O2173">
        <v>34.299999999999997</v>
      </c>
      <c r="P2173">
        <v>48.2</v>
      </c>
      <c r="Q2173">
        <v>68.3</v>
      </c>
      <c r="R2173">
        <v>34</v>
      </c>
      <c r="S2173">
        <v>125</v>
      </c>
      <c r="T2173">
        <v>21200</v>
      </c>
      <c r="U2173">
        <v>23400</v>
      </c>
      <c r="V2173">
        <v>25600</v>
      </c>
    </row>
    <row r="2174" spans="1:22" x14ac:dyDescent="0.25">
      <c r="A2174" t="str">
        <f t="shared" si="33"/>
        <v>2018/20191Female + maleAllied healthUK</v>
      </c>
      <c r="B2174" t="s">
        <v>192</v>
      </c>
      <c r="C2174" t="s">
        <v>75</v>
      </c>
      <c r="D2174">
        <v>1</v>
      </c>
      <c r="E2174" t="s">
        <v>127</v>
      </c>
      <c r="F2174" t="s">
        <v>61</v>
      </c>
      <c r="G2174" t="s">
        <v>145</v>
      </c>
      <c r="H2174">
        <v>10045</v>
      </c>
      <c r="I2174">
        <v>10020</v>
      </c>
      <c r="J2174">
        <v>0.8</v>
      </c>
      <c r="K2174">
        <v>0.2</v>
      </c>
      <c r="L2174">
        <v>9940</v>
      </c>
      <c r="M2174">
        <v>2.8</v>
      </c>
      <c r="N2174">
        <v>5</v>
      </c>
      <c r="O2174">
        <v>65.8</v>
      </c>
      <c r="P2174">
        <v>81.400000000000006</v>
      </c>
      <c r="Q2174">
        <v>91.3</v>
      </c>
      <c r="R2174">
        <v>25.5</v>
      </c>
      <c r="S2174">
        <v>6355</v>
      </c>
      <c r="T2174">
        <v>16800</v>
      </c>
      <c r="U2174">
        <v>21900</v>
      </c>
      <c r="V2174">
        <v>25200</v>
      </c>
    </row>
    <row r="2175" spans="1:22" x14ac:dyDescent="0.25">
      <c r="A2175" t="str">
        <f t="shared" si="33"/>
        <v>2018/20191Female + maleAllied healthNon-EU</v>
      </c>
      <c r="B2175" t="s">
        <v>192</v>
      </c>
      <c r="C2175" t="s">
        <v>75</v>
      </c>
      <c r="D2175">
        <v>1</v>
      </c>
      <c r="E2175" t="s">
        <v>127</v>
      </c>
      <c r="F2175" t="s">
        <v>125</v>
      </c>
      <c r="G2175" t="s">
        <v>145</v>
      </c>
      <c r="H2175">
        <v>685</v>
      </c>
      <c r="I2175">
        <v>675</v>
      </c>
      <c r="J2175">
        <v>33.9</v>
      </c>
      <c r="K2175">
        <v>1.3</v>
      </c>
      <c r="L2175">
        <v>445</v>
      </c>
      <c r="M2175">
        <v>16.100000000000001</v>
      </c>
      <c r="N2175">
        <v>4.8</v>
      </c>
      <c r="O2175">
        <v>13.6</v>
      </c>
      <c r="P2175">
        <v>20.9</v>
      </c>
      <c r="Q2175">
        <v>45.2</v>
      </c>
      <c r="R2175">
        <v>31.6</v>
      </c>
      <c r="S2175">
        <v>85</v>
      </c>
      <c r="T2175">
        <v>19300</v>
      </c>
      <c r="U2175">
        <v>23400</v>
      </c>
      <c r="V2175">
        <v>27000</v>
      </c>
    </row>
    <row r="2176" spans="1:22" x14ac:dyDescent="0.25">
      <c r="A2176" t="str">
        <f t="shared" si="33"/>
        <v>2018/20191Female + maleArchitecture, building and planningEU</v>
      </c>
      <c r="B2176" t="s">
        <v>192</v>
      </c>
      <c r="C2176" t="s">
        <v>75</v>
      </c>
      <c r="D2176">
        <v>1</v>
      </c>
      <c r="E2176" t="s">
        <v>127</v>
      </c>
      <c r="F2176" t="s">
        <v>21</v>
      </c>
      <c r="G2176" t="s">
        <v>97</v>
      </c>
      <c r="H2176">
        <v>420</v>
      </c>
      <c r="I2176">
        <v>410</v>
      </c>
      <c r="J2176">
        <v>14.5</v>
      </c>
      <c r="K2176">
        <v>2.2999999999999998</v>
      </c>
      <c r="L2176">
        <v>350</v>
      </c>
      <c r="M2176">
        <v>13.6</v>
      </c>
      <c r="N2176">
        <v>7.7</v>
      </c>
      <c r="O2176">
        <v>27.9</v>
      </c>
      <c r="P2176">
        <v>42.5</v>
      </c>
      <c r="Q2176">
        <v>64.2</v>
      </c>
      <c r="R2176">
        <v>36.299999999999997</v>
      </c>
      <c r="S2176">
        <v>110</v>
      </c>
      <c r="T2176">
        <v>17500</v>
      </c>
      <c r="U2176">
        <v>21500</v>
      </c>
      <c r="V2176">
        <v>24500</v>
      </c>
    </row>
    <row r="2177" spans="1:22" x14ac:dyDescent="0.25">
      <c r="A2177" t="str">
        <f t="shared" si="33"/>
        <v>2018/20191Female + maleArchitecture, building and planningUK</v>
      </c>
      <c r="B2177" t="s">
        <v>192</v>
      </c>
      <c r="C2177" t="s">
        <v>75</v>
      </c>
      <c r="D2177">
        <v>1</v>
      </c>
      <c r="E2177" t="s">
        <v>127</v>
      </c>
      <c r="F2177" t="s">
        <v>61</v>
      </c>
      <c r="G2177" t="s">
        <v>97</v>
      </c>
      <c r="H2177">
        <v>4605</v>
      </c>
      <c r="I2177">
        <v>4600</v>
      </c>
      <c r="J2177">
        <v>0.6</v>
      </c>
      <c r="K2177">
        <v>0.1</v>
      </c>
      <c r="L2177">
        <v>4570</v>
      </c>
      <c r="M2177">
        <v>3.4</v>
      </c>
      <c r="N2177">
        <v>7</v>
      </c>
      <c r="O2177">
        <v>69.2</v>
      </c>
      <c r="P2177">
        <v>80</v>
      </c>
      <c r="Q2177">
        <v>89</v>
      </c>
      <c r="R2177">
        <v>19.8</v>
      </c>
      <c r="S2177">
        <v>3100</v>
      </c>
      <c r="T2177">
        <v>19300</v>
      </c>
      <c r="U2177">
        <v>24500</v>
      </c>
      <c r="V2177">
        <v>31400</v>
      </c>
    </row>
    <row r="2178" spans="1:22" x14ac:dyDescent="0.25">
      <c r="A2178" t="str">
        <f t="shared" si="33"/>
        <v>2018/20191Female + maleArchitecture, building and planningNon-EU</v>
      </c>
      <c r="B2178" t="s">
        <v>192</v>
      </c>
      <c r="C2178" t="s">
        <v>75</v>
      </c>
      <c r="D2178">
        <v>1</v>
      </c>
      <c r="E2178" t="s">
        <v>127</v>
      </c>
      <c r="F2178" t="s">
        <v>125</v>
      </c>
      <c r="G2178" t="s">
        <v>97</v>
      </c>
      <c r="H2178">
        <v>1290</v>
      </c>
      <c r="I2178">
        <v>1285</v>
      </c>
      <c r="J2178">
        <v>44.5</v>
      </c>
      <c r="K2178">
        <v>0.7</v>
      </c>
      <c r="L2178">
        <v>710</v>
      </c>
      <c r="M2178">
        <v>10.7</v>
      </c>
      <c r="N2178">
        <v>3.3</v>
      </c>
      <c r="O2178">
        <v>6.7</v>
      </c>
      <c r="P2178">
        <v>11.1</v>
      </c>
      <c r="Q2178">
        <v>41.5</v>
      </c>
      <c r="R2178">
        <v>34.799999999999997</v>
      </c>
      <c r="S2178">
        <v>75</v>
      </c>
      <c r="T2178">
        <v>20100</v>
      </c>
      <c r="U2178">
        <v>24500</v>
      </c>
      <c r="V2178">
        <v>29900</v>
      </c>
    </row>
    <row r="2179" spans="1:22" x14ac:dyDescent="0.25">
      <c r="A2179" t="str">
        <f t="shared" si="33"/>
        <v>2018/20191Female + maleBiosciencesEU</v>
      </c>
      <c r="B2179" t="s">
        <v>192</v>
      </c>
      <c r="C2179" t="s">
        <v>75</v>
      </c>
      <c r="D2179">
        <v>1</v>
      </c>
      <c r="E2179" t="s">
        <v>127</v>
      </c>
      <c r="F2179" t="s">
        <v>21</v>
      </c>
      <c r="G2179" t="s">
        <v>80</v>
      </c>
      <c r="H2179">
        <v>560</v>
      </c>
      <c r="I2179">
        <v>545</v>
      </c>
      <c r="J2179">
        <v>12.9</v>
      </c>
      <c r="K2179">
        <v>2.4</v>
      </c>
      <c r="L2179">
        <v>475</v>
      </c>
      <c r="M2179">
        <v>11</v>
      </c>
      <c r="N2179">
        <v>3.3</v>
      </c>
      <c r="O2179">
        <v>15.3</v>
      </c>
      <c r="P2179">
        <v>36.4</v>
      </c>
      <c r="Q2179">
        <v>72.8</v>
      </c>
      <c r="R2179">
        <v>57.6</v>
      </c>
      <c r="S2179">
        <v>75</v>
      </c>
      <c r="T2179">
        <v>16800</v>
      </c>
      <c r="U2179">
        <v>23400</v>
      </c>
      <c r="V2179">
        <v>27400</v>
      </c>
    </row>
    <row r="2180" spans="1:22" x14ac:dyDescent="0.25">
      <c r="A2180" t="str">
        <f t="shared" ref="A2180:A2243" si="34">B2180&amp;D2180&amp;E2180&amp;G2180&amp;F2180</f>
        <v>2018/20191Female + maleBiosciencesUK</v>
      </c>
      <c r="B2180" t="s">
        <v>192</v>
      </c>
      <c r="C2180" t="s">
        <v>75</v>
      </c>
      <c r="D2180">
        <v>1</v>
      </c>
      <c r="E2180" t="s">
        <v>127</v>
      </c>
      <c r="F2180" t="s">
        <v>61</v>
      </c>
      <c r="G2180" t="s">
        <v>80</v>
      </c>
      <c r="H2180">
        <v>10415</v>
      </c>
      <c r="I2180">
        <v>10400</v>
      </c>
      <c r="J2180">
        <v>0.6</v>
      </c>
      <c r="K2180">
        <v>0.2</v>
      </c>
      <c r="L2180">
        <v>10340</v>
      </c>
      <c r="M2180">
        <v>3.4</v>
      </c>
      <c r="N2180">
        <v>6.7</v>
      </c>
      <c r="O2180">
        <v>45.6</v>
      </c>
      <c r="P2180">
        <v>67.599999999999994</v>
      </c>
      <c r="Q2180">
        <v>89.3</v>
      </c>
      <c r="R2180">
        <v>43.7</v>
      </c>
      <c r="S2180">
        <v>4640</v>
      </c>
      <c r="T2180">
        <v>14200</v>
      </c>
      <c r="U2180">
        <v>19000</v>
      </c>
      <c r="V2180">
        <v>23700</v>
      </c>
    </row>
    <row r="2181" spans="1:22" x14ac:dyDescent="0.25">
      <c r="A2181" t="str">
        <f t="shared" si="34"/>
        <v>2018/20191Female + maleBiosciencesNon-EU</v>
      </c>
      <c r="B2181" t="s">
        <v>192</v>
      </c>
      <c r="C2181" t="s">
        <v>75</v>
      </c>
      <c r="D2181">
        <v>1</v>
      </c>
      <c r="E2181" t="s">
        <v>127</v>
      </c>
      <c r="F2181" t="s">
        <v>125</v>
      </c>
      <c r="G2181" t="s">
        <v>80</v>
      </c>
      <c r="H2181">
        <v>780</v>
      </c>
      <c r="I2181">
        <v>770</v>
      </c>
      <c r="J2181">
        <v>33</v>
      </c>
      <c r="K2181">
        <v>0.9</v>
      </c>
      <c r="L2181">
        <v>515</v>
      </c>
      <c r="M2181">
        <v>13.2</v>
      </c>
      <c r="N2181">
        <v>2.2999999999999998</v>
      </c>
      <c r="O2181">
        <v>5.7</v>
      </c>
      <c r="P2181">
        <v>15.9</v>
      </c>
      <c r="Q2181">
        <v>51.5</v>
      </c>
      <c r="R2181">
        <v>45.8</v>
      </c>
      <c r="S2181">
        <v>35</v>
      </c>
      <c r="T2181">
        <v>16800</v>
      </c>
      <c r="U2181">
        <v>24100</v>
      </c>
      <c r="V2181">
        <v>31800</v>
      </c>
    </row>
    <row r="2182" spans="1:22" x14ac:dyDescent="0.25">
      <c r="A2182" t="str">
        <f t="shared" si="34"/>
        <v>2018/20191Female + maleBusiness and managementEU</v>
      </c>
      <c r="B2182" t="s">
        <v>192</v>
      </c>
      <c r="C2182" t="s">
        <v>75</v>
      </c>
      <c r="D2182">
        <v>1</v>
      </c>
      <c r="E2182" t="s">
        <v>127</v>
      </c>
      <c r="F2182" t="s">
        <v>21</v>
      </c>
      <c r="G2182" t="s">
        <v>107</v>
      </c>
      <c r="H2182">
        <v>4175</v>
      </c>
      <c r="I2182">
        <v>4065</v>
      </c>
      <c r="J2182">
        <v>29.9</v>
      </c>
      <c r="K2182">
        <v>2.6</v>
      </c>
      <c r="L2182">
        <v>2850</v>
      </c>
      <c r="M2182">
        <v>16.600000000000001</v>
      </c>
      <c r="N2182">
        <v>5.8</v>
      </c>
      <c r="O2182">
        <v>25.1</v>
      </c>
      <c r="P2182">
        <v>34.299999999999997</v>
      </c>
      <c r="Q2182">
        <v>47.6</v>
      </c>
      <c r="R2182">
        <v>22.6</v>
      </c>
      <c r="S2182">
        <v>955</v>
      </c>
      <c r="T2182">
        <v>19000</v>
      </c>
      <c r="U2182">
        <v>23700</v>
      </c>
      <c r="V2182">
        <v>30300</v>
      </c>
    </row>
    <row r="2183" spans="1:22" x14ac:dyDescent="0.25">
      <c r="A2183" t="str">
        <f t="shared" si="34"/>
        <v>2018/20191Female + maleBusiness and managementUK</v>
      </c>
      <c r="B2183" t="s">
        <v>192</v>
      </c>
      <c r="C2183" t="s">
        <v>75</v>
      </c>
      <c r="D2183">
        <v>1</v>
      </c>
      <c r="E2183" t="s">
        <v>127</v>
      </c>
      <c r="F2183" t="s">
        <v>61</v>
      </c>
      <c r="G2183" t="s">
        <v>107</v>
      </c>
      <c r="H2183">
        <v>35295</v>
      </c>
      <c r="I2183">
        <v>35170</v>
      </c>
      <c r="J2183">
        <v>0.9</v>
      </c>
      <c r="K2183">
        <v>0.3</v>
      </c>
      <c r="L2183">
        <v>34855</v>
      </c>
      <c r="M2183">
        <v>4.9000000000000004</v>
      </c>
      <c r="N2183">
        <v>8.1999999999999993</v>
      </c>
      <c r="O2183">
        <v>71.099999999999994</v>
      </c>
      <c r="P2183">
        <v>80.900000000000006</v>
      </c>
      <c r="Q2183">
        <v>86</v>
      </c>
      <c r="R2183">
        <v>14.9</v>
      </c>
      <c r="S2183">
        <v>24405</v>
      </c>
      <c r="T2183">
        <v>16800</v>
      </c>
      <c r="U2183">
        <v>21200</v>
      </c>
      <c r="V2183">
        <v>26600</v>
      </c>
    </row>
    <row r="2184" spans="1:22" x14ac:dyDescent="0.25">
      <c r="A2184" t="str">
        <f t="shared" si="34"/>
        <v>2018/20191Female + maleBusiness and managementNon-EU</v>
      </c>
      <c r="B2184" t="s">
        <v>192</v>
      </c>
      <c r="C2184" t="s">
        <v>75</v>
      </c>
      <c r="D2184">
        <v>1</v>
      </c>
      <c r="E2184" t="s">
        <v>127</v>
      </c>
      <c r="F2184" t="s">
        <v>125</v>
      </c>
      <c r="G2184" t="s">
        <v>107</v>
      </c>
      <c r="H2184">
        <v>15935</v>
      </c>
      <c r="I2184">
        <v>15865</v>
      </c>
      <c r="J2184">
        <v>37</v>
      </c>
      <c r="K2184">
        <v>0.5</v>
      </c>
      <c r="L2184">
        <v>9990</v>
      </c>
      <c r="M2184">
        <v>10.6</v>
      </c>
      <c r="N2184">
        <v>1.3</v>
      </c>
      <c r="O2184">
        <v>4.3</v>
      </c>
      <c r="P2184">
        <v>7.5</v>
      </c>
      <c r="Q2184">
        <v>51.1</v>
      </c>
      <c r="R2184">
        <v>46.8</v>
      </c>
      <c r="S2184">
        <v>605</v>
      </c>
      <c r="T2184">
        <v>17900</v>
      </c>
      <c r="U2184">
        <v>24800</v>
      </c>
      <c r="V2184">
        <v>31400</v>
      </c>
    </row>
    <row r="2185" spans="1:22" x14ac:dyDescent="0.25">
      <c r="A2185" t="str">
        <f t="shared" si="34"/>
        <v>2018/20191Female + maleCeltic studiesEU</v>
      </c>
      <c r="B2185" t="s">
        <v>192</v>
      </c>
      <c r="C2185" t="s">
        <v>75</v>
      </c>
      <c r="D2185">
        <v>1</v>
      </c>
      <c r="E2185" t="s">
        <v>127</v>
      </c>
      <c r="F2185" t="s">
        <v>21</v>
      </c>
      <c r="G2185" t="s">
        <v>111</v>
      </c>
      <c r="H2185" t="s">
        <v>124</v>
      </c>
      <c r="I2185" t="s">
        <v>124</v>
      </c>
      <c r="J2185" t="s">
        <v>124</v>
      </c>
      <c r="K2185" t="s">
        <v>124</v>
      </c>
      <c r="L2185" t="s">
        <v>124</v>
      </c>
      <c r="M2185" t="s">
        <v>124</v>
      </c>
      <c r="N2185" t="s">
        <v>124</v>
      </c>
      <c r="O2185" t="s">
        <v>124</v>
      </c>
      <c r="P2185" t="s">
        <v>124</v>
      </c>
      <c r="Q2185" t="s">
        <v>124</v>
      </c>
      <c r="R2185" t="s">
        <v>124</v>
      </c>
      <c r="S2185" t="s">
        <v>146</v>
      </c>
      <c r="T2185" t="s">
        <v>146</v>
      </c>
      <c r="U2185" t="s">
        <v>146</v>
      </c>
      <c r="V2185" t="s">
        <v>146</v>
      </c>
    </row>
    <row r="2186" spans="1:22" x14ac:dyDescent="0.25">
      <c r="A2186" t="str">
        <f t="shared" si="34"/>
        <v>2018/20191Female + maleCeltic studiesUK</v>
      </c>
      <c r="B2186" t="s">
        <v>192</v>
      </c>
      <c r="C2186" t="s">
        <v>75</v>
      </c>
      <c r="D2186">
        <v>1</v>
      </c>
      <c r="E2186" t="s">
        <v>127</v>
      </c>
      <c r="F2186" t="s">
        <v>61</v>
      </c>
      <c r="G2186" t="s">
        <v>111</v>
      </c>
      <c r="H2186">
        <v>10</v>
      </c>
      <c r="I2186">
        <v>10</v>
      </c>
      <c r="J2186">
        <v>0</v>
      </c>
      <c r="K2186">
        <v>5.3</v>
      </c>
      <c r="L2186">
        <v>10</v>
      </c>
      <c r="M2186">
        <v>0</v>
      </c>
      <c r="N2186">
        <v>11.1</v>
      </c>
      <c r="O2186">
        <v>50</v>
      </c>
      <c r="P2186">
        <v>72.2</v>
      </c>
      <c r="Q2186">
        <v>88.9</v>
      </c>
      <c r="R2186">
        <v>38.9</v>
      </c>
      <c r="S2186" t="s">
        <v>124</v>
      </c>
      <c r="T2186" t="s">
        <v>124</v>
      </c>
      <c r="U2186" t="s">
        <v>124</v>
      </c>
      <c r="V2186" t="s">
        <v>124</v>
      </c>
    </row>
    <row r="2187" spans="1:22" x14ac:dyDescent="0.25">
      <c r="A2187" t="str">
        <f t="shared" si="34"/>
        <v>2018/20191Female + maleCeltic studiesNon-EU</v>
      </c>
      <c r="B2187" t="s">
        <v>192</v>
      </c>
      <c r="C2187" t="s">
        <v>75</v>
      </c>
      <c r="D2187">
        <v>1</v>
      </c>
      <c r="E2187" t="s">
        <v>127</v>
      </c>
      <c r="F2187" t="s">
        <v>125</v>
      </c>
      <c r="G2187" t="s">
        <v>111</v>
      </c>
      <c r="H2187" t="s">
        <v>124</v>
      </c>
      <c r="I2187" t="s">
        <v>124</v>
      </c>
      <c r="J2187" t="s">
        <v>124</v>
      </c>
      <c r="K2187" t="s">
        <v>124</v>
      </c>
      <c r="L2187" t="s">
        <v>124</v>
      </c>
      <c r="M2187" t="s">
        <v>124</v>
      </c>
      <c r="N2187" t="s">
        <v>124</v>
      </c>
      <c r="O2187" t="s">
        <v>124</v>
      </c>
      <c r="P2187" t="s">
        <v>124</v>
      </c>
      <c r="Q2187" t="s">
        <v>124</v>
      </c>
      <c r="R2187" t="s">
        <v>124</v>
      </c>
      <c r="S2187" t="s">
        <v>146</v>
      </c>
      <c r="T2187" t="s">
        <v>146</v>
      </c>
      <c r="U2187" t="s">
        <v>146</v>
      </c>
      <c r="V2187" t="s">
        <v>146</v>
      </c>
    </row>
    <row r="2188" spans="1:22" x14ac:dyDescent="0.25">
      <c r="A2188" t="str">
        <f t="shared" si="34"/>
        <v>2018/20191Female + maleChemistryEU</v>
      </c>
      <c r="B2188" t="s">
        <v>192</v>
      </c>
      <c r="C2188" t="s">
        <v>75</v>
      </c>
      <c r="D2188">
        <v>1</v>
      </c>
      <c r="E2188" t="s">
        <v>127</v>
      </c>
      <c r="F2188" t="s">
        <v>21</v>
      </c>
      <c r="G2188" t="s">
        <v>90</v>
      </c>
      <c r="H2188">
        <v>110</v>
      </c>
      <c r="I2188">
        <v>110</v>
      </c>
      <c r="J2188">
        <v>15.6</v>
      </c>
      <c r="K2188">
        <v>3</v>
      </c>
      <c r="L2188">
        <v>90</v>
      </c>
      <c r="M2188">
        <v>6.3</v>
      </c>
      <c r="N2188">
        <v>6.3</v>
      </c>
      <c r="O2188">
        <v>26.9</v>
      </c>
      <c r="P2188">
        <v>46.9</v>
      </c>
      <c r="Q2188">
        <v>71.7</v>
      </c>
      <c r="R2188">
        <v>44.9</v>
      </c>
      <c r="S2188">
        <v>25</v>
      </c>
      <c r="T2188">
        <v>20400</v>
      </c>
      <c r="U2188">
        <v>24800</v>
      </c>
      <c r="V2188">
        <v>28500</v>
      </c>
    </row>
    <row r="2189" spans="1:22" x14ac:dyDescent="0.25">
      <c r="A2189" t="str">
        <f t="shared" si="34"/>
        <v>2018/20191Female + maleChemistryUK</v>
      </c>
      <c r="B2189" t="s">
        <v>192</v>
      </c>
      <c r="C2189" t="s">
        <v>75</v>
      </c>
      <c r="D2189">
        <v>1</v>
      </c>
      <c r="E2189" t="s">
        <v>127</v>
      </c>
      <c r="F2189" t="s">
        <v>61</v>
      </c>
      <c r="G2189" t="s">
        <v>90</v>
      </c>
      <c r="H2189">
        <v>3345</v>
      </c>
      <c r="I2189">
        <v>3340</v>
      </c>
      <c r="J2189">
        <v>0.5</v>
      </c>
      <c r="K2189">
        <v>0.2</v>
      </c>
      <c r="L2189">
        <v>3320</v>
      </c>
      <c r="M2189">
        <v>3.8</v>
      </c>
      <c r="N2189">
        <v>5.5</v>
      </c>
      <c r="O2189">
        <v>51.7</v>
      </c>
      <c r="P2189">
        <v>72.900000000000006</v>
      </c>
      <c r="Q2189">
        <v>90.2</v>
      </c>
      <c r="R2189">
        <v>38.5</v>
      </c>
      <c r="S2189">
        <v>1715</v>
      </c>
      <c r="T2189">
        <v>17900</v>
      </c>
      <c r="U2189">
        <v>22300</v>
      </c>
      <c r="V2189">
        <v>26600</v>
      </c>
    </row>
    <row r="2190" spans="1:22" x14ac:dyDescent="0.25">
      <c r="A2190" t="str">
        <f t="shared" si="34"/>
        <v>2018/20191Female + maleChemistryNon-EU</v>
      </c>
      <c r="B2190" t="s">
        <v>192</v>
      </c>
      <c r="C2190" t="s">
        <v>75</v>
      </c>
      <c r="D2190">
        <v>1</v>
      </c>
      <c r="E2190" t="s">
        <v>127</v>
      </c>
      <c r="F2190" t="s">
        <v>125</v>
      </c>
      <c r="G2190" t="s">
        <v>90</v>
      </c>
      <c r="H2190">
        <v>420</v>
      </c>
      <c r="I2190">
        <v>420</v>
      </c>
      <c r="J2190">
        <v>34.1</v>
      </c>
      <c r="K2190">
        <v>0.9</v>
      </c>
      <c r="L2190">
        <v>275</v>
      </c>
      <c r="M2190">
        <v>9.5</v>
      </c>
      <c r="N2190">
        <v>1.8</v>
      </c>
      <c r="O2190">
        <v>6.6</v>
      </c>
      <c r="P2190">
        <v>11.9</v>
      </c>
      <c r="Q2190">
        <v>54.6</v>
      </c>
      <c r="R2190">
        <v>48</v>
      </c>
      <c r="S2190">
        <v>25</v>
      </c>
      <c r="T2190">
        <v>16800</v>
      </c>
      <c r="U2190">
        <v>25200</v>
      </c>
      <c r="V2190">
        <v>31800</v>
      </c>
    </row>
    <row r="2191" spans="1:22" x14ac:dyDescent="0.25">
      <c r="A2191" t="str">
        <f t="shared" si="34"/>
        <v>2018/20191Female + maleCombined and general studiesEU</v>
      </c>
      <c r="B2191" t="s">
        <v>192</v>
      </c>
      <c r="C2191" t="s">
        <v>75</v>
      </c>
      <c r="D2191">
        <v>1</v>
      </c>
      <c r="E2191" t="s">
        <v>127</v>
      </c>
      <c r="F2191" t="s">
        <v>21</v>
      </c>
      <c r="G2191" t="s">
        <v>120</v>
      </c>
      <c r="H2191">
        <v>65</v>
      </c>
      <c r="I2191">
        <v>65</v>
      </c>
      <c r="J2191">
        <v>22.8</v>
      </c>
      <c r="K2191">
        <v>0</v>
      </c>
      <c r="L2191">
        <v>50</v>
      </c>
      <c r="M2191">
        <v>17.7</v>
      </c>
      <c r="N2191">
        <v>6.1</v>
      </c>
      <c r="O2191">
        <v>19.7</v>
      </c>
      <c r="P2191">
        <v>34.1</v>
      </c>
      <c r="Q2191">
        <v>53.5</v>
      </c>
      <c r="R2191">
        <v>33.799999999999997</v>
      </c>
      <c r="S2191">
        <v>10</v>
      </c>
      <c r="T2191">
        <v>3600</v>
      </c>
      <c r="U2191">
        <v>18800</v>
      </c>
      <c r="V2191">
        <v>23400</v>
      </c>
    </row>
    <row r="2192" spans="1:22" x14ac:dyDescent="0.25">
      <c r="A2192" t="str">
        <f t="shared" si="34"/>
        <v>2018/20191Female + maleCombined and general studiesUK</v>
      </c>
      <c r="B2192" t="s">
        <v>192</v>
      </c>
      <c r="C2192" t="s">
        <v>75</v>
      </c>
      <c r="D2192">
        <v>1</v>
      </c>
      <c r="E2192" t="s">
        <v>127</v>
      </c>
      <c r="F2192" t="s">
        <v>61</v>
      </c>
      <c r="G2192" t="s">
        <v>120</v>
      </c>
      <c r="H2192">
        <v>4525</v>
      </c>
      <c r="I2192">
        <v>4475</v>
      </c>
      <c r="J2192">
        <v>1.6</v>
      </c>
      <c r="K2192">
        <v>1</v>
      </c>
      <c r="L2192">
        <v>4405</v>
      </c>
      <c r="M2192">
        <v>10.3</v>
      </c>
      <c r="N2192">
        <v>5.8</v>
      </c>
      <c r="O2192">
        <v>56.1</v>
      </c>
      <c r="P2192">
        <v>74.400000000000006</v>
      </c>
      <c r="Q2192">
        <v>82.2</v>
      </c>
      <c r="R2192">
        <v>26.1</v>
      </c>
      <c r="S2192">
        <v>2310</v>
      </c>
      <c r="T2192">
        <v>12000</v>
      </c>
      <c r="U2192">
        <v>20800</v>
      </c>
      <c r="V2192">
        <v>31000</v>
      </c>
    </row>
    <row r="2193" spans="1:22" x14ac:dyDescent="0.25">
      <c r="A2193" t="str">
        <f t="shared" si="34"/>
        <v>2018/20191Female + maleCombined and general studiesNon-EU</v>
      </c>
      <c r="B2193" t="s">
        <v>192</v>
      </c>
      <c r="C2193" t="s">
        <v>75</v>
      </c>
      <c r="D2193">
        <v>1</v>
      </c>
      <c r="E2193" t="s">
        <v>127</v>
      </c>
      <c r="F2193" t="s">
        <v>125</v>
      </c>
      <c r="G2193" t="s">
        <v>120</v>
      </c>
      <c r="H2193">
        <v>100</v>
      </c>
      <c r="I2193">
        <v>95</v>
      </c>
      <c r="J2193">
        <v>20.399999999999999</v>
      </c>
      <c r="K2193">
        <v>3</v>
      </c>
      <c r="L2193">
        <v>75</v>
      </c>
      <c r="M2193">
        <v>10.3</v>
      </c>
      <c r="N2193">
        <v>1</v>
      </c>
      <c r="O2193">
        <v>7.8</v>
      </c>
      <c r="P2193">
        <v>12.9</v>
      </c>
      <c r="Q2193">
        <v>68.2</v>
      </c>
      <c r="R2193">
        <v>60.5</v>
      </c>
      <c r="S2193" t="s">
        <v>124</v>
      </c>
      <c r="T2193" t="s">
        <v>124</v>
      </c>
      <c r="U2193" t="s">
        <v>124</v>
      </c>
      <c r="V2193" t="s">
        <v>124</v>
      </c>
    </row>
    <row r="2194" spans="1:22" x14ac:dyDescent="0.25">
      <c r="A2194" t="str">
        <f t="shared" si="34"/>
        <v>2018/20191Female + maleComputingEU</v>
      </c>
      <c r="B2194" t="s">
        <v>192</v>
      </c>
      <c r="C2194" t="s">
        <v>75</v>
      </c>
      <c r="D2194">
        <v>1</v>
      </c>
      <c r="E2194" t="s">
        <v>127</v>
      </c>
      <c r="F2194" t="s">
        <v>21</v>
      </c>
      <c r="G2194" t="s">
        <v>95</v>
      </c>
      <c r="H2194">
        <v>850</v>
      </c>
      <c r="I2194">
        <v>820</v>
      </c>
      <c r="J2194">
        <v>18.399999999999999</v>
      </c>
      <c r="K2194">
        <v>3.3</v>
      </c>
      <c r="L2194">
        <v>670</v>
      </c>
      <c r="M2194">
        <v>12.1</v>
      </c>
      <c r="N2194">
        <v>7</v>
      </c>
      <c r="O2194">
        <v>42.9</v>
      </c>
      <c r="P2194">
        <v>52.5</v>
      </c>
      <c r="Q2194">
        <v>62.4</v>
      </c>
      <c r="R2194">
        <v>19.5</v>
      </c>
      <c r="S2194">
        <v>335</v>
      </c>
      <c r="T2194">
        <v>24500</v>
      </c>
      <c r="U2194">
        <v>31000</v>
      </c>
      <c r="V2194">
        <v>44900</v>
      </c>
    </row>
    <row r="2195" spans="1:22" x14ac:dyDescent="0.25">
      <c r="A2195" t="str">
        <f t="shared" si="34"/>
        <v>2018/20191Female + maleComputingUK</v>
      </c>
      <c r="B2195" t="s">
        <v>192</v>
      </c>
      <c r="C2195" t="s">
        <v>75</v>
      </c>
      <c r="D2195">
        <v>1</v>
      </c>
      <c r="E2195" t="s">
        <v>127</v>
      </c>
      <c r="F2195" t="s">
        <v>61</v>
      </c>
      <c r="G2195" t="s">
        <v>95</v>
      </c>
      <c r="H2195">
        <v>11545</v>
      </c>
      <c r="I2195">
        <v>11510</v>
      </c>
      <c r="J2195">
        <v>0.8</v>
      </c>
      <c r="K2195">
        <v>0.3</v>
      </c>
      <c r="L2195">
        <v>11420</v>
      </c>
      <c r="M2195">
        <v>5.5</v>
      </c>
      <c r="N2195">
        <v>8.6</v>
      </c>
      <c r="O2195">
        <v>71.900000000000006</v>
      </c>
      <c r="P2195">
        <v>79.5</v>
      </c>
      <c r="Q2195">
        <v>85.1</v>
      </c>
      <c r="R2195">
        <v>13.1</v>
      </c>
      <c r="S2195">
        <v>8110</v>
      </c>
      <c r="T2195">
        <v>17900</v>
      </c>
      <c r="U2195">
        <v>23700</v>
      </c>
      <c r="V2195">
        <v>29900</v>
      </c>
    </row>
    <row r="2196" spans="1:22" x14ac:dyDescent="0.25">
      <c r="A2196" t="str">
        <f t="shared" si="34"/>
        <v>2018/20191Female + maleComputingNon-EU</v>
      </c>
      <c r="B2196" t="s">
        <v>192</v>
      </c>
      <c r="C2196" t="s">
        <v>75</v>
      </c>
      <c r="D2196">
        <v>1</v>
      </c>
      <c r="E2196" t="s">
        <v>127</v>
      </c>
      <c r="F2196" t="s">
        <v>125</v>
      </c>
      <c r="G2196" t="s">
        <v>95</v>
      </c>
      <c r="H2196">
        <v>1290</v>
      </c>
      <c r="I2196">
        <v>1280</v>
      </c>
      <c r="J2196">
        <v>37.1</v>
      </c>
      <c r="K2196">
        <v>1.1000000000000001</v>
      </c>
      <c r="L2196">
        <v>805</v>
      </c>
      <c r="M2196">
        <v>15.3</v>
      </c>
      <c r="N2196">
        <v>3.6</v>
      </c>
      <c r="O2196">
        <v>11.4</v>
      </c>
      <c r="P2196">
        <v>18</v>
      </c>
      <c r="Q2196">
        <v>44</v>
      </c>
      <c r="R2196">
        <v>32.6</v>
      </c>
      <c r="S2196">
        <v>130</v>
      </c>
      <c r="T2196">
        <v>25600</v>
      </c>
      <c r="U2196">
        <v>32800</v>
      </c>
      <c r="V2196">
        <v>48500</v>
      </c>
    </row>
    <row r="2197" spans="1:22" x14ac:dyDescent="0.25">
      <c r="A2197" t="str">
        <f t="shared" si="34"/>
        <v>2018/20191Female + maleCreative arts and designEU</v>
      </c>
      <c r="B2197" t="s">
        <v>192</v>
      </c>
      <c r="C2197" t="s">
        <v>75</v>
      </c>
      <c r="D2197">
        <v>1</v>
      </c>
      <c r="E2197" t="s">
        <v>127</v>
      </c>
      <c r="F2197" t="s">
        <v>21</v>
      </c>
      <c r="G2197" t="s">
        <v>116</v>
      </c>
      <c r="H2197">
        <v>1330</v>
      </c>
      <c r="I2197">
        <v>1300</v>
      </c>
      <c r="J2197">
        <v>17.2</v>
      </c>
      <c r="K2197">
        <v>2.2000000000000002</v>
      </c>
      <c r="L2197">
        <v>1080</v>
      </c>
      <c r="M2197">
        <v>21.2</v>
      </c>
      <c r="N2197">
        <v>9</v>
      </c>
      <c r="O2197">
        <v>39.1</v>
      </c>
      <c r="P2197">
        <v>45.3</v>
      </c>
      <c r="Q2197">
        <v>52.5</v>
      </c>
      <c r="R2197">
        <v>13.4</v>
      </c>
      <c r="S2197">
        <v>450</v>
      </c>
      <c r="T2197">
        <v>13100</v>
      </c>
      <c r="U2197">
        <v>19000</v>
      </c>
      <c r="V2197">
        <v>22600</v>
      </c>
    </row>
    <row r="2198" spans="1:22" x14ac:dyDescent="0.25">
      <c r="A2198" t="str">
        <f t="shared" si="34"/>
        <v>2018/20191Female + maleCreative arts and designUK</v>
      </c>
      <c r="B2198" t="s">
        <v>192</v>
      </c>
      <c r="C2198" t="s">
        <v>75</v>
      </c>
      <c r="D2198">
        <v>1</v>
      </c>
      <c r="E2198" t="s">
        <v>127</v>
      </c>
      <c r="F2198" t="s">
        <v>61</v>
      </c>
      <c r="G2198" t="s">
        <v>116</v>
      </c>
      <c r="H2198">
        <v>21070</v>
      </c>
      <c r="I2198">
        <v>21035</v>
      </c>
      <c r="J2198">
        <v>0.6</v>
      </c>
      <c r="K2198">
        <v>0.2</v>
      </c>
      <c r="L2198">
        <v>20910</v>
      </c>
      <c r="M2198">
        <v>5</v>
      </c>
      <c r="N2198">
        <v>11.4</v>
      </c>
      <c r="O2198">
        <v>72.7</v>
      </c>
      <c r="P2198">
        <v>78.900000000000006</v>
      </c>
      <c r="Q2198">
        <v>83</v>
      </c>
      <c r="R2198">
        <v>10.3</v>
      </c>
      <c r="S2198">
        <v>14560</v>
      </c>
      <c r="T2198">
        <v>11300</v>
      </c>
      <c r="U2198">
        <v>16400</v>
      </c>
      <c r="V2198">
        <v>20400</v>
      </c>
    </row>
    <row r="2199" spans="1:22" x14ac:dyDescent="0.25">
      <c r="A2199" t="str">
        <f t="shared" si="34"/>
        <v>2018/20191Female + maleCreative arts and designNon-EU</v>
      </c>
      <c r="B2199" t="s">
        <v>192</v>
      </c>
      <c r="C2199" t="s">
        <v>75</v>
      </c>
      <c r="D2199">
        <v>1</v>
      </c>
      <c r="E2199" t="s">
        <v>127</v>
      </c>
      <c r="F2199" t="s">
        <v>125</v>
      </c>
      <c r="G2199" t="s">
        <v>116</v>
      </c>
      <c r="H2199">
        <v>2600</v>
      </c>
      <c r="I2199">
        <v>2580</v>
      </c>
      <c r="J2199">
        <v>47.8</v>
      </c>
      <c r="K2199">
        <v>0.8</v>
      </c>
      <c r="L2199">
        <v>1350</v>
      </c>
      <c r="M2199">
        <v>18.2</v>
      </c>
      <c r="N2199">
        <v>3.1</v>
      </c>
      <c r="O2199">
        <v>10.5</v>
      </c>
      <c r="P2199">
        <v>12.5</v>
      </c>
      <c r="Q2199">
        <v>31</v>
      </c>
      <c r="R2199">
        <v>20.5</v>
      </c>
      <c r="S2199">
        <v>220</v>
      </c>
      <c r="T2199">
        <v>12400</v>
      </c>
      <c r="U2199">
        <v>19000</v>
      </c>
      <c r="V2199">
        <v>24500</v>
      </c>
    </row>
    <row r="2200" spans="1:22" x14ac:dyDescent="0.25">
      <c r="A2200" t="str">
        <f t="shared" si="34"/>
        <v>2018/20191Female + maleEconomicsEU</v>
      </c>
      <c r="B2200" t="s">
        <v>192</v>
      </c>
      <c r="C2200" t="s">
        <v>75</v>
      </c>
      <c r="D2200">
        <v>1</v>
      </c>
      <c r="E2200" t="s">
        <v>127</v>
      </c>
      <c r="F2200" t="s">
        <v>21</v>
      </c>
      <c r="G2200" t="s">
        <v>8</v>
      </c>
      <c r="H2200">
        <v>655</v>
      </c>
      <c r="I2200">
        <v>630</v>
      </c>
      <c r="J2200">
        <v>20.2</v>
      </c>
      <c r="K2200">
        <v>4.0999999999999996</v>
      </c>
      <c r="L2200">
        <v>500</v>
      </c>
      <c r="M2200">
        <v>14.4</v>
      </c>
      <c r="N2200">
        <v>4.4000000000000004</v>
      </c>
      <c r="O2200">
        <v>22.7</v>
      </c>
      <c r="P2200">
        <v>37.4</v>
      </c>
      <c r="Q2200">
        <v>61</v>
      </c>
      <c r="R2200">
        <v>38.200000000000003</v>
      </c>
      <c r="S2200">
        <v>135</v>
      </c>
      <c r="T2200">
        <v>25200</v>
      </c>
      <c r="U2200">
        <v>32100</v>
      </c>
      <c r="V2200">
        <v>49300</v>
      </c>
    </row>
    <row r="2201" spans="1:22" x14ac:dyDescent="0.25">
      <c r="A2201" t="str">
        <f t="shared" si="34"/>
        <v>2018/20191Female + maleEconomicsUK</v>
      </c>
      <c r="B2201" t="s">
        <v>192</v>
      </c>
      <c r="C2201" t="s">
        <v>75</v>
      </c>
      <c r="D2201">
        <v>1</v>
      </c>
      <c r="E2201" t="s">
        <v>127</v>
      </c>
      <c r="F2201" t="s">
        <v>61</v>
      </c>
      <c r="G2201" t="s">
        <v>8</v>
      </c>
      <c r="H2201">
        <v>5480</v>
      </c>
      <c r="I2201">
        <v>5465</v>
      </c>
      <c r="J2201">
        <v>0.8</v>
      </c>
      <c r="K2201">
        <v>0.3</v>
      </c>
      <c r="L2201">
        <v>5420</v>
      </c>
      <c r="M2201">
        <v>4.3</v>
      </c>
      <c r="N2201">
        <v>6.7</v>
      </c>
      <c r="O2201">
        <v>64.5</v>
      </c>
      <c r="P2201">
        <v>79.2</v>
      </c>
      <c r="Q2201">
        <v>88.2</v>
      </c>
      <c r="R2201">
        <v>23.6</v>
      </c>
      <c r="S2201">
        <v>3465</v>
      </c>
      <c r="T2201">
        <v>20800</v>
      </c>
      <c r="U2201">
        <v>26600</v>
      </c>
      <c r="V2201">
        <v>32500</v>
      </c>
    </row>
    <row r="2202" spans="1:22" x14ac:dyDescent="0.25">
      <c r="A2202" t="str">
        <f t="shared" si="34"/>
        <v>2018/20191Female + maleEconomicsNon-EU</v>
      </c>
      <c r="B2202" t="s">
        <v>192</v>
      </c>
      <c r="C2202" t="s">
        <v>75</v>
      </c>
      <c r="D2202">
        <v>1</v>
      </c>
      <c r="E2202" t="s">
        <v>127</v>
      </c>
      <c r="F2202" t="s">
        <v>125</v>
      </c>
      <c r="G2202" t="s">
        <v>8</v>
      </c>
      <c r="H2202">
        <v>2150</v>
      </c>
      <c r="I2202">
        <v>2140</v>
      </c>
      <c r="J2202">
        <v>35.9</v>
      </c>
      <c r="K2202">
        <v>0.5</v>
      </c>
      <c r="L2202">
        <v>1370</v>
      </c>
      <c r="M2202">
        <v>11.5</v>
      </c>
      <c r="N2202">
        <v>1.2</v>
      </c>
      <c r="O2202">
        <v>8.3000000000000007</v>
      </c>
      <c r="P2202">
        <v>14.2</v>
      </c>
      <c r="Q2202">
        <v>51.4</v>
      </c>
      <c r="R2202">
        <v>43.1</v>
      </c>
      <c r="S2202">
        <v>160</v>
      </c>
      <c r="T2202">
        <v>29200</v>
      </c>
      <c r="U2202">
        <v>38000</v>
      </c>
      <c r="V2202">
        <v>49300</v>
      </c>
    </row>
    <row r="2203" spans="1:22" x14ac:dyDescent="0.25">
      <c r="A2203" t="str">
        <f t="shared" si="34"/>
        <v>2018/20191Female + maleEducation and teachingEU</v>
      </c>
      <c r="B2203" t="s">
        <v>192</v>
      </c>
      <c r="C2203" t="s">
        <v>75</v>
      </c>
      <c r="D2203">
        <v>1</v>
      </c>
      <c r="E2203" t="s">
        <v>127</v>
      </c>
      <c r="F2203" t="s">
        <v>21</v>
      </c>
      <c r="G2203" t="s">
        <v>118</v>
      </c>
      <c r="H2203">
        <v>95</v>
      </c>
      <c r="I2203">
        <v>95</v>
      </c>
      <c r="J2203">
        <v>20.9</v>
      </c>
      <c r="K2203">
        <v>3.6</v>
      </c>
      <c r="L2203">
        <v>75</v>
      </c>
      <c r="M2203">
        <v>8.3000000000000007</v>
      </c>
      <c r="N2203">
        <v>4.5999999999999996</v>
      </c>
      <c r="O2203">
        <v>41.7</v>
      </c>
      <c r="P2203">
        <v>56.4</v>
      </c>
      <c r="Q2203">
        <v>66.2</v>
      </c>
      <c r="R2203">
        <v>24.5</v>
      </c>
      <c r="S2203">
        <v>40</v>
      </c>
      <c r="T2203">
        <v>14000</v>
      </c>
      <c r="U2203">
        <v>17900</v>
      </c>
      <c r="V2203">
        <v>24500</v>
      </c>
    </row>
    <row r="2204" spans="1:22" x14ac:dyDescent="0.25">
      <c r="A2204" t="str">
        <f t="shared" si="34"/>
        <v>2018/20191Female + maleEducation and teachingUK</v>
      </c>
      <c r="B2204" t="s">
        <v>192</v>
      </c>
      <c r="C2204" t="s">
        <v>75</v>
      </c>
      <c r="D2204">
        <v>1</v>
      </c>
      <c r="E2204" t="s">
        <v>127</v>
      </c>
      <c r="F2204" t="s">
        <v>61</v>
      </c>
      <c r="G2204" t="s">
        <v>118</v>
      </c>
      <c r="H2204">
        <v>15465</v>
      </c>
      <c r="I2204">
        <v>15445</v>
      </c>
      <c r="J2204">
        <v>0.5</v>
      </c>
      <c r="K2204">
        <v>0.1</v>
      </c>
      <c r="L2204">
        <v>15380</v>
      </c>
      <c r="M2204">
        <v>2.7</v>
      </c>
      <c r="N2204">
        <v>5.4</v>
      </c>
      <c r="O2204">
        <v>70.3</v>
      </c>
      <c r="P2204">
        <v>85.3</v>
      </c>
      <c r="Q2204">
        <v>91.4</v>
      </c>
      <c r="R2204">
        <v>21.1</v>
      </c>
      <c r="S2204">
        <v>10705</v>
      </c>
      <c r="T2204">
        <v>13500</v>
      </c>
      <c r="U2204">
        <v>19000</v>
      </c>
      <c r="V2204">
        <v>22600</v>
      </c>
    </row>
    <row r="2205" spans="1:22" x14ac:dyDescent="0.25">
      <c r="A2205" t="str">
        <f t="shared" si="34"/>
        <v>2018/20191Female + maleEducation and teachingNon-EU</v>
      </c>
      <c r="B2205" t="s">
        <v>192</v>
      </c>
      <c r="C2205" t="s">
        <v>75</v>
      </c>
      <c r="D2205">
        <v>1</v>
      </c>
      <c r="E2205" t="s">
        <v>127</v>
      </c>
      <c r="F2205" t="s">
        <v>125</v>
      </c>
      <c r="G2205" t="s">
        <v>118</v>
      </c>
      <c r="H2205">
        <v>170</v>
      </c>
      <c r="I2205">
        <v>165</v>
      </c>
      <c r="J2205">
        <v>33</v>
      </c>
      <c r="K2205">
        <v>4.7</v>
      </c>
      <c r="L2205">
        <v>110</v>
      </c>
      <c r="M2205">
        <v>14.1</v>
      </c>
      <c r="N2205">
        <v>3.1</v>
      </c>
      <c r="O2205">
        <v>13.4</v>
      </c>
      <c r="P2205">
        <v>20.8</v>
      </c>
      <c r="Q2205">
        <v>49.9</v>
      </c>
      <c r="R2205">
        <v>36.4</v>
      </c>
      <c r="S2205">
        <v>20</v>
      </c>
      <c r="T2205">
        <v>14600</v>
      </c>
      <c r="U2205">
        <v>16800</v>
      </c>
      <c r="V2205">
        <v>23000</v>
      </c>
    </row>
    <row r="2206" spans="1:22" x14ac:dyDescent="0.25">
      <c r="A2206" t="str">
        <f t="shared" si="34"/>
        <v>2018/20191Female + maleEngineeringEU</v>
      </c>
      <c r="B2206" t="s">
        <v>192</v>
      </c>
      <c r="C2206" t="s">
        <v>75</v>
      </c>
      <c r="D2206">
        <v>1</v>
      </c>
      <c r="E2206" t="s">
        <v>127</v>
      </c>
      <c r="F2206" t="s">
        <v>21</v>
      </c>
      <c r="G2206" t="s">
        <v>93</v>
      </c>
      <c r="H2206">
        <v>1070</v>
      </c>
      <c r="I2206">
        <v>1050</v>
      </c>
      <c r="J2206">
        <v>19.100000000000001</v>
      </c>
      <c r="K2206">
        <v>1.5</v>
      </c>
      <c r="L2206">
        <v>850</v>
      </c>
      <c r="M2206">
        <v>13.1</v>
      </c>
      <c r="N2206">
        <v>4.7</v>
      </c>
      <c r="O2206">
        <v>32.5</v>
      </c>
      <c r="P2206">
        <v>43.7</v>
      </c>
      <c r="Q2206">
        <v>63.1</v>
      </c>
      <c r="R2206">
        <v>30.7</v>
      </c>
      <c r="S2206">
        <v>325</v>
      </c>
      <c r="T2206">
        <v>24100</v>
      </c>
      <c r="U2206">
        <v>28500</v>
      </c>
      <c r="V2206">
        <v>34700</v>
      </c>
    </row>
    <row r="2207" spans="1:22" x14ac:dyDescent="0.25">
      <c r="A2207" t="str">
        <f t="shared" si="34"/>
        <v>2018/20191Female + maleEngineeringUK</v>
      </c>
      <c r="B2207" t="s">
        <v>192</v>
      </c>
      <c r="C2207" t="s">
        <v>75</v>
      </c>
      <c r="D2207">
        <v>1</v>
      </c>
      <c r="E2207" t="s">
        <v>127</v>
      </c>
      <c r="F2207" t="s">
        <v>61</v>
      </c>
      <c r="G2207" t="s">
        <v>93</v>
      </c>
      <c r="H2207">
        <v>13005</v>
      </c>
      <c r="I2207">
        <v>12970</v>
      </c>
      <c r="J2207">
        <v>0.9</v>
      </c>
      <c r="K2207">
        <v>0.3</v>
      </c>
      <c r="L2207">
        <v>12855</v>
      </c>
      <c r="M2207">
        <v>4.2</v>
      </c>
      <c r="N2207">
        <v>5.8</v>
      </c>
      <c r="O2207">
        <v>69.5</v>
      </c>
      <c r="P2207">
        <v>80.599999999999994</v>
      </c>
      <c r="Q2207">
        <v>89.1</v>
      </c>
      <c r="R2207">
        <v>19.7</v>
      </c>
      <c r="S2207">
        <v>8825</v>
      </c>
      <c r="T2207">
        <v>21900</v>
      </c>
      <c r="U2207">
        <v>27400</v>
      </c>
      <c r="V2207">
        <v>32100</v>
      </c>
    </row>
    <row r="2208" spans="1:22" x14ac:dyDescent="0.25">
      <c r="A2208" t="str">
        <f t="shared" si="34"/>
        <v>2018/20191Female + maleEngineeringNon-EU</v>
      </c>
      <c r="B2208" t="s">
        <v>192</v>
      </c>
      <c r="C2208" t="s">
        <v>75</v>
      </c>
      <c r="D2208">
        <v>1</v>
      </c>
      <c r="E2208" t="s">
        <v>127</v>
      </c>
      <c r="F2208" t="s">
        <v>125</v>
      </c>
      <c r="G2208" t="s">
        <v>93</v>
      </c>
      <c r="H2208">
        <v>5285</v>
      </c>
      <c r="I2208">
        <v>5255</v>
      </c>
      <c r="J2208">
        <v>43.9</v>
      </c>
      <c r="K2208">
        <v>0.6</v>
      </c>
      <c r="L2208">
        <v>2950</v>
      </c>
      <c r="M2208">
        <v>13</v>
      </c>
      <c r="N2208">
        <v>1.6</v>
      </c>
      <c r="O2208">
        <v>8.3000000000000007</v>
      </c>
      <c r="P2208">
        <v>13.5</v>
      </c>
      <c r="Q2208">
        <v>41.5</v>
      </c>
      <c r="R2208">
        <v>33.200000000000003</v>
      </c>
      <c r="S2208">
        <v>390</v>
      </c>
      <c r="T2208">
        <v>23700</v>
      </c>
      <c r="U2208">
        <v>28500</v>
      </c>
      <c r="V2208">
        <v>33900</v>
      </c>
    </row>
    <row r="2209" spans="1:22" x14ac:dyDescent="0.25">
      <c r="A2209" t="str">
        <f t="shared" si="34"/>
        <v>2018/20191Female + maleEnglish studiesEU</v>
      </c>
      <c r="B2209" t="s">
        <v>192</v>
      </c>
      <c r="C2209" t="s">
        <v>75</v>
      </c>
      <c r="D2209">
        <v>1</v>
      </c>
      <c r="E2209" t="s">
        <v>127</v>
      </c>
      <c r="F2209" t="s">
        <v>21</v>
      </c>
      <c r="G2209" t="s">
        <v>109</v>
      </c>
      <c r="H2209">
        <v>380</v>
      </c>
      <c r="I2209">
        <v>375</v>
      </c>
      <c r="J2209">
        <v>17</v>
      </c>
      <c r="K2209">
        <v>1.3</v>
      </c>
      <c r="L2209">
        <v>310</v>
      </c>
      <c r="M2209">
        <v>13.4</v>
      </c>
      <c r="N2209">
        <v>5</v>
      </c>
      <c r="O2209">
        <v>20.8</v>
      </c>
      <c r="P2209">
        <v>41.8</v>
      </c>
      <c r="Q2209">
        <v>64.5</v>
      </c>
      <c r="R2209">
        <v>43.7</v>
      </c>
      <c r="S2209">
        <v>70</v>
      </c>
      <c r="T2209">
        <v>14200</v>
      </c>
      <c r="U2209">
        <v>19300</v>
      </c>
      <c r="V2209">
        <v>23000</v>
      </c>
    </row>
    <row r="2210" spans="1:22" x14ac:dyDescent="0.25">
      <c r="A2210" t="str">
        <f t="shared" si="34"/>
        <v>2018/20191Female + maleEnglish studiesUK</v>
      </c>
      <c r="B2210" t="s">
        <v>192</v>
      </c>
      <c r="C2210" t="s">
        <v>75</v>
      </c>
      <c r="D2210">
        <v>1</v>
      </c>
      <c r="E2210" t="s">
        <v>127</v>
      </c>
      <c r="F2210" t="s">
        <v>61</v>
      </c>
      <c r="G2210" t="s">
        <v>109</v>
      </c>
      <c r="H2210">
        <v>11580</v>
      </c>
      <c r="I2210">
        <v>11555</v>
      </c>
      <c r="J2210">
        <v>0.5</v>
      </c>
      <c r="K2210">
        <v>0.2</v>
      </c>
      <c r="L2210">
        <v>11495</v>
      </c>
      <c r="M2210">
        <v>4.2</v>
      </c>
      <c r="N2210">
        <v>8.4</v>
      </c>
      <c r="O2210">
        <v>55.1</v>
      </c>
      <c r="P2210">
        <v>73.7</v>
      </c>
      <c r="Q2210">
        <v>86.9</v>
      </c>
      <c r="R2210">
        <v>31.8</v>
      </c>
      <c r="S2210">
        <v>6160</v>
      </c>
      <c r="T2210">
        <v>12800</v>
      </c>
      <c r="U2210">
        <v>17900</v>
      </c>
      <c r="V2210">
        <v>22300</v>
      </c>
    </row>
    <row r="2211" spans="1:22" x14ac:dyDescent="0.25">
      <c r="A2211" t="str">
        <f t="shared" si="34"/>
        <v>2018/20191Female + maleEnglish studiesNon-EU</v>
      </c>
      <c r="B2211" t="s">
        <v>192</v>
      </c>
      <c r="C2211" t="s">
        <v>75</v>
      </c>
      <c r="D2211">
        <v>1</v>
      </c>
      <c r="E2211" t="s">
        <v>127</v>
      </c>
      <c r="F2211" t="s">
        <v>125</v>
      </c>
      <c r="G2211" t="s">
        <v>109</v>
      </c>
      <c r="H2211">
        <v>775</v>
      </c>
      <c r="I2211">
        <v>760</v>
      </c>
      <c r="J2211">
        <v>32</v>
      </c>
      <c r="K2211">
        <v>1.6</v>
      </c>
      <c r="L2211">
        <v>515</v>
      </c>
      <c r="M2211">
        <v>11.6</v>
      </c>
      <c r="N2211">
        <v>2</v>
      </c>
      <c r="O2211">
        <v>5.3</v>
      </c>
      <c r="P2211">
        <v>9.6999999999999993</v>
      </c>
      <c r="Q2211">
        <v>54.4</v>
      </c>
      <c r="R2211">
        <v>49.1</v>
      </c>
      <c r="S2211">
        <v>35</v>
      </c>
      <c r="T2211">
        <v>14600</v>
      </c>
      <c r="U2211">
        <v>18600</v>
      </c>
      <c r="V2211">
        <v>24500</v>
      </c>
    </row>
    <row r="2212" spans="1:22" x14ac:dyDescent="0.25">
      <c r="A2212" t="str">
        <f t="shared" si="34"/>
        <v>2018/20191Female + maleGeneral, applied and forensic sciencesEU</v>
      </c>
      <c r="B2212" t="s">
        <v>192</v>
      </c>
      <c r="C2212" t="s">
        <v>75</v>
      </c>
      <c r="D2212">
        <v>1</v>
      </c>
      <c r="E2212" t="s">
        <v>127</v>
      </c>
      <c r="F2212" t="s">
        <v>21</v>
      </c>
      <c r="G2212" t="s">
        <v>147</v>
      </c>
      <c r="H2212">
        <v>85</v>
      </c>
      <c r="I2212">
        <v>85</v>
      </c>
      <c r="J2212">
        <v>13.4</v>
      </c>
      <c r="K2212">
        <v>2</v>
      </c>
      <c r="L2212">
        <v>70</v>
      </c>
      <c r="M2212">
        <v>10</v>
      </c>
      <c r="N2212">
        <v>6.4</v>
      </c>
      <c r="O2212">
        <v>24.6</v>
      </c>
      <c r="P2212">
        <v>43.2</v>
      </c>
      <c r="Q2212">
        <v>70.3</v>
      </c>
      <c r="R2212">
        <v>45.7</v>
      </c>
      <c r="S2212">
        <v>15</v>
      </c>
      <c r="T2212">
        <v>16800</v>
      </c>
      <c r="U2212">
        <v>20100</v>
      </c>
      <c r="V2212">
        <v>26300</v>
      </c>
    </row>
    <row r="2213" spans="1:22" x14ac:dyDescent="0.25">
      <c r="A2213" t="str">
        <f t="shared" si="34"/>
        <v>2018/20191Female + maleGeneral, applied and forensic sciencesUK</v>
      </c>
      <c r="B2213" t="s">
        <v>192</v>
      </c>
      <c r="C2213" t="s">
        <v>75</v>
      </c>
      <c r="D2213">
        <v>1</v>
      </c>
      <c r="E2213" t="s">
        <v>127</v>
      </c>
      <c r="F2213" t="s">
        <v>61</v>
      </c>
      <c r="G2213" t="s">
        <v>147</v>
      </c>
      <c r="H2213">
        <v>1555</v>
      </c>
      <c r="I2213">
        <v>1555</v>
      </c>
      <c r="J2213">
        <v>0.8</v>
      </c>
      <c r="K2213">
        <v>0.2</v>
      </c>
      <c r="L2213">
        <v>1540</v>
      </c>
      <c r="M2213">
        <v>2.7</v>
      </c>
      <c r="N2213">
        <v>5.9</v>
      </c>
      <c r="O2213">
        <v>58.4</v>
      </c>
      <c r="P2213">
        <v>77.7</v>
      </c>
      <c r="Q2213">
        <v>90.6</v>
      </c>
      <c r="R2213">
        <v>32.1</v>
      </c>
      <c r="S2213">
        <v>880</v>
      </c>
      <c r="T2213">
        <v>15700</v>
      </c>
      <c r="U2213">
        <v>19300</v>
      </c>
      <c r="V2213">
        <v>23400</v>
      </c>
    </row>
    <row r="2214" spans="1:22" x14ac:dyDescent="0.25">
      <c r="A2214" t="str">
        <f t="shared" si="34"/>
        <v>2018/20191Female + maleGeneral, applied and forensic sciencesNon-EU</v>
      </c>
      <c r="B2214" t="s">
        <v>192</v>
      </c>
      <c r="C2214" t="s">
        <v>75</v>
      </c>
      <c r="D2214">
        <v>1</v>
      </c>
      <c r="E2214" t="s">
        <v>127</v>
      </c>
      <c r="F2214" t="s">
        <v>125</v>
      </c>
      <c r="G2214" t="s">
        <v>147</v>
      </c>
      <c r="H2214">
        <v>85</v>
      </c>
      <c r="I2214">
        <v>85</v>
      </c>
      <c r="J2214">
        <v>42.3</v>
      </c>
      <c r="K2214">
        <v>2</v>
      </c>
      <c r="L2214">
        <v>50</v>
      </c>
      <c r="M2214">
        <v>9.5</v>
      </c>
      <c r="N2214">
        <v>1.6</v>
      </c>
      <c r="O2214">
        <v>8.4</v>
      </c>
      <c r="P2214">
        <v>17.7</v>
      </c>
      <c r="Q2214">
        <v>46.6</v>
      </c>
      <c r="R2214">
        <v>38.200000000000003</v>
      </c>
      <c r="S2214" t="s">
        <v>124</v>
      </c>
      <c r="T2214" t="s">
        <v>124</v>
      </c>
      <c r="U2214" t="s">
        <v>124</v>
      </c>
      <c r="V2214" t="s">
        <v>124</v>
      </c>
    </row>
    <row r="2215" spans="1:22" x14ac:dyDescent="0.25">
      <c r="A2215" t="str">
        <f t="shared" si="34"/>
        <v>2018/20191Female + maleGeography, earth and environmental studiesEU</v>
      </c>
      <c r="B2215" t="s">
        <v>192</v>
      </c>
      <c r="C2215" t="s">
        <v>75</v>
      </c>
      <c r="D2215">
        <v>1</v>
      </c>
      <c r="E2215" t="s">
        <v>127</v>
      </c>
      <c r="F2215" t="s">
        <v>21</v>
      </c>
      <c r="G2215" t="s">
        <v>148</v>
      </c>
      <c r="H2215">
        <v>140</v>
      </c>
      <c r="I2215">
        <v>140</v>
      </c>
      <c r="J2215">
        <v>14.6</v>
      </c>
      <c r="K2215">
        <v>3</v>
      </c>
      <c r="L2215">
        <v>120</v>
      </c>
      <c r="M2215">
        <v>14.7</v>
      </c>
      <c r="N2215">
        <v>7.2</v>
      </c>
      <c r="O2215">
        <v>22.5</v>
      </c>
      <c r="P2215">
        <v>38</v>
      </c>
      <c r="Q2215">
        <v>63.5</v>
      </c>
      <c r="R2215">
        <v>41</v>
      </c>
      <c r="S2215">
        <v>25</v>
      </c>
      <c r="T2215">
        <v>19700</v>
      </c>
      <c r="U2215">
        <v>21500</v>
      </c>
      <c r="V2215">
        <v>28500</v>
      </c>
    </row>
    <row r="2216" spans="1:22" x14ac:dyDescent="0.25">
      <c r="A2216" t="str">
        <f t="shared" si="34"/>
        <v>2018/20191Female + maleGeography, earth and environmental studiesUK</v>
      </c>
      <c r="B2216" t="s">
        <v>192</v>
      </c>
      <c r="C2216" t="s">
        <v>75</v>
      </c>
      <c r="D2216">
        <v>1</v>
      </c>
      <c r="E2216" t="s">
        <v>127</v>
      </c>
      <c r="F2216" t="s">
        <v>61</v>
      </c>
      <c r="G2216" t="s">
        <v>148</v>
      </c>
      <c r="H2216">
        <v>7465</v>
      </c>
      <c r="I2216">
        <v>7440</v>
      </c>
      <c r="J2216">
        <v>0.4</v>
      </c>
      <c r="K2216">
        <v>0.3</v>
      </c>
      <c r="L2216">
        <v>7405</v>
      </c>
      <c r="M2216">
        <v>3.8</v>
      </c>
      <c r="N2216">
        <v>7</v>
      </c>
      <c r="O2216">
        <v>54.1</v>
      </c>
      <c r="P2216">
        <v>75.099999999999994</v>
      </c>
      <c r="Q2216">
        <v>88.7</v>
      </c>
      <c r="R2216">
        <v>34.700000000000003</v>
      </c>
      <c r="S2216">
        <v>3910</v>
      </c>
      <c r="T2216">
        <v>16100</v>
      </c>
      <c r="U2216">
        <v>20800</v>
      </c>
      <c r="V2216">
        <v>25200</v>
      </c>
    </row>
    <row r="2217" spans="1:22" x14ac:dyDescent="0.25">
      <c r="A2217" t="str">
        <f t="shared" si="34"/>
        <v>2018/20191Female + maleGeography, earth and environmental studiesNon-EU</v>
      </c>
      <c r="B2217" t="s">
        <v>192</v>
      </c>
      <c r="C2217" t="s">
        <v>75</v>
      </c>
      <c r="D2217">
        <v>1</v>
      </c>
      <c r="E2217" t="s">
        <v>127</v>
      </c>
      <c r="F2217" t="s">
        <v>125</v>
      </c>
      <c r="G2217" t="s">
        <v>148</v>
      </c>
      <c r="H2217">
        <v>455</v>
      </c>
      <c r="I2217">
        <v>445</v>
      </c>
      <c r="J2217">
        <v>33.700000000000003</v>
      </c>
      <c r="K2217">
        <v>2.1</v>
      </c>
      <c r="L2217">
        <v>295</v>
      </c>
      <c r="M2217">
        <v>13.6</v>
      </c>
      <c r="N2217">
        <v>2.1</v>
      </c>
      <c r="O2217">
        <v>4.9000000000000004</v>
      </c>
      <c r="P2217">
        <v>13.6</v>
      </c>
      <c r="Q2217">
        <v>50.6</v>
      </c>
      <c r="R2217">
        <v>45.7</v>
      </c>
      <c r="S2217">
        <v>20</v>
      </c>
      <c r="T2217">
        <v>13200</v>
      </c>
      <c r="U2217">
        <v>21900</v>
      </c>
      <c r="V2217">
        <v>27400</v>
      </c>
    </row>
    <row r="2218" spans="1:22" x14ac:dyDescent="0.25">
      <c r="A2218" t="str">
        <f t="shared" si="34"/>
        <v>2018/20191Female + maleHealth and social careEU</v>
      </c>
      <c r="B2218" t="s">
        <v>192</v>
      </c>
      <c r="C2218" t="s">
        <v>75</v>
      </c>
      <c r="D2218">
        <v>1</v>
      </c>
      <c r="E2218" t="s">
        <v>127</v>
      </c>
      <c r="F2218" t="s">
        <v>21</v>
      </c>
      <c r="G2218" t="s">
        <v>104</v>
      </c>
      <c r="H2218">
        <v>15</v>
      </c>
      <c r="I2218">
        <v>15</v>
      </c>
      <c r="J2218">
        <v>0</v>
      </c>
      <c r="K2218">
        <v>3</v>
      </c>
      <c r="L2218">
        <v>15</v>
      </c>
      <c r="M2218">
        <v>18.600000000000001</v>
      </c>
      <c r="N2218">
        <v>6.2</v>
      </c>
      <c r="O2218">
        <v>34</v>
      </c>
      <c r="P2218">
        <v>72.099999999999994</v>
      </c>
      <c r="Q2218">
        <v>75.2</v>
      </c>
      <c r="R2218">
        <v>41.2</v>
      </c>
      <c r="S2218" t="s">
        <v>124</v>
      </c>
      <c r="T2218" t="s">
        <v>124</v>
      </c>
      <c r="U2218" t="s">
        <v>124</v>
      </c>
      <c r="V2218" t="s">
        <v>124</v>
      </c>
    </row>
    <row r="2219" spans="1:22" x14ac:dyDescent="0.25">
      <c r="A2219" t="str">
        <f t="shared" si="34"/>
        <v>2018/20191Female + maleHealth and social careUK</v>
      </c>
      <c r="B2219" t="s">
        <v>192</v>
      </c>
      <c r="C2219" t="s">
        <v>75</v>
      </c>
      <c r="D2219">
        <v>1</v>
      </c>
      <c r="E2219" t="s">
        <v>127</v>
      </c>
      <c r="F2219" t="s">
        <v>61</v>
      </c>
      <c r="G2219" t="s">
        <v>104</v>
      </c>
      <c r="H2219">
        <v>6135</v>
      </c>
      <c r="I2219">
        <v>6125</v>
      </c>
      <c r="J2219">
        <v>0.4</v>
      </c>
      <c r="K2219">
        <v>0.1</v>
      </c>
      <c r="L2219">
        <v>6100</v>
      </c>
      <c r="M2219">
        <v>2.5</v>
      </c>
      <c r="N2219">
        <v>4.8</v>
      </c>
      <c r="O2219">
        <v>68.400000000000006</v>
      </c>
      <c r="P2219">
        <v>86.8</v>
      </c>
      <c r="Q2219">
        <v>92.3</v>
      </c>
      <c r="R2219">
        <v>23.9</v>
      </c>
      <c r="S2219">
        <v>4120</v>
      </c>
      <c r="T2219">
        <v>15000</v>
      </c>
      <c r="U2219">
        <v>21500</v>
      </c>
      <c r="V2219">
        <v>27000</v>
      </c>
    </row>
    <row r="2220" spans="1:22" x14ac:dyDescent="0.25">
      <c r="A2220" t="str">
        <f t="shared" si="34"/>
        <v>2018/20191Female + maleHealth and social careNon-EU</v>
      </c>
      <c r="B2220" t="s">
        <v>192</v>
      </c>
      <c r="C2220" t="s">
        <v>75</v>
      </c>
      <c r="D2220">
        <v>1</v>
      </c>
      <c r="E2220" t="s">
        <v>127</v>
      </c>
      <c r="F2220" t="s">
        <v>125</v>
      </c>
      <c r="G2220" t="s">
        <v>104</v>
      </c>
      <c r="H2220">
        <v>40</v>
      </c>
      <c r="I2220">
        <v>40</v>
      </c>
      <c r="J2220">
        <v>22.8</v>
      </c>
      <c r="K2220">
        <v>2.6</v>
      </c>
      <c r="L2220">
        <v>30</v>
      </c>
      <c r="M2220">
        <v>16.7</v>
      </c>
      <c r="N2220">
        <v>3.9</v>
      </c>
      <c r="O2220">
        <v>25</v>
      </c>
      <c r="P2220">
        <v>36.799999999999997</v>
      </c>
      <c r="Q2220">
        <v>56.6</v>
      </c>
      <c r="R2220">
        <v>31.6</v>
      </c>
      <c r="S2220" t="s">
        <v>124</v>
      </c>
      <c r="T2220" t="s">
        <v>124</v>
      </c>
      <c r="U2220" t="s">
        <v>124</v>
      </c>
      <c r="V2220" t="s">
        <v>124</v>
      </c>
    </row>
    <row r="2221" spans="1:22" x14ac:dyDescent="0.25">
      <c r="A2221" t="str">
        <f t="shared" si="34"/>
        <v>2018/20191Female + maleHistory and archaeologyEU</v>
      </c>
      <c r="B2221" t="s">
        <v>192</v>
      </c>
      <c r="C2221" t="s">
        <v>75</v>
      </c>
      <c r="D2221">
        <v>1</v>
      </c>
      <c r="E2221" t="s">
        <v>127</v>
      </c>
      <c r="F2221" t="s">
        <v>21</v>
      </c>
      <c r="G2221" t="s">
        <v>113</v>
      </c>
      <c r="H2221">
        <v>340</v>
      </c>
      <c r="I2221">
        <v>330</v>
      </c>
      <c r="J2221">
        <v>12.1</v>
      </c>
      <c r="K2221">
        <v>2.8</v>
      </c>
      <c r="L2221">
        <v>290</v>
      </c>
      <c r="M2221">
        <v>14.2</v>
      </c>
      <c r="N2221">
        <v>6.2</v>
      </c>
      <c r="O2221">
        <v>19.600000000000001</v>
      </c>
      <c r="P2221">
        <v>36.200000000000003</v>
      </c>
      <c r="Q2221">
        <v>67.5</v>
      </c>
      <c r="R2221">
        <v>47.9</v>
      </c>
      <c r="S2221">
        <v>60</v>
      </c>
      <c r="T2221">
        <v>14600</v>
      </c>
      <c r="U2221">
        <v>20400</v>
      </c>
      <c r="V2221">
        <v>27000</v>
      </c>
    </row>
    <row r="2222" spans="1:22" x14ac:dyDescent="0.25">
      <c r="A2222" t="str">
        <f t="shared" si="34"/>
        <v>2018/20191Female + maleHistory and archaeologyUK</v>
      </c>
      <c r="B2222" t="s">
        <v>192</v>
      </c>
      <c r="C2222" t="s">
        <v>75</v>
      </c>
      <c r="D2222">
        <v>1</v>
      </c>
      <c r="E2222" t="s">
        <v>127</v>
      </c>
      <c r="F2222" t="s">
        <v>61</v>
      </c>
      <c r="G2222" t="s">
        <v>113</v>
      </c>
      <c r="H2222">
        <v>11220</v>
      </c>
      <c r="I2222">
        <v>11195</v>
      </c>
      <c r="J2222">
        <v>0.7</v>
      </c>
      <c r="K2222">
        <v>0.2</v>
      </c>
      <c r="L2222">
        <v>11120</v>
      </c>
      <c r="M2222">
        <v>4.0999999999999996</v>
      </c>
      <c r="N2222">
        <v>8</v>
      </c>
      <c r="O2222">
        <v>51.6</v>
      </c>
      <c r="P2222">
        <v>72</v>
      </c>
      <c r="Q2222">
        <v>87.2</v>
      </c>
      <c r="R2222">
        <v>35.6</v>
      </c>
      <c r="S2222">
        <v>5590</v>
      </c>
      <c r="T2222">
        <v>13500</v>
      </c>
      <c r="U2222">
        <v>19000</v>
      </c>
      <c r="V2222">
        <v>23700</v>
      </c>
    </row>
    <row r="2223" spans="1:22" x14ac:dyDescent="0.25">
      <c r="A2223" t="str">
        <f t="shared" si="34"/>
        <v>2018/20191Female + maleHistory and archaeologyNon-EU</v>
      </c>
      <c r="B2223" t="s">
        <v>192</v>
      </c>
      <c r="C2223" t="s">
        <v>75</v>
      </c>
      <c r="D2223">
        <v>1</v>
      </c>
      <c r="E2223" t="s">
        <v>127</v>
      </c>
      <c r="F2223" t="s">
        <v>125</v>
      </c>
      <c r="G2223" t="s">
        <v>113</v>
      </c>
      <c r="H2223">
        <v>365</v>
      </c>
      <c r="I2223">
        <v>350</v>
      </c>
      <c r="J2223">
        <v>31.2</v>
      </c>
      <c r="K2223">
        <v>3.8</v>
      </c>
      <c r="L2223">
        <v>240</v>
      </c>
      <c r="M2223">
        <v>12.1</v>
      </c>
      <c r="N2223">
        <v>1.7</v>
      </c>
      <c r="O2223">
        <v>13.9</v>
      </c>
      <c r="P2223">
        <v>23.1</v>
      </c>
      <c r="Q2223">
        <v>55</v>
      </c>
      <c r="R2223">
        <v>41.1</v>
      </c>
      <c r="S2223">
        <v>45</v>
      </c>
      <c r="T2223">
        <v>18600</v>
      </c>
      <c r="U2223">
        <v>25900</v>
      </c>
      <c r="V2223">
        <v>32500</v>
      </c>
    </row>
    <row r="2224" spans="1:22" x14ac:dyDescent="0.25">
      <c r="A2224" t="str">
        <f t="shared" si="34"/>
        <v>2018/20191Female + maleLanguages and area studiesEU</v>
      </c>
      <c r="B2224" t="s">
        <v>192</v>
      </c>
      <c r="C2224" t="s">
        <v>75</v>
      </c>
      <c r="D2224">
        <v>1</v>
      </c>
      <c r="E2224" t="s">
        <v>127</v>
      </c>
      <c r="F2224" t="s">
        <v>21</v>
      </c>
      <c r="G2224" t="s">
        <v>149</v>
      </c>
      <c r="H2224">
        <v>460</v>
      </c>
      <c r="I2224">
        <v>450</v>
      </c>
      <c r="J2224">
        <v>17.7</v>
      </c>
      <c r="K2224">
        <v>3</v>
      </c>
      <c r="L2224">
        <v>370</v>
      </c>
      <c r="M2224">
        <v>23.8</v>
      </c>
      <c r="N2224">
        <v>6.5</v>
      </c>
      <c r="O2224">
        <v>23.4</v>
      </c>
      <c r="P2224">
        <v>35.700000000000003</v>
      </c>
      <c r="Q2224">
        <v>51.9</v>
      </c>
      <c r="R2224">
        <v>28.5</v>
      </c>
      <c r="S2224">
        <v>100</v>
      </c>
      <c r="T2224">
        <v>18600</v>
      </c>
      <c r="U2224">
        <v>23000</v>
      </c>
      <c r="V2224">
        <v>27700</v>
      </c>
    </row>
    <row r="2225" spans="1:22" x14ac:dyDescent="0.25">
      <c r="A2225" t="str">
        <f t="shared" si="34"/>
        <v>2018/20191Female + maleLanguages and area studiesUK</v>
      </c>
      <c r="B2225" t="s">
        <v>192</v>
      </c>
      <c r="C2225" t="s">
        <v>75</v>
      </c>
      <c r="D2225">
        <v>1</v>
      </c>
      <c r="E2225" t="s">
        <v>127</v>
      </c>
      <c r="F2225" t="s">
        <v>61</v>
      </c>
      <c r="G2225" t="s">
        <v>149</v>
      </c>
      <c r="H2225">
        <v>5300</v>
      </c>
      <c r="I2225">
        <v>5260</v>
      </c>
      <c r="J2225">
        <v>0.7</v>
      </c>
      <c r="K2225">
        <v>0.7</v>
      </c>
      <c r="L2225">
        <v>5225</v>
      </c>
      <c r="M2225">
        <v>9.4</v>
      </c>
      <c r="N2225">
        <v>10.3</v>
      </c>
      <c r="O2225">
        <v>54.6</v>
      </c>
      <c r="P2225">
        <v>68.400000000000006</v>
      </c>
      <c r="Q2225">
        <v>79.599999999999994</v>
      </c>
      <c r="R2225">
        <v>25</v>
      </c>
      <c r="S2225">
        <v>2745</v>
      </c>
      <c r="T2225">
        <v>16400</v>
      </c>
      <c r="U2225">
        <v>21500</v>
      </c>
      <c r="V2225">
        <v>26300</v>
      </c>
    </row>
    <row r="2226" spans="1:22" x14ac:dyDescent="0.25">
      <c r="A2226" t="str">
        <f t="shared" si="34"/>
        <v>2018/20191Female + maleLanguages and area studiesNon-EU</v>
      </c>
      <c r="B2226" t="s">
        <v>192</v>
      </c>
      <c r="C2226" t="s">
        <v>75</v>
      </c>
      <c r="D2226">
        <v>1</v>
      </c>
      <c r="E2226" t="s">
        <v>127</v>
      </c>
      <c r="F2226" t="s">
        <v>125</v>
      </c>
      <c r="G2226" t="s">
        <v>149</v>
      </c>
      <c r="H2226">
        <v>215</v>
      </c>
      <c r="I2226">
        <v>210</v>
      </c>
      <c r="J2226">
        <v>39.299999999999997</v>
      </c>
      <c r="K2226">
        <v>2.2000000000000002</v>
      </c>
      <c r="L2226">
        <v>130</v>
      </c>
      <c r="M2226">
        <v>13.2</v>
      </c>
      <c r="N2226">
        <v>4.4000000000000004</v>
      </c>
      <c r="O2226">
        <v>9.6999999999999993</v>
      </c>
      <c r="P2226">
        <v>17.3</v>
      </c>
      <c r="Q2226">
        <v>43.1</v>
      </c>
      <c r="R2226">
        <v>33.4</v>
      </c>
      <c r="S2226">
        <v>15</v>
      </c>
      <c r="T2226">
        <v>19700</v>
      </c>
      <c r="U2226">
        <v>26600</v>
      </c>
      <c r="V2226">
        <v>35800</v>
      </c>
    </row>
    <row r="2227" spans="1:22" x14ac:dyDescent="0.25">
      <c r="A2227" t="str">
        <f t="shared" si="34"/>
        <v>2018/20191Female + maleLawEU</v>
      </c>
      <c r="B2227" t="s">
        <v>192</v>
      </c>
      <c r="C2227" t="s">
        <v>75</v>
      </c>
      <c r="D2227">
        <v>1</v>
      </c>
      <c r="E2227" t="s">
        <v>127</v>
      </c>
      <c r="F2227" t="s">
        <v>21</v>
      </c>
      <c r="G2227" t="s">
        <v>7</v>
      </c>
      <c r="H2227">
        <v>945</v>
      </c>
      <c r="I2227">
        <v>930</v>
      </c>
      <c r="J2227">
        <v>23.3</v>
      </c>
      <c r="K2227">
        <v>1.3</v>
      </c>
      <c r="L2227">
        <v>715</v>
      </c>
      <c r="M2227">
        <v>11.6</v>
      </c>
      <c r="N2227">
        <v>5.5</v>
      </c>
      <c r="O2227">
        <v>14</v>
      </c>
      <c r="P2227">
        <v>30</v>
      </c>
      <c r="Q2227">
        <v>59.6</v>
      </c>
      <c r="R2227">
        <v>45.6</v>
      </c>
      <c r="S2227">
        <v>120</v>
      </c>
      <c r="T2227">
        <v>15700</v>
      </c>
      <c r="U2227">
        <v>23000</v>
      </c>
      <c r="V2227">
        <v>29600</v>
      </c>
    </row>
    <row r="2228" spans="1:22" x14ac:dyDescent="0.25">
      <c r="A2228" t="str">
        <f t="shared" si="34"/>
        <v>2018/20191Female + maleLawUK</v>
      </c>
      <c r="B2228" t="s">
        <v>192</v>
      </c>
      <c r="C2228" t="s">
        <v>75</v>
      </c>
      <c r="D2228">
        <v>1</v>
      </c>
      <c r="E2228" t="s">
        <v>127</v>
      </c>
      <c r="F2228" t="s">
        <v>61</v>
      </c>
      <c r="G2228" t="s">
        <v>7</v>
      </c>
      <c r="H2228">
        <v>11340</v>
      </c>
      <c r="I2228">
        <v>11320</v>
      </c>
      <c r="J2228">
        <v>2.1</v>
      </c>
      <c r="K2228">
        <v>0.2</v>
      </c>
      <c r="L2228">
        <v>11090</v>
      </c>
      <c r="M2228">
        <v>4</v>
      </c>
      <c r="N2228">
        <v>7.3</v>
      </c>
      <c r="O2228">
        <v>45.1</v>
      </c>
      <c r="P2228">
        <v>71.2</v>
      </c>
      <c r="Q2228">
        <v>86.6</v>
      </c>
      <c r="R2228">
        <v>41.5</v>
      </c>
      <c r="S2228">
        <v>4970</v>
      </c>
      <c r="T2228">
        <v>15000</v>
      </c>
      <c r="U2228">
        <v>19000</v>
      </c>
      <c r="V2228">
        <v>24100</v>
      </c>
    </row>
    <row r="2229" spans="1:22" x14ac:dyDescent="0.25">
      <c r="A2229" t="str">
        <f t="shared" si="34"/>
        <v>2018/20191Female + maleLawNon-EU</v>
      </c>
      <c r="B2229" t="s">
        <v>192</v>
      </c>
      <c r="C2229" t="s">
        <v>75</v>
      </c>
      <c r="D2229">
        <v>1</v>
      </c>
      <c r="E2229" t="s">
        <v>127</v>
      </c>
      <c r="F2229" t="s">
        <v>125</v>
      </c>
      <c r="G2229" t="s">
        <v>7</v>
      </c>
      <c r="H2229">
        <v>3480</v>
      </c>
      <c r="I2229">
        <v>3455</v>
      </c>
      <c r="J2229">
        <v>44.7</v>
      </c>
      <c r="K2229">
        <v>0.7</v>
      </c>
      <c r="L2229">
        <v>1910</v>
      </c>
      <c r="M2229">
        <v>15.8</v>
      </c>
      <c r="N2229">
        <v>2.5</v>
      </c>
      <c r="O2229">
        <v>3.8</v>
      </c>
      <c r="P2229">
        <v>9.8000000000000007</v>
      </c>
      <c r="Q2229">
        <v>36.9</v>
      </c>
      <c r="R2229">
        <v>33.1</v>
      </c>
      <c r="S2229">
        <v>95</v>
      </c>
      <c r="T2229">
        <v>17500</v>
      </c>
      <c r="U2229">
        <v>25200</v>
      </c>
      <c r="V2229">
        <v>38300</v>
      </c>
    </row>
    <row r="2230" spans="1:22" x14ac:dyDescent="0.25">
      <c r="A2230" t="str">
        <f t="shared" si="34"/>
        <v>2018/20191Female + maleMaterials and technologyEU</v>
      </c>
      <c r="B2230" t="s">
        <v>192</v>
      </c>
      <c r="C2230" t="s">
        <v>75</v>
      </c>
      <c r="D2230">
        <v>1</v>
      </c>
      <c r="E2230" t="s">
        <v>127</v>
      </c>
      <c r="F2230" t="s">
        <v>21</v>
      </c>
      <c r="G2230" t="s">
        <v>150</v>
      </c>
      <c r="H2230">
        <v>145</v>
      </c>
      <c r="I2230">
        <v>145</v>
      </c>
      <c r="J2230">
        <v>27.8</v>
      </c>
      <c r="K2230">
        <v>0.3</v>
      </c>
      <c r="L2230">
        <v>105</v>
      </c>
      <c r="M2230">
        <v>19</v>
      </c>
      <c r="N2230">
        <v>7.1</v>
      </c>
      <c r="O2230">
        <v>23.6</v>
      </c>
      <c r="P2230">
        <v>32.299999999999997</v>
      </c>
      <c r="Q2230">
        <v>46.1</v>
      </c>
      <c r="R2230">
        <v>22.4</v>
      </c>
      <c r="S2230">
        <v>35</v>
      </c>
      <c r="T2230">
        <v>15300</v>
      </c>
      <c r="U2230">
        <v>20800</v>
      </c>
      <c r="V2230">
        <v>30700</v>
      </c>
    </row>
    <row r="2231" spans="1:22" x14ac:dyDescent="0.25">
      <c r="A2231" t="str">
        <f t="shared" si="34"/>
        <v>2018/20191Female + maleMaterials and technologyUK</v>
      </c>
      <c r="B2231" t="s">
        <v>192</v>
      </c>
      <c r="C2231" t="s">
        <v>75</v>
      </c>
      <c r="D2231">
        <v>1</v>
      </c>
      <c r="E2231" t="s">
        <v>127</v>
      </c>
      <c r="F2231" t="s">
        <v>61</v>
      </c>
      <c r="G2231" t="s">
        <v>150</v>
      </c>
      <c r="H2231">
        <v>1540</v>
      </c>
      <c r="I2231">
        <v>1535</v>
      </c>
      <c r="J2231">
        <v>1.2</v>
      </c>
      <c r="K2231">
        <v>0.3</v>
      </c>
      <c r="L2231">
        <v>1520</v>
      </c>
      <c r="M2231">
        <v>5.9</v>
      </c>
      <c r="N2231">
        <v>7.9</v>
      </c>
      <c r="O2231">
        <v>69</v>
      </c>
      <c r="P2231">
        <v>78</v>
      </c>
      <c r="Q2231">
        <v>85.1</v>
      </c>
      <c r="R2231">
        <v>16.100000000000001</v>
      </c>
      <c r="S2231">
        <v>1010</v>
      </c>
      <c r="T2231">
        <v>14600</v>
      </c>
      <c r="U2231">
        <v>20100</v>
      </c>
      <c r="V2231">
        <v>26300</v>
      </c>
    </row>
    <row r="2232" spans="1:22" x14ac:dyDescent="0.25">
      <c r="A2232" t="str">
        <f t="shared" si="34"/>
        <v>2018/20191Female + maleMaterials and technologyNon-EU</v>
      </c>
      <c r="B2232" t="s">
        <v>192</v>
      </c>
      <c r="C2232" t="s">
        <v>75</v>
      </c>
      <c r="D2232">
        <v>1</v>
      </c>
      <c r="E2232" t="s">
        <v>127</v>
      </c>
      <c r="F2232" t="s">
        <v>125</v>
      </c>
      <c r="G2232" t="s">
        <v>150</v>
      </c>
      <c r="H2232">
        <v>370</v>
      </c>
      <c r="I2232">
        <v>370</v>
      </c>
      <c r="J2232">
        <v>41.5</v>
      </c>
      <c r="K2232">
        <v>0.6</v>
      </c>
      <c r="L2232">
        <v>215</v>
      </c>
      <c r="M2232">
        <v>15.1</v>
      </c>
      <c r="N2232">
        <v>1.1000000000000001</v>
      </c>
      <c r="O2232">
        <v>6.5</v>
      </c>
      <c r="P2232">
        <v>11.8</v>
      </c>
      <c r="Q2232">
        <v>42.2</v>
      </c>
      <c r="R2232">
        <v>35.799999999999997</v>
      </c>
      <c r="S2232">
        <v>20</v>
      </c>
      <c r="T2232">
        <v>19300</v>
      </c>
      <c r="U2232">
        <v>24500</v>
      </c>
      <c r="V2232">
        <v>31800</v>
      </c>
    </row>
    <row r="2233" spans="1:22" x14ac:dyDescent="0.25">
      <c r="A2233" t="str">
        <f t="shared" si="34"/>
        <v>2018/20191Female + maleMathematical sciencesEU</v>
      </c>
      <c r="B2233" t="s">
        <v>192</v>
      </c>
      <c r="C2233" t="s">
        <v>75</v>
      </c>
      <c r="D2233">
        <v>1</v>
      </c>
      <c r="E2233" t="s">
        <v>127</v>
      </c>
      <c r="F2233" t="s">
        <v>21</v>
      </c>
      <c r="G2233" t="s">
        <v>5</v>
      </c>
      <c r="H2233">
        <v>320</v>
      </c>
      <c r="I2233">
        <v>310</v>
      </c>
      <c r="J2233">
        <v>20.2</v>
      </c>
      <c r="K2233">
        <v>2</v>
      </c>
      <c r="L2233">
        <v>250</v>
      </c>
      <c r="M2233">
        <v>9.5</v>
      </c>
      <c r="N2233">
        <v>3.4</v>
      </c>
      <c r="O2233">
        <v>19.399999999999999</v>
      </c>
      <c r="P2233">
        <v>40.1</v>
      </c>
      <c r="Q2233">
        <v>66.900000000000006</v>
      </c>
      <c r="R2233">
        <v>47.6</v>
      </c>
      <c r="S2233">
        <v>55</v>
      </c>
      <c r="T2233">
        <v>23000</v>
      </c>
      <c r="U2233">
        <v>31400</v>
      </c>
      <c r="V2233">
        <v>42700</v>
      </c>
    </row>
    <row r="2234" spans="1:22" x14ac:dyDescent="0.25">
      <c r="A2234" t="str">
        <f t="shared" si="34"/>
        <v>2018/20191Female + maleMathematical sciencesUK</v>
      </c>
      <c r="B2234" t="s">
        <v>192</v>
      </c>
      <c r="C2234" t="s">
        <v>75</v>
      </c>
      <c r="D2234">
        <v>1</v>
      </c>
      <c r="E2234" t="s">
        <v>127</v>
      </c>
      <c r="F2234" t="s">
        <v>61</v>
      </c>
      <c r="G2234" t="s">
        <v>5</v>
      </c>
      <c r="H2234">
        <v>6260</v>
      </c>
      <c r="I2234">
        <v>6245</v>
      </c>
      <c r="J2234">
        <v>0.6</v>
      </c>
      <c r="K2234">
        <v>0.2</v>
      </c>
      <c r="L2234">
        <v>6210</v>
      </c>
      <c r="M2234">
        <v>4.5</v>
      </c>
      <c r="N2234">
        <v>5.6</v>
      </c>
      <c r="O2234">
        <v>58.3</v>
      </c>
      <c r="P2234">
        <v>77.3</v>
      </c>
      <c r="Q2234">
        <v>89.3</v>
      </c>
      <c r="R2234">
        <v>31</v>
      </c>
      <c r="S2234">
        <v>3565</v>
      </c>
      <c r="T2234">
        <v>19000</v>
      </c>
      <c r="U2234">
        <v>24800</v>
      </c>
      <c r="V2234">
        <v>31400</v>
      </c>
    </row>
    <row r="2235" spans="1:22" x14ac:dyDescent="0.25">
      <c r="A2235" t="str">
        <f t="shared" si="34"/>
        <v>2018/20191Female + maleMathematical sciencesNon-EU</v>
      </c>
      <c r="B2235" t="s">
        <v>192</v>
      </c>
      <c r="C2235" t="s">
        <v>75</v>
      </c>
      <c r="D2235">
        <v>1</v>
      </c>
      <c r="E2235" t="s">
        <v>127</v>
      </c>
      <c r="F2235" t="s">
        <v>125</v>
      </c>
      <c r="G2235" t="s">
        <v>5</v>
      </c>
      <c r="H2235">
        <v>1215</v>
      </c>
      <c r="I2235">
        <v>1205</v>
      </c>
      <c r="J2235">
        <v>33.1</v>
      </c>
      <c r="K2235">
        <v>0.8</v>
      </c>
      <c r="L2235">
        <v>810</v>
      </c>
      <c r="M2235">
        <v>9.9</v>
      </c>
      <c r="N2235">
        <v>0.8</v>
      </c>
      <c r="O2235">
        <v>5.6</v>
      </c>
      <c r="P2235">
        <v>11.9</v>
      </c>
      <c r="Q2235">
        <v>56.2</v>
      </c>
      <c r="R2235">
        <v>50.6</v>
      </c>
      <c r="S2235">
        <v>60</v>
      </c>
      <c r="T2235">
        <v>28800</v>
      </c>
      <c r="U2235">
        <v>36900</v>
      </c>
      <c r="V2235">
        <v>48900</v>
      </c>
    </row>
    <row r="2236" spans="1:22" x14ac:dyDescent="0.25">
      <c r="A2236" t="str">
        <f t="shared" si="34"/>
        <v>2018/20191Female + maleMedia, journalism and communicationsEU</v>
      </c>
      <c r="B2236" t="s">
        <v>192</v>
      </c>
      <c r="C2236" t="s">
        <v>75</v>
      </c>
      <c r="D2236">
        <v>1</v>
      </c>
      <c r="E2236" t="s">
        <v>127</v>
      </c>
      <c r="F2236" t="s">
        <v>21</v>
      </c>
      <c r="G2236" t="s">
        <v>151</v>
      </c>
      <c r="H2236">
        <v>745</v>
      </c>
      <c r="I2236">
        <v>725</v>
      </c>
      <c r="J2236">
        <v>13.3</v>
      </c>
      <c r="K2236">
        <v>2.5</v>
      </c>
      <c r="L2236">
        <v>630</v>
      </c>
      <c r="M2236">
        <v>21.2</v>
      </c>
      <c r="N2236">
        <v>7.8</v>
      </c>
      <c r="O2236">
        <v>37.299999999999997</v>
      </c>
      <c r="P2236">
        <v>48.6</v>
      </c>
      <c r="Q2236">
        <v>57.8</v>
      </c>
      <c r="R2236">
        <v>20.5</v>
      </c>
      <c r="S2236">
        <v>240</v>
      </c>
      <c r="T2236">
        <v>14600</v>
      </c>
      <c r="U2236">
        <v>19300</v>
      </c>
      <c r="V2236">
        <v>23000</v>
      </c>
    </row>
    <row r="2237" spans="1:22" x14ac:dyDescent="0.25">
      <c r="A2237" t="str">
        <f t="shared" si="34"/>
        <v>2018/20191Female + maleMedia, journalism and communicationsUK</v>
      </c>
      <c r="B2237" t="s">
        <v>192</v>
      </c>
      <c r="C2237" t="s">
        <v>75</v>
      </c>
      <c r="D2237">
        <v>1</v>
      </c>
      <c r="E2237" t="s">
        <v>127</v>
      </c>
      <c r="F2237" t="s">
        <v>61</v>
      </c>
      <c r="G2237" t="s">
        <v>151</v>
      </c>
      <c r="H2237">
        <v>7980</v>
      </c>
      <c r="I2237">
        <v>7975</v>
      </c>
      <c r="J2237">
        <v>0.6</v>
      </c>
      <c r="K2237">
        <v>0.1</v>
      </c>
      <c r="L2237">
        <v>7925</v>
      </c>
      <c r="M2237">
        <v>3.7</v>
      </c>
      <c r="N2237">
        <v>10.8</v>
      </c>
      <c r="O2237">
        <v>70.900000000000006</v>
      </c>
      <c r="P2237">
        <v>79.400000000000006</v>
      </c>
      <c r="Q2237">
        <v>84.8</v>
      </c>
      <c r="R2237">
        <v>13.9</v>
      </c>
      <c r="S2237">
        <v>5480</v>
      </c>
      <c r="T2237">
        <v>12800</v>
      </c>
      <c r="U2237">
        <v>17500</v>
      </c>
      <c r="V2237">
        <v>21200</v>
      </c>
    </row>
    <row r="2238" spans="1:22" x14ac:dyDescent="0.25">
      <c r="A2238" t="str">
        <f t="shared" si="34"/>
        <v>2018/20191Female + maleMedia, journalism and communicationsNon-EU</v>
      </c>
      <c r="B2238" t="s">
        <v>192</v>
      </c>
      <c r="C2238" t="s">
        <v>75</v>
      </c>
      <c r="D2238">
        <v>1</v>
      </c>
      <c r="E2238" t="s">
        <v>127</v>
      </c>
      <c r="F2238" t="s">
        <v>125</v>
      </c>
      <c r="G2238" t="s">
        <v>151</v>
      </c>
      <c r="H2238">
        <v>1180</v>
      </c>
      <c r="I2238">
        <v>1170</v>
      </c>
      <c r="J2238">
        <v>40.4</v>
      </c>
      <c r="K2238">
        <v>0.7</v>
      </c>
      <c r="L2238">
        <v>695</v>
      </c>
      <c r="M2238">
        <v>16</v>
      </c>
      <c r="N2238">
        <v>2.2000000000000002</v>
      </c>
      <c r="O2238">
        <v>8.4</v>
      </c>
      <c r="P2238">
        <v>11.8</v>
      </c>
      <c r="Q2238">
        <v>41.3</v>
      </c>
      <c r="R2238">
        <v>32.9</v>
      </c>
      <c r="S2238">
        <v>85</v>
      </c>
      <c r="T2238">
        <v>15300</v>
      </c>
      <c r="U2238">
        <v>20400</v>
      </c>
      <c r="V2238">
        <v>24500</v>
      </c>
    </row>
    <row r="2239" spans="1:22" x14ac:dyDescent="0.25">
      <c r="A2239" t="str">
        <f t="shared" si="34"/>
        <v>2018/20191Female + maleMedical sciencesEU</v>
      </c>
      <c r="B2239" t="s">
        <v>192</v>
      </c>
      <c r="C2239" t="s">
        <v>75</v>
      </c>
      <c r="D2239">
        <v>1</v>
      </c>
      <c r="E2239" t="s">
        <v>127</v>
      </c>
      <c r="F2239" t="s">
        <v>21</v>
      </c>
      <c r="G2239" t="s">
        <v>152</v>
      </c>
      <c r="H2239">
        <v>175</v>
      </c>
      <c r="I2239">
        <v>170</v>
      </c>
      <c r="J2239">
        <v>8.3000000000000007</v>
      </c>
      <c r="K2239">
        <v>2.2999999999999998</v>
      </c>
      <c r="L2239">
        <v>155</v>
      </c>
      <c r="M2239">
        <v>8.1999999999999993</v>
      </c>
      <c r="N2239">
        <v>4.5</v>
      </c>
      <c r="O2239">
        <v>26.5</v>
      </c>
      <c r="P2239">
        <v>42.4</v>
      </c>
      <c r="Q2239">
        <v>79</v>
      </c>
      <c r="R2239">
        <v>52.5</v>
      </c>
      <c r="S2239">
        <v>40</v>
      </c>
      <c r="T2239">
        <v>23700</v>
      </c>
      <c r="U2239">
        <v>27000</v>
      </c>
      <c r="V2239">
        <v>30300</v>
      </c>
    </row>
    <row r="2240" spans="1:22" x14ac:dyDescent="0.25">
      <c r="A2240" t="str">
        <f t="shared" si="34"/>
        <v>2018/20191Female + maleMedical sciencesUK</v>
      </c>
      <c r="B2240" t="s">
        <v>192</v>
      </c>
      <c r="C2240" t="s">
        <v>75</v>
      </c>
      <c r="D2240">
        <v>1</v>
      </c>
      <c r="E2240" t="s">
        <v>127</v>
      </c>
      <c r="F2240" t="s">
        <v>61</v>
      </c>
      <c r="G2240" t="s">
        <v>152</v>
      </c>
      <c r="H2240">
        <v>3115</v>
      </c>
      <c r="I2240">
        <v>3110</v>
      </c>
      <c r="J2240">
        <v>0.4</v>
      </c>
      <c r="K2240">
        <v>0.1</v>
      </c>
      <c r="L2240">
        <v>3100</v>
      </c>
      <c r="M2240">
        <v>1.9</v>
      </c>
      <c r="N2240">
        <v>3.6</v>
      </c>
      <c r="O2240">
        <v>52.7</v>
      </c>
      <c r="P2240">
        <v>73</v>
      </c>
      <c r="Q2240">
        <v>94.1</v>
      </c>
      <c r="R2240">
        <v>41.4</v>
      </c>
      <c r="S2240">
        <v>1620</v>
      </c>
      <c r="T2240">
        <v>21200</v>
      </c>
      <c r="U2240">
        <v>24500</v>
      </c>
      <c r="V2240">
        <v>28800</v>
      </c>
    </row>
    <row r="2241" spans="1:22" x14ac:dyDescent="0.25">
      <c r="A2241" t="str">
        <f t="shared" si="34"/>
        <v>2018/20191Female + maleMedical sciencesNon-EU</v>
      </c>
      <c r="B2241" t="s">
        <v>192</v>
      </c>
      <c r="C2241" t="s">
        <v>75</v>
      </c>
      <c r="D2241">
        <v>1</v>
      </c>
      <c r="E2241" t="s">
        <v>127</v>
      </c>
      <c r="F2241" t="s">
        <v>125</v>
      </c>
      <c r="G2241" t="s">
        <v>152</v>
      </c>
      <c r="H2241">
        <v>195</v>
      </c>
      <c r="I2241">
        <v>190</v>
      </c>
      <c r="J2241">
        <v>33.799999999999997</v>
      </c>
      <c r="K2241">
        <v>1.7</v>
      </c>
      <c r="L2241">
        <v>125</v>
      </c>
      <c r="M2241">
        <v>11.6</v>
      </c>
      <c r="N2241">
        <v>3</v>
      </c>
      <c r="O2241">
        <v>7.1</v>
      </c>
      <c r="P2241">
        <v>21.2</v>
      </c>
      <c r="Q2241">
        <v>51.6</v>
      </c>
      <c r="R2241">
        <v>44.5</v>
      </c>
      <c r="S2241" t="s">
        <v>124</v>
      </c>
      <c r="T2241" t="s">
        <v>124</v>
      </c>
      <c r="U2241" t="s">
        <v>124</v>
      </c>
      <c r="V2241" t="s">
        <v>124</v>
      </c>
    </row>
    <row r="2242" spans="1:22" x14ac:dyDescent="0.25">
      <c r="A2242" t="str">
        <f t="shared" si="34"/>
        <v>2018/20191Female + maleMedicine and dentistryEU</v>
      </c>
      <c r="B2242" t="s">
        <v>192</v>
      </c>
      <c r="C2242" t="s">
        <v>75</v>
      </c>
      <c r="D2242">
        <v>1</v>
      </c>
      <c r="E2242" t="s">
        <v>127</v>
      </c>
      <c r="F2242" t="s">
        <v>21</v>
      </c>
      <c r="G2242" t="s">
        <v>77</v>
      </c>
      <c r="H2242">
        <v>165</v>
      </c>
      <c r="I2242">
        <v>165</v>
      </c>
      <c r="J2242">
        <v>4.8</v>
      </c>
      <c r="K2242">
        <v>0.6</v>
      </c>
      <c r="L2242">
        <v>160</v>
      </c>
      <c r="M2242">
        <v>3</v>
      </c>
      <c r="N2242">
        <v>6</v>
      </c>
      <c r="O2242">
        <v>58.8</v>
      </c>
      <c r="P2242">
        <v>71.8</v>
      </c>
      <c r="Q2242">
        <v>86.1</v>
      </c>
      <c r="R2242">
        <v>27.3</v>
      </c>
      <c r="S2242">
        <v>90</v>
      </c>
      <c r="T2242">
        <v>33900</v>
      </c>
      <c r="U2242">
        <v>36500</v>
      </c>
      <c r="V2242">
        <v>38300</v>
      </c>
    </row>
    <row r="2243" spans="1:22" x14ac:dyDescent="0.25">
      <c r="A2243" t="str">
        <f t="shared" si="34"/>
        <v>2018/20191Female + maleMedicine and dentistryUK</v>
      </c>
      <c r="B2243" t="s">
        <v>192</v>
      </c>
      <c r="C2243" t="s">
        <v>75</v>
      </c>
      <c r="D2243">
        <v>1</v>
      </c>
      <c r="E2243" t="s">
        <v>127</v>
      </c>
      <c r="F2243" t="s">
        <v>61</v>
      </c>
      <c r="G2243" t="s">
        <v>77</v>
      </c>
      <c r="H2243">
        <v>6955</v>
      </c>
      <c r="I2243">
        <v>6950</v>
      </c>
      <c r="J2243">
        <v>0.5</v>
      </c>
      <c r="K2243">
        <v>0.1</v>
      </c>
      <c r="L2243">
        <v>6915</v>
      </c>
      <c r="M2243">
        <v>0.7</v>
      </c>
      <c r="N2243">
        <v>1.7</v>
      </c>
      <c r="O2243">
        <v>76</v>
      </c>
      <c r="P2243">
        <v>87.8</v>
      </c>
      <c r="Q2243">
        <v>97.2</v>
      </c>
      <c r="R2243">
        <v>21.2</v>
      </c>
      <c r="S2243">
        <v>4865</v>
      </c>
      <c r="T2243">
        <v>33900</v>
      </c>
      <c r="U2243">
        <v>36500</v>
      </c>
      <c r="V2243">
        <v>38700</v>
      </c>
    </row>
    <row r="2244" spans="1:22" x14ac:dyDescent="0.25">
      <c r="A2244" t="str">
        <f t="shared" ref="A2244:A2307" si="35">B2244&amp;D2244&amp;E2244&amp;G2244&amp;F2244</f>
        <v>2018/20191Female + maleMedicine and dentistryNon-EU</v>
      </c>
      <c r="B2244" t="s">
        <v>192</v>
      </c>
      <c r="C2244" t="s">
        <v>75</v>
      </c>
      <c r="D2244">
        <v>1</v>
      </c>
      <c r="E2244" t="s">
        <v>127</v>
      </c>
      <c r="F2244" t="s">
        <v>125</v>
      </c>
      <c r="G2244" t="s">
        <v>77</v>
      </c>
      <c r="H2244">
        <v>640</v>
      </c>
      <c r="I2244">
        <v>630</v>
      </c>
      <c r="J2244">
        <v>19.8</v>
      </c>
      <c r="K2244">
        <v>1.1000000000000001</v>
      </c>
      <c r="L2244">
        <v>505</v>
      </c>
      <c r="M2244">
        <v>5.2</v>
      </c>
      <c r="N2244">
        <v>6.3</v>
      </c>
      <c r="O2244">
        <v>52.6</v>
      </c>
      <c r="P2244">
        <v>61</v>
      </c>
      <c r="Q2244">
        <v>68.599999999999994</v>
      </c>
      <c r="R2244">
        <v>16</v>
      </c>
      <c r="S2244">
        <v>320</v>
      </c>
      <c r="T2244">
        <v>34700</v>
      </c>
      <c r="U2244">
        <v>36900</v>
      </c>
      <c r="V2244">
        <v>39400</v>
      </c>
    </row>
    <row r="2245" spans="1:22" x14ac:dyDescent="0.25">
      <c r="A2245" t="str">
        <f t="shared" si="35"/>
        <v>2018/20191Female + maleNursing and midwiferyEU</v>
      </c>
      <c r="B2245" t="s">
        <v>192</v>
      </c>
      <c r="C2245" t="s">
        <v>75</v>
      </c>
      <c r="D2245">
        <v>1</v>
      </c>
      <c r="E2245" t="s">
        <v>127</v>
      </c>
      <c r="F2245" t="s">
        <v>21</v>
      </c>
      <c r="G2245" t="s">
        <v>153</v>
      </c>
      <c r="H2245">
        <v>295</v>
      </c>
      <c r="I2245">
        <v>285</v>
      </c>
      <c r="J2245">
        <v>2.8</v>
      </c>
      <c r="K2245">
        <v>4.0999999999999996</v>
      </c>
      <c r="L2245">
        <v>275</v>
      </c>
      <c r="M2245">
        <v>9.3000000000000007</v>
      </c>
      <c r="N2245">
        <v>8.5</v>
      </c>
      <c r="O2245">
        <v>62.8</v>
      </c>
      <c r="P2245">
        <v>78.7</v>
      </c>
      <c r="Q2245">
        <v>79.400000000000006</v>
      </c>
      <c r="R2245">
        <v>16.600000000000001</v>
      </c>
      <c r="S2245">
        <v>175</v>
      </c>
      <c r="T2245">
        <v>25900</v>
      </c>
      <c r="U2245">
        <v>29200</v>
      </c>
      <c r="V2245">
        <v>32800</v>
      </c>
    </row>
    <row r="2246" spans="1:22" x14ac:dyDescent="0.25">
      <c r="A2246" t="str">
        <f t="shared" si="35"/>
        <v>2018/20191Female + maleNursing and midwiferyUK</v>
      </c>
      <c r="B2246" t="s">
        <v>192</v>
      </c>
      <c r="C2246" t="s">
        <v>75</v>
      </c>
      <c r="D2246">
        <v>1</v>
      </c>
      <c r="E2246" t="s">
        <v>127</v>
      </c>
      <c r="F2246" t="s">
        <v>61</v>
      </c>
      <c r="G2246" t="s">
        <v>153</v>
      </c>
      <c r="H2246">
        <v>20360</v>
      </c>
      <c r="I2246">
        <v>20325</v>
      </c>
      <c r="J2246">
        <v>0.9</v>
      </c>
      <c r="K2246">
        <v>0.2</v>
      </c>
      <c r="L2246">
        <v>20145</v>
      </c>
      <c r="M2246">
        <v>1.5</v>
      </c>
      <c r="N2246">
        <v>2.6</v>
      </c>
      <c r="O2246">
        <v>76.099999999999994</v>
      </c>
      <c r="P2246">
        <v>92.6</v>
      </c>
      <c r="Q2246">
        <v>95</v>
      </c>
      <c r="R2246">
        <v>18.899999999999999</v>
      </c>
      <c r="S2246">
        <v>15360</v>
      </c>
      <c r="T2246">
        <v>23400</v>
      </c>
      <c r="U2246">
        <v>26600</v>
      </c>
      <c r="V2246">
        <v>31000</v>
      </c>
    </row>
    <row r="2247" spans="1:22" x14ac:dyDescent="0.25">
      <c r="A2247" t="str">
        <f t="shared" si="35"/>
        <v>2018/20191Female + maleNursing and midwiferyNon-EU</v>
      </c>
      <c r="B2247" t="s">
        <v>192</v>
      </c>
      <c r="C2247" t="s">
        <v>75</v>
      </c>
      <c r="D2247">
        <v>1</v>
      </c>
      <c r="E2247" t="s">
        <v>127</v>
      </c>
      <c r="F2247" t="s">
        <v>125</v>
      </c>
      <c r="G2247" t="s">
        <v>153</v>
      </c>
      <c r="H2247">
        <v>240</v>
      </c>
      <c r="I2247">
        <v>230</v>
      </c>
      <c r="J2247">
        <v>28.4</v>
      </c>
      <c r="K2247">
        <v>2.5</v>
      </c>
      <c r="L2247">
        <v>165</v>
      </c>
      <c r="M2247">
        <v>10.8</v>
      </c>
      <c r="N2247">
        <v>3</v>
      </c>
      <c r="O2247">
        <v>34</v>
      </c>
      <c r="P2247">
        <v>52.3</v>
      </c>
      <c r="Q2247">
        <v>57.8</v>
      </c>
      <c r="R2247">
        <v>23.9</v>
      </c>
      <c r="S2247">
        <v>70</v>
      </c>
      <c r="T2247">
        <v>21000</v>
      </c>
      <c r="U2247">
        <v>31200</v>
      </c>
      <c r="V2247">
        <v>38300</v>
      </c>
    </row>
    <row r="2248" spans="1:22" x14ac:dyDescent="0.25">
      <c r="A2248" t="str">
        <f t="shared" si="35"/>
        <v>2018/20191Female + malePerforming artsEU</v>
      </c>
      <c r="B2248" t="s">
        <v>192</v>
      </c>
      <c r="C2248" t="s">
        <v>75</v>
      </c>
      <c r="D2248">
        <v>1</v>
      </c>
      <c r="E2248" t="s">
        <v>127</v>
      </c>
      <c r="F2248" t="s">
        <v>21</v>
      </c>
      <c r="G2248" t="s">
        <v>154</v>
      </c>
      <c r="H2248">
        <v>820</v>
      </c>
      <c r="I2248">
        <v>800</v>
      </c>
      <c r="J2248">
        <v>19</v>
      </c>
      <c r="K2248">
        <v>2.6</v>
      </c>
      <c r="L2248">
        <v>645</v>
      </c>
      <c r="M2248">
        <v>17.7</v>
      </c>
      <c r="N2248">
        <v>6.8</v>
      </c>
      <c r="O2248">
        <v>36.5</v>
      </c>
      <c r="P2248">
        <v>47.2</v>
      </c>
      <c r="Q2248">
        <v>56.5</v>
      </c>
      <c r="R2248">
        <v>20</v>
      </c>
      <c r="S2248">
        <v>245</v>
      </c>
      <c r="T2248">
        <v>8900</v>
      </c>
      <c r="U2248">
        <v>14800</v>
      </c>
      <c r="V2248">
        <v>19700</v>
      </c>
    </row>
    <row r="2249" spans="1:22" x14ac:dyDescent="0.25">
      <c r="A2249" t="str">
        <f t="shared" si="35"/>
        <v>2018/20191Female + malePerforming artsUK</v>
      </c>
      <c r="B2249" t="s">
        <v>192</v>
      </c>
      <c r="C2249" t="s">
        <v>75</v>
      </c>
      <c r="D2249">
        <v>1</v>
      </c>
      <c r="E2249" t="s">
        <v>127</v>
      </c>
      <c r="F2249" t="s">
        <v>61</v>
      </c>
      <c r="G2249" t="s">
        <v>154</v>
      </c>
      <c r="H2249">
        <v>12485</v>
      </c>
      <c r="I2249">
        <v>12470</v>
      </c>
      <c r="J2249">
        <v>0.6</v>
      </c>
      <c r="K2249">
        <v>0.1</v>
      </c>
      <c r="L2249">
        <v>12390</v>
      </c>
      <c r="M2249">
        <v>3.6</v>
      </c>
      <c r="N2249">
        <v>8.6999999999999993</v>
      </c>
      <c r="O2249">
        <v>70.3</v>
      </c>
      <c r="P2249">
        <v>81.5</v>
      </c>
      <c r="Q2249">
        <v>87.2</v>
      </c>
      <c r="R2249">
        <v>16.899999999999999</v>
      </c>
      <c r="S2249">
        <v>8035</v>
      </c>
      <c r="T2249">
        <v>9900</v>
      </c>
      <c r="U2249">
        <v>14300</v>
      </c>
      <c r="V2249">
        <v>18600</v>
      </c>
    </row>
    <row r="2250" spans="1:22" x14ac:dyDescent="0.25">
      <c r="A2250" t="str">
        <f t="shared" si="35"/>
        <v>2018/20191Female + malePerforming artsNon-EU</v>
      </c>
      <c r="B2250" t="s">
        <v>192</v>
      </c>
      <c r="C2250" t="s">
        <v>75</v>
      </c>
      <c r="D2250">
        <v>1</v>
      </c>
      <c r="E2250" t="s">
        <v>127</v>
      </c>
      <c r="F2250" t="s">
        <v>125</v>
      </c>
      <c r="G2250" t="s">
        <v>154</v>
      </c>
      <c r="H2250">
        <v>645</v>
      </c>
      <c r="I2250">
        <v>630</v>
      </c>
      <c r="J2250">
        <v>36</v>
      </c>
      <c r="K2250">
        <v>1.8</v>
      </c>
      <c r="L2250">
        <v>405</v>
      </c>
      <c r="M2250">
        <v>17.899999999999999</v>
      </c>
      <c r="N2250">
        <v>6</v>
      </c>
      <c r="O2250">
        <v>18.100000000000001</v>
      </c>
      <c r="P2250">
        <v>24.2</v>
      </c>
      <c r="Q2250">
        <v>40.1</v>
      </c>
      <c r="R2250">
        <v>22</v>
      </c>
      <c r="S2250">
        <v>80</v>
      </c>
      <c r="T2250">
        <v>8000</v>
      </c>
      <c r="U2250">
        <v>14200</v>
      </c>
      <c r="V2250">
        <v>19600</v>
      </c>
    </row>
    <row r="2251" spans="1:22" x14ac:dyDescent="0.25">
      <c r="A2251" t="str">
        <f t="shared" si="35"/>
        <v>2018/20191Female + malePharmacology, toxicology and pharmacyEU</v>
      </c>
      <c r="B2251" t="s">
        <v>192</v>
      </c>
      <c r="C2251" t="s">
        <v>75</v>
      </c>
      <c r="D2251">
        <v>1</v>
      </c>
      <c r="E2251" t="s">
        <v>127</v>
      </c>
      <c r="F2251" t="s">
        <v>21</v>
      </c>
      <c r="G2251" t="s">
        <v>78</v>
      </c>
      <c r="H2251">
        <v>90</v>
      </c>
      <c r="I2251">
        <v>85</v>
      </c>
      <c r="J2251">
        <v>6.5</v>
      </c>
      <c r="K2251">
        <v>3.7</v>
      </c>
      <c r="L2251">
        <v>80</v>
      </c>
      <c r="M2251">
        <v>9.1</v>
      </c>
      <c r="N2251">
        <v>19.100000000000001</v>
      </c>
      <c r="O2251">
        <v>27.2</v>
      </c>
      <c r="P2251">
        <v>46.9</v>
      </c>
      <c r="Q2251">
        <v>65.3</v>
      </c>
      <c r="R2251">
        <v>38.1</v>
      </c>
      <c r="S2251">
        <v>20</v>
      </c>
      <c r="T2251">
        <v>19700</v>
      </c>
      <c r="U2251">
        <v>25200</v>
      </c>
      <c r="V2251">
        <v>28800</v>
      </c>
    </row>
    <row r="2252" spans="1:22" x14ac:dyDescent="0.25">
      <c r="A2252" t="str">
        <f t="shared" si="35"/>
        <v>2018/20191Female + malePharmacology, toxicology and pharmacyUK</v>
      </c>
      <c r="B2252" t="s">
        <v>192</v>
      </c>
      <c r="C2252" t="s">
        <v>75</v>
      </c>
      <c r="D2252">
        <v>1</v>
      </c>
      <c r="E2252" t="s">
        <v>127</v>
      </c>
      <c r="F2252" t="s">
        <v>61</v>
      </c>
      <c r="G2252" t="s">
        <v>78</v>
      </c>
      <c r="H2252">
        <v>2870</v>
      </c>
      <c r="I2252">
        <v>2870</v>
      </c>
      <c r="J2252">
        <v>2.2000000000000002</v>
      </c>
      <c r="K2252">
        <v>0.1</v>
      </c>
      <c r="L2252">
        <v>2805</v>
      </c>
      <c r="M2252">
        <v>1.3</v>
      </c>
      <c r="N2252">
        <v>10.9</v>
      </c>
      <c r="O2252">
        <v>51.6</v>
      </c>
      <c r="P2252">
        <v>72.400000000000006</v>
      </c>
      <c r="Q2252">
        <v>85.6</v>
      </c>
      <c r="R2252">
        <v>34</v>
      </c>
      <c r="S2252">
        <v>1250</v>
      </c>
      <c r="T2252">
        <v>16400</v>
      </c>
      <c r="U2252">
        <v>23400</v>
      </c>
      <c r="V2252">
        <v>28500</v>
      </c>
    </row>
    <row r="2253" spans="1:22" x14ac:dyDescent="0.25">
      <c r="A2253" t="str">
        <f t="shared" si="35"/>
        <v>2018/20191Female + malePharmacology, toxicology and pharmacyNon-EU</v>
      </c>
      <c r="B2253" t="s">
        <v>192</v>
      </c>
      <c r="C2253" t="s">
        <v>75</v>
      </c>
      <c r="D2253">
        <v>1</v>
      </c>
      <c r="E2253" t="s">
        <v>127</v>
      </c>
      <c r="F2253" t="s">
        <v>125</v>
      </c>
      <c r="G2253" t="s">
        <v>78</v>
      </c>
      <c r="H2253">
        <v>495</v>
      </c>
      <c r="I2253">
        <v>480</v>
      </c>
      <c r="J2253">
        <v>30.2</v>
      </c>
      <c r="K2253">
        <v>2.4</v>
      </c>
      <c r="L2253">
        <v>335</v>
      </c>
      <c r="M2253">
        <v>13.8</v>
      </c>
      <c r="N2253">
        <v>17.100000000000001</v>
      </c>
      <c r="O2253">
        <v>21.6</v>
      </c>
      <c r="P2253">
        <v>30.4</v>
      </c>
      <c r="Q2253">
        <v>38.9</v>
      </c>
      <c r="R2253">
        <v>17.2</v>
      </c>
      <c r="S2253">
        <v>95</v>
      </c>
      <c r="T2253">
        <v>22300</v>
      </c>
      <c r="U2253">
        <v>26300</v>
      </c>
      <c r="V2253">
        <v>29900</v>
      </c>
    </row>
    <row r="2254" spans="1:22" x14ac:dyDescent="0.25">
      <c r="A2254" t="str">
        <f t="shared" si="35"/>
        <v>2018/20191Female + malePhilosophy and religious studiesEU</v>
      </c>
      <c r="B2254" t="s">
        <v>192</v>
      </c>
      <c r="C2254" t="s">
        <v>75</v>
      </c>
      <c r="D2254">
        <v>1</v>
      </c>
      <c r="E2254" t="s">
        <v>127</v>
      </c>
      <c r="F2254" t="s">
        <v>21</v>
      </c>
      <c r="G2254" t="s">
        <v>115</v>
      </c>
      <c r="H2254">
        <v>155</v>
      </c>
      <c r="I2254">
        <v>150</v>
      </c>
      <c r="J2254">
        <v>25.6</v>
      </c>
      <c r="K2254">
        <v>2.8</v>
      </c>
      <c r="L2254">
        <v>115</v>
      </c>
      <c r="M2254">
        <v>15</v>
      </c>
      <c r="N2254">
        <v>6.1</v>
      </c>
      <c r="O2254">
        <v>15.9</v>
      </c>
      <c r="P2254">
        <v>30.1</v>
      </c>
      <c r="Q2254">
        <v>53.3</v>
      </c>
      <c r="R2254">
        <v>37.4</v>
      </c>
      <c r="S2254">
        <v>20</v>
      </c>
      <c r="T2254">
        <v>19300</v>
      </c>
      <c r="U2254">
        <v>24600</v>
      </c>
      <c r="V2254">
        <v>33200</v>
      </c>
    </row>
    <row r="2255" spans="1:22" x14ac:dyDescent="0.25">
      <c r="A2255" t="str">
        <f t="shared" si="35"/>
        <v>2018/20191Female + malePhilosophy and religious studiesUK</v>
      </c>
      <c r="B2255" t="s">
        <v>192</v>
      </c>
      <c r="C2255" t="s">
        <v>75</v>
      </c>
      <c r="D2255">
        <v>1</v>
      </c>
      <c r="E2255" t="s">
        <v>127</v>
      </c>
      <c r="F2255" t="s">
        <v>61</v>
      </c>
      <c r="G2255" t="s">
        <v>115</v>
      </c>
      <c r="H2255">
        <v>3470</v>
      </c>
      <c r="I2255">
        <v>3460</v>
      </c>
      <c r="J2255">
        <v>1.1000000000000001</v>
      </c>
      <c r="K2255">
        <v>0.2</v>
      </c>
      <c r="L2255">
        <v>3420</v>
      </c>
      <c r="M2255">
        <v>7.9</v>
      </c>
      <c r="N2255">
        <v>8.6</v>
      </c>
      <c r="O2255">
        <v>50</v>
      </c>
      <c r="P2255">
        <v>68.5</v>
      </c>
      <c r="Q2255">
        <v>82.4</v>
      </c>
      <c r="R2255">
        <v>32.4</v>
      </c>
      <c r="S2255">
        <v>1635</v>
      </c>
      <c r="T2255">
        <v>13900</v>
      </c>
      <c r="U2255">
        <v>19300</v>
      </c>
      <c r="V2255">
        <v>24800</v>
      </c>
    </row>
    <row r="2256" spans="1:22" x14ac:dyDescent="0.25">
      <c r="A2256" t="str">
        <f t="shared" si="35"/>
        <v>2018/20191Female + malePhilosophy and religious studiesNon-EU</v>
      </c>
      <c r="B2256" t="s">
        <v>192</v>
      </c>
      <c r="C2256" t="s">
        <v>75</v>
      </c>
      <c r="D2256">
        <v>1</v>
      </c>
      <c r="E2256" t="s">
        <v>127</v>
      </c>
      <c r="F2256" t="s">
        <v>125</v>
      </c>
      <c r="G2256" t="s">
        <v>115</v>
      </c>
      <c r="H2256">
        <v>160</v>
      </c>
      <c r="I2256">
        <v>155</v>
      </c>
      <c r="J2256">
        <v>33.799999999999997</v>
      </c>
      <c r="K2256">
        <v>3.2</v>
      </c>
      <c r="L2256">
        <v>100</v>
      </c>
      <c r="M2256">
        <v>14.6</v>
      </c>
      <c r="N2256">
        <v>2.5</v>
      </c>
      <c r="O2256">
        <v>11.8</v>
      </c>
      <c r="P2256">
        <v>16.899999999999999</v>
      </c>
      <c r="Q2256">
        <v>49.1</v>
      </c>
      <c r="R2256">
        <v>37.4</v>
      </c>
      <c r="S2256">
        <v>15</v>
      </c>
      <c r="T2256">
        <v>23400</v>
      </c>
      <c r="U2256">
        <v>35000</v>
      </c>
      <c r="V2256">
        <v>51100</v>
      </c>
    </row>
    <row r="2257" spans="1:22" x14ac:dyDescent="0.25">
      <c r="A2257" t="str">
        <f t="shared" si="35"/>
        <v>2018/20191Female + malePhysics and astronomyEU</v>
      </c>
      <c r="B2257" t="s">
        <v>192</v>
      </c>
      <c r="C2257" t="s">
        <v>75</v>
      </c>
      <c r="D2257">
        <v>1</v>
      </c>
      <c r="E2257" t="s">
        <v>127</v>
      </c>
      <c r="F2257" t="s">
        <v>21</v>
      </c>
      <c r="G2257" t="s">
        <v>88</v>
      </c>
      <c r="H2257">
        <v>185</v>
      </c>
      <c r="I2257">
        <v>180</v>
      </c>
      <c r="J2257">
        <v>23.6</v>
      </c>
      <c r="K2257">
        <v>1.3</v>
      </c>
      <c r="L2257">
        <v>140</v>
      </c>
      <c r="M2257">
        <v>7.4</v>
      </c>
      <c r="N2257">
        <v>1.7</v>
      </c>
      <c r="O2257">
        <v>17.5</v>
      </c>
      <c r="P2257">
        <v>34.5</v>
      </c>
      <c r="Q2257">
        <v>67.400000000000006</v>
      </c>
      <c r="R2257">
        <v>50</v>
      </c>
      <c r="S2257">
        <v>30</v>
      </c>
      <c r="T2257">
        <v>19300</v>
      </c>
      <c r="U2257">
        <v>27400</v>
      </c>
      <c r="V2257">
        <v>30700</v>
      </c>
    </row>
    <row r="2258" spans="1:22" x14ac:dyDescent="0.25">
      <c r="A2258" t="str">
        <f t="shared" si="35"/>
        <v>2018/20191Female + malePhysics and astronomyUK</v>
      </c>
      <c r="B2258" t="s">
        <v>192</v>
      </c>
      <c r="C2258" t="s">
        <v>75</v>
      </c>
      <c r="D2258">
        <v>1</v>
      </c>
      <c r="E2258" t="s">
        <v>127</v>
      </c>
      <c r="F2258" t="s">
        <v>61</v>
      </c>
      <c r="G2258" t="s">
        <v>88</v>
      </c>
      <c r="H2258">
        <v>3065</v>
      </c>
      <c r="I2258">
        <v>3065</v>
      </c>
      <c r="J2258">
        <v>0.3</v>
      </c>
      <c r="K2258">
        <v>0.1</v>
      </c>
      <c r="L2258">
        <v>3055</v>
      </c>
      <c r="M2258">
        <v>5</v>
      </c>
      <c r="N2258">
        <v>5.5</v>
      </c>
      <c r="O2258">
        <v>46.4</v>
      </c>
      <c r="P2258">
        <v>70.599999999999994</v>
      </c>
      <c r="Q2258">
        <v>89.2</v>
      </c>
      <c r="R2258">
        <v>42.8</v>
      </c>
      <c r="S2258">
        <v>1380</v>
      </c>
      <c r="T2258">
        <v>19700</v>
      </c>
      <c r="U2258">
        <v>25900</v>
      </c>
      <c r="V2258">
        <v>30700</v>
      </c>
    </row>
    <row r="2259" spans="1:22" x14ac:dyDescent="0.25">
      <c r="A2259" t="str">
        <f t="shared" si="35"/>
        <v>2018/20191Female + malePhysics and astronomyNon-EU</v>
      </c>
      <c r="B2259" t="s">
        <v>192</v>
      </c>
      <c r="C2259" t="s">
        <v>75</v>
      </c>
      <c r="D2259">
        <v>1</v>
      </c>
      <c r="E2259" t="s">
        <v>127</v>
      </c>
      <c r="F2259" t="s">
        <v>125</v>
      </c>
      <c r="G2259" t="s">
        <v>88</v>
      </c>
      <c r="H2259">
        <v>225</v>
      </c>
      <c r="I2259">
        <v>225</v>
      </c>
      <c r="J2259">
        <v>34.9</v>
      </c>
      <c r="K2259">
        <v>1.3</v>
      </c>
      <c r="L2259">
        <v>145</v>
      </c>
      <c r="M2259">
        <v>12</v>
      </c>
      <c r="N2259">
        <v>2</v>
      </c>
      <c r="O2259">
        <v>6.6</v>
      </c>
      <c r="P2259">
        <v>21.4</v>
      </c>
      <c r="Q2259">
        <v>51.1</v>
      </c>
      <c r="R2259">
        <v>44.5</v>
      </c>
      <c r="S2259">
        <v>10</v>
      </c>
      <c r="T2259">
        <v>28500</v>
      </c>
      <c r="U2259">
        <v>30700</v>
      </c>
      <c r="V2259">
        <v>40900</v>
      </c>
    </row>
    <row r="2260" spans="1:22" x14ac:dyDescent="0.25">
      <c r="A2260" t="str">
        <f t="shared" si="35"/>
        <v>2018/20191Female + malePoliticsEU</v>
      </c>
      <c r="B2260" t="s">
        <v>192</v>
      </c>
      <c r="C2260" t="s">
        <v>75</v>
      </c>
      <c r="D2260">
        <v>1</v>
      </c>
      <c r="E2260" t="s">
        <v>127</v>
      </c>
      <c r="F2260" t="s">
        <v>21</v>
      </c>
      <c r="G2260" t="s">
        <v>102</v>
      </c>
      <c r="H2260">
        <v>800</v>
      </c>
      <c r="I2260">
        <v>780</v>
      </c>
      <c r="J2260">
        <v>20.3</v>
      </c>
      <c r="K2260">
        <v>2.8</v>
      </c>
      <c r="L2260">
        <v>620</v>
      </c>
      <c r="M2260">
        <v>17.600000000000001</v>
      </c>
      <c r="N2260">
        <v>6.7</v>
      </c>
      <c r="O2260">
        <v>14.1</v>
      </c>
      <c r="P2260">
        <v>29.7</v>
      </c>
      <c r="Q2260">
        <v>55.4</v>
      </c>
      <c r="R2260">
        <v>41.2</v>
      </c>
      <c r="S2260">
        <v>95</v>
      </c>
      <c r="T2260">
        <v>18600</v>
      </c>
      <c r="U2260">
        <v>23400</v>
      </c>
      <c r="V2260">
        <v>31400</v>
      </c>
    </row>
    <row r="2261" spans="1:22" x14ac:dyDescent="0.25">
      <c r="A2261" t="str">
        <f t="shared" si="35"/>
        <v>2018/20191Female + malePoliticsUK</v>
      </c>
      <c r="B2261" t="s">
        <v>192</v>
      </c>
      <c r="C2261" t="s">
        <v>75</v>
      </c>
      <c r="D2261">
        <v>1</v>
      </c>
      <c r="E2261" t="s">
        <v>127</v>
      </c>
      <c r="F2261" t="s">
        <v>61</v>
      </c>
      <c r="G2261" t="s">
        <v>102</v>
      </c>
      <c r="H2261">
        <v>5195</v>
      </c>
      <c r="I2261">
        <v>5180</v>
      </c>
      <c r="J2261">
        <v>0.9</v>
      </c>
      <c r="K2261">
        <v>0.3</v>
      </c>
      <c r="L2261">
        <v>5130</v>
      </c>
      <c r="M2261">
        <v>5.8</v>
      </c>
      <c r="N2261">
        <v>8.4</v>
      </c>
      <c r="O2261">
        <v>54.3</v>
      </c>
      <c r="P2261">
        <v>71.2</v>
      </c>
      <c r="Q2261">
        <v>84.9</v>
      </c>
      <c r="R2261">
        <v>30.5</v>
      </c>
      <c r="S2261">
        <v>2705</v>
      </c>
      <c r="T2261">
        <v>16100</v>
      </c>
      <c r="U2261">
        <v>21500</v>
      </c>
      <c r="V2261">
        <v>27000</v>
      </c>
    </row>
    <row r="2262" spans="1:22" x14ac:dyDescent="0.25">
      <c r="A2262" t="str">
        <f t="shared" si="35"/>
        <v>2018/20191Female + malePoliticsNon-EU</v>
      </c>
      <c r="B2262" t="s">
        <v>192</v>
      </c>
      <c r="C2262" t="s">
        <v>75</v>
      </c>
      <c r="D2262">
        <v>1</v>
      </c>
      <c r="E2262" t="s">
        <v>127</v>
      </c>
      <c r="F2262" t="s">
        <v>125</v>
      </c>
      <c r="G2262" t="s">
        <v>102</v>
      </c>
      <c r="H2262">
        <v>900</v>
      </c>
      <c r="I2262">
        <v>885</v>
      </c>
      <c r="J2262">
        <v>34.4</v>
      </c>
      <c r="K2262">
        <v>1.2</v>
      </c>
      <c r="L2262">
        <v>580</v>
      </c>
      <c r="M2262">
        <v>15.6</v>
      </c>
      <c r="N2262">
        <v>2.5</v>
      </c>
      <c r="O2262">
        <v>9.6</v>
      </c>
      <c r="P2262">
        <v>17.100000000000001</v>
      </c>
      <c r="Q2262">
        <v>47.5</v>
      </c>
      <c r="R2262">
        <v>37.9</v>
      </c>
      <c r="S2262">
        <v>75</v>
      </c>
      <c r="T2262">
        <v>20100</v>
      </c>
      <c r="U2262">
        <v>25200</v>
      </c>
      <c r="V2262">
        <v>35000</v>
      </c>
    </row>
    <row r="2263" spans="1:22" x14ac:dyDescent="0.25">
      <c r="A2263" t="str">
        <f t="shared" si="35"/>
        <v>2018/20191Female + malePsychologyEU</v>
      </c>
      <c r="B2263" t="s">
        <v>192</v>
      </c>
      <c r="C2263" t="s">
        <v>75</v>
      </c>
      <c r="D2263">
        <v>1</v>
      </c>
      <c r="E2263" t="s">
        <v>127</v>
      </c>
      <c r="F2263" t="s">
        <v>21</v>
      </c>
      <c r="G2263" t="s">
        <v>20</v>
      </c>
      <c r="H2263">
        <v>595</v>
      </c>
      <c r="I2263">
        <v>585</v>
      </c>
      <c r="J2263">
        <v>12.1</v>
      </c>
      <c r="K2263">
        <v>1.6</v>
      </c>
      <c r="L2263">
        <v>510</v>
      </c>
      <c r="M2263">
        <v>11.9</v>
      </c>
      <c r="N2263">
        <v>5.4</v>
      </c>
      <c r="O2263">
        <v>21.8</v>
      </c>
      <c r="P2263">
        <v>45.4</v>
      </c>
      <c r="Q2263">
        <v>70.599999999999994</v>
      </c>
      <c r="R2263">
        <v>48.8</v>
      </c>
      <c r="S2263">
        <v>115</v>
      </c>
      <c r="T2263">
        <v>15700</v>
      </c>
      <c r="U2263">
        <v>20100</v>
      </c>
      <c r="V2263">
        <v>24100</v>
      </c>
    </row>
    <row r="2264" spans="1:22" x14ac:dyDescent="0.25">
      <c r="A2264" t="str">
        <f t="shared" si="35"/>
        <v>2018/20191Female + malePsychologyUK</v>
      </c>
      <c r="B2264" t="s">
        <v>192</v>
      </c>
      <c r="C2264" t="s">
        <v>75</v>
      </c>
      <c r="D2264">
        <v>1</v>
      </c>
      <c r="E2264" t="s">
        <v>127</v>
      </c>
      <c r="F2264" t="s">
        <v>61</v>
      </c>
      <c r="G2264" t="s">
        <v>20</v>
      </c>
      <c r="H2264">
        <v>13335</v>
      </c>
      <c r="I2264">
        <v>13300</v>
      </c>
      <c r="J2264">
        <v>0.7</v>
      </c>
      <c r="K2264">
        <v>0.3</v>
      </c>
      <c r="L2264">
        <v>13210</v>
      </c>
      <c r="M2264">
        <v>3.3</v>
      </c>
      <c r="N2264">
        <v>6.7</v>
      </c>
      <c r="O2264">
        <v>52.7</v>
      </c>
      <c r="P2264">
        <v>76.3</v>
      </c>
      <c r="Q2264">
        <v>89.3</v>
      </c>
      <c r="R2264">
        <v>36.6</v>
      </c>
      <c r="S2264">
        <v>6835</v>
      </c>
      <c r="T2264">
        <v>13100</v>
      </c>
      <c r="U2264">
        <v>17900</v>
      </c>
      <c r="V2264">
        <v>21900</v>
      </c>
    </row>
    <row r="2265" spans="1:22" x14ac:dyDescent="0.25">
      <c r="A2265" t="str">
        <f t="shared" si="35"/>
        <v>2018/20191Female + malePsychologyNon-EU</v>
      </c>
      <c r="B2265" t="s">
        <v>192</v>
      </c>
      <c r="C2265" t="s">
        <v>75</v>
      </c>
      <c r="D2265">
        <v>1</v>
      </c>
      <c r="E2265" t="s">
        <v>127</v>
      </c>
      <c r="F2265" t="s">
        <v>125</v>
      </c>
      <c r="G2265" t="s">
        <v>20</v>
      </c>
      <c r="H2265">
        <v>850</v>
      </c>
      <c r="I2265">
        <v>845</v>
      </c>
      <c r="J2265">
        <v>34.200000000000003</v>
      </c>
      <c r="K2265">
        <v>0.7</v>
      </c>
      <c r="L2265">
        <v>555</v>
      </c>
      <c r="M2265">
        <v>14.3</v>
      </c>
      <c r="N2265">
        <v>2.2000000000000002</v>
      </c>
      <c r="O2265">
        <v>8.1999999999999993</v>
      </c>
      <c r="P2265">
        <v>18.600000000000001</v>
      </c>
      <c r="Q2265">
        <v>49.3</v>
      </c>
      <c r="R2265">
        <v>41.1</v>
      </c>
      <c r="S2265">
        <v>55</v>
      </c>
      <c r="T2265">
        <v>17900</v>
      </c>
      <c r="U2265">
        <v>21500</v>
      </c>
      <c r="V2265">
        <v>27000</v>
      </c>
    </row>
    <row r="2266" spans="1:22" x14ac:dyDescent="0.25">
      <c r="A2266" t="str">
        <f t="shared" si="35"/>
        <v>2018/20191Female + maleSociology, social policy and anthropologyEU</v>
      </c>
      <c r="B2266" t="s">
        <v>192</v>
      </c>
      <c r="C2266" t="s">
        <v>75</v>
      </c>
      <c r="D2266">
        <v>1</v>
      </c>
      <c r="E2266" t="s">
        <v>127</v>
      </c>
      <c r="F2266" t="s">
        <v>21</v>
      </c>
      <c r="G2266" t="s">
        <v>99</v>
      </c>
      <c r="H2266">
        <v>390</v>
      </c>
      <c r="I2266">
        <v>385</v>
      </c>
      <c r="J2266">
        <v>11.9</v>
      </c>
      <c r="K2266">
        <v>2.2000000000000002</v>
      </c>
      <c r="L2266">
        <v>340</v>
      </c>
      <c r="M2266">
        <v>16.3</v>
      </c>
      <c r="N2266">
        <v>3.5</v>
      </c>
      <c r="O2266">
        <v>28.3</v>
      </c>
      <c r="P2266">
        <v>48.5</v>
      </c>
      <c r="Q2266">
        <v>68.3</v>
      </c>
      <c r="R2266">
        <v>40</v>
      </c>
      <c r="S2266">
        <v>95</v>
      </c>
      <c r="T2266">
        <v>15000</v>
      </c>
      <c r="U2266">
        <v>20100</v>
      </c>
      <c r="V2266">
        <v>23400</v>
      </c>
    </row>
    <row r="2267" spans="1:22" x14ac:dyDescent="0.25">
      <c r="A2267" t="str">
        <f t="shared" si="35"/>
        <v>2018/20191Female + maleSociology, social policy and anthropologyUK</v>
      </c>
      <c r="B2267" t="s">
        <v>192</v>
      </c>
      <c r="C2267" t="s">
        <v>75</v>
      </c>
      <c r="D2267">
        <v>1</v>
      </c>
      <c r="E2267" t="s">
        <v>127</v>
      </c>
      <c r="F2267" t="s">
        <v>61</v>
      </c>
      <c r="G2267" t="s">
        <v>99</v>
      </c>
      <c r="H2267">
        <v>11015</v>
      </c>
      <c r="I2267">
        <v>11000</v>
      </c>
      <c r="J2267">
        <v>0.7</v>
      </c>
      <c r="K2267">
        <v>0.2</v>
      </c>
      <c r="L2267">
        <v>10925</v>
      </c>
      <c r="M2267">
        <v>3.3</v>
      </c>
      <c r="N2267">
        <v>8</v>
      </c>
      <c r="O2267">
        <v>60.9</v>
      </c>
      <c r="P2267">
        <v>78.099999999999994</v>
      </c>
      <c r="Q2267">
        <v>88</v>
      </c>
      <c r="R2267">
        <v>27</v>
      </c>
      <c r="S2267">
        <v>6570</v>
      </c>
      <c r="T2267">
        <v>13900</v>
      </c>
      <c r="U2267">
        <v>18200</v>
      </c>
      <c r="V2267">
        <v>22300</v>
      </c>
    </row>
    <row r="2268" spans="1:22" x14ac:dyDescent="0.25">
      <c r="A2268" t="str">
        <f t="shared" si="35"/>
        <v>2018/20191Female + maleSociology, social policy and anthropologyNon-EU</v>
      </c>
      <c r="B2268" t="s">
        <v>192</v>
      </c>
      <c r="C2268" t="s">
        <v>75</v>
      </c>
      <c r="D2268">
        <v>1</v>
      </c>
      <c r="E2268" t="s">
        <v>127</v>
      </c>
      <c r="F2268" t="s">
        <v>125</v>
      </c>
      <c r="G2268" t="s">
        <v>99</v>
      </c>
      <c r="H2268">
        <v>475</v>
      </c>
      <c r="I2268">
        <v>470</v>
      </c>
      <c r="J2268">
        <v>38.799999999999997</v>
      </c>
      <c r="K2268">
        <v>1.3</v>
      </c>
      <c r="L2268">
        <v>285</v>
      </c>
      <c r="M2268">
        <v>16.100000000000001</v>
      </c>
      <c r="N2268">
        <v>2.8</v>
      </c>
      <c r="O2268">
        <v>8</v>
      </c>
      <c r="P2268">
        <v>14.8</v>
      </c>
      <c r="Q2268">
        <v>42.4</v>
      </c>
      <c r="R2268">
        <v>34.4</v>
      </c>
      <c r="S2268">
        <v>30</v>
      </c>
      <c r="T2268">
        <v>16800</v>
      </c>
      <c r="U2268">
        <v>21200</v>
      </c>
      <c r="V2268">
        <v>27700</v>
      </c>
    </row>
    <row r="2269" spans="1:22" x14ac:dyDescent="0.25">
      <c r="A2269" t="str">
        <f t="shared" si="35"/>
        <v>2018/20191Female + maleSport and exercise sciencesEU</v>
      </c>
      <c r="B2269" t="s">
        <v>192</v>
      </c>
      <c r="C2269" t="s">
        <v>75</v>
      </c>
      <c r="D2269">
        <v>1</v>
      </c>
      <c r="E2269" t="s">
        <v>127</v>
      </c>
      <c r="F2269" t="s">
        <v>21</v>
      </c>
      <c r="G2269" t="s">
        <v>82</v>
      </c>
      <c r="H2269">
        <v>170</v>
      </c>
      <c r="I2269">
        <v>165</v>
      </c>
      <c r="J2269">
        <v>19.2</v>
      </c>
      <c r="K2269">
        <v>3.5</v>
      </c>
      <c r="L2269">
        <v>135</v>
      </c>
      <c r="M2269">
        <v>22.3</v>
      </c>
      <c r="N2269">
        <v>5.8</v>
      </c>
      <c r="O2269">
        <v>25.7</v>
      </c>
      <c r="P2269">
        <v>40.700000000000003</v>
      </c>
      <c r="Q2269">
        <v>52.7</v>
      </c>
      <c r="R2269">
        <v>27</v>
      </c>
      <c r="S2269">
        <v>35</v>
      </c>
      <c r="T2269">
        <v>12500</v>
      </c>
      <c r="U2269">
        <v>18200</v>
      </c>
      <c r="V2269">
        <v>22600</v>
      </c>
    </row>
    <row r="2270" spans="1:22" x14ac:dyDescent="0.25">
      <c r="A2270" t="str">
        <f t="shared" si="35"/>
        <v>2018/20191Female + maleSport and exercise sciencesUK</v>
      </c>
      <c r="B2270" t="s">
        <v>192</v>
      </c>
      <c r="C2270" t="s">
        <v>75</v>
      </c>
      <c r="D2270">
        <v>1</v>
      </c>
      <c r="E2270" t="s">
        <v>127</v>
      </c>
      <c r="F2270" t="s">
        <v>61</v>
      </c>
      <c r="G2270" t="s">
        <v>82</v>
      </c>
      <c r="H2270">
        <v>9290</v>
      </c>
      <c r="I2270">
        <v>9275</v>
      </c>
      <c r="J2270">
        <v>0.5</v>
      </c>
      <c r="K2270">
        <v>0.1</v>
      </c>
      <c r="L2270">
        <v>9235</v>
      </c>
      <c r="M2270">
        <v>3.2</v>
      </c>
      <c r="N2270">
        <v>6.6</v>
      </c>
      <c r="O2270">
        <v>60.4</v>
      </c>
      <c r="P2270">
        <v>80.099999999999994</v>
      </c>
      <c r="Q2270">
        <v>89.8</v>
      </c>
      <c r="R2270">
        <v>29.4</v>
      </c>
      <c r="S2270">
        <v>5360</v>
      </c>
      <c r="T2270">
        <v>12400</v>
      </c>
      <c r="U2270">
        <v>17200</v>
      </c>
      <c r="V2270">
        <v>21200</v>
      </c>
    </row>
    <row r="2271" spans="1:22" x14ac:dyDescent="0.25">
      <c r="A2271" t="str">
        <f t="shared" si="35"/>
        <v>2018/20191Female + maleSport and exercise sciencesNon-EU</v>
      </c>
      <c r="B2271" t="s">
        <v>192</v>
      </c>
      <c r="C2271" t="s">
        <v>75</v>
      </c>
      <c r="D2271">
        <v>1</v>
      </c>
      <c r="E2271" t="s">
        <v>127</v>
      </c>
      <c r="F2271" t="s">
        <v>125</v>
      </c>
      <c r="G2271" t="s">
        <v>82</v>
      </c>
      <c r="H2271">
        <v>140</v>
      </c>
      <c r="I2271">
        <v>130</v>
      </c>
      <c r="J2271">
        <v>37.700000000000003</v>
      </c>
      <c r="K2271">
        <v>4.4000000000000004</v>
      </c>
      <c r="L2271">
        <v>80</v>
      </c>
      <c r="M2271">
        <v>16.8</v>
      </c>
      <c r="N2271">
        <v>6.1</v>
      </c>
      <c r="O2271">
        <v>6.8</v>
      </c>
      <c r="P2271">
        <v>14.8</v>
      </c>
      <c r="Q2271">
        <v>39.4</v>
      </c>
      <c r="R2271">
        <v>32.6</v>
      </c>
      <c r="S2271" t="s">
        <v>124</v>
      </c>
      <c r="T2271" t="s">
        <v>124</v>
      </c>
      <c r="U2271" t="s">
        <v>124</v>
      </c>
      <c r="V2271" t="s">
        <v>124</v>
      </c>
    </row>
    <row r="2272" spans="1:22" x14ac:dyDescent="0.25">
      <c r="A2272" t="str">
        <f t="shared" si="35"/>
        <v>2018/20191Female + maleVeterinary sciencesEU</v>
      </c>
      <c r="B2272" t="s">
        <v>192</v>
      </c>
      <c r="C2272" t="s">
        <v>75</v>
      </c>
      <c r="D2272">
        <v>1</v>
      </c>
      <c r="E2272" t="s">
        <v>127</v>
      </c>
      <c r="F2272" t="s">
        <v>21</v>
      </c>
      <c r="G2272" t="s">
        <v>85</v>
      </c>
      <c r="H2272">
        <v>15</v>
      </c>
      <c r="I2272">
        <v>15</v>
      </c>
      <c r="J2272">
        <v>0</v>
      </c>
      <c r="K2272">
        <v>6.7</v>
      </c>
      <c r="L2272">
        <v>15</v>
      </c>
      <c r="M2272">
        <v>7.1</v>
      </c>
      <c r="N2272">
        <v>0</v>
      </c>
      <c r="O2272">
        <v>71.400000000000006</v>
      </c>
      <c r="P2272">
        <v>78.599999999999994</v>
      </c>
      <c r="Q2272">
        <v>92.9</v>
      </c>
      <c r="R2272">
        <v>21.4</v>
      </c>
      <c r="S2272" t="s">
        <v>124</v>
      </c>
      <c r="T2272" t="s">
        <v>124</v>
      </c>
      <c r="U2272" t="s">
        <v>124</v>
      </c>
      <c r="V2272" t="s">
        <v>124</v>
      </c>
    </row>
    <row r="2273" spans="1:22" x14ac:dyDescent="0.25">
      <c r="A2273" t="str">
        <f t="shared" si="35"/>
        <v>2018/20191Female + maleVeterinary sciencesUK</v>
      </c>
      <c r="B2273" t="s">
        <v>192</v>
      </c>
      <c r="C2273" t="s">
        <v>75</v>
      </c>
      <c r="D2273">
        <v>1</v>
      </c>
      <c r="E2273" t="s">
        <v>127</v>
      </c>
      <c r="F2273" t="s">
        <v>61</v>
      </c>
      <c r="G2273" t="s">
        <v>85</v>
      </c>
      <c r="H2273">
        <v>920</v>
      </c>
      <c r="I2273">
        <v>915</v>
      </c>
      <c r="J2273">
        <v>0.7</v>
      </c>
      <c r="K2273">
        <v>0.4</v>
      </c>
      <c r="L2273">
        <v>910</v>
      </c>
      <c r="M2273">
        <v>1.5</v>
      </c>
      <c r="N2273">
        <v>2.6</v>
      </c>
      <c r="O2273">
        <v>75.8</v>
      </c>
      <c r="P2273">
        <v>85.1</v>
      </c>
      <c r="Q2273">
        <v>95.2</v>
      </c>
      <c r="R2273">
        <v>19.399999999999999</v>
      </c>
      <c r="S2273">
        <v>685</v>
      </c>
      <c r="T2273">
        <v>23700</v>
      </c>
      <c r="U2273">
        <v>29900</v>
      </c>
      <c r="V2273">
        <v>33200</v>
      </c>
    </row>
    <row r="2274" spans="1:22" x14ac:dyDescent="0.25">
      <c r="A2274" t="str">
        <f t="shared" si="35"/>
        <v>2018/20191Female + maleVeterinary sciencesNon-EU</v>
      </c>
      <c r="B2274" t="s">
        <v>192</v>
      </c>
      <c r="C2274" t="s">
        <v>75</v>
      </c>
      <c r="D2274">
        <v>1</v>
      </c>
      <c r="E2274" t="s">
        <v>127</v>
      </c>
      <c r="F2274" t="s">
        <v>125</v>
      </c>
      <c r="G2274" t="s">
        <v>85</v>
      </c>
      <c r="H2274">
        <v>50</v>
      </c>
      <c r="I2274">
        <v>45</v>
      </c>
      <c r="J2274">
        <v>29.8</v>
      </c>
      <c r="K2274">
        <v>4.0999999999999996</v>
      </c>
      <c r="L2274">
        <v>35</v>
      </c>
      <c r="M2274">
        <v>17</v>
      </c>
      <c r="N2274">
        <v>8.5</v>
      </c>
      <c r="O2274">
        <v>42.6</v>
      </c>
      <c r="P2274">
        <v>42.6</v>
      </c>
      <c r="Q2274">
        <v>44.7</v>
      </c>
      <c r="R2274">
        <v>2.1</v>
      </c>
      <c r="S2274">
        <v>20</v>
      </c>
      <c r="T2274">
        <v>27000</v>
      </c>
      <c r="U2274">
        <v>32500</v>
      </c>
      <c r="V2274">
        <v>34300</v>
      </c>
    </row>
    <row r="2275" spans="1:22" x14ac:dyDescent="0.25">
      <c r="A2275" t="str">
        <f t="shared" si="35"/>
        <v>2014/201510FemaleAgriculture, food and related studiesEU</v>
      </c>
      <c r="B2275" t="s">
        <v>37</v>
      </c>
      <c r="C2275" t="s">
        <v>135</v>
      </c>
      <c r="D2275">
        <v>10</v>
      </c>
      <c r="E2275" t="s">
        <v>1</v>
      </c>
      <c r="F2275" t="s">
        <v>21</v>
      </c>
      <c r="G2275" t="s">
        <v>87</v>
      </c>
      <c r="H2275">
        <v>35</v>
      </c>
      <c r="I2275">
        <v>25</v>
      </c>
      <c r="J2275">
        <v>59.3</v>
      </c>
      <c r="K2275">
        <v>18.2</v>
      </c>
      <c r="L2275">
        <v>10</v>
      </c>
      <c r="M2275">
        <v>22.2</v>
      </c>
      <c r="N2275">
        <v>0</v>
      </c>
      <c r="O2275">
        <v>18.5</v>
      </c>
      <c r="P2275">
        <v>18.5</v>
      </c>
      <c r="Q2275">
        <v>18.5</v>
      </c>
      <c r="R2275">
        <v>0</v>
      </c>
      <c r="S2275" t="s">
        <v>124</v>
      </c>
      <c r="T2275" t="s">
        <v>124</v>
      </c>
      <c r="U2275" t="s">
        <v>124</v>
      </c>
      <c r="V2275" t="s">
        <v>124</v>
      </c>
    </row>
    <row r="2276" spans="1:22" x14ac:dyDescent="0.25">
      <c r="A2276" t="str">
        <f t="shared" si="35"/>
        <v>2014/201510FemaleAgriculture, food and related studiesUK</v>
      </c>
      <c r="B2276" t="s">
        <v>37</v>
      </c>
      <c r="C2276" t="s">
        <v>135</v>
      </c>
      <c r="D2276">
        <v>10</v>
      </c>
      <c r="E2276" t="s">
        <v>1</v>
      </c>
      <c r="F2276" t="s">
        <v>61</v>
      </c>
      <c r="G2276" t="s">
        <v>87</v>
      </c>
      <c r="H2276">
        <v>1175</v>
      </c>
      <c r="I2276">
        <v>1160</v>
      </c>
      <c r="J2276">
        <v>8.4</v>
      </c>
      <c r="K2276">
        <v>1.3</v>
      </c>
      <c r="L2276">
        <v>1060</v>
      </c>
      <c r="M2276">
        <v>9.1999999999999993</v>
      </c>
      <c r="N2276">
        <v>3.4</v>
      </c>
      <c r="O2276">
        <v>73.599999999999994</v>
      </c>
      <c r="P2276">
        <v>78.2</v>
      </c>
      <c r="Q2276">
        <v>78.900000000000006</v>
      </c>
      <c r="R2276">
        <v>5.3</v>
      </c>
      <c r="S2276">
        <v>805</v>
      </c>
      <c r="T2276">
        <v>13100</v>
      </c>
      <c r="U2276">
        <v>21900</v>
      </c>
      <c r="V2276">
        <v>32100</v>
      </c>
    </row>
    <row r="2277" spans="1:22" x14ac:dyDescent="0.25">
      <c r="A2277" t="str">
        <f t="shared" si="35"/>
        <v>2014/201510FemaleAgriculture, food and related studiesNon-EU</v>
      </c>
      <c r="B2277" t="s">
        <v>37</v>
      </c>
      <c r="C2277" t="s">
        <v>135</v>
      </c>
      <c r="D2277">
        <v>10</v>
      </c>
      <c r="E2277" t="s">
        <v>1</v>
      </c>
      <c r="F2277" t="s">
        <v>125</v>
      </c>
      <c r="G2277" t="s">
        <v>87</v>
      </c>
      <c r="H2277">
        <v>40</v>
      </c>
      <c r="I2277">
        <v>35</v>
      </c>
      <c r="J2277">
        <v>61.9</v>
      </c>
      <c r="K2277">
        <v>7.6</v>
      </c>
      <c r="L2277">
        <v>15</v>
      </c>
      <c r="M2277">
        <v>18.8</v>
      </c>
      <c r="N2277">
        <v>0</v>
      </c>
      <c r="O2277">
        <v>19.3</v>
      </c>
      <c r="P2277">
        <v>19.3</v>
      </c>
      <c r="Q2277">
        <v>19.3</v>
      </c>
      <c r="R2277">
        <v>0</v>
      </c>
      <c r="S2277" t="s">
        <v>124</v>
      </c>
      <c r="T2277" t="s">
        <v>124</v>
      </c>
      <c r="U2277" t="s">
        <v>124</v>
      </c>
      <c r="V2277" t="s">
        <v>124</v>
      </c>
    </row>
    <row r="2278" spans="1:22" x14ac:dyDescent="0.25">
      <c r="A2278" t="str">
        <f t="shared" si="35"/>
        <v>2014/201510FemaleAllied healthEU</v>
      </c>
      <c r="B2278" t="s">
        <v>37</v>
      </c>
      <c r="C2278" t="s">
        <v>135</v>
      </c>
      <c r="D2278">
        <v>10</v>
      </c>
      <c r="E2278" t="s">
        <v>1</v>
      </c>
      <c r="F2278" t="s">
        <v>21</v>
      </c>
      <c r="G2278" t="s">
        <v>145</v>
      </c>
      <c r="H2278">
        <v>125</v>
      </c>
      <c r="I2278">
        <v>115</v>
      </c>
      <c r="J2278">
        <v>56.7</v>
      </c>
      <c r="K2278">
        <v>9</v>
      </c>
      <c r="L2278">
        <v>50</v>
      </c>
      <c r="M2278">
        <v>18.8</v>
      </c>
      <c r="N2278">
        <v>1.3</v>
      </c>
      <c r="O2278">
        <v>18.2</v>
      </c>
      <c r="P2278">
        <v>22.3</v>
      </c>
      <c r="Q2278">
        <v>23.2</v>
      </c>
      <c r="R2278">
        <v>5</v>
      </c>
      <c r="S2278">
        <v>15</v>
      </c>
      <c r="T2278">
        <v>22600</v>
      </c>
      <c r="U2278">
        <v>29600</v>
      </c>
      <c r="V2278">
        <v>41200</v>
      </c>
    </row>
    <row r="2279" spans="1:22" x14ac:dyDescent="0.25">
      <c r="A2279" t="str">
        <f t="shared" si="35"/>
        <v>2014/201510FemaleAllied healthUK</v>
      </c>
      <c r="B2279" t="s">
        <v>37</v>
      </c>
      <c r="C2279" t="s">
        <v>135</v>
      </c>
      <c r="D2279">
        <v>10</v>
      </c>
      <c r="E2279" t="s">
        <v>1</v>
      </c>
      <c r="F2279" t="s">
        <v>61</v>
      </c>
      <c r="G2279" t="s">
        <v>145</v>
      </c>
      <c r="H2279">
        <v>5515</v>
      </c>
      <c r="I2279">
        <v>5390</v>
      </c>
      <c r="J2279">
        <v>10</v>
      </c>
      <c r="K2279">
        <v>2.2999999999999998</v>
      </c>
      <c r="L2279">
        <v>4850</v>
      </c>
      <c r="M2279">
        <v>7.4</v>
      </c>
      <c r="N2279">
        <v>3.4</v>
      </c>
      <c r="O2279">
        <v>70.8</v>
      </c>
      <c r="P2279">
        <v>78.3</v>
      </c>
      <c r="Q2279">
        <v>79.099999999999994</v>
      </c>
      <c r="R2279">
        <v>8.3000000000000007</v>
      </c>
      <c r="S2279">
        <v>3580</v>
      </c>
      <c r="T2279">
        <v>16100</v>
      </c>
      <c r="U2279">
        <v>25500</v>
      </c>
      <c r="V2279">
        <v>33200</v>
      </c>
    </row>
    <row r="2280" spans="1:22" x14ac:dyDescent="0.25">
      <c r="A2280" t="str">
        <f t="shared" si="35"/>
        <v>2014/201510FemaleAllied healthNon-EU</v>
      </c>
      <c r="B2280" t="s">
        <v>37</v>
      </c>
      <c r="C2280" t="s">
        <v>135</v>
      </c>
      <c r="D2280">
        <v>10</v>
      </c>
      <c r="E2280" t="s">
        <v>1</v>
      </c>
      <c r="F2280" t="s">
        <v>125</v>
      </c>
      <c r="G2280" t="s">
        <v>145</v>
      </c>
      <c r="H2280">
        <v>115</v>
      </c>
      <c r="I2280">
        <v>105</v>
      </c>
      <c r="J2280">
        <v>46.6</v>
      </c>
      <c r="K2280">
        <v>6.9</v>
      </c>
      <c r="L2280">
        <v>55</v>
      </c>
      <c r="M2280">
        <v>18.7</v>
      </c>
      <c r="N2280">
        <v>1.6</v>
      </c>
      <c r="O2280">
        <v>27.2</v>
      </c>
      <c r="P2280">
        <v>31.2</v>
      </c>
      <c r="Q2280">
        <v>33.1</v>
      </c>
      <c r="R2280">
        <v>6</v>
      </c>
      <c r="S2280">
        <v>25</v>
      </c>
      <c r="T2280">
        <v>13900</v>
      </c>
      <c r="U2280">
        <v>33900</v>
      </c>
      <c r="V2280">
        <v>44900</v>
      </c>
    </row>
    <row r="2281" spans="1:22" x14ac:dyDescent="0.25">
      <c r="A2281" t="str">
        <f t="shared" si="35"/>
        <v>2014/201510FemaleArchitecture, building and planningEU</v>
      </c>
      <c r="B2281" t="s">
        <v>37</v>
      </c>
      <c r="C2281" t="s">
        <v>135</v>
      </c>
      <c r="D2281">
        <v>10</v>
      </c>
      <c r="E2281" t="s">
        <v>1</v>
      </c>
      <c r="F2281" t="s">
        <v>21</v>
      </c>
      <c r="G2281" t="s">
        <v>97</v>
      </c>
      <c r="H2281">
        <v>120</v>
      </c>
      <c r="I2281">
        <v>110</v>
      </c>
      <c r="J2281">
        <v>56.1</v>
      </c>
      <c r="K2281">
        <v>9</v>
      </c>
      <c r="L2281">
        <v>50</v>
      </c>
      <c r="M2281">
        <v>17.3</v>
      </c>
      <c r="N2281">
        <v>2.7</v>
      </c>
      <c r="O2281">
        <v>22.1</v>
      </c>
      <c r="P2281">
        <v>23.9</v>
      </c>
      <c r="Q2281">
        <v>23.9</v>
      </c>
      <c r="R2281">
        <v>1.8</v>
      </c>
      <c r="S2281">
        <v>20</v>
      </c>
      <c r="T2281">
        <v>20800</v>
      </c>
      <c r="U2281">
        <v>33200</v>
      </c>
      <c r="V2281">
        <v>47400</v>
      </c>
    </row>
    <row r="2282" spans="1:22" x14ac:dyDescent="0.25">
      <c r="A2282" t="str">
        <f t="shared" si="35"/>
        <v>2014/201510FemaleArchitecture, building and planningUK</v>
      </c>
      <c r="B2282" t="s">
        <v>37</v>
      </c>
      <c r="C2282" t="s">
        <v>135</v>
      </c>
      <c r="D2282">
        <v>10</v>
      </c>
      <c r="E2282" t="s">
        <v>1</v>
      </c>
      <c r="F2282" t="s">
        <v>61</v>
      </c>
      <c r="G2282" t="s">
        <v>97</v>
      </c>
      <c r="H2282">
        <v>1035</v>
      </c>
      <c r="I2282">
        <v>1005</v>
      </c>
      <c r="J2282">
        <v>11</v>
      </c>
      <c r="K2282">
        <v>2.7</v>
      </c>
      <c r="L2282">
        <v>895</v>
      </c>
      <c r="M2282">
        <v>10.3</v>
      </c>
      <c r="N2282">
        <v>6.1</v>
      </c>
      <c r="O2282">
        <v>68.2</v>
      </c>
      <c r="P2282">
        <v>72.099999999999994</v>
      </c>
      <c r="Q2282">
        <v>72.7</v>
      </c>
      <c r="R2282">
        <v>4.5</v>
      </c>
      <c r="S2282">
        <v>650</v>
      </c>
      <c r="T2282">
        <v>18200</v>
      </c>
      <c r="U2282">
        <v>28800</v>
      </c>
      <c r="V2282">
        <v>38000</v>
      </c>
    </row>
    <row r="2283" spans="1:22" x14ac:dyDescent="0.25">
      <c r="A2283" t="str">
        <f t="shared" si="35"/>
        <v>2014/201510FemaleArchitecture, building and planningNon-EU</v>
      </c>
      <c r="B2283" t="s">
        <v>37</v>
      </c>
      <c r="C2283" t="s">
        <v>135</v>
      </c>
      <c r="D2283">
        <v>10</v>
      </c>
      <c r="E2283" t="s">
        <v>1</v>
      </c>
      <c r="F2283" t="s">
        <v>125</v>
      </c>
      <c r="G2283" t="s">
        <v>97</v>
      </c>
      <c r="H2283">
        <v>225</v>
      </c>
      <c r="I2283">
        <v>210</v>
      </c>
      <c r="J2283">
        <v>61.4</v>
      </c>
      <c r="K2283">
        <v>6.6</v>
      </c>
      <c r="L2283">
        <v>80</v>
      </c>
      <c r="M2283">
        <v>24.7</v>
      </c>
      <c r="N2283">
        <v>2.4</v>
      </c>
      <c r="O2283">
        <v>11.1</v>
      </c>
      <c r="P2283">
        <v>11.6</v>
      </c>
      <c r="Q2283">
        <v>11.6</v>
      </c>
      <c r="R2283">
        <v>0.5</v>
      </c>
      <c r="S2283">
        <v>20</v>
      </c>
      <c r="T2283">
        <v>23000</v>
      </c>
      <c r="U2283">
        <v>33000</v>
      </c>
      <c r="V2283">
        <v>39100</v>
      </c>
    </row>
    <row r="2284" spans="1:22" x14ac:dyDescent="0.25">
      <c r="A2284" t="str">
        <f t="shared" si="35"/>
        <v>2014/201510FemaleBiosciencesEU</v>
      </c>
      <c r="B2284" t="s">
        <v>37</v>
      </c>
      <c r="C2284" t="s">
        <v>135</v>
      </c>
      <c r="D2284">
        <v>10</v>
      </c>
      <c r="E2284" t="s">
        <v>1</v>
      </c>
      <c r="F2284" t="s">
        <v>21</v>
      </c>
      <c r="G2284" t="s">
        <v>80</v>
      </c>
      <c r="H2284">
        <v>170</v>
      </c>
      <c r="I2284">
        <v>155</v>
      </c>
      <c r="J2284">
        <v>42.7</v>
      </c>
      <c r="K2284">
        <v>9.5</v>
      </c>
      <c r="L2284">
        <v>90</v>
      </c>
      <c r="M2284">
        <v>23.7</v>
      </c>
      <c r="N2284">
        <v>2.1</v>
      </c>
      <c r="O2284">
        <v>26.5</v>
      </c>
      <c r="P2284">
        <v>31.5</v>
      </c>
      <c r="Q2284">
        <v>31.5</v>
      </c>
      <c r="R2284">
        <v>4.9000000000000004</v>
      </c>
      <c r="S2284">
        <v>35</v>
      </c>
      <c r="T2284">
        <v>23700</v>
      </c>
      <c r="U2284">
        <v>29600</v>
      </c>
      <c r="V2284">
        <v>41200</v>
      </c>
    </row>
    <row r="2285" spans="1:22" x14ac:dyDescent="0.25">
      <c r="A2285" t="str">
        <f t="shared" si="35"/>
        <v>2014/201510FemaleBiosciencesUK</v>
      </c>
      <c r="B2285" t="s">
        <v>37</v>
      </c>
      <c r="C2285" t="s">
        <v>135</v>
      </c>
      <c r="D2285">
        <v>10</v>
      </c>
      <c r="E2285" t="s">
        <v>1</v>
      </c>
      <c r="F2285" t="s">
        <v>61</v>
      </c>
      <c r="G2285" t="s">
        <v>80</v>
      </c>
      <c r="H2285">
        <v>4580</v>
      </c>
      <c r="I2285">
        <v>4460</v>
      </c>
      <c r="J2285">
        <v>6.1</v>
      </c>
      <c r="K2285">
        <v>2.6</v>
      </c>
      <c r="L2285">
        <v>4185</v>
      </c>
      <c r="M2285">
        <v>9.4</v>
      </c>
      <c r="N2285">
        <v>3.9</v>
      </c>
      <c r="O2285">
        <v>73.099999999999994</v>
      </c>
      <c r="P2285">
        <v>79.400000000000006</v>
      </c>
      <c r="Q2285">
        <v>80.5</v>
      </c>
      <c r="R2285">
        <v>7.4</v>
      </c>
      <c r="S2285">
        <v>3115</v>
      </c>
      <c r="T2285">
        <v>19000</v>
      </c>
      <c r="U2285">
        <v>28500</v>
      </c>
      <c r="V2285">
        <v>37200</v>
      </c>
    </row>
    <row r="2286" spans="1:22" x14ac:dyDescent="0.25">
      <c r="A2286" t="str">
        <f t="shared" si="35"/>
        <v>2014/201510FemaleBiosciencesNon-EU</v>
      </c>
      <c r="B2286" t="s">
        <v>37</v>
      </c>
      <c r="C2286" t="s">
        <v>135</v>
      </c>
      <c r="D2286">
        <v>10</v>
      </c>
      <c r="E2286" t="s">
        <v>1</v>
      </c>
      <c r="F2286" t="s">
        <v>125</v>
      </c>
      <c r="G2286" t="s">
        <v>80</v>
      </c>
      <c r="H2286">
        <v>190</v>
      </c>
      <c r="I2286">
        <v>180</v>
      </c>
      <c r="J2286">
        <v>51.7</v>
      </c>
      <c r="K2286">
        <v>4.5999999999999996</v>
      </c>
      <c r="L2286">
        <v>90</v>
      </c>
      <c r="M2286">
        <v>15.4</v>
      </c>
      <c r="N2286">
        <v>2.2999999999999998</v>
      </c>
      <c r="O2286">
        <v>25.4</v>
      </c>
      <c r="P2286">
        <v>27.3</v>
      </c>
      <c r="Q2286">
        <v>30.6</v>
      </c>
      <c r="R2286">
        <v>5.2</v>
      </c>
      <c r="S2286">
        <v>45</v>
      </c>
      <c r="T2286">
        <v>21500</v>
      </c>
      <c r="U2286">
        <v>29200</v>
      </c>
      <c r="V2286">
        <v>39100</v>
      </c>
    </row>
    <row r="2287" spans="1:22" x14ac:dyDescent="0.25">
      <c r="A2287" t="str">
        <f t="shared" si="35"/>
        <v>2014/201510FemaleBusiness and managementEU</v>
      </c>
      <c r="B2287" t="s">
        <v>37</v>
      </c>
      <c r="C2287" t="s">
        <v>135</v>
      </c>
      <c r="D2287">
        <v>10</v>
      </c>
      <c r="E2287" t="s">
        <v>1</v>
      </c>
      <c r="F2287" t="s">
        <v>21</v>
      </c>
      <c r="G2287" t="s">
        <v>107</v>
      </c>
      <c r="H2287">
        <v>1425</v>
      </c>
      <c r="I2287">
        <v>1300</v>
      </c>
      <c r="J2287">
        <v>70.400000000000006</v>
      </c>
      <c r="K2287">
        <v>8.6999999999999993</v>
      </c>
      <c r="L2287">
        <v>385</v>
      </c>
      <c r="M2287">
        <v>15.2</v>
      </c>
      <c r="N2287">
        <v>0.9</v>
      </c>
      <c r="O2287">
        <v>13.1</v>
      </c>
      <c r="P2287">
        <v>13.3</v>
      </c>
      <c r="Q2287">
        <v>13.5</v>
      </c>
      <c r="R2287">
        <v>0.4</v>
      </c>
      <c r="S2287">
        <v>150</v>
      </c>
      <c r="T2287">
        <v>20800</v>
      </c>
      <c r="U2287">
        <v>40500</v>
      </c>
      <c r="V2287">
        <v>61000</v>
      </c>
    </row>
    <row r="2288" spans="1:22" x14ac:dyDescent="0.25">
      <c r="A2288" t="str">
        <f t="shared" si="35"/>
        <v>2014/201510FemaleBusiness and managementUK</v>
      </c>
      <c r="B2288" t="s">
        <v>37</v>
      </c>
      <c r="C2288" t="s">
        <v>135</v>
      </c>
      <c r="D2288">
        <v>10</v>
      </c>
      <c r="E2288" t="s">
        <v>1</v>
      </c>
      <c r="F2288" t="s">
        <v>61</v>
      </c>
      <c r="G2288" t="s">
        <v>107</v>
      </c>
      <c r="H2288">
        <v>13890</v>
      </c>
      <c r="I2288">
        <v>13555</v>
      </c>
      <c r="J2288">
        <v>8.9</v>
      </c>
      <c r="K2288">
        <v>2.4</v>
      </c>
      <c r="L2288">
        <v>12345</v>
      </c>
      <c r="M2288">
        <v>9.6</v>
      </c>
      <c r="N2288">
        <v>4.3</v>
      </c>
      <c r="O2288">
        <v>74.5</v>
      </c>
      <c r="P2288">
        <v>76.8</v>
      </c>
      <c r="Q2288">
        <v>77.2</v>
      </c>
      <c r="R2288">
        <v>2.7</v>
      </c>
      <c r="S2288">
        <v>9625</v>
      </c>
      <c r="T2288">
        <v>17500</v>
      </c>
      <c r="U2288">
        <v>27400</v>
      </c>
      <c r="V2288">
        <v>39400</v>
      </c>
    </row>
    <row r="2289" spans="1:22" x14ac:dyDescent="0.25">
      <c r="A2289" t="str">
        <f t="shared" si="35"/>
        <v>2014/201510FemaleBusiness and managementNon-EU</v>
      </c>
      <c r="B2289" t="s">
        <v>37</v>
      </c>
      <c r="C2289" t="s">
        <v>135</v>
      </c>
      <c r="D2289">
        <v>10</v>
      </c>
      <c r="E2289" t="s">
        <v>1</v>
      </c>
      <c r="F2289" t="s">
        <v>125</v>
      </c>
      <c r="G2289" t="s">
        <v>107</v>
      </c>
      <c r="H2289">
        <v>3055</v>
      </c>
      <c r="I2289">
        <v>2945</v>
      </c>
      <c r="J2289">
        <v>64.7</v>
      </c>
      <c r="K2289">
        <v>3.6</v>
      </c>
      <c r="L2289">
        <v>1040</v>
      </c>
      <c r="M2289">
        <v>21.5</v>
      </c>
      <c r="N2289">
        <v>0.9</v>
      </c>
      <c r="O2289">
        <v>12.4</v>
      </c>
      <c r="P2289">
        <v>12.7</v>
      </c>
      <c r="Q2289">
        <v>12.9</v>
      </c>
      <c r="R2289">
        <v>0.6</v>
      </c>
      <c r="S2289">
        <v>285</v>
      </c>
      <c r="T2289">
        <v>12400</v>
      </c>
      <c r="U2289">
        <v>27000</v>
      </c>
      <c r="V2289">
        <v>50000</v>
      </c>
    </row>
    <row r="2290" spans="1:22" x14ac:dyDescent="0.25">
      <c r="A2290" t="str">
        <f t="shared" si="35"/>
        <v>2014/201510FemaleCeltic studiesEU</v>
      </c>
      <c r="B2290" t="s">
        <v>37</v>
      </c>
      <c r="C2290" t="s">
        <v>135</v>
      </c>
      <c r="D2290">
        <v>10</v>
      </c>
      <c r="E2290" t="s">
        <v>1</v>
      </c>
      <c r="F2290" t="s">
        <v>21</v>
      </c>
      <c r="G2290" t="s">
        <v>111</v>
      </c>
      <c r="H2290" t="s">
        <v>124</v>
      </c>
      <c r="I2290" t="s">
        <v>124</v>
      </c>
      <c r="J2290" t="s">
        <v>124</v>
      </c>
      <c r="K2290" t="s">
        <v>124</v>
      </c>
      <c r="L2290" t="s">
        <v>124</v>
      </c>
      <c r="M2290" t="s">
        <v>124</v>
      </c>
      <c r="N2290" t="s">
        <v>124</v>
      </c>
      <c r="O2290" t="s">
        <v>124</v>
      </c>
      <c r="P2290" t="s">
        <v>124</v>
      </c>
      <c r="Q2290" t="s">
        <v>124</v>
      </c>
      <c r="R2290" t="s">
        <v>124</v>
      </c>
      <c r="S2290" t="s">
        <v>146</v>
      </c>
      <c r="T2290" t="s">
        <v>146</v>
      </c>
      <c r="U2290" t="s">
        <v>146</v>
      </c>
      <c r="V2290" t="s">
        <v>146</v>
      </c>
    </row>
    <row r="2291" spans="1:22" x14ac:dyDescent="0.25">
      <c r="A2291" t="str">
        <f t="shared" si="35"/>
        <v>2014/201510FemaleCeltic studiesUK</v>
      </c>
      <c r="B2291" t="s">
        <v>37</v>
      </c>
      <c r="C2291" t="s">
        <v>135</v>
      </c>
      <c r="D2291">
        <v>10</v>
      </c>
      <c r="E2291" t="s">
        <v>1</v>
      </c>
      <c r="F2291" t="s">
        <v>61</v>
      </c>
      <c r="G2291" t="s">
        <v>111</v>
      </c>
      <c r="H2291">
        <v>15</v>
      </c>
      <c r="I2291">
        <v>10</v>
      </c>
      <c r="J2291">
        <v>0</v>
      </c>
      <c r="K2291">
        <v>7.5</v>
      </c>
      <c r="L2291">
        <v>10</v>
      </c>
      <c r="M2291">
        <v>4.0999999999999996</v>
      </c>
      <c r="N2291">
        <v>12.2</v>
      </c>
      <c r="O2291">
        <v>75.7</v>
      </c>
      <c r="P2291">
        <v>83.8</v>
      </c>
      <c r="Q2291">
        <v>83.8</v>
      </c>
      <c r="R2291">
        <v>8.1</v>
      </c>
      <c r="S2291" t="s">
        <v>124</v>
      </c>
      <c r="T2291" t="s">
        <v>124</v>
      </c>
      <c r="U2291" t="s">
        <v>124</v>
      </c>
      <c r="V2291" t="s">
        <v>124</v>
      </c>
    </row>
    <row r="2292" spans="1:22" x14ac:dyDescent="0.25">
      <c r="A2292" t="str">
        <f t="shared" si="35"/>
        <v>2014/201510FemaleCeltic studiesNon-EU</v>
      </c>
      <c r="B2292" t="s">
        <v>37</v>
      </c>
      <c r="C2292" t="s">
        <v>135</v>
      </c>
      <c r="D2292">
        <v>10</v>
      </c>
      <c r="E2292" t="s">
        <v>1</v>
      </c>
      <c r="F2292" t="s">
        <v>125</v>
      </c>
      <c r="G2292" t="s">
        <v>111</v>
      </c>
      <c r="H2292" t="s">
        <v>124</v>
      </c>
      <c r="I2292" t="s">
        <v>124</v>
      </c>
      <c r="J2292" t="s">
        <v>124</v>
      </c>
      <c r="K2292" t="s">
        <v>124</v>
      </c>
      <c r="L2292" t="s">
        <v>124</v>
      </c>
      <c r="M2292" t="s">
        <v>124</v>
      </c>
      <c r="N2292" t="s">
        <v>124</v>
      </c>
      <c r="O2292" t="s">
        <v>124</v>
      </c>
      <c r="P2292" t="s">
        <v>124</v>
      </c>
      <c r="Q2292" t="s">
        <v>124</v>
      </c>
      <c r="R2292" t="s">
        <v>124</v>
      </c>
      <c r="S2292" t="s">
        <v>146</v>
      </c>
      <c r="T2292" t="s">
        <v>146</v>
      </c>
      <c r="U2292" t="s">
        <v>146</v>
      </c>
      <c r="V2292" t="s">
        <v>146</v>
      </c>
    </row>
    <row r="2293" spans="1:22" x14ac:dyDescent="0.25">
      <c r="A2293" t="str">
        <f t="shared" si="35"/>
        <v>2014/201510FemaleChemistryEU</v>
      </c>
      <c r="B2293" t="s">
        <v>37</v>
      </c>
      <c r="C2293" t="s">
        <v>135</v>
      </c>
      <c r="D2293">
        <v>10</v>
      </c>
      <c r="E2293" t="s">
        <v>1</v>
      </c>
      <c r="F2293" t="s">
        <v>21</v>
      </c>
      <c r="G2293" t="s">
        <v>90</v>
      </c>
      <c r="H2293">
        <v>35</v>
      </c>
      <c r="I2293">
        <v>30</v>
      </c>
      <c r="J2293">
        <v>49.2</v>
      </c>
      <c r="K2293">
        <v>17.5</v>
      </c>
      <c r="L2293">
        <v>15</v>
      </c>
      <c r="M2293">
        <v>16.8</v>
      </c>
      <c r="N2293">
        <v>3.4</v>
      </c>
      <c r="O2293">
        <v>27.4</v>
      </c>
      <c r="P2293">
        <v>30.7</v>
      </c>
      <c r="Q2293">
        <v>30.7</v>
      </c>
      <c r="R2293">
        <v>3.4</v>
      </c>
      <c r="S2293" t="s">
        <v>124</v>
      </c>
      <c r="T2293" t="s">
        <v>124</v>
      </c>
      <c r="U2293" t="s">
        <v>124</v>
      </c>
      <c r="V2293" t="s">
        <v>124</v>
      </c>
    </row>
    <row r="2294" spans="1:22" x14ac:dyDescent="0.25">
      <c r="A2294" t="str">
        <f t="shared" si="35"/>
        <v>2014/201510FemaleChemistryUK</v>
      </c>
      <c r="B2294" t="s">
        <v>37</v>
      </c>
      <c r="C2294" t="s">
        <v>135</v>
      </c>
      <c r="D2294">
        <v>10</v>
      </c>
      <c r="E2294" t="s">
        <v>1</v>
      </c>
      <c r="F2294" t="s">
        <v>61</v>
      </c>
      <c r="G2294" t="s">
        <v>90</v>
      </c>
      <c r="H2294">
        <v>1010</v>
      </c>
      <c r="I2294">
        <v>990</v>
      </c>
      <c r="J2294">
        <v>7.8</v>
      </c>
      <c r="K2294">
        <v>2</v>
      </c>
      <c r="L2294">
        <v>910</v>
      </c>
      <c r="M2294">
        <v>10.1</v>
      </c>
      <c r="N2294">
        <v>3.7</v>
      </c>
      <c r="O2294">
        <v>73.7</v>
      </c>
      <c r="P2294">
        <v>77.5</v>
      </c>
      <c r="Q2294">
        <v>78.5</v>
      </c>
      <c r="R2294">
        <v>4.8</v>
      </c>
      <c r="S2294">
        <v>705</v>
      </c>
      <c r="T2294">
        <v>19700</v>
      </c>
      <c r="U2294">
        <v>30300</v>
      </c>
      <c r="V2294">
        <v>39400</v>
      </c>
    </row>
    <row r="2295" spans="1:22" x14ac:dyDescent="0.25">
      <c r="A2295" t="str">
        <f t="shared" si="35"/>
        <v>2014/201510FemaleChemistryNon-EU</v>
      </c>
      <c r="B2295" t="s">
        <v>37</v>
      </c>
      <c r="C2295" t="s">
        <v>135</v>
      </c>
      <c r="D2295">
        <v>10</v>
      </c>
      <c r="E2295" t="s">
        <v>1</v>
      </c>
      <c r="F2295" t="s">
        <v>125</v>
      </c>
      <c r="G2295" t="s">
        <v>90</v>
      </c>
      <c r="H2295">
        <v>45</v>
      </c>
      <c r="I2295">
        <v>45</v>
      </c>
      <c r="J2295">
        <v>67.599999999999994</v>
      </c>
      <c r="K2295">
        <v>2.2000000000000002</v>
      </c>
      <c r="L2295">
        <v>15</v>
      </c>
      <c r="M2295">
        <v>23.7</v>
      </c>
      <c r="N2295">
        <v>2.2999999999999998</v>
      </c>
      <c r="O2295">
        <v>4.2</v>
      </c>
      <c r="P2295">
        <v>6.5</v>
      </c>
      <c r="Q2295">
        <v>6.5</v>
      </c>
      <c r="R2295">
        <v>2.2999999999999998</v>
      </c>
      <c r="S2295" t="s">
        <v>124</v>
      </c>
      <c r="T2295" t="s">
        <v>124</v>
      </c>
      <c r="U2295" t="s">
        <v>124</v>
      </c>
      <c r="V2295" t="s">
        <v>124</v>
      </c>
    </row>
    <row r="2296" spans="1:22" x14ac:dyDescent="0.25">
      <c r="A2296" t="str">
        <f t="shared" si="35"/>
        <v>2014/201510FemaleCombined and general studiesEU</v>
      </c>
      <c r="B2296" t="s">
        <v>37</v>
      </c>
      <c r="C2296" t="s">
        <v>135</v>
      </c>
      <c r="D2296">
        <v>10</v>
      </c>
      <c r="E2296" t="s">
        <v>1</v>
      </c>
      <c r="F2296" t="s">
        <v>21</v>
      </c>
      <c r="G2296" t="s">
        <v>120</v>
      </c>
      <c r="H2296">
        <v>60</v>
      </c>
      <c r="I2296">
        <v>50</v>
      </c>
      <c r="J2296">
        <v>45.4</v>
      </c>
      <c r="K2296">
        <v>16.5</v>
      </c>
      <c r="L2296">
        <v>25</v>
      </c>
      <c r="M2296">
        <v>28.7</v>
      </c>
      <c r="N2296">
        <v>4.8</v>
      </c>
      <c r="O2296">
        <v>18.399999999999999</v>
      </c>
      <c r="P2296">
        <v>20.5</v>
      </c>
      <c r="Q2296">
        <v>21.2</v>
      </c>
      <c r="R2296">
        <v>2.7</v>
      </c>
      <c r="S2296" t="s">
        <v>124</v>
      </c>
      <c r="T2296" t="s">
        <v>124</v>
      </c>
      <c r="U2296" t="s">
        <v>124</v>
      </c>
      <c r="V2296" t="s">
        <v>124</v>
      </c>
    </row>
    <row r="2297" spans="1:22" x14ac:dyDescent="0.25">
      <c r="A2297" t="str">
        <f t="shared" si="35"/>
        <v>2014/201510FemaleCombined and general studiesUK</v>
      </c>
      <c r="B2297" t="s">
        <v>37</v>
      </c>
      <c r="C2297" t="s">
        <v>135</v>
      </c>
      <c r="D2297">
        <v>10</v>
      </c>
      <c r="E2297" t="s">
        <v>1</v>
      </c>
      <c r="F2297" t="s">
        <v>61</v>
      </c>
      <c r="G2297" t="s">
        <v>120</v>
      </c>
      <c r="H2297">
        <v>3910</v>
      </c>
      <c r="I2297">
        <v>3825</v>
      </c>
      <c r="J2297">
        <v>6.1</v>
      </c>
      <c r="K2297">
        <v>2.1</v>
      </c>
      <c r="L2297">
        <v>3595</v>
      </c>
      <c r="M2297">
        <v>15.5</v>
      </c>
      <c r="N2297">
        <v>4.5</v>
      </c>
      <c r="O2297">
        <v>67.3</v>
      </c>
      <c r="P2297">
        <v>72.900000000000006</v>
      </c>
      <c r="Q2297">
        <v>74</v>
      </c>
      <c r="R2297">
        <v>6.8</v>
      </c>
      <c r="S2297">
        <v>2305</v>
      </c>
      <c r="T2297">
        <v>10600</v>
      </c>
      <c r="U2297">
        <v>21200</v>
      </c>
      <c r="V2297">
        <v>32500</v>
      </c>
    </row>
    <row r="2298" spans="1:22" x14ac:dyDescent="0.25">
      <c r="A2298" t="str">
        <f t="shared" si="35"/>
        <v>2014/201510FemaleCombined and general studiesNon-EU</v>
      </c>
      <c r="B2298" t="s">
        <v>37</v>
      </c>
      <c r="C2298" t="s">
        <v>135</v>
      </c>
      <c r="D2298">
        <v>10</v>
      </c>
      <c r="E2298" t="s">
        <v>1</v>
      </c>
      <c r="F2298" t="s">
        <v>125</v>
      </c>
      <c r="G2298" t="s">
        <v>120</v>
      </c>
      <c r="H2298">
        <v>55</v>
      </c>
      <c r="I2298">
        <v>50</v>
      </c>
      <c r="J2298">
        <v>71.900000000000006</v>
      </c>
      <c r="K2298">
        <v>8.8000000000000007</v>
      </c>
      <c r="L2298">
        <v>15</v>
      </c>
      <c r="M2298">
        <v>17.399999999999999</v>
      </c>
      <c r="N2298">
        <v>0</v>
      </c>
      <c r="O2298">
        <v>10.6</v>
      </c>
      <c r="P2298">
        <v>10.6</v>
      </c>
      <c r="Q2298">
        <v>10.6</v>
      </c>
      <c r="R2298">
        <v>0</v>
      </c>
      <c r="S2298" t="s">
        <v>124</v>
      </c>
      <c r="T2298" t="s">
        <v>124</v>
      </c>
      <c r="U2298" t="s">
        <v>124</v>
      </c>
      <c r="V2298" t="s">
        <v>124</v>
      </c>
    </row>
    <row r="2299" spans="1:22" x14ac:dyDescent="0.25">
      <c r="A2299" t="str">
        <f t="shared" si="35"/>
        <v>2014/201510FemaleComputingEU</v>
      </c>
      <c r="B2299" t="s">
        <v>37</v>
      </c>
      <c r="C2299" t="s">
        <v>135</v>
      </c>
      <c r="D2299">
        <v>10</v>
      </c>
      <c r="E2299" t="s">
        <v>1</v>
      </c>
      <c r="F2299" t="s">
        <v>21</v>
      </c>
      <c r="G2299" t="s">
        <v>95</v>
      </c>
      <c r="H2299">
        <v>120</v>
      </c>
      <c r="I2299">
        <v>110</v>
      </c>
      <c r="J2299">
        <v>54.9</v>
      </c>
      <c r="K2299">
        <v>9.3000000000000007</v>
      </c>
      <c r="L2299">
        <v>50</v>
      </c>
      <c r="M2299">
        <v>19</v>
      </c>
      <c r="N2299">
        <v>0.9</v>
      </c>
      <c r="O2299">
        <v>24.6</v>
      </c>
      <c r="P2299">
        <v>24.6</v>
      </c>
      <c r="Q2299">
        <v>25.2</v>
      </c>
      <c r="R2299">
        <v>0.6</v>
      </c>
      <c r="S2299">
        <v>25</v>
      </c>
      <c r="T2299">
        <v>17500</v>
      </c>
      <c r="U2299">
        <v>33200</v>
      </c>
      <c r="V2299">
        <v>51100</v>
      </c>
    </row>
    <row r="2300" spans="1:22" x14ac:dyDescent="0.25">
      <c r="A2300" t="str">
        <f t="shared" si="35"/>
        <v>2014/201510FemaleComputingUK</v>
      </c>
      <c r="B2300" t="s">
        <v>37</v>
      </c>
      <c r="C2300" t="s">
        <v>135</v>
      </c>
      <c r="D2300">
        <v>10</v>
      </c>
      <c r="E2300" t="s">
        <v>1</v>
      </c>
      <c r="F2300" t="s">
        <v>61</v>
      </c>
      <c r="G2300" t="s">
        <v>95</v>
      </c>
      <c r="H2300">
        <v>3140</v>
      </c>
      <c r="I2300">
        <v>3085</v>
      </c>
      <c r="J2300">
        <v>8.1999999999999993</v>
      </c>
      <c r="K2300">
        <v>1.8</v>
      </c>
      <c r="L2300">
        <v>2830</v>
      </c>
      <c r="M2300">
        <v>11.7</v>
      </c>
      <c r="N2300">
        <v>5.5</v>
      </c>
      <c r="O2300">
        <v>71.5</v>
      </c>
      <c r="P2300">
        <v>74.099999999999994</v>
      </c>
      <c r="Q2300">
        <v>74.599999999999994</v>
      </c>
      <c r="R2300">
        <v>3.1</v>
      </c>
      <c r="S2300">
        <v>2070</v>
      </c>
      <c r="T2300">
        <v>16800</v>
      </c>
      <c r="U2300">
        <v>27400</v>
      </c>
      <c r="V2300">
        <v>37600</v>
      </c>
    </row>
    <row r="2301" spans="1:22" x14ac:dyDescent="0.25">
      <c r="A2301" t="str">
        <f t="shared" si="35"/>
        <v>2014/201510FemaleComputingNon-EU</v>
      </c>
      <c r="B2301" t="s">
        <v>37</v>
      </c>
      <c r="C2301" t="s">
        <v>135</v>
      </c>
      <c r="D2301">
        <v>10</v>
      </c>
      <c r="E2301" t="s">
        <v>1</v>
      </c>
      <c r="F2301" t="s">
        <v>125</v>
      </c>
      <c r="G2301" t="s">
        <v>95</v>
      </c>
      <c r="H2301">
        <v>675</v>
      </c>
      <c r="I2301">
        <v>650</v>
      </c>
      <c r="J2301">
        <v>58.5</v>
      </c>
      <c r="K2301">
        <v>3.2</v>
      </c>
      <c r="L2301">
        <v>270</v>
      </c>
      <c r="M2301">
        <v>21.2</v>
      </c>
      <c r="N2301">
        <v>1.5</v>
      </c>
      <c r="O2301">
        <v>17.5</v>
      </c>
      <c r="P2301">
        <v>18.600000000000001</v>
      </c>
      <c r="Q2301">
        <v>18.7</v>
      </c>
      <c r="R2301">
        <v>1.3</v>
      </c>
      <c r="S2301">
        <v>95</v>
      </c>
      <c r="T2301">
        <v>17900</v>
      </c>
      <c r="U2301">
        <v>28100</v>
      </c>
      <c r="V2301">
        <v>45100</v>
      </c>
    </row>
    <row r="2302" spans="1:22" x14ac:dyDescent="0.25">
      <c r="A2302" t="str">
        <f t="shared" si="35"/>
        <v>2014/201510FemaleCreative arts and designEU</v>
      </c>
      <c r="B2302" t="s">
        <v>37</v>
      </c>
      <c r="C2302" t="s">
        <v>135</v>
      </c>
      <c r="D2302">
        <v>10</v>
      </c>
      <c r="E2302" t="s">
        <v>1</v>
      </c>
      <c r="F2302" t="s">
        <v>21</v>
      </c>
      <c r="G2302" t="s">
        <v>116</v>
      </c>
      <c r="H2302">
        <v>525</v>
      </c>
      <c r="I2302">
        <v>445</v>
      </c>
      <c r="J2302">
        <v>53.1</v>
      </c>
      <c r="K2302">
        <v>14.8</v>
      </c>
      <c r="L2302">
        <v>210</v>
      </c>
      <c r="M2302">
        <v>22</v>
      </c>
      <c r="N2302">
        <v>2.2000000000000002</v>
      </c>
      <c r="O2302">
        <v>21.2</v>
      </c>
      <c r="P2302">
        <v>22</v>
      </c>
      <c r="Q2302">
        <v>22.7</v>
      </c>
      <c r="R2302">
        <v>1.4</v>
      </c>
      <c r="S2302">
        <v>80</v>
      </c>
      <c r="T2302">
        <v>12800</v>
      </c>
      <c r="U2302">
        <v>27400</v>
      </c>
      <c r="V2302">
        <v>35400</v>
      </c>
    </row>
    <row r="2303" spans="1:22" x14ac:dyDescent="0.25">
      <c r="A2303" t="str">
        <f t="shared" si="35"/>
        <v>2014/201510FemaleCreative arts and designUK</v>
      </c>
      <c r="B2303" t="s">
        <v>37</v>
      </c>
      <c r="C2303" t="s">
        <v>135</v>
      </c>
      <c r="D2303">
        <v>10</v>
      </c>
      <c r="E2303" t="s">
        <v>1</v>
      </c>
      <c r="F2303" t="s">
        <v>61</v>
      </c>
      <c r="G2303" t="s">
        <v>116</v>
      </c>
      <c r="H2303">
        <v>9890</v>
      </c>
      <c r="I2303">
        <v>9690</v>
      </c>
      <c r="J2303">
        <v>6.6</v>
      </c>
      <c r="K2303">
        <v>2.1</v>
      </c>
      <c r="L2303">
        <v>9050</v>
      </c>
      <c r="M2303">
        <v>11.5</v>
      </c>
      <c r="N2303">
        <v>5.4</v>
      </c>
      <c r="O2303">
        <v>73.400000000000006</v>
      </c>
      <c r="P2303">
        <v>76</v>
      </c>
      <c r="Q2303">
        <v>76.5</v>
      </c>
      <c r="R2303">
        <v>3.1</v>
      </c>
      <c r="S2303">
        <v>6440</v>
      </c>
      <c r="T2303">
        <v>11000</v>
      </c>
      <c r="U2303">
        <v>20400</v>
      </c>
      <c r="V2303">
        <v>30700</v>
      </c>
    </row>
    <row r="2304" spans="1:22" x14ac:dyDescent="0.25">
      <c r="A2304" t="str">
        <f t="shared" si="35"/>
        <v>2014/201510FemaleCreative arts and designNon-EU</v>
      </c>
      <c r="B2304" t="s">
        <v>37</v>
      </c>
      <c r="C2304" t="s">
        <v>135</v>
      </c>
      <c r="D2304">
        <v>10</v>
      </c>
      <c r="E2304" t="s">
        <v>1</v>
      </c>
      <c r="F2304" t="s">
        <v>125</v>
      </c>
      <c r="G2304" t="s">
        <v>116</v>
      </c>
      <c r="H2304">
        <v>820</v>
      </c>
      <c r="I2304">
        <v>780</v>
      </c>
      <c r="J2304">
        <v>65.599999999999994</v>
      </c>
      <c r="K2304">
        <v>4.7</v>
      </c>
      <c r="L2304">
        <v>270</v>
      </c>
      <c r="M2304">
        <v>17.5</v>
      </c>
      <c r="N2304">
        <v>1.3</v>
      </c>
      <c r="O2304">
        <v>14.1</v>
      </c>
      <c r="P2304">
        <v>14.7</v>
      </c>
      <c r="Q2304">
        <v>15.5</v>
      </c>
      <c r="R2304">
        <v>1.4</v>
      </c>
      <c r="S2304">
        <v>90</v>
      </c>
      <c r="T2304">
        <v>9900</v>
      </c>
      <c r="U2304">
        <v>20400</v>
      </c>
      <c r="V2304">
        <v>31800</v>
      </c>
    </row>
    <row r="2305" spans="1:22" x14ac:dyDescent="0.25">
      <c r="A2305" t="str">
        <f t="shared" si="35"/>
        <v>2014/201510FemaleEconomicsEU</v>
      </c>
      <c r="B2305" t="s">
        <v>37</v>
      </c>
      <c r="C2305" t="s">
        <v>135</v>
      </c>
      <c r="D2305">
        <v>10</v>
      </c>
      <c r="E2305" t="s">
        <v>1</v>
      </c>
      <c r="F2305" t="s">
        <v>21</v>
      </c>
      <c r="G2305" t="s">
        <v>8</v>
      </c>
      <c r="H2305">
        <v>210</v>
      </c>
      <c r="I2305">
        <v>190</v>
      </c>
      <c r="J2305">
        <v>57.7</v>
      </c>
      <c r="K2305">
        <v>9.6</v>
      </c>
      <c r="L2305">
        <v>80</v>
      </c>
      <c r="M2305">
        <v>19.7</v>
      </c>
      <c r="N2305">
        <v>1.4</v>
      </c>
      <c r="O2305">
        <v>19</v>
      </c>
      <c r="P2305">
        <v>19.8</v>
      </c>
      <c r="Q2305">
        <v>21.2</v>
      </c>
      <c r="R2305">
        <v>2.2000000000000002</v>
      </c>
      <c r="S2305">
        <v>30</v>
      </c>
      <c r="T2305">
        <v>25900</v>
      </c>
      <c r="U2305">
        <v>51800</v>
      </c>
      <c r="V2305">
        <v>75600</v>
      </c>
    </row>
    <row r="2306" spans="1:22" x14ac:dyDescent="0.25">
      <c r="A2306" t="str">
        <f t="shared" si="35"/>
        <v>2014/201510FemaleEconomicsUK</v>
      </c>
      <c r="B2306" t="s">
        <v>37</v>
      </c>
      <c r="C2306" t="s">
        <v>135</v>
      </c>
      <c r="D2306">
        <v>10</v>
      </c>
      <c r="E2306" t="s">
        <v>1</v>
      </c>
      <c r="F2306" t="s">
        <v>61</v>
      </c>
      <c r="G2306" t="s">
        <v>8</v>
      </c>
      <c r="H2306">
        <v>1275</v>
      </c>
      <c r="I2306">
        <v>1225</v>
      </c>
      <c r="J2306">
        <v>7.6</v>
      </c>
      <c r="K2306">
        <v>3.8</v>
      </c>
      <c r="L2306">
        <v>1130</v>
      </c>
      <c r="M2306">
        <v>10.5</v>
      </c>
      <c r="N2306">
        <v>3.7</v>
      </c>
      <c r="O2306">
        <v>75.099999999999994</v>
      </c>
      <c r="P2306">
        <v>77.7</v>
      </c>
      <c r="Q2306">
        <v>78.3</v>
      </c>
      <c r="R2306">
        <v>3.1</v>
      </c>
      <c r="S2306">
        <v>875</v>
      </c>
      <c r="T2306">
        <v>24500</v>
      </c>
      <c r="U2306">
        <v>38300</v>
      </c>
      <c r="V2306">
        <v>61300</v>
      </c>
    </row>
    <row r="2307" spans="1:22" x14ac:dyDescent="0.25">
      <c r="A2307" t="str">
        <f t="shared" si="35"/>
        <v>2014/201510FemaleEconomicsNon-EU</v>
      </c>
      <c r="B2307" t="s">
        <v>37</v>
      </c>
      <c r="C2307" t="s">
        <v>135</v>
      </c>
      <c r="D2307">
        <v>10</v>
      </c>
      <c r="E2307" t="s">
        <v>1</v>
      </c>
      <c r="F2307" t="s">
        <v>125</v>
      </c>
      <c r="G2307" t="s">
        <v>8</v>
      </c>
      <c r="H2307">
        <v>525</v>
      </c>
      <c r="I2307">
        <v>495</v>
      </c>
      <c r="J2307">
        <v>57.9</v>
      </c>
      <c r="K2307">
        <v>5.6</v>
      </c>
      <c r="L2307">
        <v>210</v>
      </c>
      <c r="M2307">
        <v>22.8</v>
      </c>
      <c r="N2307">
        <v>1.8</v>
      </c>
      <c r="O2307">
        <v>15.9</v>
      </c>
      <c r="P2307">
        <v>16.600000000000001</v>
      </c>
      <c r="Q2307">
        <v>17.399999999999999</v>
      </c>
      <c r="R2307">
        <v>1.5</v>
      </c>
      <c r="S2307">
        <v>70</v>
      </c>
      <c r="T2307">
        <v>28800</v>
      </c>
      <c r="U2307">
        <v>63900</v>
      </c>
      <c r="V2307">
        <v>84700</v>
      </c>
    </row>
    <row r="2308" spans="1:22" x14ac:dyDescent="0.25">
      <c r="A2308" t="str">
        <f t="shared" ref="A2308:A2371" si="36">B2308&amp;D2308&amp;E2308&amp;G2308&amp;F2308</f>
        <v>2014/201510FemaleEducation and teachingEU</v>
      </c>
      <c r="B2308" t="s">
        <v>37</v>
      </c>
      <c r="C2308" t="s">
        <v>135</v>
      </c>
      <c r="D2308">
        <v>10</v>
      </c>
      <c r="E2308" t="s">
        <v>1</v>
      </c>
      <c r="F2308" t="s">
        <v>21</v>
      </c>
      <c r="G2308" t="s">
        <v>118</v>
      </c>
      <c r="H2308">
        <v>50</v>
      </c>
      <c r="I2308">
        <v>45</v>
      </c>
      <c r="J2308">
        <v>58.2</v>
      </c>
      <c r="K2308">
        <v>15.3</v>
      </c>
      <c r="L2308">
        <v>20</v>
      </c>
      <c r="M2308">
        <v>21.5</v>
      </c>
      <c r="N2308">
        <v>0</v>
      </c>
      <c r="O2308">
        <v>16.100000000000001</v>
      </c>
      <c r="P2308">
        <v>17.2</v>
      </c>
      <c r="Q2308">
        <v>20.3</v>
      </c>
      <c r="R2308">
        <v>4.2</v>
      </c>
      <c r="S2308" t="s">
        <v>124</v>
      </c>
      <c r="T2308" t="s">
        <v>124</v>
      </c>
      <c r="U2308" t="s">
        <v>124</v>
      </c>
      <c r="V2308" t="s">
        <v>124</v>
      </c>
    </row>
    <row r="2309" spans="1:22" x14ac:dyDescent="0.25">
      <c r="A2309" t="str">
        <f t="shared" si="36"/>
        <v>2014/201510FemaleEducation and teachingUK</v>
      </c>
      <c r="B2309" t="s">
        <v>37</v>
      </c>
      <c r="C2309" t="s">
        <v>135</v>
      </c>
      <c r="D2309">
        <v>10</v>
      </c>
      <c r="E2309" t="s">
        <v>1</v>
      </c>
      <c r="F2309" t="s">
        <v>61</v>
      </c>
      <c r="G2309" t="s">
        <v>118</v>
      </c>
      <c r="H2309">
        <v>6045</v>
      </c>
      <c r="I2309">
        <v>5960</v>
      </c>
      <c r="J2309">
        <v>6.8</v>
      </c>
      <c r="K2309">
        <v>1.4</v>
      </c>
      <c r="L2309">
        <v>5555</v>
      </c>
      <c r="M2309">
        <v>7.6</v>
      </c>
      <c r="N2309">
        <v>3.6</v>
      </c>
      <c r="O2309">
        <v>77.900000000000006</v>
      </c>
      <c r="P2309">
        <v>81.599999999999994</v>
      </c>
      <c r="Q2309">
        <v>81.900000000000006</v>
      </c>
      <c r="R2309">
        <v>4</v>
      </c>
      <c r="S2309">
        <v>4445</v>
      </c>
      <c r="T2309">
        <v>16100</v>
      </c>
      <c r="U2309">
        <v>26300</v>
      </c>
      <c r="V2309">
        <v>34300</v>
      </c>
    </row>
    <row r="2310" spans="1:22" x14ac:dyDescent="0.25">
      <c r="A2310" t="str">
        <f t="shared" si="36"/>
        <v>2014/201510FemaleEducation and teachingNon-EU</v>
      </c>
      <c r="B2310" t="s">
        <v>37</v>
      </c>
      <c r="C2310" t="s">
        <v>135</v>
      </c>
      <c r="D2310">
        <v>10</v>
      </c>
      <c r="E2310" t="s">
        <v>1</v>
      </c>
      <c r="F2310" t="s">
        <v>125</v>
      </c>
      <c r="G2310" t="s">
        <v>118</v>
      </c>
      <c r="H2310">
        <v>125</v>
      </c>
      <c r="I2310">
        <v>120</v>
      </c>
      <c r="J2310">
        <v>63.4</v>
      </c>
      <c r="K2310">
        <v>5.4</v>
      </c>
      <c r="L2310">
        <v>45</v>
      </c>
      <c r="M2310">
        <v>10</v>
      </c>
      <c r="N2310">
        <v>2.1</v>
      </c>
      <c r="O2310">
        <v>17.600000000000001</v>
      </c>
      <c r="P2310">
        <v>23.7</v>
      </c>
      <c r="Q2310">
        <v>24.5</v>
      </c>
      <c r="R2310">
        <v>6.9</v>
      </c>
      <c r="S2310">
        <v>20</v>
      </c>
      <c r="T2310">
        <v>11700</v>
      </c>
      <c r="U2310">
        <v>29600</v>
      </c>
      <c r="V2310">
        <v>33200</v>
      </c>
    </row>
    <row r="2311" spans="1:22" x14ac:dyDescent="0.25">
      <c r="A2311" t="str">
        <f t="shared" si="36"/>
        <v>2014/201510FemaleEngineeringEU</v>
      </c>
      <c r="B2311" t="s">
        <v>37</v>
      </c>
      <c r="C2311" t="s">
        <v>135</v>
      </c>
      <c r="D2311">
        <v>10</v>
      </c>
      <c r="E2311" t="s">
        <v>1</v>
      </c>
      <c r="F2311" t="s">
        <v>21</v>
      </c>
      <c r="G2311" t="s">
        <v>93</v>
      </c>
      <c r="H2311">
        <v>155</v>
      </c>
      <c r="I2311">
        <v>145</v>
      </c>
      <c r="J2311">
        <v>62.1</v>
      </c>
      <c r="K2311">
        <v>6.4</v>
      </c>
      <c r="L2311">
        <v>55</v>
      </c>
      <c r="M2311">
        <v>19.899999999999999</v>
      </c>
      <c r="N2311">
        <v>0.7</v>
      </c>
      <c r="O2311">
        <v>13.9</v>
      </c>
      <c r="P2311">
        <v>16.600000000000001</v>
      </c>
      <c r="Q2311">
        <v>17.3</v>
      </c>
      <c r="R2311">
        <v>3.4</v>
      </c>
      <c r="S2311">
        <v>20</v>
      </c>
      <c r="T2311">
        <v>21900</v>
      </c>
      <c r="U2311">
        <v>39800</v>
      </c>
      <c r="V2311">
        <v>48200</v>
      </c>
    </row>
    <row r="2312" spans="1:22" x14ac:dyDescent="0.25">
      <c r="A2312" t="str">
        <f t="shared" si="36"/>
        <v>2014/201510FemaleEngineeringUK</v>
      </c>
      <c r="B2312" t="s">
        <v>37</v>
      </c>
      <c r="C2312" t="s">
        <v>135</v>
      </c>
      <c r="D2312">
        <v>10</v>
      </c>
      <c r="E2312" t="s">
        <v>1</v>
      </c>
      <c r="F2312" t="s">
        <v>61</v>
      </c>
      <c r="G2312" t="s">
        <v>93</v>
      </c>
      <c r="H2312">
        <v>1300</v>
      </c>
      <c r="I2312">
        <v>1250</v>
      </c>
      <c r="J2312">
        <v>10</v>
      </c>
      <c r="K2312">
        <v>3.6</v>
      </c>
      <c r="L2312">
        <v>1125</v>
      </c>
      <c r="M2312">
        <v>10.1</v>
      </c>
      <c r="N2312">
        <v>3.2</v>
      </c>
      <c r="O2312">
        <v>71.099999999999994</v>
      </c>
      <c r="P2312">
        <v>74.8</v>
      </c>
      <c r="Q2312">
        <v>76.599999999999994</v>
      </c>
      <c r="R2312">
        <v>5.5</v>
      </c>
      <c r="S2312">
        <v>840</v>
      </c>
      <c r="T2312">
        <v>20800</v>
      </c>
      <c r="U2312">
        <v>33900</v>
      </c>
      <c r="V2312">
        <v>45600</v>
      </c>
    </row>
    <row r="2313" spans="1:22" x14ac:dyDescent="0.25">
      <c r="A2313" t="str">
        <f t="shared" si="36"/>
        <v>2014/201510FemaleEngineeringNon-EU</v>
      </c>
      <c r="B2313" t="s">
        <v>37</v>
      </c>
      <c r="C2313" t="s">
        <v>135</v>
      </c>
      <c r="D2313">
        <v>10</v>
      </c>
      <c r="E2313" t="s">
        <v>1</v>
      </c>
      <c r="F2313" t="s">
        <v>125</v>
      </c>
      <c r="G2313" t="s">
        <v>93</v>
      </c>
      <c r="H2313">
        <v>515</v>
      </c>
      <c r="I2313">
        <v>500</v>
      </c>
      <c r="J2313">
        <v>64.099999999999994</v>
      </c>
      <c r="K2313">
        <v>2.9</v>
      </c>
      <c r="L2313">
        <v>180</v>
      </c>
      <c r="M2313">
        <v>18.2</v>
      </c>
      <c r="N2313">
        <v>2.2999999999999998</v>
      </c>
      <c r="O2313">
        <v>14.6</v>
      </c>
      <c r="P2313">
        <v>15.2</v>
      </c>
      <c r="Q2313">
        <v>15.4</v>
      </c>
      <c r="R2313">
        <v>0.8</v>
      </c>
      <c r="S2313">
        <v>60</v>
      </c>
      <c r="T2313">
        <v>23400</v>
      </c>
      <c r="U2313">
        <v>34700</v>
      </c>
      <c r="V2313">
        <v>46700</v>
      </c>
    </row>
    <row r="2314" spans="1:22" x14ac:dyDescent="0.25">
      <c r="A2314" t="str">
        <f t="shared" si="36"/>
        <v>2014/201510FemaleEnglish studiesEU</v>
      </c>
      <c r="B2314" t="s">
        <v>37</v>
      </c>
      <c r="C2314" t="s">
        <v>135</v>
      </c>
      <c r="D2314">
        <v>10</v>
      </c>
      <c r="E2314" t="s">
        <v>1</v>
      </c>
      <c r="F2314" t="s">
        <v>21</v>
      </c>
      <c r="G2314" t="s">
        <v>109</v>
      </c>
      <c r="H2314">
        <v>200</v>
      </c>
      <c r="I2314">
        <v>185</v>
      </c>
      <c r="J2314">
        <v>62.8</v>
      </c>
      <c r="K2314">
        <v>7.5</v>
      </c>
      <c r="L2314">
        <v>70</v>
      </c>
      <c r="M2314">
        <v>14.3</v>
      </c>
      <c r="N2314">
        <v>1.3</v>
      </c>
      <c r="O2314">
        <v>17.8</v>
      </c>
      <c r="P2314">
        <v>20.100000000000001</v>
      </c>
      <c r="Q2314">
        <v>21.6</v>
      </c>
      <c r="R2314">
        <v>3.7</v>
      </c>
      <c r="S2314">
        <v>30</v>
      </c>
      <c r="T2314">
        <v>9100</v>
      </c>
      <c r="U2314">
        <v>25200</v>
      </c>
      <c r="V2314">
        <v>36800</v>
      </c>
    </row>
    <row r="2315" spans="1:22" x14ac:dyDescent="0.25">
      <c r="A2315" t="str">
        <f t="shared" si="36"/>
        <v>2014/201510FemaleEnglish studiesUK</v>
      </c>
      <c r="B2315" t="s">
        <v>37</v>
      </c>
      <c r="C2315" t="s">
        <v>135</v>
      </c>
      <c r="D2315">
        <v>10</v>
      </c>
      <c r="E2315" t="s">
        <v>1</v>
      </c>
      <c r="F2315" t="s">
        <v>61</v>
      </c>
      <c r="G2315" t="s">
        <v>109</v>
      </c>
      <c r="H2315">
        <v>6935</v>
      </c>
      <c r="I2315">
        <v>6800</v>
      </c>
      <c r="J2315">
        <v>5.7</v>
      </c>
      <c r="K2315">
        <v>2</v>
      </c>
      <c r="L2315">
        <v>6415</v>
      </c>
      <c r="M2315">
        <v>8.9</v>
      </c>
      <c r="N2315">
        <v>4.3</v>
      </c>
      <c r="O2315">
        <v>75.599999999999994</v>
      </c>
      <c r="P2315">
        <v>80.2</v>
      </c>
      <c r="Q2315">
        <v>81.099999999999994</v>
      </c>
      <c r="R2315">
        <v>5.6</v>
      </c>
      <c r="S2315">
        <v>4825</v>
      </c>
      <c r="T2315">
        <v>16400</v>
      </c>
      <c r="U2315">
        <v>26300</v>
      </c>
      <c r="V2315">
        <v>35000</v>
      </c>
    </row>
    <row r="2316" spans="1:22" x14ac:dyDescent="0.25">
      <c r="A2316" t="str">
        <f t="shared" si="36"/>
        <v>2014/201510FemaleEnglish studiesNon-EU</v>
      </c>
      <c r="B2316" t="s">
        <v>37</v>
      </c>
      <c r="C2316" t="s">
        <v>135</v>
      </c>
      <c r="D2316">
        <v>10</v>
      </c>
      <c r="E2316" t="s">
        <v>1</v>
      </c>
      <c r="F2316" t="s">
        <v>125</v>
      </c>
      <c r="G2316" t="s">
        <v>109</v>
      </c>
      <c r="H2316">
        <v>355</v>
      </c>
      <c r="I2316">
        <v>335</v>
      </c>
      <c r="J2316">
        <v>57.4</v>
      </c>
      <c r="K2316">
        <v>5.6</v>
      </c>
      <c r="L2316">
        <v>145</v>
      </c>
      <c r="M2316">
        <v>24.7</v>
      </c>
      <c r="N2316">
        <v>1.5</v>
      </c>
      <c r="O2316">
        <v>15.2</v>
      </c>
      <c r="P2316">
        <v>16.3</v>
      </c>
      <c r="Q2316">
        <v>16.5</v>
      </c>
      <c r="R2316">
        <v>1.3</v>
      </c>
      <c r="S2316">
        <v>40</v>
      </c>
      <c r="T2316">
        <v>12800</v>
      </c>
      <c r="U2316">
        <v>25600</v>
      </c>
      <c r="V2316">
        <v>36300</v>
      </c>
    </row>
    <row r="2317" spans="1:22" x14ac:dyDescent="0.25">
      <c r="A2317" t="str">
        <f t="shared" si="36"/>
        <v>2014/201510FemaleGeneral, applied and forensic sciencesEU</v>
      </c>
      <c r="B2317" t="s">
        <v>37</v>
      </c>
      <c r="C2317" t="s">
        <v>135</v>
      </c>
      <c r="D2317">
        <v>10</v>
      </c>
      <c r="E2317" t="s">
        <v>1</v>
      </c>
      <c r="F2317" t="s">
        <v>21</v>
      </c>
      <c r="G2317" t="s">
        <v>147</v>
      </c>
      <c r="H2317">
        <v>5</v>
      </c>
      <c r="I2317">
        <v>5</v>
      </c>
      <c r="J2317">
        <v>57.5</v>
      </c>
      <c r="K2317">
        <v>0</v>
      </c>
      <c r="L2317">
        <v>5</v>
      </c>
      <c r="M2317">
        <v>16.399999999999999</v>
      </c>
      <c r="N2317">
        <v>0</v>
      </c>
      <c r="O2317">
        <v>26</v>
      </c>
      <c r="P2317">
        <v>26</v>
      </c>
      <c r="Q2317">
        <v>26</v>
      </c>
      <c r="R2317">
        <v>0</v>
      </c>
      <c r="S2317" t="s">
        <v>124</v>
      </c>
      <c r="T2317" t="s">
        <v>124</v>
      </c>
      <c r="U2317" t="s">
        <v>124</v>
      </c>
      <c r="V2317" t="s">
        <v>124</v>
      </c>
    </row>
    <row r="2318" spans="1:22" x14ac:dyDescent="0.25">
      <c r="A2318" t="str">
        <f t="shared" si="36"/>
        <v>2014/201510FemaleGeneral, applied and forensic sciencesUK</v>
      </c>
      <c r="B2318" t="s">
        <v>37</v>
      </c>
      <c r="C2318" t="s">
        <v>135</v>
      </c>
      <c r="D2318">
        <v>10</v>
      </c>
      <c r="E2318" t="s">
        <v>1</v>
      </c>
      <c r="F2318" t="s">
        <v>61</v>
      </c>
      <c r="G2318" t="s">
        <v>147</v>
      </c>
      <c r="H2318">
        <v>450</v>
      </c>
      <c r="I2318">
        <v>440</v>
      </c>
      <c r="J2318">
        <v>5.3</v>
      </c>
      <c r="K2318">
        <v>2</v>
      </c>
      <c r="L2318">
        <v>415</v>
      </c>
      <c r="M2318">
        <v>7.9</v>
      </c>
      <c r="N2318">
        <v>3.7</v>
      </c>
      <c r="O2318">
        <v>77.2</v>
      </c>
      <c r="P2318">
        <v>81.8</v>
      </c>
      <c r="Q2318">
        <v>83.1</v>
      </c>
      <c r="R2318">
        <v>5.9</v>
      </c>
      <c r="S2318">
        <v>320</v>
      </c>
      <c r="T2318">
        <v>19700</v>
      </c>
      <c r="U2318">
        <v>27000</v>
      </c>
      <c r="V2318">
        <v>36900</v>
      </c>
    </row>
    <row r="2319" spans="1:22" x14ac:dyDescent="0.25">
      <c r="A2319" t="str">
        <f t="shared" si="36"/>
        <v>2014/201510FemaleGeneral, applied and forensic sciencesNon-EU</v>
      </c>
      <c r="B2319" t="s">
        <v>37</v>
      </c>
      <c r="C2319" t="s">
        <v>135</v>
      </c>
      <c r="D2319">
        <v>10</v>
      </c>
      <c r="E2319" t="s">
        <v>1</v>
      </c>
      <c r="F2319" t="s">
        <v>125</v>
      </c>
      <c r="G2319" t="s">
        <v>147</v>
      </c>
      <c r="H2319">
        <v>20</v>
      </c>
      <c r="I2319">
        <v>15</v>
      </c>
      <c r="J2319">
        <v>53.1</v>
      </c>
      <c r="K2319">
        <v>7.5</v>
      </c>
      <c r="L2319">
        <v>10</v>
      </c>
      <c r="M2319">
        <v>10.199999999999999</v>
      </c>
      <c r="N2319">
        <v>4.0999999999999996</v>
      </c>
      <c r="O2319">
        <v>24.5</v>
      </c>
      <c r="P2319">
        <v>26.5</v>
      </c>
      <c r="Q2319">
        <v>32.700000000000003</v>
      </c>
      <c r="R2319">
        <v>8.1999999999999993</v>
      </c>
      <c r="S2319" t="s">
        <v>124</v>
      </c>
      <c r="T2319" t="s">
        <v>124</v>
      </c>
      <c r="U2319" t="s">
        <v>124</v>
      </c>
      <c r="V2319" t="s">
        <v>124</v>
      </c>
    </row>
    <row r="2320" spans="1:22" x14ac:dyDescent="0.25">
      <c r="A2320" t="str">
        <f t="shared" si="36"/>
        <v>2014/201510FemaleGeography, earth and environmental studiesEU</v>
      </c>
      <c r="B2320" t="s">
        <v>37</v>
      </c>
      <c r="C2320" t="s">
        <v>135</v>
      </c>
      <c r="D2320">
        <v>10</v>
      </c>
      <c r="E2320" t="s">
        <v>1</v>
      </c>
      <c r="F2320" t="s">
        <v>21</v>
      </c>
      <c r="G2320" t="s">
        <v>148</v>
      </c>
      <c r="H2320">
        <v>105</v>
      </c>
      <c r="I2320">
        <v>95</v>
      </c>
      <c r="J2320">
        <v>59.8</v>
      </c>
      <c r="K2320">
        <v>7.7</v>
      </c>
      <c r="L2320">
        <v>40</v>
      </c>
      <c r="M2320">
        <v>17</v>
      </c>
      <c r="N2320">
        <v>3.3</v>
      </c>
      <c r="O2320">
        <v>17</v>
      </c>
      <c r="P2320">
        <v>18.100000000000001</v>
      </c>
      <c r="Q2320">
        <v>19.8</v>
      </c>
      <c r="R2320">
        <v>2.8</v>
      </c>
      <c r="S2320" t="s">
        <v>124</v>
      </c>
      <c r="T2320" t="s">
        <v>124</v>
      </c>
      <c r="U2320" t="s">
        <v>124</v>
      </c>
      <c r="V2320" t="s">
        <v>124</v>
      </c>
    </row>
    <row r="2321" spans="1:22" x14ac:dyDescent="0.25">
      <c r="A2321" t="str">
        <f t="shared" si="36"/>
        <v>2014/201510FemaleGeography, earth and environmental studiesUK</v>
      </c>
      <c r="B2321" t="s">
        <v>37</v>
      </c>
      <c r="C2321" t="s">
        <v>135</v>
      </c>
      <c r="D2321">
        <v>10</v>
      </c>
      <c r="E2321" t="s">
        <v>1</v>
      </c>
      <c r="F2321" t="s">
        <v>61</v>
      </c>
      <c r="G2321" t="s">
        <v>148</v>
      </c>
      <c r="H2321">
        <v>3305</v>
      </c>
      <c r="I2321">
        <v>3205</v>
      </c>
      <c r="J2321">
        <v>5.8</v>
      </c>
      <c r="K2321">
        <v>3</v>
      </c>
      <c r="L2321">
        <v>3020</v>
      </c>
      <c r="M2321">
        <v>8.8000000000000007</v>
      </c>
      <c r="N2321">
        <v>3.7</v>
      </c>
      <c r="O2321">
        <v>76.5</v>
      </c>
      <c r="P2321">
        <v>80.8</v>
      </c>
      <c r="Q2321">
        <v>81.7</v>
      </c>
      <c r="R2321">
        <v>5.2</v>
      </c>
      <c r="S2321">
        <v>2340</v>
      </c>
      <c r="T2321">
        <v>19000</v>
      </c>
      <c r="U2321">
        <v>28500</v>
      </c>
      <c r="V2321">
        <v>36900</v>
      </c>
    </row>
    <row r="2322" spans="1:22" x14ac:dyDescent="0.25">
      <c r="A2322" t="str">
        <f t="shared" si="36"/>
        <v>2014/201510FemaleGeography, earth and environmental studiesNon-EU</v>
      </c>
      <c r="B2322" t="s">
        <v>37</v>
      </c>
      <c r="C2322" t="s">
        <v>135</v>
      </c>
      <c r="D2322">
        <v>10</v>
      </c>
      <c r="E2322" t="s">
        <v>1</v>
      </c>
      <c r="F2322" t="s">
        <v>125</v>
      </c>
      <c r="G2322" t="s">
        <v>148</v>
      </c>
      <c r="H2322">
        <v>85</v>
      </c>
      <c r="I2322">
        <v>80</v>
      </c>
      <c r="J2322">
        <v>61.4</v>
      </c>
      <c r="K2322">
        <v>4.7</v>
      </c>
      <c r="L2322">
        <v>30</v>
      </c>
      <c r="M2322">
        <v>24.1</v>
      </c>
      <c r="N2322">
        <v>0</v>
      </c>
      <c r="O2322">
        <v>13.8</v>
      </c>
      <c r="P2322">
        <v>13.8</v>
      </c>
      <c r="Q2322">
        <v>14.4</v>
      </c>
      <c r="R2322">
        <v>0.6</v>
      </c>
      <c r="S2322" t="s">
        <v>124</v>
      </c>
      <c r="T2322" t="s">
        <v>124</v>
      </c>
      <c r="U2322" t="s">
        <v>124</v>
      </c>
      <c r="V2322" t="s">
        <v>124</v>
      </c>
    </row>
    <row r="2323" spans="1:22" x14ac:dyDescent="0.25">
      <c r="A2323" t="str">
        <f t="shared" si="36"/>
        <v>2014/201510FemaleHealth and social careEU</v>
      </c>
      <c r="B2323" t="s">
        <v>37</v>
      </c>
      <c r="C2323" t="s">
        <v>135</v>
      </c>
      <c r="D2323">
        <v>10</v>
      </c>
      <c r="E2323" t="s">
        <v>1</v>
      </c>
      <c r="F2323" t="s">
        <v>21</v>
      </c>
      <c r="G2323" t="s">
        <v>104</v>
      </c>
      <c r="H2323">
        <v>20</v>
      </c>
      <c r="I2323">
        <v>15</v>
      </c>
      <c r="J2323">
        <v>33.799999999999997</v>
      </c>
      <c r="K2323">
        <v>28</v>
      </c>
      <c r="L2323">
        <v>10</v>
      </c>
      <c r="M2323">
        <v>19.5</v>
      </c>
      <c r="N2323">
        <v>0</v>
      </c>
      <c r="O2323">
        <v>46.8</v>
      </c>
      <c r="P2323">
        <v>46.8</v>
      </c>
      <c r="Q2323">
        <v>46.8</v>
      </c>
      <c r="R2323">
        <v>0</v>
      </c>
      <c r="S2323" t="s">
        <v>124</v>
      </c>
      <c r="T2323" t="s">
        <v>124</v>
      </c>
      <c r="U2323" t="s">
        <v>124</v>
      </c>
      <c r="V2323" t="s">
        <v>124</v>
      </c>
    </row>
    <row r="2324" spans="1:22" x14ac:dyDescent="0.25">
      <c r="A2324" t="str">
        <f t="shared" si="36"/>
        <v>2014/201510FemaleHealth and social careUK</v>
      </c>
      <c r="B2324" t="s">
        <v>37</v>
      </c>
      <c r="C2324" t="s">
        <v>135</v>
      </c>
      <c r="D2324">
        <v>10</v>
      </c>
      <c r="E2324" t="s">
        <v>1</v>
      </c>
      <c r="F2324" t="s">
        <v>61</v>
      </c>
      <c r="G2324" t="s">
        <v>104</v>
      </c>
      <c r="H2324">
        <v>2355</v>
      </c>
      <c r="I2324">
        <v>2320</v>
      </c>
      <c r="J2324">
        <v>8.4</v>
      </c>
      <c r="K2324">
        <v>1.5</v>
      </c>
      <c r="L2324">
        <v>2125</v>
      </c>
      <c r="M2324">
        <v>7.1</v>
      </c>
      <c r="N2324">
        <v>5.8</v>
      </c>
      <c r="O2324">
        <v>70.900000000000006</v>
      </c>
      <c r="P2324">
        <v>78</v>
      </c>
      <c r="Q2324">
        <v>78.7</v>
      </c>
      <c r="R2324">
        <v>7.8</v>
      </c>
      <c r="S2324">
        <v>1550</v>
      </c>
      <c r="T2324">
        <v>15300</v>
      </c>
      <c r="U2324">
        <v>24800</v>
      </c>
      <c r="V2324">
        <v>32800</v>
      </c>
    </row>
    <row r="2325" spans="1:22" x14ac:dyDescent="0.25">
      <c r="A2325" t="str">
        <f t="shared" si="36"/>
        <v>2014/201510FemaleHealth and social careNon-EU</v>
      </c>
      <c r="B2325" t="s">
        <v>37</v>
      </c>
      <c r="C2325" t="s">
        <v>135</v>
      </c>
      <c r="D2325">
        <v>10</v>
      </c>
      <c r="E2325" t="s">
        <v>1</v>
      </c>
      <c r="F2325" t="s">
        <v>125</v>
      </c>
      <c r="G2325" t="s">
        <v>104</v>
      </c>
      <c r="H2325">
        <v>10</v>
      </c>
      <c r="I2325">
        <v>10</v>
      </c>
      <c r="J2325">
        <v>46</v>
      </c>
      <c r="K2325">
        <v>16</v>
      </c>
      <c r="L2325">
        <v>5</v>
      </c>
      <c r="M2325">
        <v>19</v>
      </c>
      <c r="N2325">
        <v>0</v>
      </c>
      <c r="O2325">
        <v>34.9</v>
      </c>
      <c r="P2325">
        <v>34.9</v>
      </c>
      <c r="Q2325">
        <v>34.9</v>
      </c>
      <c r="R2325">
        <v>0</v>
      </c>
      <c r="S2325" t="s">
        <v>124</v>
      </c>
      <c r="T2325" t="s">
        <v>124</v>
      </c>
      <c r="U2325" t="s">
        <v>124</v>
      </c>
      <c r="V2325" t="s">
        <v>124</v>
      </c>
    </row>
    <row r="2326" spans="1:22" x14ac:dyDescent="0.25">
      <c r="A2326" t="str">
        <f t="shared" si="36"/>
        <v>2014/201510FemaleHistory and archaeologyEU</v>
      </c>
      <c r="B2326" t="s">
        <v>37</v>
      </c>
      <c r="C2326" t="s">
        <v>135</v>
      </c>
      <c r="D2326">
        <v>10</v>
      </c>
      <c r="E2326" t="s">
        <v>1</v>
      </c>
      <c r="F2326" t="s">
        <v>21</v>
      </c>
      <c r="G2326" t="s">
        <v>113</v>
      </c>
      <c r="H2326">
        <v>110</v>
      </c>
      <c r="I2326">
        <v>95</v>
      </c>
      <c r="J2326">
        <v>40.6</v>
      </c>
      <c r="K2326">
        <v>12.4</v>
      </c>
      <c r="L2326">
        <v>55</v>
      </c>
      <c r="M2326">
        <v>20.399999999999999</v>
      </c>
      <c r="N2326">
        <v>1.6</v>
      </c>
      <c r="O2326">
        <v>31.3</v>
      </c>
      <c r="P2326">
        <v>34.4</v>
      </c>
      <c r="Q2326">
        <v>37.5</v>
      </c>
      <c r="R2326">
        <v>6.2</v>
      </c>
      <c r="S2326">
        <v>25</v>
      </c>
      <c r="T2326">
        <v>16100</v>
      </c>
      <c r="U2326">
        <v>26300</v>
      </c>
      <c r="V2326">
        <v>33600</v>
      </c>
    </row>
    <row r="2327" spans="1:22" x14ac:dyDescent="0.25">
      <c r="A2327" t="str">
        <f t="shared" si="36"/>
        <v>2014/201510FemaleHistory and archaeologyUK</v>
      </c>
      <c r="B2327" t="s">
        <v>37</v>
      </c>
      <c r="C2327" t="s">
        <v>135</v>
      </c>
      <c r="D2327">
        <v>10</v>
      </c>
      <c r="E2327" t="s">
        <v>1</v>
      </c>
      <c r="F2327" t="s">
        <v>61</v>
      </c>
      <c r="G2327" t="s">
        <v>113</v>
      </c>
      <c r="H2327">
        <v>4775</v>
      </c>
      <c r="I2327">
        <v>4655</v>
      </c>
      <c r="J2327">
        <v>5.8</v>
      </c>
      <c r="K2327">
        <v>2.5</v>
      </c>
      <c r="L2327">
        <v>4385</v>
      </c>
      <c r="M2327">
        <v>9.6</v>
      </c>
      <c r="N2327">
        <v>4.0999999999999996</v>
      </c>
      <c r="O2327">
        <v>74.599999999999994</v>
      </c>
      <c r="P2327">
        <v>79.599999999999994</v>
      </c>
      <c r="Q2327">
        <v>80.5</v>
      </c>
      <c r="R2327">
        <v>5.9</v>
      </c>
      <c r="S2327">
        <v>3290</v>
      </c>
      <c r="T2327">
        <v>17200</v>
      </c>
      <c r="U2327">
        <v>27400</v>
      </c>
      <c r="V2327">
        <v>37600</v>
      </c>
    </row>
    <row r="2328" spans="1:22" x14ac:dyDescent="0.25">
      <c r="A2328" t="str">
        <f t="shared" si="36"/>
        <v>2014/201510FemaleHistory and archaeologyNon-EU</v>
      </c>
      <c r="B2328" t="s">
        <v>37</v>
      </c>
      <c r="C2328" t="s">
        <v>135</v>
      </c>
      <c r="D2328">
        <v>10</v>
      </c>
      <c r="E2328" t="s">
        <v>1</v>
      </c>
      <c r="F2328" t="s">
        <v>125</v>
      </c>
      <c r="G2328" t="s">
        <v>113</v>
      </c>
      <c r="H2328">
        <v>95</v>
      </c>
      <c r="I2328">
        <v>85</v>
      </c>
      <c r="J2328">
        <v>41</v>
      </c>
      <c r="K2328">
        <v>10.4</v>
      </c>
      <c r="L2328">
        <v>50</v>
      </c>
      <c r="M2328">
        <v>22</v>
      </c>
      <c r="N2328">
        <v>3.5</v>
      </c>
      <c r="O2328">
        <v>28.5</v>
      </c>
      <c r="P2328">
        <v>32.9</v>
      </c>
      <c r="Q2328">
        <v>33.5</v>
      </c>
      <c r="R2328">
        <v>5</v>
      </c>
      <c r="S2328">
        <v>25</v>
      </c>
      <c r="T2328">
        <v>22600</v>
      </c>
      <c r="U2328">
        <v>30700</v>
      </c>
      <c r="V2328">
        <v>52600</v>
      </c>
    </row>
    <row r="2329" spans="1:22" x14ac:dyDescent="0.25">
      <c r="A2329" t="str">
        <f t="shared" si="36"/>
        <v>2014/201510FemaleLanguages and area studiesEU</v>
      </c>
      <c r="B2329" t="s">
        <v>37</v>
      </c>
      <c r="C2329" t="s">
        <v>135</v>
      </c>
      <c r="D2329">
        <v>10</v>
      </c>
      <c r="E2329" t="s">
        <v>1</v>
      </c>
      <c r="F2329" t="s">
        <v>21</v>
      </c>
      <c r="G2329" t="s">
        <v>149</v>
      </c>
      <c r="H2329">
        <v>345</v>
      </c>
      <c r="I2329">
        <v>300</v>
      </c>
      <c r="J2329">
        <v>49.1</v>
      </c>
      <c r="K2329">
        <v>12.5</v>
      </c>
      <c r="L2329">
        <v>155</v>
      </c>
      <c r="M2329">
        <v>21.7</v>
      </c>
      <c r="N2329">
        <v>1.3</v>
      </c>
      <c r="O2329">
        <v>25.2</v>
      </c>
      <c r="P2329">
        <v>26.6</v>
      </c>
      <c r="Q2329">
        <v>27.9</v>
      </c>
      <c r="R2329">
        <v>2.7</v>
      </c>
      <c r="S2329">
        <v>65</v>
      </c>
      <c r="T2329">
        <v>20800</v>
      </c>
      <c r="U2329">
        <v>31000</v>
      </c>
      <c r="V2329">
        <v>38700</v>
      </c>
    </row>
    <row r="2330" spans="1:22" x14ac:dyDescent="0.25">
      <c r="A2330" t="str">
        <f t="shared" si="36"/>
        <v>2014/201510FemaleLanguages and area studiesUK</v>
      </c>
      <c r="B2330" t="s">
        <v>37</v>
      </c>
      <c r="C2330" t="s">
        <v>135</v>
      </c>
      <c r="D2330">
        <v>10</v>
      </c>
      <c r="E2330" t="s">
        <v>1</v>
      </c>
      <c r="F2330" t="s">
        <v>61</v>
      </c>
      <c r="G2330" t="s">
        <v>149</v>
      </c>
      <c r="H2330">
        <v>4110</v>
      </c>
      <c r="I2330">
        <v>3895</v>
      </c>
      <c r="J2330">
        <v>7.4</v>
      </c>
      <c r="K2330">
        <v>5.2</v>
      </c>
      <c r="L2330">
        <v>3610</v>
      </c>
      <c r="M2330">
        <v>12.8</v>
      </c>
      <c r="N2330">
        <v>4.5999999999999996</v>
      </c>
      <c r="O2330">
        <v>71.2</v>
      </c>
      <c r="P2330">
        <v>74.5</v>
      </c>
      <c r="Q2330">
        <v>75.3</v>
      </c>
      <c r="R2330">
        <v>4.2</v>
      </c>
      <c r="S2330">
        <v>2565</v>
      </c>
      <c r="T2330">
        <v>17900</v>
      </c>
      <c r="U2330">
        <v>28500</v>
      </c>
      <c r="V2330">
        <v>39400</v>
      </c>
    </row>
    <row r="2331" spans="1:22" x14ac:dyDescent="0.25">
      <c r="A2331" t="str">
        <f t="shared" si="36"/>
        <v>2014/201510FemaleLanguages and area studiesNon-EU</v>
      </c>
      <c r="B2331" t="s">
        <v>37</v>
      </c>
      <c r="C2331" t="s">
        <v>135</v>
      </c>
      <c r="D2331">
        <v>10</v>
      </c>
      <c r="E2331" t="s">
        <v>1</v>
      </c>
      <c r="F2331" t="s">
        <v>125</v>
      </c>
      <c r="G2331" t="s">
        <v>149</v>
      </c>
      <c r="H2331">
        <v>135</v>
      </c>
      <c r="I2331">
        <v>130</v>
      </c>
      <c r="J2331">
        <v>54.1</v>
      </c>
      <c r="K2331">
        <v>6.1</v>
      </c>
      <c r="L2331">
        <v>60</v>
      </c>
      <c r="M2331">
        <v>19.899999999999999</v>
      </c>
      <c r="N2331">
        <v>3.9</v>
      </c>
      <c r="O2331">
        <v>19.7</v>
      </c>
      <c r="P2331">
        <v>21.3</v>
      </c>
      <c r="Q2331">
        <v>22</v>
      </c>
      <c r="R2331">
        <v>2.2999999999999998</v>
      </c>
      <c r="S2331">
        <v>20</v>
      </c>
      <c r="T2331">
        <v>16800</v>
      </c>
      <c r="U2331">
        <v>27400</v>
      </c>
      <c r="V2331">
        <v>38000</v>
      </c>
    </row>
    <row r="2332" spans="1:22" x14ac:dyDescent="0.25">
      <c r="A2332" t="str">
        <f t="shared" si="36"/>
        <v>2014/201510FemaleLawEU</v>
      </c>
      <c r="B2332" t="s">
        <v>37</v>
      </c>
      <c r="C2332" t="s">
        <v>135</v>
      </c>
      <c r="D2332">
        <v>10</v>
      </c>
      <c r="E2332" t="s">
        <v>1</v>
      </c>
      <c r="F2332" t="s">
        <v>21</v>
      </c>
      <c r="G2332" t="s">
        <v>7</v>
      </c>
      <c r="H2332">
        <v>165</v>
      </c>
      <c r="I2332">
        <v>150</v>
      </c>
      <c r="J2332">
        <v>51.1</v>
      </c>
      <c r="K2332">
        <v>11.1</v>
      </c>
      <c r="L2332">
        <v>75</v>
      </c>
      <c r="M2332">
        <v>19.8</v>
      </c>
      <c r="N2332">
        <v>0.9</v>
      </c>
      <c r="O2332">
        <v>26.9</v>
      </c>
      <c r="P2332">
        <v>27.6</v>
      </c>
      <c r="Q2332">
        <v>28.3</v>
      </c>
      <c r="R2332">
        <v>1.3</v>
      </c>
      <c r="S2332">
        <v>40</v>
      </c>
      <c r="T2332">
        <v>24800</v>
      </c>
      <c r="U2332">
        <v>40500</v>
      </c>
      <c r="V2332">
        <v>91200</v>
      </c>
    </row>
    <row r="2333" spans="1:22" x14ac:dyDescent="0.25">
      <c r="A2333" t="str">
        <f t="shared" si="36"/>
        <v>2014/201510FemaleLawUK</v>
      </c>
      <c r="B2333" t="s">
        <v>37</v>
      </c>
      <c r="C2333" t="s">
        <v>135</v>
      </c>
      <c r="D2333">
        <v>10</v>
      </c>
      <c r="E2333" t="s">
        <v>1</v>
      </c>
      <c r="F2333" t="s">
        <v>61</v>
      </c>
      <c r="G2333" t="s">
        <v>7</v>
      </c>
      <c r="H2333">
        <v>5880</v>
      </c>
      <c r="I2333">
        <v>5760</v>
      </c>
      <c r="J2333">
        <v>7.3</v>
      </c>
      <c r="K2333">
        <v>2</v>
      </c>
      <c r="L2333">
        <v>5340</v>
      </c>
      <c r="M2333">
        <v>9.1999999999999993</v>
      </c>
      <c r="N2333">
        <v>4.9000000000000004</v>
      </c>
      <c r="O2333">
        <v>75.2</v>
      </c>
      <c r="P2333">
        <v>78.099999999999994</v>
      </c>
      <c r="Q2333">
        <v>78.599999999999994</v>
      </c>
      <c r="R2333">
        <v>3.4</v>
      </c>
      <c r="S2333">
        <v>4105</v>
      </c>
      <c r="T2333">
        <v>19700</v>
      </c>
      <c r="U2333">
        <v>31000</v>
      </c>
      <c r="V2333">
        <v>44900</v>
      </c>
    </row>
    <row r="2334" spans="1:22" x14ac:dyDescent="0.25">
      <c r="A2334" t="str">
        <f t="shared" si="36"/>
        <v>2014/201510FemaleLawNon-EU</v>
      </c>
      <c r="B2334" t="s">
        <v>37</v>
      </c>
      <c r="C2334" t="s">
        <v>135</v>
      </c>
      <c r="D2334">
        <v>10</v>
      </c>
      <c r="E2334" t="s">
        <v>1</v>
      </c>
      <c r="F2334" t="s">
        <v>125</v>
      </c>
      <c r="G2334" t="s">
        <v>7</v>
      </c>
      <c r="H2334">
        <v>720</v>
      </c>
      <c r="I2334">
        <v>690</v>
      </c>
      <c r="J2334">
        <v>64.7</v>
      </c>
      <c r="K2334">
        <v>3.7</v>
      </c>
      <c r="L2334">
        <v>245</v>
      </c>
      <c r="M2334">
        <v>19.3</v>
      </c>
      <c r="N2334">
        <v>0.9</v>
      </c>
      <c r="O2334">
        <v>13.3</v>
      </c>
      <c r="P2334">
        <v>14.2</v>
      </c>
      <c r="Q2334">
        <v>15.1</v>
      </c>
      <c r="R2334">
        <v>1.8</v>
      </c>
      <c r="S2334">
        <v>75</v>
      </c>
      <c r="T2334">
        <v>21200</v>
      </c>
      <c r="U2334">
        <v>44500</v>
      </c>
      <c r="V2334">
        <v>71500</v>
      </c>
    </row>
    <row r="2335" spans="1:22" x14ac:dyDescent="0.25">
      <c r="A2335" t="str">
        <f t="shared" si="36"/>
        <v>2014/201510FemaleMaterials and technologyEU</v>
      </c>
      <c r="B2335" t="s">
        <v>37</v>
      </c>
      <c r="C2335" t="s">
        <v>135</v>
      </c>
      <c r="D2335">
        <v>10</v>
      </c>
      <c r="E2335" t="s">
        <v>1</v>
      </c>
      <c r="F2335" t="s">
        <v>21</v>
      </c>
      <c r="G2335" t="s">
        <v>150</v>
      </c>
      <c r="H2335">
        <v>30</v>
      </c>
      <c r="I2335">
        <v>30</v>
      </c>
      <c r="J2335">
        <v>44.2</v>
      </c>
      <c r="K2335">
        <v>14.9</v>
      </c>
      <c r="L2335">
        <v>15</v>
      </c>
      <c r="M2335">
        <v>38.799999999999997</v>
      </c>
      <c r="N2335">
        <v>0</v>
      </c>
      <c r="O2335">
        <v>17</v>
      </c>
      <c r="P2335">
        <v>17</v>
      </c>
      <c r="Q2335">
        <v>17</v>
      </c>
      <c r="R2335">
        <v>0</v>
      </c>
      <c r="S2335" t="s">
        <v>124</v>
      </c>
      <c r="T2335" t="s">
        <v>124</v>
      </c>
      <c r="U2335" t="s">
        <v>124</v>
      </c>
      <c r="V2335" t="s">
        <v>124</v>
      </c>
    </row>
    <row r="2336" spans="1:22" x14ac:dyDescent="0.25">
      <c r="A2336" t="str">
        <f t="shared" si="36"/>
        <v>2014/201510FemaleMaterials and technologyUK</v>
      </c>
      <c r="B2336" t="s">
        <v>37</v>
      </c>
      <c r="C2336" t="s">
        <v>135</v>
      </c>
      <c r="D2336">
        <v>10</v>
      </c>
      <c r="E2336" t="s">
        <v>1</v>
      </c>
      <c r="F2336" t="s">
        <v>61</v>
      </c>
      <c r="G2336" t="s">
        <v>150</v>
      </c>
      <c r="H2336">
        <v>540</v>
      </c>
      <c r="I2336">
        <v>525</v>
      </c>
      <c r="J2336">
        <v>9.3000000000000007</v>
      </c>
      <c r="K2336">
        <v>2.7</v>
      </c>
      <c r="L2336">
        <v>475</v>
      </c>
      <c r="M2336">
        <v>11.6</v>
      </c>
      <c r="N2336">
        <v>4.8</v>
      </c>
      <c r="O2336">
        <v>70.8</v>
      </c>
      <c r="P2336">
        <v>73.8</v>
      </c>
      <c r="Q2336">
        <v>74.3</v>
      </c>
      <c r="R2336">
        <v>3.5</v>
      </c>
      <c r="S2336">
        <v>350</v>
      </c>
      <c r="T2336">
        <v>15700</v>
      </c>
      <c r="U2336">
        <v>25900</v>
      </c>
      <c r="V2336">
        <v>38000</v>
      </c>
    </row>
    <row r="2337" spans="1:22" x14ac:dyDescent="0.25">
      <c r="A2337" t="str">
        <f t="shared" si="36"/>
        <v>2014/201510FemaleMaterials and technologyNon-EU</v>
      </c>
      <c r="B2337" t="s">
        <v>37</v>
      </c>
      <c r="C2337" t="s">
        <v>135</v>
      </c>
      <c r="D2337">
        <v>10</v>
      </c>
      <c r="E2337" t="s">
        <v>1</v>
      </c>
      <c r="F2337" t="s">
        <v>125</v>
      </c>
      <c r="G2337" t="s">
        <v>150</v>
      </c>
      <c r="H2337">
        <v>70</v>
      </c>
      <c r="I2337">
        <v>65</v>
      </c>
      <c r="J2337">
        <v>52.6</v>
      </c>
      <c r="K2337">
        <v>3.4</v>
      </c>
      <c r="L2337">
        <v>30</v>
      </c>
      <c r="M2337">
        <v>26.6</v>
      </c>
      <c r="N2337">
        <v>0</v>
      </c>
      <c r="O2337">
        <v>17.8</v>
      </c>
      <c r="P2337">
        <v>20.8</v>
      </c>
      <c r="Q2337">
        <v>20.8</v>
      </c>
      <c r="R2337">
        <v>3</v>
      </c>
      <c r="S2337" t="s">
        <v>124</v>
      </c>
      <c r="T2337" t="s">
        <v>124</v>
      </c>
      <c r="U2337" t="s">
        <v>124</v>
      </c>
      <c r="V2337" t="s">
        <v>124</v>
      </c>
    </row>
    <row r="2338" spans="1:22" x14ac:dyDescent="0.25">
      <c r="A2338" t="str">
        <f t="shared" si="36"/>
        <v>2014/201510FemaleMathematical sciencesEU</v>
      </c>
      <c r="B2338" t="s">
        <v>37</v>
      </c>
      <c r="C2338" t="s">
        <v>135</v>
      </c>
      <c r="D2338">
        <v>10</v>
      </c>
      <c r="E2338" t="s">
        <v>1</v>
      </c>
      <c r="F2338" t="s">
        <v>21</v>
      </c>
      <c r="G2338" t="s">
        <v>5</v>
      </c>
      <c r="H2338">
        <v>40</v>
      </c>
      <c r="I2338">
        <v>30</v>
      </c>
      <c r="J2338">
        <v>47.9</v>
      </c>
      <c r="K2338">
        <v>18.100000000000001</v>
      </c>
      <c r="L2338">
        <v>15</v>
      </c>
      <c r="M2338">
        <v>23.2</v>
      </c>
      <c r="N2338">
        <v>3.1</v>
      </c>
      <c r="O2338">
        <v>24.2</v>
      </c>
      <c r="P2338">
        <v>25.8</v>
      </c>
      <c r="Q2338">
        <v>25.8</v>
      </c>
      <c r="R2338">
        <v>1.5</v>
      </c>
      <c r="S2338" t="s">
        <v>124</v>
      </c>
      <c r="T2338" t="s">
        <v>124</v>
      </c>
      <c r="U2338" t="s">
        <v>124</v>
      </c>
      <c r="V2338" t="s">
        <v>124</v>
      </c>
    </row>
    <row r="2339" spans="1:22" x14ac:dyDescent="0.25">
      <c r="A2339" t="str">
        <f t="shared" si="36"/>
        <v>2014/201510FemaleMathematical sciencesUK</v>
      </c>
      <c r="B2339" t="s">
        <v>37</v>
      </c>
      <c r="C2339" t="s">
        <v>135</v>
      </c>
      <c r="D2339">
        <v>10</v>
      </c>
      <c r="E2339" t="s">
        <v>1</v>
      </c>
      <c r="F2339" t="s">
        <v>61</v>
      </c>
      <c r="G2339" t="s">
        <v>5</v>
      </c>
      <c r="H2339">
        <v>1680</v>
      </c>
      <c r="I2339">
        <v>1630</v>
      </c>
      <c r="J2339">
        <v>5.8</v>
      </c>
      <c r="K2339">
        <v>2.9</v>
      </c>
      <c r="L2339">
        <v>1540</v>
      </c>
      <c r="M2339">
        <v>8.6999999999999993</v>
      </c>
      <c r="N2339">
        <v>3.3</v>
      </c>
      <c r="O2339">
        <v>78.5</v>
      </c>
      <c r="P2339">
        <v>81.599999999999994</v>
      </c>
      <c r="Q2339">
        <v>82.3</v>
      </c>
      <c r="R2339">
        <v>3.8</v>
      </c>
      <c r="S2339">
        <v>1220</v>
      </c>
      <c r="T2339">
        <v>22300</v>
      </c>
      <c r="U2339">
        <v>34300</v>
      </c>
      <c r="V2339">
        <v>47800</v>
      </c>
    </row>
    <row r="2340" spans="1:22" x14ac:dyDescent="0.25">
      <c r="A2340" t="str">
        <f t="shared" si="36"/>
        <v>2014/201510FemaleMathematical sciencesNon-EU</v>
      </c>
      <c r="B2340" t="s">
        <v>37</v>
      </c>
      <c r="C2340" t="s">
        <v>135</v>
      </c>
      <c r="D2340">
        <v>10</v>
      </c>
      <c r="E2340" t="s">
        <v>1</v>
      </c>
      <c r="F2340" t="s">
        <v>125</v>
      </c>
      <c r="G2340" t="s">
        <v>5</v>
      </c>
      <c r="H2340">
        <v>165</v>
      </c>
      <c r="I2340">
        <v>155</v>
      </c>
      <c r="J2340">
        <v>64.7</v>
      </c>
      <c r="K2340">
        <v>5.9</v>
      </c>
      <c r="L2340">
        <v>55</v>
      </c>
      <c r="M2340">
        <v>13.6</v>
      </c>
      <c r="N2340">
        <v>2.1</v>
      </c>
      <c r="O2340">
        <v>18.100000000000001</v>
      </c>
      <c r="P2340">
        <v>18.8</v>
      </c>
      <c r="Q2340">
        <v>19.7</v>
      </c>
      <c r="R2340">
        <v>1.5</v>
      </c>
      <c r="S2340">
        <v>25</v>
      </c>
      <c r="T2340">
        <v>29200</v>
      </c>
      <c r="U2340">
        <v>42000</v>
      </c>
      <c r="V2340">
        <v>72600</v>
      </c>
    </row>
    <row r="2341" spans="1:22" x14ac:dyDescent="0.25">
      <c r="A2341" t="str">
        <f t="shared" si="36"/>
        <v>2014/201510FemaleMedia, journalism and communicationsEU</v>
      </c>
      <c r="B2341" t="s">
        <v>37</v>
      </c>
      <c r="C2341" t="s">
        <v>135</v>
      </c>
      <c r="D2341">
        <v>10</v>
      </c>
      <c r="E2341" t="s">
        <v>1</v>
      </c>
      <c r="F2341" t="s">
        <v>21</v>
      </c>
      <c r="G2341" t="s">
        <v>151</v>
      </c>
      <c r="H2341">
        <v>200</v>
      </c>
      <c r="I2341">
        <v>180</v>
      </c>
      <c r="J2341">
        <v>62.3</v>
      </c>
      <c r="K2341">
        <v>9.6999999999999993</v>
      </c>
      <c r="L2341">
        <v>70</v>
      </c>
      <c r="M2341">
        <v>18.2</v>
      </c>
      <c r="N2341">
        <v>1.1000000000000001</v>
      </c>
      <c r="O2341">
        <v>17.3</v>
      </c>
      <c r="P2341">
        <v>17.8</v>
      </c>
      <c r="Q2341">
        <v>18.399999999999999</v>
      </c>
      <c r="R2341">
        <v>1.1000000000000001</v>
      </c>
      <c r="S2341">
        <v>30</v>
      </c>
      <c r="T2341">
        <v>24100</v>
      </c>
      <c r="U2341">
        <v>31000</v>
      </c>
      <c r="V2341">
        <v>38000</v>
      </c>
    </row>
    <row r="2342" spans="1:22" x14ac:dyDescent="0.25">
      <c r="A2342" t="str">
        <f t="shared" si="36"/>
        <v>2014/201510FemaleMedia, journalism and communicationsUK</v>
      </c>
      <c r="B2342" t="s">
        <v>37</v>
      </c>
      <c r="C2342" t="s">
        <v>135</v>
      </c>
      <c r="D2342">
        <v>10</v>
      </c>
      <c r="E2342" t="s">
        <v>1</v>
      </c>
      <c r="F2342" t="s">
        <v>61</v>
      </c>
      <c r="G2342" t="s">
        <v>151</v>
      </c>
      <c r="H2342">
        <v>3805</v>
      </c>
      <c r="I2342">
        <v>3720</v>
      </c>
      <c r="J2342">
        <v>5.7</v>
      </c>
      <c r="K2342">
        <v>2.2000000000000002</v>
      </c>
      <c r="L2342">
        <v>3505</v>
      </c>
      <c r="M2342">
        <v>8.4</v>
      </c>
      <c r="N2342">
        <v>5.0999999999999996</v>
      </c>
      <c r="O2342">
        <v>77.3</v>
      </c>
      <c r="P2342">
        <v>80.400000000000006</v>
      </c>
      <c r="Q2342">
        <v>80.8</v>
      </c>
      <c r="R2342">
        <v>3.5</v>
      </c>
      <c r="S2342">
        <v>2700</v>
      </c>
      <c r="T2342">
        <v>15700</v>
      </c>
      <c r="U2342">
        <v>25200</v>
      </c>
      <c r="V2342">
        <v>34700</v>
      </c>
    </row>
    <row r="2343" spans="1:22" x14ac:dyDescent="0.25">
      <c r="A2343" t="str">
        <f t="shared" si="36"/>
        <v>2014/201510FemaleMedia, journalism and communicationsNon-EU</v>
      </c>
      <c r="B2343" t="s">
        <v>37</v>
      </c>
      <c r="C2343" t="s">
        <v>135</v>
      </c>
      <c r="D2343">
        <v>10</v>
      </c>
      <c r="E2343" t="s">
        <v>1</v>
      </c>
      <c r="F2343" t="s">
        <v>125</v>
      </c>
      <c r="G2343" t="s">
        <v>151</v>
      </c>
      <c r="H2343">
        <v>225</v>
      </c>
      <c r="I2343">
        <v>215</v>
      </c>
      <c r="J2343">
        <v>63.8</v>
      </c>
      <c r="K2343">
        <v>2.9</v>
      </c>
      <c r="L2343">
        <v>80</v>
      </c>
      <c r="M2343">
        <v>20</v>
      </c>
      <c r="N2343">
        <v>1.8</v>
      </c>
      <c r="O2343">
        <v>12.9</v>
      </c>
      <c r="P2343">
        <v>13.4</v>
      </c>
      <c r="Q2343">
        <v>14.3</v>
      </c>
      <c r="R2343">
        <v>1.4</v>
      </c>
      <c r="S2343">
        <v>20</v>
      </c>
      <c r="T2343">
        <v>19500</v>
      </c>
      <c r="U2343">
        <v>27700</v>
      </c>
      <c r="V2343">
        <v>39400</v>
      </c>
    </row>
    <row r="2344" spans="1:22" x14ac:dyDescent="0.25">
      <c r="A2344" t="str">
        <f t="shared" si="36"/>
        <v>2014/201510FemaleMedical sciencesEU</v>
      </c>
      <c r="B2344" t="s">
        <v>37</v>
      </c>
      <c r="C2344" t="s">
        <v>135</v>
      </c>
      <c r="D2344">
        <v>10</v>
      </c>
      <c r="E2344" t="s">
        <v>1</v>
      </c>
      <c r="F2344" t="s">
        <v>21</v>
      </c>
      <c r="G2344" t="s">
        <v>152</v>
      </c>
      <c r="H2344">
        <v>35</v>
      </c>
      <c r="I2344">
        <v>30</v>
      </c>
      <c r="J2344">
        <v>46.1</v>
      </c>
      <c r="K2344">
        <v>9.9</v>
      </c>
      <c r="L2344">
        <v>15</v>
      </c>
      <c r="M2344">
        <v>13.6</v>
      </c>
      <c r="N2344">
        <v>3.1</v>
      </c>
      <c r="O2344">
        <v>34</v>
      </c>
      <c r="P2344">
        <v>37.200000000000003</v>
      </c>
      <c r="Q2344">
        <v>37.200000000000003</v>
      </c>
      <c r="R2344">
        <v>3.1</v>
      </c>
      <c r="S2344" t="s">
        <v>124</v>
      </c>
      <c r="T2344" t="s">
        <v>124</v>
      </c>
      <c r="U2344" t="s">
        <v>124</v>
      </c>
      <c r="V2344" t="s">
        <v>124</v>
      </c>
    </row>
    <row r="2345" spans="1:22" x14ac:dyDescent="0.25">
      <c r="A2345" t="str">
        <f t="shared" si="36"/>
        <v>2014/201510FemaleMedical sciencesUK</v>
      </c>
      <c r="B2345" t="s">
        <v>37</v>
      </c>
      <c r="C2345" t="s">
        <v>135</v>
      </c>
      <c r="D2345">
        <v>10</v>
      </c>
      <c r="E2345" t="s">
        <v>1</v>
      </c>
      <c r="F2345" t="s">
        <v>61</v>
      </c>
      <c r="G2345" t="s">
        <v>152</v>
      </c>
      <c r="H2345">
        <v>1305</v>
      </c>
      <c r="I2345">
        <v>1265</v>
      </c>
      <c r="J2345">
        <v>6.4</v>
      </c>
      <c r="K2345">
        <v>3</v>
      </c>
      <c r="L2345">
        <v>1185</v>
      </c>
      <c r="M2345">
        <v>7.6</v>
      </c>
      <c r="N2345">
        <v>3.7</v>
      </c>
      <c r="O2345">
        <v>70.900000000000006</v>
      </c>
      <c r="P2345">
        <v>81</v>
      </c>
      <c r="Q2345">
        <v>82.3</v>
      </c>
      <c r="R2345">
        <v>11.4</v>
      </c>
      <c r="S2345">
        <v>855</v>
      </c>
      <c r="T2345">
        <v>22300</v>
      </c>
      <c r="U2345">
        <v>32500</v>
      </c>
      <c r="V2345">
        <v>44100</v>
      </c>
    </row>
    <row r="2346" spans="1:22" x14ac:dyDescent="0.25">
      <c r="A2346" t="str">
        <f t="shared" si="36"/>
        <v>2014/201510FemaleMedical sciencesNon-EU</v>
      </c>
      <c r="B2346" t="s">
        <v>37</v>
      </c>
      <c r="C2346" t="s">
        <v>135</v>
      </c>
      <c r="D2346">
        <v>10</v>
      </c>
      <c r="E2346" t="s">
        <v>1</v>
      </c>
      <c r="F2346" t="s">
        <v>125</v>
      </c>
      <c r="G2346" t="s">
        <v>152</v>
      </c>
      <c r="H2346">
        <v>60</v>
      </c>
      <c r="I2346">
        <v>55</v>
      </c>
      <c r="J2346">
        <v>62.7</v>
      </c>
      <c r="K2346">
        <v>8</v>
      </c>
      <c r="L2346">
        <v>20</v>
      </c>
      <c r="M2346">
        <v>9</v>
      </c>
      <c r="N2346">
        <v>0</v>
      </c>
      <c r="O2346">
        <v>26.5</v>
      </c>
      <c r="P2346">
        <v>28.3</v>
      </c>
      <c r="Q2346">
        <v>28.3</v>
      </c>
      <c r="R2346">
        <v>1.8</v>
      </c>
      <c r="S2346">
        <v>15</v>
      </c>
      <c r="T2346">
        <v>36500</v>
      </c>
      <c r="U2346">
        <v>47100</v>
      </c>
      <c r="V2346">
        <v>54000</v>
      </c>
    </row>
    <row r="2347" spans="1:22" x14ac:dyDescent="0.25">
      <c r="A2347" t="str">
        <f t="shared" si="36"/>
        <v>2014/201510FemaleMedicine and dentistryEU</v>
      </c>
      <c r="B2347" t="s">
        <v>37</v>
      </c>
      <c r="C2347" t="s">
        <v>135</v>
      </c>
      <c r="D2347">
        <v>10</v>
      </c>
      <c r="E2347" t="s">
        <v>1</v>
      </c>
      <c r="F2347" t="s">
        <v>21</v>
      </c>
      <c r="G2347" t="s">
        <v>77</v>
      </c>
      <c r="H2347">
        <v>50</v>
      </c>
      <c r="I2347">
        <v>50</v>
      </c>
      <c r="J2347">
        <v>20.399999999999999</v>
      </c>
      <c r="K2347">
        <v>5.8</v>
      </c>
      <c r="L2347">
        <v>40</v>
      </c>
      <c r="M2347">
        <v>22.4</v>
      </c>
      <c r="N2347">
        <v>6.1</v>
      </c>
      <c r="O2347">
        <v>38.799999999999997</v>
      </c>
      <c r="P2347">
        <v>51</v>
      </c>
      <c r="Q2347">
        <v>51</v>
      </c>
      <c r="R2347">
        <v>12.2</v>
      </c>
      <c r="S2347">
        <v>15</v>
      </c>
      <c r="T2347">
        <v>33600</v>
      </c>
      <c r="U2347">
        <v>54600</v>
      </c>
      <c r="V2347">
        <v>66400</v>
      </c>
    </row>
    <row r="2348" spans="1:22" x14ac:dyDescent="0.25">
      <c r="A2348" t="str">
        <f t="shared" si="36"/>
        <v>2014/201510FemaleMedicine and dentistryUK</v>
      </c>
      <c r="B2348" t="s">
        <v>37</v>
      </c>
      <c r="C2348" t="s">
        <v>135</v>
      </c>
      <c r="D2348">
        <v>10</v>
      </c>
      <c r="E2348" t="s">
        <v>1</v>
      </c>
      <c r="F2348" t="s">
        <v>61</v>
      </c>
      <c r="G2348" t="s">
        <v>77</v>
      </c>
      <c r="H2348">
        <v>2905</v>
      </c>
      <c r="I2348">
        <v>2820</v>
      </c>
      <c r="J2348">
        <v>9.4</v>
      </c>
      <c r="K2348">
        <v>2.9</v>
      </c>
      <c r="L2348">
        <v>2560</v>
      </c>
      <c r="M2348">
        <v>8.4</v>
      </c>
      <c r="N2348">
        <v>2.1</v>
      </c>
      <c r="O2348">
        <v>61.9</v>
      </c>
      <c r="P2348">
        <v>78.5</v>
      </c>
      <c r="Q2348">
        <v>80.2</v>
      </c>
      <c r="R2348">
        <v>18.2</v>
      </c>
      <c r="S2348">
        <v>1570</v>
      </c>
      <c r="T2348">
        <v>29900</v>
      </c>
      <c r="U2348">
        <v>45300</v>
      </c>
      <c r="V2348">
        <v>61700</v>
      </c>
    </row>
    <row r="2349" spans="1:22" x14ac:dyDescent="0.25">
      <c r="A2349" t="str">
        <f t="shared" si="36"/>
        <v>2014/201510FemaleMedicine and dentistryNon-EU</v>
      </c>
      <c r="B2349" t="s">
        <v>37</v>
      </c>
      <c r="C2349" t="s">
        <v>135</v>
      </c>
      <c r="D2349">
        <v>10</v>
      </c>
      <c r="E2349" t="s">
        <v>1</v>
      </c>
      <c r="F2349" t="s">
        <v>125</v>
      </c>
      <c r="G2349" t="s">
        <v>77</v>
      </c>
      <c r="H2349">
        <v>200</v>
      </c>
      <c r="I2349">
        <v>185</v>
      </c>
      <c r="J2349">
        <v>30.2</v>
      </c>
      <c r="K2349">
        <v>7</v>
      </c>
      <c r="L2349">
        <v>130</v>
      </c>
      <c r="M2349">
        <v>19.8</v>
      </c>
      <c r="N2349">
        <v>3.8</v>
      </c>
      <c r="O2349">
        <v>35.4</v>
      </c>
      <c r="P2349">
        <v>44.1</v>
      </c>
      <c r="Q2349">
        <v>46.2</v>
      </c>
      <c r="R2349">
        <v>10.9</v>
      </c>
      <c r="S2349">
        <v>65</v>
      </c>
      <c r="T2349">
        <v>33900</v>
      </c>
      <c r="U2349">
        <v>48500</v>
      </c>
      <c r="V2349">
        <v>62000</v>
      </c>
    </row>
    <row r="2350" spans="1:22" x14ac:dyDescent="0.25">
      <c r="A2350" t="str">
        <f t="shared" si="36"/>
        <v>2014/201510FemaleNursing and midwiferyEU</v>
      </c>
      <c r="B2350" t="s">
        <v>37</v>
      </c>
      <c r="C2350" t="s">
        <v>135</v>
      </c>
      <c r="D2350">
        <v>10</v>
      </c>
      <c r="E2350" t="s">
        <v>1</v>
      </c>
      <c r="F2350" t="s">
        <v>21</v>
      </c>
      <c r="G2350" t="s">
        <v>153</v>
      </c>
      <c r="H2350">
        <v>60</v>
      </c>
      <c r="I2350">
        <v>45</v>
      </c>
      <c r="J2350">
        <v>29.3</v>
      </c>
      <c r="K2350">
        <v>25.3</v>
      </c>
      <c r="L2350">
        <v>30</v>
      </c>
      <c r="M2350">
        <v>22.6</v>
      </c>
      <c r="N2350">
        <v>0</v>
      </c>
      <c r="O2350">
        <v>39.1</v>
      </c>
      <c r="P2350">
        <v>45.9</v>
      </c>
      <c r="Q2350">
        <v>48.1</v>
      </c>
      <c r="R2350">
        <v>9</v>
      </c>
      <c r="S2350">
        <v>15</v>
      </c>
      <c r="T2350">
        <v>25200</v>
      </c>
      <c r="U2350">
        <v>32100</v>
      </c>
      <c r="V2350">
        <v>38700</v>
      </c>
    </row>
    <row r="2351" spans="1:22" x14ac:dyDescent="0.25">
      <c r="A2351" t="str">
        <f t="shared" si="36"/>
        <v>2014/201510FemaleNursing and midwiferyUK</v>
      </c>
      <c r="B2351" t="s">
        <v>37</v>
      </c>
      <c r="C2351" t="s">
        <v>135</v>
      </c>
      <c r="D2351">
        <v>10</v>
      </c>
      <c r="E2351" t="s">
        <v>1</v>
      </c>
      <c r="F2351" t="s">
        <v>61</v>
      </c>
      <c r="G2351" t="s">
        <v>153</v>
      </c>
      <c r="H2351">
        <v>7175</v>
      </c>
      <c r="I2351">
        <v>6990</v>
      </c>
      <c r="J2351">
        <v>11.5</v>
      </c>
      <c r="K2351">
        <v>2.6</v>
      </c>
      <c r="L2351">
        <v>6185</v>
      </c>
      <c r="M2351">
        <v>5.5</v>
      </c>
      <c r="N2351">
        <v>2</v>
      </c>
      <c r="O2351">
        <v>66.2</v>
      </c>
      <c r="P2351">
        <v>79.8</v>
      </c>
      <c r="Q2351">
        <v>81</v>
      </c>
      <c r="R2351">
        <v>14.8</v>
      </c>
      <c r="S2351">
        <v>4375</v>
      </c>
      <c r="T2351">
        <v>20400</v>
      </c>
      <c r="U2351">
        <v>29600</v>
      </c>
      <c r="V2351">
        <v>36900</v>
      </c>
    </row>
    <row r="2352" spans="1:22" x14ac:dyDescent="0.25">
      <c r="A2352" t="str">
        <f t="shared" si="36"/>
        <v>2014/201510FemaleNursing and midwiferyNon-EU</v>
      </c>
      <c r="B2352" t="s">
        <v>37</v>
      </c>
      <c r="C2352" t="s">
        <v>135</v>
      </c>
      <c r="D2352">
        <v>10</v>
      </c>
      <c r="E2352" t="s">
        <v>1</v>
      </c>
      <c r="F2352" t="s">
        <v>125</v>
      </c>
      <c r="G2352" t="s">
        <v>153</v>
      </c>
      <c r="H2352">
        <v>90</v>
      </c>
      <c r="I2352">
        <v>80</v>
      </c>
      <c r="J2352">
        <v>31.5</v>
      </c>
      <c r="K2352">
        <v>8</v>
      </c>
      <c r="L2352">
        <v>55</v>
      </c>
      <c r="M2352">
        <v>16.100000000000001</v>
      </c>
      <c r="N2352">
        <v>1.2</v>
      </c>
      <c r="O2352">
        <v>40</v>
      </c>
      <c r="P2352">
        <v>48.7</v>
      </c>
      <c r="Q2352">
        <v>51.1</v>
      </c>
      <c r="R2352">
        <v>11.1</v>
      </c>
      <c r="S2352">
        <v>30</v>
      </c>
      <c r="T2352">
        <v>21500</v>
      </c>
      <c r="U2352">
        <v>31400</v>
      </c>
      <c r="V2352">
        <v>42300</v>
      </c>
    </row>
    <row r="2353" spans="1:22" x14ac:dyDescent="0.25">
      <c r="A2353" t="str">
        <f t="shared" si="36"/>
        <v>2014/201510FemalePerforming artsEU</v>
      </c>
      <c r="B2353" t="s">
        <v>37</v>
      </c>
      <c r="C2353" t="s">
        <v>135</v>
      </c>
      <c r="D2353">
        <v>10</v>
      </c>
      <c r="E2353" t="s">
        <v>1</v>
      </c>
      <c r="F2353" t="s">
        <v>21</v>
      </c>
      <c r="G2353" t="s">
        <v>154</v>
      </c>
      <c r="H2353">
        <v>145</v>
      </c>
      <c r="I2353">
        <v>130</v>
      </c>
      <c r="J2353">
        <v>53.1</v>
      </c>
      <c r="K2353">
        <v>8.1999999999999993</v>
      </c>
      <c r="L2353">
        <v>60</v>
      </c>
      <c r="M2353">
        <v>16.399999999999999</v>
      </c>
      <c r="N2353">
        <v>2.2999999999999998</v>
      </c>
      <c r="O2353">
        <v>23.1</v>
      </c>
      <c r="P2353">
        <v>26.6</v>
      </c>
      <c r="Q2353">
        <v>28.2</v>
      </c>
      <c r="R2353">
        <v>5.2</v>
      </c>
      <c r="S2353">
        <v>25</v>
      </c>
      <c r="T2353">
        <v>10200</v>
      </c>
      <c r="U2353">
        <v>16800</v>
      </c>
      <c r="V2353">
        <v>27000</v>
      </c>
    </row>
    <row r="2354" spans="1:22" x14ac:dyDescent="0.25">
      <c r="A2354" t="str">
        <f t="shared" si="36"/>
        <v>2014/201510FemalePerforming artsUK</v>
      </c>
      <c r="B2354" t="s">
        <v>37</v>
      </c>
      <c r="C2354" t="s">
        <v>135</v>
      </c>
      <c r="D2354">
        <v>10</v>
      </c>
      <c r="E2354" t="s">
        <v>1</v>
      </c>
      <c r="F2354" t="s">
        <v>61</v>
      </c>
      <c r="G2354" t="s">
        <v>154</v>
      </c>
      <c r="H2354">
        <v>4095</v>
      </c>
      <c r="I2354">
        <v>4015</v>
      </c>
      <c r="J2354">
        <v>6.7</v>
      </c>
      <c r="K2354">
        <v>2</v>
      </c>
      <c r="L2354">
        <v>3745</v>
      </c>
      <c r="M2354">
        <v>7.2</v>
      </c>
      <c r="N2354">
        <v>4.3</v>
      </c>
      <c r="O2354">
        <v>76.5</v>
      </c>
      <c r="P2354">
        <v>81.2</v>
      </c>
      <c r="Q2354">
        <v>81.7</v>
      </c>
      <c r="R2354">
        <v>5.2</v>
      </c>
      <c r="S2354">
        <v>2745</v>
      </c>
      <c r="T2354">
        <v>13300</v>
      </c>
      <c r="U2354">
        <v>22700</v>
      </c>
      <c r="V2354">
        <v>32100</v>
      </c>
    </row>
    <row r="2355" spans="1:22" x14ac:dyDescent="0.25">
      <c r="A2355" t="str">
        <f t="shared" si="36"/>
        <v>2014/201510FemalePerforming artsNon-EU</v>
      </c>
      <c r="B2355" t="s">
        <v>37</v>
      </c>
      <c r="C2355" t="s">
        <v>135</v>
      </c>
      <c r="D2355">
        <v>10</v>
      </c>
      <c r="E2355" t="s">
        <v>1</v>
      </c>
      <c r="F2355" t="s">
        <v>125</v>
      </c>
      <c r="G2355" t="s">
        <v>154</v>
      </c>
      <c r="H2355">
        <v>200</v>
      </c>
      <c r="I2355">
        <v>195</v>
      </c>
      <c r="J2355">
        <v>53.4</v>
      </c>
      <c r="K2355">
        <v>4.2</v>
      </c>
      <c r="L2355">
        <v>90</v>
      </c>
      <c r="M2355">
        <v>23.3</v>
      </c>
      <c r="N2355">
        <v>1.3</v>
      </c>
      <c r="O2355">
        <v>19.2</v>
      </c>
      <c r="P2355">
        <v>21</v>
      </c>
      <c r="Q2355">
        <v>22.1</v>
      </c>
      <c r="R2355">
        <v>2.8</v>
      </c>
      <c r="S2355">
        <v>30</v>
      </c>
      <c r="T2355">
        <v>9100</v>
      </c>
      <c r="U2355">
        <v>13500</v>
      </c>
      <c r="V2355">
        <v>28500</v>
      </c>
    </row>
    <row r="2356" spans="1:22" x14ac:dyDescent="0.25">
      <c r="A2356" t="str">
        <f t="shared" si="36"/>
        <v>2014/201510FemalePharmacology, toxicology and pharmacyEU</v>
      </c>
      <c r="B2356" t="s">
        <v>37</v>
      </c>
      <c r="C2356" t="s">
        <v>135</v>
      </c>
      <c r="D2356">
        <v>10</v>
      </c>
      <c r="E2356" t="s">
        <v>1</v>
      </c>
      <c r="F2356" t="s">
        <v>21</v>
      </c>
      <c r="G2356" t="s">
        <v>78</v>
      </c>
      <c r="H2356">
        <v>80</v>
      </c>
      <c r="I2356">
        <v>60</v>
      </c>
      <c r="J2356">
        <v>42.9</v>
      </c>
      <c r="K2356">
        <v>21.5</v>
      </c>
      <c r="L2356">
        <v>35</v>
      </c>
      <c r="M2356">
        <v>33.799999999999997</v>
      </c>
      <c r="N2356">
        <v>1.6</v>
      </c>
      <c r="O2356">
        <v>20.100000000000001</v>
      </c>
      <c r="P2356">
        <v>21.7</v>
      </c>
      <c r="Q2356">
        <v>21.7</v>
      </c>
      <c r="R2356">
        <v>1.6</v>
      </c>
      <c r="S2356">
        <v>10</v>
      </c>
      <c r="T2356">
        <v>20400</v>
      </c>
      <c r="U2356">
        <v>33900</v>
      </c>
      <c r="V2356">
        <v>48500</v>
      </c>
    </row>
    <row r="2357" spans="1:22" x14ac:dyDescent="0.25">
      <c r="A2357" t="str">
        <f t="shared" si="36"/>
        <v>2014/201510FemalePharmacology, toxicology and pharmacyUK</v>
      </c>
      <c r="B2357" t="s">
        <v>37</v>
      </c>
      <c r="C2357" t="s">
        <v>135</v>
      </c>
      <c r="D2357">
        <v>10</v>
      </c>
      <c r="E2357" t="s">
        <v>1</v>
      </c>
      <c r="F2357" t="s">
        <v>61</v>
      </c>
      <c r="G2357" t="s">
        <v>78</v>
      </c>
      <c r="H2357">
        <v>1070</v>
      </c>
      <c r="I2357">
        <v>1045</v>
      </c>
      <c r="J2357">
        <v>9</v>
      </c>
      <c r="K2357">
        <v>2.2000000000000002</v>
      </c>
      <c r="L2357">
        <v>950</v>
      </c>
      <c r="M2357">
        <v>8.6</v>
      </c>
      <c r="N2357">
        <v>4.0999999999999996</v>
      </c>
      <c r="O2357">
        <v>69.2</v>
      </c>
      <c r="P2357">
        <v>77.099999999999994</v>
      </c>
      <c r="Q2357">
        <v>78.400000000000006</v>
      </c>
      <c r="R2357">
        <v>9.1999999999999993</v>
      </c>
      <c r="S2357">
        <v>680</v>
      </c>
      <c r="T2357">
        <v>19200</v>
      </c>
      <c r="U2357">
        <v>31400</v>
      </c>
      <c r="V2357">
        <v>42700</v>
      </c>
    </row>
    <row r="2358" spans="1:22" x14ac:dyDescent="0.25">
      <c r="A2358" t="str">
        <f t="shared" si="36"/>
        <v>2014/201510FemalePharmacology, toxicology and pharmacyNon-EU</v>
      </c>
      <c r="B2358" t="s">
        <v>37</v>
      </c>
      <c r="C2358" t="s">
        <v>135</v>
      </c>
      <c r="D2358">
        <v>10</v>
      </c>
      <c r="E2358" t="s">
        <v>1</v>
      </c>
      <c r="F2358" t="s">
        <v>125</v>
      </c>
      <c r="G2358" t="s">
        <v>78</v>
      </c>
      <c r="H2358">
        <v>90</v>
      </c>
      <c r="I2358">
        <v>85</v>
      </c>
      <c r="J2358">
        <v>32.200000000000003</v>
      </c>
      <c r="K2358">
        <v>4.4000000000000004</v>
      </c>
      <c r="L2358">
        <v>60</v>
      </c>
      <c r="M2358">
        <v>26.7</v>
      </c>
      <c r="N2358">
        <v>3.5</v>
      </c>
      <c r="O2358">
        <v>34.200000000000003</v>
      </c>
      <c r="P2358">
        <v>35.299999999999997</v>
      </c>
      <c r="Q2358">
        <v>37.6</v>
      </c>
      <c r="R2358">
        <v>3.5</v>
      </c>
      <c r="S2358">
        <v>25</v>
      </c>
      <c r="T2358">
        <v>18200</v>
      </c>
      <c r="U2358">
        <v>35800</v>
      </c>
      <c r="V2358">
        <v>45600</v>
      </c>
    </row>
    <row r="2359" spans="1:22" x14ac:dyDescent="0.25">
      <c r="A2359" t="str">
        <f t="shared" si="36"/>
        <v>2014/201510FemalePhilosophy and religious studiesEU</v>
      </c>
      <c r="B2359" t="s">
        <v>37</v>
      </c>
      <c r="C2359" t="s">
        <v>135</v>
      </c>
      <c r="D2359">
        <v>10</v>
      </c>
      <c r="E2359" t="s">
        <v>1</v>
      </c>
      <c r="F2359" t="s">
        <v>21</v>
      </c>
      <c r="G2359" t="s">
        <v>115</v>
      </c>
      <c r="H2359">
        <v>35</v>
      </c>
      <c r="I2359">
        <v>30</v>
      </c>
      <c r="J2359">
        <v>48.1</v>
      </c>
      <c r="K2359">
        <v>6</v>
      </c>
      <c r="L2359">
        <v>15</v>
      </c>
      <c r="M2359">
        <v>24.9</v>
      </c>
      <c r="N2359">
        <v>1.6</v>
      </c>
      <c r="O2359">
        <v>22.2</v>
      </c>
      <c r="P2359">
        <v>25.4</v>
      </c>
      <c r="Q2359">
        <v>25.4</v>
      </c>
      <c r="R2359">
        <v>3.2</v>
      </c>
      <c r="S2359" t="s">
        <v>124</v>
      </c>
      <c r="T2359" t="s">
        <v>124</v>
      </c>
      <c r="U2359" t="s">
        <v>124</v>
      </c>
      <c r="V2359" t="s">
        <v>124</v>
      </c>
    </row>
    <row r="2360" spans="1:22" x14ac:dyDescent="0.25">
      <c r="A2360" t="str">
        <f t="shared" si="36"/>
        <v>2014/201510FemalePhilosophy and religious studiesUK</v>
      </c>
      <c r="B2360" t="s">
        <v>37</v>
      </c>
      <c r="C2360" t="s">
        <v>135</v>
      </c>
      <c r="D2360">
        <v>10</v>
      </c>
      <c r="E2360" t="s">
        <v>1</v>
      </c>
      <c r="F2360" t="s">
        <v>61</v>
      </c>
      <c r="G2360" t="s">
        <v>115</v>
      </c>
      <c r="H2360">
        <v>1385</v>
      </c>
      <c r="I2360">
        <v>1350</v>
      </c>
      <c r="J2360">
        <v>7.2</v>
      </c>
      <c r="K2360">
        <v>2.5</v>
      </c>
      <c r="L2360">
        <v>1255</v>
      </c>
      <c r="M2360">
        <v>11.2</v>
      </c>
      <c r="N2360">
        <v>5</v>
      </c>
      <c r="O2360">
        <v>69.2</v>
      </c>
      <c r="P2360">
        <v>75.5</v>
      </c>
      <c r="Q2360">
        <v>76.7</v>
      </c>
      <c r="R2360">
        <v>7.5</v>
      </c>
      <c r="S2360">
        <v>860</v>
      </c>
      <c r="T2360">
        <v>17200</v>
      </c>
      <c r="U2360">
        <v>27000</v>
      </c>
      <c r="V2360">
        <v>37200</v>
      </c>
    </row>
    <row r="2361" spans="1:22" x14ac:dyDescent="0.25">
      <c r="A2361" t="str">
        <f t="shared" si="36"/>
        <v>2014/201510FemalePhilosophy and religious studiesNon-EU</v>
      </c>
      <c r="B2361" t="s">
        <v>37</v>
      </c>
      <c r="C2361" t="s">
        <v>135</v>
      </c>
      <c r="D2361">
        <v>10</v>
      </c>
      <c r="E2361" t="s">
        <v>1</v>
      </c>
      <c r="F2361" t="s">
        <v>125</v>
      </c>
      <c r="G2361" t="s">
        <v>115</v>
      </c>
      <c r="H2361">
        <v>45</v>
      </c>
      <c r="I2361">
        <v>40</v>
      </c>
      <c r="J2361">
        <v>68.2</v>
      </c>
      <c r="K2361">
        <v>6.1</v>
      </c>
      <c r="L2361">
        <v>15</v>
      </c>
      <c r="M2361">
        <v>12.2</v>
      </c>
      <c r="N2361">
        <v>1.2</v>
      </c>
      <c r="O2361">
        <v>14.3</v>
      </c>
      <c r="P2361">
        <v>14.3</v>
      </c>
      <c r="Q2361">
        <v>18.399999999999999</v>
      </c>
      <c r="R2361">
        <v>4.0999999999999996</v>
      </c>
      <c r="S2361" t="s">
        <v>124</v>
      </c>
      <c r="T2361" t="s">
        <v>124</v>
      </c>
      <c r="U2361" t="s">
        <v>124</v>
      </c>
      <c r="V2361" t="s">
        <v>124</v>
      </c>
    </row>
    <row r="2362" spans="1:22" x14ac:dyDescent="0.25">
      <c r="A2362" t="str">
        <f t="shared" si="36"/>
        <v>2014/201510FemalePhysics and astronomyEU</v>
      </c>
      <c r="B2362" t="s">
        <v>37</v>
      </c>
      <c r="C2362" t="s">
        <v>135</v>
      </c>
      <c r="D2362">
        <v>10</v>
      </c>
      <c r="E2362" t="s">
        <v>1</v>
      </c>
      <c r="F2362" t="s">
        <v>21</v>
      </c>
      <c r="G2362" t="s">
        <v>88</v>
      </c>
      <c r="H2362">
        <v>20</v>
      </c>
      <c r="I2362">
        <v>15</v>
      </c>
      <c r="J2362">
        <v>60.8</v>
      </c>
      <c r="K2362">
        <v>10.5</v>
      </c>
      <c r="L2362">
        <v>5</v>
      </c>
      <c r="M2362">
        <v>18.600000000000001</v>
      </c>
      <c r="N2362">
        <v>0</v>
      </c>
      <c r="O2362">
        <v>20.6</v>
      </c>
      <c r="P2362">
        <v>20.6</v>
      </c>
      <c r="Q2362">
        <v>20.6</v>
      </c>
      <c r="R2362">
        <v>0</v>
      </c>
      <c r="S2362" t="s">
        <v>124</v>
      </c>
      <c r="T2362" t="s">
        <v>124</v>
      </c>
      <c r="U2362" t="s">
        <v>124</v>
      </c>
      <c r="V2362" t="s">
        <v>124</v>
      </c>
    </row>
    <row r="2363" spans="1:22" x14ac:dyDescent="0.25">
      <c r="A2363" t="str">
        <f t="shared" si="36"/>
        <v>2014/201510FemalePhysics and astronomyUK</v>
      </c>
      <c r="B2363" t="s">
        <v>37</v>
      </c>
      <c r="C2363" t="s">
        <v>135</v>
      </c>
      <c r="D2363">
        <v>10</v>
      </c>
      <c r="E2363" t="s">
        <v>1</v>
      </c>
      <c r="F2363" t="s">
        <v>61</v>
      </c>
      <c r="G2363" t="s">
        <v>88</v>
      </c>
      <c r="H2363">
        <v>420</v>
      </c>
      <c r="I2363">
        <v>405</v>
      </c>
      <c r="J2363">
        <v>7.6</v>
      </c>
      <c r="K2363">
        <v>4.4000000000000004</v>
      </c>
      <c r="L2363">
        <v>375</v>
      </c>
      <c r="M2363">
        <v>11.4</v>
      </c>
      <c r="N2363">
        <v>4.9000000000000004</v>
      </c>
      <c r="O2363">
        <v>70.2</v>
      </c>
      <c r="P2363">
        <v>74.5</v>
      </c>
      <c r="Q2363">
        <v>76.099999999999994</v>
      </c>
      <c r="R2363">
        <v>5.9</v>
      </c>
      <c r="S2363">
        <v>275</v>
      </c>
      <c r="T2363">
        <v>23700</v>
      </c>
      <c r="U2363">
        <v>32100</v>
      </c>
      <c r="V2363">
        <v>40900</v>
      </c>
    </row>
    <row r="2364" spans="1:22" x14ac:dyDescent="0.25">
      <c r="A2364" t="str">
        <f t="shared" si="36"/>
        <v>2014/201510FemalePhysics and astronomyNon-EU</v>
      </c>
      <c r="B2364" t="s">
        <v>37</v>
      </c>
      <c r="C2364" t="s">
        <v>135</v>
      </c>
      <c r="D2364">
        <v>10</v>
      </c>
      <c r="E2364" t="s">
        <v>1</v>
      </c>
      <c r="F2364" t="s">
        <v>125</v>
      </c>
      <c r="G2364" t="s">
        <v>88</v>
      </c>
      <c r="H2364">
        <v>20</v>
      </c>
      <c r="I2364">
        <v>20</v>
      </c>
      <c r="J2364">
        <v>51.6</v>
      </c>
      <c r="K2364">
        <v>0</v>
      </c>
      <c r="L2364">
        <v>10</v>
      </c>
      <c r="M2364">
        <v>32.799999999999997</v>
      </c>
      <c r="N2364">
        <v>0</v>
      </c>
      <c r="O2364">
        <v>13.3</v>
      </c>
      <c r="P2364">
        <v>15.6</v>
      </c>
      <c r="Q2364">
        <v>15.6</v>
      </c>
      <c r="R2364">
        <v>2.2999999999999998</v>
      </c>
      <c r="S2364" t="s">
        <v>124</v>
      </c>
      <c r="T2364" t="s">
        <v>124</v>
      </c>
      <c r="U2364" t="s">
        <v>124</v>
      </c>
      <c r="V2364" t="s">
        <v>124</v>
      </c>
    </row>
    <row r="2365" spans="1:22" x14ac:dyDescent="0.25">
      <c r="A2365" t="str">
        <f t="shared" si="36"/>
        <v>2014/201510FemalePoliticsEU</v>
      </c>
      <c r="B2365" t="s">
        <v>37</v>
      </c>
      <c r="C2365" t="s">
        <v>135</v>
      </c>
      <c r="D2365">
        <v>10</v>
      </c>
      <c r="E2365" t="s">
        <v>1</v>
      </c>
      <c r="F2365" t="s">
        <v>21</v>
      </c>
      <c r="G2365" t="s">
        <v>102</v>
      </c>
      <c r="H2365">
        <v>145</v>
      </c>
      <c r="I2365">
        <v>135</v>
      </c>
      <c r="J2365">
        <v>45.4</v>
      </c>
      <c r="K2365">
        <v>7.3</v>
      </c>
      <c r="L2365">
        <v>75</v>
      </c>
      <c r="M2365">
        <v>24.3</v>
      </c>
      <c r="N2365">
        <v>1.1000000000000001</v>
      </c>
      <c r="O2365">
        <v>27.1</v>
      </c>
      <c r="P2365">
        <v>28.4</v>
      </c>
      <c r="Q2365">
        <v>29.1</v>
      </c>
      <c r="R2365">
        <v>2</v>
      </c>
      <c r="S2365">
        <v>35</v>
      </c>
      <c r="T2365">
        <v>25600</v>
      </c>
      <c r="U2365">
        <v>39100</v>
      </c>
      <c r="V2365">
        <v>50000</v>
      </c>
    </row>
    <row r="2366" spans="1:22" x14ac:dyDescent="0.25">
      <c r="A2366" t="str">
        <f t="shared" si="36"/>
        <v>2014/201510FemalePoliticsUK</v>
      </c>
      <c r="B2366" t="s">
        <v>37</v>
      </c>
      <c r="C2366" t="s">
        <v>135</v>
      </c>
      <c r="D2366">
        <v>10</v>
      </c>
      <c r="E2366" t="s">
        <v>1</v>
      </c>
      <c r="F2366" t="s">
        <v>61</v>
      </c>
      <c r="G2366" t="s">
        <v>102</v>
      </c>
      <c r="H2366">
        <v>1415</v>
      </c>
      <c r="I2366">
        <v>1370</v>
      </c>
      <c r="J2366">
        <v>5.0999999999999996</v>
      </c>
      <c r="K2366">
        <v>3.1</v>
      </c>
      <c r="L2366">
        <v>1300</v>
      </c>
      <c r="M2366">
        <v>10.6</v>
      </c>
      <c r="N2366">
        <v>4.9000000000000004</v>
      </c>
      <c r="O2366">
        <v>72.7</v>
      </c>
      <c r="P2366">
        <v>78.5</v>
      </c>
      <c r="Q2366">
        <v>79.400000000000006</v>
      </c>
      <c r="R2366">
        <v>6.7</v>
      </c>
      <c r="S2366">
        <v>930</v>
      </c>
      <c r="T2366">
        <v>18600</v>
      </c>
      <c r="U2366">
        <v>29200</v>
      </c>
      <c r="V2366">
        <v>42300</v>
      </c>
    </row>
    <row r="2367" spans="1:22" x14ac:dyDescent="0.25">
      <c r="A2367" t="str">
        <f t="shared" si="36"/>
        <v>2014/201510FemalePoliticsNon-EU</v>
      </c>
      <c r="B2367" t="s">
        <v>37</v>
      </c>
      <c r="C2367" t="s">
        <v>135</v>
      </c>
      <c r="D2367">
        <v>10</v>
      </c>
      <c r="E2367" t="s">
        <v>1</v>
      </c>
      <c r="F2367" t="s">
        <v>125</v>
      </c>
      <c r="G2367" t="s">
        <v>102</v>
      </c>
      <c r="H2367">
        <v>130</v>
      </c>
      <c r="I2367">
        <v>130</v>
      </c>
      <c r="J2367">
        <v>63.3</v>
      </c>
      <c r="K2367">
        <v>3.4</v>
      </c>
      <c r="L2367">
        <v>45</v>
      </c>
      <c r="M2367">
        <v>17.7</v>
      </c>
      <c r="N2367">
        <v>0.8</v>
      </c>
      <c r="O2367">
        <v>16.100000000000001</v>
      </c>
      <c r="P2367">
        <v>16.5</v>
      </c>
      <c r="Q2367">
        <v>18.2</v>
      </c>
      <c r="R2367">
        <v>2.1</v>
      </c>
      <c r="S2367">
        <v>20</v>
      </c>
      <c r="T2367">
        <v>20100</v>
      </c>
      <c r="U2367">
        <v>29200</v>
      </c>
      <c r="V2367">
        <v>42700</v>
      </c>
    </row>
    <row r="2368" spans="1:22" x14ac:dyDescent="0.25">
      <c r="A2368" t="str">
        <f t="shared" si="36"/>
        <v>2014/201510FemalePsychologyEU</v>
      </c>
      <c r="B2368" t="s">
        <v>37</v>
      </c>
      <c r="C2368" t="s">
        <v>135</v>
      </c>
      <c r="D2368">
        <v>10</v>
      </c>
      <c r="E2368" t="s">
        <v>1</v>
      </c>
      <c r="F2368" t="s">
        <v>21</v>
      </c>
      <c r="G2368" t="s">
        <v>20</v>
      </c>
      <c r="H2368">
        <v>225</v>
      </c>
      <c r="I2368">
        <v>200</v>
      </c>
      <c r="J2368">
        <v>57.2</v>
      </c>
      <c r="K2368">
        <v>11.7</v>
      </c>
      <c r="L2368">
        <v>85</v>
      </c>
      <c r="M2368">
        <v>16.600000000000001</v>
      </c>
      <c r="N2368">
        <v>1.5</v>
      </c>
      <c r="O2368">
        <v>17.100000000000001</v>
      </c>
      <c r="P2368">
        <v>22.4</v>
      </c>
      <c r="Q2368">
        <v>24.7</v>
      </c>
      <c r="R2368">
        <v>7.6</v>
      </c>
      <c r="S2368">
        <v>30</v>
      </c>
      <c r="T2368">
        <v>23700</v>
      </c>
      <c r="U2368">
        <v>30300</v>
      </c>
      <c r="V2368">
        <v>38000</v>
      </c>
    </row>
    <row r="2369" spans="1:22" x14ac:dyDescent="0.25">
      <c r="A2369" t="str">
        <f t="shared" si="36"/>
        <v>2014/201510FemalePsychologyUK</v>
      </c>
      <c r="B2369" t="s">
        <v>37</v>
      </c>
      <c r="C2369" t="s">
        <v>135</v>
      </c>
      <c r="D2369">
        <v>10</v>
      </c>
      <c r="E2369" t="s">
        <v>1</v>
      </c>
      <c r="F2369" t="s">
        <v>61</v>
      </c>
      <c r="G2369" t="s">
        <v>20</v>
      </c>
      <c r="H2369">
        <v>6630</v>
      </c>
      <c r="I2369">
        <v>6490</v>
      </c>
      <c r="J2369">
        <v>6.8</v>
      </c>
      <c r="K2369">
        <v>2.1</v>
      </c>
      <c r="L2369">
        <v>6045</v>
      </c>
      <c r="M2369">
        <v>8.1</v>
      </c>
      <c r="N2369">
        <v>4.5</v>
      </c>
      <c r="O2369">
        <v>70.900000000000006</v>
      </c>
      <c r="P2369">
        <v>79.400000000000006</v>
      </c>
      <c r="Q2369">
        <v>80.599999999999994</v>
      </c>
      <c r="R2369">
        <v>9.6999999999999993</v>
      </c>
      <c r="S2369">
        <v>4370</v>
      </c>
      <c r="T2369">
        <v>16100</v>
      </c>
      <c r="U2369">
        <v>25600</v>
      </c>
      <c r="V2369">
        <v>34300</v>
      </c>
    </row>
    <row r="2370" spans="1:22" x14ac:dyDescent="0.25">
      <c r="A2370" t="str">
        <f t="shared" si="36"/>
        <v>2014/201510FemalePsychologyNon-EU</v>
      </c>
      <c r="B2370" t="s">
        <v>37</v>
      </c>
      <c r="C2370" t="s">
        <v>135</v>
      </c>
      <c r="D2370">
        <v>10</v>
      </c>
      <c r="E2370" t="s">
        <v>1</v>
      </c>
      <c r="F2370" t="s">
        <v>125</v>
      </c>
      <c r="G2370" t="s">
        <v>20</v>
      </c>
      <c r="H2370">
        <v>210</v>
      </c>
      <c r="I2370">
        <v>195</v>
      </c>
      <c r="J2370">
        <v>53.4</v>
      </c>
      <c r="K2370">
        <v>7.2</v>
      </c>
      <c r="L2370">
        <v>90</v>
      </c>
      <c r="M2370">
        <v>25.3</v>
      </c>
      <c r="N2370">
        <v>0.9</v>
      </c>
      <c r="O2370">
        <v>17.7</v>
      </c>
      <c r="P2370">
        <v>19.399999999999999</v>
      </c>
      <c r="Q2370">
        <v>20.5</v>
      </c>
      <c r="R2370">
        <v>2.7</v>
      </c>
      <c r="S2370">
        <v>30</v>
      </c>
      <c r="T2370">
        <v>15500</v>
      </c>
      <c r="U2370">
        <v>29900</v>
      </c>
      <c r="V2370">
        <v>35600</v>
      </c>
    </row>
    <row r="2371" spans="1:22" x14ac:dyDescent="0.25">
      <c r="A2371" t="str">
        <f t="shared" si="36"/>
        <v>2014/201510FemaleSociology, social policy and anthropologyEU</v>
      </c>
      <c r="B2371" t="s">
        <v>37</v>
      </c>
      <c r="C2371" t="s">
        <v>135</v>
      </c>
      <c r="D2371">
        <v>10</v>
      </c>
      <c r="E2371" t="s">
        <v>1</v>
      </c>
      <c r="F2371" t="s">
        <v>21</v>
      </c>
      <c r="G2371" t="s">
        <v>99</v>
      </c>
      <c r="H2371">
        <v>145</v>
      </c>
      <c r="I2371">
        <v>140</v>
      </c>
      <c r="J2371">
        <v>45.6</v>
      </c>
      <c r="K2371">
        <v>4.7</v>
      </c>
      <c r="L2371">
        <v>75</v>
      </c>
      <c r="M2371">
        <v>23.4</v>
      </c>
      <c r="N2371">
        <v>2.4</v>
      </c>
      <c r="O2371">
        <v>23.4</v>
      </c>
      <c r="P2371">
        <v>25.1</v>
      </c>
      <c r="Q2371">
        <v>28.6</v>
      </c>
      <c r="R2371">
        <v>5.3</v>
      </c>
      <c r="S2371">
        <v>30</v>
      </c>
      <c r="T2371">
        <v>21200</v>
      </c>
      <c r="U2371">
        <v>28100</v>
      </c>
      <c r="V2371">
        <v>35600</v>
      </c>
    </row>
    <row r="2372" spans="1:22" x14ac:dyDescent="0.25">
      <c r="A2372" t="str">
        <f t="shared" ref="A2372:A2435" si="37">B2372&amp;D2372&amp;E2372&amp;G2372&amp;F2372</f>
        <v>2014/201510FemaleSociology, social policy and anthropologyUK</v>
      </c>
      <c r="B2372" t="s">
        <v>37</v>
      </c>
      <c r="C2372" t="s">
        <v>135</v>
      </c>
      <c r="D2372">
        <v>10</v>
      </c>
      <c r="E2372" t="s">
        <v>1</v>
      </c>
      <c r="F2372" t="s">
        <v>61</v>
      </c>
      <c r="G2372" t="s">
        <v>99</v>
      </c>
      <c r="H2372">
        <v>5900</v>
      </c>
      <c r="I2372">
        <v>5800</v>
      </c>
      <c r="J2372">
        <v>7</v>
      </c>
      <c r="K2372">
        <v>1.7</v>
      </c>
      <c r="L2372">
        <v>5395</v>
      </c>
      <c r="M2372">
        <v>8.5</v>
      </c>
      <c r="N2372">
        <v>5.2</v>
      </c>
      <c r="O2372">
        <v>72.900000000000006</v>
      </c>
      <c r="P2372">
        <v>78.5</v>
      </c>
      <c r="Q2372">
        <v>79.2</v>
      </c>
      <c r="R2372">
        <v>6.3</v>
      </c>
      <c r="S2372">
        <v>3990</v>
      </c>
      <c r="T2372">
        <v>15300</v>
      </c>
      <c r="U2372">
        <v>24100</v>
      </c>
      <c r="V2372">
        <v>32100</v>
      </c>
    </row>
    <row r="2373" spans="1:22" x14ac:dyDescent="0.25">
      <c r="A2373" t="str">
        <f t="shared" si="37"/>
        <v>2014/201510FemaleSociology, social policy and anthropologyNon-EU</v>
      </c>
      <c r="B2373" t="s">
        <v>37</v>
      </c>
      <c r="C2373" t="s">
        <v>135</v>
      </c>
      <c r="D2373">
        <v>10</v>
      </c>
      <c r="E2373" t="s">
        <v>1</v>
      </c>
      <c r="F2373" t="s">
        <v>125</v>
      </c>
      <c r="G2373" t="s">
        <v>99</v>
      </c>
      <c r="H2373">
        <v>130</v>
      </c>
      <c r="I2373">
        <v>120</v>
      </c>
      <c r="J2373">
        <v>60.7</v>
      </c>
      <c r="K2373">
        <v>7.5</v>
      </c>
      <c r="L2373">
        <v>50</v>
      </c>
      <c r="M2373">
        <v>17.3</v>
      </c>
      <c r="N2373">
        <v>1.9</v>
      </c>
      <c r="O2373">
        <v>18.899999999999999</v>
      </c>
      <c r="P2373">
        <v>19.7</v>
      </c>
      <c r="Q2373">
        <v>20.100000000000001</v>
      </c>
      <c r="R2373">
        <v>1.2</v>
      </c>
      <c r="S2373">
        <v>15</v>
      </c>
      <c r="T2373">
        <v>13500</v>
      </c>
      <c r="U2373">
        <v>18300</v>
      </c>
      <c r="V2373">
        <v>34300</v>
      </c>
    </row>
    <row r="2374" spans="1:22" x14ac:dyDescent="0.25">
      <c r="A2374" t="str">
        <f t="shared" si="37"/>
        <v>2014/201510FemaleSport and exercise sciencesEU</v>
      </c>
      <c r="B2374" t="s">
        <v>37</v>
      </c>
      <c r="C2374" t="s">
        <v>135</v>
      </c>
      <c r="D2374">
        <v>10</v>
      </c>
      <c r="E2374" t="s">
        <v>1</v>
      </c>
      <c r="F2374" t="s">
        <v>21</v>
      </c>
      <c r="G2374" t="s">
        <v>82</v>
      </c>
      <c r="H2374">
        <v>25</v>
      </c>
      <c r="I2374">
        <v>20</v>
      </c>
      <c r="J2374">
        <v>61.4</v>
      </c>
      <c r="K2374">
        <v>23.9</v>
      </c>
      <c r="L2374">
        <v>10</v>
      </c>
      <c r="M2374">
        <v>9.6</v>
      </c>
      <c r="N2374">
        <v>0</v>
      </c>
      <c r="O2374">
        <v>26.5</v>
      </c>
      <c r="P2374">
        <v>28.9</v>
      </c>
      <c r="Q2374">
        <v>28.9</v>
      </c>
      <c r="R2374">
        <v>2.4</v>
      </c>
      <c r="S2374" t="s">
        <v>124</v>
      </c>
      <c r="T2374" t="s">
        <v>124</v>
      </c>
      <c r="U2374" t="s">
        <v>124</v>
      </c>
      <c r="V2374" t="s">
        <v>124</v>
      </c>
    </row>
    <row r="2375" spans="1:22" x14ac:dyDescent="0.25">
      <c r="A2375" t="str">
        <f t="shared" si="37"/>
        <v>2014/201510FemaleSport and exercise sciencesUK</v>
      </c>
      <c r="B2375" t="s">
        <v>37</v>
      </c>
      <c r="C2375" t="s">
        <v>135</v>
      </c>
      <c r="D2375">
        <v>10</v>
      </c>
      <c r="E2375" t="s">
        <v>1</v>
      </c>
      <c r="F2375" t="s">
        <v>61</v>
      </c>
      <c r="G2375" t="s">
        <v>82</v>
      </c>
      <c r="H2375">
        <v>1745</v>
      </c>
      <c r="I2375">
        <v>1700</v>
      </c>
      <c r="J2375">
        <v>5.2</v>
      </c>
      <c r="K2375">
        <v>2.6</v>
      </c>
      <c r="L2375">
        <v>1615</v>
      </c>
      <c r="M2375">
        <v>6.5</v>
      </c>
      <c r="N2375">
        <v>3</v>
      </c>
      <c r="O2375">
        <v>80.099999999999994</v>
      </c>
      <c r="P2375">
        <v>85</v>
      </c>
      <c r="Q2375">
        <v>85.2</v>
      </c>
      <c r="R2375">
        <v>5.0999999999999996</v>
      </c>
      <c r="S2375">
        <v>1295</v>
      </c>
      <c r="T2375">
        <v>17500</v>
      </c>
      <c r="U2375">
        <v>26600</v>
      </c>
      <c r="V2375">
        <v>34700</v>
      </c>
    </row>
    <row r="2376" spans="1:22" x14ac:dyDescent="0.25">
      <c r="A2376" t="str">
        <f t="shared" si="37"/>
        <v>2014/201510FemaleSport and exercise sciencesNon-EU</v>
      </c>
      <c r="B2376" t="s">
        <v>37</v>
      </c>
      <c r="C2376" t="s">
        <v>135</v>
      </c>
      <c r="D2376">
        <v>10</v>
      </c>
      <c r="E2376" t="s">
        <v>1</v>
      </c>
      <c r="F2376" t="s">
        <v>125</v>
      </c>
      <c r="G2376" t="s">
        <v>82</v>
      </c>
      <c r="H2376">
        <v>25</v>
      </c>
      <c r="I2376">
        <v>25</v>
      </c>
      <c r="J2376">
        <v>78.3</v>
      </c>
      <c r="K2376">
        <v>8.3000000000000007</v>
      </c>
      <c r="L2376">
        <v>5</v>
      </c>
      <c r="M2376">
        <v>7</v>
      </c>
      <c r="N2376">
        <v>0</v>
      </c>
      <c r="O2376">
        <v>10.5</v>
      </c>
      <c r="P2376">
        <v>10.5</v>
      </c>
      <c r="Q2376">
        <v>14.7</v>
      </c>
      <c r="R2376">
        <v>4.2</v>
      </c>
      <c r="S2376" t="s">
        <v>124</v>
      </c>
      <c r="T2376" t="s">
        <v>124</v>
      </c>
      <c r="U2376" t="s">
        <v>124</v>
      </c>
      <c r="V2376" t="s">
        <v>124</v>
      </c>
    </row>
    <row r="2377" spans="1:22" x14ac:dyDescent="0.25">
      <c r="A2377" t="str">
        <f t="shared" si="37"/>
        <v>2014/201510FemaleVeterinary sciencesEU</v>
      </c>
      <c r="B2377" t="s">
        <v>37</v>
      </c>
      <c r="C2377" t="s">
        <v>135</v>
      </c>
      <c r="D2377">
        <v>10</v>
      </c>
      <c r="E2377" t="s">
        <v>1</v>
      </c>
      <c r="F2377" t="s">
        <v>21</v>
      </c>
      <c r="G2377" t="s">
        <v>85</v>
      </c>
      <c r="H2377">
        <v>10</v>
      </c>
      <c r="I2377">
        <v>10</v>
      </c>
      <c r="J2377">
        <v>20</v>
      </c>
      <c r="K2377">
        <v>0</v>
      </c>
      <c r="L2377">
        <v>5</v>
      </c>
      <c r="M2377">
        <v>26.7</v>
      </c>
      <c r="N2377">
        <v>13.3</v>
      </c>
      <c r="O2377">
        <v>40</v>
      </c>
      <c r="P2377">
        <v>40</v>
      </c>
      <c r="Q2377">
        <v>40</v>
      </c>
      <c r="R2377">
        <v>0</v>
      </c>
      <c r="S2377" t="s">
        <v>124</v>
      </c>
      <c r="T2377" t="s">
        <v>124</v>
      </c>
      <c r="U2377" t="s">
        <v>124</v>
      </c>
      <c r="V2377" t="s">
        <v>124</v>
      </c>
    </row>
    <row r="2378" spans="1:22" x14ac:dyDescent="0.25">
      <c r="A2378" t="str">
        <f t="shared" si="37"/>
        <v>2014/201510FemaleVeterinary sciencesUK</v>
      </c>
      <c r="B2378" t="s">
        <v>37</v>
      </c>
      <c r="C2378" t="s">
        <v>135</v>
      </c>
      <c r="D2378">
        <v>10</v>
      </c>
      <c r="E2378" t="s">
        <v>1</v>
      </c>
      <c r="F2378" t="s">
        <v>61</v>
      </c>
      <c r="G2378" t="s">
        <v>85</v>
      </c>
      <c r="H2378">
        <v>400</v>
      </c>
      <c r="I2378">
        <v>390</v>
      </c>
      <c r="J2378">
        <v>12.4</v>
      </c>
      <c r="K2378">
        <v>3.2</v>
      </c>
      <c r="L2378">
        <v>340</v>
      </c>
      <c r="M2378">
        <v>7.6</v>
      </c>
      <c r="N2378">
        <v>3.4</v>
      </c>
      <c r="O2378">
        <v>67.099999999999994</v>
      </c>
      <c r="P2378">
        <v>75.400000000000006</v>
      </c>
      <c r="Q2378">
        <v>76.599999999999994</v>
      </c>
      <c r="R2378">
        <v>9.5</v>
      </c>
      <c r="S2378">
        <v>240</v>
      </c>
      <c r="T2378">
        <v>16700</v>
      </c>
      <c r="U2378">
        <v>26600</v>
      </c>
      <c r="V2378">
        <v>39100</v>
      </c>
    </row>
    <row r="2379" spans="1:22" x14ac:dyDescent="0.25">
      <c r="A2379" t="str">
        <f t="shared" si="37"/>
        <v>2014/201510FemaleVeterinary sciencesNon-EU</v>
      </c>
      <c r="B2379" t="s">
        <v>37</v>
      </c>
      <c r="C2379" t="s">
        <v>135</v>
      </c>
      <c r="D2379">
        <v>10</v>
      </c>
      <c r="E2379" t="s">
        <v>1</v>
      </c>
      <c r="F2379" t="s">
        <v>125</v>
      </c>
      <c r="G2379" t="s">
        <v>85</v>
      </c>
      <c r="H2379">
        <v>30</v>
      </c>
      <c r="I2379">
        <v>25</v>
      </c>
      <c r="J2379">
        <v>73.099999999999994</v>
      </c>
      <c r="K2379">
        <v>7.1</v>
      </c>
      <c r="L2379">
        <v>5</v>
      </c>
      <c r="M2379">
        <v>23.1</v>
      </c>
      <c r="N2379">
        <v>0</v>
      </c>
      <c r="O2379">
        <v>3.8</v>
      </c>
      <c r="P2379">
        <v>3.8</v>
      </c>
      <c r="Q2379">
        <v>3.8</v>
      </c>
      <c r="R2379">
        <v>0</v>
      </c>
      <c r="S2379" t="s">
        <v>124</v>
      </c>
      <c r="T2379" t="s">
        <v>124</v>
      </c>
      <c r="U2379" t="s">
        <v>124</v>
      </c>
      <c r="V2379" t="s">
        <v>124</v>
      </c>
    </row>
    <row r="2380" spans="1:22" x14ac:dyDescent="0.25">
      <c r="A2380" t="str">
        <f t="shared" si="37"/>
        <v>2014/201510MaleAgriculture, food and related studiesEU</v>
      </c>
      <c r="B2380" t="s">
        <v>37</v>
      </c>
      <c r="C2380" t="s">
        <v>135</v>
      </c>
      <c r="D2380">
        <v>10</v>
      </c>
      <c r="E2380" t="s">
        <v>2</v>
      </c>
      <c r="F2380" t="s">
        <v>21</v>
      </c>
      <c r="G2380" t="s">
        <v>87</v>
      </c>
      <c r="H2380">
        <v>30</v>
      </c>
      <c r="I2380">
        <v>30</v>
      </c>
      <c r="J2380">
        <v>56.7</v>
      </c>
      <c r="K2380">
        <v>3.2</v>
      </c>
      <c r="L2380">
        <v>15</v>
      </c>
      <c r="M2380">
        <v>16.7</v>
      </c>
      <c r="N2380">
        <v>3.3</v>
      </c>
      <c r="O2380">
        <v>23.3</v>
      </c>
      <c r="P2380">
        <v>23.3</v>
      </c>
      <c r="Q2380">
        <v>23.3</v>
      </c>
      <c r="R2380">
        <v>0</v>
      </c>
      <c r="S2380" t="s">
        <v>124</v>
      </c>
      <c r="T2380" t="s">
        <v>124</v>
      </c>
      <c r="U2380" t="s">
        <v>124</v>
      </c>
      <c r="V2380" t="s">
        <v>124</v>
      </c>
    </row>
    <row r="2381" spans="1:22" x14ac:dyDescent="0.25">
      <c r="A2381" t="str">
        <f t="shared" si="37"/>
        <v>2014/201510MaleAgriculture, food and related studiesUK</v>
      </c>
      <c r="B2381" t="s">
        <v>37</v>
      </c>
      <c r="C2381" t="s">
        <v>135</v>
      </c>
      <c r="D2381">
        <v>10</v>
      </c>
      <c r="E2381" t="s">
        <v>2</v>
      </c>
      <c r="F2381" t="s">
        <v>61</v>
      </c>
      <c r="G2381" t="s">
        <v>87</v>
      </c>
      <c r="H2381">
        <v>545</v>
      </c>
      <c r="I2381">
        <v>535</v>
      </c>
      <c r="J2381">
        <v>1</v>
      </c>
      <c r="K2381">
        <v>1.7</v>
      </c>
      <c r="L2381">
        <v>530</v>
      </c>
      <c r="M2381">
        <v>15.3</v>
      </c>
      <c r="N2381">
        <v>2.9</v>
      </c>
      <c r="O2381">
        <v>75.900000000000006</v>
      </c>
      <c r="P2381">
        <v>80</v>
      </c>
      <c r="Q2381">
        <v>80.900000000000006</v>
      </c>
      <c r="R2381">
        <v>4.9000000000000004</v>
      </c>
      <c r="S2381">
        <v>380</v>
      </c>
      <c r="T2381">
        <v>22200</v>
      </c>
      <c r="U2381">
        <v>30300</v>
      </c>
      <c r="V2381">
        <v>39400</v>
      </c>
    </row>
    <row r="2382" spans="1:22" x14ac:dyDescent="0.25">
      <c r="A2382" t="str">
        <f t="shared" si="37"/>
        <v>2014/201510MaleAgriculture, food and related studiesNon-EU</v>
      </c>
      <c r="B2382" t="s">
        <v>37</v>
      </c>
      <c r="C2382" t="s">
        <v>135</v>
      </c>
      <c r="D2382">
        <v>10</v>
      </c>
      <c r="E2382" t="s">
        <v>2</v>
      </c>
      <c r="F2382" t="s">
        <v>125</v>
      </c>
      <c r="G2382" t="s">
        <v>87</v>
      </c>
      <c r="H2382">
        <v>30</v>
      </c>
      <c r="I2382">
        <v>30</v>
      </c>
      <c r="J2382">
        <v>44.3</v>
      </c>
      <c r="K2382">
        <v>3.5</v>
      </c>
      <c r="L2382">
        <v>15</v>
      </c>
      <c r="M2382">
        <v>37.700000000000003</v>
      </c>
      <c r="N2382">
        <v>3.6</v>
      </c>
      <c r="O2382">
        <v>9</v>
      </c>
      <c r="P2382">
        <v>12.6</v>
      </c>
      <c r="Q2382">
        <v>14.4</v>
      </c>
      <c r="R2382">
        <v>5.4</v>
      </c>
      <c r="S2382" t="s">
        <v>124</v>
      </c>
      <c r="T2382" t="s">
        <v>124</v>
      </c>
      <c r="U2382" t="s">
        <v>124</v>
      </c>
      <c r="V2382" t="s">
        <v>124</v>
      </c>
    </row>
    <row r="2383" spans="1:22" x14ac:dyDescent="0.25">
      <c r="A2383" t="str">
        <f t="shared" si="37"/>
        <v>2014/201510MaleAllied healthEU</v>
      </c>
      <c r="B2383" t="s">
        <v>37</v>
      </c>
      <c r="C2383" t="s">
        <v>135</v>
      </c>
      <c r="D2383">
        <v>10</v>
      </c>
      <c r="E2383" t="s">
        <v>2</v>
      </c>
      <c r="F2383" t="s">
        <v>21</v>
      </c>
      <c r="G2383" t="s">
        <v>145</v>
      </c>
      <c r="H2383">
        <v>40</v>
      </c>
      <c r="I2383">
        <v>35</v>
      </c>
      <c r="J2383">
        <v>47.9</v>
      </c>
      <c r="K2383">
        <v>6.6</v>
      </c>
      <c r="L2383">
        <v>20</v>
      </c>
      <c r="M2383">
        <v>26.5</v>
      </c>
      <c r="N2383">
        <v>0</v>
      </c>
      <c r="O2383">
        <v>16.100000000000001</v>
      </c>
      <c r="P2383">
        <v>24.6</v>
      </c>
      <c r="Q2383">
        <v>25.6</v>
      </c>
      <c r="R2383">
        <v>9.5</v>
      </c>
      <c r="S2383" t="s">
        <v>124</v>
      </c>
      <c r="T2383" t="s">
        <v>124</v>
      </c>
      <c r="U2383" t="s">
        <v>124</v>
      </c>
      <c r="V2383" t="s">
        <v>124</v>
      </c>
    </row>
    <row r="2384" spans="1:22" x14ac:dyDescent="0.25">
      <c r="A2384" t="str">
        <f t="shared" si="37"/>
        <v>2014/201510MaleAllied healthUK</v>
      </c>
      <c r="B2384" t="s">
        <v>37</v>
      </c>
      <c r="C2384" t="s">
        <v>135</v>
      </c>
      <c r="D2384">
        <v>10</v>
      </c>
      <c r="E2384" t="s">
        <v>2</v>
      </c>
      <c r="F2384" t="s">
        <v>61</v>
      </c>
      <c r="G2384" t="s">
        <v>145</v>
      </c>
      <c r="H2384">
        <v>1425</v>
      </c>
      <c r="I2384">
        <v>1385</v>
      </c>
      <c r="J2384">
        <v>2.1</v>
      </c>
      <c r="K2384">
        <v>2.8</v>
      </c>
      <c r="L2384">
        <v>1355</v>
      </c>
      <c r="M2384">
        <v>8.1</v>
      </c>
      <c r="N2384">
        <v>2.7</v>
      </c>
      <c r="O2384">
        <v>74.400000000000006</v>
      </c>
      <c r="P2384">
        <v>86.3</v>
      </c>
      <c r="Q2384">
        <v>87.1</v>
      </c>
      <c r="R2384">
        <v>12.6</v>
      </c>
      <c r="S2384">
        <v>965</v>
      </c>
      <c r="T2384">
        <v>24100</v>
      </c>
      <c r="U2384">
        <v>32800</v>
      </c>
      <c r="V2384">
        <v>42300</v>
      </c>
    </row>
    <row r="2385" spans="1:22" x14ac:dyDescent="0.25">
      <c r="A2385" t="str">
        <f t="shared" si="37"/>
        <v>2014/201510MaleAllied healthNon-EU</v>
      </c>
      <c r="B2385" t="s">
        <v>37</v>
      </c>
      <c r="C2385" t="s">
        <v>135</v>
      </c>
      <c r="D2385">
        <v>10</v>
      </c>
      <c r="E2385" t="s">
        <v>2</v>
      </c>
      <c r="F2385" t="s">
        <v>125</v>
      </c>
      <c r="G2385" t="s">
        <v>145</v>
      </c>
      <c r="H2385">
        <v>50</v>
      </c>
      <c r="I2385">
        <v>40</v>
      </c>
      <c r="J2385">
        <v>34.1</v>
      </c>
      <c r="K2385">
        <v>15.2</v>
      </c>
      <c r="L2385">
        <v>25</v>
      </c>
      <c r="M2385">
        <v>31.7</v>
      </c>
      <c r="N2385">
        <v>0</v>
      </c>
      <c r="O2385">
        <v>30.9</v>
      </c>
      <c r="P2385">
        <v>34.1</v>
      </c>
      <c r="Q2385">
        <v>34.1</v>
      </c>
      <c r="R2385">
        <v>3.3</v>
      </c>
      <c r="S2385">
        <v>10</v>
      </c>
      <c r="T2385">
        <v>22100</v>
      </c>
      <c r="U2385">
        <v>44200</v>
      </c>
      <c r="V2385">
        <v>47100</v>
      </c>
    </row>
    <row r="2386" spans="1:22" x14ac:dyDescent="0.25">
      <c r="A2386" t="str">
        <f t="shared" si="37"/>
        <v>2014/201510MaleArchitecture, building and planningEU</v>
      </c>
      <c r="B2386" t="s">
        <v>37</v>
      </c>
      <c r="C2386" t="s">
        <v>135</v>
      </c>
      <c r="D2386">
        <v>10</v>
      </c>
      <c r="E2386" t="s">
        <v>2</v>
      </c>
      <c r="F2386" t="s">
        <v>21</v>
      </c>
      <c r="G2386" t="s">
        <v>97</v>
      </c>
      <c r="H2386">
        <v>135</v>
      </c>
      <c r="I2386">
        <v>125</v>
      </c>
      <c r="J2386">
        <v>54.7</v>
      </c>
      <c r="K2386">
        <v>7.3</v>
      </c>
      <c r="L2386">
        <v>55</v>
      </c>
      <c r="M2386">
        <v>19.600000000000001</v>
      </c>
      <c r="N2386">
        <v>0.8</v>
      </c>
      <c r="O2386">
        <v>20.8</v>
      </c>
      <c r="P2386">
        <v>24</v>
      </c>
      <c r="Q2386">
        <v>24.8</v>
      </c>
      <c r="R2386">
        <v>4</v>
      </c>
      <c r="S2386">
        <v>20</v>
      </c>
      <c r="T2386">
        <v>19700</v>
      </c>
      <c r="U2386">
        <v>37000</v>
      </c>
      <c r="V2386">
        <v>51800</v>
      </c>
    </row>
    <row r="2387" spans="1:22" x14ac:dyDescent="0.25">
      <c r="A2387" t="str">
        <f t="shared" si="37"/>
        <v>2014/201510MaleArchitecture, building and planningUK</v>
      </c>
      <c r="B2387" t="s">
        <v>37</v>
      </c>
      <c r="C2387" t="s">
        <v>135</v>
      </c>
      <c r="D2387">
        <v>10</v>
      </c>
      <c r="E2387" t="s">
        <v>2</v>
      </c>
      <c r="F2387" t="s">
        <v>61</v>
      </c>
      <c r="G2387" t="s">
        <v>97</v>
      </c>
      <c r="H2387">
        <v>3205</v>
      </c>
      <c r="I2387">
        <v>3110</v>
      </c>
      <c r="J2387">
        <v>2.4</v>
      </c>
      <c r="K2387">
        <v>3</v>
      </c>
      <c r="L2387">
        <v>3035</v>
      </c>
      <c r="M2387">
        <v>10.5</v>
      </c>
      <c r="N2387">
        <v>3.5</v>
      </c>
      <c r="O2387">
        <v>80.3</v>
      </c>
      <c r="P2387">
        <v>83.1</v>
      </c>
      <c r="Q2387">
        <v>83.6</v>
      </c>
      <c r="R2387">
        <v>3.3</v>
      </c>
      <c r="S2387">
        <v>2385</v>
      </c>
      <c r="T2387">
        <v>27500</v>
      </c>
      <c r="U2387">
        <v>37200</v>
      </c>
      <c r="V2387">
        <v>49500</v>
      </c>
    </row>
    <row r="2388" spans="1:22" x14ac:dyDescent="0.25">
      <c r="A2388" t="str">
        <f t="shared" si="37"/>
        <v>2014/201510MaleArchitecture, building and planningNon-EU</v>
      </c>
      <c r="B2388" t="s">
        <v>37</v>
      </c>
      <c r="C2388" t="s">
        <v>135</v>
      </c>
      <c r="D2388">
        <v>10</v>
      </c>
      <c r="E2388" t="s">
        <v>2</v>
      </c>
      <c r="F2388" t="s">
        <v>125</v>
      </c>
      <c r="G2388" t="s">
        <v>97</v>
      </c>
      <c r="H2388">
        <v>400</v>
      </c>
      <c r="I2388">
        <v>370</v>
      </c>
      <c r="J2388">
        <v>68.2</v>
      </c>
      <c r="K2388">
        <v>6.5</v>
      </c>
      <c r="L2388">
        <v>120</v>
      </c>
      <c r="M2388">
        <v>18.8</v>
      </c>
      <c r="N2388">
        <v>1.1000000000000001</v>
      </c>
      <c r="O2388">
        <v>9.5</v>
      </c>
      <c r="P2388">
        <v>11.7</v>
      </c>
      <c r="Q2388">
        <v>11.9</v>
      </c>
      <c r="R2388">
        <v>2.4</v>
      </c>
      <c r="S2388">
        <v>25</v>
      </c>
      <c r="T2388">
        <v>11700</v>
      </c>
      <c r="U2388">
        <v>36900</v>
      </c>
      <c r="V2388">
        <v>46000</v>
      </c>
    </row>
    <row r="2389" spans="1:22" x14ac:dyDescent="0.25">
      <c r="A2389" t="str">
        <f t="shared" si="37"/>
        <v>2014/201510MaleBiosciencesEU</v>
      </c>
      <c r="B2389" t="s">
        <v>37</v>
      </c>
      <c r="C2389" t="s">
        <v>135</v>
      </c>
      <c r="D2389">
        <v>10</v>
      </c>
      <c r="E2389" t="s">
        <v>2</v>
      </c>
      <c r="F2389" t="s">
        <v>21</v>
      </c>
      <c r="G2389" t="s">
        <v>80</v>
      </c>
      <c r="H2389">
        <v>115</v>
      </c>
      <c r="I2389">
        <v>105</v>
      </c>
      <c r="J2389">
        <v>53</v>
      </c>
      <c r="K2389">
        <v>10.9</v>
      </c>
      <c r="L2389">
        <v>50</v>
      </c>
      <c r="M2389">
        <v>16.600000000000001</v>
      </c>
      <c r="N2389">
        <v>5.5</v>
      </c>
      <c r="O2389">
        <v>18.8</v>
      </c>
      <c r="P2389">
        <v>23.7</v>
      </c>
      <c r="Q2389">
        <v>25</v>
      </c>
      <c r="R2389">
        <v>6.1</v>
      </c>
      <c r="S2389">
        <v>20</v>
      </c>
      <c r="T2389">
        <v>35000</v>
      </c>
      <c r="U2389">
        <v>37600</v>
      </c>
      <c r="V2389">
        <v>58000</v>
      </c>
    </row>
    <row r="2390" spans="1:22" x14ac:dyDescent="0.25">
      <c r="A2390" t="str">
        <f t="shared" si="37"/>
        <v>2014/201510MaleBiosciencesUK</v>
      </c>
      <c r="B2390" t="s">
        <v>37</v>
      </c>
      <c r="C2390" t="s">
        <v>135</v>
      </c>
      <c r="D2390">
        <v>10</v>
      </c>
      <c r="E2390" t="s">
        <v>2</v>
      </c>
      <c r="F2390" t="s">
        <v>61</v>
      </c>
      <c r="G2390" t="s">
        <v>80</v>
      </c>
      <c r="H2390">
        <v>3160</v>
      </c>
      <c r="I2390">
        <v>3065</v>
      </c>
      <c r="J2390">
        <v>1.5</v>
      </c>
      <c r="K2390">
        <v>3</v>
      </c>
      <c r="L2390">
        <v>3020</v>
      </c>
      <c r="M2390">
        <v>9.4</v>
      </c>
      <c r="N2390">
        <v>3.9</v>
      </c>
      <c r="O2390">
        <v>77</v>
      </c>
      <c r="P2390">
        <v>83.7</v>
      </c>
      <c r="Q2390">
        <v>85.1</v>
      </c>
      <c r="R2390">
        <v>8.1</v>
      </c>
      <c r="S2390">
        <v>2230</v>
      </c>
      <c r="T2390">
        <v>25200</v>
      </c>
      <c r="U2390">
        <v>33200</v>
      </c>
      <c r="V2390">
        <v>43800</v>
      </c>
    </row>
    <row r="2391" spans="1:22" x14ac:dyDescent="0.25">
      <c r="A2391" t="str">
        <f t="shared" si="37"/>
        <v>2014/201510MaleBiosciencesNon-EU</v>
      </c>
      <c r="B2391" t="s">
        <v>37</v>
      </c>
      <c r="C2391" t="s">
        <v>135</v>
      </c>
      <c r="D2391">
        <v>10</v>
      </c>
      <c r="E2391" t="s">
        <v>2</v>
      </c>
      <c r="F2391" t="s">
        <v>125</v>
      </c>
      <c r="G2391" t="s">
        <v>80</v>
      </c>
      <c r="H2391">
        <v>105</v>
      </c>
      <c r="I2391">
        <v>100</v>
      </c>
      <c r="J2391">
        <v>40.4</v>
      </c>
      <c r="K2391">
        <v>3.2</v>
      </c>
      <c r="L2391">
        <v>60</v>
      </c>
      <c r="M2391">
        <v>24.5</v>
      </c>
      <c r="N2391">
        <v>0</v>
      </c>
      <c r="O2391">
        <v>32.200000000000003</v>
      </c>
      <c r="P2391">
        <v>33.6</v>
      </c>
      <c r="Q2391">
        <v>35.1</v>
      </c>
      <c r="R2391">
        <v>2.8</v>
      </c>
      <c r="S2391">
        <v>30</v>
      </c>
      <c r="T2391">
        <v>27000</v>
      </c>
      <c r="U2391">
        <v>36900</v>
      </c>
      <c r="V2391">
        <v>61700</v>
      </c>
    </row>
    <row r="2392" spans="1:22" x14ac:dyDescent="0.25">
      <c r="A2392" t="str">
        <f t="shared" si="37"/>
        <v>2014/201510MaleBusiness and managementEU</v>
      </c>
      <c r="B2392" t="s">
        <v>37</v>
      </c>
      <c r="C2392" t="s">
        <v>135</v>
      </c>
      <c r="D2392">
        <v>10</v>
      </c>
      <c r="E2392" t="s">
        <v>2</v>
      </c>
      <c r="F2392" t="s">
        <v>21</v>
      </c>
      <c r="G2392" t="s">
        <v>107</v>
      </c>
      <c r="H2392">
        <v>1365</v>
      </c>
      <c r="I2392">
        <v>1270</v>
      </c>
      <c r="J2392">
        <v>70.7</v>
      </c>
      <c r="K2392">
        <v>6.9</v>
      </c>
      <c r="L2392">
        <v>370</v>
      </c>
      <c r="M2392">
        <v>15.4</v>
      </c>
      <c r="N2392">
        <v>1</v>
      </c>
      <c r="O2392">
        <v>12.2</v>
      </c>
      <c r="P2392">
        <v>12.5</v>
      </c>
      <c r="Q2392">
        <v>12.9</v>
      </c>
      <c r="R2392">
        <v>0.7</v>
      </c>
      <c r="S2392">
        <v>135</v>
      </c>
      <c r="T2392">
        <v>27400</v>
      </c>
      <c r="U2392">
        <v>41600</v>
      </c>
      <c r="V2392">
        <v>72300</v>
      </c>
    </row>
    <row r="2393" spans="1:22" x14ac:dyDescent="0.25">
      <c r="A2393" t="str">
        <f t="shared" si="37"/>
        <v>2014/201510MaleBusiness and managementUK</v>
      </c>
      <c r="B2393" t="s">
        <v>37</v>
      </c>
      <c r="C2393" t="s">
        <v>135</v>
      </c>
      <c r="D2393">
        <v>10</v>
      </c>
      <c r="E2393" t="s">
        <v>2</v>
      </c>
      <c r="F2393" t="s">
        <v>61</v>
      </c>
      <c r="G2393" t="s">
        <v>107</v>
      </c>
      <c r="H2393">
        <v>12500</v>
      </c>
      <c r="I2393">
        <v>12120</v>
      </c>
      <c r="J2393">
        <v>2.5</v>
      </c>
      <c r="K2393">
        <v>3.1</v>
      </c>
      <c r="L2393">
        <v>11810</v>
      </c>
      <c r="M2393">
        <v>9.6</v>
      </c>
      <c r="N2393">
        <v>3.7</v>
      </c>
      <c r="O2393">
        <v>81.599999999999994</v>
      </c>
      <c r="P2393">
        <v>83.8</v>
      </c>
      <c r="Q2393">
        <v>84.2</v>
      </c>
      <c r="R2393">
        <v>2.5</v>
      </c>
      <c r="S2393">
        <v>9460</v>
      </c>
      <c r="T2393">
        <v>24100</v>
      </c>
      <c r="U2393">
        <v>35400</v>
      </c>
      <c r="V2393">
        <v>52900</v>
      </c>
    </row>
    <row r="2394" spans="1:22" x14ac:dyDescent="0.25">
      <c r="A2394" t="str">
        <f t="shared" si="37"/>
        <v>2014/201510MaleBusiness and managementNon-EU</v>
      </c>
      <c r="B2394" t="s">
        <v>37</v>
      </c>
      <c r="C2394" t="s">
        <v>135</v>
      </c>
      <c r="D2394">
        <v>10</v>
      </c>
      <c r="E2394" t="s">
        <v>2</v>
      </c>
      <c r="F2394" t="s">
        <v>125</v>
      </c>
      <c r="G2394" t="s">
        <v>107</v>
      </c>
      <c r="H2394">
        <v>2135</v>
      </c>
      <c r="I2394">
        <v>2060</v>
      </c>
      <c r="J2394">
        <v>63.9</v>
      </c>
      <c r="K2394">
        <v>3.5</v>
      </c>
      <c r="L2394">
        <v>745</v>
      </c>
      <c r="M2394">
        <v>21.5</v>
      </c>
      <c r="N2394">
        <v>1</v>
      </c>
      <c r="O2394">
        <v>12.8</v>
      </c>
      <c r="P2394">
        <v>13.4</v>
      </c>
      <c r="Q2394">
        <v>13.6</v>
      </c>
      <c r="R2394">
        <v>0.8</v>
      </c>
      <c r="S2394">
        <v>200</v>
      </c>
      <c r="T2394">
        <v>21200</v>
      </c>
      <c r="U2394">
        <v>38700</v>
      </c>
      <c r="V2394">
        <v>61700</v>
      </c>
    </row>
    <row r="2395" spans="1:22" x14ac:dyDescent="0.25">
      <c r="A2395" t="str">
        <f t="shared" si="37"/>
        <v>2014/201510MaleCeltic studiesEU</v>
      </c>
      <c r="B2395" t="s">
        <v>37</v>
      </c>
      <c r="C2395" t="s">
        <v>135</v>
      </c>
      <c r="D2395">
        <v>10</v>
      </c>
      <c r="E2395" t="s">
        <v>2</v>
      </c>
      <c r="F2395" t="s">
        <v>21</v>
      </c>
      <c r="G2395" t="s">
        <v>111</v>
      </c>
      <c r="H2395" t="s">
        <v>124</v>
      </c>
      <c r="I2395" t="s">
        <v>124</v>
      </c>
      <c r="J2395" t="s">
        <v>124</v>
      </c>
      <c r="K2395" t="s">
        <v>124</v>
      </c>
      <c r="L2395" t="s">
        <v>124</v>
      </c>
      <c r="M2395" t="s">
        <v>124</v>
      </c>
      <c r="N2395" t="s">
        <v>124</v>
      </c>
      <c r="O2395" t="s">
        <v>124</v>
      </c>
      <c r="P2395" t="s">
        <v>124</v>
      </c>
      <c r="Q2395" t="s">
        <v>124</v>
      </c>
      <c r="R2395" t="s">
        <v>124</v>
      </c>
      <c r="S2395" t="s">
        <v>146</v>
      </c>
      <c r="T2395" t="s">
        <v>146</v>
      </c>
      <c r="U2395" t="s">
        <v>146</v>
      </c>
      <c r="V2395" t="s">
        <v>146</v>
      </c>
    </row>
    <row r="2396" spans="1:22" x14ac:dyDescent="0.25">
      <c r="A2396" t="str">
        <f t="shared" si="37"/>
        <v>2014/201510MaleCeltic studiesUK</v>
      </c>
      <c r="B2396" t="s">
        <v>37</v>
      </c>
      <c r="C2396" t="s">
        <v>135</v>
      </c>
      <c r="D2396">
        <v>10</v>
      </c>
      <c r="E2396" t="s">
        <v>2</v>
      </c>
      <c r="F2396" t="s">
        <v>61</v>
      </c>
      <c r="G2396" t="s">
        <v>111</v>
      </c>
      <c r="H2396">
        <v>10</v>
      </c>
      <c r="I2396">
        <v>10</v>
      </c>
      <c r="J2396">
        <v>0</v>
      </c>
      <c r="K2396">
        <v>0</v>
      </c>
      <c r="L2396">
        <v>10</v>
      </c>
      <c r="M2396">
        <v>6.2</v>
      </c>
      <c r="N2396">
        <v>25</v>
      </c>
      <c r="O2396">
        <v>62.5</v>
      </c>
      <c r="P2396">
        <v>62.5</v>
      </c>
      <c r="Q2396">
        <v>68.8</v>
      </c>
      <c r="R2396">
        <v>6.2</v>
      </c>
      <c r="S2396" t="s">
        <v>124</v>
      </c>
      <c r="T2396" t="s">
        <v>124</v>
      </c>
      <c r="U2396" t="s">
        <v>124</v>
      </c>
      <c r="V2396" t="s">
        <v>124</v>
      </c>
    </row>
    <row r="2397" spans="1:22" x14ac:dyDescent="0.25">
      <c r="A2397" t="str">
        <f t="shared" si="37"/>
        <v>2014/201510MaleChemistryEU</v>
      </c>
      <c r="B2397" t="s">
        <v>37</v>
      </c>
      <c r="C2397" t="s">
        <v>135</v>
      </c>
      <c r="D2397">
        <v>10</v>
      </c>
      <c r="E2397" t="s">
        <v>2</v>
      </c>
      <c r="F2397" t="s">
        <v>21</v>
      </c>
      <c r="G2397" t="s">
        <v>90</v>
      </c>
      <c r="H2397">
        <v>30</v>
      </c>
      <c r="I2397">
        <v>25</v>
      </c>
      <c r="J2397">
        <v>43.7</v>
      </c>
      <c r="K2397">
        <v>11.7</v>
      </c>
      <c r="L2397">
        <v>15</v>
      </c>
      <c r="M2397">
        <v>17.899999999999999</v>
      </c>
      <c r="N2397">
        <v>0</v>
      </c>
      <c r="O2397">
        <v>34.4</v>
      </c>
      <c r="P2397">
        <v>38.4</v>
      </c>
      <c r="Q2397">
        <v>38.4</v>
      </c>
      <c r="R2397">
        <v>4</v>
      </c>
      <c r="S2397" t="s">
        <v>124</v>
      </c>
      <c r="T2397" t="s">
        <v>124</v>
      </c>
      <c r="U2397" t="s">
        <v>124</v>
      </c>
      <c r="V2397" t="s">
        <v>124</v>
      </c>
    </row>
    <row r="2398" spans="1:22" x14ac:dyDescent="0.25">
      <c r="A2398" t="str">
        <f t="shared" si="37"/>
        <v>2014/201510MaleChemistryUK</v>
      </c>
      <c r="B2398" t="s">
        <v>37</v>
      </c>
      <c r="C2398" t="s">
        <v>135</v>
      </c>
      <c r="D2398">
        <v>10</v>
      </c>
      <c r="E2398" t="s">
        <v>2</v>
      </c>
      <c r="F2398" t="s">
        <v>61</v>
      </c>
      <c r="G2398" t="s">
        <v>90</v>
      </c>
      <c r="H2398">
        <v>1150</v>
      </c>
      <c r="I2398">
        <v>1105</v>
      </c>
      <c r="J2398">
        <v>1.5</v>
      </c>
      <c r="K2398">
        <v>3.7</v>
      </c>
      <c r="L2398">
        <v>1090</v>
      </c>
      <c r="M2398">
        <v>9.6</v>
      </c>
      <c r="N2398">
        <v>3.8</v>
      </c>
      <c r="O2398">
        <v>79.3</v>
      </c>
      <c r="P2398">
        <v>83.9</v>
      </c>
      <c r="Q2398">
        <v>85.1</v>
      </c>
      <c r="R2398">
        <v>5.8</v>
      </c>
      <c r="S2398">
        <v>845</v>
      </c>
      <c r="T2398">
        <v>27700</v>
      </c>
      <c r="U2398">
        <v>35400</v>
      </c>
      <c r="V2398">
        <v>47800</v>
      </c>
    </row>
    <row r="2399" spans="1:22" x14ac:dyDescent="0.25">
      <c r="A2399" t="str">
        <f t="shared" si="37"/>
        <v>2014/201510MaleChemistryNon-EU</v>
      </c>
      <c r="B2399" t="s">
        <v>37</v>
      </c>
      <c r="C2399" t="s">
        <v>135</v>
      </c>
      <c r="D2399">
        <v>10</v>
      </c>
      <c r="E2399" t="s">
        <v>2</v>
      </c>
      <c r="F2399" t="s">
        <v>125</v>
      </c>
      <c r="G2399" t="s">
        <v>90</v>
      </c>
      <c r="H2399">
        <v>35</v>
      </c>
      <c r="I2399">
        <v>35</v>
      </c>
      <c r="J2399">
        <v>53.8</v>
      </c>
      <c r="K2399">
        <v>7.6</v>
      </c>
      <c r="L2399">
        <v>15</v>
      </c>
      <c r="M2399">
        <v>20.5</v>
      </c>
      <c r="N2399">
        <v>0</v>
      </c>
      <c r="O2399">
        <v>13.3</v>
      </c>
      <c r="P2399">
        <v>19.5</v>
      </c>
      <c r="Q2399">
        <v>25.6</v>
      </c>
      <c r="R2399">
        <v>12.3</v>
      </c>
      <c r="S2399" t="s">
        <v>124</v>
      </c>
      <c r="T2399" t="s">
        <v>124</v>
      </c>
      <c r="U2399" t="s">
        <v>124</v>
      </c>
      <c r="V2399" t="s">
        <v>124</v>
      </c>
    </row>
    <row r="2400" spans="1:22" x14ac:dyDescent="0.25">
      <c r="A2400" t="str">
        <f t="shared" si="37"/>
        <v>2014/201510MaleCombined and general studiesEU</v>
      </c>
      <c r="B2400" t="s">
        <v>37</v>
      </c>
      <c r="C2400" t="s">
        <v>135</v>
      </c>
      <c r="D2400">
        <v>10</v>
      </c>
      <c r="E2400" t="s">
        <v>2</v>
      </c>
      <c r="F2400" t="s">
        <v>21</v>
      </c>
      <c r="G2400" t="s">
        <v>120</v>
      </c>
      <c r="H2400">
        <v>35</v>
      </c>
      <c r="I2400">
        <v>35</v>
      </c>
      <c r="J2400">
        <v>50.8</v>
      </c>
      <c r="K2400">
        <v>5.7</v>
      </c>
      <c r="L2400">
        <v>15</v>
      </c>
      <c r="M2400">
        <v>17.8</v>
      </c>
      <c r="N2400">
        <v>0</v>
      </c>
      <c r="O2400">
        <v>28.4</v>
      </c>
      <c r="P2400">
        <v>31.5</v>
      </c>
      <c r="Q2400">
        <v>31.5</v>
      </c>
      <c r="R2400">
        <v>3</v>
      </c>
      <c r="S2400" t="s">
        <v>124</v>
      </c>
      <c r="T2400" t="s">
        <v>124</v>
      </c>
      <c r="U2400" t="s">
        <v>124</v>
      </c>
      <c r="V2400" t="s">
        <v>124</v>
      </c>
    </row>
    <row r="2401" spans="1:22" x14ac:dyDescent="0.25">
      <c r="A2401" t="str">
        <f t="shared" si="37"/>
        <v>2014/201510MaleCombined and general studiesUK</v>
      </c>
      <c r="B2401" t="s">
        <v>37</v>
      </c>
      <c r="C2401" t="s">
        <v>135</v>
      </c>
      <c r="D2401">
        <v>10</v>
      </c>
      <c r="E2401" t="s">
        <v>2</v>
      </c>
      <c r="F2401" t="s">
        <v>61</v>
      </c>
      <c r="G2401" t="s">
        <v>120</v>
      </c>
      <c r="H2401">
        <v>2595</v>
      </c>
      <c r="I2401">
        <v>2510</v>
      </c>
      <c r="J2401">
        <v>2.2000000000000002</v>
      </c>
      <c r="K2401">
        <v>3.2</v>
      </c>
      <c r="L2401">
        <v>2455</v>
      </c>
      <c r="M2401">
        <v>13.6</v>
      </c>
      <c r="N2401">
        <v>4.7</v>
      </c>
      <c r="O2401">
        <v>74.099999999999994</v>
      </c>
      <c r="P2401">
        <v>78.5</v>
      </c>
      <c r="Q2401">
        <v>79.5</v>
      </c>
      <c r="R2401">
        <v>5.3</v>
      </c>
      <c r="S2401">
        <v>1680</v>
      </c>
      <c r="T2401">
        <v>19000</v>
      </c>
      <c r="U2401">
        <v>31800</v>
      </c>
      <c r="V2401">
        <v>44200</v>
      </c>
    </row>
    <row r="2402" spans="1:22" x14ac:dyDescent="0.25">
      <c r="A2402" t="str">
        <f t="shared" si="37"/>
        <v>2014/201510MaleCombined and general studiesNon-EU</v>
      </c>
      <c r="B2402" t="s">
        <v>37</v>
      </c>
      <c r="C2402" t="s">
        <v>135</v>
      </c>
      <c r="D2402">
        <v>10</v>
      </c>
      <c r="E2402" t="s">
        <v>2</v>
      </c>
      <c r="F2402" t="s">
        <v>125</v>
      </c>
      <c r="G2402" t="s">
        <v>120</v>
      </c>
      <c r="H2402">
        <v>45</v>
      </c>
      <c r="I2402">
        <v>40</v>
      </c>
      <c r="J2402">
        <v>46.8</v>
      </c>
      <c r="K2402">
        <v>4.5</v>
      </c>
      <c r="L2402">
        <v>20</v>
      </c>
      <c r="M2402">
        <v>26.2</v>
      </c>
      <c r="N2402">
        <v>0</v>
      </c>
      <c r="O2402">
        <v>21</v>
      </c>
      <c r="P2402">
        <v>22.2</v>
      </c>
      <c r="Q2402">
        <v>27</v>
      </c>
      <c r="R2402">
        <v>6</v>
      </c>
      <c r="S2402" t="s">
        <v>124</v>
      </c>
      <c r="T2402" t="s">
        <v>124</v>
      </c>
      <c r="U2402" t="s">
        <v>124</v>
      </c>
      <c r="V2402" t="s">
        <v>124</v>
      </c>
    </row>
    <row r="2403" spans="1:22" x14ac:dyDescent="0.25">
      <c r="A2403" t="str">
        <f t="shared" si="37"/>
        <v>2014/201510MaleComputingEU</v>
      </c>
      <c r="B2403" t="s">
        <v>37</v>
      </c>
      <c r="C2403" t="s">
        <v>135</v>
      </c>
      <c r="D2403">
        <v>10</v>
      </c>
      <c r="E2403" t="s">
        <v>2</v>
      </c>
      <c r="F2403" t="s">
        <v>21</v>
      </c>
      <c r="G2403" t="s">
        <v>95</v>
      </c>
      <c r="H2403">
        <v>480</v>
      </c>
      <c r="I2403">
        <v>450</v>
      </c>
      <c r="J2403">
        <v>61.3</v>
      </c>
      <c r="K2403">
        <v>6.3</v>
      </c>
      <c r="L2403">
        <v>175</v>
      </c>
      <c r="M2403">
        <v>17.2</v>
      </c>
      <c r="N2403">
        <v>1.4</v>
      </c>
      <c r="O2403">
        <v>19.2</v>
      </c>
      <c r="P2403">
        <v>20.100000000000001</v>
      </c>
      <c r="Q2403">
        <v>20.100000000000001</v>
      </c>
      <c r="R2403">
        <v>0.9</v>
      </c>
      <c r="S2403">
        <v>85</v>
      </c>
      <c r="T2403">
        <v>24100</v>
      </c>
      <c r="U2403">
        <v>42700</v>
      </c>
      <c r="V2403">
        <v>56200</v>
      </c>
    </row>
    <row r="2404" spans="1:22" x14ac:dyDescent="0.25">
      <c r="A2404" t="str">
        <f t="shared" si="37"/>
        <v>2014/201510MaleComputingUK</v>
      </c>
      <c r="B2404" t="s">
        <v>37</v>
      </c>
      <c r="C2404" t="s">
        <v>135</v>
      </c>
      <c r="D2404">
        <v>10</v>
      </c>
      <c r="E2404" t="s">
        <v>2</v>
      </c>
      <c r="F2404" t="s">
        <v>61</v>
      </c>
      <c r="G2404" t="s">
        <v>95</v>
      </c>
      <c r="H2404">
        <v>11470</v>
      </c>
      <c r="I2404">
        <v>11145</v>
      </c>
      <c r="J2404">
        <v>2.6</v>
      </c>
      <c r="K2404">
        <v>2.8</v>
      </c>
      <c r="L2404">
        <v>10855</v>
      </c>
      <c r="M2404">
        <v>10.5</v>
      </c>
      <c r="N2404">
        <v>4.8</v>
      </c>
      <c r="O2404">
        <v>79.5</v>
      </c>
      <c r="P2404">
        <v>81.7</v>
      </c>
      <c r="Q2404">
        <v>82.1</v>
      </c>
      <c r="R2404">
        <v>2.7</v>
      </c>
      <c r="S2404">
        <v>8495</v>
      </c>
      <c r="T2404">
        <v>23400</v>
      </c>
      <c r="U2404">
        <v>35000</v>
      </c>
      <c r="V2404">
        <v>49300</v>
      </c>
    </row>
    <row r="2405" spans="1:22" x14ac:dyDescent="0.25">
      <c r="A2405" t="str">
        <f t="shared" si="37"/>
        <v>2014/201510MaleComputingNon-EU</v>
      </c>
      <c r="B2405" t="s">
        <v>37</v>
      </c>
      <c r="C2405" t="s">
        <v>135</v>
      </c>
      <c r="D2405">
        <v>10</v>
      </c>
      <c r="E2405" t="s">
        <v>2</v>
      </c>
      <c r="F2405" t="s">
        <v>125</v>
      </c>
      <c r="G2405" t="s">
        <v>95</v>
      </c>
      <c r="H2405">
        <v>1490</v>
      </c>
      <c r="I2405">
        <v>1440</v>
      </c>
      <c r="J2405">
        <v>54.2</v>
      </c>
      <c r="K2405">
        <v>3.3</v>
      </c>
      <c r="L2405">
        <v>660</v>
      </c>
      <c r="M2405">
        <v>23.2</v>
      </c>
      <c r="N2405">
        <v>1.3</v>
      </c>
      <c r="O2405">
        <v>19.8</v>
      </c>
      <c r="P2405">
        <v>20.8</v>
      </c>
      <c r="Q2405">
        <v>21.4</v>
      </c>
      <c r="R2405">
        <v>1.5</v>
      </c>
      <c r="S2405">
        <v>235</v>
      </c>
      <c r="T2405">
        <v>17500</v>
      </c>
      <c r="U2405">
        <v>33900</v>
      </c>
      <c r="V2405">
        <v>52000</v>
      </c>
    </row>
    <row r="2406" spans="1:22" x14ac:dyDescent="0.25">
      <c r="A2406" t="str">
        <f t="shared" si="37"/>
        <v>2014/201510MaleCreative arts and designEU</v>
      </c>
      <c r="B2406" t="s">
        <v>37</v>
      </c>
      <c r="C2406" t="s">
        <v>135</v>
      </c>
      <c r="D2406">
        <v>10</v>
      </c>
      <c r="E2406" t="s">
        <v>2</v>
      </c>
      <c r="F2406" t="s">
        <v>21</v>
      </c>
      <c r="G2406" t="s">
        <v>116</v>
      </c>
      <c r="H2406">
        <v>250</v>
      </c>
      <c r="I2406">
        <v>240</v>
      </c>
      <c r="J2406">
        <v>59</v>
      </c>
      <c r="K2406">
        <v>4.5999999999999996</v>
      </c>
      <c r="L2406">
        <v>100</v>
      </c>
      <c r="M2406">
        <v>23.9</v>
      </c>
      <c r="N2406">
        <v>2.1</v>
      </c>
      <c r="O2406">
        <v>12.5</v>
      </c>
      <c r="P2406">
        <v>14.1</v>
      </c>
      <c r="Q2406">
        <v>15</v>
      </c>
      <c r="R2406">
        <v>2.5</v>
      </c>
      <c r="S2406">
        <v>25</v>
      </c>
      <c r="T2406">
        <v>13500</v>
      </c>
      <c r="U2406">
        <v>21500</v>
      </c>
      <c r="V2406">
        <v>28000</v>
      </c>
    </row>
    <row r="2407" spans="1:22" x14ac:dyDescent="0.25">
      <c r="A2407" t="str">
        <f t="shared" si="37"/>
        <v>2014/201510MaleCreative arts and designUK</v>
      </c>
      <c r="B2407" t="s">
        <v>37</v>
      </c>
      <c r="C2407" t="s">
        <v>135</v>
      </c>
      <c r="D2407">
        <v>10</v>
      </c>
      <c r="E2407" t="s">
        <v>2</v>
      </c>
      <c r="F2407" t="s">
        <v>61</v>
      </c>
      <c r="G2407" t="s">
        <v>116</v>
      </c>
      <c r="H2407">
        <v>6575</v>
      </c>
      <c r="I2407">
        <v>6420</v>
      </c>
      <c r="J2407">
        <v>2</v>
      </c>
      <c r="K2407">
        <v>2.4</v>
      </c>
      <c r="L2407">
        <v>6290</v>
      </c>
      <c r="M2407">
        <v>9.6</v>
      </c>
      <c r="N2407">
        <v>5.8</v>
      </c>
      <c r="O2407">
        <v>79.599999999999994</v>
      </c>
      <c r="P2407">
        <v>82.1</v>
      </c>
      <c r="Q2407">
        <v>82.6</v>
      </c>
      <c r="R2407">
        <v>2.9</v>
      </c>
      <c r="S2407">
        <v>4665</v>
      </c>
      <c r="T2407">
        <v>15000</v>
      </c>
      <c r="U2407">
        <v>24800</v>
      </c>
      <c r="V2407">
        <v>34700</v>
      </c>
    </row>
    <row r="2408" spans="1:22" x14ac:dyDescent="0.25">
      <c r="A2408" t="str">
        <f t="shared" si="37"/>
        <v>2014/201510MaleCreative arts and designNon-EU</v>
      </c>
      <c r="B2408" t="s">
        <v>37</v>
      </c>
      <c r="C2408" t="s">
        <v>135</v>
      </c>
      <c r="D2408">
        <v>10</v>
      </c>
      <c r="E2408" t="s">
        <v>2</v>
      </c>
      <c r="F2408" t="s">
        <v>125</v>
      </c>
      <c r="G2408" t="s">
        <v>116</v>
      </c>
      <c r="H2408">
        <v>340</v>
      </c>
      <c r="I2408">
        <v>325</v>
      </c>
      <c r="J2408">
        <v>63.2</v>
      </c>
      <c r="K2408">
        <v>3.6</v>
      </c>
      <c r="L2408">
        <v>120</v>
      </c>
      <c r="M2408">
        <v>18.399999999999999</v>
      </c>
      <c r="N2408">
        <v>3.1</v>
      </c>
      <c r="O2408">
        <v>14.2</v>
      </c>
      <c r="P2408">
        <v>15.1</v>
      </c>
      <c r="Q2408">
        <v>15.4</v>
      </c>
      <c r="R2408">
        <v>1.2</v>
      </c>
      <c r="S2408">
        <v>40</v>
      </c>
      <c r="T2408">
        <v>13200</v>
      </c>
      <c r="U2408">
        <v>24800</v>
      </c>
      <c r="V2408">
        <v>35400</v>
      </c>
    </row>
    <row r="2409" spans="1:22" x14ac:dyDescent="0.25">
      <c r="A2409" t="str">
        <f t="shared" si="37"/>
        <v>2014/201510MaleEconomicsEU</v>
      </c>
      <c r="B2409" t="s">
        <v>37</v>
      </c>
      <c r="C2409" t="s">
        <v>135</v>
      </c>
      <c r="D2409">
        <v>10</v>
      </c>
      <c r="E2409" t="s">
        <v>2</v>
      </c>
      <c r="F2409" t="s">
        <v>21</v>
      </c>
      <c r="G2409" t="s">
        <v>8</v>
      </c>
      <c r="H2409">
        <v>325</v>
      </c>
      <c r="I2409">
        <v>300</v>
      </c>
      <c r="J2409">
        <v>64.5</v>
      </c>
      <c r="K2409">
        <v>6.9</v>
      </c>
      <c r="L2409">
        <v>105</v>
      </c>
      <c r="M2409">
        <v>14.4</v>
      </c>
      <c r="N2409">
        <v>1.9</v>
      </c>
      <c r="O2409">
        <v>18</v>
      </c>
      <c r="P2409">
        <v>18.5</v>
      </c>
      <c r="Q2409">
        <v>19.2</v>
      </c>
      <c r="R2409">
        <v>1.2</v>
      </c>
      <c r="S2409">
        <v>50</v>
      </c>
      <c r="T2409">
        <v>38700</v>
      </c>
      <c r="U2409">
        <v>71900</v>
      </c>
      <c r="V2409">
        <v>178800</v>
      </c>
    </row>
    <row r="2410" spans="1:22" x14ac:dyDescent="0.25">
      <c r="A2410" t="str">
        <f t="shared" si="37"/>
        <v>2014/201510MaleEconomicsUK</v>
      </c>
      <c r="B2410" t="s">
        <v>37</v>
      </c>
      <c r="C2410" t="s">
        <v>135</v>
      </c>
      <c r="D2410">
        <v>10</v>
      </c>
      <c r="E2410" t="s">
        <v>2</v>
      </c>
      <c r="F2410" t="s">
        <v>61</v>
      </c>
      <c r="G2410" t="s">
        <v>8</v>
      </c>
      <c r="H2410">
        <v>2735</v>
      </c>
      <c r="I2410">
        <v>2610</v>
      </c>
      <c r="J2410">
        <v>2.2000000000000002</v>
      </c>
      <c r="K2410">
        <v>4.5999999999999996</v>
      </c>
      <c r="L2410">
        <v>2555</v>
      </c>
      <c r="M2410">
        <v>11.1</v>
      </c>
      <c r="N2410">
        <v>4.5999999999999996</v>
      </c>
      <c r="O2410">
        <v>79.099999999999994</v>
      </c>
      <c r="P2410">
        <v>81.3</v>
      </c>
      <c r="Q2410">
        <v>82.2</v>
      </c>
      <c r="R2410">
        <v>3</v>
      </c>
      <c r="S2410">
        <v>1955</v>
      </c>
      <c r="T2410">
        <v>31000</v>
      </c>
      <c r="U2410">
        <v>50000</v>
      </c>
      <c r="V2410">
        <v>79900</v>
      </c>
    </row>
    <row r="2411" spans="1:22" x14ac:dyDescent="0.25">
      <c r="A2411" t="str">
        <f t="shared" si="37"/>
        <v>2014/201510MaleEconomicsNon-EU</v>
      </c>
      <c r="B2411" t="s">
        <v>37</v>
      </c>
      <c r="C2411" t="s">
        <v>135</v>
      </c>
      <c r="D2411">
        <v>10</v>
      </c>
      <c r="E2411" t="s">
        <v>2</v>
      </c>
      <c r="F2411" t="s">
        <v>125</v>
      </c>
      <c r="G2411" t="s">
        <v>8</v>
      </c>
      <c r="H2411">
        <v>490</v>
      </c>
      <c r="I2411">
        <v>475</v>
      </c>
      <c r="J2411">
        <v>59.1</v>
      </c>
      <c r="K2411">
        <v>2.6</v>
      </c>
      <c r="L2411">
        <v>195</v>
      </c>
      <c r="M2411">
        <v>19.899999999999999</v>
      </c>
      <c r="N2411">
        <v>0.8</v>
      </c>
      <c r="O2411">
        <v>19.3</v>
      </c>
      <c r="P2411">
        <v>19.5</v>
      </c>
      <c r="Q2411">
        <v>20.3</v>
      </c>
      <c r="R2411">
        <v>0.9</v>
      </c>
      <c r="S2411">
        <v>75</v>
      </c>
      <c r="T2411">
        <v>28500</v>
      </c>
      <c r="U2411">
        <v>57300</v>
      </c>
      <c r="V2411">
        <v>121500</v>
      </c>
    </row>
    <row r="2412" spans="1:22" x14ac:dyDescent="0.25">
      <c r="A2412" t="str">
        <f t="shared" si="37"/>
        <v>2014/201510MaleEducation and teachingEU</v>
      </c>
      <c r="B2412" t="s">
        <v>37</v>
      </c>
      <c r="C2412" t="s">
        <v>135</v>
      </c>
      <c r="D2412">
        <v>10</v>
      </c>
      <c r="E2412" t="s">
        <v>2</v>
      </c>
      <c r="F2412" t="s">
        <v>21</v>
      </c>
      <c r="G2412" t="s">
        <v>118</v>
      </c>
      <c r="H2412">
        <v>15</v>
      </c>
      <c r="I2412">
        <v>10</v>
      </c>
      <c r="J2412">
        <v>39.700000000000003</v>
      </c>
      <c r="K2412">
        <v>10.5</v>
      </c>
      <c r="L2412">
        <v>5</v>
      </c>
      <c r="M2412">
        <v>8.8000000000000007</v>
      </c>
      <c r="N2412">
        <v>4.4000000000000004</v>
      </c>
      <c r="O2412">
        <v>47.1</v>
      </c>
      <c r="P2412">
        <v>47.1</v>
      </c>
      <c r="Q2412">
        <v>47.1</v>
      </c>
      <c r="R2412">
        <v>0</v>
      </c>
      <c r="S2412" t="s">
        <v>124</v>
      </c>
      <c r="T2412" t="s">
        <v>124</v>
      </c>
      <c r="U2412" t="s">
        <v>124</v>
      </c>
      <c r="V2412" t="s">
        <v>124</v>
      </c>
    </row>
    <row r="2413" spans="1:22" x14ac:dyDescent="0.25">
      <c r="A2413" t="str">
        <f t="shared" si="37"/>
        <v>2014/201510MaleEducation and teachingUK</v>
      </c>
      <c r="B2413" t="s">
        <v>37</v>
      </c>
      <c r="C2413" t="s">
        <v>135</v>
      </c>
      <c r="D2413">
        <v>10</v>
      </c>
      <c r="E2413" t="s">
        <v>2</v>
      </c>
      <c r="F2413" t="s">
        <v>61</v>
      </c>
      <c r="G2413" t="s">
        <v>118</v>
      </c>
      <c r="H2413">
        <v>1285</v>
      </c>
      <c r="I2413">
        <v>1260</v>
      </c>
      <c r="J2413">
        <v>1.5</v>
      </c>
      <c r="K2413">
        <v>1.9</v>
      </c>
      <c r="L2413">
        <v>1245</v>
      </c>
      <c r="M2413">
        <v>8.1999999999999993</v>
      </c>
      <c r="N2413">
        <v>3.7</v>
      </c>
      <c r="O2413">
        <v>81.8</v>
      </c>
      <c r="P2413">
        <v>85.8</v>
      </c>
      <c r="Q2413">
        <v>86.6</v>
      </c>
      <c r="R2413">
        <v>4.7</v>
      </c>
      <c r="S2413">
        <v>975</v>
      </c>
      <c r="T2413">
        <v>25200</v>
      </c>
      <c r="U2413">
        <v>33200</v>
      </c>
      <c r="V2413">
        <v>39100</v>
      </c>
    </row>
    <row r="2414" spans="1:22" x14ac:dyDescent="0.25">
      <c r="A2414" t="str">
        <f t="shared" si="37"/>
        <v>2014/201510MaleEducation and teachingNon-EU</v>
      </c>
      <c r="B2414" t="s">
        <v>37</v>
      </c>
      <c r="C2414" t="s">
        <v>135</v>
      </c>
      <c r="D2414">
        <v>10</v>
      </c>
      <c r="E2414" t="s">
        <v>2</v>
      </c>
      <c r="F2414" t="s">
        <v>125</v>
      </c>
      <c r="G2414" t="s">
        <v>118</v>
      </c>
      <c r="H2414">
        <v>45</v>
      </c>
      <c r="I2414">
        <v>45</v>
      </c>
      <c r="J2414">
        <v>85.7</v>
      </c>
      <c r="K2414">
        <v>1.1000000000000001</v>
      </c>
      <c r="L2414">
        <v>5</v>
      </c>
      <c r="M2414">
        <v>7.8</v>
      </c>
      <c r="N2414">
        <v>0.8</v>
      </c>
      <c r="O2414">
        <v>3.5</v>
      </c>
      <c r="P2414">
        <v>5.8</v>
      </c>
      <c r="Q2414">
        <v>5.8</v>
      </c>
      <c r="R2414">
        <v>2.2999999999999998</v>
      </c>
      <c r="S2414" t="s">
        <v>124</v>
      </c>
      <c r="T2414" t="s">
        <v>124</v>
      </c>
      <c r="U2414" t="s">
        <v>124</v>
      </c>
      <c r="V2414" t="s">
        <v>124</v>
      </c>
    </row>
    <row r="2415" spans="1:22" x14ac:dyDescent="0.25">
      <c r="A2415" t="str">
        <f t="shared" si="37"/>
        <v>2014/201510MaleEngineeringEU</v>
      </c>
      <c r="B2415" t="s">
        <v>37</v>
      </c>
      <c r="C2415" t="s">
        <v>135</v>
      </c>
      <c r="D2415">
        <v>10</v>
      </c>
      <c r="E2415" t="s">
        <v>2</v>
      </c>
      <c r="F2415" t="s">
        <v>21</v>
      </c>
      <c r="G2415" t="s">
        <v>93</v>
      </c>
      <c r="H2415">
        <v>1000</v>
      </c>
      <c r="I2415">
        <v>945</v>
      </c>
      <c r="J2415">
        <v>66</v>
      </c>
      <c r="K2415">
        <v>5.6</v>
      </c>
      <c r="L2415">
        <v>320</v>
      </c>
      <c r="M2415">
        <v>18.3</v>
      </c>
      <c r="N2415">
        <v>1.3</v>
      </c>
      <c r="O2415">
        <v>12.9</v>
      </c>
      <c r="P2415">
        <v>13.6</v>
      </c>
      <c r="Q2415">
        <v>14.3</v>
      </c>
      <c r="R2415">
        <v>1.4</v>
      </c>
      <c r="S2415">
        <v>110</v>
      </c>
      <c r="T2415">
        <v>27700</v>
      </c>
      <c r="U2415">
        <v>41200</v>
      </c>
      <c r="V2415">
        <v>55100</v>
      </c>
    </row>
    <row r="2416" spans="1:22" x14ac:dyDescent="0.25">
      <c r="A2416" t="str">
        <f t="shared" si="37"/>
        <v>2014/201510MaleEngineeringUK</v>
      </c>
      <c r="B2416" t="s">
        <v>37</v>
      </c>
      <c r="C2416" t="s">
        <v>135</v>
      </c>
      <c r="D2416">
        <v>10</v>
      </c>
      <c r="E2416" t="s">
        <v>2</v>
      </c>
      <c r="F2416" t="s">
        <v>61</v>
      </c>
      <c r="G2416" t="s">
        <v>93</v>
      </c>
      <c r="H2416">
        <v>8950</v>
      </c>
      <c r="I2416">
        <v>8570</v>
      </c>
      <c r="J2416">
        <v>2.7</v>
      </c>
      <c r="K2416">
        <v>4.2</v>
      </c>
      <c r="L2416">
        <v>8340</v>
      </c>
      <c r="M2416">
        <v>10.199999999999999</v>
      </c>
      <c r="N2416">
        <v>3.4</v>
      </c>
      <c r="O2416">
        <v>79.400000000000006</v>
      </c>
      <c r="P2416">
        <v>82.9</v>
      </c>
      <c r="Q2416">
        <v>83.7</v>
      </c>
      <c r="R2416">
        <v>4.2</v>
      </c>
      <c r="S2416">
        <v>6545</v>
      </c>
      <c r="T2416">
        <v>29200</v>
      </c>
      <c r="U2416">
        <v>40500</v>
      </c>
      <c r="V2416">
        <v>53300</v>
      </c>
    </row>
    <row r="2417" spans="1:22" x14ac:dyDescent="0.25">
      <c r="A2417" t="str">
        <f t="shared" si="37"/>
        <v>2014/201510MaleEngineeringNon-EU</v>
      </c>
      <c r="B2417" t="s">
        <v>37</v>
      </c>
      <c r="C2417" t="s">
        <v>135</v>
      </c>
      <c r="D2417">
        <v>10</v>
      </c>
      <c r="E2417" t="s">
        <v>2</v>
      </c>
      <c r="F2417" t="s">
        <v>125</v>
      </c>
      <c r="G2417" t="s">
        <v>93</v>
      </c>
      <c r="H2417">
        <v>2375</v>
      </c>
      <c r="I2417">
        <v>2285</v>
      </c>
      <c r="J2417">
        <v>69</v>
      </c>
      <c r="K2417">
        <v>3.7</v>
      </c>
      <c r="L2417">
        <v>710</v>
      </c>
      <c r="M2417">
        <v>16.5</v>
      </c>
      <c r="N2417">
        <v>1</v>
      </c>
      <c r="O2417">
        <v>12</v>
      </c>
      <c r="P2417">
        <v>12.6</v>
      </c>
      <c r="Q2417">
        <v>13.5</v>
      </c>
      <c r="R2417">
        <v>1.5</v>
      </c>
      <c r="S2417">
        <v>230</v>
      </c>
      <c r="T2417">
        <v>25200</v>
      </c>
      <c r="U2417">
        <v>36900</v>
      </c>
      <c r="V2417">
        <v>51100</v>
      </c>
    </row>
    <row r="2418" spans="1:22" x14ac:dyDescent="0.25">
      <c r="A2418" t="str">
        <f t="shared" si="37"/>
        <v>2014/201510MaleEnglish studiesEU</v>
      </c>
      <c r="B2418" t="s">
        <v>37</v>
      </c>
      <c r="C2418" t="s">
        <v>135</v>
      </c>
      <c r="D2418">
        <v>10</v>
      </c>
      <c r="E2418" t="s">
        <v>2</v>
      </c>
      <c r="F2418" t="s">
        <v>21</v>
      </c>
      <c r="G2418" t="s">
        <v>109</v>
      </c>
      <c r="H2418">
        <v>70</v>
      </c>
      <c r="I2418">
        <v>60</v>
      </c>
      <c r="J2418">
        <v>56.4</v>
      </c>
      <c r="K2418">
        <v>13.1</v>
      </c>
      <c r="L2418">
        <v>25</v>
      </c>
      <c r="M2418">
        <v>19.600000000000001</v>
      </c>
      <c r="N2418">
        <v>0</v>
      </c>
      <c r="O2418">
        <v>23.2</v>
      </c>
      <c r="P2418">
        <v>24</v>
      </c>
      <c r="Q2418">
        <v>24</v>
      </c>
      <c r="R2418">
        <v>0.8</v>
      </c>
      <c r="S2418">
        <v>15</v>
      </c>
      <c r="T2418">
        <v>16400</v>
      </c>
      <c r="U2418">
        <v>31800</v>
      </c>
      <c r="V2418">
        <v>36900</v>
      </c>
    </row>
    <row r="2419" spans="1:22" x14ac:dyDescent="0.25">
      <c r="A2419" t="str">
        <f t="shared" si="37"/>
        <v>2014/201510MaleEnglish studiesUK</v>
      </c>
      <c r="B2419" t="s">
        <v>37</v>
      </c>
      <c r="C2419" t="s">
        <v>135</v>
      </c>
      <c r="D2419">
        <v>10</v>
      </c>
      <c r="E2419" t="s">
        <v>2</v>
      </c>
      <c r="F2419" t="s">
        <v>61</v>
      </c>
      <c r="G2419" t="s">
        <v>109</v>
      </c>
      <c r="H2419">
        <v>2115</v>
      </c>
      <c r="I2419">
        <v>2060</v>
      </c>
      <c r="J2419">
        <v>1.6</v>
      </c>
      <c r="K2419">
        <v>2.7</v>
      </c>
      <c r="L2419">
        <v>2025</v>
      </c>
      <c r="M2419">
        <v>11.4</v>
      </c>
      <c r="N2419">
        <v>4.5</v>
      </c>
      <c r="O2419">
        <v>75.8</v>
      </c>
      <c r="P2419">
        <v>81.3</v>
      </c>
      <c r="Q2419">
        <v>82.4</v>
      </c>
      <c r="R2419">
        <v>6.6</v>
      </c>
      <c r="S2419">
        <v>1460</v>
      </c>
      <c r="T2419">
        <v>20100</v>
      </c>
      <c r="U2419">
        <v>30300</v>
      </c>
      <c r="V2419">
        <v>41200</v>
      </c>
    </row>
    <row r="2420" spans="1:22" x14ac:dyDescent="0.25">
      <c r="A2420" t="str">
        <f t="shared" si="37"/>
        <v>2014/201510MaleEnglish studiesNon-EU</v>
      </c>
      <c r="B2420" t="s">
        <v>37</v>
      </c>
      <c r="C2420" t="s">
        <v>135</v>
      </c>
      <c r="D2420">
        <v>10</v>
      </c>
      <c r="E2420" t="s">
        <v>2</v>
      </c>
      <c r="F2420" t="s">
        <v>125</v>
      </c>
      <c r="G2420" t="s">
        <v>109</v>
      </c>
      <c r="H2420">
        <v>135</v>
      </c>
      <c r="I2420">
        <v>130</v>
      </c>
      <c r="J2420">
        <v>60.2</v>
      </c>
      <c r="K2420">
        <v>3.5</v>
      </c>
      <c r="L2420">
        <v>50</v>
      </c>
      <c r="M2420">
        <v>22</v>
      </c>
      <c r="N2420">
        <v>2.2000000000000002</v>
      </c>
      <c r="O2420">
        <v>15.6</v>
      </c>
      <c r="P2420">
        <v>15.6</v>
      </c>
      <c r="Q2420">
        <v>15.6</v>
      </c>
      <c r="R2420">
        <v>0</v>
      </c>
      <c r="S2420">
        <v>15</v>
      </c>
      <c r="T2420">
        <v>24100</v>
      </c>
      <c r="U2420">
        <v>31800</v>
      </c>
      <c r="V2420">
        <v>36500</v>
      </c>
    </row>
    <row r="2421" spans="1:22" x14ac:dyDescent="0.25">
      <c r="A2421" t="str">
        <f t="shared" si="37"/>
        <v>2014/201510MaleGeneral, applied and forensic sciencesEU</v>
      </c>
      <c r="B2421" t="s">
        <v>37</v>
      </c>
      <c r="C2421" t="s">
        <v>135</v>
      </c>
      <c r="D2421">
        <v>10</v>
      </c>
      <c r="E2421" t="s">
        <v>2</v>
      </c>
      <c r="F2421" t="s">
        <v>21</v>
      </c>
      <c r="G2421" t="s">
        <v>147</v>
      </c>
      <c r="H2421">
        <v>10</v>
      </c>
      <c r="I2421">
        <v>10</v>
      </c>
      <c r="J2421">
        <v>39.1</v>
      </c>
      <c r="K2421">
        <v>14.8</v>
      </c>
      <c r="L2421">
        <v>5</v>
      </c>
      <c r="M2421">
        <v>43.5</v>
      </c>
      <c r="N2421">
        <v>0</v>
      </c>
      <c r="O2421">
        <v>13</v>
      </c>
      <c r="P2421">
        <v>13</v>
      </c>
      <c r="Q2421">
        <v>17.399999999999999</v>
      </c>
      <c r="R2421">
        <v>4.3</v>
      </c>
      <c r="S2421" t="s">
        <v>124</v>
      </c>
      <c r="T2421" t="s">
        <v>124</v>
      </c>
      <c r="U2421" t="s">
        <v>124</v>
      </c>
      <c r="V2421" t="s">
        <v>124</v>
      </c>
    </row>
    <row r="2422" spans="1:22" x14ac:dyDescent="0.25">
      <c r="A2422" t="str">
        <f t="shared" si="37"/>
        <v>2014/201510MaleGeneral, applied and forensic sciencesUK</v>
      </c>
      <c r="B2422" t="s">
        <v>37</v>
      </c>
      <c r="C2422" t="s">
        <v>135</v>
      </c>
      <c r="D2422">
        <v>10</v>
      </c>
      <c r="E2422" t="s">
        <v>2</v>
      </c>
      <c r="F2422" t="s">
        <v>61</v>
      </c>
      <c r="G2422" t="s">
        <v>147</v>
      </c>
      <c r="H2422">
        <v>355</v>
      </c>
      <c r="I2422">
        <v>335</v>
      </c>
      <c r="J2422">
        <v>3.2</v>
      </c>
      <c r="K2422">
        <v>5.5</v>
      </c>
      <c r="L2422">
        <v>325</v>
      </c>
      <c r="M2422">
        <v>7.1</v>
      </c>
      <c r="N2422">
        <v>3</v>
      </c>
      <c r="O2422">
        <v>78.5</v>
      </c>
      <c r="P2422">
        <v>86.1</v>
      </c>
      <c r="Q2422">
        <v>86.8</v>
      </c>
      <c r="R2422">
        <v>8.3000000000000007</v>
      </c>
      <c r="S2422">
        <v>250</v>
      </c>
      <c r="T2422">
        <v>23700</v>
      </c>
      <c r="U2422">
        <v>32600</v>
      </c>
      <c r="V2422">
        <v>44200</v>
      </c>
    </row>
    <row r="2423" spans="1:22" x14ac:dyDescent="0.25">
      <c r="A2423" t="str">
        <f t="shared" si="37"/>
        <v>2014/201510MaleGeneral, applied and forensic sciencesNon-EU</v>
      </c>
      <c r="B2423" t="s">
        <v>37</v>
      </c>
      <c r="C2423" t="s">
        <v>135</v>
      </c>
      <c r="D2423">
        <v>10</v>
      </c>
      <c r="E2423" t="s">
        <v>2</v>
      </c>
      <c r="F2423" t="s">
        <v>125</v>
      </c>
      <c r="G2423" t="s">
        <v>147</v>
      </c>
      <c r="H2423">
        <v>10</v>
      </c>
      <c r="I2423">
        <v>10</v>
      </c>
      <c r="J2423">
        <v>46.2</v>
      </c>
      <c r="K2423">
        <v>13.3</v>
      </c>
      <c r="L2423">
        <v>5</v>
      </c>
      <c r="M2423">
        <v>23.1</v>
      </c>
      <c r="N2423">
        <v>0</v>
      </c>
      <c r="O2423">
        <v>26.9</v>
      </c>
      <c r="P2423">
        <v>30.8</v>
      </c>
      <c r="Q2423">
        <v>30.8</v>
      </c>
      <c r="R2423">
        <v>3.8</v>
      </c>
      <c r="S2423" t="s">
        <v>124</v>
      </c>
      <c r="T2423" t="s">
        <v>124</v>
      </c>
      <c r="U2423" t="s">
        <v>124</v>
      </c>
      <c r="V2423" t="s">
        <v>124</v>
      </c>
    </row>
    <row r="2424" spans="1:22" x14ac:dyDescent="0.25">
      <c r="A2424" t="str">
        <f t="shared" si="37"/>
        <v>2014/201510MaleGeography, earth and environmental studiesEU</v>
      </c>
      <c r="B2424" t="s">
        <v>37</v>
      </c>
      <c r="C2424" t="s">
        <v>135</v>
      </c>
      <c r="D2424">
        <v>10</v>
      </c>
      <c r="E2424" t="s">
        <v>2</v>
      </c>
      <c r="F2424" t="s">
        <v>21</v>
      </c>
      <c r="G2424" t="s">
        <v>148</v>
      </c>
      <c r="H2424">
        <v>75</v>
      </c>
      <c r="I2424">
        <v>70</v>
      </c>
      <c r="J2424">
        <v>56.7</v>
      </c>
      <c r="K2424">
        <v>2.7</v>
      </c>
      <c r="L2424">
        <v>30</v>
      </c>
      <c r="M2424">
        <v>24</v>
      </c>
      <c r="N2424">
        <v>2.8</v>
      </c>
      <c r="O2424">
        <v>13.7</v>
      </c>
      <c r="P2424">
        <v>15.1</v>
      </c>
      <c r="Q2424">
        <v>16.5</v>
      </c>
      <c r="R2424">
        <v>2.8</v>
      </c>
      <c r="S2424" t="s">
        <v>124</v>
      </c>
      <c r="T2424" t="s">
        <v>124</v>
      </c>
      <c r="U2424" t="s">
        <v>124</v>
      </c>
      <c r="V2424" t="s">
        <v>124</v>
      </c>
    </row>
    <row r="2425" spans="1:22" x14ac:dyDescent="0.25">
      <c r="A2425" t="str">
        <f t="shared" si="37"/>
        <v>2014/201510MaleGeography, earth and environmental studiesUK</v>
      </c>
      <c r="B2425" t="s">
        <v>37</v>
      </c>
      <c r="C2425" t="s">
        <v>135</v>
      </c>
      <c r="D2425">
        <v>10</v>
      </c>
      <c r="E2425" t="s">
        <v>2</v>
      </c>
      <c r="F2425" t="s">
        <v>61</v>
      </c>
      <c r="G2425" t="s">
        <v>148</v>
      </c>
      <c r="H2425">
        <v>3645</v>
      </c>
      <c r="I2425">
        <v>3480</v>
      </c>
      <c r="J2425">
        <v>1.3</v>
      </c>
      <c r="K2425">
        <v>4.4000000000000004</v>
      </c>
      <c r="L2425">
        <v>3435</v>
      </c>
      <c r="M2425">
        <v>10.3</v>
      </c>
      <c r="N2425">
        <v>2.8</v>
      </c>
      <c r="O2425">
        <v>80.8</v>
      </c>
      <c r="P2425">
        <v>85</v>
      </c>
      <c r="Q2425">
        <v>85.6</v>
      </c>
      <c r="R2425">
        <v>4.9000000000000004</v>
      </c>
      <c r="S2425">
        <v>2675</v>
      </c>
      <c r="T2425">
        <v>25200</v>
      </c>
      <c r="U2425">
        <v>33600</v>
      </c>
      <c r="V2425">
        <v>44900</v>
      </c>
    </row>
    <row r="2426" spans="1:22" x14ac:dyDescent="0.25">
      <c r="A2426" t="str">
        <f t="shared" si="37"/>
        <v>2014/201510MaleGeography, earth and environmental studiesNon-EU</v>
      </c>
      <c r="B2426" t="s">
        <v>37</v>
      </c>
      <c r="C2426" t="s">
        <v>135</v>
      </c>
      <c r="D2426">
        <v>10</v>
      </c>
      <c r="E2426" t="s">
        <v>2</v>
      </c>
      <c r="F2426" t="s">
        <v>125</v>
      </c>
      <c r="G2426" t="s">
        <v>148</v>
      </c>
      <c r="H2426">
        <v>100</v>
      </c>
      <c r="I2426">
        <v>90</v>
      </c>
      <c r="J2426">
        <v>61.3</v>
      </c>
      <c r="K2426">
        <v>8.5</v>
      </c>
      <c r="L2426">
        <v>35</v>
      </c>
      <c r="M2426">
        <v>18.100000000000001</v>
      </c>
      <c r="N2426">
        <v>2.2000000000000002</v>
      </c>
      <c r="O2426">
        <v>18.399999999999999</v>
      </c>
      <c r="P2426">
        <v>18.399999999999999</v>
      </c>
      <c r="Q2426">
        <v>18.399999999999999</v>
      </c>
      <c r="R2426">
        <v>0</v>
      </c>
      <c r="S2426">
        <v>15</v>
      </c>
      <c r="T2426">
        <v>21500</v>
      </c>
      <c r="U2426">
        <v>33600</v>
      </c>
      <c r="V2426">
        <v>70400</v>
      </c>
    </row>
    <row r="2427" spans="1:22" x14ac:dyDescent="0.25">
      <c r="A2427" t="str">
        <f t="shared" si="37"/>
        <v>2014/201510MaleHealth and social careEU</v>
      </c>
      <c r="B2427" t="s">
        <v>37</v>
      </c>
      <c r="C2427" t="s">
        <v>135</v>
      </c>
      <c r="D2427">
        <v>10</v>
      </c>
      <c r="E2427" t="s">
        <v>2</v>
      </c>
      <c r="F2427" t="s">
        <v>21</v>
      </c>
      <c r="G2427" t="s">
        <v>104</v>
      </c>
      <c r="H2427">
        <v>5</v>
      </c>
      <c r="I2427">
        <v>5</v>
      </c>
      <c r="J2427">
        <v>50</v>
      </c>
      <c r="K2427">
        <v>20</v>
      </c>
      <c r="L2427">
        <v>0</v>
      </c>
      <c r="M2427">
        <v>25</v>
      </c>
      <c r="N2427">
        <v>0</v>
      </c>
      <c r="O2427">
        <v>25</v>
      </c>
      <c r="P2427">
        <v>25</v>
      </c>
      <c r="Q2427">
        <v>25</v>
      </c>
      <c r="R2427">
        <v>0</v>
      </c>
      <c r="S2427" t="s">
        <v>124</v>
      </c>
      <c r="T2427" t="s">
        <v>124</v>
      </c>
      <c r="U2427" t="s">
        <v>124</v>
      </c>
      <c r="V2427" t="s">
        <v>124</v>
      </c>
    </row>
    <row r="2428" spans="1:22" x14ac:dyDescent="0.25">
      <c r="A2428" t="str">
        <f t="shared" si="37"/>
        <v>2014/201510MaleHealth and social careUK</v>
      </c>
      <c r="B2428" t="s">
        <v>37</v>
      </c>
      <c r="C2428" t="s">
        <v>135</v>
      </c>
      <c r="D2428">
        <v>10</v>
      </c>
      <c r="E2428" t="s">
        <v>2</v>
      </c>
      <c r="F2428" t="s">
        <v>61</v>
      </c>
      <c r="G2428" t="s">
        <v>104</v>
      </c>
      <c r="H2428">
        <v>385</v>
      </c>
      <c r="I2428">
        <v>380</v>
      </c>
      <c r="J2428">
        <v>4.5</v>
      </c>
      <c r="K2428">
        <v>1</v>
      </c>
      <c r="L2428">
        <v>365</v>
      </c>
      <c r="M2428">
        <v>6.4</v>
      </c>
      <c r="N2428">
        <v>3.2</v>
      </c>
      <c r="O2428">
        <v>74.599999999999994</v>
      </c>
      <c r="P2428">
        <v>84.3</v>
      </c>
      <c r="Q2428">
        <v>85.9</v>
      </c>
      <c r="R2428">
        <v>11.3</v>
      </c>
      <c r="S2428">
        <v>270</v>
      </c>
      <c r="T2428">
        <v>21200</v>
      </c>
      <c r="U2428">
        <v>31000</v>
      </c>
      <c r="V2428">
        <v>38000</v>
      </c>
    </row>
    <row r="2429" spans="1:22" x14ac:dyDescent="0.25">
      <c r="A2429" t="str">
        <f t="shared" si="37"/>
        <v>2014/201510MaleHealth and social careNon-EU</v>
      </c>
      <c r="B2429" t="s">
        <v>37</v>
      </c>
      <c r="C2429" t="s">
        <v>135</v>
      </c>
      <c r="D2429">
        <v>10</v>
      </c>
      <c r="E2429" t="s">
        <v>2</v>
      </c>
      <c r="F2429" t="s">
        <v>125</v>
      </c>
      <c r="G2429" t="s">
        <v>104</v>
      </c>
      <c r="H2429">
        <v>5</v>
      </c>
      <c r="I2429">
        <v>5</v>
      </c>
      <c r="J2429">
        <v>25</v>
      </c>
      <c r="K2429">
        <v>0</v>
      </c>
      <c r="L2429">
        <v>5</v>
      </c>
      <c r="M2429">
        <v>25</v>
      </c>
      <c r="N2429">
        <v>0</v>
      </c>
      <c r="O2429">
        <v>50</v>
      </c>
      <c r="P2429">
        <v>50</v>
      </c>
      <c r="Q2429">
        <v>50</v>
      </c>
      <c r="R2429">
        <v>0</v>
      </c>
      <c r="S2429" t="s">
        <v>124</v>
      </c>
      <c r="T2429" t="s">
        <v>124</v>
      </c>
      <c r="U2429" t="s">
        <v>124</v>
      </c>
      <c r="V2429" t="s">
        <v>124</v>
      </c>
    </row>
    <row r="2430" spans="1:22" x14ac:dyDescent="0.25">
      <c r="A2430" t="str">
        <f t="shared" si="37"/>
        <v>2014/201510MaleHistory and archaeologyEU</v>
      </c>
      <c r="B2430" t="s">
        <v>37</v>
      </c>
      <c r="C2430" t="s">
        <v>135</v>
      </c>
      <c r="D2430">
        <v>10</v>
      </c>
      <c r="E2430" t="s">
        <v>2</v>
      </c>
      <c r="F2430" t="s">
        <v>21</v>
      </c>
      <c r="G2430" t="s">
        <v>113</v>
      </c>
      <c r="H2430">
        <v>60</v>
      </c>
      <c r="I2430">
        <v>50</v>
      </c>
      <c r="J2430">
        <v>40.9</v>
      </c>
      <c r="K2430">
        <v>14.2</v>
      </c>
      <c r="L2430">
        <v>30</v>
      </c>
      <c r="M2430">
        <v>24.7</v>
      </c>
      <c r="N2430">
        <v>2.9</v>
      </c>
      <c r="O2430">
        <v>24.7</v>
      </c>
      <c r="P2430">
        <v>31.5</v>
      </c>
      <c r="Q2430">
        <v>31.5</v>
      </c>
      <c r="R2430">
        <v>6.8</v>
      </c>
      <c r="S2430">
        <v>10</v>
      </c>
      <c r="T2430">
        <v>35000</v>
      </c>
      <c r="U2430">
        <v>38300</v>
      </c>
      <c r="V2430">
        <v>46700</v>
      </c>
    </row>
    <row r="2431" spans="1:22" x14ac:dyDescent="0.25">
      <c r="A2431" t="str">
        <f t="shared" si="37"/>
        <v>2014/201510MaleHistory and archaeologyUK</v>
      </c>
      <c r="B2431" t="s">
        <v>37</v>
      </c>
      <c r="C2431" t="s">
        <v>135</v>
      </c>
      <c r="D2431">
        <v>10</v>
      </c>
      <c r="E2431" t="s">
        <v>2</v>
      </c>
      <c r="F2431" t="s">
        <v>61</v>
      </c>
      <c r="G2431" t="s">
        <v>113</v>
      </c>
      <c r="H2431">
        <v>3685</v>
      </c>
      <c r="I2431">
        <v>3570</v>
      </c>
      <c r="J2431">
        <v>1.3</v>
      </c>
      <c r="K2431">
        <v>3.2</v>
      </c>
      <c r="L2431">
        <v>3520</v>
      </c>
      <c r="M2431">
        <v>9.6</v>
      </c>
      <c r="N2431">
        <v>4.2</v>
      </c>
      <c r="O2431">
        <v>78.599999999999994</v>
      </c>
      <c r="P2431">
        <v>83.8</v>
      </c>
      <c r="Q2431">
        <v>84.9</v>
      </c>
      <c r="R2431">
        <v>6.3</v>
      </c>
      <c r="S2431">
        <v>2650</v>
      </c>
      <c r="T2431">
        <v>22300</v>
      </c>
      <c r="U2431">
        <v>32800</v>
      </c>
      <c r="V2431">
        <v>46700</v>
      </c>
    </row>
    <row r="2432" spans="1:22" x14ac:dyDescent="0.25">
      <c r="A2432" t="str">
        <f t="shared" si="37"/>
        <v>2014/201510MaleHistory and archaeologyNon-EU</v>
      </c>
      <c r="B2432" t="s">
        <v>37</v>
      </c>
      <c r="C2432" t="s">
        <v>135</v>
      </c>
      <c r="D2432">
        <v>10</v>
      </c>
      <c r="E2432" t="s">
        <v>2</v>
      </c>
      <c r="F2432" t="s">
        <v>125</v>
      </c>
      <c r="G2432" t="s">
        <v>113</v>
      </c>
      <c r="H2432">
        <v>55</v>
      </c>
      <c r="I2432">
        <v>50</v>
      </c>
      <c r="J2432">
        <v>53.9</v>
      </c>
      <c r="K2432">
        <v>12</v>
      </c>
      <c r="L2432">
        <v>20</v>
      </c>
      <c r="M2432">
        <v>15.4</v>
      </c>
      <c r="N2432">
        <v>0</v>
      </c>
      <c r="O2432">
        <v>28.7</v>
      </c>
      <c r="P2432">
        <v>30.7</v>
      </c>
      <c r="Q2432">
        <v>30.7</v>
      </c>
      <c r="R2432">
        <v>2</v>
      </c>
      <c r="S2432">
        <v>15</v>
      </c>
      <c r="T2432">
        <v>29600</v>
      </c>
      <c r="U2432">
        <v>46400</v>
      </c>
      <c r="V2432">
        <v>126700</v>
      </c>
    </row>
    <row r="2433" spans="1:22" x14ac:dyDescent="0.25">
      <c r="A2433" t="str">
        <f t="shared" si="37"/>
        <v>2014/201510MaleLanguages and area studiesEU</v>
      </c>
      <c r="B2433" t="s">
        <v>37</v>
      </c>
      <c r="C2433" t="s">
        <v>135</v>
      </c>
      <c r="D2433">
        <v>10</v>
      </c>
      <c r="E2433" t="s">
        <v>2</v>
      </c>
      <c r="F2433" t="s">
        <v>21</v>
      </c>
      <c r="G2433" t="s">
        <v>149</v>
      </c>
      <c r="H2433">
        <v>110</v>
      </c>
      <c r="I2433">
        <v>100</v>
      </c>
      <c r="J2433">
        <v>46.3</v>
      </c>
      <c r="K2433">
        <v>10</v>
      </c>
      <c r="L2433">
        <v>55</v>
      </c>
      <c r="M2433">
        <v>24.3</v>
      </c>
      <c r="N2433">
        <v>4</v>
      </c>
      <c r="O2433">
        <v>23.4</v>
      </c>
      <c r="P2433">
        <v>23.9</v>
      </c>
      <c r="Q2433">
        <v>25.4</v>
      </c>
      <c r="R2433">
        <v>2</v>
      </c>
      <c r="S2433">
        <v>20</v>
      </c>
      <c r="T2433">
        <v>28500</v>
      </c>
      <c r="U2433">
        <v>40500</v>
      </c>
      <c r="V2433">
        <v>82900</v>
      </c>
    </row>
    <row r="2434" spans="1:22" x14ac:dyDescent="0.25">
      <c r="A2434" t="str">
        <f t="shared" si="37"/>
        <v>2014/201510MaleLanguages and area studiesUK</v>
      </c>
      <c r="B2434" t="s">
        <v>37</v>
      </c>
      <c r="C2434" t="s">
        <v>135</v>
      </c>
      <c r="D2434">
        <v>10</v>
      </c>
      <c r="E2434" t="s">
        <v>2</v>
      </c>
      <c r="F2434" t="s">
        <v>61</v>
      </c>
      <c r="G2434" t="s">
        <v>149</v>
      </c>
      <c r="H2434">
        <v>1770</v>
      </c>
      <c r="I2434">
        <v>1655</v>
      </c>
      <c r="J2434">
        <v>1.9</v>
      </c>
      <c r="K2434">
        <v>6.5</v>
      </c>
      <c r="L2434">
        <v>1625</v>
      </c>
      <c r="M2434">
        <v>16.2</v>
      </c>
      <c r="N2434">
        <v>5.0999999999999996</v>
      </c>
      <c r="O2434">
        <v>71.2</v>
      </c>
      <c r="P2434">
        <v>75.900000000000006</v>
      </c>
      <c r="Q2434">
        <v>76.8</v>
      </c>
      <c r="R2434">
        <v>5.5</v>
      </c>
      <c r="S2434">
        <v>1070</v>
      </c>
      <c r="T2434">
        <v>23000</v>
      </c>
      <c r="U2434">
        <v>34300</v>
      </c>
      <c r="V2434">
        <v>50000</v>
      </c>
    </row>
    <row r="2435" spans="1:22" x14ac:dyDescent="0.25">
      <c r="A2435" t="str">
        <f t="shared" si="37"/>
        <v>2014/201510MaleLanguages and area studiesNon-EU</v>
      </c>
      <c r="B2435" t="s">
        <v>37</v>
      </c>
      <c r="C2435" t="s">
        <v>135</v>
      </c>
      <c r="D2435">
        <v>10</v>
      </c>
      <c r="E2435" t="s">
        <v>2</v>
      </c>
      <c r="F2435" t="s">
        <v>125</v>
      </c>
      <c r="G2435" t="s">
        <v>149</v>
      </c>
      <c r="H2435">
        <v>60</v>
      </c>
      <c r="I2435">
        <v>55</v>
      </c>
      <c r="J2435">
        <v>54.1</v>
      </c>
      <c r="K2435">
        <v>7.5</v>
      </c>
      <c r="L2435">
        <v>25</v>
      </c>
      <c r="M2435">
        <v>29</v>
      </c>
      <c r="N2435">
        <v>1.5</v>
      </c>
      <c r="O2435">
        <v>13.6</v>
      </c>
      <c r="P2435">
        <v>15.4</v>
      </c>
      <c r="Q2435">
        <v>15.4</v>
      </c>
      <c r="R2435">
        <v>1.8</v>
      </c>
      <c r="S2435" t="s">
        <v>124</v>
      </c>
      <c r="T2435" t="s">
        <v>124</v>
      </c>
      <c r="U2435" t="s">
        <v>124</v>
      </c>
      <c r="V2435" t="s">
        <v>124</v>
      </c>
    </row>
    <row r="2436" spans="1:22" x14ac:dyDescent="0.25">
      <c r="A2436" t="str">
        <f t="shared" ref="A2436:A2499" si="38">B2436&amp;D2436&amp;E2436&amp;G2436&amp;F2436</f>
        <v>2014/201510MaleLawEU</v>
      </c>
      <c r="B2436" t="s">
        <v>37</v>
      </c>
      <c r="C2436" t="s">
        <v>135</v>
      </c>
      <c r="D2436">
        <v>10</v>
      </c>
      <c r="E2436" t="s">
        <v>2</v>
      </c>
      <c r="F2436" t="s">
        <v>21</v>
      </c>
      <c r="G2436" t="s">
        <v>7</v>
      </c>
      <c r="H2436">
        <v>130</v>
      </c>
      <c r="I2436">
        <v>120</v>
      </c>
      <c r="J2436">
        <v>67.5</v>
      </c>
      <c r="K2436">
        <v>7.5</v>
      </c>
      <c r="L2436">
        <v>40</v>
      </c>
      <c r="M2436">
        <v>13.9</v>
      </c>
      <c r="N2436">
        <v>0</v>
      </c>
      <c r="O2436">
        <v>17.7</v>
      </c>
      <c r="P2436">
        <v>17.7</v>
      </c>
      <c r="Q2436">
        <v>18.600000000000001</v>
      </c>
      <c r="R2436">
        <v>0.8</v>
      </c>
      <c r="S2436">
        <v>20</v>
      </c>
      <c r="T2436">
        <v>31400</v>
      </c>
      <c r="U2436">
        <v>66100</v>
      </c>
      <c r="V2436">
        <v>89400</v>
      </c>
    </row>
    <row r="2437" spans="1:22" x14ac:dyDescent="0.25">
      <c r="A2437" t="str">
        <f t="shared" si="38"/>
        <v>2014/201510MaleLawUK</v>
      </c>
      <c r="B2437" t="s">
        <v>37</v>
      </c>
      <c r="C2437" t="s">
        <v>135</v>
      </c>
      <c r="D2437">
        <v>10</v>
      </c>
      <c r="E2437" t="s">
        <v>2</v>
      </c>
      <c r="F2437" t="s">
        <v>61</v>
      </c>
      <c r="G2437" t="s">
        <v>7</v>
      </c>
      <c r="H2437">
        <v>3315</v>
      </c>
      <c r="I2437">
        <v>3205</v>
      </c>
      <c r="J2437">
        <v>2.5</v>
      </c>
      <c r="K2437">
        <v>3.3</v>
      </c>
      <c r="L2437">
        <v>3125</v>
      </c>
      <c r="M2437">
        <v>11.2</v>
      </c>
      <c r="N2437">
        <v>4.2</v>
      </c>
      <c r="O2437">
        <v>78</v>
      </c>
      <c r="P2437">
        <v>81.3</v>
      </c>
      <c r="Q2437">
        <v>82.1</v>
      </c>
      <c r="R2437">
        <v>4.0999999999999996</v>
      </c>
      <c r="S2437">
        <v>2355</v>
      </c>
      <c r="T2437">
        <v>27400</v>
      </c>
      <c r="U2437">
        <v>39400</v>
      </c>
      <c r="V2437">
        <v>60600</v>
      </c>
    </row>
    <row r="2438" spans="1:22" x14ac:dyDescent="0.25">
      <c r="A2438" t="str">
        <f t="shared" si="38"/>
        <v>2014/201510MaleLawNon-EU</v>
      </c>
      <c r="B2438" t="s">
        <v>37</v>
      </c>
      <c r="C2438" t="s">
        <v>135</v>
      </c>
      <c r="D2438">
        <v>10</v>
      </c>
      <c r="E2438" t="s">
        <v>2</v>
      </c>
      <c r="F2438" t="s">
        <v>125</v>
      </c>
      <c r="G2438" t="s">
        <v>7</v>
      </c>
      <c r="H2438">
        <v>525</v>
      </c>
      <c r="I2438">
        <v>505</v>
      </c>
      <c r="J2438">
        <v>63.5</v>
      </c>
      <c r="K2438">
        <v>3.6</v>
      </c>
      <c r="L2438">
        <v>185</v>
      </c>
      <c r="M2438">
        <v>19.399999999999999</v>
      </c>
      <c r="N2438">
        <v>1.2</v>
      </c>
      <c r="O2438">
        <v>14.5</v>
      </c>
      <c r="P2438">
        <v>14.9</v>
      </c>
      <c r="Q2438">
        <v>15.8</v>
      </c>
      <c r="R2438">
        <v>1.3</v>
      </c>
      <c r="S2438">
        <v>65</v>
      </c>
      <c r="T2438">
        <v>20100</v>
      </c>
      <c r="U2438">
        <v>34400</v>
      </c>
      <c r="V2438">
        <v>81000</v>
      </c>
    </row>
    <row r="2439" spans="1:22" x14ac:dyDescent="0.25">
      <c r="A2439" t="str">
        <f t="shared" si="38"/>
        <v>2014/201510MaleMaterials and technologyEU</v>
      </c>
      <c r="B2439" t="s">
        <v>37</v>
      </c>
      <c r="C2439" t="s">
        <v>135</v>
      </c>
      <c r="D2439">
        <v>10</v>
      </c>
      <c r="E2439" t="s">
        <v>2</v>
      </c>
      <c r="F2439" t="s">
        <v>21</v>
      </c>
      <c r="G2439" t="s">
        <v>150</v>
      </c>
      <c r="H2439">
        <v>75</v>
      </c>
      <c r="I2439">
        <v>70</v>
      </c>
      <c r="J2439">
        <v>59</v>
      </c>
      <c r="K2439">
        <v>3.7</v>
      </c>
      <c r="L2439">
        <v>30</v>
      </c>
      <c r="M2439">
        <v>15.7</v>
      </c>
      <c r="N2439">
        <v>4.3</v>
      </c>
      <c r="O2439">
        <v>20.2</v>
      </c>
      <c r="P2439">
        <v>21</v>
      </c>
      <c r="Q2439">
        <v>21</v>
      </c>
      <c r="R2439">
        <v>0.7</v>
      </c>
      <c r="S2439" t="s">
        <v>124</v>
      </c>
      <c r="T2439" t="s">
        <v>124</v>
      </c>
      <c r="U2439" t="s">
        <v>124</v>
      </c>
      <c r="V2439" t="s">
        <v>124</v>
      </c>
    </row>
    <row r="2440" spans="1:22" x14ac:dyDescent="0.25">
      <c r="A2440" t="str">
        <f t="shared" si="38"/>
        <v>2014/201510MaleMaterials and technologyUK</v>
      </c>
      <c r="B2440" t="s">
        <v>37</v>
      </c>
      <c r="C2440" t="s">
        <v>135</v>
      </c>
      <c r="D2440">
        <v>10</v>
      </c>
      <c r="E2440" t="s">
        <v>2</v>
      </c>
      <c r="F2440" t="s">
        <v>61</v>
      </c>
      <c r="G2440" t="s">
        <v>150</v>
      </c>
      <c r="H2440">
        <v>1085</v>
      </c>
      <c r="I2440">
        <v>1045</v>
      </c>
      <c r="J2440">
        <v>3.3</v>
      </c>
      <c r="K2440">
        <v>4</v>
      </c>
      <c r="L2440">
        <v>1010</v>
      </c>
      <c r="M2440">
        <v>10.5</v>
      </c>
      <c r="N2440">
        <v>4</v>
      </c>
      <c r="O2440">
        <v>77.099999999999994</v>
      </c>
      <c r="P2440">
        <v>81.400000000000006</v>
      </c>
      <c r="Q2440">
        <v>82.1</v>
      </c>
      <c r="R2440">
        <v>5</v>
      </c>
      <c r="S2440">
        <v>745</v>
      </c>
      <c r="T2440">
        <v>22300</v>
      </c>
      <c r="U2440">
        <v>33600</v>
      </c>
      <c r="V2440">
        <v>43400</v>
      </c>
    </row>
    <row r="2441" spans="1:22" x14ac:dyDescent="0.25">
      <c r="A2441" t="str">
        <f t="shared" si="38"/>
        <v>2014/201510MaleMaterials and technologyNon-EU</v>
      </c>
      <c r="B2441" t="s">
        <v>37</v>
      </c>
      <c r="C2441" t="s">
        <v>135</v>
      </c>
      <c r="D2441">
        <v>10</v>
      </c>
      <c r="E2441" t="s">
        <v>2</v>
      </c>
      <c r="F2441" t="s">
        <v>125</v>
      </c>
      <c r="G2441" t="s">
        <v>150</v>
      </c>
      <c r="H2441">
        <v>125</v>
      </c>
      <c r="I2441">
        <v>120</v>
      </c>
      <c r="J2441">
        <v>60.4</v>
      </c>
      <c r="K2441">
        <v>3.1</v>
      </c>
      <c r="L2441">
        <v>50</v>
      </c>
      <c r="M2441">
        <v>26.2</v>
      </c>
      <c r="N2441">
        <v>0.6</v>
      </c>
      <c r="O2441">
        <v>11</v>
      </c>
      <c r="P2441">
        <v>12.4</v>
      </c>
      <c r="Q2441">
        <v>12.8</v>
      </c>
      <c r="R2441">
        <v>1.8</v>
      </c>
      <c r="S2441">
        <v>10</v>
      </c>
      <c r="T2441">
        <v>18100</v>
      </c>
      <c r="U2441">
        <v>38700</v>
      </c>
      <c r="V2441">
        <v>52200</v>
      </c>
    </row>
    <row r="2442" spans="1:22" x14ac:dyDescent="0.25">
      <c r="A2442" t="str">
        <f t="shared" si="38"/>
        <v>2014/201510MaleMathematical sciencesEU</v>
      </c>
      <c r="B2442" t="s">
        <v>37</v>
      </c>
      <c r="C2442" t="s">
        <v>135</v>
      </c>
      <c r="D2442">
        <v>10</v>
      </c>
      <c r="E2442" t="s">
        <v>2</v>
      </c>
      <c r="F2442" t="s">
        <v>21</v>
      </c>
      <c r="G2442" t="s">
        <v>5</v>
      </c>
      <c r="H2442">
        <v>55</v>
      </c>
      <c r="I2442">
        <v>45</v>
      </c>
      <c r="J2442">
        <v>44.7</v>
      </c>
      <c r="K2442">
        <v>12.1</v>
      </c>
      <c r="L2442">
        <v>25</v>
      </c>
      <c r="M2442">
        <v>15.5</v>
      </c>
      <c r="N2442">
        <v>0</v>
      </c>
      <c r="O2442">
        <v>35.6</v>
      </c>
      <c r="P2442">
        <v>39.799999999999997</v>
      </c>
      <c r="Q2442">
        <v>39.799999999999997</v>
      </c>
      <c r="R2442">
        <v>4.2</v>
      </c>
      <c r="S2442">
        <v>15</v>
      </c>
      <c r="T2442">
        <v>33900</v>
      </c>
      <c r="U2442">
        <v>90200</v>
      </c>
      <c r="V2442">
        <v>154800</v>
      </c>
    </row>
    <row r="2443" spans="1:22" x14ac:dyDescent="0.25">
      <c r="A2443" t="str">
        <f t="shared" si="38"/>
        <v>2014/201510MaleMathematical sciencesUK</v>
      </c>
      <c r="B2443" t="s">
        <v>37</v>
      </c>
      <c r="C2443" t="s">
        <v>135</v>
      </c>
      <c r="D2443">
        <v>10</v>
      </c>
      <c r="E2443" t="s">
        <v>2</v>
      </c>
      <c r="F2443" t="s">
        <v>61</v>
      </c>
      <c r="G2443" t="s">
        <v>5</v>
      </c>
      <c r="H2443">
        <v>2450</v>
      </c>
      <c r="I2443">
        <v>2350</v>
      </c>
      <c r="J2443">
        <v>1.6</v>
      </c>
      <c r="K2443">
        <v>4.0999999999999996</v>
      </c>
      <c r="L2443">
        <v>2310</v>
      </c>
      <c r="M2443">
        <v>9.6999999999999993</v>
      </c>
      <c r="N2443">
        <v>4.0999999999999996</v>
      </c>
      <c r="O2443">
        <v>79.2</v>
      </c>
      <c r="P2443">
        <v>83.4</v>
      </c>
      <c r="Q2443">
        <v>84.6</v>
      </c>
      <c r="R2443">
        <v>5.4</v>
      </c>
      <c r="S2443">
        <v>1780</v>
      </c>
      <c r="T2443">
        <v>30700</v>
      </c>
      <c r="U2443">
        <v>42700</v>
      </c>
      <c r="V2443">
        <v>67200</v>
      </c>
    </row>
    <row r="2444" spans="1:22" x14ac:dyDescent="0.25">
      <c r="A2444" t="str">
        <f t="shared" si="38"/>
        <v>2014/201510MaleMathematical sciencesNon-EU</v>
      </c>
      <c r="B2444" t="s">
        <v>37</v>
      </c>
      <c r="C2444" t="s">
        <v>135</v>
      </c>
      <c r="D2444">
        <v>10</v>
      </c>
      <c r="E2444" t="s">
        <v>2</v>
      </c>
      <c r="F2444" t="s">
        <v>125</v>
      </c>
      <c r="G2444" t="s">
        <v>5</v>
      </c>
      <c r="H2444">
        <v>170</v>
      </c>
      <c r="I2444">
        <v>155</v>
      </c>
      <c r="J2444">
        <v>61</v>
      </c>
      <c r="K2444">
        <v>9.5</v>
      </c>
      <c r="L2444">
        <v>60</v>
      </c>
      <c r="M2444">
        <v>13.5</v>
      </c>
      <c r="N2444">
        <v>1.3</v>
      </c>
      <c r="O2444">
        <v>21.6</v>
      </c>
      <c r="P2444">
        <v>23.2</v>
      </c>
      <c r="Q2444">
        <v>24.2</v>
      </c>
      <c r="R2444">
        <v>2.6</v>
      </c>
      <c r="S2444">
        <v>30</v>
      </c>
      <c r="T2444">
        <v>19000</v>
      </c>
      <c r="U2444">
        <v>52000</v>
      </c>
      <c r="V2444">
        <v>86100</v>
      </c>
    </row>
    <row r="2445" spans="1:22" x14ac:dyDescent="0.25">
      <c r="A2445" t="str">
        <f t="shared" si="38"/>
        <v>2014/201510MaleMedia, journalism and communicationsEU</v>
      </c>
      <c r="B2445" t="s">
        <v>37</v>
      </c>
      <c r="C2445" t="s">
        <v>135</v>
      </c>
      <c r="D2445">
        <v>10</v>
      </c>
      <c r="E2445" t="s">
        <v>2</v>
      </c>
      <c r="F2445" t="s">
        <v>21</v>
      </c>
      <c r="G2445" t="s">
        <v>151</v>
      </c>
      <c r="H2445">
        <v>130</v>
      </c>
      <c r="I2445">
        <v>120</v>
      </c>
      <c r="J2445">
        <v>60.2</v>
      </c>
      <c r="K2445">
        <v>5.4</v>
      </c>
      <c r="L2445">
        <v>50</v>
      </c>
      <c r="M2445">
        <v>17.5</v>
      </c>
      <c r="N2445">
        <v>1.2</v>
      </c>
      <c r="O2445">
        <v>21.1</v>
      </c>
      <c r="P2445">
        <v>21.1</v>
      </c>
      <c r="Q2445">
        <v>21.1</v>
      </c>
      <c r="R2445">
        <v>0</v>
      </c>
      <c r="S2445">
        <v>25</v>
      </c>
      <c r="T2445">
        <v>9500</v>
      </c>
      <c r="U2445">
        <v>24300</v>
      </c>
      <c r="V2445">
        <v>31200</v>
      </c>
    </row>
    <row r="2446" spans="1:22" x14ac:dyDescent="0.25">
      <c r="A2446" t="str">
        <f t="shared" si="38"/>
        <v>2014/201510MaleMedia, journalism and communicationsUK</v>
      </c>
      <c r="B2446" t="s">
        <v>37</v>
      </c>
      <c r="C2446" t="s">
        <v>135</v>
      </c>
      <c r="D2446">
        <v>10</v>
      </c>
      <c r="E2446" t="s">
        <v>2</v>
      </c>
      <c r="F2446" t="s">
        <v>61</v>
      </c>
      <c r="G2446" t="s">
        <v>151</v>
      </c>
      <c r="H2446">
        <v>2465</v>
      </c>
      <c r="I2446">
        <v>2405</v>
      </c>
      <c r="J2446">
        <v>2.2000000000000002</v>
      </c>
      <c r="K2446">
        <v>2.2999999999999998</v>
      </c>
      <c r="L2446">
        <v>2355</v>
      </c>
      <c r="M2446">
        <v>9.4</v>
      </c>
      <c r="N2446">
        <v>5.3</v>
      </c>
      <c r="O2446">
        <v>79.8</v>
      </c>
      <c r="P2446">
        <v>82.7</v>
      </c>
      <c r="Q2446">
        <v>83.1</v>
      </c>
      <c r="R2446">
        <v>3.3</v>
      </c>
      <c r="S2446">
        <v>1780</v>
      </c>
      <c r="T2446">
        <v>19000</v>
      </c>
      <c r="U2446">
        <v>27400</v>
      </c>
      <c r="V2446">
        <v>37200</v>
      </c>
    </row>
    <row r="2447" spans="1:22" x14ac:dyDescent="0.25">
      <c r="A2447" t="str">
        <f t="shared" si="38"/>
        <v>2014/201510MaleMedia, journalism and communicationsNon-EU</v>
      </c>
      <c r="B2447" t="s">
        <v>37</v>
      </c>
      <c r="C2447" t="s">
        <v>135</v>
      </c>
      <c r="D2447">
        <v>10</v>
      </c>
      <c r="E2447" t="s">
        <v>2</v>
      </c>
      <c r="F2447" t="s">
        <v>125</v>
      </c>
      <c r="G2447" t="s">
        <v>151</v>
      </c>
      <c r="H2447">
        <v>85</v>
      </c>
      <c r="I2447">
        <v>85</v>
      </c>
      <c r="J2447">
        <v>64.599999999999994</v>
      </c>
      <c r="K2447">
        <v>1.2</v>
      </c>
      <c r="L2447">
        <v>30</v>
      </c>
      <c r="M2447">
        <v>14.7</v>
      </c>
      <c r="N2447">
        <v>0.6</v>
      </c>
      <c r="O2447">
        <v>18.8</v>
      </c>
      <c r="P2447">
        <v>20</v>
      </c>
      <c r="Q2447">
        <v>20</v>
      </c>
      <c r="R2447">
        <v>1.2</v>
      </c>
      <c r="S2447">
        <v>15</v>
      </c>
      <c r="T2447">
        <v>25600</v>
      </c>
      <c r="U2447">
        <v>35000</v>
      </c>
      <c r="V2447">
        <v>42700</v>
      </c>
    </row>
    <row r="2448" spans="1:22" x14ac:dyDescent="0.25">
      <c r="A2448" t="str">
        <f t="shared" si="38"/>
        <v>2014/201510MaleMedical sciencesEU</v>
      </c>
      <c r="B2448" t="s">
        <v>37</v>
      </c>
      <c r="C2448" t="s">
        <v>135</v>
      </c>
      <c r="D2448">
        <v>10</v>
      </c>
      <c r="E2448" t="s">
        <v>2</v>
      </c>
      <c r="F2448" t="s">
        <v>21</v>
      </c>
      <c r="G2448" t="s">
        <v>152</v>
      </c>
      <c r="H2448">
        <v>10</v>
      </c>
      <c r="I2448">
        <v>10</v>
      </c>
      <c r="J2448">
        <v>46.7</v>
      </c>
      <c r="K2448">
        <v>0</v>
      </c>
      <c r="L2448">
        <v>5</v>
      </c>
      <c r="M2448">
        <v>10.7</v>
      </c>
      <c r="N2448">
        <v>8</v>
      </c>
      <c r="O2448">
        <v>24</v>
      </c>
      <c r="P2448">
        <v>26.7</v>
      </c>
      <c r="Q2448">
        <v>34.700000000000003</v>
      </c>
      <c r="R2448">
        <v>10.7</v>
      </c>
      <c r="S2448" t="s">
        <v>124</v>
      </c>
      <c r="T2448" t="s">
        <v>124</v>
      </c>
      <c r="U2448" t="s">
        <v>124</v>
      </c>
      <c r="V2448" t="s">
        <v>124</v>
      </c>
    </row>
    <row r="2449" spans="1:22" x14ac:dyDescent="0.25">
      <c r="A2449" t="str">
        <f t="shared" si="38"/>
        <v>2014/201510MaleMedical sciencesUK</v>
      </c>
      <c r="B2449" t="s">
        <v>37</v>
      </c>
      <c r="C2449" t="s">
        <v>135</v>
      </c>
      <c r="D2449">
        <v>10</v>
      </c>
      <c r="E2449" t="s">
        <v>2</v>
      </c>
      <c r="F2449" t="s">
        <v>61</v>
      </c>
      <c r="G2449" t="s">
        <v>152</v>
      </c>
      <c r="H2449">
        <v>595</v>
      </c>
      <c r="I2449">
        <v>575</v>
      </c>
      <c r="J2449">
        <v>2.8</v>
      </c>
      <c r="K2449">
        <v>3</v>
      </c>
      <c r="L2449">
        <v>560</v>
      </c>
      <c r="M2449">
        <v>7.3</v>
      </c>
      <c r="N2449">
        <v>4.0999999999999996</v>
      </c>
      <c r="O2449">
        <v>66.599999999999994</v>
      </c>
      <c r="P2449">
        <v>84.7</v>
      </c>
      <c r="Q2449">
        <v>85.9</v>
      </c>
      <c r="R2449">
        <v>19.2</v>
      </c>
      <c r="S2449">
        <v>350</v>
      </c>
      <c r="T2449">
        <v>29900</v>
      </c>
      <c r="U2449">
        <v>40500</v>
      </c>
      <c r="V2449">
        <v>55500</v>
      </c>
    </row>
    <row r="2450" spans="1:22" x14ac:dyDescent="0.25">
      <c r="A2450" t="str">
        <f t="shared" si="38"/>
        <v>2014/201510MaleMedical sciencesNon-EU</v>
      </c>
      <c r="B2450" t="s">
        <v>37</v>
      </c>
      <c r="C2450" t="s">
        <v>135</v>
      </c>
      <c r="D2450">
        <v>10</v>
      </c>
      <c r="E2450" t="s">
        <v>2</v>
      </c>
      <c r="F2450" t="s">
        <v>125</v>
      </c>
      <c r="G2450" t="s">
        <v>152</v>
      </c>
      <c r="H2450">
        <v>35</v>
      </c>
      <c r="I2450">
        <v>35</v>
      </c>
      <c r="J2450">
        <v>55.9</v>
      </c>
      <c r="K2450">
        <v>8.1</v>
      </c>
      <c r="L2450">
        <v>15</v>
      </c>
      <c r="M2450">
        <v>4.4000000000000004</v>
      </c>
      <c r="N2450">
        <v>0</v>
      </c>
      <c r="O2450">
        <v>27.9</v>
      </c>
      <c r="P2450">
        <v>30.9</v>
      </c>
      <c r="Q2450">
        <v>39.700000000000003</v>
      </c>
      <c r="R2450">
        <v>11.8</v>
      </c>
      <c r="S2450" t="s">
        <v>124</v>
      </c>
      <c r="T2450" t="s">
        <v>124</v>
      </c>
      <c r="U2450" t="s">
        <v>124</v>
      </c>
      <c r="V2450" t="s">
        <v>124</v>
      </c>
    </row>
    <row r="2451" spans="1:22" x14ac:dyDescent="0.25">
      <c r="A2451" t="str">
        <f t="shared" si="38"/>
        <v>2014/201510MaleMedicine and dentistryEU</v>
      </c>
      <c r="B2451" t="s">
        <v>37</v>
      </c>
      <c r="C2451" t="s">
        <v>135</v>
      </c>
      <c r="D2451">
        <v>10</v>
      </c>
      <c r="E2451" t="s">
        <v>2</v>
      </c>
      <c r="F2451" t="s">
        <v>21</v>
      </c>
      <c r="G2451" t="s">
        <v>77</v>
      </c>
      <c r="H2451">
        <v>35</v>
      </c>
      <c r="I2451">
        <v>35</v>
      </c>
      <c r="J2451">
        <v>5.7</v>
      </c>
      <c r="K2451">
        <v>6.2</v>
      </c>
      <c r="L2451">
        <v>35</v>
      </c>
      <c r="M2451">
        <v>11.4</v>
      </c>
      <c r="N2451">
        <v>0</v>
      </c>
      <c r="O2451">
        <v>48.6</v>
      </c>
      <c r="P2451">
        <v>77.099999999999994</v>
      </c>
      <c r="Q2451">
        <v>82.9</v>
      </c>
      <c r="R2451">
        <v>34.299999999999997</v>
      </c>
      <c r="S2451">
        <v>15</v>
      </c>
      <c r="T2451">
        <v>54400</v>
      </c>
      <c r="U2451">
        <v>58900</v>
      </c>
      <c r="V2451">
        <v>69700</v>
      </c>
    </row>
    <row r="2452" spans="1:22" x14ac:dyDescent="0.25">
      <c r="A2452" t="str">
        <f t="shared" si="38"/>
        <v>2014/201510MaleMedicine and dentistryUK</v>
      </c>
      <c r="B2452" t="s">
        <v>37</v>
      </c>
      <c r="C2452" t="s">
        <v>135</v>
      </c>
      <c r="D2452">
        <v>10</v>
      </c>
      <c r="E2452" t="s">
        <v>2</v>
      </c>
      <c r="F2452" t="s">
        <v>61</v>
      </c>
      <c r="G2452" t="s">
        <v>77</v>
      </c>
      <c r="H2452">
        <v>2305</v>
      </c>
      <c r="I2452">
        <v>2225</v>
      </c>
      <c r="J2452">
        <v>1.8</v>
      </c>
      <c r="K2452">
        <v>3.4</v>
      </c>
      <c r="L2452">
        <v>2185</v>
      </c>
      <c r="M2452">
        <v>9.6</v>
      </c>
      <c r="N2452">
        <v>2.4</v>
      </c>
      <c r="O2452">
        <v>58.6</v>
      </c>
      <c r="P2452">
        <v>84.3</v>
      </c>
      <c r="Q2452">
        <v>86.2</v>
      </c>
      <c r="R2452">
        <v>27.6</v>
      </c>
      <c r="S2452">
        <v>1175</v>
      </c>
      <c r="T2452">
        <v>53600</v>
      </c>
      <c r="U2452">
        <v>65300</v>
      </c>
      <c r="V2452">
        <v>82600</v>
      </c>
    </row>
    <row r="2453" spans="1:22" x14ac:dyDescent="0.25">
      <c r="A2453" t="str">
        <f t="shared" si="38"/>
        <v>2014/201510MaleMedicine and dentistryNon-EU</v>
      </c>
      <c r="B2453" t="s">
        <v>37</v>
      </c>
      <c r="C2453" t="s">
        <v>135</v>
      </c>
      <c r="D2453">
        <v>10</v>
      </c>
      <c r="E2453" t="s">
        <v>2</v>
      </c>
      <c r="F2453" t="s">
        <v>125</v>
      </c>
      <c r="G2453" t="s">
        <v>77</v>
      </c>
      <c r="H2453">
        <v>135</v>
      </c>
      <c r="I2453">
        <v>120</v>
      </c>
      <c r="J2453">
        <v>20.5</v>
      </c>
      <c r="K2453">
        <v>8.3000000000000007</v>
      </c>
      <c r="L2453">
        <v>95</v>
      </c>
      <c r="M2453">
        <v>14.8</v>
      </c>
      <c r="N2453">
        <v>3.3</v>
      </c>
      <c r="O2453">
        <v>40.200000000000003</v>
      </c>
      <c r="P2453">
        <v>59.8</v>
      </c>
      <c r="Q2453">
        <v>61.5</v>
      </c>
      <c r="R2453">
        <v>21.3</v>
      </c>
      <c r="S2453">
        <v>45</v>
      </c>
      <c r="T2453">
        <v>50400</v>
      </c>
      <c r="U2453">
        <v>65500</v>
      </c>
      <c r="V2453">
        <v>87300</v>
      </c>
    </row>
    <row r="2454" spans="1:22" x14ac:dyDescent="0.25">
      <c r="A2454" t="str">
        <f t="shared" si="38"/>
        <v>2014/201510MaleNursing and midwiferyEU</v>
      </c>
      <c r="B2454" t="s">
        <v>37</v>
      </c>
      <c r="C2454" t="s">
        <v>135</v>
      </c>
      <c r="D2454">
        <v>10</v>
      </c>
      <c r="E2454" t="s">
        <v>2</v>
      </c>
      <c r="F2454" t="s">
        <v>21</v>
      </c>
      <c r="G2454" t="s">
        <v>153</v>
      </c>
      <c r="H2454">
        <v>0</v>
      </c>
      <c r="I2454">
        <v>0</v>
      </c>
      <c r="J2454">
        <v>0</v>
      </c>
      <c r="K2454">
        <v>0</v>
      </c>
      <c r="L2454">
        <v>0</v>
      </c>
      <c r="M2454">
        <v>0</v>
      </c>
      <c r="N2454">
        <v>0</v>
      </c>
      <c r="O2454">
        <v>100</v>
      </c>
      <c r="P2454">
        <v>100</v>
      </c>
      <c r="Q2454">
        <v>100</v>
      </c>
      <c r="R2454">
        <v>0</v>
      </c>
      <c r="S2454" t="s">
        <v>124</v>
      </c>
      <c r="T2454" t="s">
        <v>124</v>
      </c>
      <c r="U2454" t="s">
        <v>124</v>
      </c>
      <c r="V2454" t="s">
        <v>124</v>
      </c>
    </row>
    <row r="2455" spans="1:22" x14ac:dyDescent="0.25">
      <c r="A2455" t="str">
        <f t="shared" si="38"/>
        <v>2014/201510MaleNursing and midwiferyUK</v>
      </c>
      <c r="B2455" t="s">
        <v>37</v>
      </c>
      <c r="C2455" t="s">
        <v>135</v>
      </c>
      <c r="D2455">
        <v>10</v>
      </c>
      <c r="E2455" t="s">
        <v>2</v>
      </c>
      <c r="F2455" t="s">
        <v>61</v>
      </c>
      <c r="G2455" t="s">
        <v>153</v>
      </c>
      <c r="H2455">
        <v>655</v>
      </c>
      <c r="I2455">
        <v>635</v>
      </c>
      <c r="J2455">
        <v>3.9</v>
      </c>
      <c r="K2455">
        <v>2.8</v>
      </c>
      <c r="L2455">
        <v>610</v>
      </c>
      <c r="M2455">
        <v>6.2</v>
      </c>
      <c r="N2455">
        <v>1.7</v>
      </c>
      <c r="O2455">
        <v>71</v>
      </c>
      <c r="P2455">
        <v>86.1</v>
      </c>
      <c r="Q2455">
        <v>88.1</v>
      </c>
      <c r="R2455">
        <v>17.100000000000001</v>
      </c>
      <c r="S2455">
        <v>410</v>
      </c>
      <c r="T2455">
        <v>27400</v>
      </c>
      <c r="U2455">
        <v>35400</v>
      </c>
      <c r="V2455">
        <v>42000</v>
      </c>
    </row>
    <row r="2456" spans="1:22" x14ac:dyDescent="0.25">
      <c r="A2456" t="str">
        <f t="shared" si="38"/>
        <v>2014/201510MaleNursing and midwiferyNon-EU</v>
      </c>
      <c r="B2456" t="s">
        <v>37</v>
      </c>
      <c r="C2456" t="s">
        <v>135</v>
      </c>
      <c r="D2456">
        <v>10</v>
      </c>
      <c r="E2456" t="s">
        <v>2</v>
      </c>
      <c r="F2456" t="s">
        <v>125</v>
      </c>
      <c r="G2456" t="s">
        <v>153</v>
      </c>
      <c r="H2456">
        <v>20</v>
      </c>
      <c r="I2456">
        <v>20</v>
      </c>
      <c r="J2456">
        <v>10.5</v>
      </c>
      <c r="K2456">
        <v>5</v>
      </c>
      <c r="L2456">
        <v>15</v>
      </c>
      <c r="M2456">
        <v>0</v>
      </c>
      <c r="N2456">
        <v>0</v>
      </c>
      <c r="O2456">
        <v>57.9</v>
      </c>
      <c r="P2456">
        <v>84.2</v>
      </c>
      <c r="Q2456">
        <v>89.5</v>
      </c>
      <c r="R2456">
        <v>31.6</v>
      </c>
      <c r="S2456" t="s">
        <v>124</v>
      </c>
      <c r="T2456" t="s">
        <v>124</v>
      </c>
      <c r="U2456" t="s">
        <v>124</v>
      </c>
      <c r="V2456" t="s">
        <v>124</v>
      </c>
    </row>
    <row r="2457" spans="1:22" x14ac:dyDescent="0.25">
      <c r="A2457" t="str">
        <f t="shared" si="38"/>
        <v>2014/201510MalePerforming artsEU</v>
      </c>
      <c r="B2457" t="s">
        <v>37</v>
      </c>
      <c r="C2457" t="s">
        <v>135</v>
      </c>
      <c r="D2457">
        <v>10</v>
      </c>
      <c r="E2457" t="s">
        <v>2</v>
      </c>
      <c r="F2457" t="s">
        <v>21</v>
      </c>
      <c r="G2457" t="s">
        <v>154</v>
      </c>
      <c r="H2457">
        <v>110</v>
      </c>
      <c r="I2457">
        <v>100</v>
      </c>
      <c r="J2457">
        <v>45.7</v>
      </c>
      <c r="K2457">
        <v>8.6999999999999993</v>
      </c>
      <c r="L2457">
        <v>55</v>
      </c>
      <c r="M2457">
        <v>17.7</v>
      </c>
      <c r="N2457">
        <v>2</v>
      </c>
      <c r="O2457">
        <v>28.1</v>
      </c>
      <c r="P2457">
        <v>32.6</v>
      </c>
      <c r="Q2457">
        <v>34.6</v>
      </c>
      <c r="R2457">
        <v>6.5</v>
      </c>
      <c r="S2457">
        <v>25</v>
      </c>
      <c r="T2457">
        <v>11700</v>
      </c>
      <c r="U2457">
        <v>20800</v>
      </c>
      <c r="V2457">
        <v>38300</v>
      </c>
    </row>
    <row r="2458" spans="1:22" x14ac:dyDescent="0.25">
      <c r="A2458" t="str">
        <f t="shared" si="38"/>
        <v>2014/201510MalePerforming artsUK</v>
      </c>
      <c r="B2458" t="s">
        <v>37</v>
      </c>
      <c r="C2458" t="s">
        <v>135</v>
      </c>
      <c r="D2458">
        <v>10</v>
      </c>
      <c r="E2458" t="s">
        <v>2</v>
      </c>
      <c r="F2458" t="s">
        <v>61</v>
      </c>
      <c r="G2458" t="s">
        <v>154</v>
      </c>
      <c r="H2458">
        <v>2230</v>
      </c>
      <c r="I2458">
        <v>2180</v>
      </c>
      <c r="J2458">
        <v>2.4</v>
      </c>
      <c r="K2458">
        <v>2.2999999999999998</v>
      </c>
      <c r="L2458">
        <v>2125</v>
      </c>
      <c r="M2458">
        <v>8.1999999999999993</v>
      </c>
      <c r="N2458">
        <v>3.7</v>
      </c>
      <c r="O2458">
        <v>80.2</v>
      </c>
      <c r="P2458">
        <v>85.2</v>
      </c>
      <c r="Q2458">
        <v>85.7</v>
      </c>
      <c r="R2458">
        <v>5.6</v>
      </c>
      <c r="S2458">
        <v>1550</v>
      </c>
      <c r="T2458">
        <v>14900</v>
      </c>
      <c r="U2458">
        <v>24100</v>
      </c>
      <c r="V2458">
        <v>33200</v>
      </c>
    </row>
    <row r="2459" spans="1:22" x14ac:dyDescent="0.25">
      <c r="A2459" t="str">
        <f t="shared" si="38"/>
        <v>2014/201510MalePerforming artsNon-EU</v>
      </c>
      <c r="B2459" t="s">
        <v>37</v>
      </c>
      <c r="C2459" t="s">
        <v>135</v>
      </c>
      <c r="D2459">
        <v>10</v>
      </c>
      <c r="E2459" t="s">
        <v>2</v>
      </c>
      <c r="F2459" t="s">
        <v>125</v>
      </c>
      <c r="G2459" t="s">
        <v>154</v>
      </c>
      <c r="H2459">
        <v>60</v>
      </c>
      <c r="I2459">
        <v>55</v>
      </c>
      <c r="J2459">
        <v>47.2</v>
      </c>
      <c r="K2459">
        <v>10.4</v>
      </c>
      <c r="L2459">
        <v>30</v>
      </c>
      <c r="M2459">
        <v>11.9</v>
      </c>
      <c r="N2459">
        <v>0</v>
      </c>
      <c r="O2459">
        <v>35.5</v>
      </c>
      <c r="P2459">
        <v>37.299999999999997</v>
      </c>
      <c r="Q2459">
        <v>40.9</v>
      </c>
      <c r="R2459">
        <v>5.4</v>
      </c>
      <c r="S2459">
        <v>15</v>
      </c>
      <c r="T2459">
        <v>14200</v>
      </c>
      <c r="U2459">
        <v>24000</v>
      </c>
      <c r="V2459">
        <v>39400</v>
      </c>
    </row>
    <row r="2460" spans="1:22" x14ac:dyDescent="0.25">
      <c r="A2460" t="str">
        <f t="shared" si="38"/>
        <v>2014/201510MalePharmacology, toxicology and pharmacyEU</v>
      </c>
      <c r="B2460" t="s">
        <v>37</v>
      </c>
      <c r="C2460" t="s">
        <v>135</v>
      </c>
      <c r="D2460">
        <v>10</v>
      </c>
      <c r="E2460" t="s">
        <v>2</v>
      </c>
      <c r="F2460" t="s">
        <v>21</v>
      </c>
      <c r="G2460" t="s">
        <v>78</v>
      </c>
      <c r="H2460">
        <v>35</v>
      </c>
      <c r="I2460">
        <v>35</v>
      </c>
      <c r="J2460">
        <v>38.799999999999997</v>
      </c>
      <c r="K2460">
        <v>7.6</v>
      </c>
      <c r="L2460">
        <v>20</v>
      </c>
      <c r="M2460">
        <v>29.1</v>
      </c>
      <c r="N2460">
        <v>0</v>
      </c>
      <c r="O2460">
        <v>29.1</v>
      </c>
      <c r="P2460">
        <v>32</v>
      </c>
      <c r="Q2460">
        <v>32</v>
      </c>
      <c r="R2460">
        <v>2.9</v>
      </c>
      <c r="S2460" t="s">
        <v>124</v>
      </c>
      <c r="T2460" t="s">
        <v>124</v>
      </c>
      <c r="U2460" t="s">
        <v>124</v>
      </c>
      <c r="V2460" t="s">
        <v>124</v>
      </c>
    </row>
    <row r="2461" spans="1:22" x14ac:dyDescent="0.25">
      <c r="A2461" t="str">
        <f t="shared" si="38"/>
        <v>2014/201510MalePharmacology, toxicology and pharmacyUK</v>
      </c>
      <c r="B2461" t="s">
        <v>37</v>
      </c>
      <c r="C2461" t="s">
        <v>135</v>
      </c>
      <c r="D2461">
        <v>10</v>
      </c>
      <c r="E2461" t="s">
        <v>2</v>
      </c>
      <c r="F2461" t="s">
        <v>61</v>
      </c>
      <c r="G2461" t="s">
        <v>78</v>
      </c>
      <c r="H2461">
        <v>625</v>
      </c>
      <c r="I2461">
        <v>615</v>
      </c>
      <c r="J2461">
        <v>2.5</v>
      </c>
      <c r="K2461">
        <v>2</v>
      </c>
      <c r="L2461">
        <v>600</v>
      </c>
      <c r="M2461">
        <v>9.1</v>
      </c>
      <c r="N2461">
        <v>2.8</v>
      </c>
      <c r="O2461">
        <v>74</v>
      </c>
      <c r="P2461">
        <v>84</v>
      </c>
      <c r="Q2461">
        <v>85.6</v>
      </c>
      <c r="R2461">
        <v>11.6</v>
      </c>
      <c r="S2461">
        <v>430</v>
      </c>
      <c r="T2461">
        <v>23000</v>
      </c>
      <c r="U2461">
        <v>39100</v>
      </c>
      <c r="V2461">
        <v>49600</v>
      </c>
    </row>
    <row r="2462" spans="1:22" x14ac:dyDescent="0.25">
      <c r="A2462" t="str">
        <f t="shared" si="38"/>
        <v>2014/201510MalePharmacology, toxicology and pharmacyNon-EU</v>
      </c>
      <c r="B2462" t="s">
        <v>37</v>
      </c>
      <c r="C2462" t="s">
        <v>135</v>
      </c>
      <c r="D2462">
        <v>10</v>
      </c>
      <c r="E2462" t="s">
        <v>2</v>
      </c>
      <c r="F2462" t="s">
        <v>125</v>
      </c>
      <c r="G2462" t="s">
        <v>78</v>
      </c>
      <c r="H2462">
        <v>55</v>
      </c>
      <c r="I2462">
        <v>55</v>
      </c>
      <c r="J2462">
        <v>41.3</v>
      </c>
      <c r="K2462">
        <v>3.5</v>
      </c>
      <c r="L2462">
        <v>30</v>
      </c>
      <c r="M2462">
        <v>20.7</v>
      </c>
      <c r="N2462">
        <v>0</v>
      </c>
      <c r="O2462">
        <v>36.200000000000003</v>
      </c>
      <c r="P2462">
        <v>38</v>
      </c>
      <c r="Q2462">
        <v>38</v>
      </c>
      <c r="R2462">
        <v>1.8</v>
      </c>
      <c r="S2462">
        <v>20</v>
      </c>
      <c r="T2462">
        <v>36900</v>
      </c>
      <c r="U2462">
        <v>38700</v>
      </c>
      <c r="V2462">
        <v>50400</v>
      </c>
    </row>
    <row r="2463" spans="1:22" x14ac:dyDescent="0.25">
      <c r="A2463" t="str">
        <f t="shared" si="38"/>
        <v>2014/201510MalePhilosophy and religious studiesEU</v>
      </c>
      <c r="B2463" t="s">
        <v>37</v>
      </c>
      <c r="C2463" t="s">
        <v>135</v>
      </c>
      <c r="D2463">
        <v>10</v>
      </c>
      <c r="E2463" t="s">
        <v>2</v>
      </c>
      <c r="F2463" t="s">
        <v>21</v>
      </c>
      <c r="G2463" t="s">
        <v>115</v>
      </c>
      <c r="H2463">
        <v>40</v>
      </c>
      <c r="I2463">
        <v>40</v>
      </c>
      <c r="J2463">
        <v>40.9</v>
      </c>
      <c r="K2463">
        <v>6.5</v>
      </c>
      <c r="L2463">
        <v>25</v>
      </c>
      <c r="M2463">
        <v>22.8</v>
      </c>
      <c r="N2463">
        <v>0.9</v>
      </c>
      <c r="O2463">
        <v>27.6</v>
      </c>
      <c r="P2463">
        <v>32.799999999999997</v>
      </c>
      <c r="Q2463">
        <v>35.299999999999997</v>
      </c>
      <c r="R2463">
        <v>7.8</v>
      </c>
      <c r="S2463" t="s">
        <v>124</v>
      </c>
      <c r="T2463" t="s">
        <v>124</v>
      </c>
      <c r="U2463" t="s">
        <v>124</v>
      </c>
      <c r="V2463" t="s">
        <v>124</v>
      </c>
    </row>
    <row r="2464" spans="1:22" x14ac:dyDescent="0.25">
      <c r="A2464" t="str">
        <f t="shared" si="38"/>
        <v>2014/201510MalePhilosophy and religious studiesUK</v>
      </c>
      <c r="B2464" t="s">
        <v>37</v>
      </c>
      <c r="C2464" t="s">
        <v>135</v>
      </c>
      <c r="D2464">
        <v>10</v>
      </c>
      <c r="E2464" t="s">
        <v>2</v>
      </c>
      <c r="F2464" t="s">
        <v>61</v>
      </c>
      <c r="G2464" t="s">
        <v>115</v>
      </c>
      <c r="H2464">
        <v>1240</v>
      </c>
      <c r="I2464">
        <v>1205</v>
      </c>
      <c r="J2464">
        <v>1.9</v>
      </c>
      <c r="K2464">
        <v>2.7</v>
      </c>
      <c r="L2464">
        <v>1185</v>
      </c>
      <c r="M2464">
        <v>11.8</v>
      </c>
      <c r="N2464">
        <v>4.7</v>
      </c>
      <c r="O2464">
        <v>72</v>
      </c>
      <c r="P2464">
        <v>79.599999999999994</v>
      </c>
      <c r="Q2464">
        <v>81.5</v>
      </c>
      <c r="R2464">
        <v>9.6</v>
      </c>
      <c r="S2464">
        <v>765</v>
      </c>
      <c r="T2464">
        <v>20800</v>
      </c>
      <c r="U2464">
        <v>32100</v>
      </c>
      <c r="V2464">
        <v>46000</v>
      </c>
    </row>
    <row r="2465" spans="1:22" x14ac:dyDescent="0.25">
      <c r="A2465" t="str">
        <f t="shared" si="38"/>
        <v>2014/201510MalePhilosophy and religious studiesNon-EU</v>
      </c>
      <c r="B2465" t="s">
        <v>37</v>
      </c>
      <c r="C2465" t="s">
        <v>135</v>
      </c>
      <c r="D2465">
        <v>10</v>
      </c>
      <c r="E2465" t="s">
        <v>2</v>
      </c>
      <c r="F2465" t="s">
        <v>125</v>
      </c>
      <c r="G2465" t="s">
        <v>115</v>
      </c>
      <c r="H2465">
        <v>55</v>
      </c>
      <c r="I2465">
        <v>50</v>
      </c>
      <c r="J2465">
        <v>65.400000000000006</v>
      </c>
      <c r="K2465">
        <v>13.4</v>
      </c>
      <c r="L2465">
        <v>15</v>
      </c>
      <c r="M2465">
        <v>13</v>
      </c>
      <c r="N2465">
        <v>1</v>
      </c>
      <c r="O2465">
        <v>13.7</v>
      </c>
      <c r="P2465">
        <v>19.899999999999999</v>
      </c>
      <c r="Q2465">
        <v>20.5</v>
      </c>
      <c r="R2465">
        <v>6.8</v>
      </c>
      <c r="S2465" t="s">
        <v>124</v>
      </c>
      <c r="T2465" t="s">
        <v>124</v>
      </c>
      <c r="U2465" t="s">
        <v>124</v>
      </c>
      <c r="V2465" t="s">
        <v>124</v>
      </c>
    </row>
    <row r="2466" spans="1:22" x14ac:dyDescent="0.25">
      <c r="A2466" t="str">
        <f t="shared" si="38"/>
        <v>2014/201510MalePhysics and astronomyEU</v>
      </c>
      <c r="B2466" t="s">
        <v>37</v>
      </c>
      <c r="C2466" t="s">
        <v>135</v>
      </c>
      <c r="D2466">
        <v>10</v>
      </c>
      <c r="E2466" t="s">
        <v>2</v>
      </c>
      <c r="F2466" t="s">
        <v>21</v>
      </c>
      <c r="G2466" t="s">
        <v>88</v>
      </c>
      <c r="H2466">
        <v>55</v>
      </c>
      <c r="I2466">
        <v>50</v>
      </c>
      <c r="J2466">
        <v>61.3</v>
      </c>
      <c r="K2466">
        <v>7.1</v>
      </c>
      <c r="L2466">
        <v>20</v>
      </c>
      <c r="M2466">
        <v>16.3</v>
      </c>
      <c r="N2466">
        <v>1.9</v>
      </c>
      <c r="O2466">
        <v>20.399999999999999</v>
      </c>
      <c r="P2466">
        <v>20.399999999999999</v>
      </c>
      <c r="Q2466">
        <v>20.399999999999999</v>
      </c>
      <c r="R2466">
        <v>0</v>
      </c>
      <c r="S2466" t="s">
        <v>124</v>
      </c>
      <c r="T2466" t="s">
        <v>124</v>
      </c>
      <c r="U2466" t="s">
        <v>124</v>
      </c>
      <c r="V2466" t="s">
        <v>124</v>
      </c>
    </row>
    <row r="2467" spans="1:22" x14ac:dyDescent="0.25">
      <c r="A2467" t="str">
        <f t="shared" si="38"/>
        <v>2014/201510MalePhysics and astronomyUK</v>
      </c>
      <c r="B2467" t="s">
        <v>37</v>
      </c>
      <c r="C2467" t="s">
        <v>135</v>
      </c>
      <c r="D2467">
        <v>10</v>
      </c>
      <c r="E2467" t="s">
        <v>2</v>
      </c>
      <c r="F2467" t="s">
        <v>61</v>
      </c>
      <c r="G2467" t="s">
        <v>88</v>
      </c>
      <c r="H2467">
        <v>1395</v>
      </c>
      <c r="I2467">
        <v>1335</v>
      </c>
      <c r="J2467">
        <v>1.4</v>
      </c>
      <c r="K2467">
        <v>4.5</v>
      </c>
      <c r="L2467">
        <v>1315</v>
      </c>
      <c r="M2467">
        <v>11.3</v>
      </c>
      <c r="N2467">
        <v>4.3</v>
      </c>
      <c r="O2467">
        <v>76.599999999999994</v>
      </c>
      <c r="P2467">
        <v>81.900000000000006</v>
      </c>
      <c r="Q2467">
        <v>83</v>
      </c>
      <c r="R2467">
        <v>6.4</v>
      </c>
      <c r="S2467">
        <v>975</v>
      </c>
      <c r="T2467">
        <v>28800</v>
      </c>
      <c r="U2467">
        <v>36900</v>
      </c>
      <c r="V2467">
        <v>51500</v>
      </c>
    </row>
    <row r="2468" spans="1:22" x14ac:dyDescent="0.25">
      <c r="A2468" t="str">
        <f t="shared" si="38"/>
        <v>2014/201510MalePhysics and astronomyNon-EU</v>
      </c>
      <c r="B2468" t="s">
        <v>37</v>
      </c>
      <c r="C2468" t="s">
        <v>135</v>
      </c>
      <c r="D2468">
        <v>10</v>
      </c>
      <c r="E2468" t="s">
        <v>2</v>
      </c>
      <c r="F2468" t="s">
        <v>125</v>
      </c>
      <c r="G2468" t="s">
        <v>88</v>
      </c>
      <c r="H2468">
        <v>55</v>
      </c>
      <c r="I2468">
        <v>50</v>
      </c>
      <c r="J2468">
        <v>64.8</v>
      </c>
      <c r="K2468">
        <v>7.3</v>
      </c>
      <c r="L2468">
        <v>20</v>
      </c>
      <c r="M2468">
        <v>11.2</v>
      </c>
      <c r="N2468">
        <v>2</v>
      </c>
      <c r="O2468">
        <v>15.1</v>
      </c>
      <c r="P2468">
        <v>22</v>
      </c>
      <c r="Q2468">
        <v>22</v>
      </c>
      <c r="R2468">
        <v>6.9</v>
      </c>
      <c r="S2468" t="s">
        <v>124</v>
      </c>
      <c r="T2468" t="s">
        <v>124</v>
      </c>
      <c r="U2468" t="s">
        <v>124</v>
      </c>
      <c r="V2468" t="s">
        <v>124</v>
      </c>
    </row>
    <row r="2469" spans="1:22" x14ac:dyDescent="0.25">
      <c r="A2469" t="str">
        <f t="shared" si="38"/>
        <v>2014/201510MalePoliticsEU</v>
      </c>
      <c r="B2469" t="s">
        <v>37</v>
      </c>
      <c r="C2469" t="s">
        <v>135</v>
      </c>
      <c r="D2469">
        <v>10</v>
      </c>
      <c r="E2469" t="s">
        <v>2</v>
      </c>
      <c r="F2469" t="s">
        <v>21</v>
      </c>
      <c r="G2469" t="s">
        <v>102</v>
      </c>
      <c r="H2469">
        <v>105</v>
      </c>
      <c r="I2469">
        <v>95</v>
      </c>
      <c r="J2469">
        <v>60.2</v>
      </c>
      <c r="K2469">
        <v>10.8</v>
      </c>
      <c r="L2469">
        <v>40</v>
      </c>
      <c r="M2469">
        <v>19.2</v>
      </c>
      <c r="N2469">
        <v>1.9</v>
      </c>
      <c r="O2469">
        <v>16.399999999999999</v>
      </c>
      <c r="P2469">
        <v>17.600000000000001</v>
      </c>
      <c r="Q2469">
        <v>18.7</v>
      </c>
      <c r="R2469">
        <v>2.2999999999999998</v>
      </c>
      <c r="S2469">
        <v>15</v>
      </c>
      <c r="T2469">
        <v>24500</v>
      </c>
      <c r="U2469">
        <v>31800</v>
      </c>
      <c r="V2469">
        <v>53700</v>
      </c>
    </row>
    <row r="2470" spans="1:22" x14ac:dyDescent="0.25">
      <c r="A2470" t="str">
        <f t="shared" si="38"/>
        <v>2014/201510MalePoliticsUK</v>
      </c>
      <c r="B2470" t="s">
        <v>37</v>
      </c>
      <c r="C2470" t="s">
        <v>135</v>
      </c>
      <c r="D2470">
        <v>10</v>
      </c>
      <c r="E2470" t="s">
        <v>2</v>
      </c>
      <c r="F2470" t="s">
        <v>61</v>
      </c>
      <c r="G2470" t="s">
        <v>102</v>
      </c>
      <c r="H2470">
        <v>1815</v>
      </c>
      <c r="I2470">
        <v>1755</v>
      </c>
      <c r="J2470">
        <v>2.2000000000000002</v>
      </c>
      <c r="K2470">
        <v>3.2</v>
      </c>
      <c r="L2470">
        <v>1715</v>
      </c>
      <c r="M2470">
        <v>10.5</v>
      </c>
      <c r="N2470">
        <v>3.7</v>
      </c>
      <c r="O2470">
        <v>77.8</v>
      </c>
      <c r="P2470">
        <v>82.9</v>
      </c>
      <c r="Q2470">
        <v>83.7</v>
      </c>
      <c r="R2470">
        <v>5.8</v>
      </c>
      <c r="S2470">
        <v>1265</v>
      </c>
      <c r="T2470">
        <v>25200</v>
      </c>
      <c r="U2470">
        <v>35800</v>
      </c>
      <c r="V2470">
        <v>51500</v>
      </c>
    </row>
    <row r="2471" spans="1:22" x14ac:dyDescent="0.25">
      <c r="A2471" t="str">
        <f t="shared" si="38"/>
        <v>2014/201510MalePoliticsNon-EU</v>
      </c>
      <c r="B2471" t="s">
        <v>37</v>
      </c>
      <c r="C2471" t="s">
        <v>135</v>
      </c>
      <c r="D2471">
        <v>10</v>
      </c>
      <c r="E2471" t="s">
        <v>2</v>
      </c>
      <c r="F2471" t="s">
        <v>125</v>
      </c>
      <c r="G2471" t="s">
        <v>102</v>
      </c>
      <c r="H2471">
        <v>105</v>
      </c>
      <c r="I2471">
        <v>95</v>
      </c>
      <c r="J2471">
        <v>66.900000000000006</v>
      </c>
      <c r="K2471">
        <v>7.7</v>
      </c>
      <c r="L2471">
        <v>30</v>
      </c>
      <c r="M2471">
        <v>12.2</v>
      </c>
      <c r="N2471">
        <v>0</v>
      </c>
      <c r="O2471">
        <v>17.8</v>
      </c>
      <c r="P2471">
        <v>19.3</v>
      </c>
      <c r="Q2471">
        <v>20.9</v>
      </c>
      <c r="R2471">
        <v>3.1</v>
      </c>
      <c r="S2471">
        <v>15</v>
      </c>
      <c r="T2471">
        <v>26000</v>
      </c>
      <c r="U2471">
        <v>42000</v>
      </c>
      <c r="V2471">
        <v>83200</v>
      </c>
    </row>
    <row r="2472" spans="1:22" x14ac:dyDescent="0.25">
      <c r="A2472" t="str">
        <f t="shared" si="38"/>
        <v>2014/201510MalePsychologyEU</v>
      </c>
      <c r="B2472" t="s">
        <v>37</v>
      </c>
      <c r="C2472" t="s">
        <v>135</v>
      </c>
      <c r="D2472">
        <v>10</v>
      </c>
      <c r="E2472" t="s">
        <v>2</v>
      </c>
      <c r="F2472" t="s">
        <v>21</v>
      </c>
      <c r="G2472" t="s">
        <v>20</v>
      </c>
      <c r="H2472">
        <v>50</v>
      </c>
      <c r="I2472">
        <v>45</v>
      </c>
      <c r="J2472">
        <v>46.9</v>
      </c>
      <c r="K2472">
        <v>6.2</v>
      </c>
      <c r="L2472">
        <v>25</v>
      </c>
      <c r="M2472">
        <v>15.5</v>
      </c>
      <c r="N2472">
        <v>0</v>
      </c>
      <c r="O2472">
        <v>33.200000000000003</v>
      </c>
      <c r="P2472">
        <v>37.6</v>
      </c>
      <c r="Q2472">
        <v>37.6</v>
      </c>
      <c r="R2472">
        <v>4.4000000000000004</v>
      </c>
      <c r="S2472">
        <v>15</v>
      </c>
      <c r="T2472">
        <v>14200</v>
      </c>
      <c r="U2472">
        <v>29200</v>
      </c>
      <c r="V2472">
        <v>45600</v>
      </c>
    </row>
    <row r="2473" spans="1:22" x14ac:dyDescent="0.25">
      <c r="A2473" t="str">
        <f t="shared" si="38"/>
        <v>2014/201510MalePsychologyUK</v>
      </c>
      <c r="B2473" t="s">
        <v>37</v>
      </c>
      <c r="C2473" t="s">
        <v>135</v>
      </c>
      <c r="D2473">
        <v>10</v>
      </c>
      <c r="E2473" t="s">
        <v>2</v>
      </c>
      <c r="F2473" t="s">
        <v>61</v>
      </c>
      <c r="G2473" t="s">
        <v>20</v>
      </c>
      <c r="H2473">
        <v>1400</v>
      </c>
      <c r="I2473">
        <v>1365</v>
      </c>
      <c r="J2473">
        <v>1.3</v>
      </c>
      <c r="K2473">
        <v>2.2999999999999998</v>
      </c>
      <c r="L2473">
        <v>1350</v>
      </c>
      <c r="M2473">
        <v>10.4</v>
      </c>
      <c r="N2473">
        <v>5.2</v>
      </c>
      <c r="O2473">
        <v>73.099999999999994</v>
      </c>
      <c r="P2473">
        <v>81.2</v>
      </c>
      <c r="Q2473">
        <v>83.1</v>
      </c>
      <c r="R2473">
        <v>10</v>
      </c>
      <c r="S2473">
        <v>935</v>
      </c>
      <c r="T2473">
        <v>21200</v>
      </c>
      <c r="U2473">
        <v>30700</v>
      </c>
      <c r="V2473">
        <v>40500</v>
      </c>
    </row>
    <row r="2474" spans="1:22" x14ac:dyDescent="0.25">
      <c r="A2474" t="str">
        <f t="shared" si="38"/>
        <v>2014/201510MalePsychologyNon-EU</v>
      </c>
      <c r="B2474" t="s">
        <v>37</v>
      </c>
      <c r="C2474" t="s">
        <v>135</v>
      </c>
      <c r="D2474">
        <v>10</v>
      </c>
      <c r="E2474" t="s">
        <v>2</v>
      </c>
      <c r="F2474" t="s">
        <v>125</v>
      </c>
      <c r="G2474" t="s">
        <v>20</v>
      </c>
      <c r="H2474">
        <v>40</v>
      </c>
      <c r="I2474">
        <v>35</v>
      </c>
      <c r="J2474">
        <v>59.7</v>
      </c>
      <c r="K2474">
        <v>5.2</v>
      </c>
      <c r="L2474">
        <v>15</v>
      </c>
      <c r="M2474">
        <v>31.2</v>
      </c>
      <c r="N2474">
        <v>3.6</v>
      </c>
      <c r="O2474">
        <v>2.7</v>
      </c>
      <c r="P2474">
        <v>2.7</v>
      </c>
      <c r="Q2474">
        <v>5.4</v>
      </c>
      <c r="R2474">
        <v>2.7</v>
      </c>
      <c r="S2474" t="s">
        <v>124</v>
      </c>
      <c r="T2474" t="s">
        <v>124</v>
      </c>
      <c r="U2474" t="s">
        <v>124</v>
      </c>
      <c r="V2474" t="s">
        <v>124</v>
      </c>
    </row>
    <row r="2475" spans="1:22" x14ac:dyDescent="0.25">
      <c r="A2475" t="str">
        <f t="shared" si="38"/>
        <v>2014/201510MaleSociology, social policy and anthropologyEU</v>
      </c>
      <c r="B2475" t="s">
        <v>37</v>
      </c>
      <c r="C2475" t="s">
        <v>135</v>
      </c>
      <c r="D2475">
        <v>10</v>
      </c>
      <c r="E2475" t="s">
        <v>2</v>
      </c>
      <c r="F2475" t="s">
        <v>21</v>
      </c>
      <c r="G2475" t="s">
        <v>99</v>
      </c>
      <c r="H2475">
        <v>60</v>
      </c>
      <c r="I2475">
        <v>60</v>
      </c>
      <c r="J2475">
        <v>54.9</v>
      </c>
      <c r="K2475">
        <v>2.5</v>
      </c>
      <c r="L2475">
        <v>25</v>
      </c>
      <c r="M2475">
        <v>15</v>
      </c>
      <c r="N2475">
        <v>3.5</v>
      </c>
      <c r="O2475">
        <v>25.7</v>
      </c>
      <c r="P2475">
        <v>26.6</v>
      </c>
      <c r="Q2475">
        <v>26.6</v>
      </c>
      <c r="R2475">
        <v>0.9</v>
      </c>
      <c r="S2475">
        <v>15</v>
      </c>
      <c r="T2475">
        <v>26600</v>
      </c>
      <c r="U2475">
        <v>38000</v>
      </c>
      <c r="V2475">
        <v>61000</v>
      </c>
    </row>
    <row r="2476" spans="1:22" x14ac:dyDescent="0.25">
      <c r="A2476" t="str">
        <f t="shared" si="38"/>
        <v>2014/201510MaleSociology, social policy and anthropologyUK</v>
      </c>
      <c r="B2476" t="s">
        <v>37</v>
      </c>
      <c r="C2476" t="s">
        <v>135</v>
      </c>
      <c r="D2476">
        <v>10</v>
      </c>
      <c r="E2476" t="s">
        <v>2</v>
      </c>
      <c r="F2476" t="s">
        <v>61</v>
      </c>
      <c r="G2476" t="s">
        <v>99</v>
      </c>
      <c r="H2476">
        <v>1880</v>
      </c>
      <c r="I2476">
        <v>1845</v>
      </c>
      <c r="J2476">
        <v>2.5</v>
      </c>
      <c r="K2476">
        <v>1.8</v>
      </c>
      <c r="L2476">
        <v>1800</v>
      </c>
      <c r="M2476">
        <v>10.5</v>
      </c>
      <c r="N2476">
        <v>4.5</v>
      </c>
      <c r="O2476">
        <v>74.8</v>
      </c>
      <c r="P2476">
        <v>81.400000000000006</v>
      </c>
      <c r="Q2476">
        <v>82.5</v>
      </c>
      <c r="R2476">
        <v>7.7</v>
      </c>
      <c r="S2476">
        <v>1295</v>
      </c>
      <c r="T2476">
        <v>21500</v>
      </c>
      <c r="U2476">
        <v>29900</v>
      </c>
      <c r="V2476">
        <v>38300</v>
      </c>
    </row>
    <row r="2477" spans="1:22" x14ac:dyDescent="0.25">
      <c r="A2477" t="str">
        <f t="shared" si="38"/>
        <v>2014/201510MaleSociology, social policy and anthropologyNon-EU</v>
      </c>
      <c r="B2477" t="s">
        <v>37</v>
      </c>
      <c r="C2477" t="s">
        <v>135</v>
      </c>
      <c r="D2477">
        <v>10</v>
      </c>
      <c r="E2477" t="s">
        <v>2</v>
      </c>
      <c r="F2477" t="s">
        <v>125</v>
      </c>
      <c r="G2477" t="s">
        <v>99</v>
      </c>
      <c r="H2477">
        <v>40</v>
      </c>
      <c r="I2477">
        <v>40</v>
      </c>
      <c r="J2477">
        <v>61.9</v>
      </c>
      <c r="K2477">
        <v>4.8</v>
      </c>
      <c r="L2477">
        <v>15</v>
      </c>
      <c r="M2477">
        <v>10.6</v>
      </c>
      <c r="N2477">
        <v>0</v>
      </c>
      <c r="O2477">
        <v>25</v>
      </c>
      <c r="P2477">
        <v>26.3</v>
      </c>
      <c r="Q2477">
        <v>27.5</v>
      </c>
      <c r="R2477">
        <v>2.5</v>
      </c>
      <c r="S2477" t="s">
        <v>124</v>
      </c>
      <c r="T2477" t="s">
        <v>124</v>
      </c>
      <c r="U2477" t="s">
        <v>124</v>
      </c>
      <c r="V2477" t="s">
        <v>124</v>
      </c>
    </row>
    <row r="2478" spans="1:22" x14ac:dyDescent="0.25">
      <c r="A2478" t="str">
        <f t="shared" si="38"/>
        <v>2014/201510MaleSport and exercise sciencesEU</v>
      </c>
      <c r="B2478" t="s">
        <v>37</v>
      </c>
      <c r="C2478" t="s">
        <v>135</v>
      </c>
      <c r="D2478">
        <v>10</v>
      </c>
      <c r="E2478" t="s">
        <v>2</v>
      </c>
      <c r="F2478" t="s">
        <v>21</v>
      </c>
      <c r="G2478" t="s">
        <v>82</v>
      </c>
      <c r="H2478">
        <v>35</v>
      </c>
      <c r="I2478">
        <v>35</v>
      </c>
      <c r="J2478">
        <v>50.8</v>
      </c>
      <c r="K2478">
        <v>10.9</v>
      </c>
      <c r="L2478">
        <v>15</v>
      </c>
      <c r="M2478">
        <v>18.3</v>
      </c>
      <c r="N2478">
        <v>4.5999999999999996</v>
      </c>
      <c r="O2478">
        <v>26.4</v>
      </c>
      <c r="P2478">
        <v>26.4</v>
      </c>
      <c r="Q2478">
        <v>26.4</v>
      </c>
      <c r="R2478">
        <v>0</v>
      </c>
      <c r="S2478" t="s">
        <v>124</v>
      </c>
      <c r="T2478" t="s">
        <v>124</v>
      </c>
      <c r="U2478" t="s">
        <v>124</v>
      </c>
      <c r="V2478" t="s">
        <v>124</v>
      </c>
    </row>
    <row r="2479" spans="1:22" x14ac:dyDescent="0.25">
      <c r="A2479" t="str">
        <f t="shared" si="38"/>
        <v>2014/201510MaleSport and exercise sciencesUK</v>
      </c>
      <c r="B2479" t="s">
        <v>37</v>
      </c>
      <c r="C2479" t="s">
        <v>135</v>
      </c>
      <c r="D2479">
        <v>10</v>
      </c>
      <c r="E2479" t="s">
        <v>2</v>
      </c>
      <c r="F2479" t="s">
        <v>61</v>
      </c>
      <c r="G2479" t="s">
        <v>82</v>
      </c>
      <c r="H2479">
        <v>2265</v>
      </c>
      <c r="I2479">
        <v>2210</v>
      </c>
      <c r="J2479">
        <v>1.3</v>
      </c>
      <c r="K2479">
        <v>2.4</v>
      </c>
      <c r="L2479">
        <v>2180</v>
      </c>
      <c r="M2479">
        <v>7.9</v>
      </c>
      <c r="N2479">
        <v>2.7</v>
      </c>
      <c r="O2479">
        <v>82</v>
      </c>
      <c r="P2479">
        <v>87.5</v>
      </c>
      <c r="Q2479">
        <v>88</v>
      </c>
      <c r="R2479">
        <v>6</v>
      </c>
      <c r="S2479">
        <v>1735</v>
      </c>
      <c r="T2479">
        <v>24800</v>
      </c>
      <c r="U2479">
        <v>32800</v>
      </c>
      <c r="V2479">
        <v>40500</v>
      </c>
    </row>
    <row r="2480" spans="1:22" x14ac:dyDescent="0.25">
      <c r="A2480" t="str">
        <f t="shared" si="38"/>
        <v>2014/201510MaleSport and exercise sciencesNon-EU</v>
      </c>
      <c r="B2480" t="s">
        <v>37</v>
      </c>
      <c r="C2480" t="s">
        <v>135</v>
      </c>
      <c r="D2480">
        <v>10</v>
      </c>
      <c r="E2480" t="s">
        <v>2</v>
      </c>
      <c r="F2480" t="s">
        <v>125</v>
      </c>
      <c r="G2480" t="s">
        <v>82</v>
      </c>
      <c r="H2480">
        <v>35</v>
      </c>
      <c r="I2480">
        <v>30</v>
      </c>
      <c r="J2480">
        <v>41.4</v>
      </c>
      <c r="K2480">
        <v>4.5999999999999996</v>
      </c>
      <c r="L2480">
        <v>20</v>
      </c>
      <c r="M2480">
        <v>29</v>
      </c>
      <c r="N2480">
        <v>0</v>
      </c>
      <c r="O2480">
        <v>29.6</v>
      </c>
      <c r="P2480">
        <v>29.6</v>
      </c>
      <c r="Q2480">
        <v>29.6</v>
      </c>
      <c r="R2480">
        <v>0</v>
      </c>
      <c r="S2480" t="s">
        <v>124</v>
      </c>
      <c r="T2480" t="s">
        <v>124</v>
      </c>
      <c r="U2480" t="s">
        <v>124</v>
      </c>
      <c r="V2480" t="s">
        <v>124</v>
      </c>
    </row>
    <row r="2481" spans="1:22" x14ac:dyDescent="0.25">
      <c r="A2481" t="str">
        <f t="shared" si="38"/>
        <v>2014/201510MaleVeterinary sciencesEU</v>
      </c>
      <c r="B2481" t="s">
        <v>37</v>
      </c>
      <c r="C2481" t="s">
        <v>135</v>
      </c>
      <c r="D2481">
        <v>10</v>
      </c>
      <c r="E2481" t="s">
        <v>2</v>
      </c>
      <c r="F2481" t="s">
        <v>21</v>
      </c>
      <c r="G2481" t="s">
        <v>85</v>
      </c>
      <c r="H2481">
        <v>5</v>
      </c>
      <c r="I2481">
        <v>5</v>
      </c>
      <c r="J2481">
        <v>60</v>
      </c>
      <c r="K2481">
        <v>16.7</v>
      </c>
      <c r="L2481">
        <v>0</v>
      </c>
      <c r="M2481">
        <v>20</v>
      </c>
      <c r="N2481">
        <v>0</v>
      </c>
      <c r="O2481">
        <v>20</v>
      </c>
      <c r="P2481">
        <v>20</v>
      </c>
      <c r="Q2481">
        <v>20</v>
      </c>
      <c r="R2481">
        <v>0</v>
      </c>
      <c r="S2481" t="s">
        <v>124</v>
      </c>
      <c r="T2481" t="s">
        <v>124</v>
      </c>
      <c r="U2481" t="s">
        <v>124</v>
      </c>
      <c r="V2481" t="s">
        <v>124</v>
      </c>
    </row>
    <row r="2482" spans="1:22" x14ac:dyDescent="0.25">
      <c r="A2482" t="str">
        <f t="shared" si="38"/>
        <v>2014/201510MaleVeterinary sciencesUK</v>
      </c>
      <c r="B2482" t="s">
        <v>37</v>
      </c>
      <c r="C2482" t="s">
        <v>135</v>
      </c>
      <c r="D2482">
        <v>10</v>
      </c>
      <c r="E2482" t="s">
        <v>2</v>
      </c>
      <c r="F2482" t="s">
        <v>61</v>
      </c>
      <c r="G2482" t="s">
        <v>85</v>
      </c>
      <c r="H2482">
        <v>165</v>
      </c>
      <c r="I2482">
        <v>160</v>
      </c>
      <c r="J2482">
        <v>0</v>
      </c>
      <c r="K2482">
        <v>3</v>
      </c>
      <c r="L2482">
        <v>160</v>
      </c>
      <c r="M2482">
        <v>14.3</v>
      </c>
      <c r="N2482">
        <v>2.8</v>
      </c>
      <c r="O2482">
        <v>69.900000000000006</v>
      </c>
      <c r="P2482">
        <v>81.400000000000006</v>
      </c>
      <c r="Q2482">
        <v>82.9</v>
      </c>
      <c r="R2482">
        <v>13</v>
      </c>
      <c r="S2482">
        <v>95</v>
      </c>
      <c r="T2482">
        <v>27700</v>
      </c>
      <c r="U2482">
        <v>39800</v>
      </c>
      <c r="V2482">
        <v>54000</v>
      </c>
    </row>
    <row r="2483" spans="1:22" x14ac:dyDescent="0.25">
      <c r="A2483" t="str">
        <f t="shared" si="38"/>
        <v>2014/201510MaleVeterinary sciencesNon-EU</v>
      </c>
      <c r="B2483" t="s">
        <v>37</v>
      </c>
      <c r="C2483" t="s">
        <v>135</v>
      </c>
      <c r="D2483">
        <v>10</v>
      </c>
      <c r="E2483" t="s">
        <v>2</v>
      </c>
      <c r="F2483" t="s">
        <v>125</v>
      </c>
      <c r="G2483" t="s">
        <v>85</v>
      </c>
      <c r="H2483">
        <v>5</v>
      </c>
      <c r="I2483">
        <v>5</v>
      </c>
      <c r="J2483">
        <v>57.1</v>
      </c>
      <c r="K2483">
        <v>0</v>
      </c>
      <c r="L2483">
        <v>5</v>
      </c>
      <c r="M2483">
        <v>42.9</v>
      </c>
      <c r="N2483">
        <v>0</v>
      </c>
      <c r="O2483">
        <v>0</v>
      </c>
      <c r="P2483">
        <v>0</v>
      </c>
      <c r="Q2483">
        <v>0</v>
      </c>
      <c r="R2483">
        <v>0</v>
      </c>
      <c r="S2483" t="s">
        <v>146</v>
      </c>
      <c r="T2483" t="s">
        <v>146</v>
      </c>
      <c r="U2483" t="s">
        <v>146</v>
      </c>
      <c r="V2483" t="s">
        <v>146</v>
      </c>
    </row>
    <row r="2484" spans="1:22" x14ac:dyDescent="0.25">
      <c r="A2484" t="str">
        <f t="shared" si="38"/>
        <v>2014/20155FemaleAgriculture, food and related studiesEU</v>
      </c>
      <c r="B2484" t="s">
        <v>37</v>
      </c>
      <c r="C2484" t="s">
        <v>136</v>
      </c>
      <c r="D2484">
        <v>5</v>
      </c>
      <c r="E2484" t="s">
        <v>1</v>
      </c>
      <c r="F2484" t="s">
        <v>21</v>
      </c>
      <c r="G2484" t="s">
        <v>87</v>
      </c>
      <c r="H2484">
        <v>55</v>
      </c>
      <c r="I2484">
        <v>50</v>
      </c>
      <c r="J2484">
        <v>45.5</v>
      </c>
      <c r="K2484">
        <v>8.6</v>
      </c>
      <c r="L2484">
        <v>25</v>
      </c>
      <c r="M2484">
        <v>29.3</v>
      </c>
      <c r="N2484">
        <v>2</v>
      </c>
      <c r="O2484">
        <v>18.600000000000001</v>
      </c>
      <c r="P2484">
        <v>21.1</v>
      </c>
      <c r="Q2484">
        <v>23.1</v>
      </c>
      <c r="R2484">
        <v>4.5999999999999996</v>
      </c>
      <c r="S2484" t="s">
        <v>124</v>
      </c>
      <c r="T2484" t="s">
        <v>124</v>
      </c>
      <c r="U2484" t="s">
        <v>124</v>
      </c>
      <c r="V2484" t="s">
        <v>124</v>
      </c>
    </row>
    <row r="2485" spans="1:22" x14ac:dyDescent="0.25">
      <c r="A2485" t="str">
        <f t="shared" si="38"/>
        <v>2014/20155FemaleAgriculture, food and related studiesUK</v>
      </c>
      <c r="B2485" t="s">
        <v>37</v>
      </c>
      <c r="C2485" t="s">
        <v>136</v>
      </c>
      <c r="D2485">
        <v>5</v>
      </c>
      <c r="E2485" t="s">
        <v>1</v>
      </c>
      <c r="F2485" t="s">
        <v>61</v>
      </c>
      <c r="G2485" t="s">
        <v>87</v>
      </c>
      <c r="H2485">
        <v>1115</v>
      </c>
      <c r="I2485">
        <v>1105</v>
      </c>
      <c r="J2485">
        <v>3.2</v>
      </c>
      <c r="K2485">
        <v>0.9</v>
      </c>
      <c r="L2485">
        <v>1070</v>
      </c>
      <c r="M2485">
        <v>6.7</v>
      </c>
      <c r="N2485">
        <v>5.3</v>
      </c>
      <c r="O2485">
        <v>73.7</v>
      </c>
      <c r="P2485">
        <v>83.2</v>
      </c>
      <c r="Q2485">
        <v>84.8</v>
      </c>
      <c r="R2485">
        <v>11.1</v>
      </c>
      <c r="S2485">
        <v>780</v>
      </c>
      <c r="T2485">
        <v>13900</v>
      </c>
      <c r="U2485">
        <v>19700</v>
      </c>
      <c r="V2485">
        <v>25900</v>
      </c>
    </row>
    <row r="2486" spans="1:22" x14ac:dyDescent="0.25">
      <c r="A2486" t="str">
        <f t="shared" si="38"/>
        <v>2014/20155FemaleAgriculture, food and related studiesNon-EU</v>
      </c>
      <c r="B2486" t="s">
        <v>37</v>
      </c>
      <c r="C2486" t="s">
        <v>136</v>
      </c>
      <c r="D2486">
        <v>5</v>
      </c>
      <c r="E2486" t="s">
        <v>1</v>
      </c>
      <c r="F2486" t="s">
        <v>125</v>
      </c>
      <c r="G2486" t="s">
        <v>87</v>
      </c>
      <c r="H2486">
        <v>65</v>
      </c>
      <c r="I2486">
        <v>60</v>
      </c>
      <c r="J2486">
        <v>42.5</v>
      </c>
      <c r="K2486">
        <v>5.5</v>
      </c>
      <c r="L2486">
        <v>35</v>
      </c>
      <c r="M2486">
        <v>34.200000000000003</v>
      </c>
      <c r="N2486">
        <v>3.3</v>
      </c>
      <c r="O2486">
        <v>7.5</v>
      </c>
      <c r="P2486">
        <v>12.5</v>
      </c>
      <c r="Q2486">
        <v>20</v>
      </c>
      <c r="R2486">
        <v>12.5</v>
      </c>
      <c r="S2486" t="s">
        <v>124</v>
      </c>
      <c r="T2486" t="s">
        <v>124</v>
      </c>
      <c r="U2486" t="s">
        <v>124</v>
      </c>
      <c r="V2486" t="s">
        <v>124</v>
      </c>
    </row>
    <row r="2487" spans="1:22" x14ac:dyDescent="0.25">
      <c r="A2487" t="str">
        <f t="shared" si="38"/>
        <v>2014/20155FemaleAllied healthEU</v>
      </c>
      <c r="B2487" t="s">
        <v>37</v>
      </c>
      <c r="C2487" t="s">
        <v>136</v>
      </c>
      <c r="D2487">
        <v>5</v>
      </c>
      <c r="E2487" t="s">
        <v>1</v>
      </c>
      <c r="F2487" t="s">
        <v>21</v>
      </c>
      <c r="G2487" t="s">
        <v>145</v>
      </c>
      <c r="H2487">
        <v>215</v>
      </c>
      <c r="I2487">
        <v>200</v>
      </c>
      <c r="J2487">
        <v>38.799999999999997</v>
      </c>
      <c r="K2487">
        <v>8.8000000000000007</v>
      </c>
      <c r="L2487">
        <v>120</v>
      </c>
      <c r="M2487">
        <v>19.600000000000001</v>
      </c>
      <c r="N2487">
        <v>3.5</v>
      </c>
      <c r="O2487">
        <v>25.9</v>
      </c>
      <c r="P2487">
        <v>35.700000000000003</v>
      </c>
      <c r="Q2487">
        <v>38.200000000000003</v>
      </c>
      <c r="R2487">
        <v>12.3</v>
      </c>
      <c r="S2487">
        <v>45</v>
      </c>
      <c r="T2487">
        <v>20100</v>
      </c>
      <c r="U2487">
        <v>28800</v>
      </c>
      <c r="V2487">
        <v>34700</v>
      </c>
    </row>
    <row r="2488" spans="1:22" x14ac:dyDescent="0.25">
      <c r="A2488" t="str">
        <f t="shared" si="38"/>
        <v>2014/20155FemaleAllied healthUK</v>
      </c>
      <c r="B2488" t="s">
        <v>37</v>
      </c>
      <c r="C2488" t="s">
        <v>136</v>
      </c>
      <c r="D2488">
        <v>5</v>
      </c>
      <c r="E2488" t="s">
        <v>1</v>
      </c>
      <c r="F2488" t="s">
        <v>61</v>
      </c>
      <c r="G2488" t="s">
        <v>145</v>
      </c>
      <c r="H2488">
        <v>6495</v>
      </c>
      <c r="I2488">
        <v>6420</v>
      </c>
      <c r="J2488">
        <v>4.0999999999999996</v>
      </c>
      <c r="K2488">
        <v>1.2</v>
      </c>
      <c r="L2488">
        <v>6160</v>
      </c>
      <c r="M2488">
        <v>6</v>
      </c>
      <c r="N2488">
        <v>4.2</v>
      </c>
      <c r="O2488">
        <v>73.2</v>
      </c>
      <c r="P2488">
        <v>84.2</v>
      </c>
      <c r="Q2488">
        <v>85.7</v>
      </c>
      <c r="R2488">
        <v>12.5</v>
      </c>
      <c r="S2488">
        <v>4465</v>
      </c>
      <c r="T2488">
        <v>16400</v>
      </c>
      <c r="U2488">
        <v>24500</v>
      </c>
      <c r="V2488">
        <v>28500</v>
      </c>
    </row>
    <row r="2489" spans="1:22" x14ac:dyDescent="0.25">
      <c r="A2489" t="str">
        <f t="shared" si="38"/>
        <v>2014/20155FemaleAllied healthNon-EU</v>
      </c>
      <c r="B2489" t="s">
        <v>37</v>
      </c>
      <c r="C2489" t="s">
        <v>136</v>
      </c>
      <c r="D2489">
        <v>5</v>
      </c>
      <c r="E2489" t="s">
        <v>1</v>
      </c>
      <c r="F2489" t="s">
        <v>125</v>
      </c>
      <c r="G2489" t="s">
        <v>145</v>
      </c>
      <c r="H2489">
        <v>235</v>
      </c>
      <c r="I2489">
        <v>230</v>
      </c>
      <c r="J2489">
        <v>36</v>
      </c>
      <c r="K2489">
        <v>2.5</v>
      </c>
      <c r="L2489">
        <v>145</v>
      </c>
      <c r="M2489">
        <v>26.7</v>
      </c>
      <c r="N2489">
        <v>3</v>
      </c>
      <c r="O2489">
        <v>24.6</v>
      </c>
      <c r="P2489">
        <v>29.9</v>
      </c>
      <c r="Q2489">
        <v>34.4</v>
      </c>
      <c r="R2489">
        <v>9.6999999999999993</v>
      </c>
      <c r="S2489">
        <v>55</v>
      </c>
      <c r="T2489">
        <v>15500</v>
      </c>
      <c r="U2489">
        <v>25200</v>
      </c>
      <c r="V2489">
        <v>32100</v>
      </c>
    </row>
    <row r="2490" spans="1:22" x14ac:dyDescent="0.25">
      <c r="A2490" t="str">
        <f t="shared" si="38"/>
        <v>2014/20155FemaleArchitecture, building and planningEU</v>
      </c>
      <c r="B2490" t="s">
        <v>37</v>
      </c>
      <c r="C2490" t="s">
        <v>136</v>
      </c>
      <c r="D2490">
        <v>5</v>
      </c>
      <c r="E2490" t="s">
        <v>1</v>
      </c>
      <c r="F2490" t="s">
        <v>21</v>
      </c>
      <c r="G2490" t="s">
        <v>97</v>
      </c>
      <c r="H2490">
        <v>175</v>
      </c>
      <c r="I2490">
        <v>170</v>
      </c>
      <c r="J2490">
        <v>46.3</v>
      </c>
      <c r="K2490">
        <v>3.6</v>
      </c>
      <c r="L2490">
        <v>90</v>
      </c>
      <c r="M2490">
        <v>14.4</v>
      </c>
      <c r="N2490">
        <v>4.7</v>
      </c>
      <c r="O2490">
        <v>21.4</v>
      </c>
      <c r="P2490">
        <v>28.2</v>
      </c>
      <c r="Q2490">
        <v>34.6</v>
      </c>
      <c r="R2490">
        <v>13.2</v>
      </c>
      <c r="S2490">
        <v>35</v>
      </c>
      <c r="T2490">
        <v>24800</v>
      </c>
      <c r="U2490">
        <v>27700</v>
      </c>
      <c r="V2490">
        <v>32800</v>
      </c>
    </row>
    <row r="2491" spans="1:22" x14ac:dyDescent="0.25">
      <c r="A2491" t="str">
        <f t="shared" si="38"/>
        <v>2014/20155FemaleArchitecture, building and planningUK</v>
      </c>
      <c r="B2491" t="s">
        <v>37</v>
      </c>
      <c r="C2491" t="s">
        <v>136</v>
      </c>
      <c r="D2491">
        <v>5</v>
      </c>
      <c r="E2491" t="s">
        <v>1</v>
      </c>
      <c r="F2491" t="s">
        <v>61</v>
      </c>
      <c r="G2491" t="s">
        <v>97</v>
      </c>
      <c r="H2491">
        <v>1560</v>
      </c>
      <c r="I2491">
        <v>1545</v>
      </c>
      <c r="J2491">
        <v>5.0999999999999996</v>
      </c>
      <c r="K2491">
        <v>1</v>
      </c>
      <c r="L2491">
        <v>1465</v>
      </c>
      <c r="M2491">
        <v>7.5</v>
      </c>
      <c r="N2491">
        <v>3.4</v>
      </c>
      <c r="O2491">
        <v>70.5</v>
      </c>
      <c r="P2491">
        <v>81.900000000000006</v>
      </c>
      <c r="Q2491">
        <v>84</v>
      </c>
      <c r="R2491">
        <v>13.5</v>
      </c>
      <c r="S2491">
        <v>1035</v>
      </c>
      <c r="T2491">
        <v>19700</v>
      </c>
      <c r="U2491">
        <v>26300</v>
      </c>
      <c r="V2491">
        <v>33200</v>
      </c>
    </row>
    <row r="2492" spans="1:22" x14ac:dyDescent="0.25">
      <c r="A2492" t="str">
        <f t="shared" si="38"/>
        <v>2014/20155FemaleArchitecture, building and planningNon-EU</v>
      </c>
      <c r="B2492" t="s">
        <v>37</v>
      </c>
      <c r="C2492" t="s">
        <v>136</v>
      </c>
      <c r="D2492">
        <v>5</v>
      </c>
      <c r="E2492" t="s">
        <v>1</v>
      </c>
      <c r="F2492" t="s">
        <v>125</v>
      </c>
      <c r="G2492" t="s">
        <v>97</v>
      </c>
      <c r="H2492">
        <v>225</v>
      </c>
      <c r="I2492">
        <v>215</v>
      </c>
      <c r="J2492">
        <v>58</v>
      </c>
      <c r="K2492">
        <v>4</v>
      </c>
      <c r="L2492">
        <v>90</v>
      </c>
      <c r="M2492">
        <v>23.8</v>
      </c>
      <c r="N2492">
        <v>1.2</v>
      </c>
      <c r="O2492">
        <v>11.4</v>
      </c>
      <c r="P2492">
        <v>15.2</v>
      </c>
      <c r="Q2492">
        <v>17</v>
      </c>
      <c r="R2492">
        <v>5.6</v>
      </c>
      <c r="S2492">
        <v>20</v>
      </c>
      <c r="T2492">
        <v>21500</v>
      </c>
      <c r="U2492">
        <v>25900</v>
      </c>
      <c r="V2492">
        <v>32500</v>
      </c>
    </row>
    <row r="2493" spans="1:22" x14ac:dyDescent="0.25">
      <c r="A2493" t="str">
        <f t="shared" si="38"/>
        <v>2014/20155FemaleBiosciencesEU</v>
      </c>
      <c r="B2493" t="s">
        <v>37</v>
      </c>
      <c r="C2493" t="s">
        <v>136</v>
      </c>
      <c r="D2493">
        <v>5</v>
      </c>
      <c r="E2493" t="s">
        <v>1</v>
      </c>
      <c r="F2493" t="s">
        <v>21</v>
      </c>
      <c r="G2493" t="s">
        <v>80</v>
      </c>
      <c r="H2493">
        <v>235</v>
      </c>
      <c r="I2493">
        <v>230</v>
      </c>
      <c r="J2493">
        <v>37.5</v>
      </c>
      <c r="K2493">
        <v>2.5</v>
      </c>
      <c r="L2493">
        <v>145</v>
      </c>
      <c r="M2493">
        <v>15.3</v>
      </c>
      <c r="N2493">
        <v>2.5</v>
      </c>
      <c r="O2493">
        <v>23</v>
      </c>
      <c r="P2493">
        <v>36.4</v>
      </c>
      <c r="Q2493">
        <v>44.7</v>
      </c>
      <c r="R2493">
        <v>21.7</v>
      </c>
      <c r="S2493">
        <v>50</v>
      </c>
      <c r="T2493">
        <v>19300</v>
      </c>
      <c r="U2493">
        <v>24500</v>
      </c>
      <c r="V2493">
        <v>29900</v>
      </c>
    </row>
    <row r="2494" spans="1:22" x14ac:dyDescent="0.25">
      <c r="A2494" t="str">
        <f t="shared" si="38"/>
        <v>2014/20155FemaleBiosciencesUK</v>
      </c>
      <c r="B2494" t="s">
        <v>37</v>
      </c>
      <c r="C2494" t="s">
        <v>136</v>
      </c>
      <c r="D2494">
        <v>5</v>
      </c>
      <c r="E2494" t="s">
        <v>1</v>
      </c>
      <c r="F2494" t="s">
        <v>61</v>
      </c>
      <c r="G2494" t="s">
        <v>80</v>
      </c>
      <c r="H2494">
        <v>4155</v>
      </c>
      <c r="I2494">
        <v>4110</v>
      </c>
      <c r="J2494">
        <v>2.8</v>
      </c>
      <c r="K2494">
        <v>1</v>
      </c>
      <c r="L2494">
        <v>3995</v>
      </c>
      <c r="M2494">
        <v>6.4</v>
      </c>
      <c r="N2494">
        <v>4.2</v>
      </c>
      <c r="O2494">
        <v>63.8</v>
      </c>
      <c r="P2494">
        <v>81</v>
      </c>
      <c r="Q2494">
        <v>86.6</v>
      </c>
      <c r="R2494">
        <v>22.8</v>
      </c>
      <c r="S2494">
        <v>2540</v>
      </c>
      <c r="T2494">
        <v>17900</v>
      </c>
      <c r="U2494">
        <v>24500</v>
      </c>
      <c r="V2494">
        <v>29900</v>
      </c>
    </row>
    <row r="2495" spans="1:22" x14ac:dyDescent="0.25">
      <c r="A2495" t="str">
        <f t="shared" si="38"/>
        <v>2014/20155FemaleBiosciencesNon-EU</v>
      </c>
      <c r="B2495" t="s">
        <v>37</v>
      </c>
      <c r="C2495" t="s">
        <v>136</v>
      </c>
      <c r="D2495">
        <v>5</v>
      </c>
      <c r="E2495" t="s">
        <v>1</v>
      </c>
      <c r="F2495" t="s">
        <v>125</v>
      </c>
      <c r="G2495" t="s">
        <v>80</v>
      </c>
      <c r="H2495">
        <v>315</v>
      </c>
      <c r="I2495">
        <v>305</v>
      </c>
      <c r="J2495">
        <v>40.700000000000003</v>
      </c>
      <c r="K2495">
        <v>2.7</v>
      </c>
      <c r="L2495">
        <v>180</v>
      </c>
      <c r="M2495">
        <v>32.1</v>
      </c>
      <c r="N2495">
        <v>1.7</v>
      </c>
      <c r="O2495">
        <v>11</v>
      </c>
      <c r="P2495">
        <v>18.899999999999999</v>
      </c>
      <c r="Q2495">
        <v>25.4</v>
      </c>
      <c r="R2495">
        <v>14.4</v>
      </c>
      <c r="S2495">
        <v>30</v>
      </c>
      <c r="T2495">
        <v>17500</v>
      </c>
      <c r="U2495">
        <v>27700</v>
      </c>
      <c r="V2495">
        <v>32800</v>
      </c>
    </row>
    <row r="2496" spans="1:22" x14ac:dyDescent="0.25">
      <c r="A2496" t="str">
        <f t="shared" si="38"/>
        <v>2014/20155FemaleBusiness and managementEU</v>
      </c>
      <c r="B2496" t="s">
        <v>37</v>
      </c>
      <c r="C2496" t="s">
        <v>136</v>
      </c>
      <c r="D2496">
        <v>5</v>
      </c>
      <c r="E2496" t="s">
        <v>1</v>
      </c>
      <c r="F2496" t="s">
        <v>21</v>
      </c>
      <c r="G2496" t="s">
        <v>107</v>
      </c>
      <c r="H2496">
        <v>2145</v>
      </c>
      <c r="I2496">
        <v>1980</v>
      </c>
      <c r="J2496">
        <v>49.1</v>
      </c>
      <c r="K2496">
        <v>7.6</v>
      </c>
      <c r="L2496">
        <v>1010</v>
      </c>
      <c r="M2496">
        <v>19.899999999999999</v>
      </c>
      <c r="N2496">
        <v>3.5</v>
      </c>
      <c r="O2496">
        <v>25.7</v>
      </c>
      <c r="P2496">
        <v>27.3</v>
      </c>
      <c r="Q2496">
        <v>27.6</v>
      </c>
      <c r="R2496">
        <v>1.9</v>
      </c>
      <c r="S2496">
        <v>470</v>
      </c>
      <c r="T2496">
        <v>19300</v>
      </c>
      <c r="U2496">
        <v>27700</v>
      </c>
      <c r="V2496">
        <v>38300</v>
      </c>
    </row>
    <row r="2497" spans="1:22" x14ac:dyDescent="0.25">
      <c r="A2497" t="str">
        <f t="shared" si="38"/>
        <v>2014/20155FemaleBusiness and managementUK</v>
      </c>
      <c r="B2497" t="s">
        <v>37</v>
      </c>
      <c r="C2497" t="s">
        <v>136</v>
      </c>
      <c r="D2497">
        <v>5</v>
      </c>
      <c r="E2497" t="s">
        <v>1</v>
      </c>
      <c r="F2497" t="s">
        <v>61</v>
      </c>
      <c r="G2497" t="s">
        <v>107</v>
      </c>
      <c r="H2497">
        <v>13245</v>
      </c>
      <c r="I2497">
        <v>13050</v>
      </c>
      <c r="J2497">
        <v>4.4000000000000004</v>
      </c>
      <c r="K2497">
        <v>1.5</v>
      </c>
      <c r="L2497">
        <v>12475</v>
      </c>
      <c r="M2497">
        <v>7.9</v>
      </c>
      <c r="N2497">
        <v>5.8</v>
      </c>
      <c r="O2497">
        <v>77.099999999999994</v>
      </c>
      <c r="P2497">
        <v>81.2</v>
      </c>
      <c r="Q2497">
        <v>81.900000000000006</v>
      </c>
      <c r="R2497">
        <v>4.8</v>
      </c>
      <c r="S2497">
        <v>9750</v>
      </c>
      <c r="T2497">
        <v>17900</v>
      </c>
      <c r="U2497">
        <v>24500</v>
      </c>
      <c r="V2497">
        <v>32500</v>
      </c>
    </row>
    <row r="2498" spans="1:22" x14ac:dyDescent="0.25">
      <c r="A2498" t="str">
        <f t="shared" si="38"/>
        <v>2014/20155FemaleBusiness and managementNon-EU</v>
      </c>
      <c r="B2498" t="s">
        <v>37</v>
      </c>
      <c r="C2498" t="s">
        <v>136</v>
      </c>
      <c r="D2498">
        <v>5</v>
      </c>
      <c r="E2498" t="s">
        <v>1</v>
      </c>
      <c r="F2498" t="s">
        <v>125</v>
      </c>
      <c r="G2498" t="s">
        <v>107</v>
      </c>
      <c r="H2498">
        <v>4355</v>
      </c>
      <c r="I2498">
        <v>4240</v>
      </c>
      <c r="J2498">
        <v>57.9</v>
      </c>
      <c r="K2498">
        <v>2.6</v>
      </c>
      <c r="L2498">
        <v>1785</v>
      </c>
      <c r="M2498">
        <v>29.4</v>
      </c>
      <c r="N2498">
        <v>1.8</v>
      </c>
      <c r="O2498">
        <v>9.5</v>
      </c>
      <c r="P2498">
        <v>10.1</v>
      </c>
      <c r="Q2498">
        <v>10.9</v>
      </c>
      <c r="R2498">
        <v>1.4</v>
      </c>
      <c r="S2498">
        <v>355</v>
      </c>
      <c r="T2498">
        <v>14600</v>
      </c>
      <c r="U2498">
        <v>24500</v>
      </c>
      <c r="V2498">
        <v>35400</v>
      </c>
    </row>
    <row r="2499" spans="1:22" x14ac:dyDescent="0.25">
      <c r="A2499" t="str">
        <f t="shared" si="38"/>
        <v>2014/20155FemaleCeltic studiesUK</v>
      </c>
      <c r="B2499" t="s">
        <v>37</v>
      </c>
      <c r="C2499" t="s">
        <v>136</v>
      </c>
      <c r="D2499">
        <v>5</v>
      </c>
      <c r="E2499" t="s">
        <v>1</v>
      </c>
      <c r="F2499" t="s">
        <v>61</v>
      </c>
      <c r="G2499" t="s">
        <v>111</v>
      </c>
      <c r="H2499">
        <v>20</v>
      </c>
      <c r="I2499">
        <v>20</v>
      </c>
      <c r="J2499">
        <v>0</v>
      </c>
      <c r="K2499">
        <v>0</v>
      </c>
      <c r="L2499">
        <v>20</v>
      </c>
      <c r="M2499">
        <v>0</v>
      </c>
      <c r="N2499">
        <v>2.9</v>
      </c>
      <c r="O2499">
        <v>80</v>
      </c>
      <c r="P2499">
        <v>94.3</v>
      </c>
      <c r="Q2499">
        <v>97.1</v>
      </c>
      <c r="R2499">
        <v>17.100000000000001</v>
      </c>
      <c r="S2499">
        <v>15</v>
      </c>
      <c r="T2499">
        <v>18600</v>
      </c>
      <c r="U2499">
        <v>24600</v>
      </c>
      <c r="V2499">
        <v>29900</v>
      </c>
    </row>
    <row r="2500" spans="1:22" x14ac:dyDescent="0.25">
      <c r="A2500" t="str">
        <f t="shared" ref="A2500:A2563" si="39">B2500&amp;D2500&amp;E2500&amp;G2500&amp;F2500</f>
        <v>2014/20155FemaleChemistryEU</v>
      </c>
      <c r="B2500" t="s">
        <v>37</v>
      </c>
      <c r="C2500" t="s">
        <v>136</v>
      </c>
      <c r="D2500">
        <v>5</v>
      </c>
      <c r="E2500" t="s">
        <v>1</v>
      </c>
      <c r="F2500" t="s">
        <v>21</v>
      </c>
      <c r="G2500" t="s">
        <v>90</v>
      </c>
      <c r="H2500">
        <v>40</v>
      </c>
      <c r="I2500">
        <v>35</v>
      </c>
      <c r="J2500">
        <v>24</v>
      </c>
      <c r="K2500">
        <v>7.8</v>
      </c>
      <c r="L2500">
        <v>25</v>
      </c>
      <c r="M2500">
        <v>20.3</v>
      </c>
      <c r="N2500">
        <v>2.8</v>
      </c>
      <c r="O2500">
        <v>31.2</v>
      </c>
      <c r="P2500">
        <v>40.6</v>
      </c>
      <c r="Q2500">
        <v>52.9</v>
      </c>
      <c r="R2500">
        <v>21.7</v>
      </c>
      <c r="S2500">
        <v>10</v>
      </c>
      <c r="T2500">
        <v>13100</v>
      </c>
      <c r="U2500">
        <v>28100</v>
      </c>
      <c r="V2500">
        <v>40900</v>
      </c>
    </row>
    <row r="2501" spans="1:22" x14ac:dyDescent="0.25">
      <c r="A2501" t="str">
        <f t="shared" si="39"/>
        <v>2014/20155FemaleChemistryUK</v>
      </c>
      <c r="B2501" t="s">
        <v>37</v>
      </c>
      <c r="C2501" t="s">
        <v>136</v>
      </c>
      <c r="D2501">
        <v>5</v>
      </c>
      <c r="E2501" t="s">
        <v>1</v>
      </c>
      <c r="F2501" t="s">
        <v>61</v>
      </c>
      <c r="G2501" t="s">
        <v>90</v>
      </c>
      <c r="H2501">
        <v>940</v>
      </c>
      <c r="I2501">
        <v>925</v>
      </c>
      <c r="J2501">
        <v>2.4</v>
      </c>
      <c r="K2501">
        <v>1.5</v>
      </c>
      <c r="L2501">
        <v>905</v>
      </c>
      <c r="M2501">
        <v>6.4</v>
      </c>
      <c r="N2501">
        <v>3.7</v>
      </c>
      <c r="O2501">
        <v>67.8</v>
      </c>
      <c r="P2501">
        <v>84.5</v>
      </c>
      <c r="Q2501">
        <v>87.5</v>
      </c>
      <c r="R2501">
        <v>19.600000000000001</v>
      </c>
      <c r="S2501">
        <v>610</v>
      </c>
      <c r="T2501">
        <v>20800</v>
      </c>
      <c r="U2501">
        <v>26300</v>
      </c>
      <c r="V2501">
        <v>32500</v>
      </c>
    </row>
    <row r="2502" spans="1:22" x14ac:dyDescent="0.25">
      <c r="A2502" t="str">
        <f t="shared" si="39"/>
        <v>2014/20155FemaleChemistryNon-EU</v>
      </c>
      <c r="B2502" t="s">
        <v>37</v>
      </c>
      <c r="C2502" t="s">
        <v>136</v>
      </c>
      <c r="D2502">
        <v>5</v>
      </c>
      <c r="E2502" t="s">
        <v>1</v>
      </c>
      <c r="F2502" t="s">
        <v>125</v>
      </c>
      <c r="G2502" t="s">
        <v>90</v>
      </c>
      <c r="H2502">
        <v>85</v>
      </c>
      <c r="I2502">
        <v>85</v>
      </c>
      <c r="J2502">
        <v>68</v>
      </c>
      <c r="K2502">
        <v>3.5</v>
      </c>
      <c r="L2502">
        <v>25</v>
      </c>
      <c r="M2502">
        <v>11.7</v>
      </c>
      <c r="N2502">
        <v>0</v>
      </c>
      <c r="O2502">
        <v>13.4</v>
      </c>
      <c r="P2502">
        <v>17.3</v>
      </c>
      <c r="Q2502">
        <v>20.3</v>
      </c>
      <c r="R2502">
        <v>7</v>
      </c>
      <c r="S2502" t="s">
        <v>124</v>
      </c>
      <c r="T2502" t="s">
        <v>124</v>
      </c>
      <c r="U2502" t="s">
        <v>124</v>
      </c>
      <c r="V2502" t="s">
        <v>124</v>
      </c>
    </row>
    <row r="2503" spans="1:22" x14ac:dyDescent="0.25">
      <c r="A2503" t="str">
        <f t="shared" si="39"/>
        <v>2014/20155FemaleCombined and general studiesEU</v>
      </c>
      <c r="B2503" t="s">
        <v>37</v>
      </c>
      <c r="C2503" t="s">
        <v>136</v>
      </c>
      <c r="D2503">
        <v>5</v>
      </c>
      <c r="E2503" t="s">
        <v>1</v>
      </c>
      <c r="F2503" t="s">
        <v>21</v>
      </c>
      <c r="G2503" t="s">
        <v>120</v>
      </c>
      <c r="H2503">
        <v>20</v>
      </c>
      <c r="I2503">
        <v>20</v>
      </c>
      <c r="J2503">
        <v>28.6</v>
      </c>
      <c r="K2503">
        <v>0</v>
      </c>
      <c r="L2503">
        <v>15</v>
      </c>
      <c r="M2503">
        <v>19</v>
      </c>
      <c r="N2503">
        <v>0</v>
      </c>
      <c r="O2503">
        <v>50</v>
      </c>
      <c r="P2503">
        <v>52.4</v>
      </c>
      <c r="Q2503">
        <v>52.4</v>
      </c>
      <c r="R2503">
        <v>2.4</v>
      </c>
      <c r="S2503" t="s">
        <v>124</v>
      </c>
      <c r="T2503" t="s">
        <v>124</v>
      </c>
      <c r="U2503" t="s">
        <v>124</v>
      </c>
      <c r="V2503" t="s">
        <v>124</v>
      </c>
    </row>
    <row r="2504" spans="1:22" x14ac:dyDescent="0.25">
      <c r="A2504" t="str">
        <f t="shared" si="39"/>
        <v>2014/20155FemaleCombined and general studiesUK</v>
      </c>
      <c r="B2504" t="s">
        <v>37</v>
      </c>
      <c r="C2504" t="s">
        <v>136</v>
      </c>
      <c r="D2504">
        <v>5</v>
      </c>
      <c r="E2504" t="s">
        <v>1</v>
      </c>
      <c r="F2504" t="s">
        <v>61</v>
      </c>
      <c r="G2504" t="s">
        <v>120</v>
      </c>
      <c r="H2504">
        <v>3360</v>
      </c>
      <c r="I2504">
        <v>3300</v>
      </c>
      <c r="J2504">
        <v>4.4000000000000004</v>
      </c>
      <c r="K2504">
        <v>1.8</v>
      </c>
      <c r="L2504">
        <v>3155</v>
      </c>
      <c r="M2504">
        <v>10.9</v>
      </c>
      <c r="N2504">
        <v>5.6</v>
      </c>
      <c r="O2504">
        <v>67</v>
      </c>
      <c r="P2504">
        <v>76.8</v>
      </c>
      <c r="Q2504">
        <v>79.2</v>
      </c>
      <c r="R2504">
        <v>12.3</v>
      </c>
      <c r="S2504">
        <v>2025</v>
      </c>
      <c r="T2504">
        <v>11300</v>
      </c>
      <c r="U2504">
        <v>20400</v>
      </c>
      <c r="V2504">
        <v>28800</v>
      </c>
    </row>
    <row r="2505" spans="1:22" x14ac:dyDescent="0.25">
      <c r="A2505" t="str">
        <f t="shared" si="39"/>
        <v>2014/20155FemaleCombined and general studiesNon-EU</v>
      </c>
      <c r="B2505" t="s">
        <v>37</v>
      </c>
      <c r="C2505" t="s">
        <v>136</v>
      </c>
      <c r="D2505">
        <v>5</v>
      </c>
      <c r="E2505" t="s">
        <v>1</v>
      </c>
      <c r="F2505" t="s">
        <v>125</v>
      </c>
      <c r="G2505" t="s">
        <v>120</v>
      </c>
      <c r="H2505">
        <v>30</v>
      </c>
      <c r="I2505">
        <v>30</v>
      </c>
      <c r="J2505">
        <v>51.7</v>
      </c>
      <c r="K2505">
        <v>3.3</v>
      </c>
      <c r="L2505">
        <v>15</v>
      </c>
      <c r="M2505">
        <v>18.5</v>
      </c>
      <c r="N2505">
        <v>0</v>
      </c>
      <c r="O2505">
        <v>26.4</v>
      </c>
      <c r="P2505">
        <v>29.8</v>
      </c>
      <c r="Q2505">
        <v>29.8</v>
      </c>
      <c r="R2505">
        <v>3.4</v>
      </c>
      <c r="S2505" t="s">
        <v>124</v>
      </c>
      <c r="T2505" t="s">
        <v>124</v>
      </c>
      <c r="U2505" t="s">
        <v>124</v>
      </c>
      <c r="V2505" t="s">
        <v>124</v>
      </c>
    </row>
    <row r="2506" spans="1:22" x14ac:dyDescent="0.25">
      <c r="A2506" t="str">
        <f t="shared" si="39"/>
        <v>2014/20155FemaleComputingEU</v>
      </c>
      <c r="B2506" t="s">
        <v>37</v>
      </c>
      <c r="C2506" t="s">
        <v>136</v>
      </c>
      <c r="D2506">
        <v>5</v>
      </c>
      <c r="E2506" t="s">
        <v>1</v>
      </c>
      <c r="F2506" t="s">
        <v>21</v>
      </c>
      <c r="G2506" t="s">
        <v>95</v>
      </c>
      <c r="H2506">
        <v>90</v>
      </c>
      <c r="I2506">
        <v>85</v>
      </c>
      <c r="J2506">
        <v>44.2</v>
      </c>
      <c r="K2506">
        <v>5.4</v>
      </c>
      <c r="L2506">
        <v>50</v>
      </c>
      <c r="M2506">
        <v>10.3</v>
      </c>
      <c r="N2506">
        <v>1.2</v>
      </c>
      <c r="O2506">
        <v>33</v>
      </c>
      <c r="P2506">
        <v>38.799999999999997</v>
      </c>
      <c r="Q2506">
        <v>44.3</v>
      </c>
      <c r="R2506">
        <v>11.3</v>
      </c>
      <c r="S2506">
        <v>25</v>
      </c>
      <c r="T2506">
        <v>17500</v>
      </c>
      <c r="U2506">
        <v>29900</v>
      </c>
      <c r="V2506">
        <v>41600</v>
      </c>
    </row>
    <row r="2507" spans="1:22" x14ac:dyDescent="0.25">
      <c r="A2507" t="str">
        <f t="shared" si="39"/>
        <v>2014/20155FemaleComputingUK</v>
      </c>
      <c r="B2507" t="s">
        <v>37</v>
      </c>
      <c r="C2507" t="s">
        <v>136</v>
      </c>
      <c r="D2507">
        <v>5</v>
      </c>
      <c r="E2507" t="s">
        <v>1</v>
      </c>
      <c r="F2507" t="s">
        <v>61</v>
      </c>
      <c r="G2507" t="s">
        <v>95</v>
      </c>
      <c r="H2507">
        <v>1710</v>
      </c>
      <c r="I2507">
        <v>1700</v>
      </c>
      <c r="J2507">
        <v>4.2</v>
      </c>
      <c r="K2507">
        <v>0.8</v>
      </c>
      <c r="L2507">
        <v>1630</v>
      </c>
      <c r="M2507">
        <v>9.1999999999999993</v>
      </c>
      <c r="N2507">
        <v>8.1</v>
      </c>
      <c r="O2507">
        <v>73.7</v>
      </c>
      <c r="P2507">
        <v>77.5</v>
      </c>
      <c r="Q2507">
        <v>78.5</v>
      </c>
      <c r="R2507">
        <v>4.8</v>
      </c>
      <c r="S2507">
        <v>1205</v>
      </c>
      <c r="T2507">
        <v>15700</v>
      </c>
      <c r="U2507">
        <v>23400</v>
      </c>
      <c r="V2507">
        <v>30700</v>
      </c>
    </row>
    <row r="2508" spans="1:22" x14ac:dyDescent="0.25">
      <c r="A2508" t="str">
        <f t="shared" si="39"/>
        <v>2014/20155FemaleComputingNon-EU</v>
      </c>
      <c r="B2508" t="s">
        <v>37</v>
      </c>
      <c r="C2508" t="s">
        <v>136</v>
      </c>
      <c r="D2508">
        <v>5</v>
      </c>
      <c r="E2508" t="s">
        <v>1</v>
      </c>
      <c r="F2508" t="s">
        <v>125</v>
      </c>
      <c r="G2508" t="s">
        <v>95</v>
      </c>
      <c r="H2508">
        <v>290</v>
      </c>
      <c r="I2508">
        <v>280</v>
      </c>
      <c r="J2508">
        <v>49.3</v>
      </c>
      <c r="K2508">
        <v>2.8</v>
      </c>
      <c r="L2508">
        <v>145</v>
      </c>
      <c r="M2508">
        <v>26.5</v>
      </c>
      <c r="N2508">
        <v>2.8</v>
      </c>
      <c r="O2508">
        <v>18.3</v>
      </c>
      <c r="P2508">
        <v>19.899999999999999</v>
      </c>
      <c r="Q2508">
        <v>21.4</v>
      </c>
      <c r="R2508">
        <v>3</v>
      </c>
      <c r="S2508">
        <v>45</v>
      </c>
      <c r="T2508">
        <v>9500</v>
      </c>
      <c r="U2508">
        <v>21900</v>
      </c>
      <c r="V2508">
        <v>31800</v>
      </c>
    </row>
    <row r="2509" spans="1:22" x14ac:dyDescent="0.25">
      <c r="A2509" t="str">
        <f t="shared" si="39"/>
        <v>2014/20155FemaleCreative arts and designEU</v>
      </c>
      <c r="B2509" t="s">
        <v>37</v>
      </c>
      <c r="C2509" t="s">
        <v>136</v>
      </c>
      <c r="D2509">
        <v>5</v>
      </c>
      <c r="E2509" t="s">
        <v>1</v>
      </c>
      <c r="F2509" t="s">
        <v>21</v>
      </c>
      <c r="G2509" t="s">
        <v>116</v>
      </c>
      <c r="H2509">
        <v>665</v>
      </c>
      <c r="I2509">
        <v>610</v>
      </c>
      <c r="J2509">
        <v>41.2</v>
      </c>
      <c r="K2509">
        <v>8</v>
      </c>
      <c r="L2509">
        <v>360</v>
      </c>
      <c r="M2509">
        <v>25.5</v>
      </c>
      <c r="N2509">
        <v>2.9</v>
      </c>
      <c r="O2509">
        <v>26.5</v>
      </c>
      <c r="P2509">
        <v>29</v>
      </c>
      <c r="Q2509">
        <v>30.3</v>
      </c>
      <c r="R2509">
        <v>3.8</v>
      </c>
      <c r="S2509">
        <v>140</v>
      </c>
      <c r="T2509">
        <v>11000</v>
      </c>
      <c r="U2509">
        <v>19700</v>
      </c>
      <c r="V2509">
        <v>29200</v>
      </c>
    </row>
    <row r="2510" spans="1:22" x14ac:dyDescent="0.25">
      <c r="A2510" t="str">
        <f t="shared" si="39"/>
        <v>2014/20155FemaleCreative arts and designUK</v>
      </c>
      <c r="B2510" t="s">
        <v>37</v>
      </c>
      <c r="C2510" t="s">
        <v>136</v>
      </c>
      <c r="D2510">
        <v>5</v>
      </c>
      <c r="E2510" t="s">
        <v>1</v>
      </c>
      <c r="F2510" t="s">
        <v>61</v>
      </c>
      <c r="G2510" t="s">
        <v>116</v>
      </c>
      <c r="H2510">
        <v>12050</v>
      </c>
      <c r="I2510">
        <v>11935</v>
      </c>
      <c r="J2510">
        <v>2.6</v>
      </c>
      <c r="K2510">
        <v>1</v>
      </c>
      <c r="L2510">
        <v>11625</v>
      </c>
      <c r="M2510">
        <v>8.1999999999999993</v>
      </c>
      <c r="N2510">
        <v>7</v>
      </c>
      <c r="O2510">
        <v>76.8</v>
      </c>
      <c r="P2510">
        <v>81.3</v>
      </c>
      <c r="Q2510">
        <v>82.3</v>
      </c>
      <c r="R2510">
        <v>5.4</v>
      </c>
      <c r="S2510">
        <v>8605</v>
      </c>
      <c r="T2510">
        <v>12400</v>
      </c>
      <c r="U2510">
        <v>19000</v>
      </c>
      <c r="V2510">
        <v>25600</v>
      </c>
    </row>
    <row r="2511" spans="1:22" x14ac:dyDescent="0.25">
      <c r="A2511" t="str">
        <f t="shared" si="39"/>
        <v>2014/20155FemaleCreative arts and designNon-EU</v>
      </c>
      <c r="B2511" t="s">
        <v>37</v>
      </c>
      <c r="C2511" t="s">
        <v>136</v>
      </c>
      <c r="D2511">
        <v>5</v>
      </c>
      <c r="E2511" t="s">
        <v>1</v>
      </c>
      <c r="F2511" t="s">
        <v>125</v>
      </c>
      <c r="G2511" t="s">
        <v>116</v>
      </c>
      <c r="H2511">
        <v>975</v>
      </c>
      <c r="I2511">
        <v>935</v>
      </c>
      <c r="J2511">
        <v>52.4</v>
      </c>
      <c r="K2511">
        <v>4.5</v>
      </c>
      <c r="L2511">
        <v>445</v>
      </c>
      <c r="M2511">
        <v>29.9</v>
      </c>
      <c r="N2511">
        <v>3</v>
      </c>
      <c r="O2511">
        <v>12.8</v>
      </c>
      <c r="P2511">
        <v>13.8</v>
      </c>
      <c r="Q2511">
        <v>14.7</v>
      </c>
      <c r="R2511">
        <v>1.9</v>
      </c>
      <c r="S2511">
        <v>105</v>
      </c>
      <c r="T2511">
        <v>11700</v>
      </c>
      <c r="U2511">
        <v>20300</v>
      </c>
      <c r="V2511">
        <v>27400</v>
      </c>
    </row>
    <row r="2512" spans="1:22" x14ac:dyDescent="0.25">
      <c r="A2512" t="str">
        <f t="shared" si="39"/>
        <v>2014/20155FemaleEconomicsEU</v>
      </c>
      <c r="B2512" t="s">
        <v>37</v>
      </c>
      <c r="C2512" t="s">
        <v>136</v>
      </c>
      <c r="D2512">
        <v>5</v>
      </c>
      <c r="E2512" t="s">
        <v>1</v>
      </c>
      <c r="F2512" t="s">
        <v>21</v>
      </c>
      <c r="G2512" t="s">
        <v>8</v>
      </c>
      <c r="H2512">
        <v>195</v>
      </c>
      <c r="I2512">
        <v>185</v>
      </c>
      <c r="J2512">
        <v>33.1</v>
      </c>
      <c r="K2512">
        <v>6</v>
      </c>
      <c r="L2512">
        <v>125</v>
      </c>
      <c r="M2512">
        <v>23.7</v>
      </c>
      <c r="N2512">
        <v>2.4</v>
      </c>
      <c r="O2512">
        <v>33.5</v>
      </c>
      <c r="P2512">
        <v>38.6</v>
      </c>
      <c r="Q2512">
        <v>40.799999999999997</v>
      </c>
      <c r="R2512">
        <v>7.3</v>
      </c>
      <c r="S2512">
        <v>60</v>
      </c>
      <c r="T2512">
        <v>30300</v>
      </c>
      <c r="U2512">
        <v>47100</v>
      </c>
      <c r="V2512">
        <v>58400</v>
      </c>
    </row>
    <row r="2513" spans="1:22" x14ac:dyDescent="0.25">
      <c r="A2513" t="str">
        <f t="shared" si="39"/>
        <v>2014/20155FemaleEconomicsUK</v>
      </c>
      <c r="B2513" t="s">
        <v>37</v>
      </c>
      <c r="C2513" t="s">
        <v>136</v>
      </c>
      <c r="D2513">
        <v>5</v>
      </c>
      <c r="E2513" t="s">
        <v>1</v>
      </c>
      <c r="F2513" t="s">
        <v>61</v>
      </c>
      <c r="G2513" t="s">
        <v>8</v>
      </c>
      <c r="H2513">
        <v>1085</v>
      </c>
      <c r="I2513">
        <v>1060</v>
      </c>
      <c r="J2513">
        <v>4.2</v>
      </c>
      <c r="K2513">
        <v>2</v>
      </c>
      <c r="L2513">
        <v>1015</v>
      </c>
      <c r="M2513">
        <v>7.2</v>
      </c>
      <c r="N2513">
        <v>4.8</v>
      </c>
      <c r="O2513">
        <v>77.8</v>
      </c>
      <c r="P2513">
        <v>82.4</v>
      </c>
      <c r="Q2513">
        <v>83.8</v>
      </c>
      <c r="R2513">
        <v>6</v>
      </c>
      <c r="S2513">
        <v>805</v>
      </c>
      <c r="T2513">
        <v>25600</v>
      </c>
      <c r="U2513">
        <v>33900</v>
      </c>
      <c r="V2513">
        <v>47400</v>
      </c>
    </row>
    <row r="2514" spans="1:22" x14ac:dyDescent="0.25">
      <c r="A2514" t="str">
        <f t="shared" si="39"/>
        <v>2014/20155FemaleEconomicsNon-EU</v>
      </c>
      <c r="B2514" t="s">
        <v>37</v>
      </c>
      <c r="C2514" t="s">
        <v>136</v>
      </c>
      <c r="D2514">
        <v>5</v>
      </c>
      <c r="E2514" t="s">
        <v>1</v>
      </c>
      <c r="F2514" t="s">
        <v>125</v>
      </c>
      <c r="G2514" t="s">
        <v>8</v>
      </c>
      <c r="H2514">
        <v>545</v>
      </c>
      <c r="I2514">
        <v>530</v>
      </c>
      <c r="J2514">
        <v>54.3</v>
      </c>
      <c r="K2514">
        <v>2.8</v>
      </c>
      <c r="L2514">
        <v>240</v>
      </c>
      <c r="M2514">
        <v>25.8</v>
      </c>
      <c r="N2514">
        <v>1.7</v>
      </c>
      <c r="O2514">
        <v>15.1</v>
      </c>
      <c r="P2514">
        <v>16.7</v>
      </c>
      <c r="Q2514">
        <v>18.100000000000001</v>
      </c>
      <c r="R2514">
        <v>3</v>
      </c>
      <c r="S2514">
        <v>75</v>
      </c>
      <c r="T2514">
        <v>29900</v>
      </c>
      <c r="U2514">
        <v>44500</v>
      </c>
      <c r="V2514">
        <v>59900</v>
      </c>
    </row>
    <row r="2515" spans="1:22" x14ac:dyDescent="0.25">
      <c r="A2515" t="str">
        <f t="shared" si="39"/>
        <v>2014/20155FemaleEducation and teachingEU</v>
      </c>
      <c r="B2515" t="s">
        <v>37</v>
      </c>
      <c r="C2515" t="s">
        <v>136</v>
      </c>
      <c r="D2515">
        <v>5</v>
      </c>
      <c r="E2515" t="s">
        <v>1</v>
      </c>
      <c r="F2515" t="s">
        <v>21</v>
      </c>
      <c r="G2515" t="s">
        <v>118</v>
      </c>
      <c r="H2515">
        <v>125</v>
      </c>
      <c r="I2515">
        <v>115</v>
      </c>
      <c r="J2515">
        <v>43.8</v>
      </c>
      <c r="K2515">
        <v>8.3000000000000007</v>
      </c>
      <c r="L2515">
        <v>65</v>
      </c>
      <c r="M2515">
        <v>21.3</v>
      </c>
      <c r="N2515">
        <v>3</v>
      </c>
      <c r="O2515">
        <v>25.2</v>
      </c>
      <c r="P2515">
        <v>28.9</v>
      </c>
      <c r="Q2515">
        <v>31.9</v>
      </c>
      <c r="R2515">
        <v>6.7</v>
      </c>
      <c r="S2515">
        <v>25</v>
      </c>
      <c r="T2515">
        <v>15000</v>
      </c>
      <c r="U2515">
        <v>27700</v>
      </c>
      <c r="V2515">
        <v>30700</v>
      </c>
    </row>
    <row r="2516" spans="1:22" x14ac:dyDescent="0.25">
      <c r="A2516" t="str">
        <f t="shared" si="39"/>
        <v>2014/20155FemaleEducation and teachingUK</v>
      </c>
      <c r="B2516" t="s">
        <v>37</v>
      </c>
      <c r="C2516" t="s">
        <v>136</v>
      </c>
      <c r="D2516">
        <v>5</v>
      </c>
      <c r="E2516" t="s">
        <v>1</v>
      </c>
      <c r="F2516" t="s">
        <v>61</v>
      </c>
      <c r="G2516" t="s">
        <v>118</v>
      </c>
      <c r="H2516">
        <v>10790</v>
      </c>
      <c r="I2516">
        <v>10700</v>
      </c>
      <c r="J2516">
        <v>3.2</v>
      </c>
      <c r="K2516">
        <v>0.8</v>
      </c>
      <c r="L2516">
        <v>10355</v>
      </c>
      <c r="M2516">
        <v>5.2</v>
      </c>
      <c r="N2516">
        <v>3.9</v>
      </c>
      <c r="O2516">
        <v>80.8</v>
      </c>
      <c r="P2516">
        <v>86.8</v>
      </c>
      <c r="Q2516">
        <v>87.7</v>
      </c>
      <c r="R2516">
        <v>6.9</v>
      </c>
      <c r="S2516">
        <v>8400</v>
      </c>
      <c r="T2516">
        <v>15700</v>
      </c>
      <c r="U2516">
        <v>23700</v>
      </c>
      <c r="V2516">
        <v>28500</v>
      </c>
    </row>
    <row r="2517" spans="1:22" x14ac:dyDescent="0.25">
      <c r="A2517" t="str">
        <f t="shared" si="39"/>
        <v>2014/20155FemaleEducation and teachingNon-EU</v>
      </c>
      <c r="B2517" t="s">
        <v>37</v>
      </c>
      <c r="C2517" t="s">
        <v>136</v>
      </c>
      <c r="D2517">
        <v>5</v>
      </c>
      <c r="E2517" t="s">
        <v>1</v>
      </c>
      <c r="F2517" t="s">
        <v>125</v>
      </c>
      <c r="G2517" t="s">
        <v>118</v>
      </c>
      <c r="H2517">
        <v>160</v>
      </c>
      <c r="I2517">
        <v>150</v>
      </c>
      <c r="J2517">
        <v>42.3</v>
      </c>
      <c r="K2517">
        <v>6.3</v>
      </c>
      <c r="L2517">
        <v>85</v>
      </c>
      <c r="M2517">
        <v>24.3</v>
      </c>
      <c r="N2517">
        <v>3</v>
      </c>
      <c r="O2517">
        <v>25.7</v>
      </c>
      <c r="P2517">
        <v>29.2</v>
      </c>
      <c r="Q2517">
        <v>30.4</v>
      </c>
      <c r="R2517">
        <v>4.7</v>
      </c>
      <c r="S2517">
        <v>35</v>
      </c>
      <c r="T2517">
        <v>13100</v>
      </c>
      <c r="U2517">
        <v>19000</v>
      </c>
      <c r="V2517">
        <v>27400</v>
      </c>
    </row>
    <row r="2518" spans="1:22" x14ac:dyDescent="0.25">
      <c r="A2518" t="str">
        <f t="shared" si="39"/>
        <v>2014/20155FemaleEngineeringEU</v>
      </c>
      <c r="B2518" t="s">
        <v>37</v>
      </c>
      <c r="C2518" t="s">
        <v>136</v>
      </c>
      <c r="D2518">
        <v>5</v>
      </c>
      <c r="E2518" t="s">
        <v>1</v>
      </c>
      <c r="F2518" t="s">
        <v>21</v>
      </c>
      <c r="G2518" t="s">
        <v>93</v>
      </c>
      <c r="H2518">
        <v>170</v>
      </c>
      <c r="I2518">
        <v>160</v>
      </c>
      <c r="J2518">
        <v>40.799999999999997</v>
      </c>
      <c r="K2518">
        <v>4.5999999999999996</v>
      </c>
      <c r="L2518">
        <v>95</v>
      </c>
      <c r="M2518">
        <v>25.2</v>
      </c>
      <c r="N2518">
        <v>3.1</v>
      </c>
      <c r="O2518">
        <v>19.899999999999999</v>
      </c>
      <c r="P2518">
        <v>28</v>
      </c>
      <c r="Q2518">
        <v>30.9</v>
      </c>
      <c r="R2518">
        <v>11</v>
      </c>
      <c r="S2518">
        <v>30</v>
      </c>
      <c r="T2518">
        <v>27000</v>
      </c>
      <c r="U2518">
        <v>33200</v>
      </c>
      <c r="V2518">
        <v>52200</v>
      </c>
    </row>
    <row r="2519" spans="1:22" x14ac:dyDescent="0.25">
      <c r="A2519" t="str">
        <f t="shared" si="39"/>
        <v>2014/20155FemaleEngineeringUK</v>
      </c>
      <c r="B2519" t="s">
        <v>37</v>
      </c>
      <c r="C2519" t="s">
        <v>136</v>
      </c>
      <c r="D2519">
        <v>5</v>
      </c>
      <c r="E2519" t="s">
        <v>1</v>
      </c>
      <c r="F2519" t="s">
        <v>61</v>
      </c>
      <c r="G2519" t="s">
        <v>93</v>
      </c>
      <c r="H2519">
        <v>1295</v>
      </c>
      <c r="I2519">
        <v>1265</v>
      </c>
      <c r="J2519">
        <v>4.2</v>
      </c>
      <c r="K2519">
        <v>2.4</v>
      </c>
      <c r="L2519">
        <v>1210</v>
      </c>
      <c r="M2519">
        <v>7.4</v>
      </c>
      <c r="N2519">
        <v>5</v>
      </c>
      <c r="O2519">
        <v>74.2</v>
      </c>
      <c r="P2519">
        <v>81.400000000000006</v>
      </c>
      <c r="Q2519">
        <v>83.4</v>
      </c>
      <c r="R2519">
        <v>9.3000000000000007</v>
      </c>
      <c r="S2519">
        <v>900</v>
      </c>
      <c r="T2519">
        <v>20400</v>
      </c>
      <c r="U2519">
        <v>29200</v>
      </c>
      <c r="V2519">
        <v>37600</v>
      </c>
    </row>
    <row r="2520" spans="1:22" x14ac:dyDescent="0.25">
      <c r="A2520" t="str">
        <f t="shared" si="39"/>
        <v>2014/20155FemaleEngineeringNon-EU</v>
      </c>
      <c r="B2520" t="s">
        <v>37</v>
      </c>
      <c r="C2520" t="s">
        <v>136</v>
      </c>
      <c r="D2520">
        <v>5</v>
      </c>
      <c r="E2520" t="s">
        <v>1</v>
      </c>
      <c r="F2520" t="s">
        <v>125</v>
      </c>
      <c r="G2520" t="s">
        <v>93</v>
      </c>
      <c r="H2520">
        <v>665</v>
      </c>
      <c r="I2520">
        <v>655</v>
      </c>
      <c r="J2520">
        <v>52.5</v>
      </c>
      <c r="K2520">
        <v>2.1</v>
      </c>
      <c r="L2520">
        <v>310</v>
      </c>
      <c r="M2520">
        <v>28.4</v>
      </c>
      <c r="N2520">
        <v>0.8</v>
      </c>
      <c r="O2520">
        <v>11.5</v>
      </c>
      <c r="P2520">
        <v>14.4</v>
      </c>
      <c r="Q2520">
        <v>18.399999999999999</v>
      </c>
      <c r="R2520">
        <v>6.9</v>
      </c>
      <c r="S2520">
        <v>65</v>
      </c>
      <c r="T2520">
        <v>23400</v>
      </c>
      <c r="U2520">
        <v>35400</v>
      </c>
      <c r="V2520">
        <v>46000</v>
      </c>
    </row>
    <row r="2521" spans="1:22" x14ac:dyDescent="0.25">
      <c r="A2521" t="str">
        <f t="shared" si="39"/>
        <v>2014/20155FemaleEnglish studiesEU</v>
      </c>
      <c r="B2521" t="s">
        <v>37</v>
      </c>
      <c r="C2521" t="s">
        <v>136</v>
      </c>
      <c r="D2521">
        <v>5</v>
      </c>
      <c r="E2521" t="s">
        <v>1</v>
      </c>
      <c r="F2521" t="s">
        <v>21</v>
      </c>
      <c r="G2521" t="s">
        <v>109</v>
      </c>
      <c r="H2521">
        <v>280</v>
      </c>
      <c r="I2521">
        <v>260</v>
      </c>
      <c r="J2521">
        <v>41.1</v>
      </c>
      <c r="K2521">
        <v>6.7</v>
      </c>
      <c r="L2521">
        <v>155</v>
      </c>
      <c r="M2521">
        <v>24.1</v>
      </c>
      <c r="N2521">
        <v>2.2999999999999998</v>
      </c>
      <c r="O2521">
        <v>24.7</v>
      </c>
      <c r="P2521">
        <v>30</v>
      </c>
      <c r="Q2521">
        <v>32.5</v>
      </c>
      <c r="R2521">
        <v>7.8</v>
      </c>
      <c r="S2521">
        <v>60</v>
      </c>
      <c r="T2521">
        <v>16400</v>
      </c>
      <c r="U2521">
        <v>25200</v>
      </c>
      <c r="V2521">
        <v>30300</v>
      </c>
    </row>
    <row r="2522" spans="1:22" x14ac:dyDescent="0.25">
      <c r="A2522" t="str">
        <f t="shared" si="39"/>
        <v>2014/20155FemaleEnglish studiesUK</v>
      </c>
      <c r="B2522" t="s">
        <v>37</v>
      </c>
      <c r="C2522" t="s">
        <v>136</v>
      </c>
      <c r="D2522">
        <v>5</v>
      </c>
      <c r="E2522" t="s">
        <v>1</v>
      </c>
      <c r="F2522" t="s">
        <v>61</v>
      </c>
      <c r="G2522" t="s">
        <v>109</v>
      </c>
      <c r="H2522">
        <v>7630</v>
      </c>
      <c r="I2522">
        <v>7545</v>
      </c>
      <c r="J2522">
        <v>2.6</v>
      </c>
      <c r="K2522">
        <v>1.1000000000000001</v>
      </c>
      <c r="L2522">
        <v>7350</v>
      </c>
      <c r="M2522">
        <v>6.2</v>
      </c>
      <c r="N2522">
        <v>5.0999999999999996</v>
      </c>
      <c r="O2522">
        <v>74.8</v>
      </c>
      <c r="P2522">
        <v>84</v>
      </c>
      <c r="Q2522">
        <v>86.1</v>
      </c>
      <c r="R2522">
        <v>11.3</v>
      </c>
      <c r="S2522">
        <v>5415</v>
      </c>
      <c r="T2522">
        <v>16800</v>
      </c>
      <c r="U2522">
        <v>23400</v>
      </c>
      <c r="V2522">
        <v>28800</v>
      </c>
    </row>
    <row r="2523" spans="1:22" x14ac:dyDescent="0.25">
      <c r="A2523" t="str">
        <f t="shared" si="39"/>
        <v>2014/20155FemaleEnglish studiesNon-EU</v>
      </c>
      <c r="B2523" t="s">
        <v>37</v>
      </c>
      <c r="C2523" t="s">
        <v>136</v>
      </c>
      <c r="D2523">
        <v>5</v>
      </c>
      <c r="E2523" t="s">
        <v>1</v>
      </c>
      <c r="F2523" t="s">
        <v>125</v>
      </c>
      <c r="G2523" t="s">
        <v>109</v>
      </c>
      <c r="H2523">
        <v>365</v>
      </c>
      <c r="I2523">
        <v>355</v>
      </c>
      <c r="J2523">
        <v>55.5</v>
      </c>
      <c r="K2523">
        <v>2.5</v>
      </c>
      <c r="L2523">
        <v>160</v>
      </c>
      <c r="M2523">
        <v>28.4</v>
      </c>
      <c r="N2523">
        <v>1.8</v>
      </c>
      <c r="O2523">
        <v>9.1999999999999993</v>
      </c>
      <c r="P2523">
        <v>11</v>
      </c>
      <c r="Q2523">
        <v>14.3</v>
      </c>
      <c r="R2523">
        <v>5.0999999999999996</v>
      </c>
      <c r="S2523">
        <v>30</v>
      </c>
      <c r="T2523">
        <v>12000</v>
      </c>
      <c r="U2523">
        <v>20100</v>
      </c>
      <c r="V2523">
        <v>28100</v>
      </c>
    </row>
    <row r="2524" spans="1:22" x14ac:dyDescent="0.25">
      <c r="A2524" t="str">
        <f t="shared" si="39"/>
        <v>2014/20155FemaleGeneral, applied and forensic sciencesEU</v>
      </c>
      <c r="B2524" t="s">
        <v>37</v>
      </c>
      <c r="C2524" t="s">
        <v>136</v>
      </c>
      <c r="D2524">
        <v>5</v>
      </c>
      <c r="E2524" t="s">
        <v>1</v>
      </c>
      <c r="F2524" t="s">
        <v>21</v>
      </c>
      <c r="G2524" t="s">
        <v>147</v>
      </c>
      <c r="H2524">
        <v>25</v>
      </c>
      <c r="I2524">
        <v>25</v>
      </c>
      <c r="J2524">
        <v>28.2</v>
      </c>
      <c r="K2524">
        <v>3.8</v>
      </c>
      <c r="L2524">
        <v>20</v>
      </c>
      <c r="M2524">
        <v>10.5</v>
      </c>
      <c r="N2524">
        <v>5.3</v>
      </c>
      <c r="O2524">
        <v>24.4</v>
      </c>
      <c r="P2524">
        <v>52</v>
      </c>
      <c r="Q2524">
        <v>56</v>
      </c>
      <c r="R2524">
        <v>31.6</v>
      </c>
      <c r="S2524" t="s">
        <v>124</v>
      </c>
      <c r="T2524" t="s">
        <v>124</v>
      </c>
      <c r="U2524" t="s">
        <v>124</v>
      </c>
      <c r="V2524" t="s">
        <v>124</v>
      </c>
    </row>
    <row r="2525" spans="1:22" x14ac:dyDescent="0.25">
      <c r="A2525" t="str">
        <f t="shared" si="39"/>
        <v>2014/20155FemaleGeneral, applied and forensic sciencesUK</v>
      </c>
      <c r="B2525" t="s">
        <v>37</v>
      </c>
      <c r="C2525" t="s">
        <v>136</v>
      </c>
      <c r="D2525">
        <v>5</v>
      </c>
      <c r="E2525" t="s">
        <v>1</v>
      </c>
      <c r="F2525" t="s">
        <v>61</v>
      </c>
      <c r="G2525" t="s">
        <v>147</v>
      </c>
      <c r="H2525">
        <v>1000</v>
      </c>
      <c r="I2525">
        <v>995</v>
      </c>
      <c r="J2525">
        <v>1.8</v>
      </c>
      <c r="K2525">
        <v>0.6</v>
      </c>
      <c r="L2525">
        <v>975</v>
      </c>
      <c r="M2525">
        <v>7.6</v>
      </c>
      <c r="N2525">
        <v>4.9000000000000004</v>
      </c>
      <c r="O2525">
        <v>73.2</v>
      </c>
      <c r="P2525">
        <v>83.1</v>
      </c>
      <c r="Q2525">
        <v>85.8</v>
      </c>
      <c r="R2525">
        <v>12.6</v>
      </c>
      <c r="S2525">
        <v>700</v>
      </c>
      <c r="T2525">
        <v>16100</v>
      </c>
      <c r="U2525">
        <v>21900</v>
      </c>
      <c r="V2525">
        <v>27700</v>
      </c>
    </row>
    <row r="2526" spans="1:22" x14ac:dyDescent="0.25">
      <c r="A2526" t="str">
        <f t="shared" si="39"/>
        <v>2014/20155FemaleGeneral, applied and forensic sciencesNon-EU</v>
      </c>
      <c r="B2526" t="s">
        <v>37</v>
      </c>
      <c r="C2526" t="s">
        <v>136</v>
      </c>
      <c r="D2526">
        <v>5</v>
      </c>
      <c r="E2526" t="s">
        <v>1</v>
      </c>
      <c r="F2526" t="s">
        <v>125</v>
      </c>
      <c r="G2526" t="s">
        <v>147</v>
      </c>
      <c r="H2526">
        <v>25</v>
      </c>
      <c r="I2526">
        <v>25</v>
      </c>
      <c r="J2526">
        <v>27.5</v>
      </c>
      <c r="K2526">
        <v>1.4</v>
      </c>
      <c r="L2526">
        <v>15</v>
      </c>
      <c r="M2526">
        <v>37.299999999999997</v>
      </c>
      <c r="N2526">
        <v>5.7</v>
      </c>
      <c r="O2526">
        <v>17.899999999999999</v>
      </c>
      <c r="P2526">
        <v>17.899999999999999</v>
      </c>
      <c r="Q2526">
        <v>29.4</v>
      </c>
      <c r="R2526">
        <v>11.5</v>
      </c>
      <c r="S2526" t="s">
        <v>124</v>
      </c>
      <c r="T2526" t="s">
        <v>124</v>
      </c>
      <c r="U2526" t="s">
        <v>124</v>
      </c>
      <c r="V2526" t="s">
        <v>124</v>
      </c>
    </row>
    <row r="2527" spans="1:22" x14ac:dyDescent="0.25">
      <c r="A2527" t="str">
        <f t="shared" si="39"/>
        <v>2014/20155FemaleGeography, earth and environmental studiesEU</v>
      </c>
      <c r="B2527" t="s">
        <v>37</v>
      </c>
      <c r="C2527" t="s">
        <v>136</v>
      </c>
      <c r="D2527">
        <v>5</v>
      </c>
      <c r="E2527" t="s">
        <v>1</v>
      </c>
      <c r="F2527" t="s">
        <v>21</v>
      </c>
      <c r="G2527" t="s">
        <v>148</v>
      </c>
      <c r="H2527">
        <v>60</v>
      </c>
      <c r="I2527">
        <v>55</v>
      </c>
      <c r="J2527">
        <v>27.8</v>
      </c>
      <c r="K2527">
        <v>7.7</v>
      </c>
      <c r="L2527">
        <v>40</v>
      </c>
      <c r="M2527">
        <v>25.3</v>
      </c>
      <c r="N2527">
        <v>5.6</v>
      </c>
      <c r="O2527">
        <v>31.1</v>
      </c>
      <c r="P2527">
        <v>36.700000000000003</v>
      </c>
      <c r="Q2527">
        <v>41.3</v>
      </c>
      <c r="R2527">
        <v>10.199999999999999</v>
      </c>
      <c r="S2527">
        <v>15</v>
      </c>
      <c r="T2527">
        <v>25600</v>
      </c>
      <c r="U2527">
        <v>29900</v>
      </c>
      <c r="V2527">
        <v>40200</v>
      </c>
    </row>
    <row r="2528" spans="1:22" x14ac:dyDescent="0.25">
      <c r="A2528" t="str">
        <f t="shared" si="39"/>
        <v>2014/20155FemaleGeography, earth and environmental studiesUK</v>
      </c>
      <c r="B2528" t="s">
        <v>37</v>
      </c>
      <c r="C2528" t="s">
        <v>136</v>
      </c>
      <c r="D2528">
        <v>5</v>
      </c>
      <c r="E2528" t="s">
        <v>1</v>
      </c>
      <c r="F2528" t="s">
        <v>61</v>
      </c>
      <c r="G2528" t="s">
        <v>148</v>
      </c>
      <c r="H2528">
        <v>3090</v>
      </c>
      <c r="I2528">
        <v>3045</v>
      </c>
      <c r="J2528">
        <v>2.1</v>
      </c>
      <c r="K2528">
        <v>1.4</v>
      </c>
      <c r="L2528">
        <v>2980</v>
      </c>
      <c r="M2528">
        <v>6.6</v>
      </c>
      <c r="N2528">
        <v>3.9</v>
      </c>
      <c r="O2528">
        <v>75.400000000000006</v>
      </c>
      <c r="P2528">
        <v>85.3</v>
      </c>
      <c r="Q2528">
        <v>87.3</v>
      </c>
      <c r="R2528">
        <v>11.9</v>
      </c>
      <c r="S2528">
        <v>2230</v>
      </c>
      <c r="T2528">
        <v>19700</v>
      </c>
      <c r="U2528">
        <v>25600</v>
      </c>
      <c r="V2528">
        <v>31400</v>
      </c>
    </row>
    <row r="2529" spans="1:22" x14ac:dyDescent="0.25">
      <c r="A2529" t="str">
        <f t="shared" si="39"/>
        <v>2014/20155FemaleGeography, earth and environmental studiesNon-EU</v>
      </c>
      <c r="B2529" t="s">
        <v>37</v>
      </c>
      <c r="C2529" t="s">
        <v>136</v>
      </c>
      <c r="D2529">
        <v>5</v>
      </c>
      <c r="E2529" t="s">
        <v>1</v>
      </c>
      <c r="F2529" t="s">
        <v>125</v>
      </c>
      <c r="G2529" t="s">
        <v>148</v>
      </c>
      <c r="H2529">
        <v>105</v>
      </c>
      <c r="I2529">
        <v>100</v>
      </c>
      <c r="J2529">
        <v>45.7</v>
      </c>
      <c r="K2529">
        <v>2.4</v>
      </c>
      <c r="L2529">
        <v>55</v>
      </c>
      <c r="M2529">
        <v>28.5</v>
      </c>
      <c r="N2529">
        <v>4</v>
      </c>
      <c r="O2529">
        <v>16</v>
      </c>
      <c r="P2529">
        <v>17.899999999999999</v>
      </c>
      <c r="Q2529">
        <v>21.9</v>
      </c>
      <c r="R2529">
        <v>5.9</v>
      </c>
      <c r="S2529">
        <v>10</v>
      </c>
      <c r="T2529">
        <v>24100</v>
      </c>
      <c r="U2529">
        <v>30300</v>
      </c>
      <c r="V2529">
        <v>36500</v>
      </c>
    </row>
    <row r="2530" spans="1:22" x14ac:dyDescent="0.25">
      <c r="A2530" t="str">
        <f t="shared" si="39"/>
        <v>2014/20155FemaleHealth and social careEU</v>
      </c>
      <c r="B2530" t="s">
        <v>37</v>
      </c>
      <c r="C2530" t="s">
        <v>136</v>
      </c>
      <c r="D2530">
        <v>5</v>
      </c>
      <c r="E2530" t="s">
        <v>1</v>
      </c>
      <c r="F2530" t="s">
        <v>21</v>
      </c>
      <c r="G2530" t="s">
        <v>104</v>
      </c>
      <c r="H2530">
        <v>25</v>
      </c>
      <c r="I2530">
        <v>25</v>
      </c>
      <c r="J2530">
        <v>9.8000000000000007</v>
      </c>
      <c r="K2530">
        <v>3.8</v>
      </c>
      <c r="L2530">
        <v>25</v>
      </c>
      <c r="M2530">
        <v>19.600000000000001</v>
      </c>
      <c r="N2530">
        <v>7.8</v>
      </c>
      <c r="O2530">
        <v>54.9</v>
      </c>
      <c r="P2530">
        <v>60.8</v>
      </c>
      <c r="Q2530">
        <v>62.7</v>
      </c>
      <c r="R2530">
        <v>7.8</v>
      </c>
      <c r="S2530">
        <v>15</v>
      </c>
      <c r="T2530">
        <v>9900</v>
      </c>
      <c r="U2530">
        <v>22100</v>
      </c>
      <c r="V2530">
        <v>25600</v>
      </c>
    </row>
    <row r="2531" spans="1:22" x14ac:dyDescent="0.25">
      <c r="A2531" t="str">
        <f t="shared" si="39"/>
        <v>2014/20155FemaleHealth and social careUK</v>
      </c>
      <c r="B2531" t="s">
        <v>37</v>
      </c>
      <c r="C2531" t="s">
        <v>136</v>
      </c>
      <c r="D2531">
        <v>5</v>
      </c>
      <c r="E2531" t="s">
        <v>1</v>
      </c>
      <c r="F2531" t="s">
        <v>61</v>
      </c>
      <c r="G2531" t="s">
        <v>104</v>
      </c>
      <c r="H2531">
        <v>5555</v>
      </c>
      <c r="I2531">
        <v>5515</v>
      </c>
      <c r="J2531">
        <v>3.1</v>
      </c>
      <c r="K2531">
        <v>0.8</v>
      </c>
      <c r="L2531">
        <v>5340</v>
      </c>
      <c r="M2531">
        <v>4.9000000000000004</v>
      </c>
      <c r="N2531">
        <v>4.5999999999999996</v>
      </c>
      <c r="O2531">
        <v>69.900000000000006</v>
      </c>
      <c r="P2531">
        <v>86</v>
      </c>
      <c r="Q2531">
        <v>87.4</v>
      </c>
      <c r="R2531">
        <v>17.5</v>
      </c>
      <c r="S2531">
        <v>3705</v>
      </c>
      <c r="T2531">
        <v>14600</v>
      </c>
      <c r="U2531">
        <v>23400</v>
      </c>
      <c r="V2531">
        <v>29900</v>
      </c>
    </row>
    <row r="2532" spans="1:22" x14ac:dyDescent="0.25">
      <c r="A2532" t="str">
        <f t="shared" si="39"/>
        <v>2014/20155FemaleHealth and social careNon-EU</v>
      </c>
      <c r="B2532" t="s">
        <v>37</v>
      </c>
      <c r="C2532" t="s">
        <v>136</v>
      </c>
      <c r="D2532">
        <v>5</v>
      </c>
      <c r="E2532" t="s">
        <v>1</v>
      </c>
      <c r="F2532" t="s">
        <v>125</v>
      </c>
      <c r="G2532" t="s">
        <v>104</v>
      </c>
      <c r="H2532">
        <v>55</v>
      </c>
      <c r="I2532">
        <v>55</v>
      </c>
      <c r="J2532">
        <v>22.5</v>
      </c>
      <c r="K2532">
        <v>4.5</v>
      </c>
      <c r="L2532">
        <v>40</v>
      </c>
      <c r="M2532">
        <v>11.3</v>
      </c>
      <c r="N2532">
        <v>4.7</v>
      </c>
      <c r="O2532">
        <v>42.3</v>
      </c>
      <c r="P2532">
        <v>57.3</v>
      </c>
      <c r="Q2532">
        <v>61.5</v>
      </c>
      <c r="R2532">
        <v>19.2</v>
      </c>
      <c r="S2532">
        <v>20</v>
      </c>
      <c r="T2532">
        <v>13900</v>
      </c>
      <c r="U2532">
        <v>21200</v>
      </c>
      <c r="V2532">
        <v>31400</v>
      </c>
    </row>
    <row r="2533" spans="1:22" x14ac:dyDescent="0.25">
      <c r="A2533" t="str">
        <f t="shared" si="39"/>
        <v>2014/20155FemaleHistory and archaeologyEU</v>
      </c>
      <c r="B2533" t="s">
        <v>37</v>
      </c>
      <c r="C2533" t="s">
        <v>136</v>
      </c>
      <c r="D2533">
        <v>5</v>
      </c>
      <c r="E2533" t="s">
        <v>1</v>
      </c>
      <c r="F2533" t="s">
        <v>21</v>
      </c>
      <c r="G2533" t="s">
        <v>113</v>
      </c>
      <c r="H2533">
        <v>140</v>
      </c>
      <c r="I2533">
        <v>130</v>
      </c>
      <c r="J2533">
        <v>23.5</v>
      </c>
      <c r="K2533">
        <v>5.4</v>
      </c>
      <c r="L2533">
        <v>100</v>
      </c>
      <c r="M2533">
        <v>22.5</v>
      </c>
      <c r="N2533">
        <v>7.6</v>
      </c>
      <c r="O2533">
        <v>34.9</v>
      </c>
      <c r="P2533">
        <v>42.5</v>
      </c>
      <c r="Q2533">
        <v>46.3</v>
      </c>
      <c r="R2533">
        <v>11.4</v>
      </c>
      <c r="S2533">
        <v>40</v>
      </c>
      <c r="T2533">
        <v>20100</v>
      </c>
      <c r="U2533">
        <v>29200</v>
      </c>
      <c r="V2533">
        <v>35800</v>
      </c>
    </row>
    <row r="2534" spans="1:22" x14ac:dyDescent="0.25">
      <c r="A2534" t="str">
        <f t="shared" si="39"/>
        <v>2014/20155FemaleHistory and archaeologyUK</v>
      </c>
      <c r="B2534" t="s">
        <v>37</v>
      </c>
      <c r="C2534" t="s">
        <v>136</v>
      </c>
      <c r="D2534">
        <v>5</v>
      </c>
      <c r="E2534" t="s">
        <v>1</v>
      </c>
      <c r="F2534" t="s">
        <v>61</v>
      </c>
      <c r="G2534" t="s">
        <v>113</v>
      </c>
      <c r="H2534">
        <v>5190</v>
      </c>
      <c r="I2534">
        <v>5130</v>
      </c>
      <c r="J2534">
        <v>2.2000000000000002</v>
      </c>
      <c r="K2534">
        <v>1.1000000000000001</v>
      </c>
      <c r="L2534">
        <v>5015</v>
      </c>
      <c r="M2534">
        <v>6.3</v>
      </c>
      <c r="N2534">
        <v>4.7</v>
      </c>
      <c r="O2534">
        <v>73.900000000000006</v>
      </c>
      <c r="P2534">
        <v>84</v>
      </c>
      <c r="Q2534">
        <v>86.7</v>
      </c>
      <c r="R2534">
        <v>12.8</v>
      </c>
      <c r="S2534">
        <v>3660</v>
      </c>
      <c r="T2534">
        <v>18200</v>
      </c>
      <c r="U2534">
        <v>24500</v>
      </c>
      <c r="V2534">
        <v>30700</v>
      </c>
    </row>
    <row r="2535" spans="1:22" x14ac:dyDescent="0.25">
      <c r="A2535" t="str">
        <f t="shared" si="39"/>
        <v>2014/20155FemaleHistory and archaeologyNon-EU</v>
      </c>
      <c r="B2535" t="s">
        <v>37</v>
      </c>
      <c r="C2535" t="s">
        <v>136</v>
      </c>
      <c r="D2535">
        <v>5</v>
      </c>
      <c r="E2535" t="s">
        <v>1</v>
      </c>
      <c r="F2535" t="s">
        <v>125</v>
      </c>
      <c r="G2535" t="s">
        <v>113</v>
      </c>
      <c r="H2535">
        <v>130</v>
      </c>
      <c r="I2535">
        <v>125</v>
      </c>
      <c r="J2535">
        <v>44.6</v>
      </c>
      <c r="K2535">
        <v>3.4</v>
      </c>
      <c r="L2535">
        <v>70</v>
      </c>
      <c r="M2535">
        <v>22</v>
      </c>
      <c r="N2535">
        <v>1.6</v>
      </c>
      <c r="O2535">
        <v>24.7</v>
      </c>
      <c r="P2535">
        <v>30.2</v>
      </c>
      <c r="Q2535">
        <v>31.8</v>
      </c>
      <c r="R2535">
        <v>7.1</v>
      </c>
      <c r="S2535">
        <v>30</v>
      </c>
      <c r="T2535">
        <v>24800</v>
      </c>
      <c r="U2535">
        <v>27400</v>
      </c>
      <c r="V2535">
        <v>31400</v>
      </c>
    </row>
    <row r="2536" spans="1:22" x14ac:dyDescent="0.25">
      <c r="A2536" t="str">
        <f t="shared" si="39"/>
        <v>2014/20155FemaleLanguages and area studiesEU</v>
      </c>
      <c r="B2536" t="s">
        <v>37</v>
      </c>
      <c r="C2536" t="s">
        <v>136</v>
      </c>
      <c r="D2536">
        <v>5</v>
      </c>
      <c r="E2536" t="s">
        <v>1</v>
      </c>
      <c r="F2536" t="s">
        <v>21</v>
      </c>
      <c r="G2536" t="s">
        <v>149</v>
      </c>
      <c r="H2536">
        <v>360</v>
      </c>
      <c r="I2536">
        <v>330</v>
      </c>
      <c r="J2536">
        <v>31.4</v>
      </c>
      <c r="K2536">
        <v>8.3000000000000007</v>
      </c>
      <c r="L2536">
        <v>230</v>
      </c>
      <c r="M2536">
        <v>27.4</v>
      </c>
      <c r="N2536">
        <v>3.2</v>
      </c>
      <c r="O2536">
        <v>29.3</v>
      </c>
      <c r="P2536">
        <v>35.799999999999997</v>
      </c>
      <c r="Q2536">
        <v>38.1</v>
      </c>
      <c r="R2536">
        <v>8.8000000000000007</v>
      </c>
      <c r="S2536">
        <v>90</v>
      </c>
      <c r="T2536">
        <v>20700</v>
      </c>
      <c r="U2536">
        <v>29900</v>
      </c>
      <c r="V2536">
        <v>38000</v>
      </c>
    </row>
    <row r="2537" spans="1:22" x14ac:dyDescent="0.25">
      <c r="A2537" t="str">
        <f t="shared" si="39"/>
        <v>2014/20155FemaleLanguages and area studiesUK</v>
      </c>
      <c r="B2537" t="s">
        <v>37</v>
      </c>
      <c r="C2537" t="s">
        <v>136</v>
      </c>
      <c r="D2537">
        <v>5</v>
      </c>
      <c r="E2537" t="s">
        <v>1</v>
      </c>
      <c r="F2537" t="s">
        <v>61</v>
      </c>
      <c r="G2537" t="s">
        <v>149</v>
      </c>
      <c r="H2537">
        <v>3815</v>
      </c>
      <c r="I2537">
        <v>3705</v>
      </c>
      <c r="J2537">
        <v>3.1</v>
      </c>
      <c r="K2537">
        <v>3</v>
      </c>
      <c r="L2537">
        <v>3590</v>
      </c>
      <c r="M2537">
        <v>11.6</v>
      </c>
      <c r="N2537">
        <v>5.4</v>
      </c>
      <c r="O2537">
        <v>69.599999999999994</v>
      </c>
      <c r="P2537">
        <v>77.900000000000006</v>
      </c>
      <c r="Q2537">
        <v>80</v>
      </c>
      <c r="R2537">
        <v>10.4</v>
      </c>
      <c r="S2537">
        <v>2440</v>
      </c>
      <c r="T2537">
        <v>20400</v>
      </c>
      <c r="U2537">
        <v>26300</v>
      </c>
      <c r="V2537">
        <v>33600</v>
      </c>
    </row>
    <row r="2538" spans="1:22" x14ac:dyDescent="0.25">
      <c r="A2538" t="str">
        <f t="shared" si="39"/>
        <v>2014/20155FemaleLanguages and area studiesNon-EU</v>
      </c>
      <c r="B2538" t="s">
        <v>37</v>
      </c>
      <c r="C2538" t="s">
        <v>136</v>
      </c>
      <c r="D2538">
        <v>5</v>
      </c>
      <c r="E2538" t="s">
        <v>1</v>
      </c>
      <c r="F2538" t="s">
        <v>125</v>
      </c>
      <c r="G2538" t="s">
        <v>149</v>
      </c>
      <c r="H2538">
        <v>115</v>
      </c>
      <c r="I2538">
        <v>110</v>
      </c>
      <c r="J2538">
        <v>41.1</v>
      </c>
      <c r="K2538">
        <v>5.4</v>
      </c>
      <c r="L2538">
        <v>65</v>
      </c>
      <c r="M2538">
        <v>33.700000000000003</v>
      </c>
      <c r="N2538">
        <v>6</v>
      </c>
      <c r="O2538">
        <v>12.1</v>
      </c>
      <c r="P2538">
        <v>16.399999999999999</v>
      </c>
      <c r="Q2538">
        <v>19.2</v>
      </c>
      <c r="R2538">
        <v>7.1</v>
      </c>
      <c r="S2538">
        <v>10</v>
      </c>
      <c r="T2538">
        <v>15300</v>
      </c>
      <c r="U2538">
        <v>21500</v>
      </c>
      <c r="V2538">
        <v>27700</v>
      </c>
    </row>
    <row r="2539" spans="1:22" x14ac:dyDescent="0.25">
      <c r="A2539" t="str">
        <f t="shared" si="39"/>
        <v>2014/20155FemaleLawEU</v>
      </c>
      <c r="B2539" t="s">
        <v>37</v>
      </c>
      <c r="C2539" t="s">
        <v>136</v>
      </c>
      <c r="D2539">
        <v>5</v>
      </c>
      <c r="E2539" t="s">
        <v>1</v>
      </c>
      <c r="F2539" t="s">
        <v>21</v>
      </c>
      <c r="G2539" t="s">
        <v>7</v>
      </c>
      <c r="H2539">
        <v>420</v>
      </c>
      <c r="I2539">
        <v>405</v>
      </c>
      <c r="J2539">
        <v>53.5</v>
      </c>
      <c r="K2539">
        <v>3.3</v>
      </c>
      <c r="L2539">
        <v>190</v>
      </c>
      <c r="M2539">
        <v>14.1</v>
      </c>
      <c r="N2539">
        <v>4</v>
      </c>
      <c r="O2539">
        <v>23</v>
      </c>
      <c r="P2539">
        <v>26</v>
      </c>
      <c r="Q2539">
        <v>28.4</v>
      </c>
      <c r="R2539">
        <v>5.4</v>
      </c>
      <c r="S2539">
        <v>90</v>
      </c>
      <c r="T2539">
        <v>21900</v>
      </c>
      <c r="U2539">
        <v>33200</v>
      </c>
      <c r="V2539">
        <v>46400</v>
      </c>
    </row>
    <row r="2540" spans="1:22" x14ac:dyDescent="0.25">
      <c r="A2540" t="str">
        <f t="shared" si="39"/>
        <v>2014/20155FemaleLawUK</v>
      </c>
      <c r="B2540" t="s">
        <v>37</v>
      </c>
      <c r="C2540" t="s">
        <v>136</v>
      </c>
      <c r="D2540">
        <v>5</v>
      </c>
      <c r="E2540" t="s">
        <v>1</v>
      </c>
      <c r="F2540" t="s">
        <v>61</v>
      </c>
      <c r="G2540" t="s">
        <v>7</v>
      </c>
      <c r="H2540">
        <v>6550</v>
      </c>
      <c r="I2540">
        <v>6490</v>
      </c>
      <c r="J2540">
        <v>3</v>
      </c>
      <c r="K2540">
        <v>0.9</v>
      </c>
      <c r="L2540">
        <v>6295</v>
      </c>
      <c r="M2540">
        <v>6.8</v>
      </c>
      <c r="N2540">
        <v>5.8</v>
      </c>
      <c r="O2540">
        <v>77.400000000000006</v>
      </c>
      <c r="P2540">
        <v>83</v>
      </c>
      <c r="Q2540">
        <v>84.3</v>
      </c>
      <c r="R2540">
        <v>6.9</v>
      </c>
      <c r="S2540">
        <v>4860</v>
      </c>
      <c r="T2540">
        <v>17500</v>
      </c>
      <c r="U2540">
        <v>23700</v>
      </c>
      <c r="V2540">
        <v>32100</v>
      </c>
    </row>
    <row r="2541" spans="1:22" x14ac:dyDescent="0.25">
      <c r="A2541" t="str">
        <f t="shared" si="39"/>
        <v>2014/20155FemaleLawNon-EU</v>
      </c>
      <c r="B2541" t="s">
        <v>37</v>
      </c>
      <c r="C2541" t="s">
        <v>136</v>
      </c>
      <c r="D2541">
        <v>5</v>
      </c>
      <c r="E2541" t="s">
        <v>1</v>
      </c>
      <c r="F2541" t="s">
        <v>125</v>
      </c>
      <c r="G2541" t="s">
        <v>7</v>
      </c>
      <c r="H2541">
        <v>1020</v>
      </c>
      <c r="I2541">
        <v>995</v>
      </c>
      <c r="J2541">
        <v>54.1</v>
      </c>
      <c r="K2541">
        <v>2.4</v>
      </c>
      <c r="L2541">
        <v>460</v>
      </c>
      <c r="M2541">
        <v>27.5</v>
      </c>
      <c r="N2541">
        <v>2.2999999999999998</v>
      </c>
      <c r="O2541">
        <v>12.1</v>
      </c>
      <c r="P2541">
        <v>13.9</v>
      </c>
      <c r="Q2541">
        <v>16.100000000000001</v>
      </c>
      <c r="R2541">
        <v>4</v>
      </c>
      <c r="S2541">
        <v>105</v>
      </c>
      <c r="T2541">
        <v>20100</v>
      </c>
      <c r="U2541">
        <v>33600</v>
      </c>
      <c r="V2541">
        <v>54000</v>
      </c>
    </row>
    <row r="2542" spans="1:22" x14ac:dyDescent="0.25">
      <c r="A2542" t="str">
        <f t="shared" si="39"/>
        <v>2014/20155FemaleMaterials and technologyEU</v>
      </c>
      <c r="B2542" t="s">
        <v>37</v>
      </c>
      <c r="C2542" t="s">
        <v>136</v>
      </c>
      <c r="D2542">
        <v>5</v>
      </c>
      <c r="E2542" t="s">
        <v>1</v>
      </c>
      <c r="F2542" t="s">
        <v>21</v>
      </c>
      <c r="G2542" t="s">
        <v>150</v>
      </c>
      <c r="H2542">
        <v>35</v>
      </c>
      <c r="I2542">
        <v>30</v>
      </c>
      <c r="J2542">
        <v>34.700000000000003</v>
      </c>
      <c r="K2542">
        <v>11.1</v>
      </c>
      <c r="L2542">
        <v>20</v>
      </c>
      <c r="M2542">
        <v>24.5</v>
      </c>
      <c r="N2542">
        <v>3.1</v>
      </c>
      <c r="O2542">
        <v>31.3</v>
      </c>
      <c r="P2542">
        <v>31.3</v>
      </c>
      <c r="Q2542">
        <v>37.6</v>
      </c>
      <c r="R2542">
        <v>6.3</v>
      </c>
      <c r="S2542" t="s">
        <v>124</v>
      </c>
      <c r="T2542" t="s">
        <v>124</v>
      </c>
      <c r="U2542" t="s">
        <v>124</v>
      </c>
      <c r="V2542" t="s">
        <v>124</v>
      </c>
    </row>
    <row r="2543" spans="1:22" x14ac:dyDescent="0.25">
      <c r="A2543" t="str">
        <f t="shared" si="39"/>
        <v>2014/20155FemaleMaterials and technologyUK</v>
      </c>
      <c r="B2543" t="s">
        <v>37</v>
      </c>
      <c r="C2543" t="s">
        <v>136</v>
      </c>
      <c r="D2543">
        <v>5</v>
      </c>
      <c r="E2543" t="s">
        <v>1</v>
      </c>
      <c r="F2543" t="s">
        <v>61</v>
      </c>
      <c r="G2543" t="s">
        <v>150</v>
      </c>
      <c r="H2543">
        <v>550</v>
      </c>
      <c r="I2543">
        <v>545</v>
      </c>
      <c r="J2543">
        <v>3.2</v>
      </c>
      <c r="K2543">
        <v>1</v>
      </c>
      <c r="L2543">
        <v>525</v>
      </c>
      <c r="M2543">
        <v>8.6999999999999993</v>
      </c>
      <c r="N2543">
        <v>6.7</v>
      </c>
      <c r="O2543">
        <v>73.7</v>
      </c>
      <c r="P2543">
        <v>79.2</v>
      </c>
      <c r="Q2543">
        <v>81.400000000000006</v>
      </c>
      <c r="R2543">
        <v>7.7</v>
      </c>
      <c r="S2543">
        <v>390</v>
      </c>
      <c r="T2543">
        <v>18200</v>
      </c>
      <c r="U2543">
        <v>24800</v>
      </c>
      <c r="V2543">
        <v>31000</v>
      </c>
    </row>
    <row r="2544" spans="1:22" x14ac:dyDescent="0.25">
      <c r="A2544" t="str">
        <f t="shared" si="39"/>
        <v>2014/20155FemaleMaterials and technologyNon-EU</v>
      </c>
      <c r="B2544" t="s">
        <v>37</v>
      </c>
      <c r="C2544" t="s">
        <v>136</v>
      </c>
      <c r="D2544">
        <v>5</v>
      </c>
      <c r="E2544" t="s">
        <v>1</v>
      </c>
      <c r="F2544" t="s">
        <v>125</v>
      </c>
      <c r="G2544" t="s">
        <v>150</v>
      </c>
      <c r="H2544">
        <v>95</v>
      </c>
      <c r="I2544">
        <v>90</v>
      </c>
      <c r="J2544">
        <v>52.5</v>
      </c>
      <c r="K2544">
        <v>6.2</v>
      </c>
      <c r="L2544">
        <v>45</v>
      </c>
      <c r="M2544">
        <v>24.2</v>
      </c>
      <c r="N2544">
        <v>3.3</v>
      </c>
      <c r="O2544">
        <v>12.3</v>
      </c>
      <c r="P2544">
        <v>16.3</v>
      </c>
      <c r="Q2544">
        <v>20</v>
      </c>
      <c r="R2544">
        <v>7.7</v>
      </c>
      <c r="S2544" t="s">
        <v>124</v>
      </c>
      <c r="T2544" t="s">
        <v>124</v>
      </c>
      <c r="U2544" t="s">
        <v>124</v>
      </c>
      <c r="V2544" t="s">
        <v>124</v>
      </c>
    </row>
    <row r="2545" spans="1:22" x14ac:dyDescent="0.25">
      <c r="A2545" t="str">
        <f t="shared" si="39"/>
        <v>2014/20155FemaleMathematical sciencesEU</v>
      </c>
      <c r="B2545" t="s">
        <v>37</v>
      </c>
      <c r="C2545" t="s">
        <v>136</v>
      </c>
      <c r="D2545">
        <v>5</v>
      </c>
      <c r="E2545" t="s">
        <v>1</v>
      </c>
      <c r="F2545" t="s">
        <v>21</v>
      </c>
      <c r="G2545" t="s">
        <v>5</v>
      </c>
      <c r="H2545">
        <v>115</v>
      </c>
      <c r="I2545">
        <v>115</v>
      </c>
      <c r="J2545">
        <v>57.6</v>
      </c>
      <c r="K2545">
        <v>3</v>
      </c>
      <c r="L2545">
        <v>50</v>
      </c>
      <c r="M2545">
        <v>7</v>
      </c>
      <c r="N2545">
        <v>5.6</v>
      </c>
      <c r="O2545">
        <v>21.5</v>
      </c>
      <c r="P2545">
        <v>25.9</v>
      </c>
      <c r="Q2545">
        <v>29.8</v>
      </c>
      <c r="R2545">
        <v>8.1999999999999993</v>
      </c>
      <c r="S2545">
        <v>25</v>
      </c>
      <c r="T2545">
        <v>28800</v>
      </c>
      <c r="U2545">
        <v>35000</v>
      </c>
      <c r="V2545">
        <v>58400</v>
      </c>
    </row>
    <row r="2546" spans="1:22" x14ac:dyDescent="0.25">
      <c r="A2546" t="str">
        <f t="shared" si="39"/>
        <v>2014/20155FemaleMathematical sciencesUK</v>
      </c>
      <c r="B2546" t="s">
        <v>37</v>
      </c>
      <c r="C2546" t="s">
        <v>136</v>
      </c>
      <c r="D2546">
        <v>5</v>
      </c>
      <c r="E2546" t="s">
        <v>1</v>
      </c>
      <c r="F2546" t="s">
        <v>61</v>
      </c>
      <c r="G2546" t="s">
        <v>5</v>
      </c>
      <c r="H2546">
        <v>1685</v>
      </c>
      <c r="I2546">
        <v>1665</v>
      </c>
      <c r="J2546">
        <v>2.5</v>
      </c>
      <c r="K2546">
        <v>1.2</v>
      </c>
      <c r="L2546">
        <v>1620</v>
      </c>
      <c r="M2546">
        <v>5.9</v>
      </c>
      <c r="N2546">
        <v>4.4000000000000004</v>
      </c>
      <c r="O2546">
        <v>76.5</v>
      </c>
      <c r="P2546">
        <v>85.2</v>
      </c>
      <c r="Q2546">
        <v>87.2</v>
      </c>
      <c r="R2546">
        <v>10.7</v>
      </c>
      <c r="S2546">
        <v>1245</v>
      </c>
      <c r="T2546">
        <v>24100</v>
      </c>
      <c r="U2546">
        <v>30700</v>
      </c>
      <c r="V2546">
        <v>41200</v>
      </c>
    </row>
    <row r="2547" spans="1:22" x14ac:dyDescent="0.25">
      <c r="A2547" t="str">
        <f t="shared" si="39"/>
        <v>2014/20155FemaleMathematical sciencesNon-EU</v>
      </c>
      <c r="B2547" t="s">
        <v>37</v>
      </c>
      <c r="C2547" t="s">
        <v>136</v>
      </c>
      <c r="D2547">
        <v>5</v>
      </c>
      <c r="E2547" t="s">
        <v>1</v>
      </c>
      <c r="F2547" t="s">
        <v>125</v>
      </c>
      <c r="G2547" t="s">
        <v>5</v>
      </c>
      <c r="H2547">
        <v>330</v>
      </c>
      <c r="I2547">
        <v>325</v>
      </c>
      <c r="J2547">
        <v>56.4</v>
      </c>
      <c r="K2547">
        <v>1.5</v>
      </c>
      <c r="L2547">
        <v>140</v>
      </c>
      <c r="M2547">
        <v>22.4</v>
      </c>
      <c r="N2547">
        <v>2</v>
      </c>
      <c r="O2547">
        <v>16.3</v>
      </c>
      <c r="P2547">
        <v>17.899999999999999</v>
      </c>
      <c r="Q2547">
        <v>19.2</v>
      </c>
      <c r="R2547">
        <v>2.9</v>
      </c>
      <c r="S2547">
        <v>50</v>
      </c>
      <c r="T2547">
        <v>25600</v>
      </c>
      <c r="U2547">
        <v>35000</v>
      </c>
      <c r="V2547">
        <v>56600</v>
      </c>
    </row>
    <row r="2548" spans="1:22" x14ac:dyDescent="0.25">
      <c r="A2548" t="str">
        <f t="shared" si="39"/>
        <v>2014/20155FemaleMedia, journalism and communicationsEU</v>
      </c>
      <c r="B2548" t="s">
        <v>37</v>
      </c>
      <c r="C2548" t="s">
        <v>136</v>
      </c>
      <c r="D2548">
        <v>5</v>
      </c>
      <c r="E2548" t="s">
        <v>1</v>
      </c>
      <c r="F2548" t="s">
        <v>21</v>
      </c>
      <c r="G2548" t="s">
        <v>151</v>
      </c>
      <c r="H2548">
        <v>280</v>
      </c>
      <c r="I2548">
        <v>250</v>
      </c>
      <c r="J2548">
        <v>32.4</v>
      </c>
      <c r="K2548">
        <v>9.4</v>
      </c>
      <c r="L2548">
        <v>170</v>
      </c>
      <c r="M2548">
        <v>28.5</v>
      </c>
      <c r="N2548">
        <v>4.0999999999999996</v>
      </c>
      <c r="O2548">
        <v>31.9</v>
      </c>
      <c r="P2548">
        <v>34.299999999999997</v>
      </c>
      <c r="Q2548">
        <v>35</v>
      </c>
      <c r="R2548">
        <v>3.1</v>
      </c>
      <c r="S2548">
        <v>75</v>
      </c>
      <c r="T2548">
        <v>17900</v>
      </c>
      <c r="U2548">
        <v>25200</v>
      </c>
      <c r="V2548">
        <v>30700</v>
      </c>
    </row>
    <row r="2549" spans="1:22" x14ac:dyDescent="0.25">
      <c r="A2549" t="str">
        <f t="shared" si="39"/>
        <v>2014/20155FemaleMedia, journalism and communicationsUK</v>
      </c>
      <c r="B2549" t="s">
        <v>37</v>
      </c>
      <c r="C2549" t="s">
        <v>136</v>
      </c>
      <c r="D2549">
        <v>5</v>
      </c>
      <c r="E2549" t="s">
        <v>1</v>
      </c>
      <c r="F2549" t="s">
        <v>61</v>
      </c>
      <c r="G2549" t="s">
        <v>151</v>
      </c>
      <c r="H2549">
        <v>4185</v>
      </c>
      <c r="I2549">
        <v>4140</v>
      </c>
      <c r="J2549">
        <v>2.2999999999999998</v>
      </c>
      <c r="K2549">
        <v>1.1000000000000001</v>
      </c>
      <c r="L2549">
        <v>4045</v>
      </c>
      <c r="M2549">
        <v>5.9</v>
      </c>
      <c r="N2549">
        <v>6.3</v>
      </c>
      <c r="O2549">
        <v>80</v>
      </c>
      <c r="P2549">
        <v>84.4</v>
      </c>
      <c r="Q2549">
        <v>85.6</v>
      </c>
      <c r="R2549">
        <v>5.5</v>
      </c>
      <c r="S2549">
        <v>3185</v>
      </c>
      <c r="T2549">
        <v>16100</v>
      </c>
      <c r="U2549">
        <v>22300</v>
      </c>
      <c r="V2549">
        <v>28100</v>
      </c>
    </row>
    <row r="2550" spans="1:22" x14ac:dyDescent="0.25">
      <c r="A2550" t="str">
        <f t="shared" si="39"/>
        <v>2014/20155FemaleMedia, journalism and communicationsNon-EU</v>
      </c>
      <c r="B2550" t="s">
        <v>37</v>
      </c>
      <c r="C2550" t="s">
        <v>136</v>
      </c>
      <c r="D2550">
        <v>5</v>
      </c>
      <c r="E2550" t="s">
        <v>1</v>
      </c>
      <c r="F2550" t="s">
        <v>125</v>
      </c>
      <c r="G2550" t="s">
        <v>151</v>
      </c>
      <c r="H2550">
        <v>470</v>
      </c>
      <c r="I2550">
        <v>455</v>
      </c>
      <c r="J2550">
        <v>64.5</v>
      </c>
      <c r="K2550">
        <v>2.8</v>
      </c>
      <c r="L2550">
        <v>160</v>
      </c>
      <c r="M2550">
        <v>20.399999999999999</v>
      </c>
      <c r="N2550">
        <v>1.8</v>
      </c>
      <c r="O2550">
        <v>12.3</v>
      </c>
      <c r="P2550">
        <v>12.8</v>
      </c>
      <c r="Q2550">
        <v>13.4</v>
      </c>
      <c r="R2550">
        <v>1.1000000000000001</v>
      </c>
      <c r="S2550">
        <v>50</v>
      </c>
      <c r="T2550">
        <v>12000</v>
      </c>
      <c r="U2550">
        <v>23700</v>
      </c>
      <c r="V2550">
        <v>30700</v>
      </c>
    </row>
    <row r="2551" spans="1:22" x14ac:dyDescent="0.25">
      <c r="A2551" t="str">
        <f t="shared" si="39"/>
        <v>2014/20155FemaleMedical sciencesEU</v>
      </c>
      <c r="B2551" t="s">
        <v>37</v>
      </c>
      <c r="C2551" t="s">
        <v>136</v>
      </c>
      <c r="D2551">
        <v>5</v>
      </c>
      <c r="E2551" t="s">
        <v>1</v>
      </c>
      <c r="F2551" t="s">
        <v>21</v>
      </c>
      <c r="G2551" t="s">
        <v>152</v>
      </c>
      <c r="H2551">
        <v>75</v>
      </c>
      <c r="I2551">
        <v>70</v>
      </c>
      <c r="J2551">
        <v>28</v>
      </c>
      <c r="K2551">
        <v>9.3000000000000007</v>
      </c>
      <c r="L2551">
        <v>50</v>
      </c>
      <c r="M2551">
        <v>18.5</v>
      </c>
      <c r="N2551">
        <v>4.4000000000000004</v>
      </c>
      <c r="O2551">
        <v>32.200000000000003</v>
      </c>
      <c r="P2551">
        <v>42.9</v>
      </c>
      <c r="Q2551">
        <v>49.1</v>
      </c>
      <c r="R2551">
        <v>16.899999999999999</v>
      </c>
      <c r="S2551">
        <v>20</v>
      </c>
      <c r="T2551">
        <v>22600</v>
      </c>
      <c r="U2551">
        <v>32800</v>
      </c>
      <c r="V2551">
        <v>41600</v>
      </c>
    </row>
    <row r="2552" spans="1:22" x14ac:dyDescent="0.25">
      <c r="A2552" t="str">
        <f t="shared" si="39"/>
        <v>2014/20155FemaleMedical sciencesUK</v>
      </c>
      <c r="B2552" t="s">
        <v>37</v>
      </c>
      <c r="C2552" t="s">
        <v>136</v>
      </c>
      <c r="D2552">
        <v>5</v>
      </c>
      <c r="E2552" t="s">
        <v>1</v>
      </c>
      <c r="F2552" t="s">
        <v>61</v>
      </c>
      <c r="G2552" t="s">
        <v>152</v>
      </c>
      <c r="H2552">
        <v>1825</v>
      </c>
      <c r="I2552">
        <v>1810</v>
      </c>
      <c r="J2552">
        <v>3.7</v>
      </c>
      <c r="K2552">
        <v>0.8</v>
      </c>
      <c r="L2552">
        <v>1740</v>
      </c>
      <c r="M2552">
        <v>4.5999999999999996</v>
      </c>
      <c r="N2552">
        <v>3.8</v>
      </c>
      <c r="O2552">
        <v>64.3</v>
      </c>
      <c r="P2552">
        <v>84.8</v>
      </c>
      <c r="Q2552">
        <v>87.9</v>
      </c>
      <c r="R2552">
        <v>23.6</v>
      </c>
      <c r="S2552">
        <v>1140</v>
      </c>
      <c r="T2552">
        <v>23700</v>
      </c>
      <c r="U2552">
        <v>29600</v>
      </c>
      <c r="V2552">
        <v>37200</v>
      </c>
    </row>
    <row r="2553" spans="1:22" x14ac:dyDescent="0.25">
      <c r="A2553" t="str">
        <f t="shared" si="39"/>
        <v>2014/20155FemaleMedical sciencesNon-EU</v>
      </c>
      <c r="B2553" t="s">
        <v>37</v>
      </c>
      <c r="C2553" t="s">
        <v>136</v>
      </c>
      <c r="D2553">
        <v>5</v>
      </c>
      <c r="E2553" t="s">
        <v>1</v>
      </c>
      <c r="F2553" t="s">
        <v>125</v>
      </c>
      <c r="G2553" t="s">
        <v>152</v>
      </c>
      <c r="H2553">
        <v>70</v>
      </c>
      <c r="I2553">
        <v>65</v>
      </c>
      <c r="J2553">
        <v>37.700000000000003</v>
      </c>
      <c r="K2553">
        <v>3.6</v>
      </c>
      <c r="L2553">
        <v>40</v>
      </c>
      <c r="M2553">
        <v>18.399999999999999</v>
      </c>
      <c r="N2553">
        <v>0</v>
      </c>
      <c r="O2553">
        <v>24.5</v>
      </c>
      <c r="P2553">
        <v>32.6</v>
      </c>
      <c r="Q2553">
        <v>43.9</v>
      </c>
      <c r="R2553">
        <v>19.399999999999999</v>
      </c>
      <c r="S2553">
        <v>15</v>
      </c>
      <c r="T2553">
        <v>25900</v>
      </c>
      <c r="U2553">
        <v>37200</v>
      </c>
      <c r="V2553">
        <v>40500</v>
      </c>
    </row>
    <row r="2554" spans="1:22" x14ac:dyDescent="0.25">
      <c r="A2554" t="str">
        <f t="shared" si="39"/>
        <v>2014/20155FemaleMedicine and dentistryEU</v>
      </c>
      <c r="B2554" t="s">
        <v>37</v>
      </c>
      <c r="C2554" t="s">
        <v>136</v>
      </c>
      <c r="D2554">
        <v>5</v>
      </c>
      <c r="E2554" t="s">
        <v>1</v>
      </c>
      <c r="F2554" t="s">
        <v>21</v>
      </c>
      <c r="G2554" t="s">
        <v>77</v>
      </c>
      <c r="H2554">
        <v>90</v>
      </c>
      <c r="I2554">
        <v>85</v>
      </c>
      <c r="J2554">
        <v>8.4</v>
      </c>
      <c r="K2554">
        <v>6.7</v>
      </c>
      <c r="L2554">
        <v>75</v>
      </c>
      <c r="M2554">
        <v>3.6</v>
      </c>
      <c r="N2554">
        <v>6</v>
      </c>
      <c r="O2554">
        <v>66.3</v>
      </c>
      <c r="P2554">
        <v>79.5</v>
      </c>
      <c r="Q2554">
        <v>81.900000000000006</v>
      </c>
      <c r="R2554">
        <v>15.7</v>
      </c>
      <c r="S2554">
        <v>55</v>
      </c>
      <c r="T2554">
        <v>38700</v>
      </c>
      <c r="U2554">
        <v>46700</v>
      </c>
      <c r="V2554">
        <v>51800</v>
      </c>
    </row>
    <row r="2555" spans="1:22" x14ac:dyDescent="0.25">
      <c r="A2555" t="str">
        <f t="shared" si="39"/>
        <v>2014/20155FemaleMedicine and dentistryUK</v>
      </c>
      <c r="B2555" t="s">
        <v>37</v>
      </c>
      <c r="C2555" t="s">
        <v>136</v>
      </c>
      <c r="D2555">
        <v>5</v>
      </c>
      <c r="E2555" t="s">
        <v>1</v>
      </c>
      <c r="F2555" t="s">
        <v>61</v>
      </c>
      <c r="G2555" t="s">
        <v>77</v>
      </c>
      <c r="H2555">
        <v>3945</v>
      </c>
      <c r="I2555">
        <v>3885</v>
      </c>
      <c r="J2555">
        <v>4</v>
      </c>
      <c r="K2555">
        <v>1.5</v>
      </c>
      <c r="L2555">
        <v>3730</v>
      </c>
      <c r="M2555">
        <v>3.6</v>
      </c>
      <c r="N2555">
        <v>4.2</v>
      </c>
      <c r="O2555">
        <v>75.599999999999994</v>
      </c>
      <c r="P2555">
        <v>87.1</v>
      </c>
      <c r="Q2555">
        <v>88.2</v>
      </c>
      <c r="R2555">
        <v>12.6</v>
      </c>
      <c r="S2555">
        <v>2760</v>
      </c>
      <c r="T2555">
        <v>35800</v>
      </c>
      <c r="U2555">
        <v>46000</v>
      </c>
      <c r="V2555">
        <v>51100</v>
      </c>
    </row>
    <row r="2556" spans="1:22" x14ac:dyDescent="0.25">
      <c r="A2556" t="str">
        <f t="shared" si="39"/>
        <v>2014/20155FemaleMedicine and dentistryNon-EU</v>
      </c>
      <c r="B2556" t="s">
        <v>37</v>
      </c>
      <c r="C2556" t="s">
        <v>136</v>
      </c>
      <c r="D2556">
        <v>5</v>
      </c>
      <c r="E2556" t="s">
        <v>1</v>
      </c>
      <c r="F2556" t="s">
        <v>125</v>
      </c>
      <c r="G2556" t="s">
        <v>77</v>
      </c>
      <c r="H2556">
        <v>300</v>
      </c>
      <c r="I2556">
        <v>290</v>
      </c>
      <c r="J2556">
        <v>27.1</v>
      </c>
      <c r="K2556">
        <v>4.5999999999999996</v>
      </c>
      <c r="L2556">
        <v>210</v>
      </c>
      <c r="M2556">
        <v>21.2</v>
      </c>
      <c r="N2556">
        <v>4.9000000000000004</v>
      </c>
      <c r="O2556">
        <v>37.200000000000003</v>
      </c>
      <c r="P2556">
        <v>45.1</v>
      </c>
      <c r="Q2556">
        <v>46.9</v>
      </c>
      <c r="R2556">
        <v>9.6999999999999993</v>
      </c>
      <c r="S2556">
        <v>100</v>
      </c>
      <c r="T2556">
        <v>43400</v>
      </c>
      <c r="U2556">
        <v>48500</v>
      </c>
      <c r="V2556">
        <v>51500</v>
      </c>
    </row>
    <row r="2557" spans="1:22" x14ac:dyDescent="0.25">
      <c r="A2557" t="str">
        <f t="shared" si="39"/>
        <v>2014/20155FemaleNursing and midwiferyEU</v>
      </c>
      <c r="B2557" t="s">
        <v>37</v>
      </c>
      <c r="C2557" t="s">
        <v>136</v>
      </c>
      <c r="D2557">
        <v>5</v>
      </c>
      <c r="E2557" t="s">
        <v>1</v>
      </c>
      <c r="F2557" t="s">
        <v>21</v>
      </c>
      <c r="G2557" t="s">
        <v>153</v>
      </c>
      <c r="H2557">
        <v>80</v>
      </c>
      <c r="I2557">
        <v>65</v>
      </c>
      <c r="J2557">
        <v>24</v>
      </c>
      <c r="K2557">
        <v>17.399999999999999</v>
      </c>
      <c r="L2557">
        <v>50</v>
      </c>
      <c r="M2557">
        <v>10.5</v>
      </c>
      <c r="N2557">
        <v>4.5</v>
      </c>
      <c r="O2557">
        <v>36</v>
      </c>
      <c r="P2557">
        <v>56.5</v>
      </c>
      <c r="Q2557">
        <v>61</v>
      </c>
      <c r="R2557">
        <v>25</v>
      </c>
      <c r="S2557">
        <v>20</v>
      </c>
      <c r="T2557">
        <v>26300</v>
      </c>
      <c r="U2557">
        <v>32800</v>
      </c>
      <c r="V2557">
        <v>35400</v>
      </c>
    </row>
    <row r="2558" spans="1:22" x14ac:dyDescent="0.25">
      <c r="A2558" t="str">
        <f t="shared" si="39"/>
        <v>2014/20155FemaleNursing and midwiferyUK</v>
      </c>
      <c r="B2558" t="s">
        <v>37</v>
      </c>
      <c r="C2558" t="s">
        <v>136</v>
      </c>
      <c r="D2558">
        <v>5</v>
      </c>
      <c r="E2558" t="s">
        <v>1</v>
      </c>
      <c r="F2558" t="s">
        <v>61</v>
      </c>
      <c r="G2558" t="s">
        <v>153</v>
      </c>
      <c r="H2558">
        <v>7860</v>
      </c>
      <c r="I2558">
        <v>7755</v>
      </c>
      <c r="J2558">
        <v>6.7</v>
      </c>
      <c r="K2558">
        <v>1.3</v>
      </c>
      <c r="L2558">
        <v>7235</v>
      </c>
      <c r="M2558">
        <v>4.2</v>
      </c>
      <c r="N2558">
        <v>2</v>
      </c>
      <c r="O2558">
        <v>62.3</v>
      </c>
      <c r="P2558">
        <v>84.9</v>
      </c>
      <c r="Q2558">
        <v>87.1</v>
      </c>
      <c r="R2558">
        <v>24.7</v>
      </c>
      <c r="S2558">
        <v>4670</v>
      </c>
      <c r="T2558">
        <v>21500</v>
      </c>
      <c r="U2558">
        <v>27700</v>
      </c>
      <c r="V2558">
        <v>33200</v>
      </c>
    </row>
    <row r="2559" spans="1:22" x14ac:dyDescent="0.25">
      <c r="A2559" t="str">
        <f t="shared" si="39"/>
        <v>2014/20155FemaleNursing and midwiferyNon-EU</v>
      </c>
      <c r="B2559" t="s">
        <v>37</v>
      </c>
      <c r="C2559" t="s">
        <v>136</v>
      </c>
      <c r="D2559">
        <v>5</v>
      </c>
      <c r="E2559" t="s">
        <v>1</v>
      </c>
      <c r="F2559" t="s">
        <v>125</v>
      </c>
      <c r="G2559" t="s">
        <v>153</v>
      </c>
      <c r="H2559">
        <v>180</v>
      </c>
      <c r="I2559">
        <v>165</v>
      </c>
      <c r="J2559">
        <v>19.600000000000001</v>
      </c>
      <c r="K2559">
        <v>8.4</v>
      </c>
      <c r="L2559">
        <v>130</v>
      </c>
      <c r="M2559">
        <v>16.5</v>
      </c>
      <c r="N2559">
        <v>1.8</v>
      </c>
      <c r="O2559">
        <v>40.1</v>
      </c>
      <c r="P2559">
        <v>56.6</v>
      </c>
      <c r="Q2559">
        <v>62.1</v>
      </c>
      <c r="R2559">
        <v>22</v>
      </c>
      <c r="S2559">
        <v>60</v>
      </c>
      <c r="T2559">
        <v>18600</v>
      </c>
      <c r="U2559">
        <v>27400</v>
      </c>
      <c r="V2559">
        <v>35800</v>
      </c>
    </row>
    <row r="2560" spans="1:22" x14ac:dyDescent="0.25">
      <c r="A2560" t="str">
        <f t="shared" si="39"/>
        <v>2014/20155FemalePerforming artsEU</v>
      </c>
      <c r="B2560" t="s">
        <v>37</v>
      </c>
      <c r="C2560" t="s">
        <v>136</v>
      </c>
      <c r="D2560">
        <v>5</v>
      </c>
      <c r="E2560" t="s">
        <v>1</v>
      </c>
      <c r="F2560" t="s">
        <v>21</v>
      </c>
      <c r="G2560" t="s">
        <v>154</v>
      </c>
      <c r="H2560">
        <v>270</v>
      </c>
      <c r="I2560">
        <v>250</v>
      </c>
      <c r="J2560">
        <v>28.6</v>
      </c>
      <c r="K2560">
        <v>7.3</v>
      </c>
      <c r="L2560">
        <v>180</v>
      </c>
      <c r="M2560">
        <v>26.9</v>
      </c>
      <c r="N2560">
        <v>4.3</v>
      </c>
      <c r="O2560">
        <v>32.799999999999997</v>
      </c>
      <c r="P2560">
        <v>37.4</v>
      </c>
      <c r="Q2560">
        <v>40.200000000000003</v>
      </c>
      <c r="R2560">
        <v>7.3</v>
      </c>
      <c r="S2560">
        <v>65</v>
      </c>
      <c r="T2560">
        <v>8400</v>
      </c>
      <c r="U2560">
        <v>15300</v>
      </c>
      <c r="V2560">
        <v>25200</v>
      </c>
    </row>
    <row r="2561" spans="1:22" x14ac:dyDescent="0.25">
      <c r="A2561" t="str">
        <f t="shared" si="39"/>
        <v>2014/20155FemalePerforming artsUK</v>
      </c>
      <c r="B2561" t="s">
        <v>37</v>
      </c>
      <c r="C2561" t="s">
        <v>136</v>
      </c>
      <c r="D2561">
        <v>5</v>
      </c>
      <c r="E2561" t="s">
        <v>1</v>
      </c>
      <c r="F2561" t="s">
        <v>61</v>
      </c>
      <c r="G2561" t="s">
        <v>154</v>
      </c>
      <c r="H2561">
        <v>5560</v>
      </c>
      <c r="I2561">
        <v>5510</v>
      </c>
      <c r="J2561">
        <v>3</v>
      </c>
      <c r="K2561">
        <v>0.9</v>
      </c>
      <c r="L2561">
        <v>5340</v>
      </c>
      <c r="M2561">
        <v>4.8</v>
      </c>
      <c r="N2561">
        <v>4.5999999999999996</v>
      </c>
      <c r="O2561">
        <v>78.900000000000006</v>
      </c>
      <c r="P2561">
        <v>86.3</v>
      </c>
      <c r="Q2561">
        <v>87.6</v>
      </c>
      <c r="R2561">
        <v>8.6999999999999993</v>
      </c>
      <c r="S2561">
        <v>3965</v>
      </c>
      <c r="T2561">
        <v>12800</v>
      </c>
      <c r="U2561">
        <v>19700</v>
      </c>
      <c r="V2561">
        <v>26300</v>
      </c>
    </row>
    <row r="2562" spans="1:22" x14ac:dyDescent="0.25">
      <c r="A2562" t="str">
        <f t="shared" si="39"/>
        <v>2014/20155FemalePerforming artsNon-EU</v>
      </c>
      <c r="B2562" t="s">
        <v>37</v>
      </c>
      <c r="C2562" t="s">
        <v>136</v>
      </c>
      <c r="D2562">
        <v>5</v>
      </c>
      <c r="E2562" t="s">
        <v>1</v>
      </c>
      <c r="F2562" t="s">
        <v>125</v>
      </c>
      <c r="G2562" t="s">
        <v>154</v>
      </c>
      <c r="H2562">
        <v>280</v>
      </c>
      <c r="I2562">
        <v>265</v>
      </c>
      <c r="J2562">
        <v>46.3</v>
      </c>
      <c r="K2562">
        <v>5.5</v>
      </c>
      <c r="L2562">
        <v>140</v>
      </c>
      <c r="M2562">
        <v>27</v>
      </c>
      <c r="N2562">
        <v>1.7</v>
      </c>
      <c r="O2562">
        <v>18.8</v>
      </c>
      <c r="P2562">
        <v>22</v>
      </c>
      <c r="Q2562">
        <v>25.1</v>
      </c>
      <c r="R2562">
        <v>6.3</v>
      </c>
      <c r="S2562">
        <v>40</v>
      </c>
      <c r="T2562">
        <v>12500</v>
      </c>
      <c r="U2562">
        <v>17900</v>
      </c>
      <c r="V2562">
        <v>27500</v>
      </c>
    </row>
    <row r="2563" spans="1:22" x14ac:dyDescent="0.25">
      <c r="A2563" t="str">
        <f t="shared" si="39"/>
        <v>2014/20155FemalePharmacology, toxicology and pharmacyEU</v>
      </c>
      <c r="B2563" t="s">
        <v>37</v>
      </c>
      <c r="C2563" t="s">
        <v>136</v>
      </c>
      <c r="D2563">
        <v>5</v>
      </c>
      <c r="E2563" t="s">
        <v>1</v>
      </c>
      <c r="F2563" t="s">
        <v>21</v>
      </c>
      <c r="G2563" t="s">
        <v>78</v>
      </c>
      <c r="H2563">
        <v>95</v>
      </c>
      <c r="I2563">
        <v>75</v>
      </c>
      <c r="J2563">
        <v>26.7</v>
      </c>
      <c r="K2563">
        <v>19.399999999999999</v>
      </c>
      <c r="L2563">
        <v>55</v>
      </c>
      <c r="M2563">
        <v>30.1</v>
      </c>
      <c r="N2563">
        <v>2.7</v>
      </c>
      <c r="O2563">
        <v>24.5</v>
      </c>
      <c r="P2563">
        <v>40.5</v>
      </c>
      <c r="Q2563">
        <v>40.5</v>
      </c>
      <c r="R2563">
        <v>16</v>
      </c>
      <c r="S2563">
        <v>20</v>
      </c>
      <c r="T2563">
        <v>16400</v>
      </c>
      <c r="U2563">
        <v>34600</v>
      </c>
      <c r="V2563">
        <v>41600</v>
      </c>
    </row>
    <row r="2564" spans="1:22" x14ac:dyDescent="0.25">
      <c r="A2564" t="str">
        <f t="shared" ref="A2564:A2627" si="40">B2564&amp;D2564&amp;E2564&amp;G2564&amp;F2564</f>
        <v>2014/20155FemalePharmacology, toxicology and pharmacyUK</v>
      </c>
      <c r="B2564" t="s">
        <v>37</v>
      </c>
      <c r="C2564" t="s">
        <v>136</v>
      </c>
      <c r="D2564">
        <v>5</v>
      </c>
      <c r="E2564" t="s">
        <v>1</v>
      </c>
      <c r="F2564" t="s">
        <v>61</v>
      </c>
      <c r="G2564" t="s">
        <v>78</v>
      </c>
      <c r="H2564">
        <v>1350</v>
      </c>
      <c r="I2564">
        <v>1340</v>
      </c>
      <c r="J2564">
        <v>5</v>
      </c>
      <c r="K2564">
        <v>0.5</v>
      </c>
      <c r="L2564">
        <v>1275</v>
      </c>
      <c r="M2564">
        <v>7.9</v>
      </c>
      <c r="N2564">
        <v>4</v>
      </c>
      <c r="O2564">
        <v>62.4</v>
      </c>
      <c r="P2564">
        <v>79.900000000000006</v>
      </c>
      <c r="Q2564">
        <v>83.2</v>
      </c>
      <c r="R2564">
        <v>20.8</v>
      </c>
      <c r="S2564">
        <v>795</v>
      </c>
      <c r="T2564">
        <v>21200</v>
      </c>
      <c r="U2564">
        <v>31800</v>
      </c>
      <c r="V2564">
        <v>39800</v>
      </c>
    </row>
    <row r="2565" spans="1:22" x14ac:dyDescent="0.25">
      <c r="A2565" t="str">
        <f t="shared" si="40"/>
        <v>2014/20155FemalePharmacology, toxicology and pharmacyNon-EU</v>
      </c>
      <c r="B2565" t="s">
        <v>37</v>
      </c>
      <c r="C2565" t="s">
        <v>136</v>
      </c>
      <c r="D2565">
        <v>5</v>
      </c>
      <c r="E2565" t="s">
        <v>1</v>
      </c>
      <c r="F2565" t="s">
        <v>125</v>
      </c>
      <c r="G2565" t="s">
        <v>78</v>
      </c>
      <c r="H2565">
        <v>235</v>
      </c>
      <c r="I2565">
        <v>205</v>
      </c>
      <c r="J2565">
        <v>20.5</v>
      </c>
      <c r="K2565">
        <v>12.8</v>
      </c>
      <c r="L2565">
        <v>160</v>
      </c>
      <c r="M2565">
        <v>29.5</v>
      </c>
      <c r="N2565">
        <v>1</v>
      </c>
      <c r="O2565">
        <v>35.1</v>
      </c>
      <c r="P2565">
        <v>46.5</v>
      </c>
      <c r="Q2565">
        <v>49</v>
      </c>
      <c r="R2565">
        <v>13.9</v>
      </c>
      <c r="S2565">
        <v>65</v>
      </c>
      <c r="T2565">
        <v>24100</v>
      </c>
      <c r="U2565">
        <v>37200</v>
      </c>
      <c r="V2565">
        <v>42000</v>
      </c>
    </row>
    <row r="2566" spans="1:22" x14ac:dyDescent="0.25">
      <c r="A2566" t="str">
        <f t="shared" si="40"/>
        <v>2014/20155FemalePhilosophy and religious studiesEU</v>
      </c>
      <c r="B2566" t="s">
        <v>37</v>
      </c>
      <c r="C2566" t="s">
        <v>136</v>
      </c>
      <c r="D2566">
        <v>5</v>
      </c>
      <c r="E2566" t="s">
        <v>1</v>
      </c>
      <c r="F2566" t="s">
        <v>21</v>
      </c>
      <c r="G2566" t="s">
        <v>115</v>
      </c>
      <c r="H2566">
        <v>45</v>
      </c>
      <c r="I2566">
        <v>40</v>
      </c>
      <c r="J2566">
        <v>28.2</v>
      </c>
      <c r="K2566">
        <v>2.2999999999999998</v>
      </c>
      <c r="L2566">
        <v>30</v>
      </c>
      <c r="M2566">
        <v>17.100000000000001</v>
      </c>
      <c r="N2566">
        <v>0</v>
      </c>
      <c r="O2566">
        <v>36.799999999999997</v>
      </c>
      <c r="P2566">
        <v>47.5</v>
      </c>
      <c r="Q2566">
        <v>54.7</v>
      </c>
      <c r="R2566">
        <v>17.899999999999999</v>
      </c>
      <c r="S2566">
        <v>15</v>
      </c>
      <c r="T2566">
        <v>24800</v>
      </c>
      <c r="U2566">
        <v>34300</v>
      </c>
      <c r="V2566">
        <v>46400</v>
      </c>
    </row>
    <row r="2567" spans="1:22" x14ac:dyDescent="0.25">
      <c r="A2567" t="str">
        <f t="shared" si="40"/>
        <v>2014/20155FemalePhilosophy and religious studiesUK</v>
      </c>
      <c r="B2567" t="s">
        <v>37</v>
      </c>
      <c r="C2567" t="s">
        <v>136</v>
      </c>
      <c r="D2567">
        <v>5</v>
      </c>
      <c r="E2567" t="s">
        <v>1</v>
      </c>
      <c r="F2567" t="s">
        <v>61</v>
      </c>
      <c r="G2567" t="s">
        <v>115</v>
      </c>
      <c r="H2567">
        <v>1600</v>
      </c>
      <c r="I2567">
        <v>1580</v>
      </c>
      <c r="J2567">
        <v>3.3</v>
      </c>
      <c r="K2567">
        <v>1.1000000000000001</v>
      </c>
      <c r="L2567">
        <v>1530</v>
      </c>
      <c r="M2567">
        <v>7.2</v>
      </c>
      <c r="N2567">
        <v>5.2</v>
      </c>
      <c r="O2567">
        <v>71.3</v>
      </c>
      <c r="P2567">
        <v>81.400000000000006</v>
      </c>
      <c r="Q2567">
        <v>84.3</v>
      </c>
      <c r="R2567">
        <v>13</v>
      </c>
      <c r="S2567">
        <v>1080</v>
      </c>
      <c r="T2567">
        <v>17500</v>
      </c>
      <c r="U2567">
        <v>24800</v>
      </c>
      <c r="V2567">
        <v>31000</v>
      </c>
    </row>
    <row r="2568" spans="1:22" x14ac:dyDescent="0.25">
      <c r="A2568" t="str">
        <f t="shared" si="40"/>
        <v>2014/20155FemalePhilosophy and religious studiesNon-EU</v>
      </c>
      <c r="B2568" t="s">
        <v>37</v>
      </c>
      <c r="C2568" t="s">
        <v>136</v>
      </c>
      <c r="D2568">
        <v>5</v>
      </c>
      <c r="E2568" t="s">
        <v>1</v>
      </c>
      <c r="F2568" t="s">
        <v>125</v>
      </c>
      <c r="G2568" t="s">
        <v>115</v>
      </c>
      <c r="H2568">
        <v>50</v>
      </c>
      <c r="I2568">
        <v>50</v>
      </c>
      <c r="J2568">
        <v>47.3</v>
      </c>
      <c r="K2568">
        <v>1.9</v>
      </c>
      <c r="L2568">
        <v>25</v>
      </c>
      <c r="M2568">
        <v>25.4</v>
      </c>
      <c r="N2568">
        <v>2.9</v>
      </c>
      <c r="O2568">
        <v>14.6</v>
      </c>
      <c r="P2568">
        <v>19.8</v>
      </c>
      <c r="Q2568">
        <v>24.4</v>
      </c>
      <c r="R2568">
        <v>9.6999999999999993</v>
      </c>
      <c r="S2568" t="s">
        <v>124</v>
      </c>
      <c r="T2568" t="s">
        <v>124</v>
      </c>
      <c r="U2568" t="s">
        <v>124</v>
      </c>
      <c r="V2568" t="s">
        <v>124</v>
      </c>
    </row>
    <row r="2569" spans="1:22" x14ac:dyDescent="0.25">
      <c r="A2569" t="str">
        <f t="shared" si="40"/>
        <v>2014/20155FemalePhysics and astronomyEU</v>
      </c>
      <c r="B2569" t="s">
        <v>37</v>
      </c>
      <c r="C2569" t="s">
        <v>136</v>
      </c>
      <c r="D2569">
        <v>5</v>
      </c>
      <c r="E2569" t="s">
        <v>1</v>
      </c>
      <c r="F2569" t="s">
        <v>21</v>
      </c>
      <c r="G2569" t="s">
        <v>88</v>
      </c>
      <c r="H2569">
        <v>35</v>
      </c>
      <c r="I2569">
        <v>35</v>
      </c>
      <c r="J2569">
        <v>27.6</v>
      </c>
      <c r="K2569">
        <v>5.6</v>
      </c>
      <c r="L2569">
        <v>25</v>
      </c>
      <c r="M2569">
        <v>7.4</v>
      </c>
      <c r="N2569">
        <v>3.9</v>
      </c>
      <c r="O2569">
        <v>21.7</v>
      </c>
      <c r="P2569">
        <v>51.2</v>
      </c>
      <c r="Q2569">
        <v>61.1</v>
      </c>
      <c r="R2569">
        <v>39.4</v>
      </c>
      <c r="S2569" t="s">
        <v>124</v>
      </c>
      <c r="T2569" t="s">
        <v>124</v>
      </c>
      <c r="U2569" t="s">
        <v>124</v>
      </c>
      <c r="V2569" t="s">
        <v>124</v>
      </c>
    </row>
    <row r="2570" spans="1:22" x14ac:dyDescent="0.25">
      <c r="A2570" t="str">
        <f t="shared" si="40"/>
        <v>2014/20155FemalePhysics and astronomyUK</v>
      </c>
      <c r="B2570" t="s">
        <v>37</v>
      </c>
      <c r="C2570" t="s">
        <v>136</v>
      </c>
      <c r="D2570">
        <v>5</v>
      </c>
      <c r="E2570" t="s">
        <v>1</v>
      </c>
      <c r="F2570" t="s">
        <v>61</v>
      </c>
      <c r="G2570" t="s">
        <v>88</v>
      </c>
      <c r="H2570">
        <v>425</v>
      </c>
      <c r="I2570">
        <v>420</v>
      </c>
      <c r="J2570">
        <v>2</v>
      </c>
      <c r="K2570">
        <v>1.3</v>
      </c>
      <c r="L2570">
        <v>415</v>
      </c>
      <c r="M2570">
        <v>6</v>
      </c>
      <c r="N2570">
        <v>4.8</v>
      </c>
      <c r="O2570">
        <v>64.599999999999994</v>
      </c>
      <c r="P2570">
        <v>80.7</v>
      </c>
      <c r="Q2570">
        <v>87.2</v>
      </c>
      <c r="R2570">
        <v>22.6</v>
      </c>
      <c r="S2570">
        <v>260</v>
      </c>
      <c r="T2570">
        <v>24500</v>
      </c>
      <c r="U2570">
        <v>29900</v>
      </c>
      <c r="V2570">
        <v>39800</v>
      </c>
    </row>
    <row r="2571" spans="1:22" x14ac:dyDescent="0.25">
      <c r="A2571" t="str">
        <f t="shared" si="40"/>
        <v>2014/20155FemalePhysics and astronomyNon-EU</v>
      </c>
      <c r="B2571" t="s">
        <v>37</v>
      </c>
      <c r="C2571" t="s">
        <v>136</v>
      </c>
      <c r="D2571">
        <v>5</v>
      </c>
      <c r="E2571" t="s">
        <v>1</v>
      </c>
      <c r="F2571" t="s">
        <v>125</v>
      </c>
      <c r="G2571" t="s">
        <v>88</v>
      </c>
      <c r="H2571">
        <v>55</v>
      </c>
      <c r="I2571">
        <v>55</v>
      </c>
      <c r="J2571">
        <v>52.9</v>
      </c>
      <c r="K2571">
        <v>1.8</v>
      </c>
      <c r="L2571">
        <v>25</v>
      </c>
      <c r="M2571">
        <v>26.5</v>
      </c>
      <c r="N2571">
        <v>0</v>
      </c>
      <c r="O2571">
        <v>12.3</v>
      </c>
      <c r="P2571">
        <v>17.8</v>
      </c>
      <c r="Q2571">
        <v>20.6</v>
      </c>
      <c r="R2571">
        <v>8.3000000000000007</v>
      </c>
      <c r="S2571" t="s">
        <v>124</v>
      </c>
      <c r="T2571" t="s">
        <v>124</v>
      </c>
      <c r="U2571" t="s">
        <v>124</v>
      </c>
      <c r="V2571" t="s">
        <v>124</v>
      </c>
    </row>
    <row r="2572" spans="1:22" x14ac:dyDescent="0.25">
      <c r="A2572" t="str">
        <f t="shared" si="40"/>
        <v>2014/20155FemalePoliticsEU</v>
      </c>
      <c r="B2572" t="s">
        <v>37</v>
      </c>
      <c r="C2572" t="s">
        <v>136</v>
      </c>
      <c r="D2572">
        <v>5</v>
      </c>
      <c r="E2572" t="s">
        <v>1</v>
      </c>
      <c r="F2572" t="s">
        <v>21</v>
      </c>
      <c r="G2572" t="s">
        <v>102</v>
      </c>
      <c r="H2572">
        <v>265</v>
      </c>
      <c r="I2572">
        <v>250</v>
      </c>
      <c r="J2572">
        <v>33.200000000000003</v>
      </c>
      <c r="K2572">
        <v>6.6</v>
      </c>
      <c r="L2572">
        <v>165</v>
      </c>
      <c r="M2572">
        <v>26.7</v>
      </c>
      <c r="N2572">
        <v>3.2</v>
      </c>
      <c r="O2572">
        <v>29.5</v>
      </c>
      <c r="P2572">
        <v>34.4</v>
      </c>
      <c r="Q2572">
        <v>37</v>
      </c>
      <c r="R2572">
        <v>7.5</v>
      </c>
      <c r="S2572">
        <v>65</v>
      </c>
      <c r="T2572">
        <v>16800</v>
      </c>
      <c r="U2572">
        <v>26300</v>
      </c>
      <c r="V2572">
        <v>35400</v>
      </c>
    </row>
    <row r="2573" spans="1:22" x14ac:dyDescent="0.25">
      <c r="A2573" t="str">
        <f t="shared" si="40"/>
        <v>2014/20155FemalePoliticsUK</v>
      </c>
      <c r="B2573" t="s">
        <v>37</v>
      </c>
      <c r="C2573" t="s">
        <v>136</v>
      </c>
      <c r="D2573">
        <v>5</v>
      </c>
      <c r="E2573" t="s">
        <v>1</v>
      </c>
      <c r="F2573" t="s">
        <v>61</v>
      </c>
      <c r="G2573" t="s">
        <v>102</v>
      </c>
      <c r="H2573">
        <v>1735</v>
      </c>
      <c r="I2573">
        <v>1700</v>
      </c>
      <c r="J2573">
        <v>2.7</v>
      </c>
      <c r="K2573">
        <v>1.9</v>
      </c>
      <c r="L2573">
        <v>1655</v>
      </c>
      <c r="M2573">
        <v>9.1</v>
      </c>
      <c r="N2573">
        <v>6.2</v>
      </c>
      <c r="O2573">
        <v>71.599999999999994</v>
      </c>
      <c r="P2573">
        <v>79.599999999999994</v>
      </c>
      <c r="Q2573">
        <v>82</v>
      </c>
      <c r="R2573">
        <v>10.4</v>
      </c>
      <c r="S2573">
        <v>1165</v>
      </c>
      <c r="T2573">
        <v>19700</v>
      </c>
      <c r="U2573">
        <v>26300</v>
      </c>
      <c r="V2573">
        <v>33600</v>
      </c>
    </row>
    <row r="2574" spans="1:22" x14ac:dyDescent="0.25">
      <c r="A2574" t="str">
        <f t="shared" si="40"/>
        <v>2014/20155FemalePoliticsNon-EU</v>
      </c>
      <c r="B2574" t="s">
        <v>37</v>
      </c>
      <c r="C2574" t="s">
        <v>136</v>
      </c>
      <c r="D2574">
        <v>5</v>
      </c>
      <c r="E2574" t="s">
        <v>1</v>
      </c>
      <c r="F2574" t="s">
        <v>125</v>
      </c>
      <c r="G2574" t="s">
        <v>102</v>
      </c>
      <c r="H2574">
        <v>230</v>
      </c>
      <c r="I2574">
        <v>225</v>
      </c>
      <c r="J2574">
        <v>53.4</v>
      </c>
      <c r="K2574">
        <v>2.1</v>
      </c>
      <c r="L2574">
        <v>105</v>
      </c>
      <c r="M2574">
        <v>25.8</v>
      </c>
      <c r="N2574">
        <v>2.4</v>
      </c>
      <c r="O2574">
        <v>15.9</v>
      </c>
      <c r="P2574">
        <v>17.5</v>
      </c>
      <c r="Q2574">
        <v>18.399999999999999</v>
      </c>
      <c r="R2574">
        <v>2.5</v>
      </c>
      <c r="S2574">
        <v>30</v>
      </c>
      <c r="T2574">
        <v>20800</v>
      </c>
      <c r="U2574">
        <v>30700</v>
      </c>
      <c r="V2574">
        <v>50700</v>
      </c>
    </row>
    <row r="2575" spans="1:22" x14ac:dyDescent="0.25">
      <c r="A2575" t="str">
        <f t="shared" si="40"/>
        <v>2014/20155FemalePsychologyEU</v>
      </c>
      <c r="B2575" t="s">
        <v>37</v>
      </c>
      <c r="C2575" t="s">
        <v>136</v>
      </c>
      <c r="D2575">
        <v>5</v>
      </c>
      <c r="E2575" t="s">
        <v>1</v>
      </c>
      <c r="F2575" t="s">
        <v>21</v>
      </c>
      <c r="G2575" t="s">
        <v>20</v>
      </c>
      <c r="H2575">
        <v>300</v>
      </c>
      <c r="I2575">
        <v>290</v>
      </c>
      <c r="J2575">
        <v>31.6</v>
      </c>
      <c r="K2575">
        <v>3.7</v>
      </c>
      <c r="L2575">
        <v>200</v>
      </c>
      <c r="M2575">
        <v>19.600000000000001</v>
      </c>
      <c r="N2575">
        <v>4.3</v>
      </c>
      <c r="O2575">
        <v>27</v>
      </c>
      <c r="P2575">
        <v>39.4</v>
      </c>
      <c r="Q2575">
        <v>44.5</v>
      </c>
      <c r="R2575">
        <v>17.5</v>
      </c>
      <c r="S2575">
        <v>75</v>
      </c>
      <c r="T2575">
        <v>17900</v>
      </c>
      <c r="U2575">
        <v>24100</v>
      </c>
      <c r="V2575">
        <v>28500</v>
      </c>
    </row>
    <row r="2576" spans="1:22" x14ac:dyDescent="0.25">
      <c r="A2576" t="str">
        <f t="shared" si="40"/>
        <v>2014/20155FemalePsychologyUK</v>
      </c>
      <c r="B2576" t="s">
        <v>37</v>
      </c>
      <c r="C2576" t="s">
        <v>136</v>
      </c>
      <c r="D2576">
        <v>5</v>
      </c>
      <c r="E2576" t="s">
        <v>1</v>
      </c>
      <c r="F2576" t="s">
        <v>61</v>
      </c>
      <c r="G2576" t="s">
        <v>20</v>
      </c>
      <c r="H2576">
        <v>8060</v>
      </c>
      <c r="I2576">
        <v>7985</v>
      </c>
      <c r="J2576">
        <v>2.7</v>
      </c>
      <c r="K2576">
        <v>0.9</v>
      </c>
      <c r="L2576">
        <v>7765</v>
      </c>
      <c r="M2576">
        <v>5.5</v>
      </c>
      <c r="N2576">
        <v>4.3</v>
      </c>
      <c r="O2576">
        <v>65.7</v>
      </c>
      <c r="P2576">
        <v>83.8</v>
      </c>
      <c r="Q2576">
        <v>87.5</v>
      </c>
      <c r="R2576">
        <v>21.8</v>
      </c>
      <c r="S2576">
        <v>5060</v>
      </c>
      <c r="T2576">
        <v>16100</v>
      </c>
      <c r="U2576">
        <v>21500</v>
      </c>
      <c r="V2576">
        <v>27000</v>
      </c>
    </row>
    <row r="2577" spans="1:22" x14ac:dyDescent="0.25">
      <c r="A2577" t="str">
        <f t="shared" si="40"/>
        <v>2014/20155FemalePsychologyNon-EU</v>
      </c>
      <c r="B2577" t="s">
        <v>37</v>
      </c>
      <c r="C2577" t="s">
        <v>136</v>
      </c>
      <c r="D2577">
        <v>5</v>
      </c>
      <c r="E2577" t="s">
        <v>1</v>
      </c>
      <c r="F2577" t="s">
        <v>125</v>
      </c>
      <c r="G2577" t="s">
        <v>20</v>
      </c>
      <c r="H2577">
        <v>285</v>
      </c>
      <c r="I2577">
        <v>270</v>
      </c>
      <c r="J2577">
        <v>47.5</v>
      </c>
      <c r="K2577">
        <v>3.8</v>
      </c>
      <c r="L2577">
        <v>145</v>
      </c>
      <c r="M2577">
        <v>23.1</v>
      </c>
      <c r="N2577">
        <v>3.3</v>
      </c>
      <c r="O2577">
        <v>17.3</v>
      </c>
      <c r="P2577">
        <v>20.9</v>
      </c>
      <c r="Q2577">
        <v>26.1</v>
      </c>
      <c r="R2577">
        <v>8.8000000000000007</v>
      </c>
      <c r="S2577">
        <v>40</v>
      </c>
      <c r="T2577">
        <v>17200</v>
      </c>
      <c r="U2577">
        <v>25900</v>
      </c>
      <c r="V2577">
        <v>30700</v>
      </c>
    </row>
    <row r="2578" spans="1:22" x14ac:dyDescent="0.25">
      <c r="A2578" t="str">
        <f t="shared" si="40"/>
        <v>2014/20155FemaleSociology, social policy and anthropologyEU</v>
      </c>
      <c r="B2578" t="s">
        <v>37</v>
      </c>
      <c r="C2578" t="s">
        <v>136</v>
      </c>
      <c r="D2578">
        <v>5</v>
      </c>
      <c r="E2578" t="s">
        <v>1</v>
      </c>
      <c r="F2578" t="s">
        <v>21</v>
      </c>
      <c r="G2578" t="s">
        <v>99</v>
      </c>
      <c r="H2578">
        <v>205</v>
      </c>
      <c r="I2578">
        <v>195</v>
      </c>
      <c r="J2578">
        <v>33.6</v>
      </c>
      <c r="K2578">
        <v>5.4</v>
      </c>
      <c r="L2578">
        <v>130</v>
      </c>
      <c r="M2578">
        <v>25.2</v>
      </c>
      <c r="N2578">
        <v>2.5</v>
      </c>
      <c r="O2578">
        <v>27.4</v>
      </c>
      <c r="P2578">
        <v>35.6</v>
      </c>
      <c r="Q2578">
        <v>38.700000000000003</v>
      </c>
      <c r="R2578">
        <v>11.3</v>
      </c>
      <c r="S2578">
        <v>50</v>
      </c>
      <c r="T2578">
        <v>18200</v>
      </c>
      <c r="U2578">
        <v>23000</v>
      </c>
      <c r="V2578">
        <v>33200</v>
      </c>
    </row>
    <row r="2579" spans="1:22" x14ac:dyDescent="0.25">
      <c r="A2579" t="str">
        <f t="shared" si="40"/>
        <v>2014/20155FemaleSociology, social policy and anthropologyUK</v>
      </c>
      <c r="B2579" t="s">
        <v>37</v>
      </c>
      <c r="C2579" t="s">
        <v>136</v>
      </c>
      <c r="D2579">
        <v>5</v>
      </c>
      <c r="E2579" t="s">
        <v>1</v>
      </c>
      <c r="F2579" t="s">
        <v>61</v>
      </c>
      <c r="G2579" t="s">
        <v>99</v>
      </c>
      <c r="H2579">
        <v>6020</v>
      </c>
      <c r="I2579">
        <v>5975</v>
      </c>
      <c r="J2579">
        <v>2.2999999999999998</v>
      </c>
      <c r="K2579">
        <v>0.8</v>
      </c>
      <c r="L2579">
        <v>5840</v>
      </c>
      <c r="M2579">
        <v>6.3</v>
      </c>
      <c r="N2579">
        <v>5.3</v>
      </c>
      <c r="O2579">
        <v>74</v>
      </c>
      <c r="P2579">
        <v>83.9</v>
      </c>
      <c r="Q2579">
        <v>86.1</v>
      </c>
      <c r="R2579">
        <v>12.1</v>
      </c>
      <c r="S2579">
        <v>4275</v>
      </c>
      <c r="T2579">
        <v>15700</v>
      </c>
      <c r="U2579">
        <v>21500</v>
      </c>
      <c r="V2579">
        <v>27700</v>
      </c>
    </row>
    <row r="2580" spans="1:22" x14ac:dyDescent="0.25">
      <c r="A2580" t="str">
        <f t="shared" si="40"/>
        <v>2014/20155FemaleSociology, social policy and anthropologyNon-EU</v>
      </c>
      <c r="B2580" t="s">
        <v>37</v>
      </c>
      <c r="C2580" t="s">
        <v>136</v>
      </c>
      <c r="D2580">
        <v>5</v>
      </c>
      <c r="E2580" t="s">
        <v>1</v>
      </c>
      <c r="F2580" t="s">
        <v>125</v>
      </c>
      <c r="G2580" t="s">
        <v>99</v>
      </c>
      <c r="H2580">
        <v>190</v>
      </c>
      <c r="I2580">
        <v>185</v>
      </c>
      <c r="J2580">
        <v>44.9</v>
      </c>
      <c r="K2580">
        <v>3.8</v>
      </c>
      <c r="L2580">
        <v>100</v>
      </c>
      <c r="M2580">
        <v>28.2</v>
      </c>
      <c r="N2580">
        <v>1.5</v>
      </c>
      <c r="O2580">
        <v>18.399999999999999</v>
      </c>
      <c r="P2580">
        <v>22.7</v>
      </c>
      <c r="Q2580">
        <v>25.4</v>
      </c>
      <c r="R2580">
        <v>7</v>
      </c>
      <c r="S2580">
        <v>30</v>
      </c>
      <c r="T2580">
        <v>15300</v>
      </c>
      <c r="U2580">
        <v>21200</v>
      </c>
      <c r="V2580">
        <v>30700</v>
      </c>
    </row>
    <row r="2581" spans="1:22" x14ac:dyDescent="0.25">
      <c r="A2581" t="str">
        <f t="shared" si="40"/>
        <v>2014/20155FemaleSport and exercise sciencesEU</v>
      </c>
      <c r="B2581" t="s">
        <v>37</v>
      </c>
      <c r="C2581" t="s">
        <v>136</v>
      </c>
      <c r="D2581">
        <v>5</v>
      </c>
      <c r="E2581" t="s">
        <v>1</v>
      </c>
      <c r="F2581" t="s">
        <v>21</v>
      </c>
      <c r="G2581" t="s">
        <v>82</v>
      </c>
      <c r="H2581">
        <v>40</v>
      </c>
      <c r="I2581">
        <v>35</v>
      </c>
      <c r="J2581">
        <v>30.5</v>
      </c>
      <c r="K2581">
        <v>13.6</v>
      </c>
      <c r="L2581">
        <v>25</v>
      </c>
      <c r="M2581">
        <v>14.3</v>
      </c>
      <c r="N2581">
        <v>2.9</v>
      </c>
      <c r="O2581">
        <v>41.8</v>
      </c>
      <c r="P2581">
        <v>49.6</v>
      </c>
      <c r="Q2581">
        <v>52.4</v>
      </c>
      <c r="R2581">
        <v>10.7</v>
      </c>
      <c r="S2581">
        <v>15</v>
      </c>
      <c r="T2581">
        <v>17200</v>
      </c>
      <c r="U2581">
        <v>26600</v>
      </c>
      <c r="V2581">
        <v>36900</v>
      </c>
    </row>
    <row r="2582" spans="1:22" x14ac:dyDescent="0.25">
      <c r="A2582" t="str">
        <f t="shared" si="40"/>
        <v>2014/20155FemaleSport and exercise sciencesUK</v>
      </c>
      <c r="B2582" t="s">
        <v>37</v>
      </c>
      <c r="C2582" t="s">
        <v>136</v>
      </c>
      <c r="D2582">
        <v>5</v>
      </c>
      <c r="E2582" t="s">
        <v>1</v>
      </c>
      <c r="F2582" t="s">
        <v>61</v>
      </c>
      <c r="G2582" t="s">
        <v>82</v>
      </c>
      <c r="H2582">
        <v>2480</v>
      </c>
      <c r="I2582">
        <v>2450</v>
      </c>
      <c r="J2582">
        <v>2</v>
      </c>
      <c r="K2582">
        <v>1.1000000000000001</v>
      </c>
      <c r="L2582">
        <v>2400</v>
      </c>
      <c r="M2582">
        <v>4.3</v>
      </c>
      <c r="N2582">
        <v>3.4</v>
      </c>
      <c r="O2582">
        <v>77.2</v>
      </c>
      <c r="P2582">
        <v>88.5</v>
      </c>
      <c r="Q2582">
        <v>90.3</v>
      </c>
      <c r="R2582">
        <v>13.1</v>
      </c>
      <c r="S2582">
        <v>1830</v>
      </c>
      <c r="T2582">
        <v>16800</v>
      </c>
      <c r="U2582">
        <v>23000</v>
      </c>
      <c r="V2582">
        <v>28100</v>
      </c>
    </row>
    <row r="2583" spans="1:22" x14ac:dyDescent="0.25">
      <c r="A2583" t="str">
        <f t="shared" si="40"/>
        <v>2014/20155FemaleSport and exercise sciencesNon-EU</v>
      </c>
      <c r="B2583" t="s">
        <v>37</v>
      </c>
      <c r="C2583" t="s">
        <v>136</v>
      </c>
      <c r="D2583">
        <v>5</v>
      </c>
      <c r="E2583" t="s">
        <v>1</v>
      </c>
      <c r="F2583" t="s">
        <v>125</v>
      </c>
      <c r="G2583" t="s">
        <v>82</v>
      </c>
      <c r="H2583">
        <v>35</v>
      </c>
      <c r="I2583">
        <v>30</v>
      </c>
      <c r="J2583">
        <v>41.3</v>
      </c>
      <c r="K2583">
        <v>6.1</v>
      </c>
      <c r="L2583">
        <v>20</v>
      </c>
      <c r="M2583">
        <v>26.1</v>
      </c>
      <c r="N2583">
        <v>3.3</v>
      </c>
      <c r="O2583">
        <v>26.1</v>
      </c>
      <c r="P2583">
        <v>29.3</v>
      </c>
      <c r="Q2583">
        <v>29.3</v>
      </c>
      <c r="R2583">
        <v>3.3</v>
      </c>
      <c r="S2583" t="s">
        <v>124</v>
      </c>
      <c r="T2583" t="s">
        <v>124</v>
      </c>
      <c r="U2583" t="s">
        <v>124</v>
      </c>
      <c r="V2583" t="s">
        <v>124</v>
      </c>
    </row>
    <row r="2584" spans="1:22" x14ac:dyDescent="0.25">
      <c r="A2584" t="str">
        <f t="shared" si="40"/>
        <v>2014/20155FemaleVeterinary sciencesEU</v>
      </c>
      <c r="B2584" t="s">
        <v>37</v>
      </c>
      <c r="C2584" t="s">
        <v>136</v>
      </c>
      <c r="D2584">
        <v>5</v>
      </c>
      <c r="E2584" t="s">
        <v>1</v>
      </c>
      <c r="F2584" t="s">
        <v>21</v>
      </c>
      <c r="G2584" t="s">
        <v>85</v>
      </c>
      <c r="H2584">
        <v>10</v>
      </c>
      <c r="I2584">
        <v>5</v>
      </c>
      <c r="J2584">
        <v>14.3</v>
      </c>
      <c r="K2584">
        <v>22.2</v>
      </c>
      <c r="L2584">
        <v>5</v>
      </c>
      <c r="M2584">
        <v>28.6</v>
      </c>
      <c r="N2584">
        <v>0</v>
      </c>
      <c r="O2584">
        <v>14.3</v>
      </c>
      <c r="P2584">
        <v>42.9</v>
      </c>
      <c r="Q2584">
        <v>57.1</v>
      </c>
      <c r="R2584">
        <v>42.9</v>
      </c>
      <c r="S2584" t="s">
        <v>124</v>
      </c>
      <c r="T2584" t="s">
        <v>124</v>
      </c>
      <c r="U2584" t="s">
        <v>124</v>
      </c>
      <c r="V2584" t="s">
        <v>124</v>
      </c>
    </row>
    <row r="2585" spans="1:22" x14ac:dyDescent="0.25">
      <c r="A2585" t="str">
        <f t="shared" si="40"/>
        <v>2014/20155FemaleVeterinary sciencesUK</v>
      </c>
      <c r="B2585" t="s">
        <v>37</v>
      </c>
      <c r="C2585" t="s">
        <v>136</v>
      </c>
      <c r="D2585">
        <v>5</v>
      </c>
      <c r="E2585" t="s">
        <v>1</v>
      </c>
      <c r="F2585" t="s">
        <v>61</v>
      </c>
      <c r="G2585" t="s">
        <v>85</v>
      </c>
      <c r="H2585">
        <v>540</v>
      </c>
      <c r="I2585">
        <v>525</v>
      </c>
      <c r="J2585">
        <v>4.4000000000000004</v>
      </c>
      <c r="K2585">
        <v>2.8</v>
      </c>
      <c r="L2585">
        <v>500</v>
      </c>
      <c r="M2585">
        <v>4.8</v>
      </c>
      <c r="N2585">
        <v>4.4000000000000004</v>
      </c>
      <c r="O2585">
        <v>73.599999999999994</v>
      </c>
      <c r="P2585">
        <v>84.3</v>
      </c>
      <c r="Q2585">
        <v>86.4</v>
      </c>
      <c r="R2585">
        <v>12.8</v>
      </c>
      <c r="S2585">
        <v>365</v>
      </c>
      <c r="T2585">
        <v>21900</v>
      </c>
      <c r="U2585">
        <v>33900</v>
      </c>
      <c r="V2585">
        <v>39100</v>
      </c>
    </row>
    <row r="2586" spans="1:22" x14ac:dyDescent="0.25">
      <c r="A2586" t="str">
        <f t="shared" si="40"/>
        <v>2014/20155FemaleVeterinary sciencesNon-EU</v>
      </c>
      <c r="B2586" t="s">
        <v>37</v>
      </c>
      <c r="C2586" t="s">
        <v>136</v>
      </c>
      <c r="D2586">
        <v>5</v>
      </c>
      <c r="E2586" t="s">
        <v>1</v>
      </c>
      <c r="F2586" t="s">
        <v>125</v>
      </c>
      <c r="G2586" t="s">
        <v>85</v>
      </c>
      <c r="H2586">
        <v>35</v>
      </c>
      <c r="I2586">
        <v>35</v>
      </c>
      <c r="J2586">
        <v>58.8</v>
      </c>
      <c r="K2586">
        <v>0</v>
      </c>
      <c r="L2586">
        <v>15</v>
      </c>
      <c r="M2586">
        <v>29.4</v>
      </c>
      <c r="N2586">
        <v>0</v>
      </c>
      <c r="O2586">
        <v>11.8</v>
      </c>
      <c r="P2586">
        <v>11.8</v>
      </c>
      <c r="Q2586">
        <v>11.8</v>
      </c>
      <c r="R2586">
        <v>0</v>
      </c>
      <c r="S2586" t="s">
        <v>124</v>
      </c>
      <c r="T2586" t="s">
        <v>124</v>
      </c>
      <c r="U2586" t="s">
        <v>124</v>
      </c>
      <c r="V2586" t="s">
        <v>124</v>
      </c>
    </row>
    <row r="2587" spans="1:22" x14ac:dyDescent="0.25">
      <c r="A2587" t="str">
        <f t="shared" si="40"/>
        <v>2014/20155MaleAgriculture, food and related studiesEU</v>
      </c>
      <c r="B2587" t="s">
        <v>37</v>
      </c>
      <c r="C2587" t="s">
        <v>136</v>
      </c>
      <c r="D2587">
        <v>5</v>
      </c>
      <c r="E2587" t="s">
        <v>2</v>
      </c>
      <c r="F2587" t="s">
        <v>21</v>
      </c>
      <c r="G2587" t="s">
        <v>87</v>
      </c>
      <c r="H2587">
        <v>45</v>
      </c>
      <c r="I2587">
        <v>45</v>
      </c>
      <c r="J2587">
        <v>65.400000000000006</v>
      </c>
      <c r="K2587">
        <v>7.4</v>
      </c>
      <c r="L2587">
        <v>15</v>
      </c>
      <c r="M2587">
        <v>12.6</v>
      </c>
      <c r="N2587">
        <v>0</v>
      </c>
      <c r="O2587">
        <v>10.6</v>
      </c>
      <c r="P2587">
        <v>15.1</v>
      </c>
      <c r="Q2587">
        <v>22</v>
      </c>
      <c r="R2587">
        <v>11.5</v>
      </c>
      <c r="S2587" t="s">
        <v>124</v>
      </c>
      <c r="T2587" t="s">
        <v>124</v>
      </c>
      <c r="U2587" t="s">
        <v>124</v>
      </c>
      <c r="V2587" t="s">
        <v>124</v>
      </c>
    </row>
    <row r="2588" spans="1:22" x14ac:dyDescent="0.25">
      <c r="A2588" t="str">
        <f t="shared" si="40"/>
        <v>2014/20155MaleAgriculture, food and related studiesUK</v>
      </c>
      <c r="B2588" t="s">
        <v>37</v>
      </c>
      <c r="C2588" t="s">
        <v>136</v>
      </c>
      <c r="D2588">
        <v>5</v>
      </c>
      <c r="E2588" t="s">
        <v>2</v>
      </c>
      <c r="F2588" t="s">
        <v>61</v>
      </c>
      <c r="G2588" t="s">
        <v>87</v>
      </c>
      <c r="H2588">
        <v>545</v>
      </c>
      <c r="I2588">
        <v>540</v>
      </c>
      <c r="J2588">
        <v>1.4</v>
      </c>
      <c r="K2588">
        <v>1.2</v>
      </c>
      <c r="L2588">
        <v>530</v>
      </c>
      <c r="M2588">
        <v>10.7</v>
      </c>
      <c r="N2588">
        <v>4.0999999999999996</v>
      </c>
      <c r="O2588">
        <v>73.400000000000006</v>
      </c>
      <c r="P2588">
        <v>82.1</v>
      </c>
      <c r="Q2588">
        <v>83.8</v>
      </c>
      <c r="R2588">
        <v>10.5</v>
      </c>
      <c r="S2588">
        <v>370</v>
      </c>
      <c r="T2588">
        <v>16800</v>
      </c>
      <c r="U2588">
        <v>23700</v>
      </c>
      <c r="V2588">
        <v>30700</v>
      </c>
    </row>
    <row r="2589" spans="1:22" x14ac:dyDescent="0.25">
      <c r="A2589" t="str">
        <f t="shared" si="40"/>
        <v>2014/20155MaleAgriculture, food and related studiesNon-EU</v>
      </c>
      <c r="B2589" t="s">
        <v>37</v>
      </c>
      <c r="C2589" t="s">
        <v>136</v>
      </c>
      <c r="D2589">
        <v>5</v>
      </c>
      <c r="E2589" t="s">
        <v>2</v>
      </c>
      <c r="F2589" t="s">
        <v>125</v>
      </c>
      <c r="G2589" t="s">
        <v>87</v>
      </c>
      <c r="H2589">
        <v>40</v>
      </c>
      <c r="I2589">
        <v>40</v>
      </c>
      <c r="J2589">
        <v>54</v>
      </c>
      <c r="K2589">
        <v>2.5</v>
      </c>
      <c r="L2589">
        <v>20</v>
      </c>
      <c r="M2589">
        <v>23</v>
      </c>
      <c r="N2589">
        <v>0</v>
      </c>
      <c r="O2589">
        <v>17.899999999999999</v>
      </c>
      <c r="P2589">
        <v>20.5</v>
      </c>
      <c r="Q2589">
        <v>23</v>
      </c>
      <c r="R2589">
        <v>5.0999999999999996</v>
      </c>
      <c r="S2589" t="s">
        <v>124</v>
      </c>
      <c r="T2589" t="s">
        <v>124</v>
      </c>
      <c r="U2589" t="s">
        <v>124</v>
      </c>
      <c r="V2589" t="s">
        <v>124</v>
      </c>
    </row>
    <row r="2590" spans="1:22" x14ac:dyDescent="0.25">
      <c r="A2590" t="str">
        <f t="shared" si="40"/>
        <v>2014/20155MaleAllied healthEU</v>
      </c>
      <c r="B2590" t="s">
        <v>37</v>
      </c>
      <c r="C2590" t="s">
        <v>136</v>
      </c>
      <c r="D2590">
        <v>5</v>
      </c>
      <c r="E2590" t="s">
        <v>2</v>
      </c>
      <c r="F2590" t="s">
        <v>21</v>
      </c>
      <c r="G2590" t="s">
        <v>145</v>
      </c>
      <c r="H2590">
        <v>85</v>
      </c>
      <c r="I2590">
        <v>85</v>
      </c>
      <c r="J2590">
        <v>29</v>
      </c>
      <c r="K2590">
        <v>5</v>
      </c>
      <c r="L2590">
        <v>60</v>
      </c>
      <c r="M2590">
        <v>12.5</v>
      </c>
      <c r="N2590">
        <v>7.7</v>
      </c>
      <c r="O2590">
        <v>29.9</v>
      </c>
      <c r="P2590">
        <v>44.4</v>
      </c>
      <c r="Q2590">
        <v>50.8</v>
      </c>
      <c r="R2590">
        <v>20.9</v>
      </c>
      <c r="S2590">
        <v>25</v>
      </c>
      <c r="T2590">
        <v>13900</v>
      </c>
      <c r="U2590">
        <v>24500</v>
      </c>
      <c r="V2590">
        <v>30300</v>
      </c>
    </row>
    <row r="2591" spans="1:22" x14ac:dyDescent="0.25">
      <c r="A2591" t="str">
        <f t="shared" si="40"/>
        <v>2014/20155MaleAllied healthUK</v>
      </c>
      <c r="B2591" t="s">
        <v>37</v>
      </c>
      <c r="C2591" t="s">
        <v>136</v>
      </c>
      <c r="D2591">
        <v>5</v>
      </c>
      <c r="E2591" t="s">
        <v>2</v>
      </c>
      <c r="F2591" t="s">
        <v>61</v>
      </c>
      <c r="G2591" t="s">
        <v>145</v>
      </c>
      <c r="H2591">
        <v>2020</v>
      </c>
      <c r="I2591">
        <v>2000</v>
      </c>
      <c r="J2591">
        <v>2.4</v>
      </c>
      <c r="K2591">
        <v>0.9</v>
      </c>
      <c r="L2591">
        <v>1955</v>
      </c>
      <c r="M2591">
        <v>6.2</v>
      </c>
      <c r="N2591">
        <v>4</v>
      </c>
      <c r="O2591">
        <v>69.400000000000006</v>
      </c>
      <c r="P2591">
        <v>84.2</v>
      </c>
      <c r="Q2591">
        <v>87.5</v>
      </c>
      <c r="R2591">
        <v>18</v>
      </c>
      <c r="S2591">
        <v>1300</v>
      </c>
      <c r="T2591">
        <v>19000</v>
      </c>
      <c r="U2591">
        <v>26300</v>
      </c>
      <c r="V2591">
        <v>33600</v>
      </c>
    </row>
    <row r="2592" spans="1:22" x14ac:dyDescent="0.25">
      <c r="A2592" t="str">
        <f t="shared" si="40"/>
        <v>2014/20155MaleAllied healthNon-EU</v>
      </c>
      <c r="B2592" t="s">
        <v>37</v>
      </c>
      <c r="C2592" t="s">
        <v>136</v>
      </c>
      <c r="D2592">
        <v>5</v>
      </c>
      <c r="E2592" t="s">
        <v>2</v>
      </c>
      <c r="F2592" t="s">
        <v>125</v>
      </c>
      <c r="G2592" t="s">
        <v>145</v>
      </c>
      <c r="H2592">
        <v>115</v>
      </c>
      <c r="I2592">
        <v>110</v>
      </c>
      <c r="J2592">
        <v>43.3</v>
      </c>
      <c r="K2592">
        <v>5.4</v>
      </c>
      <c r="L2592">
        <v>65</v>
      </c>
      <c r="M2592">
        <v>24.1</v>
      </c>
      <c r="N2592">
        <v>4.5</v>
      </c>
      <c r="O2592">
        <v>14.8</v>
      </c>
      <c r="P2592">
        <v>22</v>
      </c>
      <c r="Q2592">
        <v>28.1</v>
      </c>
      <c r="R2592">
        <v>13.3</v>
      </c>
      <c r="S2592">
        <v>15</v>
      </c>
      <c r="T2592">
        <v>19300</v>
      </c>
      <c r="U2592">
        <v>25200</v>
      </c>
      <c r="V2592">
        <v>38300</v>
      </c>
    </row>
    <row r="2593" spans="1:22" x14ac:dyDescent="0.25">
      <c r="A2593" t="str">
        <f t="shared" si="40"/>
        <v>2014/20155MaleArchitecture, building and planningEU</v>
      </c>
      <c r="B2593" t="s">
        <v>37</v>
      </c>
      <c r="C2593" t="s">
        <v>136</v>
      </c>
      <c r="D2593">
        <v>5</v>
      </c>
      <c r="E2593" t="s">
        <v>2</v>
      </c>
      <c r="F2593" t="s">
        <v>21</v>
      </c>
      <c r="G2593" t="s">
        <v>97</v>
      </c>
      <c r="H2593">
        <v>190</v>
      </c>
      <c r="I2593">
        <v>185</v>
      </c>
      <c r="J2593">
        <v>51.9</v>
      </c>
      <c r="K2593">
        <v>2.6</v>
      </c>
      <c r="L2593">
        <v>90</v>
      </c>
      <c r="M2593">
        <v>16.100000000000001</v>
      </c>
      <c r="N2593">
        <v>2.4</v>
      </c>
      <c r="O2593">
        <v>22.7</v>
      </c>
      <c r="P2593">
        <v>26.4</v>
      </c>
      <c r="Q2593">
        <v>29.6</v>
      </c>
      <c r="R2593">
        <v>7</v>
      </c>
      <c r="S2593">
        <v>40</v>
      </c>
      <c r="T2593">
        <v>24800</v>
      </c>
      <c r="U2593">
        <v>29200</v>
      </c>
      <c r="V2593">
        <v>33900</v>
      </c>
    </row>
    <row r="2594" spans="1:22" x14ac:dyDescent="0.25">
      <c r="A2594" t="str">
        <f t="shared" si="40"/>
        <v>2014/20155MaleArchitecture, building and planningUK</v>
      </c>
      <c r="B2594" t="s">
        <v>37</v>
      </c>
      <c r="C2594" t="s">
        <v>136</v>
      </c>
      <c r="D2594">
        <v>5</v>
      </c>
      <c r="E2594" t="s">
        <v>2</v>
      </c>
      <c r="F2594" t="s">
        <v>61</v>
      </c>
      <c r="G2594" t="s">
        <v>97</v>
      </c>
      <c r="H2594">
        <v>4410</v>
      </c>
      <c r="I2594">
        <v>4330</v>
      </c>
      <c r="J2594">
        <v>1.1000000000000001</v>
      </c>
      <c r="K2594">
        <v>1.8</v>
      </c>
      <c r="L2594">
        <v>4285</v>
      </c>
      <c r="M2594">
        <v>8.1</v>
      </c>
      <c r="N2594">
        <v>3.5</v>
      </c>
      <c r="O2594">
        <v>77.5</v>
      </c>
      <c r="P2594">
        <v>85.8</v>
      </c>
      <c r="Q2594">
        <v>87.3</v>
      </c>
      <c r="R2594">
        <v>9.8000000000000007</v>
      </c>
      <c r="S2594">
        <v>3230</v>
      </c>
      <c r="T2594">
        <v>22600</v>
      </c>
      <c r="U2594">
        <v>30300</v>
      </c>
      <c r="V2594">
        <v>40500</v>
      </c>
    </row>
    <row r="2595" spans="1:22" x14ac:dyDescent="0.25">
      <c r="A2595" t="str">
        <f t="shared" si="40"/>
        <v>2014/20155MaleArchitecture, building and planningNon-EU</v>
      </c>
      <c r="B2595" t="s">
        <v>37</v>
      </c>
      <c r="C2595" t="s">
        <v>136</v>
      </c>
      <c r="D2595">
        <v>5</v>
      </c>
      <c r="E2595" t="s">
        <v>2</v>
      </c>
      <c r="F2595" t="s">
        <v>125</v>
      </c>
      <c r="G2595" t="s">
        <v>97</v>
      </c>
      <c r="H2595">
        <v>340</v>
      </c>
      <c r="I2595">
        <v>325</v>
      </c>
      <c r="J2595">
        <v>57.9</v>
      </c>
      <c r="K2595">
        <v>4.0999999999999996</v>
      </c>
      <c r="L2595">
        <v>140</v>
      </c>
      <c r="M2595">
        <v>22.5</v>
      </c>
      <c r="N2595">
        <v>1.5</v>
      </c>
      <c r="O2595">
        <v>14.4</v>
      </c>
      <c r="P2595">
        <v>15.9</v>
      </c>
      <c r="Q2595">
        <v>18</v>
      </c>
      <c r="R2595">
        <v>3.7</v>
      </c>
      <c r="S2595">
        <v>35</v>
      </c>
      <c r="T2595">
        <v>19600</v>
      </c>
      <c r="U2595">
        <v>24800</v>
      </c>
      <c r="V2595">
        <v>33600</v>
      </c>
    </row>
    <row r="2596" spans="1:22" x14ac:dyDescent="0.25">
      <c r="A2596" t="str">
        <f t="shared" si="40"/>
        <v>2014/20155MaleBiosciencesEU</v>
      </c>
      <c r="B2596" t="s">
        <v>37</v>
      </c>
      <c r="C2596" t="s">
        <v>136</v>
      </c>
      <c r="D2596">
        <v>5</v>
      </c>
      <c r="E2596" t="s">
        <v>2</v>
      </c>
      <c r="F2596" t="s">
        <v>21</v>
      </c>
      <c r="G2596" t="s">
        <v>80</v>
      </c>
      <c r="H2596">
        <v>100</v>
      </c>
      <c r="I2596">
        <v>95</v>
      </c>
      <c r="J2596">
        <v>28</v>
      </c>
      <c r="K2596">
        <v>4.3</v>
      </c>
      <c r="L2596">
        <v>70</v>
      </c>
      <c r="M2596">
        <v>17</v>
      </c>
      <c r="N2596">
        <v>2.9</v>
      </c>
      <c r="O2596">
        <v>26.7</v>
      </c>
      <c r="P2596">
        <v>41.5</v>
      </c>
      <c r="Q2596">
        <v>52.1</v>
      </c>
      <c r="R2596">
        <v>25.3</v>
      </c>
      <c r="S2596">
        <v>25</v>
      </c>
      <c r="T2596">
        <v>19300</v>
      </c>
      <c r="U2596">
        <v>24500</v>
      </c>
      <c r="V2596">
        <v>35800</v>
      </c>
    </row>
    <row r="2597" spans="1:22" x14ac:dyDescent="0.25">
      <c r="A2597" t="str">
        <f t="shared" si="40"/>
        <v>2014/20155MaleBiosciencesUK</v>
      </c>
      <c r="B2597" t="s">
        <v>37</v>
      </c>
      <c r="C2597" t="s">
        <v>136</v>
      </c>
      <c r="D2597">
        <v>5</v>
      </c>
      <c r="E2597" t="s">
        <v>2</v>
      </c>
      <c r="F2597" t="s">
        <v>61</v>
      </c>
      <c r="G2597" t="s">
        <v>80</v>
      </c>
      <c r="H2597">
        <v>3015</v>
      </c>
      <c r="I2597">
        <v>2985</v>
      </c>
      <c r="J2597">
        <v>1.5</v>
      </c>
      <c r="K2597">
        <v>1</v>
      </c>
      <c r="L2597">
        <v>2940</v>
      </c>
      <c r="M2597">
        <v>8.1</v>
      </c>
      <c r="N2597">
        <v>5.0999999999999996</v>
      </c>
      <c r="O2597">
        <v>61</v>
      </c>
      <c r="P2597">
        <v>78.8</v>
      </c>
      <c r="Q2597">
        <v>85.3</v>
      </c>
      <c r="R2597">
        <v>24.3</v>
      </c>
      <c r="S2597">
        <v>1735</v>
      </c>
      <c r="T2597">
        <v>18600</v>
      </c>
      <c r="U2597">
        <v>25200</v>
      </c>
      <c r="V2597">
        <v>31800</v>
      </c>
    </row>
    <row r="2598" spans="1:22" x14ac:dyDescent="0.25">
      <c r="A2598" t="str">
        <f t="shared" si="40"/>
        <v>2014/20155MaleBiosciencesNon-EU</v>
      </c>
      <c r="B2598" t="s">
        <v>37</v>
      </c>
      <c r="C2598" t="s">
        <v>136</v>
      </c>
      <c r="D2598">
        <v>5</v>
      </c>
      <c r="E2598" t="s">
        <v>2</v>
      </c>
      <c r="F2598" t="s">
        <v>125</v>
      </c>
      <c r="G2598" t="s">
        <v>80</v>
      </c>
      <c r="H2598">
        <v>195</v>
      </c>
      <c r="I2598">
        <v>185</v>
      </c>
      <c r="J2598">
        <v>37.6</v>
      </c>
      <c r="K2598">
        <v>4.3</v>
      </c>
      <c r="L2598">
        <v>115</v>
      </c>
      <c r="M2598">
        <v>25.2</v>
      </c>
      <c r="N2598">
        <v>1.1000000000000001</v>
      </c>
      <c r="O2598">
        <v>16.8</v>
      </c>
      <c r="P2598">
        <v>27.2</v>
      </c>
      <c r="Q2598">
        <v>36.1</v>
      </c>
      <c r="R2598">
        <v>19.3</v>
      </c>
      <c r="S2598">
        <v>25</v>
      </c>
      <c r="T2598">
        <v>20400</v>
      </c>
      <c r="U2598">
        <v>25900</v>
      </c>
      <c r="V2598">
        <v>31400</v>
      </c>
    </row>
    <row r="2599" spans="1:22" x14ac:dyDescent="0.25">
      <c r="A2599" t="str">
        <f t="shared" si="40"/>
        <v>2014/20155MaleBusiness and managementEU</v>
      </c>
      <c r="B2599" t="s">
        <v>37</v>
      </c>
      <c r="C2599" t="s">
        <v>136</v>
      </c>
      <c r="D2599">
        <v>5</v>
      </c>
      <c r="E2599" t="s">
        <v>2</v>
      </c>
      <c r="F2599" t="s">
        <v>21</v>
      </c>
      <c r="G2599" t="s">
        <v>107</v>
      </c>
      <c r="H2599">
        <v>1905</v>
      </c>
      <c r="I2599">
        <v>1795</v>
      </c>
      <c r="J2599">
        <v>58.7</v>
      </c>
      <c r="K2599">
        <v>5.7</v>
      </c>
      <c r="L2599">
        <v>740</v>
      </c>
      <c r="M2599">
        <v>22.2</v>
      </c>
      <c r="N2599">
        <v>2.4</v>
      </c>
      <c r="O2599">
        <v>15.2</v>
      </c>
      <c r="P2599">
        <v>16</v>
      </c>
      <c r="Q2599">
        <v>16.7</v>
      </c>
      <c r="R2599">
        <v>1.4</v>
      </c>
      <c r="S2599">
        <v>250</v>
      </c>
      <c r="T2599">
        <v>23400</v>
      </c>
      <c r="U2599">
        <v>34300</v>
      </c>
      <c r="V2599">
        <v>49600</v>
      </c>
    </row>
    <row r="2600" spans="1:22" x14ac:dyDescent="0.25">
      <c r="A2600" t="str">
        <f t="shared" si="40"/>
        <v>2014/20155MaleBusiness and managementUK</v>
      </c>
      <c r="B2600" t="s">
        <v>37</v>
      </c>
      <c r="C2600" t="s">
        <v>136</v>
      </c>
      <c r="D2600">
        <v>5</v>
      </c>
      <c r="E2600" t="s">
        <v>2</v>
      </c>
      <c r="F2600" t="s">
        <v>61</v>
      </c>
      <c r="G2600" t="s">
        <v>107</v>
      </c>
      <c r="H2600">
        <v>14095</v>
      </c>
      <c r="I2600">
        <v>13905</v>
      </c>
      <c r="J2600">
        <v>2.8</v>
      </c>
      <c r="K2600">
        <v>1.3</v>
      </c>
      <c r="L2600">
        <v>13510</v>
      </c>
      <c r="M2600">
        <v>8.6</v>
      </c>
      <c r="N2600">
        <v>5.4</v>
      </c>
      <c r="O2600">
        <v>79.099999999999994</v>
      </c>
      <c r="P2600">
        <v>82.4</v>
      </c>
      <c r="Q2600">
        <v>83.2</v>
      </c>
      <c r="R2600">
        <v>4.0999999999999996</v>
      </c>
      <c r="S2600">
        <v>10595</v>
      </c>
      <c r="T2600">
        <v>19700</v>
      </c>
      <c r="U2600">
        <v>27400</v>
      </c>
      <c r="V2600">
        <v>38000</v>
      </c>
    </row>
    <row r="2601" spans="1:22" x14ac:dyDescent="0.25">
      <c r="A2601" t="str">
        <f t="shared" si="40"/>
        <v>2014/20155MaleBusiness and managementNon-EU</v>
      </c>
      <c r="B2601" t="s">
        <v>37</v>
      </c>
      <c r="C2601" t="s">
        <v>136</v>
      </c>
      <c r="D2601">
        <v>5</v>
      </c>
      <c r="E2601" t="s">
        <v>2</v>
      </c>
      <c r="F2601" t="s">
        <v>125</v>
      </c>
      <c r="G2601" t="s">
        <v>107</v>
      </c>
      <c r="H2601">
        <v>4150</v>
      </c>
      <c r="I2601">
        <v>4030</v>
      </c>
      <c r="J2601">
        <v>55.1</v>
      </c>
      <c r="K2601">
        <v>2.9</v>
      </c>
      <c r="L2601">
        <v>1810</v>
      </c>
      <c r="M2601">
        <v>26.8</v>
      </c>
      <c r="N2601">
        <v>2</v>
      </c>
      <c r="O2601">
        <v>14.2</v>
      </c>
      <c r="P2601">
        <v>15.2</v>
      </c>
      <c r="Q2601">
        <v>16.2</v>
      </c>
      <c r="R2601">
        <v>1.9</v>
      </c>
      <c r="S2601">
        <v>500</v>
      </c>
      <c r="T2601">
        <v>16800</v>
      </c>
      <c r="U2601">
        <v>25600</v>
      </c>
      <c r="V2601">
        <v>37600</v>
      </c>
    </row>
    <row r="2602" spans="1:22" x14ac:dyDescent="0.25">
      <c r="A2602" t="str">
        <f t="shared" si="40"/>
        <v>2014/20155MaleCeltic studiesEU</v>
      </c>
      <c r="B2602" t="s">
        <v>37</v>
      </c>
      <c r="C2602" t="s">
        <v>136</v>
      </c>
      <c r="D2602">
        <v>5</v>
      </c>
      <c r="E2602" t="s">
        <v>2</v>
      </c>
      <c r="F2602" t="s">
        <v>21</v>
      </c>
      <c r="G2602" t="s">
        <v>111</v>
      </c>
      <c r="H2602" t="s">
        <v>124</v>
      </c>
      <c r="I2602" t="s">
        <v>124</v>
      </c>
      <c r="J2602" t="s">
        <v>124</v>
      </c>
      <c r="K2602" t="s">
        <v>124</v>
      </c>
      <c r="L2602" t="s">
        <v>124</v>
      </c>
      <c r="M2602" t="s">
        <v>124</v>
      </c>
      <c r="N2602" t="s">
        <v>124</v>
      </c>
      <c r="O2602" t="s">
        <v>124</v>
      </c>
      <c r="P2602" t="s">
        <v>124</v>
      </c>
      <c r="Q2602" t="s">
        <v>124</v>
      </c>
      <c r="R2602" t="s">
        <v>124</v>
      </c>
      <c r="S2602" t="s">
        <v>146</v>
      </c>
      <c r="T2602" t="s">
        <v>146</v>
      </c>
      <c r="U2602" t="s">
        <v>146</v>
      </c>
      <c r="V2602" t="s">
        <v>146</v>
      </c>
    </row>
    <row r="2603" spans="1:22" x14ac:dyDescent="0.25">
      <c r="A2603" t="str">
        <f t="shared" si="40"/>
        <v>2014/20155MaleCeltic studiesUK</v>
      </c>
      <c r="B2603" t="s">
        <v>37</v>
      </c>
      <c r="C2603" t="s">
        <v>136</v>
      </c>
      <c r="D2603">
        <v>5</v>
      </c>
      <c r="E2603" t="s">
        <v>2</v>
      </c>
      <c r="F2603" t="s">
        <v>61</v>
      </c>
      <c r="G2603" t="s">
        <v>111</v>
      </c>
      <c r="H2603">
        <v>10</v>
      </c>
      <c r="I2603">
        <v>10</v>
      </c>
      <c r="J2603">
        <v>0</v>
      </c>
      <c r="K2603">
        <v>0</v>
      </c>
      <c r="L2603">
        <v>10</v>
      </c>
      <c r="M2603">
        <v>21.7</v>
      </c>
      <c r="N2603">
        <v>0</v>
      </c>
      <c r="O2603">
        <v>56.5</v>
      </c>
      <c r="P2603">
        <v>73.900000000000006</v>
      </c>
      <c r="Q2603">
        <v>78.3</v>
      </c>
      <c r="R2603">
        <v>21.7</v>
      </c>
      <c r="S2603" t="s">
        <v>124</v>
      </c>
      <c r="T2603" t="s">
        <v>124</v>
      </c>
      <c r="U2603" t="s">
        <v>124</v>
      </c>
      <c r="V2603" t="s">
        <v>124</v>
      </c>
    </row>
    <row r="2604" spans="1:22" x14ac:dyDescent="0.25">
      <c r="A2604" t="str">
        <f t="shared" si="40"/>
        <v>2014/20155MaleCeltic studiesNon-EU</v>
      </c>
      <c r="B2604" t="s">
        <v>37</v>
      </c>
      <c r="C2604" t="s">
        <v>136</v>
      </c>
      <c r="D2604">
        <v>5</v>
      </c>
      <c r="E2604" t="s">
        <v>2</v>
      </c>
      <c r="F2604" t="s">
        <v>125</v>
      </c>
      <c r="G2604" t="s">
        <v>111</v>
      </c>
      <c r="H2604" t="s">
        <v>124</v>
      </c>
      <c r="I2604" t="s">
        <v>124</v>
      </c>
      <c r="J2604" t="s">
        <v>124</v>
      </c>
      <c r="K2604" t="s">
        <v>124</v>
      </c>
      <c r="L2604" t="s">
        <v>124</v>
      </c>
      <c r="M2604" t="s">
        <v>124</v>
      </c>
      <c r="N2604" t="s">
        <v>124</v>
      </c>
      <c r="O2604" t="s">
        <v>124</v>
      </c>
      <c r="P2604" t="s">
        <v>124</v>
      </c>
      <c r="Q2604" t="s">
        <v>124</v>
      </c>
      <c r="R2604" t="s">
        <v>124</v>
      </c>
      <c r="S2604" t="s">
        <v>146</v>
      </c>
      <c r="T2604" t="s">
        <v>146</v>
      </c>
      <c r="U2604" t="s">
        <v>146</v>
      </c>
      <c r="V2604" t="s">
        <v>146</v>
      </c>
    </row>
    <row r="2605" spans="1:22" x14ac:dyDescent="0.25">
      <c r="A2605" t="str">
        <f t="shared" si="40"/>
        <v>2014/20155MaleChemistryEU</v>
      </c>
      <c r="B2605" t="s">
        <v>37</v>
      </c>
      <c r="C2605" t="s">
        <v>136</v>
      </c>
      <c r="D2605">
        <v>5</v>
      </c>
      <c r="E2605" t="s">
        <v>2</v>
      </c>
      <c r="F2605" t="s">
        <v>21</v>
      </c>
      <c r="G2605" t="s">
        <v>90</v>
      </c>
      <c r="H2605">
        <v>25</v>
      </c>
      <c r="I2605">
        <v>25</v>
      </c>
      <c r="J2605">
        <v>18.8</v>
      </c>
      <c r="K2605">
        <v>0</v>
      </c>
      <c r="L2605">
        <v>20</v>
      </c>
      <c r="M2605">
        <v>15.1</v>
      </c>
      <c r="N2605">
        <v>3.8</v>
      </c>
      <c r="O2605">
        <v>29.5</v>
      </c>
      <c r="P2605">
        <v>54.9</v>
      </c>
      <c r="Q2605">
        <v>62.4</v>
      </c>
      <c r="R2605">
        <v>32.9</v>
      </c>
      <c r="S2605" t="s">
        <v>124</v>
      </c>
      <c r="T2605" t="s">
        <v>124</v>
      </c>
      <c r="U2605" t="s">
        <v>124</v>
      </c>
      <c r="V2605" t="s">
        <v>124</v>
      </c>
    </row>
    <row r="2606" spans="1:22" x14ac:dyDescent="0.25">
      <c r="A2606" t="str">
        <f t="shared" si="40"/>
        <v>2014/20155MaleChemistryUK</v>
      </c>
      <c r="B2606" t="s">
        <v>37</v>
      </c>
      <c r="C2606" t="s">
        <v>136</v>
      </c>
      <c r="D2606">
        <v>5</v>
      </c>
      <c r="E2606" t="s">
        <v>2</v>
      </c>
      <c r="F2606" t="s">
        <v>61</v>
      </c>
      <c r="G2606" t="s">
        <v>90</v>
      </c>
      <c r="H2606">
        <v>1225</v>
      </c>
      <c r="I2606">
        <v>1205</v>
      </c>
      <c r="J2606">
        <v>0.8</v>
      </c>
      <c r="K2606">
        <v>1.9</v>
      </c>
      <c r="L2606">
        <v>1195</v>
      </c>
      <c r="M2606">
        <v>7.4</v>
      </c>
      <c r="N2606">
        <v>3.9</v>
      </c>
      <c r="O2606">
        <v>65.7</v>
      </c>
      <c r="P2606">
        <v>83.2</v>
      </c>
      <c r="Q2606">
        <v>87.9</v>
      </c>
      <c r="R2606">
        <v>22.2</v>
      </c>
      <c r="S2606">
        <v>765</v>
      </c>
      <c r="T2606">
        <v>22300</v>
      </c>
      <c r="U2606">
        <v>28100</v>
      </c>
      <c r="V2606">
        <v>34700</v>
      </c>
    </row>
    <row r="2607" spans="1:22" x14ac:dyDescent="0.25">
      <c r="A2607" t="str">
        <f t="shared" si="40"/>
        <v>2014/20155MaleChemistryNon-EU</v>
      </c>
      <c r="B2607" t="s">
        <v>37</v>
      </c>
      <c r="C2607" t="s">
        <v>136</v>
      </c>
      <c r="D2607">
        <v>5</v>
      </c>
      <c r="E2607" t="s">
        <v>2</v>
      </c>
      <c r="F2607" t="s">
        <v>125</v>
      </c>
      <c r="G2607" t="s">
        <v>90</v>
      </c>
      <c r="H2607">
        <v>80</v>
      </c>
      <c r="I2607">
        <v>75</v>
      </c>
      <c r="J2607">
        <v>47.9</v>
      </c>
      <c r="K2607">
        <v>2.5</v>
      </c>
      <c r="L2607">
        <v>40</v>
      </c>
      <c r="M2607">
        <v>17.399999999999999</v>
      </c>
      <c r="N2607">
        <v>0</v>
      </c>
      <c r="O2607">
        <v>14.5</v>
      </c>
      <c r="P2607">
        <v>24</v>
      </c>
      <c r="Q2607">
        <v>34.6</v>
      </c>
      <c r="R2607">
        <v>20.100000000000001</v>
      </c>
      <c r="S2607" t="s">
        <v>124</v>
      </c>
      <c r="T2607" t="s">
        <v>124</v>
      </c>
      <c r="U2607" t="s">
        <v>124</v>
      </c>
      <c r="V2607" t="s">
        <v>124</v>
      </c>
    </row>
    <row r="2608" spans="1:22" x14ac:dyDescent="0.25">
      <c r="A2608" t="str">
        <f t="shared" si="40"/>
        <v>2014/20155MaleCombined and general studiesEU</v>
      </c>
      <c r="B2608" t="s">
        <v>37</v>
      </c>
      <c r="C2608" t="s">
        <v>136</v>
      </c>
      <c r="D2608">
        <v>5</v>
      </c>
      <c r="E2608" t="s">
        <v>2</v>
      </c>
      <c r="F2608" t="s">
        <v>21</v>
      </c>
      <c r="G2608" t="s">
        <v>120</v>
      </c>
      <c r="H2608">
        <v>15</v>
      </c>
      <c r="I2608">
        <v>15</v>
      </c>
      <c r="J2608">
        <v>26.1</v>
      </c>
      <c r="K2608">
        <v>0</v>
      </c>
      <c r="L2608">
        <v>10</v>
      </c>
      <c r="M2608">
        <v>7.8</v>
      </c>
      <c r="N2608">
        <v>0</v>
      </c>
      <c r="O2608">
        <v>59.5</v>
      </c>
      <c r="P2608">
        <v>63.4</v>
      </c>
      <c r="Q2608">
        <v>66</v>
      </c>
      <c r="R2608">
        <v>6.5</v>
      </c>
      <c r="S2608" t="s">
        <v>124</v>
      </c>
      <c r="T2608" t="s">
        <v>124</v>
      </c>
      <c r="U2608" t="s">
        <v>124</v>
      </c>
      <c r="V2608" t="s">
        <v>124</v>
      </c>
    </row>
    <row r="2609" spans="1:22" x14ac:dyDescent="0.25">
      <c r="A2609" t="str">
        <f t="shared" si="40"/>
        <v>2014/20155MaleCombined and general studiesUK</v>
      </c>
      <c r="B2609" t="s">
        <v>37</v>
      </c>
      <c r="C2609" t="s">
        <v>136</v>
      </c>
      <c r="D2609">
        <v>5</v>
      </c>
      <c r="E2609" t="s">
        <v>2</v>
      </c>
      <c r="F2609" t="s">
        <v>61</v>
      </c>
      <c r="G2609" t="s">
        <v>120</v>
      </c>
      <c r="H2609">
        <v>2040</v>
      </c>
      <c r="I2609">
        <v>2000</v>
      </c>
      <c r="J2609">
        <v>2.7</v>
      </c>
      <c r="K2609">
        <v>2</v>
      </c>
      <c r="L2609">
        <v>1945</v>
      </c>
      <c r="M2609">
        <v>11.4</v>
      </c>
      <c r="N2609">
        <v>5.3</v>
      </c>
      <c r="O2609">
        <v>66.400000000000006</v>
      </c>
      <c r="P2609">
        <v>77.5</v>
      </c>
      <c r="Q2609">
        <v>80.599999999999994</v>
      </c>
      <c r="R2609">
        <v>14.2</v>
      </c>
      <c r="S2609">
        <v>1205</v>
      </c>
      <c r="T2609">
        <v>17500</v>
      </c>
      <c r="U2609">
        <v>29200</v>
      </c>
      <c r="V2609">
        <v>41600</v>
      </c>
    </row>
    <row r="2610" spans="1:22" x14ac:dyDescent="0.25">
      <c r="A2610" t="str">
        <f t="shared" si="40"/>
        <v>2014/20155MaleCombined and general studiesNon-EU</v>
      </c>
      <c r="B2610" t="s">
        <v>37</v>
      </c>
      <c r="C2610" t="s">
        <v>136</v>
      </c>
      <c r="D2610">
        <v>5</v>
      </c>
      <c r="E2610" t="s">
        <v>2</v>
      </c>
      <c r="F2610" t="s">
        <v>125</v>
      </c>
      <c r="G2610" t="s">
        <v>120</v>
      </c>
      <c r="H2610">
        <v>30</v>
      </c>
      <c r="I2610">
        <v>25</v>
      </c>
      <c r="J2610">
        <v>43.4</v>
      </c>
      <c r="K2610">
        <v>3.6</v>
      </c>
      <c r="L2610">
        <v>15</v>
      </c>
      <c r="M2610">
        <v>19.600000000000001</v>
      </c>
      <c r="N2610">
        <v>0</v>
      </c>
      <c r="O2610">
        <v>22.2</v>
      </c>
      <c r="P2610">
        <v>29.6</v>
      </c>
      <c r="Q2610">
        <v>37</v>
      </c>
      <c r="R2610">
        <v>14.8</v>
      </c>
      <c r="S2610" t="s">
        <v>124</v>
      </c>
      <c r="T2610" t="s">
        <v>124</v>
      </c>
      <c r="U2610" t="s">
        <v>124</v>
      </c>
      <c r="V2610" t="s">
        <v>124</v>
      </c>
    </row>
    <row r="2611" spans="1:22" x14ac:dyDescent="0.25">
      <c r="A2611" t="str">
        <f t="shared" si="40"/>
        <v>2014/20155MaleComputingEU</v>
      </c>
      <c r="B2611" t="s">
        <v>37</v>
      </c>
      <c r="C2611" t="s">
        <v>136</v>
      </c>
      <c r="D2611">
        <v>5</v>
      </c>
      <c r="E2611" t="s">
        <v>2</v>
      </c>
      <c r="F2611" t="s">
        <v>21</v>
      </c>
      <c r="G2611" t="s">
        <v>95</v>
      </c>
      <c r="H2611">
        <v>485</v>
      </c>
      <c r="I2611">
        <v>465</v>
      </c>
      <c r="J2611">
        <v>44.3</v>
      </c>
      <c r="K2611">
        <v>4.4000000000000004</v>
      </c>
      <c r="L2611">
        <v>260</v>
      </c>
      <c r="M2611">
        <v>18.7</v>
      </c>
      <c r="N2611">
        <v>1.8</v>
      </c>
      <c r="O2611">
        <v>27.6</v>
      </c>
      <c r="P2611">
        <v>32.5</v>
      </c>
      <c r="Q2611">
        <v>35.200000000000003</v>
      </c>
      <c r="R2611">
        <v>7.6</v>
      </c>
      <c r="S2611">
        <v>120</v>
      </c>
      <c r="T2611">
        <v>24500</v>
      </c>
      <c r="U2611">
        <v>34300</v>
      </c>
      <c r="V2611">
        <v>52900</v>
      </c>
    </row>
    <row r="2612" spans="1:22" x14ac:dyDescent="0.25">
      <c r="A2612" t="str">
        <f t="shared" si="40"/>
        <v>2014/20155MaleComputingUK</v>
      </c>
      <c r="B2612" t="s">
        <v>37</v>
      </c>
      <c r="C2612" t="s">
        <v>136</v>
      </c>
      <c r="D2612">
        <v>5</v>
      </c>
      <c r="E2612" t="s">
        <v>2</v>
      </c>
      <c r="F2612" t="s">
        <v>61</v>
      </c>
      <c r="G2612" t="s">
        <v>95</v>
      </c>
      <c r="H2612">
        <v>8165</v>
      </c>
      <c r="I2612">
        <v>8065</v>
      </c>
      <c r="J2612">
        <v>1.9</v>
      </c>
      <c r="K2612">
        <v>1.2</v>
      </c>
      <c r="L2612">
        <v>7910</v>
      </c>
      <c r="M2612">
        <v>8.6999999999999993</v>
      </c>
      <c r="N2612">
        <v>5.9</v>
      </c>
      <c r="O2612">
        <v>79.2</v>
      </c>
      <c r="P2612">
        <v>82.6</v>
      </c>
      <c r="Q2612">
        <v>83.5</v>
      </c>
      <c r="R2612">
        <v>4.3</v>
      </c>
      <c r="S2612">
        <v>6195</v>
      </c>
      <c r="T2612">
        <v>19300</v>
      </c>
      <c r="U2612">
        <v>27400</v>
      </c>
      <c r="V2612">
        <v>36900</v>
      </c>
    </row>
    <row r="2613" spans="1:22" x14ac:dyDescent="0.25">
      <c r="A2613" t="str">
        <f t="shared" si="40"/>
        <v>2014/20155MaleComputingNon-EU</v>
      </c>
      <c r="B2613" t="s">
        <v>37</v>
      </c>
      <c r="C2613" t="s">
        <v>136</v>
      </c>
      <c r="D2613">
        <v>5</v>
      </c>
      <c r="E2613" t="s">
        <v>2</v>
      </c>
      <c r="F2613" t="s">
        <v>125</v>
      </c>
      <c r="G2613" t="s">
        <v>95</v>
      </c>
      <c r="H2613">
        <v>1105</v>
      </c>
      <c r="I2613">
        <v>1070</v>
      </c>
      <c r="J2613">
        <v>38.6</v>
      </c>
      <c r="K2613">
        <v>3.1</v>
      </c>
      <c r="L2613">
        <v>660</v>
      </c>
      <c r="M2613">
        <v>28.1</v>
      </c>
      <c r="N2613">
        <v>2.4</v>
      </c>
      <c r="O2613">
        <v>25.8</v>
      </c>
      <c r="P2613">
        <v>28.6</v>
      </c>
      <c r="Q2613">
        <v>30.9</v>
      </c>
      <c r="R2613">
        <v>5</v>
      </c>
      <c r="S2613">
        <v>250</v>
      </c>
      <c r="T2613">
        <v>16400</v>
      </c>
      <c r="U2613">
        <v>26600</v>
      </c>
      <c r="V2613">
        <v>35000</v>
      </c>
    </row>
    <row r="2614" spans="1:22" x14ac:dyDescent="0.25">
      <c r="A2614" t="str">
        <f t="shared" si="40"/>
        <v>2014/20155MaleCreative arts and designEU</v>
      </c>
      <c r="B2614" t="s">
        <v>37</v>
      </c>
      <c r="C2614" t="s">
        <v>136</v>
      </c>
      <c r="D2614">
        <v>5</v>
      </c>
      <c r="E2614" t="s">
        <v>2</v>
      </c>
      <c r="F2614" t="s">
        <v>21</v>
      </c>
      <c r="G2614" t="s">
        <v>116</v>
      </c>
      <c r="H2614">
        <v>310</v>
      </c>
      <c r="I2614">
        <v>295</v>
      </c>
      <c r="J2614">
        <v>46</v>
      </c>
      <c r="K2614">
        <v>5.6</v>
      </c>
      <c r="L2614">
        <v>160</v>
      </c>
      <c r="M2614">
        <v>25.4</v>
      </c>
      <c r="N2614">
        <v>3.6</v>
      </c>
      <c r="O2614">
        <v>22.2</v>
      </c>
      <c r="P2614">
        <v>23.5</v>
      </c>
      <c r="Q2614">
        <v>25</v>
      </c>
      <c r="R2614">
        <v>2.8</v>
      </c>
      <c r="S2614">
        <v>55</v>
      </c>
      <c r="T2614">
        <v>12400</v>
      </c>
      <c r="U2614">
        <v>22100</v>
      </c>
      <c r="V2614">
        <v>31600</v>
      </c>
    </row>
    <row r="2615" spans="1:22" x14ac:dyDescent="0.25">
      <c r="A2615" t="str">
        <f t="shared" si="40"/>
        <v>2014/20155MaleCreative arts and designUK</v>
      </c>
      <c r="B2615" t="s">
        <v>37</v>
      </c>
      <c r="C2615" t="s">
        <v>136</v>
      </c>
      <c r="D2615">
        <v>5</v>
      </c>
      <c r="E2615" t="s">
        <v>2</v>
      </c>
      <c r="F2615" t="s">
        <v>61</v>
      </c>
      <c r="G2615" t="s">
        <v>116</v>
      </c>
      <c r="H2615">
        <v>7295</v>
      </c>
      <c r="I2615">
        <v>7230</v>
      </c>
      <c r="J2615">
        <v>1.7</v>
      </c>
      <c r="K2615">
        <v>0.9</v>
      </c>
      <c r="L2615">
        <v>7105</v>
      </c>
      <c r="M2615">
        <v>8.6</v>
      </c>
      <c r="N2615">
        <v>7.4</v>
      </c>
      <c r="O2615">
        <v>78.5</v>
      </c>
      <c r="P2615">
        <v>81.7</v>
      </c>
      <c r="Q2615">
        <v>82.4</v>
      </c>
      <c r="R2615">
        <v>3.9</v>
      </c>
      <c r="S2615">
        <v>5200</v>
      </c>
      <c r="T2615">
        <v>13500</v>
      </c>
      <c r="U2615">
        <v>20400</v>
      </c>
      <c r="V2615">
        <v>27400</v>
      </c>
    </row>
    <row r="2616" spans="1:22" x14ac:dyDescent="0.25">
      <c r="A2616" t="str">
        <f t="shared" si="40"/>
        <v>2014/20155MaleCreative arts and designNon-EU</v>
      </c>
      <c r="B2616" t="s">
        <v>37</v>
      </c>
      <c r="C2616" t="s">
        <v>136</v>
      </c>
      <c r="D2616">
        <v>5</v>
      </c>
      <c r="E2616" t="s">
        <v>2</v>
      </c>
      <c r="F2616" t="s">
        <v>125</v>
      </c>
      <c r="G2616" t="s">
        <v>116</v>
      </c>
      <c r="H2616">
        <v>400</v>
      </c>
      <c r="I2616">
        <v>385</v>
      </c>
      <c r="J2616">
        <v>54</v>
      </c>
      <c r="K2616">
        <v>3.9</v>
      </c>
      <c r="L2616">
        <v>175</v>
      </c>
      <c r="M2616">
        <v>27.4</v>
      </c>
      <c r="N2616">
        <v>1.8</v>
      </c>
      <c r="O2616">
        <v>13.6</v>
      </c>
      <c r="P2616">
        <v>14.7</v>
      </c>
      <c r="Q2616">
        <v>16.8</v>
      </c>
      <c r="R2616">
        <v>3.2</v>
      </c>
      <c r="S2616">
        <v>45</v>
      </c>
      <c r="T2616">
        <v>10200</v>
      </c>
      <c r="U2616">
        <v>22300</v>
      </c>
      <c r="V2616">
        <v>29500</v>
      </c>
    </row>
    <row r="2617" spans="1:22" x14ac:dyDescent="0.25">
      <c r="A2617" t="str">
        <f t="shared" si="40"/>
        <v>2014/20155MaleEconomicsEU</v>
      </c>
      <c r="B2617" t="s">
        <v>37</v>
      </c>
      <c r="C2617" t="s">
        <v>136</v>
      </c>
      <c r="D2617">
        <v>5</v>
      </c>
      <c r="E2617" t="s">
        <v>2</v>
      </c>
      <c r="F2617" t="s">
        <v>21</v>
      </c>
      <c r="G2617" t="s">
        <v>8</v>
      </c>
      <c r="H2617">
        <v>300</v>
      </c>
      <c r="I2617">
        <v>285</v>
      </c>
      <c r="J2617">
        <v>43</v>
      </c>
      <c r="K2617">
        <v>4.8</v>
      </c>
      <c r="L2617">
        <v>160</v>
      </c>
      <c r="M2617">
        <v>21.6</v>
      </c>
      <c r="N2617">
        <v>4</v>
      </c>
      <c r="O2617">
        <v>27</v>
      </c>
      <c r="P2617">
        <v>29.8</v>
      </c>
      <c r="Q2617">
        <v>31.5</v>
      </c>
      <c r="R2617">
        <v>4.5</v>
      </c>
      <c r="S2617">
        <v>75</v>
      </c>
      <c r="T2617">
        <v>30700</v>
      </c>
      <c r="U2617">
        <v>45300</v>
      </c>
      <c r="V2617">
        <v>66400</v>
      </c>
    </row>
    <row r="2618" spans="1:22" x14ac:dyDescent="0.25">
      <c r="A2618" t="str">
        <f t="shared" si="40"/>
        <v>2014/20155MaleEconomicsUK</v>
      </c>
      <c r="B2618" t="s">
        <v>37</v>
      </c>
      <c r="C2618" t="s">
        <v>136</v>
      </c>
      <c r="D2618">
        <v>5</v>
      </c>
      <c r="E2618" t="s">
        <v>2</v>
      </c>
      <c r="F2618" t="s">
        <v>61</v>
      </c>
      <c r="G2618" t="s">
        <v>8</v>
      </c>
      <c r="H2618">
        <v>2705</v>
      </c>
      <c r="I2618">
        <v>2660</v>
      </c>
      <c r="J2618">
        <v>1.6</v>
      </c>
      <c r="K2618">
        <v>1.6</v>
      </c>
      <c r="L2618">
        <v>2620</v>
      </c>
      <c r="M2618">
        <v>8.6999999999999993</v>
      </c>
      <c r="N2618">
        <v>5</v>
      </c>
      <c r="O2618">
        <v>79.2</v>
      </c>
      <c r="P2618">
        <v>83.2</v>
      </c>
      <c r="Q2618">
        <v>84.8</v>
      </c>
      <c r="R2618">
        <v>5.6</v>
      </c>
      <c r="S2618">
        <v>2045</v>
      </c>
      <c r="T2618">
        <v>26600</v>
      </c>
      <c r="U2618">
        <v>38000</v>
      </c>
      <c r="V2618">
        <v>52900</v>
      </c>
    </row>
    <row r="2619" spans="1:22" x14ac:dyDescent="0.25">
      <c r="A2619" t="str">
        <f t="shared" si="40"/>
        <v>2014/20155MaleEconomicsNon-EU</v>
      </c>
      <c r="B2619" t="s">
        <v>37</v>
      </c>
      <c r="C2619" t="s">
        <v>136</v>
      </c>
      <c r="D2619">
        <v>5</v>
      </c>
      <c r="E2619" t="s">
        <v>2</v>
      </c>
      <c r="F2619" t="s">
        <v>125</v>
      </c>
      <c r="G2619" t="s">
        <v>8</v>
      </c>
      <c r="H2619">
        <v>610</v>
      </c>
      <c r="I2619">
        <v>600</v>
      </c>
      <c r="J2619">
        <v>58.6</v>
      </c>
      <c r="K2619">
        <v>1.9</v>
      </c>
      <c r="L2619">
        <v>250</v>
      </c>
      <c r="M2619">
        <v>20.3</v>
      </c>
      <c r="N2619">
        <v>0.8</v>
      </c>
      <c r="O2619">
        <v>16.3</v>
      </c>
      <c r="P2619">
        <v>17.399999999999999</v>
      </c>
      <c r="Q2619">
        <v>20.3</v>
      </c>
      <c r="R2619">
        <v>3.9</v>
      </c>
      <c r="S2619">
        <v>90</v>
      </c>
      <c r="T2619">
        <v>27000</v>
      </c>
      <c r="U2619">
        <v>41600</v>
      </c>
      <c r="V2619">
        <v>57300</v>
      </c>
    </row>
    <row r="2620" spans="1:22" x14ac:dyDescent="0.25">
      <c r="A2620" t="str">
        <f t="shared" si="40"/>
        <v>2014/20155MaleEducation and teachingEU</v>
      </c>
      <c r="B2620" t="s">
        <v>37</v>
      </c>
      <c r="C2620" t="s">
        <v>136</v>
      </c>
      <c r="D2620">
        <v>5</v>
      </c>
      <c r="E2620" t="s">
        <v>2</v>
      </c>
      <c r="F2620" t="s">
        <v>21</v>
      </c>
      <c r="G2620" t="s">
        <v>118</v>
      </c>
      <c r="H2620">
        <v>25</v>
      </c>
      <c r="I2620">
        <v>25</v>
      </c>
      <c r="J2620">
        <v>51.3</v>
      </c>
      <c r="K2620">
        <v>7.5</v>
      </c>
      <c r="L2620">
        <v>10</v>
      </c>
      <c r="M2620">
        <v>12.1</v>
      </c>
      <c r="N2620">
        <v>8.4</v>
      </c>
      <c r="O2620">
        <v>24.2</v>
      </c>
      <c r="P2620">
        <v>24.2</v>
      </c>
      <c r="Q2620">
        <v>28.2</v>
      </c>
      <c r="R2620">
        <v>4</v>
      </c>
      <c r="S2620" t="s">
        <v>124</v>
      </c>
      <c r="T2620" t="s">
        <v>124</v>
      </c>
      <c r="U2620" t="s">
        <v>124</v>
      </c>
      <c r="V2620" t="s">
        <v>124</v>
      </c>
    </row>
    <row r="2621" spans="1:22" x14ac:dyDescent="0.25">
      <c r="A2621" t="str">
        <f t="shared" si="40"/>
        <v>2014/20155MaleEducation and teachingUK</v>
      </c>
      <c r="B2621" t="s">
        <v>37</v>
      </c>
      <c r="C2621" t="s">
        <v>136</v>
      </c>
      <c r="D2621">
        <v>5</v>
      </c>
      <c r="E2621" t="s">
        <v>2</v>
      </c>
      <c r="F2621" t="s">
        <v>61</v>
      </c>
      <c r="G2621" t="s">
        <v>118</v>
      </c>
      <c r="H2621">
        <v>1585</v>
      </c>
      <c r="I2621">
        <v>1565</v>
      </c>
      <c r="J2621">
        <v>1.6</v>
      </c>
      <c r="K2621">
        <v>1.3</v>
      </c>
      <c r="L2621">
        <v>1540</v>
      </c>
      <c r="M2621">
        <v>5.6</v>
      </c>
      <c r="N2621">
        <v>3.8</v>
      </c>
      <c r="O2621">
        <v>80.2</v>
      </c>
      <c r="P2621">
        <v>88.1</v>
      </c>
      <c r="Q2621">
        <v>89</v>
      </c>
      <c r="R2621">
        <v>8.9</v>
      </c>
      <c r="S2621">
        <v>1215</v>
      </c>
      <c r="T2621">
        <v>20100</v>
      </c>
      <c r="U2621">
        <v>26600</v>
      </c>
      <c r="V2621">
        <v>31400</v>
      </c>
    </row>
    <row r="2622" spans="1:22" x14ac:dyDescent="0.25">
      <c r="A2622" t="str">
        <f t="shared" si="40"/>
        <v>2014/20155MaleEducation and teachingNon-EU</v>
      </c>
      <c r="B2622" t="s">
        <v>37</v>
      </c>
      <c r="C2622" t="s">
        <v>136</v>
      </c>
      <c r="D2622">
        <v>5</v>
      </c>
      <c r="E2622" t="s">
        <v>2</v>
      </c>
      <c r="F2622" t="s">
        <v>125</v>
      </c>
      <c r="G2622" t="s">
        <v>118</v>
      </c>
      <c r="H2622">
        <v>45</v>
      </c>
      <c r="I2622">
        <v>45</v>
      </c>
      <c r="J2622">
        <v>48.5</v>
      </c>
      <c r="K2622">
        <v>3.3</v>
      </c>
      <c r="L2622">
        <v>25</v>
      </c>
      <c r="M2622">
        <v>21</v>
      </c>
      <c r="N2622">
        <v>0</v>
      </c>
      <c r="O2622">
        <v>28.2</v>
      </c>
      <c r="P2622">
        <v>29.4</v>
      </c>
      <c r="Q2622">
        <v>30.5</v>
      </c>
      <c r="R2622">
        <v>2.2999999999999998</v>
      </c>
      <c r="S2622">
        <v>10</v>
      </c>
      <c r="T2622">
        <v>19300</v>
      </c>
      <c r="U2622">
        <v>28500</v>
      </c>
      <c r="V2622">
        <v>33200</v>
      </c>
    </row>
    <row r="2623" spans="1:22" x14ac:dyDescent="0.25">
      <c r="A2623" t="str">
        <f t="shared" si="40"/>
        <v>2014/20155MaleEngineeringEU</v>
      </c>
      <c r="B2623" t="s">
        <v>37</v>
      </c>
      <c r="C2623" t="s">
        <v>136</v>
      </c>
      <c r="D2623">
        <v>5</v>
      </c>
      <c r="E2623" t="s">
        <v>2</v>
      </c>
      <c r="F2623" t="s">
        <v>21</v>
      </c>
      <c r="G2623" t="s">
        <v>93</v>
      </c>
      <c r="H2623">
        <v>855</v>
      </c>
      <c r="I2623">
        <v>825</v>
      </c>
      <c r="J2623">
        <v>53.5</v>
      </c>
      <c r="K2623">
        <v>3.8</v>
      </c>
      <c r="L2623">
        <v>385</v>
      </c>
      <c r="M2623">
        <v>19</v>
      </c>
      <c r="N2623">
        <v>2.9</v>
      </c>
      <c r="O2623">
        <v>18.2</v>
      </c>
      <c r="P2623">
        <v>22.3</v>
      </c>
      <c r="Q2623">
        <v>24.6</v>
      </c>
      <c r="R2623">
        <v>6.4</v>
      </c>
      <c r="S2623">
        <v>135</v>
      </c>
      <c r="T2623">
        <v>25600</v>
      </c>
      <c r="U2623">
        <v>33900</v>
      </c>
      <c r="V2623">
        <v>43100</v>
      </c>
    </row>
    <row r="2624" spans="1:22" x14ac:dyDescent="0.25">
      <c r="A2624" t="str">
        <f t="shared" si="40"/>
        <v>2014/20155MaleEngineeringUK</v>
      </c>
      <c r="B2624" t="s">
        <v>37</v>
      </c>
      <c r="C2624" t="s">
        <v>136</v>
      </c>
      <c r="D2624">
        <v>5</v>
      </c>
      <c r="E2624" t="s">
        <v>2</v>
      </c>
      <c r="F2624" t="s">
        <v>61</v>
      </c>
      <c r="G2624" t="s">
        <v>93</v>
      </c>
      <c r="H2624">
        <v>8560</v>
      </c>
      <c r="I2624">
        <v>8380</v>
      </c>
      <c r="J2624">
        <v>2.2999999999999998</v>
      </c>
      <c r="K2624">
        <v>2.1</v>
      </c>
      <c r="L2624">
        <v>8190</v>
      </c>
      <c r="M2624">
        <v>8.5</v>
      </c>
      <c r="N2624">
        <v>4.4000000000000004</v>
      </c>
      <c r="O2624">
        <v>75.5</v>
      </c>
      <c r="P2624">
        <v>83.2</v>
      </c>
      <c r="Q2624">
        <v>84.8</v>
      </c>
      <c r="R2624">
        <v>9.3000000000000007</v>
      </c>
      <c r="S2624">
        <v>6110</v>
      </c>
      <c r="T2624">
        <v>24800</v>
      </c>
      <c r="U2624">
        <v>32800</v>
      </c>
      <c r="V2624">
        <v>41200</v>
      </c>
    </row>
    <row r="2625" spans="1:22" x14ac:dyDescent="0.25">
      <c r="A2625" t="str">
        <f t="shared" si="40"/>
        <v>2014/20155MaleEngineeringNon-EU</v>
      </c>
      <c r="B2625" t="s">
        <v>37</v>
      </c>
      <c r="C2625" t="s">
        <v>136</v>
      </c>
      <c r="D2625">
        <v>5</v>
      </c>
      <c r="E2625" t="s">
        <v>2</v>
      </c>
      <c r="F2625" t="s">
        <v>125</v>
      </c>
      <c r="G2625" t="s">
        <v>93</v>
      </c>
      <c r="H2625">
        <v>3215</v>
      </c>
      <c r="I2625">
        <v>3135</v>
      </c>
      <c r="J2625">
        <v>53.8</v>
      </c>
      <c r="K2625">
        <v>2.5</v>
      </c>
      <c r="L2625">
        <v>1450</v>
      </c>
      <c r="M2625">
        <v>24.4</v>
      </c>
      <c r="N2625">
        <v>1.8</v>
      </c>
      <c r="O2625">
        <v>14.2</v>
      </c>
      <c r="P2625">
        <v>17.399999999999999</v>
      </c>
      <c r="Q2625">
        <v>19.899999999999999</v>
      </c>
      <c r="R2625">
        <v>5.7</v>
      </c>
      <c r="S2625">
        <v>390</v>
      </c>
      <c r="T2625">
        <v>22600</v>
      </c>
      <c r="U2625">
        <v>31800</v>
      </c>
      <c r="V2625">
        <v>41200</v>
      </c>
    </row>
    <row r="2626" spans="1:22" x14ac:dyDescent="0.25">
      <c r="A2626" t="str">
        <f t="shared" si="40"/>
        <v>2014/20155MaleEnglish studiesEU</v>
      </c>
      <c r="B2626" t="s">
        <v>37</v>
      </c>
      <c r="C2626" t="s">
        <v>136</v>
      </c>
      <c r="D2626">
        <v>5</v>
      </c>
      <c r="E2626" t="s">
        <v>2</v>
      </c>
      <c r="F2626" t="s">
        <v>21</v>
      </c>
      <c r="G2626" t="s">
        <v>109</v>
      </c>
      <c r="H2626">
        <v>105</v>
      </c>
      <c r="I2626">
        <v>95</v>
      </c>
      <c r="J2626">
        <v>60.3</v>
      </c>
      <c r="K2626">
        <v>8.6999999999999993</v>
      </c>
      <c r="L2626">
        <v>40</v>
      </c>
      <c r="M2626">
        <v>17.2</v>
      </c>
      <c r="N2626">
        <v>0.5</v>
      </c>
      <c r="O2626">
        <v>15.1</v>
      </c>
      <c r="P2626">
        <v>18.8</v>
      </c>
      <c r="Q2626">
        <v>21.9</v>
      </c>
      <c r="R2626">
        <v>6.8</v>
      </c>
      <c r="S2626">
        <v>10</v>
      </c>
      <c r="T2626">
        <v>15600</v>
      </c>
      <c r="U2626">
        <v>25700</v>
      </c>
      <c r="V2626">
        <v>44300</v>
      </c>
    </row>
    <row r="2627" spans="1:22" x14ac:dyDescent="0.25">
      <c r="A2627" t="str">
        <f t="shared" si="40"/>
        <v>2014/20155MaleEnglish studiesUK</v>
      </c>
      <c r="B2627" t="s">
        <v>37</v>
      </c>
      <c r="C2627" t="s">
        <v>136</v>
      </c>
      <c r="D2627">
        <v>5</v>
      </c>
      <c r="E2627" t="s">
        <v>2</v>
      </c>
      <c r="F2627" t="s">
        <v>61</v>
      </c>
      <c r="G2627" t="s">
        <v>109</v>
      </c>
      <c r="H2627">
        <v>2880</v>
      </c>
      <c r="I2627">
        <v>2855</v>
      </c>
      <c r="J2627">
        <v>1.3</v>
      </c>
      <c r="K2627">
        <v>0.9</v>
      </c>
      <c r="L2627">
        <v>2815</v>
      </c>
      <c r="M2627">
        <v>8</v>
      </c>
      <c r="N2627">
        <v>6.7</v>
      </c>
      <c r="O2627">
        <v>72.7</v>
      </c>
      <c r="P2627">
        <v>81.5</v>
      </c>
      <c r="Q2627">
        <v>84</v>
      </c>
      <c r="R2627">
        <v>11.3</v>
      </c>
      <c r="S2627">
        <v>1965</v>
      </c>
      <c r="T2627">
        <v>16100</v>
      </c>
      <c r="U2627">
        <v>22600</v>
      </c>
      <c r="V2627">
        <v>29600</v>
      </c>
    </row>
    <row r="2628" spans="1:22" x14ac:dyDescent="0.25">
      <c r="A2628" t="str">
        <f t="shared" ref="A2628:A2691" si="41">B2628&amp;D2628&amp;E2628&amp;G2628&amp;F2628</f>
        <v>2014/20155MaleEnglish studiesNon-EU</v>
      </c>
      <c r="B2628" t="s">
        <v>37</v>
      </c>
      <c r="C2628" t="s">
        <v>136</v>
      </c>
      <c r="D2628">
        <v>5</v>
      </c>
      <c r="E2628" t="s">
        <v>2</v>
      </c>
      <c r="F2628" t="s">
        <v>125</v>
      </c>
      <c r="G2628" t="s">
        <v>109</v>
      </c>
      <c r="H2628">
        <v>175</v>
      </c>
      <c r="I2628">
        <v>175</v>
      </c>
      <c r="J2628">
        <v>63.3</v>
      </c>
      <c r="K2628">
        <v>0</v>
      </c>
      <c r="L2628">
        <v>65</v>
      </c>
      <c r="M2628">
        <v>26.4</v>
      </c>
      <c r="N2628">
        <v>0.2</v>
      </c>
      <c r="O2628">
        <v>9.6</v>
      </c>
      <c r="P2628">
        <v>9.6</v>
      </c>
      <c r="Q2628">
        <v>10.1</v>
      </c>
      <c r="R2628">
        <v>0.6</v>
      </c>
      <c r="S2628">
        <v>15</v>
      </c>
      <c r="T2628">
        <v>9400</v>
      </c>
      <c r="U2628">
        <v>18800</v>
      </c>
      <c r="V2628">
        <v>25500</v>
      </c>
    </row>
    <row r="2629" spans="1:22" x14ac:dyDescent="0.25">
      <c r="A2629" t="str">
        <f t="shared" si="41"/>
        <v>2014/20155MaleGeneral, applied and forensic sciencesEU</v>
      </c>
      <c r="B2629" t="s">
        <v>37</v>
      </c>
      <c r="C2629" t="s">
        <v>136</v>
      </c>
      <c r="D2629">
        <v>5</v>
      </c>
      <c r="E2629" t="s">
        <v>2</v>
      </c>
      <c r="F2629" t="s">
        <v>21</v>
      </c>
      <c r="G2629" t="s">
        <v>147</v>
      </c>
      <c r="H2629">
        <v>15</v>
      </c>
      <c r="I2629">
        <v>15</v>
      </c>
      <c r="J2629">
        <v>41</v>
      </c>
      <c r="K2629">
        <v>2.2999999999999998</v>
      </c>
      <c r="L2629">
        <v>10</v>
      </c>
      <c r="M2629">
        <v>16.899999999999999</v>
      </c>
      <c r="N2629">
        <v>2.4</v>
      </c>
      <c r="O2629">
        <v>25.3</v>
      </c>
      <c r="P2629">
        <v>32.5</v>
      </c>
      <c r="Q2629">
        <v>39.700000000000003</v>
      </c>
      <c r="R2629">
        <v>14.4</v>
      </c>
      <c r="S2629" t="s">
        <v>124</v>
      </c>
      <c r="T2629" t="s">
        <v>124</v>
      </c>
      <c r="U2629" t="s">
        <v>124</v>
      </c>
      <c r="V2629" t="s">
        <v>124</v>
      </c>
    </row>
    <row r="2630" spans="1:22" x14ac:dyDescent="0.25">
      <c r="A2630" t="str">
        <f t="shared" si="41"/>
        <v>2014/20155MaleGeneral, applied and forensic sciencesUK</v>
      </c>
      <c r="B2630" t="s">
        <v>37</v>
      </c>
      <c r="C2630" t="s">
        <v>136</v>
      </c>
      <c r="D2630">
        <v>5</v>
      </c>
      <c r="E2630" t="s">
        <v>2</v>
      </c>
      <c r="F2630" t="s">
        <v>61</v>
      </c>
      <c r="G2630" t="s">
        <v>147</v>
      </c>
      <c r="H2630">
        <v>600</v>
      </c>
      <c r="I2630">
        <v>595</v>
      </c>
      <c r="J2630">
        <v>0.8</v>
      </c>
      <c r="K2630">
        <v>0.7</v>
      </c>
      <c r="L2630">
        <v>590</v>
      </c>
      <c r="M2630">
        <v>7.3</v>
      </c>
      <c r="N2630">
        <v>5</v>
      </c>
      <c r="O2630">
        <v>73.8</v>
      </c>
      <c r="P2630">
        <v>83.6</v>
      </c>
      <c r="Q2630">
        <v>86.9</v>
      </c>
      <c r="R2630">
        <v>13.1</v>
      </c>
      <c r="S2630">
        <v>425</v>
      </c>
      <c r="T2630">
        <v>17900</v>
      </c>
      <c r="U2630">
        <v>23400</v>
      </c>
      <c r="V2630">
        <v>30300</v>
      </c>
    </row>
    <row r="2631" spans="1:22" x14ac:dyDescent="0.25">
      <c r="A2631" t="str">
        <f t="shared" si="41"/>
        <v>2014/20155MaleGeneral, applied and forensic sciencesNon-EU</v>
      </c>
      <c r="B2631" t="s">
        <v>37</v>
      </c>
      <c r="C2631" t="s">
        <v>136</v>
      </c>
      <c r="D2631">
        <v>5</v>
      </c>
      <c r="E2631" t="s">
        <v>2</v>
      </c>
      <c r="F2631" t="s">
        <v>125</v>
      </c>
      <c r="G2631" t="s">
        <v>147</v>
      </c>
      <c r="H2631">
        <v>25</v>
      </c>
      <c r="I2631">
        <v>25</v>
      </c>
      <c r="J2631">
        <v>41.3</v>
      </c>
      <c r="K2631">
        <v>1.4</v>
      </c>
      <c r="L2631">
        <v>15</v>
      </c>
      <c r="M2631">
        <v>17.399999999999999</v>
      </c>
      <c r="N2631">
        <v>0</v>
      </c>
      <c r="O2631">
        <v>23.2</v>
      </c>
      <c r="P2631">
        <v>29.7</v>
      </c>
      <c r="Q2631">
        <v>41.3</v>
      </c>
      <c r="R2631">
        <v>18.100000000000001</v>
      </c>
      <c r="S2631" t="s">
        <v>124</v>
      </c>
      <c r="T2631" t="s">
        <v>124</v>
      </c>
      <c r="U2631" t="s">
        <v>124</v>
      </c>
      <c r="V2631" t="s">
        <v>124</v>
      </c>
    </row>
    <row r="2632" spans="1:22" x14ac:dyDescent="0.25">
      <c r="A2632" t="str">
        <f t="shared" si="41"/>
        <v>2014/20155MaleGeography, earth and environmental studiesEU</v>
      </c>
      <c r="B2632" t="s">
        <v>37</v>
      </c>
      <c r="C2632" t="s">
        <v>136</v>
      </c>
      <c r="D2632">
        <v>5</v>
      </c>
      <c r="E2632" t="s">
        <v>2</v>
      </c>
      <c r="F2632" t="s">
        <v>21</v>
      </c>
      <c r="G2632" t="s">
        <v>148</v>
      </c>
      <c r="H2632">
        <v>65</v>
      </c>
      <c r="I2632">
        <v>60</v>
      </c>
      <c r="J2632">
        <v>25.5</v>
      </c>
      <c r="K2632">
        <v>6.9</v>
      </c>
      <c r="L2632">
        <v>45</v>
      </c>
      <c r="M2632">
        <v>26.5</v>
      </c>
      <c r="N2632">
        <v>1.7</v>
      </c>
      <c r="O2632">
        <v>35</v>
      </c>
      <c r="P2632">
        <v>43.1</v>
      </c>
      <c r="Q2632">
        <v>46.4</v>
      </c>
      <c r="R2632">
        <v>11.4</v>
      </c>
      <c r="S2632">
        <v>20</v>
      </c>
      <c r="T2632">
        <v>20800</v>
      </c>
      <c r="U2632">
        <v>27000</v>
      </c>
      <c r="V2632">
        <v>40200</v>
      </c>
    </row>
    <row r="2633" spans="1:22" x14ac:dyDescent="0.25">
      <c r="A2633" t="str">
        <f t="shared" si="41"/>
        <v>2014/20155MaleGeography, earth and environmental studiesUK</v>
      </c>
      <c r="B2633" t="s">
        <v>37</v>
      </c>
      <c r="C2633" t="s">
        <v>136</v>
      </c>
      <c r="D2633">
        <v>5</v>
      </c>
      <c r="E2633" t="s">
        <v>2</v>
      </c>
      <c r="F2633" t="s">
        <v>61</v>
      </c>
      <c r="G2633" t="s">
        <v>148</v>
      </c>
      <c r="H2633">
        <v>3295</v>
      </c>
      <c r="I2633">
        <v>3240</v>
      </c>
      <c r="J2633">
        <v>1.1000000000000001</v>
      </c>
      <c r="K2633">
        <v>1.6</v>
      </c>
      <c r="L2633">
        <v>3205</v>
      </c>
      <c r="M2633">
        <v>8.4</v>
      </c>
      <c r="N2633">
        <v>4.9000000000000004</v>
      </c>
      <c r="O2633">
        <v>74.900000000000006</v>
      </c>
      <c r="P2633">
        <v>83.2</v>
      </c>
      <c r="Q2633">
        <v>85.6</v>
      </c>
      <c r="R2633">
        <v>10.7</v>
      </c>
      <c r="S2633">
        <v>2320</v>
      </c>
      <c r="T2633">
        <v>20100</v>
      </c>
      <c r="U2633">
        <v>26300</v>
      </c>
      <c r="V2633">
        <v>35400</v>
      </c>
    </row>
    <row r="2634" spans="1:22" x14ac:dyDescent="0.25">
      <c r="A2634" t="str">
        <f t="shared" si="41"/>
        <v>2014/20155MaleGeography, earth and environmental studiesNon-EU</v>
      </c>
      <c r="B2634" t="s">
        <v>37</v>
      </c>
      <c r="C2634" t="s">
        <v>136</v>
      </c>
      <c r="D2634">
        <v>5</v>
      </c>
      <c r="E2634" t="s">
        <v>2</v>
      </c>
      <c r="F2634" t="s">
        <v>125</v>
      </c>
      <c r="G2634" t="s">
        <v>148</v>
      </c>
      <c r="H2634">
        <v>95</v>
      </c>
      <c r="I2634">
        <v>90</v>
      </c>
      <c r="J2634">
        <v>56.2</v>
      </c>
      <c r="K2634">
        <v>5.2</v>
      </c>
      <c r="L2634">
        <v>40</v>
      </c>
      <c r="M2634">
        <v>12.5</v>
      </c>
      <c r="N2634">
        <v>1.1000000000000001</v>
      </c>
      <c r="O2634">
        <v>20.5</v>
      </c>
      <c r="P2634">
        <v>22.1</v>
      </c>
      <c r="Q2634">
        <v>30.2</v>
      </c>
      <c r="R2634">
        <v>9.8000000000000007</v>
      </c>
      <c r="S2634">
        <v>15</v>
      </c>
      <c r="T2634">
        <v>19300</v>
      </c>
      <c r="U2634">
        <v>24800</v>
      </c>
      <c r="V2634">
        <v>39800</v>
      </c>
    </row>
    <row r="2635" spans="1:22" x14ac:dyDescent="0.25">
      <c r="A2635" t="str">
        <f t="shared" si="41"/>
        <v>2014/20155MaleHealth and social careEU</v>
      </c>
      <c r="B2635" t="s">
        <v>37</v>
      </c>
      <c r="C2635" t="s">
        <v>136</v>
      </c>
      <c r="D2635">
        <v>5</v>
      </c>
      <c r="E2635" t="s">
        <v>2</v>
      </c>
      <c r="F2635" t="s">
        <v>21</v>
      </c>
      <c r="G2635" t="s">
        <v>104</v>
      </c>
      <c r="H2635">
        <v>5</v>
      </c>
      <c r="I2635">
        <v>5</v>
      </c>
      <c r="J2635">
        <v>38.5</v>
      </c>
      <c r="K2635">
        <v>0</v>
      </c>
      <c r="L2635">
        <v>5</v>
      </c>
      <c r="M2635">
        <v>15.4</v>
      </c>
      <c r="N2635">
        <v>0</v>
      </c>
      <c r="O2635">
        <v>30.8</v>
      </c>
      <c r="P2635">
        <v>46.2</v>
      </c>
      <c r="Q2635">
        <v>46.2</v>
      </c>
      <c r="R2635">
        <v>15.4</v>
      </c>
      <c r="S2635" t="s">
        <v>124</v>
      </c>
      <c r="T2635" t="s">
        <v>124</v>
      </c>
      <c r="U2635" t="s">
        <v>124</v>
      </c>
      <c r="V2635" t="s">
        <v>124</v>
      </c>
    </row>
    <row r="2636" spans="1:22" x14ac:dyDescent="0.25">
      <c r="A2636" t="str">
        <f t="shared" si="41"/>
        <v>2014/20155MaleHealth and social careUK</v>
      </c>
      <c r="B2636" t="s">
        <v>37</v>
      </c>
      <c r="C2636" t="s">
        <v>136</v>
      </c>
      <c r="D2636">
        <v>5</v>
      </c>
      <c r="E2636" t="s">
        <v>2</v>
      </c>
      <c r="F2636" t="s">
        <v>61</v>
      </c>
      <c r="G2636" t="s">
        <v>104</v>
      </c>
      <c r="H2636">
        <v>980</v>
      </c>
      <c r="I2636">
        <v>970</v>
      </c>
      <c r="J2636">
        <v>2.7</v>
      </c>
      <c r="K2636">
        <v>1.1000000000000001</v>
      </c>
      <c r="L2636">
        <v>945</v>
      </c>
      <c r="M2636">
        <v>4.5</v>
      </c>
      <c r="N2636">
        <v>4.7</v>
      </c>
      <c r="O2636">
        <v>68.400000000000006</v>
      </c>
      <c r="P2636">
        <v>86.1</v>
      </c>
      <c r="Q2636">
        <v>88.1</v>
      </c>
      <c r="R2636">
        <v>19.8</v>
      </c>
      <c r="S2636">
        <v>625</v>
      </c>
      <c r="T2636">
        <v>19300</v>
      </c>
      <c r="U2636">
        <v>27400</v>
      </c>
      <c r="V2636">
        <v>33200</v>
      </c>
    </row>
    <row r="2637" spans="1:22" x14ac:dyDescent="0.25">
      <c r="A2637" t="str">
        <f t="shared" si="41"/>
        <v>2014/20155MaleHealth and social careNon-EU</v>
      </c>
      <c r="B2637" t="s">
        <v>37</v>
      </c>
      <c r="C2637" t="s">
        <v>136</v>
      </c>
      <c r="D2637">
        <v>5</v>
      </c>
      <c r="E2637" t="s">
        <v>2</v>
      </c>
      <c r="F2637" t="s">
        <v>125</v>
      </c>
      <c r="G2637" t="s">
        <v>104</v>
      </c>
      <c r="H2637">
        <v>10</v>
      </c>
      <c r="I2637">
        <v>10</v>
      </c>
      <c r="J2637">
        <v>13.3</v>
      </c>
      <c r="K2637">
        <v>21.1</v>
      </c>
      <c r="L2637">
        <v>5</v>
      </c>
      <c r="M2637">
        <v>6.7</v>
      </c>
      <c r="N2637">
        <v>0</v>
      </c>
      <c r="O2637">
        <v>53.3</v>
      </c>
      <c r="P2637">
        <v>80</v>
      </c>
      <c r="Q2637">
        <v>80</v>
      </c>
      <c r="R2637">
        <v>26.7</v>
      </c>
      <c r="S2637" t="s">
        <v>124</v>
      </c>
      <c r="T2637" t="s">
        <v>124</v>
      </c>
      <c r="U2637" t="s">
        <v>124</v>
      </c>
      <c r="V2637" t="s">
        <v>124</v>
      </c>
    </row>
    <row r="2638" spans="1:22" x14ac:dyDescent="0.25">
      <c r="A2638" t="str">
        <f t="shared" si="41"/>
        <v>2014/20155MaleHistory and archaeologyEU</v>
      </c>
      <c r="B2638" t="s">
        <v>37</v>
      </c>
      <c r="C2638" t="s">
        <v>136</v>
      </c>
      <c r="D2638">
        <v>5</v>
      </c>
      <c r="E2638" t="s">
        <v>2</v>
      </c>
      <c r="F2638" t="s">
        <v>21</v>
      </c>
      <c r="G2638" t="s">
        <v>113</v>
      </c>
      <c r="H2638">
        <v>85</v>
      </c>
      <c r="I2638">
        <v>80</v>
      </c>
      <c r="J2638">
        <v>26.4</v>
      </c>
      <c r="K2638">
        <v>8.8000000000000007</v>
      </c>
      <c r="L2638">
        <v>60</v>
      </c>
      <c r="M2638">
        <v>21.3</v>
      </c>
      <c r="N2638">
        <v>5.7</v>
      </c>
      <c r="O2638">
        <v>29.7</v>
      </c>
      <c r="P2638">
        <v>35.9</v>
      </c>
      <c r="Q2638">
        <v>46.6</v>
      </c>
      <c r="R2638">
        <v>16.899999999999999</v>
      </c>
      <c r="S2638">
        <v>20</v>
      </c>
      <c r="T2638">
        <v>18600</v>
      </c>
      <c r="U2638">
        <v>28800</v>
      </c>
      <c r="V2638">
        <v>35000</v>
      </c>
    </row>
    <row r="2639" spans="1:22" x14ac:dyDescent="0.25">
      <c r="A2639" t="str">
        <f t="shared" si="41"/>
        <v>2014/20155MaleHistory and archaeologyUK</v>
      </c>
      <c r="B2639" t="s">
        <v>37</v>
      </c>
      <c r="C2639" t="s">
        <v>136</v>
      </c>
      <c r="D2639">
        <v>5</v>
      </c>
      <c r="E2639" t="s">
        <v>2</v>
      </c>
      <c r="F2639" t="s">
        <v>61</v>
      </c>
      <c r="G2639" t="s">
        <v>113</v>
      </c>
      <c r="H2639">
        <v>4600</v>
      </c>
      <c r="I2639">
        <v>4555</v>
      </c>
      <c r="J2639">
        <v>0.9</v>
      </c>
      <c r="K2639">
        <v>1</v>
      </c>
      <c r="L2639">
        <v>4515</v>
      </c>
      <c r="M2639">
        <v>7.9</v>
      </c>
      <c r="N2639">
        <v>6.6</v>
      </c>
      <c r="O2639">
        <v>73.3</v>
      </c>
      <c r="P2639">
        <v>82</v>
      </c>
      <c r="Q2639">
        <v>84.6</v>
      </c>
      <c r="R2639">
        <v>11.3</v>
      </c>
      <c r="S2639">
        <v>3195</v>
      </c>
      <c r="T2639">
        <v>18200</v>
      </c>
      <c r="U2639">
        <v>25600</v>
      </c>
      <c r="V2639">
        <v>34700</v>
      </c>
    </row>
    <row r="2640" spans="1:22" x14ac:dyDescent="0.25">
      <c r="A2640" t="str">
        <f t="shared" si="41"/>
        <v>2014/20155MaleHistory and archaeologyNon-EU</v>
      </c>
      <c r="B2640" t="s">
        <v>37</v>
      </c>
      <c r="C2640" t="s">
        <v>136</v>
      </c>
      <c r="D2640">
        <v>5</v>
      </c>
      <c r="E2640" t="s">
        <v>2</v>
      </c>
      <c r="F2640" t="s">
        <v>125</v>
      </c>
      <c r="G2640" t="s">
        <v>113</v>
      </c>
      <c r="H2640">
        <v>90</v>
      </c>
      <c r="I2640">
        <v>80</v>
      </c>
      <c r="J2640">
        <v>39.200000000000003</v>
      </c>
      <c r="K2640">
        <v>9.1999999999999993</v>
      </c>
      <c r="L2640">
        <v>50</v>
      </c>
      <c r="M2640">
        <v>19.3</v>
      </c>
      <c r="N2640">
        <v>5</v>
      </c>
      <c r="O2640">
        <v>27.5</v>
      </c>
      <c r="P2640">
        <v>28.7</v>
      </c>
      <c r="Q2640">
        <v>36.5</v>
      </c>
      <c r="R2640">
        <v>9</v>
      </c>
      <c r="S2640">
        <v>20</v>
      </c>
      <c r="T2640">
        <v>23700</v>
      </c>
      <c r="U2640">
        <v>29600</v>
      </c>
      <c r="V2640">
        <v>67500</v>
      </c>
    </row>
    <row r="2641" spans="1:22" x14ac:dyDescent="0.25">
      <c r="A2641" t="str">
        <f t="shared" si="41"/>
        <v>2014/20155MaleLanguages and area studiesEU</v>
      </c>
      <c r="B2641" t="s">
        <v>37</v>
      </c>
      <c r="C2641" t="s">
        <v>136</v>
      </c>
      <c r="D2641">
        <v>5</v>
      </c>
      <c r="E2641" t="s">
        <v>2</v>
      </c>
      <c r="F2641" t="s">
        <v>21</v>
      </c>
      <c r="G2641" t="s">
        <v>149</v>
      </c>
      <c r="H2641">
        <v>115</v>
      </c>
      <c r="I2641">
        <v>110</v>
      </c>
      <c r="J2641">
        <v>36</v>
      </c>
      <c r="K2641">
        <v>6.6</v>
      </c>
      <c r="L2641">
        <v>70</v>
      </c>
      <c r="M2641">
        <v>20.8</v>
      </c>
      <c r="N2641">
        <v>4.3</v>
      </c>
      <c r="O2641">
        <v>31.9</v>
      </c>
      <c r="P2641">
        <v>38</v>
      </c>
      <c r="Q2641">
        <v>38.9</v>
      </c>
      <c r="R2641">
        <v>7</v>
      </c>
      <c r="S2641">
        <v>30</v>
      </c>
      <c r="T2641">
        <v>23000</v>
      </c>
      <c r="U2641">
        <v>33200</v>
      </c>
      <c r="V2641">
        <v>44500</v>
      </c>
    </row>
    <row r="2642" spans="1:22" x14ac:dyDescent="0.25">
      <c r="A2642" t="str">
        <f t="shared" si="41"/>
        <v>2014/20155MaleLanguages and area studiesUK</v>
      </c>
      <c r="B2642" t="s">
        <v>37</v>
      </c>
      <c r="C2642" t="s">
        <v>136</v>
      </c>
      <c r="D2642">
        <v>5</v>
      </c>
      <c r="E2642" t="s">
        <v>2</v>
      </c>
      <c r="F2642" t="s">
        <v>61</v>
      </c>
      <c r="G2642" t="s">
        <v>149</v>
      </c>
      <c r="H2642">
        <v>1785</v>
      </c>
      <c r="I2642">
        <v>1720</v>
      </c>
      <c r="J2642">
        <v>1.6</v>
      </c>
      <c r="K2642">
        <v>3.5</v>
      </c>
      <c r="L2642">
        <v>1695</v>
      </c>
      <c r="M2642">
        <v>15.1</v>
      </c>
      <c r="N2642">
        <v>5.3</v>
      </c>
      <c r="O2642">
        <v>68.599999999999994</v>
      </c>
      <c r="P2642">
        <v>75.900000000000006</v>
      </c>
      <c r="Q2642">
        <v>78</v>
      </c>
      <c r="R2642">
        <v>9.4</v>
      </c>
      <c r="S2642">
        <v>1090</v>
      </c>
      <c r="T2642">
        <v>20100</v>
      </c>
      <c r="U2642">
        <v>27400</v>
      </c>
      <c r="V2642">
        <v>38000</v>
      </c>
    </row>
    <row r="2643" spans="1:22" x14ac:dyDescent="0.25">
      <c r="A2643" t="str">
        <f t="shared" si="41"/>
        <v>2014/20155MaleLanguages and area studiesNon-EU</v>
      </c>
      <c r="B2643" t="s">
        <v>37</v>
      </c>
      <c r="C2643" t="s">
        <v>136</v>
      </c>
      <c r="D2643">
        <v>5</v>
      </c>
      <c r="E2643" t="s">
        <v>2</v>
      </c>
      <c r="F2643" t="s">
        <v>125</v>
      </c>
      <c r="G2643" t="s">
        <v>149</v>
      </c>
      <c r="H2643">
        <v>45</v>
      </c>
      <c r="I2643">
        <v>45</v>
      </c>
      <c r="J2643">
        <v>42.3</v>
      </c>
      <c r="K2643">
        <v>5.2</v>
      </c>
      <c r="L2643">
        <v>25</v>
      </c>
      <c r="M2643">
        <v>25.6</v>
      </c>
      <c r="N2643">
        <v>3.3</v>
      </c>
      <c r="O2643">
        <v>21.4</v>
      </c>
      <c r="P2643">
        <v>23.6</v>
      </c>
      <c r="Q2643">
        <v>28.8</v>
      </c>
      <c r="R2643">
        <v>7.4</v>
      </c>
      <c r="S2643" t="s">
        <v>124</v>
      </c>
      <c r="T2643" t="s">
        <v>124</v>
      </c>
      <c r="U2643" t="s">
        <v>124</v>
      </c>
      <c r="V2643" t="s">
        <v>124</v>
      </c>
    </row>
    <row r="2644" spans="1:22" x14ac:dyDescent="0.25">
      <c r="A2644" t="str">
        <f t="shared" si="41"/>
        <v>2014/20155MaleLawEU</v>
      </c>
      <c r="B2644" t="s">
        <v>37</v>
      </c>
      <c r="C2644" t="s">
        <v>136</v>
      </c>
      <c r="D2644">
        <v>5</v>
      </c>
      <c r="E2644" t="s">
        <v>2</v>
      </c>
      <c r="F2644" t="s">
        <v>21</v>
      </c>
      <c r="G2644" t="s">
        <v>7</v>
      </c>
      <c r="H2644">
        <v>245</v>
      </c>
      <c r="I2644">
        <v>240</v>
      </c>
      <c r="J2644">
        <v>52.2</v>
      </c>
      <c r="K2644">
        <v>2.2000000000000002</v>
      </c>
      <c r="L2644">
        <v>115</v>
      </c>
      <c r="M2644">
        <v>20</v>
      </c>
      <c r="N2644">
        <v>1.9</v>
      </c>
      <c r="O2644">
        <v>21.5</v>
      </c>
      <c r="P2644">
        <v>23.2</v>
      </c>
      <c r="Q2644">
        <v>25.9</v>
      </c>
      <c r="R2644">
        <v>4.4000000000000004</v>
      </c>
      <c r="S2644">
        <v>50</v>
      </c>
      <c r="T2644">
        <v>24100</v>
      </c>
      <c r="U2644">
        <v>37600</v>
      </c>
      <c r="V2644">
        <v>52600</v>
      </c>
    </row>
    <row r="2645" spans="1:22" x14ac:dyDescent="0.25">
      <c r="A2645" t="str">
        <f t="shared" si="41"/>
        <v>2014/20155MaleLawUK</v>
      </c>
      <c r="B2645" t="s">
        <v>37</v>
      </c>
      <c r="C2645" t="s">
        <v>136</v>
      </c>
      <c r="D2645">
        <v>5</v>
      </c>
      <c r="E2645" t="s">
        <v>2</v>
      </c>
      <c r="F2645" t="s">
        <v>61</v>
      </c>
      <c r="G2645" t="s">
        <v>7</v>
      </c>
      <c r="H2645">
        <v>3960</v>
      </c>
      <c r="I2645">
        <v>3920</v>
      </c>
      <c r="J2645">
        <v>2.1</v>
      </c>
      <c r="K2645">
        <v>1</v>
      </c>
      <c r="L2645">
        <v>3840</v>
      </c>
      <c r="M2645">
        <v>8.3000000000000007</v>
      </c>
      <c r="N2645">
        <v>5.6</v>
      </c>
      <c r="O2645">
        <v>76.3</v>
      </c>
      <c r="P2645">
        <v>82.7</v>
      </c>
      <c r="Q2645">
        <v>84</v>
      </c>
      <c r="R2645">
        <v>7.7</v>
      </c>
      <c r="S2645">
        <v>2880</v>
      </c>
      <c r="T2645">
        <v>19300</v>
      </c>
      <c r="U2645">
        <v>26600</v>
      </c>
      <c r="V2645">
        <v>38300</v>
      </c>
    </row>
    <row r="2646" spans="1:22" x14ac:dyDescent="0.25">
      <c r="A2646" t="str">
        <f t="shared" si="41"/>
        <v>2014/20155MaleLawNon-EU</v>
      </c>
      <c r="B2646" t="s">
        <v>37</v>
      </c>
      <c r="C2646" t="s">
        <v>136</v>
      </c>
      <c r="D2646">
        <v>5</v>
      </c>
      <c r="E2646" t="s">
        <v>2</v>
      </c>
      <c r="F2646" t="s">
        <v>125</v>
      </c>
      <c r="G2646" t="s">
        <v>7</v>
      </c>
      <c r="H2646">
        <v>720</v>
      </c>
      <c r="I2646">
        <v>700</v>
      </c>
      <c r="J2646">
        <v>59</v>
      </c>
      <c r="K2646">
        <v>2.2999999999999998</v>
      </c>
      <c r="L2646">
        <v>285</v>
      </c>
      <c r="M2646">
        <v>22.3</v>
      </c>
      <c r="N2646">
        <v>1.6</v>
      </c>
      <c r="O2646">
        <v>12.6</v>
      </c>
      <c r="P2646">
        <v>14.4</v>
      </c>
      <c r="Q2646">
        <v>17</v>
      </c>
      <c r="R2646">
        <v>4.5</v>
      </c>
      <c r="S2646">
        <v>75</v>
      </c>
      <c r="T2646">
        <v>15700</v>
      </c>
      <c r="U2646">
        <v>32800</v>
      </c>
      <c r="V2646">
        <v>59900</v>
      </c>
    </row>
    <row r="2647" spans="1:22" x14ac:dyDescent="0.25">
      <c r="A2647" t="str">
        <f t="shared" si="41"/>
        <v>2014/20155MaleMaterials and technologyEU</v>
      </c>
      <c r="B2647" t="s">
        <v>37</v>
      </c>
      <c r="C2647" t="s">
        <v>136</v>
      </c>
      <c r="D2647">
        <v>5</v>
      </c>
      <c r="E2647" t="s">
        <v>2</v>
      </c>
      <c r="F2647" t="s">
        <v>21</v>
      </c>
      <c r="G2647" t="s">
        <v>150</v>
      </c>
      <c r="H2647">
        <v>75</v>
      </c>
      <c r="I2647">
        <v>70</v>
      </c>
      <c r="J2647">
        <v>39.9</v>
      </c>
      <c r="K2647">
        <v>5.9</v>
      </c>
      <c r="L2647">
        <v>40</v>
      </c>
      <c r="M2647">
        <v>34.5</v>
      </c>
      <c r="N2647">
        <v>6.6</v>
      </c>
      <c r="O2647">
        <v>18</v>
      </c>
      <c r="P2647">
        <v>18</v>
      </c>
      <c r="Q2647">
        <v>19.100000000000001</v>
      </c>
      <c r="R2647">
        <v>1.1000000000000001</v>
      </c>
      <c r="S2647" t="s">
        <v>124</v>
      </c>
      <c r="T2647" t="s">
        <v>124</v>
      </c>
      <c r="U2647" t="s">
        <v>124</v>
      </c>
      <c r="V2647" t="s">
        <v>124</v>
      </c>
    </row>
    <row r="2648" spans="1:22" x14ac:dyDescent="0.25">
      <c r="A2648" t="str">
        <f t="shared" si="41"/>
        <v>2014/20155MaleMaterials and technologyUK</v>
      </c>
      <c r="B2648" t="s">
        <v>37</v>
      </c>
      <c r="C2648" t="s">
        <v>136</v>
      </c>
      <c r="D2648">
        <v>5</v>
      </c>
      <c r="E2648" t="s">
        <v>2</v>
      </c>
      <c r="F2648" t="s">
        <v>61</v>
      </c>
      <c r="G2648" t="s">
        <v>150</v>
      </c>
      <c r="H2648">
        <v>1190</v>
      </c>
      <c r="I2648">
        <v>1175</v>
      </c>
      <c r="J2648">
        <v>1.8</v>
      </c>
      <c r="K2648">
        <v>1</v>
      </c>
      <c r="L2648">
        <v>1155</v>
      </c>
      <c r="M2648">
        <v>9.8000000000000007</v>
      </c>
      <c r="N2648">
        <v>6.1</v>
      </c>
      <c r="O2648">
        <v>74.8</v>
      </c>
      <c r="P2648">
        <v>80.900000000000006</v>
      </c>
      <c r="Q2648">
        <v>82.3</v>
      </c>
      <c r="R2648">
        <v>7.5</v>
      </c>
      <c r="S2648">
        <v>840</v>
      </c>
      <c r="T2648">
        <v>16400</v>
      </c>
      <c r="U2648">
        <v>23400</v>
      </c>
      <c r="V2648">
        <v>31400</v>
      </c>
    </row>
    <row r="2649" spans="1:22" x14ac:dyDescent="0.25">
      <c r="A2649" t="str">
        <f t="shared" si="41"/>
        <v>2014/20155MaleMaterials and technologyNon-EU</v>
      </c>
      <c r="B2649" t="s">
        <v>37</v>
      </c>
      <c r="C2649" t="s">
        <v>136</v>
      </c>
      <c r="D2649">
        <v>5</v>
      </c>
      <c r="E2649" t="s">
        <v>2</v>
      </c>
      <c r="F2649" t="s">
        <v>125</v>
      </c>
      <c r="G2649" t="s">
        <v>150</v>
      </c>
      <c r="H2649">
        <v>170</v>
      </c>
      <c r="I2649">
        <v>165</v>
      </c>
      <c r="J2649">
        <v>49.2</v>
      </c>
      <c r="K2649">
        <v>3.1</v>
      </c>
      <c r="L2649">
        <v>85</v>
      </c>
      <c r="M2649">
        <v>32.5</v>
      </c>
      <c r="N2649">
        <v>1.8</v>
      </c>
      <c r="O2649">
        <v>7.3</v>
      </c>
      <c r="P2649">
        <v>10.7</v>
      </c>
      <c r="Q2649">
        <v>16.399999999999999</v>
      </c>
      <c r="R2649">
        <v>9.1</v>
      </c>
      <c r="S2649" t="s">
        <v>124</v>
      </c>
      <c r="T2649" t="s">
        <v>124</v>
      </c>
      <c r="U2649" t="s">
        <v>124</v>
      </c>
      <c r="V2649" t="s">
        <v>124</v>
      </c>
    </row>
    <row r="2650" spans="1:22" x14ac:dyDescent="0.25">
      <c r="A2650" t="str">
        <f t="shared" si="41"/>
        <v>2014/20155MaleMathematical sciencesEU</v>
      </c>
      <c r="B2650" t="s">
        <v>37</v>
      </c>
      <c r="C2650" t="s">
        <v>136</v>
      </c>
      <c r="D2650">
        <v>5</v>
      </c>
      <c r="E2650" t="s">
        <v>2</v>
      </c>
      <c r="F2650" t="s">
        <v>21</v>
      </c>
      <c r="G2650" t="s">
        <v>5</v>
      </c>
      <c r="H2650">
        <v>115</v>
      </c>
      <c r="I2650">
        <v>110</v>
      </c>
      <c r="J2650">
        <v>39.4</v>
      </c>
      <c r="K2650">
        <v>3.4</v>
      </c>
      <c r="L2650">
        <v>70</v>
      </c>
      <c r="M2650">
        <v>19.399999999999999</v>
      </c>
      <c r="N2650">
        <v>2.4</v>
      </c>
      <c r="O2650">
        <v>25.5</v>
      </c>
      <c r="P2650">
        <v>31.8</v>
      </c>
      <c r="Q2650">
        <v>38.799999999999997</v>
      </c>
      <c r="R2650">
        <v>13.3</v>
      </c>
      <c r="S2650">
        <v>25</v>
      </c>
      <c r="T2650">
        <v>31000</v>
      </c>
      <c r="U2650">
        <v>44900</v>
      </c>
      <c r="V2650">
        <v>78800</v>
      </c>
    </row>
    <row r="2651" spans="1:22" x14ac:dyDescent="0.25">
      <c r="A2651" t="str">
        <f t="shared" si="41"/>
        <v>2014/20155MaleMathematical sciencesUK</v>
      </c>
      <c r="B2651" t="s">
        <v>37</v>
      </c>
      <c r="C2651" t="s">
        <v>136</v>
      </c>
      <c r="D2651">
        <v>5</v>
      </c>
      <c r="E2651" t="s">
        <v>2</v>
      </c>
      <c r="F2651" t="s">
        <v>61</v>
      </c>
      <c r="G2651" t="s">
        <v>5</v>
      </c>
      <c r="H2651">
        <v>2550</v>
      </c>
      <c r="I2651">
        <v>2505</v>
      </c>
      <c r="J2651">
        <v>1.6</v>
      </c>
      <c r="K2651">
        <v>1.7</v>
      </c>
      <c r="L2651">
        <v>2465</v>
      </c>
      <c r="M2651">
        <v>7.1</v>
      </c>
      <c r="N2651">
        <v>5.7</v>
      </c>
      <c r="O2651">
        <v>74.3</v>
      </c>
      <c r="P2651">
        <v>83.2</v>
      </c>
      <c r="Q2651">
        <v>85.6</v>
      </c>
      <c r="R2651">
        <v>11.2</v>
      </c>
      <c r="S2651">
        <v>1810</v>
      </c>
      <c r="T2651">
        <v>25200</v>
      </c>
      <c r="U2651">
        <v>34300</v>
      </c>
      <c r="V2651">
        <v>47100</v>
      </c>
    </row>
    <row r="2652" spans="1:22" x14ac:dyDescent="0.25">
      <c r="A2652" t="str">
        <f t="shared" si="41"/>
        <v>2014/20155MaleMathematical sciencesNon-EU</v>
      </c>
      <c r="B2652" t="s">
        <v>37</v>
      </c>
      <c r="C2652" t="s">
        <v>136</v>
      </c>
      <c r="D2652">
        <v>5</v>
      </c>
      <c r="E2652" t="s">
        <v>2</v>
      </c>
      <c r="F2652" t="s">
        <v>125</v>
      </c>
      <c r="G2652" t="s">
        <v>5</v>
      </c>
      <c r="H2652">
        <v>320</v>
      </c>
      <c r="I2652">
        <v>315</v>
      </c>
      <c r="J2652">
        <v>55.7</v>
      </c>
      <c r="K2652">
        <v>1.4</v>
      </c>
      <c r="L2652">
        <v>140</v>
      </c>
      <c r="M2652">
        <v>15.3</v>
      </c>
      <c r="N2652">
        <v>2.1</v>
      </c>
      <c r="O2652">
        <v>21.4</v>
      </c>
      <c r="P2652">
        <v>24.7</v>
      </c>
      <c r="Q2652">
        <v>26.9</v>
      </c>
      <c r="R2652">
        <v>5.5</v>
      </c>
      <c r="S2652">
        <v>60</v>
      </c>
      <c r="T2652">
        <v>35800</v>
      </c>
      <c r="U2652">
        <v>47100</v>
      </c>
      <c r="V2652">
        <v>61300</v>
      </c>
    </row>
    <row r="2653" spans="1:22" x14ac:dyDescent="0.25">
      <c r="A2653" t="str">
        <f t="shared" si="41"/>
        <v>2014/20155MaleMedia, journalism and communicationsEU</v>
      </c>
      <c r="B2653" t="s">
        <v>37</v>
      </c>
      <c r="C2653" t="s">
        <v>136</v>
      </c>
      <c r="D2653">
        <v>5</v>
      </c>
      <c r="E2653" t="s">
        <v>2</v>
      </c>
      <c r="F2653" t="s">
        <v>21</v>
      </c>
      <c r="G2653" t="s">
        <v>151</v>
      </c>
      <c r="H2653">
        <v>155</v>
      </c>
      <c r="I2653">
        <v>140</v>
      </c>
      <c r="J2653">
        <v>39.200000000000003</v>
      </c>
      <c r="K2653">
        <v>9.8000000000000007</v>
      </c>
      <c r="L2653">
        <v>85</v>
      </c>
      <c r="M2653">
        <v>23.6</v>
      </c>
      <c r="N2653">
        <v>3.6</v>
      </c>
      <c r="O2653">
        <v>29.8</v>
      </c>
      <c r="P2653">
        <v>32.200000000000003</v>
      </c>
      <c r="Q2653">
        <v>33.6</v>
      </c>
      <c r="R2653">
        <v>3.8</v>
      </c>
      <c r="S2653">
        <v>35</v>
      </c>
      <c r="T2653">
        <v>17700</v>
      </c>
      <c r="U2653">
        <v>28300</v>
      </c>
      <c r="V2653">
        <v>35700</v>
      </c>
    </row>
    <row r="2654" spans="1:22" x14ac:dyDescent="0.25">
      <c r="A2654" t="str">
        <f t="shared" si="41"/>
        <v>2014/20155MaleMedia, journalism and communicationsUK</v>
      </c>
      <c r="B2654" t="s">
        <v>37</v>
      </c>
      <c r="C2654" t="s">
        <v>136</v>
      </c>
      <c r="D2654">
        <v>5</v>
      </c>
      <c r="E2654" t="s">
        <v>2</v>
      </c>
      <c r="F2654" t="s">
        <v>61</v>
      </c>
      <c r="G2654" t="s">
        <v>151</v>
      </c>
      <c r="H2654">
        <v>3340</v>
      </c>
      <c r="I2654">
        <v>3310</v>
      </c>
      <c r="J2654">
        <v>1.3</v>
      </c>
      <c r="K2654">
        <v>0.9</v>
      </c>
      <c r="L2654">
        <v>3270</v>
      </c>
      <c r="M2654">
        <v>7.4</v>
      </c>
      <c r="N2654">
        <v>6.7</v>
      </c>
      <c r="O2654">
        <v>80</v>
      </c>
      <c r="P2654">
        <v>83.8</v>
      </c>
      <c r="Q2654">
        <v>84.7</v>
      </c>
      <c r="R2654">
        <v>4.5999999999999996</v>
      </c>
      <c r="S2654">
        <v>2495</v>
      </c>
      <c r="T2654">
        <v>15400</v>
      </c>
      <c r="U2654">
        <v>21900</v>
      </c>
      <c r="V2654">
        <v>28500</v>
      </c>
    </row>
    <row r="2655" spans="1:22" x14ac:dyDescent="0.25">
      <c r="A2655" t="str">
        <f t="shared" si="41"/>
        <v>2014/20155MaleMedia, journalism and communicationsNon-EU</v>
      </c>
      <c r="B2655" t="s">
        <v>37</v>
      </c>
      <c r="C2655" t="s">
        <v>136</v>
      </c>
      <c r="D2655">
        <v>5</v>
      </c>
      <c r="E2655" t="s">
        <v>2</v>
      </c>
      <c r="F2655" t="s">
        <v>125</v>
      </c>
      <c r="G2655" t="s">
        <v>151</v>
      </c>
      <c r="H2655">
        <v>200</v>
      </c>
      <c r="I2655">
        <v>200</v>
      </c>
      <c r="J2655">
        <v>63</v>
      </c>
      <c r="K2655">
        <v>1.4</v>
      </c>
      <c r="L2655">
        <v>75</v>
      </c>
      <c r="M2655">
        <v>23.3</v>
      </c>
      <c r="N2655">
        <v>1.4</v>
      </c>
      <c r="O2655">
        <v>10.7</v>
      </c>
      <c r="P2655">
        <v>10.7</v>
      </c>
      <c r="Q2655">
        <v>12.3</v>
      </c>
      <c r="R2655">
        <v>1.6</v>
      </c>
      <c r="S2655">
        <v>20</v>
      </c>
      <c r="T2655">
        <v>13500</v>
      </c>
      <c r="U2655">
        <v>27400</v>
      </c>
      <c r="V2655">
        <v>32500</v>
      </c>
    </row>
    <row r="2656" spans="1:22" x14ac:dyDescent="0.25">
      <c r="A2656" t="str">
        <f t="shared" si="41"/>
        <v>2014/20155MaleMedical sciencesEU</v>
      </c>
      <c r="B2656" t="s">
        <v>37</v>
      </c>
      <c r="C2656" t="s">
        <v>136</v>
      </c>
      <c r="D2656">
        <v>5</v>
      </c>
      <c r="E2656" t="s">
        <v>2</v>
      </c>
      <c r="F2656" t="s">
        <v>21</v>
      </c>
      <c r="G2656" t="s">
        <v>152</v>
      </c>
      <c r="H2656">
        <v>30</v>
      </c>
      <c r="I2656">
        <v>25</v>
      </c>
      <c r="J2656">
        <v>23.2</v>
      </c>
      <c r="K2656">
        <v>7.2</v>
      </c>
      <c r="L2656">
        <v>20</v>
      </c>
      <c r="M2656">
        <v>11</v>
      </c>
      <c r="N2656">
        <v>0</v>
      </c>
      <c r="O2656">
        <v>21.3</v>
      </c>
      <c r="P2656">
        <v>64.5</v>
      </c>
      <c r="Q2656">
        <v>65.8</v>
      </c>
      <c r="R2656">
        <v>44.5</v>
      </c>
      <c r="S2656" t="s">
        <v>124</v>
      </c>
      <c r="T2656" t="s">
        <v>124</v>
      </c>
      <c r="U2656" t="s">
        <v>124</v>
      </c>
      <c r="V2656" t="s">
        <v>124</v>
      </c>
    </row>
    <row r="2657" spans="1:22" x14ac:dyDescent="0.25">
      <c r="A2657" t="str">
        <f t="shared" si="41"/>
        <v>2014/20155MaleMedical sciencesUK</v>
      </c>
      <c r="B2657" t="s">
        <v>37</v>
      </c>
      <c r="C2657" t="s">
        <v>136</v>
      </c>
      <c r="D2657">
        <v>5</v>
      </c>
      <c r="E2657" t="s">
        <v>2</v>
      </c>
      <c r="F2657" t="s">
        <v>61</v>
      </c>
      <c r="G2657" t="s">
        <v>152</v>
      </c>
      <c r="H2657">
        <v>935</v>
      </c>
      <c r="I2657">
        <v>925</v>
      </c>
      <c r="J2657">
        <v>2.2999999999999998</v>
      </c>
      <c r="K2657">
        <v>1.2</v>
      </c>
      <c r="L2657">
        <v>905</v>
      </c>
      <c r="M2657">
        <v>3.6</v>
      </c>
      <c r="N2657">
        <v>4.9000000000000004</v>
      </c>
      <c r="O2657">
        <v>62.3</v>
      </c>
      <c r="P2657">
        <v>84</v>
      </c>
      <c r="Q2657">
        <v>89.2</v>
      </c>
      <c r="R2657">
        <v>26.9</v>
      </c>
      <c r="S2657">
        <v>555</v>
      </c>
      <c r="T2657">
        <v>25900</v>
      </c>
      <c r="U2657">
        <v>33200</v>
      </c>
      <c r="V2657">
        <v>41600</v>
      </c>
    </row>
    <row r="2658" spans="1:22" x14ac:dyDescent="0.25">
      <c r="A2658" t="str">
        <f t="shared" si="41"/>
        <v>2014/20155MaleMedical sciencesNon-EU</v>
      </c>
      <c r="B2658" t="s">
        <v>37</v>
      </c>
      <c r="C2658" t="s">
        <v>136</v>
      </c>
      <c r="D2658">
        <v>5</v>
      </c>
      <c r="E2658" t="s">
        <v>2</v>
      </c>
      <c r="F2658" t="s">
        <v>125</v>
      </c>
      <c r="G2658" t="s">
        <v>152</v>
      </c>
      <c r="H2658">
        <v>30</v>
      </c>
      <c r="I2658">
        <v>30</v>
      </c>
      <c r="J2658">
        <v>36.5</v>
      </c>
      <c r="K2658">
        <v>4.3</v>
      </c>
      <c r="L2658">
        <v>20</v>
      </c>
      <c r="M2658">
        <v>19.8</v>
      </c>
      <c r="N2658">
        <v>3.4</v>
      </c>
      <c r="O2658">
        <v>32.9</v>
      </c>
      <c r="P2658">
        <v>35.700000000000003</v>
      </c>
      <c r="Q2658">
        <v>40.299999999999997</v>
      </c>
      <c r="R2658">
        <v>7.4</v>
      </c>
      <c r="S2658" t="s">
        <v>124</v>
      </c>
      <c r="T2658" t="s">
        <v>124</v>
      </c>
      <c r="U2658" t="s">
        <v>124</v>
      </c>
      <c r="V2658" t="s">
        <v>124</v>
      </c>
    </row>
    <row r="2659" spans="1:22" x14ac:dyDescent="0.25">
      <c r="A2659" t="str">
        <f t="shared" si="41"/>
        <v>2014/20155MaleMedicine and dentistryEU</v>
      </c>
      <c r="B2659" t="s">
        <v>37</v>
      </c>
      <c r="C2659" t="s">
        <v>136</v>
      </c>
      <c r="D2659">
        <v>5</v>
      </c>
      <c r="E2659" t="s">
        <v>2</v>
      </c>
      <c r="F2659" t="s">
        <v>21</v>
      </c>
      <c r="G2659" t="s">
        <v>77</v>
      </c>
      <c r="H2659">
        <v>45</v>
      </c>
      <c r="I2659">
        <v>45</v>
      </c>
      <c r="J2659">
        <v>15.6</v>
      </c>
      <c r="K2659">
        <v>4.3</v>
      </c>
      <c r="L2659">
        <v>40</v>
      </c>
      <c r="M2659">
        <v>11.1</v>
      </c>
      <c r="N2659">
        <v>8.9</v>
      </c>
      <c r="O2659">
        <v>53.3</v>
      </c>
      <c r="P2659">
        <v>62.2</v>
      </c>
      <c r="Q2659">
        <v>64.400000000000006</v>
      </c>
      <c r="R2659">
        <v>11.1</v>
      </c>
      <c r="S2659">
        <v>25</v>
      </c>
      <c r="T2659">
        <v>44500</v>
      </c>
      <c r="U2659">
        <v>49600</v>
      </c>
      <c r="V2659">
        <v>61000</v>
      </c>
    </row>
    <row r="2660" spans="1:22" x14ac:dyDescent="0.25">
      <c r="A2660" t="str">
        <f t="shared" si="41"/>
        <v>2014/20155MaleMedicine and dentistryUK</v>
      </c>
      <c r="B2660" t="s">
        <v>37</v>
      </c>
      <c r="C2660" t="s">
        <v>136</v>
      </c>
      <c r="D2660">
        <v>5</v>
      </c>
      <c r="E2660" t="s">
        <v>2</v>
      </c>
      <c r="F2660" t="s">
        <v>61</v>
      </c>
      <c r="G2660" t="s">
        <v>77</v>
      </c>
      <c r="H2660">
        <v>2730</v>
      </c>
      <c r="I2660">
        <v>2700</v>
      </c>
      <c r="J2660">
        <v>1.8</v>
      </c>
      <c r="K2660">
        <v>1.2</v>
      </c>
      <c r="L2660">
        <v>2650</v>
      </c>
      <c r="M2660">
        <v>4.4000000000000004</v>
      </c>
      <c r="N2660">
        <v>3.9</v>
      </c>
      <c r="O2660">
        <v>71.099999999999994</v>
      </c>
      <c r="P2660">
        <v>88.2</v>
      </c>
      <c r="Q2660">
        <v>89.9</v>
      </c>
      <c r="R2660">
        <v>18.8</v>
      </c>
      <c r="S2660">
        <v>1795</v>
      </c>
      <c r="T2660">
        <v>43100</v>
      </c>
      <c r="U2660">
        <v>48900</v>
      </c>
      <c r="V2660">
        <v>54800</v>
      </c>
    </row>
    <row r="2661" spans="1:22" x14ac:dyDescent="0.25">
      <c r="A2661" t="str">
        <f t="shared" si="41"/>
        <v>2014/20155MaleMedicine and dentistryNon-EU</v>
      </c>
      <c r="B2661" t="s">
        <v>37</v>
      </c>
      <c r="C2661" t="s">
        <v>136</v>
      </c>
      <c r="D2661">
        <v>5</v>
      </c>
      <c r="E2661" t="s">
        <v>2</v>
      </c>
      <c r="F2661" t="s">
        <v>125</v>
      </c>
      <c r="G2661" t="s">
        <v>77</v>
      </c>
      <c r="H2661">
        <v>195</v>
      </c>
      <c r="I2661">
        <v>185</v>
      </c>
      <c r="J2661">
        <v>26.5</v>
      </c>
      <c r="K2661">
        <v>5.6</v>
      </c>
      <c r="L2661">
        <v>135</v>
      </c>
      <c r="M2661">
        <v>21.1</v>
      </c>
      <c r="N2661">
        <v>3.8</v>
      </c>
      <c r="O2661">
        <v>36.799999999999997</v>
      </c>
      <c r="P2661">
        <v>46.5</v>
      </c>
      <c r="Q2661">
        <v>48.6</v>
      </c>
      <c r="R2661">
        <v>11.9</v>
      </c>
      <c r="S2661">
        <v>65</v>
      </c>
      <c r="T2661">
        <v>46000</v>
      </c>
      <c r="U2661">
        <v>49800</v>
      </c>
      <c r="V2661">
        <v>55800</v>
      </c>
    </row>
    <row r="2662" spans="1:22" x14ac:dyDescent="0.25">
      <c r="A2662" t="str">
        <f t="shared" si="41"/>
        <v>2014/20155MaleNursing and midwiferyEU</v>
      </c>
      <c r="B2662" t="s">
        <v>37</v>
      </c>
      <c r="C2662" t="s">
        <v>136</v>
      </c>
      <c r="D2662">
        <v>5</v>
      </c>
      <c r="E2662" t="s">
        <v>2</v>
      </c>
      <c r="F2662" t="s">
        <v>21</v>
      </c>
      <c r="G2662" t="s">
        <v>153</v>
      </c>
      <c r="H2662">
        <v>5</v>
      </c>
      <c r="I2662">
        <v>5</v>
      </c>
      <c r="J2662">
        <v>16.7</v>
      </c>
      <c r="K2662">
        <v>0</v>
      </c>
      <c r="L2662">
        <v>5</v>
      </c>
      <c r="M2662">
        <v>0</v>
      </c>
      <c r="N2662">
        <v>0</v>
      </c>
      <c r="O2662">
        <v>50</v>
      </c>
      <c r="P2662">
        <v>83.3</v>
      </c>
      <c r="Q2662">
        <v>83.3</v>
      </c>
      <c r="R2662">
        <v>33.299999999999997</v>
      </c>
      <c r="S2662" t="s">
        <v>124</v>
      </c>
      <c r="T2662" t="s">
        <v>124</v>
      </c>
      <c r="U2662" t="s">
        <v>124</v>
      </c>
      <c r="V2662" t="s">
        <v>124</v>
      </c>
    </row>
    <row r="2663" spans="1:22" x14ac:dyDescent="0.25">
      <c r="A2663" t="str">
        <f t="shared" si="41"/>
        <v>2014/20155MaleNursing and midwiferyUK</v>
      </c>
      <c r="B2663" t="s">
        <v>37</v>
      </c>
      <c r="C2663" t="s">
        <v>136</v>
      </c>
      <c r="D2663">
        <v>5</v>
      </c>
      <c r="E2663" t="s">
        <v>2</v>
      </c>
      <c r="F2663" t="s">
        <v>61</v>
      </c>
      <c r="G2663" t="s">
        <v>153</v>
      </c>
      <c r="H2663">
        <v>705</v>
      </c>
      <c r="I2663">
        <v>695</v>
      </c>
      <c r="J2663">
        <v>1.4</v>
      </c>
      <c r="K2663">
        <v>1.4</v>
      </c>
      <c r="L2663">
        <v>685</v>
      </c>
      <c r="M2663">
        <v>6.1</v>
      </c>
      <c r="N2663">
        <v>2.9</v>
      </c>
      <c r="O2663">
        <v>62.7</v>
      </c>
      <c r="P2663">
        <v>87.7</v>
      </c>
      <c r="Q2663">
        <v>89.6</v>
      </c>
      <c r="R2663">
        <v>26.9</v>
      </c>
      <c r="S2663">
        <v>405</v>
      </c>
      <c r="T2663">
        <v>27400</v>
      </c>
      <c r="U2663">
        <v>31800</v>
      </c>
      <c r="V2663">
        <v>38000</v>
      </c>
    </row>
    <row r="2664" spans="1:22" x14ac:dyDescent="0.25">
      <c r="A2664" t="str">
        <f t="shared" si="41"/>
        <v>2014/20155MaleNursing and midwiferyNon-EU</v>
      </c>
      <c r="B2664" t="s">
        <v>37</v>
      </c>
      <c r="C2664" t="s">
        <v>136</v>
      </c>
      <c r="D2664">
        <v>5</v>
      </c>
      <c r="E2664" t="s">
        <v>2</v>
      </c>
      <c r="F2664" t="s">
        <v>125</v>
      </c>
      <c r="G2664" t="s">
        <v>153</v>
      </c>
      <c r="H2664">
        <v>40</v>
      </c>
      <c r="I2664">
        <v>35</v>
      </c>
      <c r="J2664">
        <v>8.3000000000000007</v>
      </c>
      <c r="K2664">
        <v>5.3</v>
      </c>
      <c r="L2664">
        <v>35</v>
      </c>
      <c r="M2664">
        <v>16.7</v>
      </c>
      <c r="N2664">
        <v>8.3000000000000007</v>
      </c>
      <c r="O2664">
        <v>36.1</v>
      </c>
      <c r="P2664">
        <v>63.9</v>
      </c>
      <c r="Q2664">
        <v>66.7</v>
      </c>
      <c r="R2664">
        <v>30.6</v>
      </c>
      <c r="S2664">
        <v>10</v>
      </c>
      <c r="T2664">
        <v>35400</v>
      </c>
      <c r="U2664">
        <v>46700</v>
      </c>
      <c r="V2664">
        <v>49300</v>
      </c>
    </row>
    <row r="2665" spans="1:22" x14ac:dyDescent="0.25">
      <c r="A2665" t="str">
        <f t="shared" si="41"/>
        <v>2014/20155MalePerforming artsEU</v>
      </c>
      <c r="B2665" t="s">
        <v>37</v>
      </c>
      <c r="C2665" t="s">
        <v>136</v>
      </c>
      <c r="D2665">
        <v>5</v>
      </c>
      <c r="E2665" t="s">
        <v>2</v>
      </c>
      <c r="F2665" t="s">
        <v>21</v>
      </c>
      <c r="G2665" t="s">
        <v>154</v>
      </c>
      <c r="H2665">
        <v>170</v>
      </c>
      <c r="I2665">
        <v>165</v>
      </c>
      <c r="J2665">
        <v>33.299999999999997</v>
      </c>
      <c r="K2665">
        <v>3.5</v>
      </c>
      <c r="L2665">
        <v>110</v>
      </c>
      <c r="M2665">
        <v>22.6</v>
      </c>
      <c r="N2665">
        <v>3.6</v>
      </c>
      <c r="O2665">
        <v>35.6</v>
      </c>
      <c r="P2665">
        <v>38.1</v>
      </c>
      <c r="Q2665">
        <v>40.5</v>
      </c>
      <c r="R2665">
        <v>4.9000000000000004</v>
      </c>
      <c r="S2665">
        <v>40</v>
      </c>
      <c r="T2665">
        <v>8700</v>
      </c>
      <c r="U2665">
        <v>12600</v>
      </c>
      <c r="V2665">
        <v>18600</v>
      </c>
    </row>
    <row r="2666" spans="1:22" x14ac:dyDescent="0.25">
      <c r="A2666" t="str">
        <f t="shared" si="41"/>
        <v>2014/20155MalePerforming artsUK</v>
      </c>
      <c r="B2666" t="s">
        <v>37</v>
      </c>
      <c r="C2666" t="s">
        <v>136</v>
      </c>
      <c r="D2666">
        <v>5</v>
      </c>
      <c r="E2666" t="s">
        <v>2</v>
      </c>
      <c r="F2666" t="s">
        <v>61</v>
      </c>
      <c r="G2666" t="s">
        <v>154</v>
      </c>
      <c r="H2666">
        <v>3760</v>
      </c>
      <c r="I2666">
        <v>3725</v>
      </c>
      <c r="J2666">
        <v>1.8</v>
      </c>
      <c r="K2666">
        <v>0.9</v>
      </c>
      <c r="L2666">
        <v>3660</v>
      </c>
      <c r="M2666">
        <v>6.6</v>
      </c>
      <c r="N2666">
        <v>4.5</v>
      </c>
      <c r="O2666">
        <v>80.5</v>
      </c>
      <c r="P2666">
        <v>85.6</v>
      </c>
      <c r="Q2666">
        <v>87.1</v>
      </c>
      <c r="R2666">
        <v>6.6</v>
      </c>
      <c r="S2666">
        <v>2670</v>
      </c>
      <c r="T2666">
        <v>11700</v>
      </c>
      <c r="U2666">
        <v>18600</v>
      </c>
      <c r="V2666">
        <v>25400</v>
      </c>
    </row>
    <row r="2667" spans="1:22" x14ac:dyDescent="0.25">
      <c r="A2667" t="str">
        <f t="shared" si="41"/>
        <v>2014/20155MalePerforming artsNon-EU</v>
      </c>
      <c r="B2667" t="s">
        <v>37</v>
      </c>
      <c r="C2667" t="s">
        <v>136</v>
      </c>
      <c r="D2667">
        <v>5</v>
      </c>
      <c r="E2667" t="s">
        <v>2</v>
      </c>
      <c r="F2667" t="s">
        <v>125</v>
      </c>
      <c r="G2667" t="s">
        <v>154</v>
      </c>
      <c r="H2667">
        <v>125</v>
      </c>
      <c r="I2667">
        <v>120</v>
      </c>
      <c r="J2667">
        <v>52.9</v>
      </c>
      <c r="K2667">
        <v>4</v>
      </c>
      <c r="L2667">
        <v>55</v>
      </c>
      <c r="M2667">
        <v>23.9</v>
      </c>
      <c r="N2667">
        <v>2.5</v>
      </c>
      <c r="O2667">
        <v>16.899999999999999</v>
      </c>
      <c r="P2667">
        <v>19.5</v>
      </c>
      <c r="Q2667">
        <v>20.7</v>
      </c>
      <c r="R2667">
        <v>3.8</v>
      </c>
      <c r="S2667">
        <v>15</v>
      </c>
      <c r="T2667">
        <v>8300</v>
      </c>
      <c r="U2667">
        <v>19300</v>
      </c>
      <c r="V2667">
        <v>24800</v>
      </c>
    </row>
    <row r="2668" spans="1:22" x14ac:dyDescent="0.25">
      <c r="A2668" t="str">
        <f t="shared" si="41"/>
        <v>2014/20155MalePharmacology, toxicology and pharmacyEU</v>
      </c>
      <c r="B2668" t="s">
        <v>37</v>
      </c>
      <c r="C2668" t="s">
        <v>136</v>
      </c>
      <c r="D2668">
        <v>5</v>
      </c>
      <c r="E2668" t="s">
        <v>2</v>
      </c>
      <c r="F2668" t="s">
        <v>21</v>
      </c>
      <c r="G2668" t="s">
        <v>78</v>
      </c>
      <c r="H2668">
        <v>65</v>
      </c>
      <c r="I2668">
        <v>60</v>
      </c>
      <c r="J2668">
        <v>39.5</v>
      </c>
      <c r="K2668">
        <v>10.8</v>
      </c>
      <c r="L2668">
        <v>35</v>
      </c>
      <c r="M2668">
        <v>22.5</v>
      </c>
      <c r="N2668">
        <v>3.5</v>
      </c>
      <c r="O2668">
        <v>19</v>
      </c>
      <c r="P2668">
        <v>27.7</v>
      </c>
      <c r="Q2668">
        <v>34.6</v>
      </c>
      <c r="R2668">
        <v>15.6</v>
      </c>
      <c r="S2668">
        <v>10</v>
      </c>
      <c r="T2668">
        <v>26800</v>
      </c>
      <c r="U2668">
        <v>34300</v>
      </c>
      <c r="V2668">
        <v>51100</v>
      </c>
    </row>
    <row r="2669" spans="1:22" x14ac:dyDescent="0.25">
      <c r="A2669" t="str">
        <f t="shared" si="41"/>
        <v>2014/20155MalePharmacology, toxicology and pharmacyUK</v>
      </c>
      <c r="B2669" t="s">
        <v>37</v>
      </c>
      <c r="C2669" t="s">
        <v>136</v>
      </c>
      <c r="D2669">
        <v>5</v>
      </c>
      <c r="E2669" t="s">
        <v>2</v>
      </c>
      <c r="F2669" t="s">
        <v>61</v>
      </c>
      <c r="G2669" t="s">
        <v>78</v>
      </c>
      <c r="H2669">
        <v>945</v>
      </c>
      <c r="I2669">
        <v>940</v>
      </c>
      <c r="J2669">
        <v>3.1</v>
      </c>
      <c r="K2669">
        <v>0.6</v>
      </c>
      <c r="L2669">
        <v>910</v>
      </c>
      <c r="M2669">
        <v>7.5</v>
      </c>
      <c r="N2669">
        <v>3.9</v>
      </c>
      <c r="O2669">
        <v>65.5</v>
      </c>
      <c r="P2669">
        <v>81.900000000000006</v>
      </c>
      <c r="Q2669">
        <v>85.6</v>
      </c>
      <c r="R2669">
        <v>20.100000000000001</v>
      </c>
      <c r="S2669">
        <v>570</v>
      </c>
      <c r="T2669">
        <v>22300</v>
      </c>
      <c r="U2669">
        <v>36500</v>
      </c>
      <c r="V2669">
        <v>43800</v>
      </c>
    </row>
    <row r="2670" spans="1:22" x14ac:dyDescent="0.25">
      <c r="A2670" t="str">
        <f t="shared" si="41"/>
        <v>2014/20155MalePharmacology, toxicology and pharmacyNon-EU</v>
      </c>
      <c r="B2670" t="s">
        <v>37</v>
      </c>
      <c r="C2670" t="s">
        <v>136</v>
      </c>
      <c r="D2670">
        <v>5</v>
      </c>
      <c r="E2670" t="s">
        <v>2</v>
      </c>
      <c r="F2670" t="s">
        <v>125</v>
      </c>
      <c r="G2670" t="s">
        <v>78</v>
      </c>
      <c r="H2670">
        <v>125</v>
      </c>
      <c r="I2670">
        <v>115</v>
      </c>
      <c r="J2670">
        <v>28.6</v>
      </c>
      <c r="K2670">
        <v>7.8</v>
      </c>
      <c r="L2670">
        <v>85</v>
      </c>
      <c r="M2670">
        <v>22.6</v>
      </c>
      <c r="N2670">
        <v>1.7</v>
      </c>
      <c r="O2670">
        <v>31.8</v>
      </c>
      <c r="P2670">
        <v>42.3</v>
      </c>
      <c r="Q2670">
        <v>47.1</v>
      </c>
      <c r="R2670">
        <v>15.3</v>
      </c>
      <c r="S2670">
        <v>35</v>
      </c>
      <c r="T2670">
        <v>17900</v>
      </c>
      <c r="U2670">
        <v>36900</v>
      </c>
      <c r="V2670">
        <v>45300</v>
      </c>
    </row>
    <row r="2671" spans="1:22" x14ac:dyDescent="0.25">
      <c r="A2671" t="str">
        <f t="shared" si="41"/>
        <v>2014/20155MalePhilosophy and religious studiesEU</v>
      </c>
      <c r="B2671" t="s">
        <v>37</v>
      </c>
      <c r="C2671" t="s">
        <v>136</v>
      </c>
      <c r="D2671">
        <v>5</v>
      </c>
      <c r="E2671" t="s">
        <v>2</v>
      </c>
      <c r="F2671" t="s">
        <v>21</v>
      </c>
      <c r="G2671" t="s">
        <v>115</v>
      </c>
      <c r="H2671">
        <v>50</v>
      </c>
      <c r="I2671">
        <v>50</v>
      </c>
      <c r="J2671">
        <v>40.799999999999997</v>
      </c>
      <c r="K2671">
        <v>5.8</v>
      </c>
      <c r="L2671">
        <v>30</v>
      </c>
      <c r="M2671">
        <v>16.399999999999999</v>
      </c>
      <c r="N2671">
        <v>2.1</v>
      </c>
      <c r="O2671">
        <v>19</v>
      </c>
      <c r="P2671">
        <v>26.9</v>
      </c>
      <c r="Q2671">
        <v>40.799999999999997</v>
      </c>
      <c r="R2671">
        <v>21.8</v>
      </c>
      <c r="S2671" t="s">
        <v>124</v>
      </c>
      <c r="T2671" t="s">
        <v>124</v>
      </c>
      <c r="U2671" t="s">
        <v>124</v>
      </c>
      <c r="V2671" t="s">
        <v>124</v>
      </c>
    </row>
    <row r="2672" spans="1:22" x14ac:dyDescent="0.25">
      <c r="A2672" t="str">
        <f t="shared" si="41"/>
        <v>2014/20155MalePhilosophy and religious studiesUK</v>
      </c>
      <c r="B2672" t="s">
        <v>37</v>
      </c>
      <c r="C2672" t="s">
        <v>136</v>
      </c>
      <c r="D2672">
        <v>5</v>
      </c>
      <c r="E2672" t="s">
        <v>2</v>
      </c>
      <c r="F2672" t="s">
        <v>61</v>
      </c>
      <c r="G2672" t="s">
        <v>115</v>
      </c>
      <c r="H2672">
        <v>1420</v>
      </c>
      <c r="I2672">
        <v>1410</v>
      </c>
      <c r="J2672">
        <v>1.1000000000000001</v>
      </c>
      <c r="K2672">
        <v>0.9</v>
      </c>
      <c r="L2672">
        <v>1395</v>
      </c>
      <c r="M2672">
        <v>9.8000000000000007</v>
      </c>
      <c r="N2672">
        <v>6.2</v>
      </c>
      <c r="O2672">
        <v>68.5</v>
      </c>
      <c r="P2672">
        <v>78.3</v>
      </c>
      <c r="Q2672">
        <v>83</v>
      </c>
      <c r="R2672">
        <v>14.5</v>
      </c>
      <c r="S2672">
        <v>890</v>
      </c>
      <c r="T2672">
        <v>17700</v>
      </c>
      <c r="U2672">
        <v>25200</v>
      </c>
      <c r="V2672">
        <v>33900</v>
      </c>
    </row>
    <row r="2673" spans="1:22" x14ac:dyDescent="0.25">
      <c r="A2673" t="str">
        <f t="shared" si="41"/>
        <v>2014/20155MalePhilosophy and religious studiesNon-EU</v>
      </c>
      <c r="B2673" t="s">
        <v>37</v>
      </c>
      <c r="C2673" t="s">
        <v>136</v>
      </c>
      <c r="D2673">
        <v>5</v>
      </c>
      <c r="E2673" t="s">
        <v>2</v>
      </c>
      <c r="F2673" t="s">
        <v>125</v>
      </c>
      <c r="G2673" t="s">
        <v>115</v>
      </c>
      <c r="H2673">
        <v>50</v>
      </c>
      <c r="I2673">
        <v>50</v>
      </c>
      <c r="J2673">
        <v>51.3</v>
      </c>
      <c r="K2673">
        <v>3.9</v>
      </c>
      <c r="L2673">
        <v>25</v>
      </c>
      <c r="M2673">
        <v>21.1</v>
      </c>
      <c r="N2673">
        <v>1</v>
      </c>
      <c r="O2673">
        <v>18.2</v>
      </c>
      <c r="P2673">
        <v>20.2</v>
      </c>
      <c r="Q2673">
        <v>26.6</v>
      </c>
      <c r="R2673">
        <v>8.4</v>
      </c>
      <c r="S2673" t="s">
        <v>124</v>
      </c>
      <c r="T2673" t="s">
        <v>124</v>
      </c>
      <c r="U2673" t="s">
        <v>124</v>
      </c>
      <c r="V2673" t="s">
        <v>124</v>
      </c>
    </row>
    <row r="2674" spans="1:22" x14ac:dyDescent="0.25">
      <c r="A2674" t="str">
        <f t="shared" si="41"/>
        <v>2014/20155MalePhysics and astronomyEU</v>
      </c>
      <c r="B2674" t="s">
        <v>37</v>
      </c>
      <c r="C2674" t="s">
        <v>136</v>
      </c>
      <c r="D2674">
        <v>5</v>
      </c>
      <c r="E2674" t="s">
        <v>2</v>
      </c>
      <c r="F2674" t="s">
        <v>21</v>
      </c>
      <c r="G2674" t="s">
        <v>88</v>
      </c>
      <c r="H2674">
        <v>70</v>
      </c>
      <c r="I2674">
        <v>70</v>
      </c>
      <c r="J2674">
        <v>33.4</v>
      </c>
      <c r="K2674">
        <v>2.2000000000000002</v>
      </c>
      <c r="L2674">
        <v>45</v>
      </c>
      <c r="M2674">
        <v>20.9</v>
      </c>
      <c r="N2674">
        <v>2.9</v>
      </c>
      <c r="O2674">
        <v>23.9</v>
      </c>
      <c r="P2674">
        <v>39.299999999999997</v>
      </c>
      <c r="Q2674">
        <v>42.7</v>
      </c>
      <c r="R2674">
        <v>18.8</v>
      </c>
      <c r="S2674">
        <v>15</v>
      </c>
      <c r="T2674">
        <v>28800</v>
      </c>
      <c r="U2674">
        <v>36100</v>
      </c>
      <c r="V2674">
        <v>55800</v>
      </c>
    </row>
    <row r="2675" spans="1:22" x14ac:dyDescent="0.25">
      <c r="A2675" t="str">
        <f t="shared" si="41"/>
        <v>2014/20155MalePhysics and astronomyUK</v>
      </c>
      <c r="B2675" t="s">
        <v>37</v>
      </c>
      <c r="C2675" t="s">
        <v>136</v>
      </c>
      <c r="D2675">
        <v>5</v>
      </c>
      <c r="E2675" t="s">
        <v>2</v>
      </c>
      <c r="F2675" t="s">
        <v>61</v>
      </c>
      <c r="G2675" t="s">
        <v>88</v>
      </c>
      <c r="H2675">
        <v>1605</v>
      </c>
      <c r="I2675">
        <v>1575</v>
      </c>
      <c r="J2675">
        <v>1</v>
      </c>
      <c r="K2675">
        <v>2</v>
      </c>
      <c r="L2675">
        <v>1560</v>
      </c>
      <c r="M2675">
        <v>7.6</v>
      </c>
      <c r="N2675">
        <v>4.5</v>
      </c>
      <c r="O2675">
        <v>63.8</v>
      </c>
      <c r="P2675">
        <v>80.900000000000006</v>
      </c>
      <c r="Q2675">
        <v>86.9</v>
      </c>
      <c r="R2675">
        <v>23.1</v>
      </c>
      <c r="S2675">
        <v>965</v>
      </c>
      <c r="T2675">
        <v>24800</v>
      </c>
      <c r="U2675">
        <v>31000</v>
      </c>
      <c r="V2675">
        <v>39800</v>
      </c>
    </row>
    <row r="2676" spans="1:22" x14ac:dyDescent="0.25">
      <c r="A2676" t="str">
        <f t="shared" si="41"/>
        <v>2014/20155MalePhysics and astronomyNon-EU</v>
      </c>
      <c r="B2676" t="s">
        <v>37</v>
      </c>
      <c r="C2676" t="s">
        <v>136</v>
      </c>
      <c r="D2676">
        <v>5</v>
      </c>
      <c r="E2676" t="s">
        <v>2</v>
      </c>
      <c r="F2676" t="s">
        <v>125</v>
      </c>
      <c r="G2676" t="s">
        <v>88</v>
      </c>
      <c r="H2676">
        <v>90</v>
      </c>
      <c r="I2676">
        <v>90</v>
      </c>
      <c r="J2676">
        <v>45.3</v>
      </c>
      <c r="K2676">
        <v>2.2000000000000002</v>
      </c>
      <c r="L2676">
        <v>50</v>
      </c>
      <c r="M2676">
        <v>20.5</v>
      </c>
      <c r="N2676">
        <v>4.5999999999999996</v>
      </c>
      <c r="O2676">
        <v>12.8</v>
      </c>
      <c r="P2676">
        <v>17.100000000000001</v>
      </c>
      <c r="Q2676">
        <v>29.6</v>
      </c>
      <c r="R2676">
        <v>16.8</v>
      </c>
      <c r="S2676" t="s">
        <v>124</v>
      </c>
      <c r="T2676" t="s">
        <v>124</v>
      </c>
      <c r="U2676" t="s">
        <v>124</v>
      </c>
      <c r="V2676" t="s">
        <v>124</v>
      </c>
    </row>
    <row r="2677" spans="1:22" x14ac:dyDescent="0.25">
      <c r="A2677" t="str">
        <f t="shared" si="41"/>
        <v>2014/20155MalePoliticsEU</v>
      </c>
      <c r="B2677" t="s">
        <v>37</v>
      </c>
      <c r="C2677" t="s">
        <v>136</v>
      </c>
      <c r="D2677">
        <v>5</v>
      </c>
      <c r="E2677" t="s">
        <v>2</v>
      </c>
      <c r="F2677" t="s">
        <v>21</v>
      </c>
      <c r="G2677" t="s">
        <v>102</v>
      </c>
      <c r="H2677">
        <v>170</v>
      </c>
      <c r="I2677">
        <v>155</v>
      </c>
      <c r="J2677">
        <v>39.9</v>
      </c>
      <c r="K2677">
        <v>7.8</v>
      </c>
      <c r="L2677">
        <v>95</v>
      </c>
      <c r="M2677">
        <v>19.899999999999999</v>
      </c>
      <c r="N2677">
        <v>3.9</v>
      </c>
      <c r="O2677">
        <v>29.9</v>
      </c>
      <c r="P2677">
        <v>33.299999999999997</v>
      </c>
      <c r="Q2677">
        <v>36.299999999999997</v>
      </c>
      <c r="R2677">
        <v>6.5</v>
      </c>
      <c r="S2677">
        <v>45</v>
      </c>
      <c r="T2677">
        <v>18400</v>
      </c>
      <c r="U2677">
        <v>29600</v>
      </c>
      <c r="V2677">
        <v>43400</v>
      </c>
    </row>
    <row r="2678" spans="1:22" x14ac:dyDescent="0.25">
      <c r="A2678" t="str">
        <f t="shared" si="41"/>
        <v>2014/20155MalePoliticsUK</v>
      </c>
      <c r="B2678" t="s">
        <v>37</v>
      </c>
      <c r="C2678" t="s">
        <v>136</v>
      </c>
      <c r="D2678">
        <v>5</v>
      </c>
      <c r="E2678" t="s">
        <v>2</v>
      </c>
      <c r="F2678" t="s">
        <v>61</v>
      </c>
      <c r="G2678" t="s">
        <v>102</v>
      </c>
      <c r="H2678">
        <v>2360</v>
      </c>
      <c r="I2678">
        <v>2330</v>
      </c>
      <c r="J2678">
        <v>1.6</v>
      </c>
      <c r="K2678">
        <v>1.4</v>
      </c>
      <c r="L2678">
        <v>2290</v>
      </c>
      <c r="M2678">
        <v>9.9</v>
      </c>
      <c r="N2678">
        <v>6.1</v>
      </c>
      <c r="O2678">
        <v>72.3</v>
      </c>
      <c r="P2678">
        <v>80.2</v>
      </c>
      <c r="Q2678">
        <v>82.4</v>
      </c>
      <c r="R2678">
        <v>10.199999999999999</v>
      </c>
      <c r="S2678">
        <v>1610</v>
      </c>
      <c r="T2678">
        <v>20100</v>
      </c>
      <c r="U2678">
        <v>27400</v>
      </c>
      <c r="V2678">
        <v>36900</v>
      </c>
    </row>
    <row r="2679" spans="1:22" x14ac:dyDescent="0.25">
      <c r="A2679" t="str">
        <f t="shared" si="41"/>
        <v>2014/20155MalePoliticsNon-EU</v>
      </c>
      <c r="B2679" t="s">
        <v>37</v>
      </c>
      <c r="C2679" t="s">
        <v>136</v>
      </c>
      <c r="D2679">
        <v>5</v>
      </c>
      <c r="E2679" t="s">
        <v>2</v>
      </c>
      <c r="F2679" t="s">
        <v>125</v>
      </c>
      <c r="G2679" t="s">
        <v>102</v>
      </c>
      <c r="H2679">
        <v>185</v>
      </c>
      <c r="I2679">
        <v>180</v>
      </c>
      <c r="J2679">
        <v>63.6</v>
      </c>
      <c r="K2679">
        <v>2.6</v>
      </c>
      <c r="L2679">
        <v>65</v>
      </c>
      <c r="M2679">
        <v>16.600000000000001</v>
      </c>
      <c r="N2679">
        <v>0.6</v>
      </c>
      <c r="O2679">
        <v>13.8</v>
      </c>
      <c r="P2679">
        <v>14.9</v>
      </c>
      <c r="Q2679">
        <v>19.2</v>
      </c>
      <c r="R2679">
        <v>5.4</v>
      </c>
      <c r="S2679">
        <v>25</v>
      </c>
      <c r="T2679">
        <v>23700</v>
      </c>
      <c r="U2679">
        <v>31800</v>
      </c>
      <c r="V2679">
        <v>38300</v>
      </c>
    </row>
    <row r="2680" spans="1:22" x14ac:dyDescent="0.25">
      <c r="A2680" t="str">
        <f t="shared" si="41"/>
        <v>2014/20155MalePsychologyEU</v>
      </c>
      <c r="B2680" t="s">
        <v>37</v>
      </c>
      <c r="C2680" t="s">
        <v>136</v>
      </c>
      <c r="D2680">
        <v>5</v>
      </c>
      <c r="E2680" t="s">
        <v>2</v>
      </c>
      <c r="F2680" t="s">
        <v>21</v>
      </c>
      <c r="G2680" t="s">
        <v>20</v>
      </c>
      <c r="H2680">
        <v>65</v>
      </c>
      <c r="I2680">
        <v>65</v>
      </c>
      <c r="J2680">
        <v>29.3</v>
      </c>
      <c r="K2680">
        <v>5.9</v>
      </c>
      <c r="L2680">
        <v>45</v>
      </c>
      <c r="M2680">
        <v>27.6</v>
      </c>
      <c r="N2680">
        <v>0</v>
      </c>
      <c r="O2680">
        <v>20.3</v>
      </c>
      <c r="P2680">
        <v>35.1</v>
      </c>
      <c r="Q2680">
        <v>43</v>
      </c>
      <c r="R2680">
        <v>22.7</v>
      </c>
      <c r="S2680" t="s">
        <v>124</v>
      </c>
      <c r="T2680" t="s">
        <v>124</v>
      </c>
      <c r="U2680" t="s">
        <v>124</v>
      </c>
      <c r="V2680" t="s">
        <v>124</v>
      </c>
    </row>
    <row r="2681" spans="1:22" x14ac:dyDescent="0.25">
      <c r="A2681" t="str">
        <f t="shared" si="41"/>
        <v>2014/20155MalePsychologyUK</v>
      </c>
      <c r="B2681" t="s">
        <v>37</v>
      </c>
      <c r="C2681" t="s">
        <v>136</v>
      </c>
      <c r="D2681">
        <v>5</v>
      </c>
      <c r="E2681" t="s">
        <v>2</v>
      </c>
      <c r="F2681" t="s">
        <v>61</v>
      </c>
      <c r="G2681" t="s">
        <v>20</v>
      </c>
      <c r="H2681">
        <v>1745</v>
      </c>
      <c r="I2681">
        <v>1735</v>
      </c>
      <c r="J2681">
        <v>1.7</v>
      </c>
      <c r="K2681">
        <v>0.6</v>
      </c>
      <c r="L2681">
        <v>1705</v>
      </c>
      <c r="M2681">
        <v>6.9</v>
      </c>
      <c r="N2681">
        <v>5.0999999999999996</v>
      </c>
      <c r="O2681">
        <v>68.599999999999994</v>
      </c>
      <c r="P2681">
        <v>82.9</v>
      </c>
      <c r="Q2681">
        <v>86.3</v>
      </c>
      <c r="R2681">
        <v>17.7</v>
      </c>
      <c r="S2681">
        <v>1135</v>
      </c>
      <c r="T2681">
        <v>17900</v>
      </c>
      <c r="U2681">
        <v>23700</v>
      </c>
      <c r="V2681">
        <v>30700</v>
      </c>
    </row>
    <row r="2682" spans="1:22" x14ac:dyDescent="0.25">
      <c r="A2682" t="str">
        <f t="shared" si="41"/>
        <v>2014/20155MalePsychologyNon-EU</v>
      </c>
      <c r="B2682" t="s">
        <v>37</v>
      </c>
      <c r="C2682" t="s">
        <v>136</v>
      </c>
      <c r="D2682">
        <v>5</v>
      </c>
      <c r="E2682" t="s">
        <v>2</v>
      </c>
      <c r="F2682" t="s">
        <v>125</v>
      </c>
      <c r="G2682" t="s">
        <v>20</v>
      </c>
      <c r="H2682">
        <v>70</v>
      </c>
      <c r="I2682">
        <v>65</v>
      </c>
      <c r="J2682">
        <v>51.6</v>
      </c>
      <c r="K2682">
        <v>4.3</v>
      </c>
      <c r="L2682">
        <v>30</v>
      </c>
      <c r="M2682">
        <v>23.7</v>
      </c>
      <c r="N2682">
        <v>1.5</v>
      </c>
      <c r="O2682">
        <v>15.7</v>
      </c>
      <c r="P2682">
        <v>21.7</v>
      </c>
      <c r="Q2682">
        <v>23.2</v>
      </c>
      <c r="R2682">
        <v>7.5</v>
      </c>
      <c r="S2682" t="s">
        <v>124</v>
      </c>
      <c r="T2682" t="s">
        <v>124</v>
      </c>
      <c r="U2682" t="s">
        <v>124</v>
      </c>
      <c r="V2682" t="s">
        <v>124</v>
      </c>
    </row>
    <row r="2683" spans="1:22" x14ac:dyDescent="0.25">
      <c r="A2683" t="str">
        <f t="shared" si="41"/>
        <v>2014/20155MaleSociology, social policy and anthropologyEU</v>
      </c>
      <c r="B2683" t="s">
        <v>37</v>
      </c>
      <c r="C2683" t="s">
        <v>136</v>
      </c>
      <c r="D2683">
        <v>5</v>
      </c>
      <c r="E2683" t="s">
        <v>2</v>
      </c>
      <c r="F2683" t="s">
        <v>21</v>
      </c>
      <c r="G2683" t="s">
        <v>99</v>
      </c>
      <c r="H2683">
        <v>55</v>
      </c>
      <c r="I2683">
        <v>55</v>
      </c>
      <c r="J2683">
        <v>37.4</v>
      </c>
      <c r="K2683">
        <v>6.3</v>
      </c>
      <c r="L2683">
        <v>35</v>
      </c>
      <c r="M2683">
        <v>20.8</v>
      </c>
      <c r="N2683">
        <v>2.8</v>
      </c>
      <c r="O2683">
        <v>29.2</v>
      </c>
      <c r="P2683">
        <v>35.799999999999997</v>
      </c>
      <c r="Q2683">
        <v>38.9</v>
      </c>
      <c r="R2683">
        <v>9.6999999999999993</v>
      </c>
      <c r="S2683">
        <v>15</v>
      </c>
      <c r="T2683">
        <v>20100</v>
      </c>
      <c r="U2683">
        <v>26600</v>
      </c>
      <c r="V2683">
        <v>31800</v>
      </c>
    </row>
    <row r="2684" spans="1:22" x14ac:dyDescent="0.25">
      <c r="A2684" t="str">
        <f t="shared" si="41"/>
        <v>2014/20155MaleSociology, social policy and anthropologyUK</v>
      </c>
      <c r="B2684" t="s">
        <v>37</v>
      </c>
      <c r="C2684" t="s">
        <v>136</v>
      </c>
      <c r="D2684">
        <v>5</v>
      </c>
      <c r="E2684" t="s">
        <v>2</v>
      </c>
      <c r="F2684" t="s">
        <v>61</v>
      </c>
      <c r="G2684" t="s">
        <v>99</v>
      </c>
      <c r="H2684">
        <v>2040</v>
      </c>
      <c r="I2684">
        <v>2020</v>
      </c>
      <c r="J2684">
        <v>1.6</v>
      </c>
      <c r="K2684">
        <v>1.2</v>
      </c>
      <c r="L2684">
        <v>1985</v>
      </c>
      <c r="M2684">
        <v>6.9</v>
      </c>
      <c r="N2684">
        <v>5.8</v>
      </c>
      <c r="O2684">
        <v>75.099999999999994</v>
      </c>
      <c r="P2684">
        <v>83.2</v>
      </c>
      <c r="Q2684">
        <v>85.8</v>
      </c>
      <c r="R2684">
        <v>10.7</v>
      </c>
      <c r="S2684">
        <v>1465</v>
      </c>
      <c r="T2684">
        <v>17900</v>
      </c>
      <c r="U2684">
        <v>23700</v>
      </c>
      <c r="V2684">
        <v>30300</v>
      </c>
    </row>
    <row r="2685" spans="1:22" x14ac:dyDescent="0.25">
      <c r="A2685" t="str">
        <f t="shared" si="41"/>
        <v>2014/20155MaleSociology, social policy and anthropologyNon-EU</v>
      </c>
      <c r="B2685" t="s">
        <v>37</v>
      </c>
      <c r="C2685" t="s">
        <v>136</v>
      </c>
      <c r="D2685">
        <v>5</v>
      </c>
      <c r="E2685" t="s">
        <v>2</v>
      </c>
      <c r="F2685" t="s">
        <v>125</v>
      </c>
      <c r="G2685" t="s">
        <v>99</v>
      </c>
      <c r="H2685">
        <v>65</v>
      </c>
      <c r="I2685">
        <v>60</v>
      </c>
      <c r="J2685">
        <v>45.5</v>
      </c>
      <c r="K2685">
        <v>0.5</v>
      </c>
      <c r="L2685">
        <v>35</v>
      </c>
      <c r="M2685">
        <v>27</v>
      </c>
      <c r="N2685">
        <v>4</v>
      </c>
      <c r="O2685">
        <v>17.899999999999999</v>
      </c>
      <c r="P2685">
        <v>20</v>
      </c>
      <c r="Q2685">
        <v>23.5</v>
      </c>
      <c r="R2685">
        <v>5.6</v>
      </c>
      <c r="S2685" t="s">
        <v>124</v>
      </c>
      <c r="T2685" t="s">
        <v>124</v>
      </c>
      <c r="U2685" t="s">
        <v>124</v>
      </c>
      <c r="V2685" t="s">
        <v>124</v>
      </c>
    </row>
    <row r="2686" spans="1:22" x14ac:dyDescent="0.25">
      <c r="A2686" t="str">
        <f t="shared" si="41"/>
        <v>2014/20155MaleSport and exercise sciencesEU</v>
      </c>
      <c r="B2686" t="s">
        <v>37</v>
      </c>
      <c r="C2686" t="s">
        <v>136</v>
      </c>
      <c r="D2686">
        <v>5</v>
      </c>
      <c r="E2686" t="s">
        <v>2</v>
      </c>
      <c r="F2686" t="s">
        <v>21</v>
      </c>
      <c r="G2686" t="s">
        <v>82</v>
      </c>
      <c r="H2686">
        <v>75</v>
      </c>
      <c r="I2686">
        <v>75</v>
      </c>
      <c r="J2686">
        <v>37.1</v>
      </c>
      <c r="K2686">
        <v>2.6</v>
      </c>
      <c r="L2686">
        <v>45</v>
      </c>
      <c r="M2686">
        <v>23.4</v>
      </c>
      <c r="N2686">
        <v>4.5</v>
      </c>
      <c r="O2686">
        <v>30.6</v>
      </c>
      <c r="P2686">
        <v>32.4</v>
      </c>
      <c r="Q2686">
        <v>35</v>
      </c>
      <c r="R2686">
        <v>4.4000000000000004</v>
      </c>
      <c r="S2686">
        <v>25</v>
      </c>
      <c r="T2686">
        <v>19000</v>
      </c>
      <c r="U2686">
        <v>28100</v>
      </c>
      <c r="V2686">
        <v>34700</v>
      </c>
    </row>
    <row r="2687" spans="1:22" x14ac:dyDescent="0.25">
      <c r="A2687" t="str">
        <f t="shared" si="41"/>
        <v>2014/20155MaleSport and exercise sciencesUK</v>
      </c>
      <c r="B2687" t="s">
        <v>37</v>
      </c>
      <c r="C2687" t="s">
        <v>136</v>
      </c>
      <c r="D2687">
        <v>5</v>
      </c>
      <c r="E2687" t="s">
        <v>2</v>
      </c>
      <c r="F2687" t="s">
        <v>61</v>
      </c>
      <c r="G2687" t="s">
        <v>82</v>
      </c>
      <c r="H2687">
        <v>3840</v>
      </c>
      <c r="I2687">
        <v>3795</v>
      </c>
      <c r="J2687">
        <v>1.3</v>
      </c>
      <c r="K2687">
        <v>1.2</v>
      </c>
      <c r="L2687">
        <v>3745</v>
      </c>
      <c r="M2687">
        <v>6</v>
      </c>
      <c r="N2687">
        <v>3.8</v>
      </c>
      <c r="O2687">
        <v>76.900000000000006</v>
      </c>
      <c r="P2687">
        <v>87.3</v>
      </c>
      <c r="Q2687">
        <v>89</v>
      </c>
      <c r="R2687">
        <v>12.1</v>
      </c>
      <c r="S2687">
        <v>2780</v>
      </c>
      <c r="T2687">
        <v>18200</v>
      </c>
      <c r="U2687">
        <v>23700</v>
      </c>
      <c r="V2687">
        <v>29600</v>
      </c>
    </row>
    <row r="2688" spans="1:22" x14ac:dyDescent="0.25">
      <c r="A2688" t="str">
        <f t="shared" si="41"/>
        <v>2014/20155MaleSport and exercise sciencesNon-EU</v>
      </c>
      <c r="B2688" t="s">
        <v>37</v>
      </c>
      <c r="C2688" t="s">
        <v>136</v>
      </c>
      <c r="D2688">
        <v>5</v>
      </c>
      <c r="E2688" t="s">
        <v>2</v>
      </c>
      <c r="F2688" t="s">
        <v>125</v>
      </c>
      <c r="G2688" t="s">
        <v>82</v>
      </c>
      <c r="H2688">
        <v>60</v>
      </c>
      <c r="I2688">
        <v>55</v>
      </c>
      <c r="J2688">
        <v>41.5</v>
      </c>
      <c r="K2688">
        <v>7.6</v>
      </c>
      <c r="L2688">
        <v>30</v>
      </c>
      <c r="M2688">
        <v>27.9</v>
      </c>
      <c r="N2688">
        <v>1.8</v>
      </c>
      <c r="O2688">
        <v>20.9</v>
      </c>
      <c r="P2688">
        <v>26.9</v>
      </c>
      <c r="Q2688">
        <v>28.7</v>
      </c>
      <c r="R2688">
        <v>7.8</v>
      </c>
      <c r="S2688" t="s">
        <v>124</v>
      </c>
      <c r="T2688" t="s">
        <v>124</v>
      </c>
      <c r="U2688" t="s">
        <v>124</v>
      </c>
      <c r="V2688" t="s">
        <v>124</v>
      </c>
    </row>
    <row r="2689" spans="1:22" x14ac:dyDescent="0.25">
      <c r="A2689" t="str">
        <f t="shared" si="41"/>
        <v>2014/20155MaleVeterinary sciencesEU</v>
      </c>
      <c r="B2689" t="s">
        <v>37</v>
      </c>
      <c r="C2689" t="s">
        <v>136</v>
      </c>
      <c r="D2689">
        <v>5</v>
      </c>
      <c r="E2689" t="s">
        <v>2</v>
      </c>
      <c r="F2689" t="s">
        <v>21</v>
      </c>
      <c r="G2689" t="s">
        <v>85</v>
      </c>
      <c r="H2689">
        <v>5</v>
      </c>
      <c r="I2689">
        <v>5</v>
      </c>
      <c r="J2689">
        <v>0</v>
      </c>
      <c r="K2689">
        <v>25</v>
      </c>
      <c r="L2689">
        <v>5</v>
      </c>
      <c r="M2689">
        <v>33.299999999999997</v>
      </c>
      <c r="N2689">
        <v>0</v>
      </c>
      <c r="O2689">
        <v>33.299999999999997</v>
      </c>
      <c r="P2689">
        <v>66.7</v>
      </c>
      <c r="Q2689">
        <v>66.7</v>
      </c>
      <c r="R2689">
        <v>33.299999999999997</v>
      </c>
      <c r="S2689" t="s">
        <v>124</v>
      </c>
      <c r="T2689" t="s">
        <v>124</v>
      </c>
      <c r="U2689" t="s">
        <v>124</v>
      </c>
      <c r="V2689" t="s">
        <v>124</v>
      </c>
    </row>
    <row r="2690" spans="1:22" x14ac:dyDescent="0.25">
      <c r="A2690" t="str">
        <f t="shared" si="41"/>
        <v>2014/20155MaleVeterinary sciencesUK</v>
      </c>
      <c r="B2690" t="s">
        <v>37</v>
      </c>
      <c r="C2690" t="s">
        <v>136</v>
      </c>
      <c r="D2690">
        <v>5</v>
      </c>
      <c r="E2690" t="s">
        <v>2</v>
      </c>
      <c r="F2690" t="s">
        <v>61</v>
      </c>
      <c r="G2690" t="s">
        <v>85</v>
      </c>
      <c r="H2690">
        <v>135</v>
      </c>
      <c r="I2690">
        <v>135</v>
      </c>
      <c r="J2690">
        <v>0</v>
      </c>
      <c r="K2690">
        <v>2.2000000000000002</v>
      </c>
      <c r="L2690">
        <v>135</v>
      </c>
      <c r="M2690">
        <v>10.9</v>
      </c>
      <c r="N2690">
        <v>2.2000000000000002</v>
      </c>
      <c r="O2690">
        <v>68.900000000000006</v>
      </c>
      <c r="P2690">
        <v>85.4</v>
      </c>
      <c r="Q2690">
        <v>86.9</v>
      </c>
      <c r="R2690">
        <v>18</v>
      </c>
      <c r="S2690">
        <v>85</v>
      </c>
      <c r="T2690">
        <v>25600</v>
      </c>
      <c r="U2690">
        <v>35400</v>
      </c>
      <c r="V2690">
        <v>41600</v>
      </c>
    </row>
    <row r="2691" spans="1:22" x14ac:dyDescent="0.25">
      <c r="A2691" t="str">
        <f t="shared" si="41"/>
        <v>2014/20155MaleVeterinary sciencesNon-EU</v>
      </c>
      <c r="B2691" t="s">
        <v>37</v>
      </c>
      <c r="C2691" t="s">
        <v>136</v>
      </c>
      <c r="D2691">
        <v>5</v>
      </c>
      <c r="E2691" t="s">
        <v>2</v>
      </c>
      <c r="F2691" t="s">
        <v>125</v>
      </c>
      <c r="G2691" t="s">
        <v>85</v>
      </c>
      <c r="H2691">
        <v>10</v>
      </c>
      <c r="I2691">
        <v>10</v>
      </c>
      <c r="J2691">
        <v>81.8</v>
      </c>
      <c r="K2691">
        <v>0</v>
      </c>
      <c r="L2691">
        <v>0</v>
      </c>
      <c r="M2691">
        <v>9.1</v>
      </c>
      <c r="N2691">
        <v>0</v>
      </c>
      <c r="O2691">
        <v>9.1</v>
      </c>
      <c r="P2691">
        <v>9.1</v>
      </c>
      <c r="Q2691">
        <v>9.1</v>
      </c>
      <c r="R2691">
        <v>0</v>
      </c>
      <c r="S2691" t="s">
        <v>146</v>
      </c>
      <c r="T2691" t="s">
        <v>146</v>
      </c>
      <c r="U2691" t="s">
        <v>146</v>
      </c>
      <c r="V2691" t="s">
        <v>146</v>
      </c>
    </row>
    <row r="2692" spans="1:22" x14ac:dyDescent="0.25">
      <c r="A2692" t="str">
        <f t="shared" ref="A2692:A2755" si="42">B2692&amp;D2692&amp;E2692&amp;G2692&amp;F2692</f>
        <v>2014/20153FemaleAgriculture, food and related studiesEU</v>
      </c>
      <c r="B2692" t="s">
        <v>37</v>
      </c>
      <c r="C2692" t="s">
        <v>137</v>
      </c>
      <c r="D2692">
        <v>3</v>
      </c>
      <c r="E2692" t="s">
        <v>1</v>
      </c>
      <c r="F2692" t="s">
        <v>21</v>
      </c>
      <c r="G2692" t="s">
        <v>87</v>
      </c>
      <c r="H2692">
        <v>50</v>
      </c>
      <c r="I2692">
        <v>50</v>
      </c>
      <c r="J2692">
        <v>39.200000000000003</v>
      </c>
      <c r="K2692">
        <v>0</v>
      </c>
      <c r="L2692">
        <v>30</v>
      </c>
      <c r="M2692">
        <v>23.7</v>
      </c>
      <c r="N2692">
        <v>2.1</v>
      </c>
      <c r="O2692">
        <v>13.4</v>
      </c>
      <c r="P2692">
        <v>19.600000000000001</v>
      </c>
      <c r="Q2692">
        <v>35</v>
      </c>
      <c r="R2692">
        <v>21.6</v>
      </c>
      <c r="S2692" t="s">
        <v>124</v>
      </c>
      <c r="T2692" t="s">
        <v>124</v>
      </c>
      <c r="U2692" t="s">
        <v>124</v>
      </c>
      <c r="V2692" t="s">
        <v>124</v>
      </c>
    </row>
    <row r="2693" spans="1:22" x14ac:dyDescent="0.25">
      <c r="A2693" t="str">
        <f t="shared" si="42"/>
        <v>2014/20153FemaleAgriculture, food and related studiesUK</v>
      </c>
      <c r="B2693" t="s">
        <v>37</v>
      </c>
      <c r="C2693" t="s">
        <v>137</v>
      </c>
      <c r="D2693">
        <v>3</v>
      </c>
      <c r="E2693" t="s">
        <v>1</v>
      </c>
      <c r="F2693" t="s">
        <v>61</v>
      </c>
      <c r="G2693" t="s">
        <v>87</v>
      </c>
      <c r="H2693">
        <v>1395</v>
      </c>
      <c r="I2693">
        <v>1390</v>
      </c>
      <c r="J2693">
        <v>2.7</v>
      </c>
      <c r="K2693">
        <v>0.1</v>
      </c>
      <c r="L2693">
        <v>1355</v>
      </c>
      <c r="M2693">
        <v>6.8</v>
      </c>
      <c r="N2693">
        <v>5.3</v>
      </c>
      <c r="O2693">
        <v>70.599999999999994</v>
      </c>
      <c r="P2693">
        <v>82.1</v>
      </c>
      <c r="Q2693">
        <v>85.2</v>
      </c>
      <c r="R2693">
        <v>14.6</v>
      </c>
      <c r="S2693">
        <v>950</v>
      </c>
      <c r="T2693">
        <v>12800</v>
      </c>
      <c r="U2693">
        <v>17500</v>
      </c>
      <c r="V2693">
        <v>23400</v>
      </c>
    </row>
    <row r="2694" spans="1:22" x14ac:dyDescent="0.25">
      <c r="A2694" t="str">
        <f t="shared" si="42"/>
        <v>2014/20153FemaleAgriculture, food and related studiesNon-EU</v>
      </c>
      <c r="B2694" t="s">
        <v>37</v>
      </c>
      <c r="C2694" t="s">
        <v>137</v>
      </c>
      <c r="D2694">
        <v>3</v>
      </c>
      <c r="E2694" t="s">
        <v>1</v>
      </c>
      <c r="F2694" t="s">
        <v>125</v>
      </c>
      <c r="G2694" t="s">
        <v>87</v>
      </c>
      <c r="H2694">
        <v>80</v>
      </c>
      <c r="I2694">
        <v>80</v>
      </c>
      <c r="J2694">
        <v>61.9</v>
      </c>
      <c r="K2694">
        <v>1.3</v>
      </c>
      <c r="L2694">
        <v>30</v>
      </c>
      <c r="M2694">
        <v>18.399999999999999</v>
      </c>
      <c r="N2694">
        <v>1.9</v>
      </c>
      <c r="O2694">
        <v>8.9</v>
      </c>
      <c r="P2694">
        <v>15.9</v>
      </c>
      <c r="Q2694">
        <v>17.8</v>
      </c>
      <c r="R2694">
        <v>8.9</v>
      </c>
      <c r="S2694" t="s">
        <v>124</v>
      </c>
      <c r="T2694" t="s">
        <v>124</v>
      </c>
      <c r="U2694" t="s">
        <v>124</v>
      </c>
      <c r="V2694" t="s">
        <v>124</v>
      </c>
    </row>
    <row r="2695" spans="1:22" x14ac:dyDescent="0.25">
      <c r="A2695" t="str">
        <f t="shared" si="42"/>
        <v>2014/20153FemaleAllied healthEU</v>
      </c>
      <c r="B2695" t="s">
        <v>37</v>
      </c>
      <c r="C2695" t="s">
        <v>137</v>
      </c>
      <c r="D2695">
        <v>3</v>
      </c>
      <c r="E2695" t="s">
        <v>1</v>
      </c>
      <c r="F2695" t="s">
        <v>21</v>
      </c>
      <c r="G2695" t="s">
        <v>145</v>
      </c>
      <c r="H2695">
        <v>250</v>
      </c>
      <c r="I2695">
        <v>235</v>
      </c>
      <c r="J2695">
        <v>27.6</v>
      </c>
      <c r="K2695">
        <v>6</v>
      </c>
      <c r="L2695">
        <v>170</v>
      </c>
      <c r="M2695">
        <v>17.3</v>
      </c>
      <c r="N2695">
        <v>6.3</v>
      </c>
      <c r="O2695">
        <v>34.700000000000003</v>
      </c>
      <c r="P2695">
        <v>43.6</v>
      </c>
      <c r="Q2695">
        <v>48.8</v>
      </c>
      <c r="R2695">
        <v>14.1</v>
      </c>
      <c r="S2695">
        <v>80</v>
      </c>
      <c r="T2695">
        <v>20400</v>
      </c>
      <c r="U2695">
        <v>24100</v>
      </c>
      <c r="V2695">
        <v>27000</v>
      </c>
    </row>
    <row r="2696" spans="1:22" x14ac:dyDescent="0.25">
      <c r="A2696" t="str">
        <f t="shared" si="42"/>
        <v>2014/20153FemaleAllied healthUK</v>
      </c>
      <c r="B2696" t="s">
        <v>37</v>
      </c>
      <c r="C2696" t="s">
        <v>137</v>
      </c>
      <c r="D2696">
        <v>3</v>
      </c>
      <c r="E2696" t="s">
        <v>1</v>
      </c>
      <c r="F2696" t="s">
        <v>61</v>
      </c>
      <c r="G2696" t="s">
        <v>145</v>
      </c>
      <c r="H2696">
        <v>6645</v>
      </c>
      <c r="I2696">
        <v>6610</v>
      </c>
      <c r="J2696">
        <v>4.2</v>
      </c>
      <c r="K2696">
        <v>0.5</v>
      </c>
      <c r="L2696">
        <v>6335</v>
      </c>
      <c r="M2696">
        <v>4.8</v>
      </c>
      <c r="N2696">
        <v>4.9000000000000004</v>
      </c>
      <c r="O2696">
        <v>69.599999999999994</v>
      </c>
      <c r="P2696">
        <v>83</v>
      </c>
      <c r="Q2696">
        <v>86.1</v>
      </c>
      <c r="R2696">
        <v>16.5</v>
      </c>
      <c r="S2696">
        <v>4385</v>
      </c>
      <c r="T2696">
        <v>15300</v>
      </c>
      <c r="U2696">
        <v>21900</v>
      </c>
      <c r="V2696">
        <v>26300</v>
      </c>
    </row>
    <row r="2697" spans="1:22" x14ac:dyDescent="0.25">
      <c r="A2697" t="str">
        <f t="shared" si="42"/>
        <v>2014/20153FemaleAllied healthNon-EU</v>
      </c>
      <c r="B2697" t="s">
        <v>37</v>
      </c>
      <c r="C2697" t="s">
        <v>137</v>
      </c>
      <c r="D2697">
        <v>3</v>
      </c>
      <c r="E2697" t="s">
        <v>1</v>
      </c>
      <c r="F2697" t="s">
        <v>125</v>
      </c>
      <c r="G2697" t="s">
        <v>145</v>
      </c>
      <c r="H2697">
        <v>275</v>
      </c>
      <c r="I2697">
        <v>265</v>
      </c>
      <c r="J2697">
        <v>43.2</v>
      </c>
      <c r="K2697">
        <v>3.4</v>
      </c>
      <c r="L2697">
        <v>150</v>
      </c>
      <c r="M2697">
        <v>22.5</v>
      </c>
      <c r="N2697">
        <v>3</v>
      </c>
      <c r="O2697">
        <v>17.7</v>
      </c>
      <c r="P2697">
        <v>24.7</v>
      </c>
      <c r="Q2697">
        <v>31.3</v>
      </c>
      <c r="R2697">
        <v>13.6</v>
      </c>
      <c r="S2697">
        <v>45</v>
      </c>
      <c r="T2697">
        <v>16800</v>
      </c>
      <c r="U2697">
        <v>24100</v>
      </c>
      <c r="V2697">
        <v>31000</v>
      </c>
    </row>
    <row r="2698" spans="1:22" x14ac:dyDescent="0.25">
      <c r="A2698" t="str">
        <f t="shared" si="42"/>
        <v>2014/20153FemaleArchitecture, building and planningEU</v>
      </c>
      <c r="B2698" t="s">
        <v>37</v>
      </c>
      <c r="C2698" t="s">
        <v>137</v>
      </c>
      <c r="D2698">
        <v>3</v>
      </c>
      <c r="E2698" t="s">
        <v>1</v>
      </c>
      <c r="F2698" t="s">
        <v>21</v>
      </c>
      <c r="G2698" t="s">
        <v>97</v>
      </c>
      <c r="H2698">
        <v>170</v>
      </c>
      <c r="I2698">
        <v>165</v>
      </c>
      <c r="J2698">
        <v>28.2</v>
      </c>
      <c r="K2698">
        <v>2.7</v>
      </c>
      <c r="L2698">
        <v>120</v>
      </c>
      <c r="M2698">
        <v>19.100000000000001</v>
      </c>
      <c r="N2698">
        <v>3.9</v>
      </c>
      <c r="O2698">
        <v>15.5</v>
      </c>
      <c r="P2698">
        <v>31.2</v>
      </c>
      <c r="Q2698">
        <v>48.8</v>
      </c>
      <c r="R2698">
        <v>33.299999999999997</v>
      </c>
      <c r="S2698">
        <v>20</v>
      </c>
      <c r="T2698">
        <v>12900</v>
      </c>
      <c r="U2698">
        <v>20100</v>
      </c>
      <c r="V2698">
        <v>23400</v>
      </c>
    </row>
    <row r="2699" spans="1:22" x14ac:dyDescent="0.25">
      <c r="A2699" t="str">
        <f t="shared" si="42"/>
        <v>2014/20153FemaleArchitecture, building and planningUK</v>
      </c>
      <c r="B2699" t="s">
        <v>37</v>
      </c>
      <c r="C2699" t="s">
        <v>137</v>
      </c>
      <c r="D2699">
        <v>3</v>
      </c>
      <c r="E2699" t="s">
        <v>1</v>
      </c>
      <c r="F2699" t="s">
        <v>61</v>
      </c>
      <c r="G2699" t="s">
        <v>97</v>
      </c>
      <c r="H2699">
        <v>1800</v>
      </c>
      <c r="I2699">
        <v>1785</v>
      </c>
      <c r="J2699">
        <v>4.4000000000000004</v>
      </c>
      <c r="K2699">
        <v>1</v>
      </c>
      <c r="L2699">
        <v>1705</v>
      </c>
      <c r="M2699">
        <v>5.6</v>
      </c>
      <c r="N2699">
        <v>3.8</v>
      </c>
      <c r="O2699">
        <v>62.5</v>
      </c>
      <c r="P2699">
        <v>79.099999999999994</v>
      </c>
      <c r="Q2699">
        <v>86.3</v>
      </c>
      <c r="R2699">
        <v>23.8</v>
      </c>
      <c r="S2699">
        <v>1085</v>
      </c>
      <c r="T2699">
        <v>18200</v>
      </c>
      <c r="U2699">
        <v>24500</v>
      </c>
      <c r="V2699">
        <v>30300</v>
      </c>
    </row>
    <row r="2700" spans="1:22" x14ac:dyDescent="0.25">
      <c r="A2700" t="str">
        <f t="shared" si="42"/>
        <v>2014/20153FemaleArchitecture, building and planningNon-EU</v>
      </c>
      <c r="B2700" t="s">
        <v>37</v>
      </c>
      <c r="C2700" t="s">
        <v>137</v>
      </c>
      <c r="D2700">
        <v>3</v>
      </c>
      <c r="E2700" t="s">
        <v>1</v>
      </c>
      <c r="F2700" t="s">
        <v>125</v>
      </c>
      <c r="G2700" t="s">
        <v>97</v>
      </c>
      <c r="H2700">
        <v>290</v>
      </c>
      <c r="I2700">
        <v>280</v>
      </c>
      <c r="J2700">
        <v>53.9</v>
      </c>
      <c r="K2700">
        <v>3.1</v>
      </c>
      <c r="L2700">
        <v>130</v>
      </c>
      <c r="M2700">
        <v>22.7</v>
      </c>
      <c r="N2700">
        <v>0.9</v>
      </c>
      <c r="O2700">
        <v>9.4</v>
      </c>
      <c r="P2700">
        <v>12.6</v>
      </c>
      <c r="Q2700">
        <v>22.6</v>
      </c>
      <c r="R2700">
        <v>13.2</v>
      </c>
      <c r="S2700">
        <v>25</v>
      </c>
      <c r="T2700">
        <v>17000</v>
      </c>
      <c r="U2700">
        <v>22600</v>
      </c>
      <c r="V2700">
        <v>27400</v>
      </c>
    </row>
    <row r="2701" spans="1:22" x14ac:dyDescent="0.25">
      <c r="A2701" t="str">
        <f t="shared" si="42"/>
        <v>2014/20153FemaleBiosciencesEU</v>
      </c>
      <c r="B2701" t="s">
        <v>37</v>
      </c>
      <c r="C2701" t="s">
        <v>137</v>
      </c>
      <c r="D2701">
        <v>3</v>
      </c>
      <c r="E2701" t="s">
        <v>1</v>
      </c>
      <c r="F2701" t="s">
        <v>21</v>
      </c>
      <c r="G2701" t="s">
        <v>80</v>
      </c>
      <c r="H2701">
        <v>245</v>
      </c>
      <c r="I2701">
        <v>240</v>
      </c>
      <c r="J2701">
        <v>27</v>
      </c>
      <c r="K2701">
        <v>2.8</v>
      </c>
      <c r="L2701">
        <v>175</v>
      </c>
      <c r="M2701">
        <v>17</v>
      </c>
      <c r="N2701">
        <v>3.8</v>
      </c>
      <c r="O2701">
        <v>17.2</v>
      </c>
      <c r="P2701">
        <v>33.6</v>
      </c>
      <c r="Q2701">
        <v>52.2</v>
      </c>
      <c r="R2701">
        <v>35</v>
      </c>
      <c r="S2701">
        <v>40</v>
      </c>
      <c r="T2701">
        <v>17200</v>
      </c>
      <c r="U2701">
        <v>19700</v>
      </c>
      <c r="V2701">
        <v>26300</v>
      </c>
    </row>
    <row r="2702" spans="1:22" x14ac:dyDescent="0.25">
      <c r="A2702" t="str">
        <f t="shared" si="42"/>
        <v>2014/20153FemaleBiosciencesUK</v>
      </c>
      <c r="B2702" t="s">
        <v>37</v>
      </c>
      <c r="C2702" t="s">
        <v>137</v>
      </c>
      <c r="D2702">
        <v>3</v>
      </c>
      <c r="E2702" t="s">
        <v>1</v>
      </c>
      <c r="F2702" t="s">
        <v>61</v>
      </c>
      <c r="G2702" t="s">
        <v>80</v>
      </c>
      <c r="H2702">
        <v>4465</v>
      </c>
      <c r="I2702">
        <v>4450</v>
      </c>
      <c r="J2702">
        <v>2.8</v>
      </c>
      <c r="K2702">
        <v>0.4</v>
      </c>
      <c r="L2702">
        <v>4325</v>
      </c>
      <c r="M2702">
        <v>5.7</v>
      </c>
      <c r="N2702">
        <v>5.7</v>
      </c>
      <c r="O2702">
        <v>56.9</v>
      </c>
      <c r="P2702">
        <v>77.2</v>
      </c>
      <c r="Q2702">
        <v>85.9</v>
      </c>
      <c r="R2702">
        <v>29</v>
      </c>
      <c r="S2702">
        <v>2480</v>
      </c>
      <c r="T2702">
        <v>15300</v>
      </c>
      <c r="U2702">
        <v>21200</v>
      </c>
      <c r="V2702">
        <v>25900</v>
      </c>
    </row>
    <row r="2703" spans="1:22" x14ac:dyDescent="0.25">
      <c r="A2703" t="str">
        <f t="shared" si="42"/>
        <v>2014/20153FemaleBiosciencesNon-EU</v>
      </c>
      <c r="B2703" t="s">
        <v>37</v>
      </c>
      <c r="C2703" t="s">
        <v>137</v>
      </c>
      <c r="D2703">
        <v>3</v>
      </c>
      <c r="E2703" t="s">
        <v>1</v>
      </c>
      <c r="F2703" t="s">
        <v>125</v>
      </c>
      <c r="G2703" t="s">
        <v>80</v>
      </c>
      <c r="H2703">
        <v>320</v>
      </c>
      <c r="I2703">
        <v>315</v>
      </c>
      <c r="J2703">
        <v>36.9</v>
      </c>
      <c r="K2703">
        <v>2.4</v>
      </c>
      <c r="L2703">
        <v>195</v>
      </c>
      <c r="M2703">
        <v>26.4</v>
      </c>
      <c r="N2703">
        <v>2.9</v>
      </c>
      <c r="O2703">
        <v>10.4</v>
      </c>
      <c r="P2703">
        <v>23.3</v>
      </c>
      <c r="Q2703">
        <v>33.799999999999997</v>
      </c>
      <c r="R2703">
        <v>23.4</v>
      </c>
      <c r="S2703">
        <v>30</v>
      </c>
      <c r="T2703">
        <v>17500</v>
      </c>
      <c r="U2703">
        <v>23700</v>
      </c>
      <c r="V2703">
        <v>28800</v>
      </c>
    </row>
    <row r="2704" spans="1:22" x14ac:dyDescent="0.25">
      <c r="A2704" t="str">
        <f t="shared" si="42"/>
        <v>2014/20153FemaleBusiness and managementEU</v>
      </c>
      <c r="B2704" t="s">
        <v>37</v>
      </c>
      <c r="C2704" t="s">
        <v>137</v>
      </c>
      <c r="D2704">
        <v>3</v>
      </c>
      <c r="E2704" t="s">
        <v>1</v>
      </c>
      <c r="F2704" t="s">
        <v>21</v>
      </c>
      <c r="G2704" t="s">
        <v>107</v>
      </c>
      <c r="H2704">
        <v>2520</v>
      </c>
      <c r="I2704">
        <v>2420</v>
      </c>
      <c r="J2704">
        <v>44.7</v>
      </c>
      <c r="K2704">
        <v>4</v>
      </c>
      <c r="L2704">
        <v>1335</v>
      </c>
      <c r="M2704">
        <v>20.9</v>
      </c>
      <c r="N2704">
        <v>3.7</v>
      </c>
      <c r="O2704">
        <v>27.3</v>
      </c>
      <c r="P2704">
        <v>29.3</v>
      </c>
      <c r="Q2704">
        <v>30.7</v>
      </c>
      <c r="R2704">
        <v>3.4</v>
      </c>
      <c r="S2704">
        <v>630</v>
      </c>
      <c r="T2704">
        <v>17900</v>
      </c>
      <c r="U2704">
        <v>23700</v>
      </c>
      <c r="V2704">
        <v>31000</v>
      </c>
    </row>
    <row r="2705" spans="1:22" x14ac:dyDescent="0.25">
      <c r="A2705" t="str">
        <f t="shared" si="42"/>
        <v>2014/20153FemaleBusiness and managementUK</v>
      </c>
      <c r="B2705" t="s">
        <v>37</v>
      </c>
      <c r="C2705" t="s">
        <v>137</v>
      </c>
      <c r="D2705">
        <v>3</v>
      </c>
      <c r="E2705" t="s">
        <v>1</v>
      </c>
      <c r="F2705" t="s">
        <v>61</v>
      </c>
      <c r="G2705" t="s">
        <v>107</v>
      </c>
      <c r="H2705">
        <v>14995</v>
      </c>
      <c r="I2705">
        <v>14880</v>
      </c>
      <c r="J2705">
        <v>3.5</v>
      </c>
      <c r="K2705">
        <v>0.8</v>
      </c>
      <c r="L2705">
        <v>14355</v>
      </c>
      <c r="M2705">
        <v>6.6</v>
      </c>
      <c r="N2705">
        <v>6.5</v>
      </c>
      <c r="O2705">
        <v>77.3</v>
      </c>
      <c r="P2705">
        <v>82.2</v>
      </c>
      <c r="Q2705">
        <v>83.4</v>
      </c>
      <c r="R2705">
        <v>6.1</v>
      </c>
      <c r="S2705">
        <v>11195</v>
      </c>
      <c r="T2705">
        <v>16400</v>
      </c>
      <c r="U2705">
        <v>21900</v>
      </c>
      <c r="V2705">
        <v>28100</v>
      </c>
    </row>
    <row r="2706" spans="1:22" x14ac:dyDescent="0.25">
      <c r="A2706" t="str">
        <f t="shared" si="42"/>
        <v>2014/20153FemaleBusiness and managementNon-EU</v>
      </c>
      <c r="B2706" t="s">
        <v>37</v>
      </c>
      <c r="C2706" t="s">
        <v>137</v>
      </c>
      <c r="D2706">
        <v>3</v>
      </c>
      <c r="E2706" t="s">
        <v>1</v>
      </c>
      <c r="F2706" t="s">
        <v>125</v>
      </c>
      <c r="G2706" t="s">
        <v>107</v>
      </c>
      <c r="H2706">
        <v>6565</v>
      </c>
      <c r="I2706">
        <v>6465</v>
      </c>
      <c r="J2706">
        <v>65.2</v>
      </c>
      <c r="K2706">
        <v>1.5</v>
      </c>
      <c r="L2706">
        <v>2250</v>
      </c>
      <c r="M2706">
        <v>22.6</v>
      </c>
      <c r="N2706">
        <v>1.8</v>
      </c>
      <c r="O2706">
        <v>7.2</v>
      </c>
      <c r="P2706">
        <v>8.3000000000000007</v>
      </c>
      <c r="Q2706">
        <v>10.5</v>
      </c>
      <c r="R2706">
        <v>3.3</v>
      </c>
      <c r="S2706">
        <v>410</v>
      </c>
      <c r="T2706">
        <v>13500</v>
      </c>
      <c r="U2706">
        <v>21500</v>
      </c>
      <c r="V2706">
        <v>29900</v>
      </c>
    </row>
    <row r="2707" spans="1:22" x14ac:dyDescent="0.25">
      <c r="A2707" t="str">
        <f t="shared" si="42"/>
        <v>2014/20153FemaleCeltic studiesEU</v>
      </c>
      <c r="B2707" t="s">
        <v>37</v>
      </c>
      <c r="C2707" t="s">
        <v>137</v>
      </c>
      <c r="D2707">
        <v>3</v>
      </c>
      <c r="E2707" t="s">
        <v>1</v>
      </c>
      <c r="F2707" t="s">
        <v>21</v>
      </c>
      <c r="G2707" t="s">
        <v>111</v>
      </c>
      <c r="H2707" t="s">
        <v>124</v>
      </c>
      <c r="I2707" t="s">
        <v>124</v>
      </c>
      <c r="J2707" t="s">
        <v>124</v>
      </c>
      <c r="K2707" t="s">
        <v>124</v>
      </c>
      <c r="L2707" t="s">
        <v>124</v>
      </c>
      <c r="M2707" t="s">
        <v>124</v>
      </c>
      <c r="N2707" t="s">
        <v>124</v>
      </c>
      <c r="O2707" t="s">
        <v>124</v>
      </c>
      <c r="P2707" t="s">
        <v>124</v>
      </c>
      <c r="Q2707" t="s">
        <v>124</v>
      </c>
      <c r="R2707" t="s">
        <v>124</v>
      </c>
      <c r="S2707" t="s">
        <v>124</v>
      </c>
      <c r="T2707" t="s">
        <v>124</v>
      </c>
      <c r="U2707" t="s">
        <v>124</v>
      </c>
      <c r="V2707" t="s">
        <v>124</v>
      </c>
    </row>
    <row r="2708" spans="1:22" x14ac:dyDescent="0.25">
      <c r="A2708" t="str">
        <f t="shared" si="42"/>
        <v>2014/20153FemaleCeltic studiesUK</v>
      </c>
      <c r="B2708" t="s">
        <v>37</v>
      </c>
      <c r="C2708" t="s">
        <v>137</v>
      </c>
      <c r="D2708">
        <v>3</v>
      </c>
      <c r="E2708" t="s">
        <v>1</v>
      </c>
      <c r="F2708" t="s">
        <v>61</v>
      </c>
      <c r="G2708" t="s">
        <v>111</v>
      </c>
      <c r="H2708">
        <v>20</v>
      </c>
      <c r="I2708">
        <v>20</v>
      </c>
      <c r="J2708">
        <v>0</v>
      </c>
      <c r="K2708">
        <v>2.7</v>
      </c>
      <c r="L2708">
        <v>20</v>
      </c>
      <c r="M2708">
        <v>5.6</v>
      </c>
      <c r="N2708">
        <v>0</v>
      </c>
      <c r="O2708">
        <v>79.599999999999994</v>
      </c>
      <c r="P2708">
        <v>91.5</v>
      </c>
      <c r="Q2708">
        <v>94.4</v>
      </c>
      <c r="R2708">
        <v>14.8</v>
      </c>
      <c r="S2708">
        <v>15</v>
      </c>
      <c r="T2708">
        <v>13900</v>
      </c>
      <c r="U2708">
        <v>21900</v>
      </c>
      <c r="V2708">
        <v>26600</v>
      </c>
    </row>
    <row r="2709" spans="1:22" x14ac:dyDescent="0.25">
      <c r="A2709" t="str">
        <f t="shared" si="42"/>
        <v>2014/20153FemaleCeltic studiesNon-EU</v>
      </c>
      <c r="B2709" t="s">
        <v>37</v>
      </c>
      <c r="C2709" t="s">
        <v>137</v>
      </c>
      <c r="D2709">
        <v>3</v>
      </c>
      <c r="E2709" t="s">
        <v>1</v>
      </c>
      <c r="F2709" t="s">
        <v>125</v>
      </c>
      <c r="G2709" t="s">
        <v>111</v>
      </c>
      <c r="H2709" t="s">
        <v>124</v>
      </c>
      <c r="I2709" t="s">
        <v>124</v>
      </c>
      <c r="J2709" t="s">
        <v>124</v>
      </c>
      <c r="K2709" t="s">
        <v>124</v>
      </c>
      <c r="L2709" t="s">
        <v>124</v>
      </c>
      <c r="M2709" t="s">
        <v>124</v>
      </c>
      <c r="N2709" t="s">
        <v>124</v>
      </c>
      <c r="O2709" t="s">
        <v>124</v>
      </c>
      <c r="P2709" t="s">
        <v>124</v>
      </c>
      <c r="Q2709" t="s">
        <v>124</v>
      </c>
      <c r="R2709" t="s">
        <v>124</v>
      </c>
      <c r="S2709" t="s">
        <v>146</v>
      </c>
      <c r="T2709" t="s">
        <v>146</v>
      </c>
      <c r="U2709" t="s">
        <v>146</v>
      </c>
      <c r="V2709" t="s">
        <v>146</v>
      </c>
    </row>
    <row r="2710" spans="1:22" x14ac:dyDescent="0.25">
      <c r="A2710" t="str">
        <f t="shared" si="42"/>
        <v>2014/20153FemaleChemistryEU</v>
      </c>
      <c r="B2710" t="s">
        <v>37</v>
      </c>
      <c r="C2710" t="s">
        <v>137</v>
      </c>
      <c r="D2710">
        <v>3</v>
      </c>
      <c r="E2710" t="s">
        <v>1</v>
      </c>
      <c r="F2710" t="s">
        <v>21</v>
      </c>
      <c r="G2710" t="s">
        <v>90</v>
      </c>
      <c r="H2710">
        <v>35</v>
      </c>
      <c r="I2710">
        <v>35</v>
      </c>
      <c r="J2710">
        <v>27.5</v>
      </c>
      <c r="K2710">
        <v>0</v>
      </c>
      <c r="L2710">
        <v>25</v>
      </c>
      <c r="M2710">
        <v>20.399999999999999</v>
      </c>
      <c r="N2710">
        <v>0</v>
      </c>
      <c r="O2710">
        <v>21.9</v>
      </c>
      <c r="P2710">
        <v>35.4</v>
      </c>
      <c r="Q2710">
        <v>52.2</v>
      </c>
      <c r="R2710">
        <v>30.3</v>
      </c>
      <c r="S2710" t="s">
        <v>124</v>
      </c>
      <c r="T2710" t="s">
        <v>124</v>
      </c>
      <c r="U2710" t="s">
        <v>124</v>
      </c>
      <c r="V2710" t="s">
        <v>124</v>
      </c>
    </row>
    <row r="2711" spans="1:22" x14ac:dyDescent="0.25">
      <c r="A2711" t="str">
        <f t="shared" si="42"/>
        <v>2014/20153FemaleChemistryUK</v>
      </c>
      <c r="B2711" t="s">
        <v>37</v>
      </c>
      <c r="C2711" t="s">
        <v>137</v>
      </c>
      <c r="D2711">
        <v>3</v>
      </c>
      <c r="E2711" t="s">
        <v>1</v>
      </c>
      <c r="F2711" t="s">
        <v>61</v>
      </c>
      <c r="G2711" t="s">
        <v>90</v>
      </c>
      <c r="H2711">
        <v>1030</v>
      </c>
      <c r="I2711">
        <v>1020</v>
      </c>
      <c r="J2711">
        <v>2.2999999999999998</v>
      </c>
      <c r="K2711">
        <v>0.6</v>
      </c>
      <c r="L2711">
        <v>1000</v>
      </c>
      <c r="M2711">
        <v>3.9</v>
      </c>
      <c r="N2711">
        <v>5</v>
      </c>
      <c r="O2711">
        <v>58.1</v>
      </c>
      <c r="P2711">
        <v>82.5</v>
      </c>
      <c r="Q2711">
        <v>88.8</v>
      </c>
      <c r="R2711">
        <v>30.7</v>
      </c>
      <c r="S2711">
        <v>585</v>
      </c>
      <c r="T2711">
        <v>20100</v>
      </c>
      <c r="U2711">
        <v>24500</v>
      </c>
      <c r="V2711">
        <v>29200</v>
      </c>
    </row>
    <row r="2712" spans="1:22" x14ac:dyDescent="0.25">
      <c r="A2712" t="str">
        <f t="shared" si="42"/>
        <v>2014/20153FemaleChemistryNon-EU</v>
      </c>
      <c r="B2712" t="s">
        <v>37</v>
      </c>
      <c r="C2712" t="s">
        <v>137</v>
      </c>
      <c r="D2712">
        <v>3</v>
      </c>
      <c r="E2712" t="s">
        <v>1</v>
      </c>
      <c r="F2712" t="s">
        <v>125</v>
      </c>
      <c r="G2712" t="s">
        <v>90</v>
      </c>
      <c r="H2712">
        <v>115</v>
      </c>
      <c r="I2712">
        <v>115</v>
      </c>
      <c r="J2712">
        <v>52.6</v>
      </c>
      <c r="K2712">
        <v>0</v>
      </c>
      <c r="L2712">
        <v>55</v>
      </c>
      <c r="M2712">
        <v>15.7</v>
      </c>
      <c r="N2712">
        <v>2.7</v>
      </c>
      <c r="O2712">
        <v>10.199999999999999</v>
      </c>
      <c r="P2712">
        <v>18.7</v>
      </c>
      <c r="Q2712">
        <v>29</v>
      </c>
      <c r="R2712">
        <v>18.899999999999999</v>
      </c>
      <c r="S2712" t="s">
        <v>124</v>
      </c>
      <c r="T2712" t="s">
        <v>124</v>
      </c>
      <c r="U2712" t="s">
        <v>124</v>
      </c>
      <c r="V2712" t="s">
        <v>124</v>
      </c>
    </row>
    <row r="2713" spans="1:22" x14ac:dyDescent="0.25">
      <c r="A2713" t="str">
        <f t="shared" si="42"/>
        <v>2014/20153FemaleCombined and general studiesEU</v>
      </c>
      <c r="B2713" t="s">
        <v>37</v>
      </c>
      <c r="C2713" t="s">
        <v>137</v>
      </c>
      <c r="D2713">
        <v>3</v>
      </c>
      <c r="E2713" t="s">
        <v>1</v>
      </c>
      <c r="F2713" t="s">
        <v>21</v>
      </c>
      <c r="G2713" t="s">
        <v>120</v>
      </c>
      <c r="H2713">
        <v>35</v>
      </c>
      <c r="I2713">
        <v>30</v>
      </c>
      <c r="J2713">
        <v>43.6</v>
      </c>
      <c r="K2713">
        <v>11</v>
      </c>
      <c r="L2713">
        <v>20</v>
      </c>
      <c r="M2713">
        <v>23.1</v>
      </c>
      <c r="N2713">
        <v>7.2</v>
      </c>
      <c r="O2713">
        <v>13.9</v>
      </c>
      <c r="P2713">
        <v>18.5</v>
      </c>
      <c r="Q2713">
        <v>26.2</v>
      </c>
      <c r="R2713">
        <v>12.3</v>
      </c>
      <c r="S2713" t="s">
        <v>124</v>
      </c>
      <c r="T2713" t="s">
        <v>124</v>
      </c>
      <c r="U2713" t="s">
        <v>124</v>
      </c>
      <c r="V2713" t="s">
        <v>124</v>
      </c>
    </row>
    <row r="2714" spans="1:22" x14ac:dyDescent="0.25">
      <c r="A2714" t="str">
        <f t="shared" si="42"/>
        <v>2014/20153FemaleCombined and general studiesUK</v>
      </c>
      <c r="B2714" t="s">
        <v>37</v>
      </c>
      <c r="C2714" t="s">
        <v>137</v>
      </c>
      <c r="D2714">
        <v>3</v>
      </c>
      <c r="E2714" t="s">
        <v>1</v>
      </c>
      <c r="F2714" t="s">
        <v>61</v>
      </c>
      <c r="G2714" t="s">
        <v>120</v>
      </c>
      <c r="H2714">
        <v>3200</v>
      </c>
      <c r="I2714">
        <v>3155</v>
      </c>
      <c r="J2714">
        <v>4.0999999999999996</v>
      </c>
      <c r="K2714">
        <v>1.4</v>
      </c>
      <c r="L2714">
        <v>3025</v>
      </c>
      <c r="M2714">
        <v>9.6</v>
      </c>
      <c r="N2714">
        <v>5.2</v>
      </c>
      <c r="O2714">
        <v>64.099999999999994</v>
      </c>
      <c r="P2714">
        <v>77.3</v>
      </c>
      <c r="Q2714">
        <v>81.099999999999994</v>
      </c>
      <c r="R2714">
        <v>17</v>
      </c>
      <c r="S2714">
        <v>1865</v>
      </c>
      <c r="T2714">
        <v>11200</v>
      </c>
      <c r="U2714">
        <v>19300</v>
      </c>
      <c r="V2714">
        <v>26300</v>
      </c>
    </row>
    <row r="2715" spans="1:22" x14ac:dyDescent="0.25">
      <c r="A2715" t="str">
        <f t="shared" si="42"/>
        <v>2014/20153FemaleCombined and general studiesNon-EU</v>
      </c>
      <c r="B2715" t="s">
        <v>37</v>
      </c>
      <c r="C2715" t="s">
        <v>137</v>
      </c>
      <c r="D2715">
        <v>3</v>
      </c>
      <c r="E2715" t="s">
        <v>1</v>
      </c>
      <c r="F2715" t="s">
        <v>125</v>
      </c>
      <c r="G2715" t="s">
        <v>120</v>
      </c>
      <c r="H2715">
        <v>30</v>
      </c>
      <c r="I2715">
        <v>30</v>
      </c>
      <c r="J2715">
        <v>44.3</v>
      </c>
      <c r="K2715">
        <v>0</v>
      </c>
      <c r="L2715">
        <v>15</v>
      </c>
      <c r="M2715">
        <v>25.7</v>
      </c>
      <c r="N2715">
        <v>7.2</v>
      </c>
      <c r="O2715">
        <v>19.100000000000001</v>
      </c>
      <c r="P2715">
        <v>20.3</v>
      </c>
      <c r="Q2715">
        <v>22.9</v>
      </c>
      <c r="R2715">
        <v>3.7</v>
      </c>
      <c r="S2715" t="s">
        <v>124</v>
      </c>
      <c r="T2715" t="s">
        <v>124</v>
      </c>
      <c r="U2715" t="s">
        <v>124</v>
      </c>
      <c r="V2715" t="s">
        <v>124</v>
      </c>
    </row>
    <row r="2716" spans="1:22" x14ac:dyDescent="0.25">
      <c r="A2716" t="str">
        <f t="shared" si="42"/>
        <v>2014/20153FemaleComputingEU</v>
      </c>
      <c r="B2716" t="s">
        <v>37</v>
      </c>
      <c r="C2716" t="s">
        <v>137</v>
      </c>
      <c r="D2716">
        <v>3</v>
      </c>
      <c r="E2716" t="s">
        <v>1</v>
      </c>
      <c r="F2716" t="s">
        <v>21</v>
      </c>
      <c r="G2716" t="s">
        <v>95</v>
      </c>
      <c r="H2716">
        <v>115</v>
      </c>
      <c r="I2716">
        <v>110</v>
      </c>
      <c r="J2716">
        <v>43.9</v>
      </c>
      <c r="K2716">
        <v>2</v>
      </c>
      <c r="L2716">
        <v>65</v>
      </c>
      <c r="M2716">
        <v>11</v>
      </c>
      <c r="N2716">
        <v>2.9</v>
      </c>
      <c r="O2716">
        <v>32.299999999999997</v>
      </c>
      <c r="P2716">
        <v>40.4</v>
      </c>
      <c r="Q2716">
        <v>42.2</v>
      </c>
      <c r="R2716">
        <v>9.9</v>
      </c>
      <c r="S2716">
        <v>35</v>
      </c>
      <c r="T2716">
        <v>22600</v>
      </c>
      <c r="U2716">
        <v>27700</v>
      </c>
      <c r="V2716">
        <v>41200</v>
      </c>
    </row>
    <row r="2717" spans="1:22" x14ac:dyDescent="0.25">
      <c r="A2717" t="str">
        <f t="shared" si="42"/>
        <v>2014/20153FemaleComputingUK</v>
      </c>
      <c r="B2717" t="s">
        <v>37</v>
      </c>
      <c r="C2717" t="s">
        <v>137</v>
      </c>
      <c r="D2717">
        <v>3</v>
      </c>
      <c r="E2717" t="s">
        <v>1</v>
      </c>
      <c r="F2717" t="s">
        <v>61</v>
      </c>
      <c r="G2717" t="s">
        <v>95</v>
      </c>
      <c r="H2717">
        <v>1620</v>
      </c>
      <c r="I2717">
        <v>1615</v>
      </c>
      <c r="J2717">
        <v>4.0999999999999996</v>
      </c>
      <c r="K2717">
        <v>0.4</v>
      </c>
      <c r="L2717">
        <v>1545</v>
      </c>
      <c r="M2717">
        <v>7.2</v>
      </c>
      <c r="N2717">
        <v>7.4</v>
      </c>
      <c r="O2717">
        <v>75.2</v>
      </c>
      <c r="P2717">
        <v>80.2</v>
      </c>
      <c r="Q2717">
        <v>81.400000000000006</v>
      </c>
      <c r="R2717">
        <v>6.1</v>
      </c>
      <c r="S2717">
        <v>1190</v>
      </c>
      <c r="T2717">
        <v>15700</v>
      </c>
      <c r="U2717">
        <v>21500</v>
      </c>
      <c r="V2717">
        <v>28100</v>
      </c>
    </row>
    <row r="2718" spans="1:22" x14ac:dyDescent="0.25">
      <c r="A2718" t="str">
        <f t="shared" si="42"/>
        <v>2014/20153FemaleComputingNon-EU</v>
      </c>
      <c r="B2718" t="s">
        <v>37</v>
      </c>
      <c r="C2718" t="s">
        <v>137</v>
      </c>
      <c r="D2718">
        <v>3</v>
      </c>
      <c r="E2718" t="s">
        <v>1</v>
      </c>
      <c r="F2718" t="s">
        <v>125</v>
      </c>
      <c r="G2718" t="s">
        <v>95</v>
      </c>
      <c r="H2718">
        <v>410</v>
      </c>
      <c r="I2718">
        <v>405</v>
      </c>
      <c r="J2718">
        <v>49.4</v>
      </c>
      <c r="K2718">
        <v>1.5</v>
      </c>
      <c r="L2718">
        <v>205</v>
      </c>
      <c r="M2718">
        <v>21.5</v>
      </c>
      <c r="N2718">
        <v>5.7</v>
      </c>
      <c r="O2718">
        <v>13.9</v>
      </c>
      <c r="P2718">
        <v>19.3</v>
      </c>
      <c r="Q2718">
        <v>23.3</v>
      </c>
      <c r="R2718">
        <v>9.4</v>
      </c>
      <c r="S2718">
        <v>50</v>
      </c>
      <c r="T2718">
        <v>13100</v>
      </c>
      <c r="U2718">
        <v>22300</v>
      </c>
      <c r="V2718">
        <v>30300</v>
      </c>
    </row>
    <row r="2719" spans="1:22" x14ac:dyDescent="0.25">
      <c r="A2719" t="str">
        <f t="shared" si="42"/>
        <v>2014/20153FemaleCreative arts and designEU</v>
      </c>
      <c r="B2719" t="s">
        <v>37</v>
      </c>
      <c r="C2719" t="s">
        <v>137</v>
      </c>
      <c r="D2719">
        <v>3</v>
      </c>
      <c r="E2719" t="s">
        <v>1</v>
      </c>
      <c r="F2719" t="s">
        <v>21</v>
      </c>
      <c r="G2719" t="s">
        <v>116</v>
      </c>
      <c r="H2719">
        <v>765</v>
      </c>
      <c r="I2719">
        <v>725</v>
      </c>
      <c r="J2719">
        <v>32.200000000000003</v>
      </c>
      <c r="K2719">
        <v>4.9000000000000004</v>
      </c>
      <c r="L2719">
        <v>490</v>
      </c>
      <c r="M2719">
        <v>24.4</v>
      </c>
      <c r="N2719">
        <v>5.5</v>
      </c>
      <c r="O2719">
        <v>31.1</v>
      </c>
      <c r="P2719">
        <v>35.200000000000003</v>
      </c>
      <c r="Q2719">
        <v>37.9</v>
      </c>
      <c r="R2719">
        <v>6.7</v>
      </c>
      <c r="S2719">
        <v>210</v>
      </c>
      <c r="T2719">
        <v>11200</v>
      </c>
      <c r="U2719">
        <v>18600</v>
      </c>
      <c r="V2719">
        <v>24800</v>
      </c>
    </row>
    <row r="2720" spans="1:22" x14ac:dyDescent="0.25">
      <c r="A2720" t="str">
        <f t="shared" si="42"/>
        <v>2014/20153FemaleCreative arts and designUK</v>
      </c>
      <c r="B2720" t="s">
        <v>37</v>
      </c>
      <c r="C2720" t="s">
        <v>137</v>
      </c>
      <c r="D2720">
        <v>3</v>
      </c>
      <c r="E2720" t="s">
        <v>1</v>
      </c>
      <c r="F2720" t="s">
        <v>61</v>
      </c>
      <c r="G2720" t="s">
        <v>116</v>
      </c>
      <c r="H2720">
        <v>13360</v>
      </c>
      <c r="I2720">
        <v>13275</v>
      </c>
      <c r="J2720">
        <v>2.6</v>
      </c>
      <c r="K2720">
        <v>0.6</v>
      </c>
      <c r="L2720">
        <v>12930</v>
      </c>
      <c r="M2720">
        <v>7.1</v>
      </c>
      <c r="N2720">
        <v>7.5</v>
      </c>
      <c r="O2720">
        <v>76.2</v>
      </c>
      <c r="P2720">
        <v>81.400000000000006</v>
      </c>
      <c r="Q2720">
        <v>82.8</v>
      </c>
      <c r="R2720">
        <v>6.6</v>
      </c>
      <c r="S2720">
        <v>9490</v>
      </c>
      <c r="T2720">
        <v>11700</v>
      </c>
      <c r="U2720">
        <v>17200</v>
      </c>
      <c r="V2720">
        <v>22600</v>
      </c>
    </row>
    <row r="2721" spans="1:22" x14ac:dyDescent="0.25">
      <c r="A2721" t="str">
        <f t="shared" si="42"/>
        <v>2014/20153FemaleCreative arts and designNon-EU</v>
      </c>
      <c r="B2721" t="s">
        <v>37</v>
      </c>
      <c r="C2721" t="s">
        <v>137</v>
      </c>
      <c r="D2721">
        <v>3</v>
      </c>
      <c r="E2721" t="s">
        <v>1</v>
      </c>
      <c r="F2721" t="s">
        <v>125</v>
      </c>
      <c r="G2721" t="s">
        <v>116</v>
      </c>
      <c r="H2721">
        <v>1125</v>
      </c>
      <c r="I2721">
        <v>1090</v>
      </c>
      <c r="J2721">
        <v>53.9</v>
      </c>
      <c r="K2721">
        <v>2.8</v>
      </c>
      <c r="L2721">
        <v>505</v>
      </c>
      <c r="M2721">
        <v>24.7</v>
      </c>
      <c r="N2721">
        <v>2.7</v>
      </c>
      <c r="O2721">
        <v>13.8</v>
      </c>
      <c r="P2721">
        <v>15.4</v>
      </c>
      <c r="Q2721">
        <v>18.8</v>
      </c>
      <c r="R2721">
        <v>4.9000000000000004</v>
      </c>
      <c r="S2721">
        <v>130</v>
      </c>
      <c r="T2721">
        <v>10000</v>
      </c>
      <c r="U2721">
        <v>19000</v>
      </c>
      <c r="V2721">
        <v>24100</v>
      </c>
    </row>
    <row r="2722" spans="1:22" x14ac:dyDescent="0.25">
      <c r="A2722" t="str">
        <f t="shared" si="42"/>
        <v>2014/20153FemaleEconomicsEU</v>
      </c>
      <c r="B2722" t="s">
        <v>37</v>
      </c>
      <c r="C2722" t="s">
        <v>137</v>
      </c>
      <c r="D2722">
        <v>3</v>
      </c>
      <c r="E2722" t="s">
        <v>1</v>
      </c>
      <c r="F2722" t="s">
        <v>21</v>
      </c>
      <c r="G2722" t="s">
        <v>8</v>
      </c>
      <c r="H2722">
        <v>230</v>
      </c>
      <c r="I2722">
        <v>225</v>
      </c>
      <c r="J2722">
        <v>31.3</v>
      </c>
      <c r="K2722">
        <v>3</v>
      </c>
      <c r="L2722">
        <v>155</v>
      </c>
      <c r="M2722">
        <v>19.7</v>
      </c>
      <c r="N2722">
        <v>3.7</v>
      </c>
      <c r="O2722">
        <v>35</v>
      </c>
      <c r="P2722">
        <v>42.3</v>
      </c>
      <c r="Q2722">
        <v>45.3</v>
      </c>
      <c r="R2722">
        <v>10.3</v>
      </c>
      <c r="S2722">
        <v>75</v>
      </c>
      <c r="T2722">
        <v>25200</v>
      </c>
      <c r="U2722">
        <v>32800</v>
      </c>
      <c r="V2722">
        <v>42300</v>
      </c>
    </row>
    <row r="2723" spans="1:22" x14ac:dyDescent="0.25">
      <c r="A2723" t="str">
        <f t="shared" si="42"/>
        <v>2014/20153FemaleEconomicsUK</v>
      </c>
      <c r="B2723" t="s">
        <v>37</v>
      </c>
      <c r="C2723" t="s">
        <v>137</v>
      </c>
      <c r="D2723">
        <v>3</v>
      </c>
      <c r="E2723" t="s">
        <v>1</v>
      </c>
      <c r="F2723" t="s">
        <v>61</v>
      </c>
      <c r="G2723" t="s">
        <v>8</v>
      </c>
      <c r="H2723">
        <v>1300</v>
      </c>
      <c r="I2723">
        <v>1290</v>
      </c>
      <c r="J2723">
        <v>3.2</v>
      </c>
      <c r="K2723">
        <v>0.8</v>
      </c>
      <c r="L2723">
        <v>1245</v>
      </c>
      <c r="M2723">
        <v>7.1</v>
      </c>
      <c r="N2723">
        <v>5.6</v>
      </c>
      <c r="O2723">
        <v>76.599999999999994</v>
      </c>
      <c r="P2723">
        <v>82.3</v>
      </c>
      <c r="Q2723">
        <v>84.1</v>
      </c>
      <c r="R2723">
        <v>7.6</v>
      </c>
      <c r="S2723">
        <v>965</v>
      </c>
      <c r="T2723">
        <v>23400</v>
      </c>
      <c r="U2723">
        <v>30700</v>
      </c>
      <c r="V2723">
        <v>39800</v>
      </c>
    </row>
    <row r="2724" spans="1:22" x14ac:dyDescent="0.25">
      <c r="A2724" t="str">
        <f t="shared" si="42"/>
        <v>2014/20153FemaleEconomicsNon-EU</v>
      </c>
      <c r="B2724" t="s">
        <v>37</v>
      </c>
      <c r="C2724" t="s">
        <v>137</v>
      </c>
      <c r="D2724">
        <v>3</v>
      </c>
      <c r="E2724" t="s">
        <v>1</v>
      </c>
      <c r="F2724" t="s">
        <v>125</v>
      </c>
      <c r="G2724" t="s">
        <v>8</v>
      </c>
      <c r="H2724">
        <v>870</v>
      </c>
      <c r="I2724">
        <v>860</v>
      </c>
      <c r="J2724">
        <v>62.8</v>
      </c>
      <c r="K2724">
        <v>1.5</v>
      </c>
      <c r="L2724">
        <v>320</v>
      </c>
      <c r="M2724">
        <v>18.8</v>
      </c>
      <c r="N2724">
        <v>2.2000000000000002</v>
      </c>
      <c r="O2724">
        <v>11.2</v>
      </c>
      <c r="P2724">
        <v>12.9</v>
      </c>
      <c r="Q2724">
        <v>16.2</v>
      </c>
      <c r="R2724">
        <v>5</v>
      </c>
      <c r="S2724">
        <v>85</v>
      </c>
      <c r="T2724">
        <v>23700</v>
      </c>
      <c r="U2724">
        <v>32500</v>
      </c>
      <c r="V2724">
        <v>55800</v>
      </c>
    </row>
    <row r="2725" spans="1:22" x14ac:dyDescent="0.25">
      <c r="A2725" t="str">
        <f t="shared" si="42"/>
        <v>2014/20153FemaleEducation and teachingEU</v>
      </c>
      <c r="B2725" t="s">
        <v>37</v>
      </c>
      <c r="C2725" t="s">
        <v>137</v>
      </c>
      <c r="D2725">
        <v>3</v>
      </c>
      <c r="E2725" t="s">
        <v>1</v>
      </c>
      <c r="F2725" t="s">
        <v>21</v>
      </c>
      <c r="G2725" t="s">
        <v>118</v>
      </c>
      <c r="H2725">
        <v>115</v>
      </c>
      <c r="I2725">
        <v>105</v>
      </c>
      <c r="J2725">
        <v>26.3</v>
      </c>
      <c r="K2725">
        <v>6.2</v>
      </c>
      <c r="L2725">
        <v>80</v>
      </c>
      <c r="M2725">
        <v>19.8</v>
      </c>
      <c r="N2725">
        <v>5.4</v>
      </c>
      <c r="O2725">
        <v>40.6</v>
      </c>
      <c r="P2725">
        <v>45.3</v>
      </c>
      <c r="Q2725">
        <v>48.5</v>
      </c>
      <c r="R2725">
        <v>8</v>
      </c>
      <c r="S2725">
        <v>40</v>
      </c>
      <c r="T2725">
        <v>16400</v>
      </c>
      <c r="U2725">
        <v>22600</v>
      </c>
      <c r="V2725">
        <v>25200</v>
      </c>
    </row>
    <row r="2726" spans="1:22" x14ac:dyDescent="0.25">
      <c r="A2726" t="str">
        <f t="shared" si="42"/>
        <v>2014/20153FemaleEducation and teachingUK</v>
      </c>
      <c r="B2726" t="s">
        <v>37</v>
      </c>
      <c r="C2726" t="s">
        <v>137</v>
      </c>
      <c r="D2726">
        <v>3</v>
      </c>
      <c r="E2726" t="s">
        <v>1</v>
      </c>
      <c r="F2726" t="s">
        <v>61</v>
      </c>
      <c r="G2726" t="s">
        <v>118</v>
      </c>
      <c r="H2726">
        <v>12340</v>
      </c>
      <c r="I2726">
        <v>12280</v>
      </c>
      <c r="J2726">
        <v>2.5</v>
      </c>
      <c r="K2726">
        <v>0.5</v>
      </c>
      <c r="L2726">
        <v>11970</v>
      </c>
      <c r="M2726">
        <v>4.2</v>
      </c>
      <c r="N2726">
        <v>4.5999999999999996</v>
      </c>
      <c r="O2726">
        <v>80.099999999999994</v>
      </c>
      <c r="P2726">
        <v>87.3</v>
      </c>
      <c r="Q2726">
        <v>88.6</v>
      </c>
      <c r="R2726">
        <v>8.6</v>
      </c>
      <c r="S2726">
        <v>9590</v>
      </c>
      <c r="T2726">
        <v>14600</v>
      </c>
      <c r="U2726">
        <v>21200</v>
      </c>
      <c r="V2726">
        <v>24500</v>
      </c>
    </row>
    <row r="2727" spans="1:22" x14ac:dyDescent="0.25">
      <c r="A2727" t="str">
        <f t="shared" si="42"/>
        <v>2014/20153FemaleEducation and teachingNon-EU</v>
      </c>
      <c r="B2727" t="s">
        <v>37</v>
      </c>
      <c r="C2727" t="s">
        <v>137</v>
      </c>
      <c r="D2727">
        <v>3</v>
      </c>
      <c r="E2727" t="s">
        <v>1</v>
      </c>
      <c r="F2727" t="s">
        <v>125</v>
      </c>
      <c r="G2727" t="s">
        <v>118</v>
      </c>
      <c r="H2727">
        <v>160</v>
      </c>
      <c r="I2727">
        <v>145</v>
      </c>
      <c r="J2727">
        <v>38.799999999999997</v>
      </c>
      <c r="K2727">
        <v>8.4</v>
      </c>
      <c r="L2727">
        <v>90</v>
      </c>
      <c r="M2727">
        <v>23.8</v>
      </c>
      <c r="N2727">
        <v>2.5</v>
      </c>
      <c r="O2727">
        <v>24.1</v>
      </c>
      <c r="P2727">
        <v>29.4</v>
      </c>
      <c r="Q2727">
        <v>34.9</v>
      </c>
      <c r="R2727">
        <v>10.8</v>
      </c>
      <c r="S2727">
        <v>30</v>
      </c>
      <c r="T2727">
        <v>14200</v>
      </c>
      <c r="U2727">
        <v>21200</v>
      </c>
      <c r="V2727">
        <v>24800</v>
      </c>
    </row>
    <row r="2728" spans="1:22" x14ac:dyDescent="0.25">
      <c r="A2728" t="str">
        <f t="shared" si="42"/>
        <v>2014/20153FemaleEngineeringEU</v>
      </c>
      <c r="B2728" t="s">
        <v>37</v>
      </c>
      <c r="C2728" t="s">
        <v>137</v>
      </c>
      <c r="D2728">
        <v>3</v>
      </c>
      <c r="E2728" t="s">
        <v>1</v>
      </c>
      <c r="F2728" t="s">
        <v>21</v>
      </c>
      <c r="G2728" t="s">
        <v>93</v>
      </c>
      <c r="H2728">
        <v>205</v>
      </c>
      <c r="I2728">
        <v>205</v>
      </c>
      <c r="J2728">
        <v>43.6</v>
      </c>
      <c r="K2728">
        <v>1.4</v>
      </c>
      <c r="L2728">
        <v>115</v>
      </c>
      <c r="M2728">
        <v>16.8</v>
      </c>
      <c r="N2728">
        <v>4.9000000000000004</v>
      </c>
      <c r="O2728">
        <v>23.1</v>
      </c>
      <c r="P2728">
        <v>29.6</v>
      </c>
      <c r="Q2728">
        <v>34.700000000000003</v>
      </c>
      <c r="R2728">
        <v>11.7</v>
      </c>
      <c r="S2728">
        <v>45</v>
      </c>
      <c r="T2728">
        <v>22600</v>
      </c>
      <c r="U2728">
        <v>27700</v>
      </c>
      <c r="V2728">
        <v>33200</v>
      </c>
    </row>
    <row r="2729" spans="1:22" x14ac:dyDescent="0.25">
      <c r="A2729" t="str">
        <f t="shared" si="42"/>
        <v>2014/20153FemaleEngineeringUK</v>
      </c>
      <c r="B2729" t="s">
        <v>37</v>
      </c>
      <c r="C2729" t="s">
        <v>137</v>
      </c>
      <c r="D2729">
        <v>3</v>
      </c>
      <c r="E2729" t="s">
        <v>1</v>
      </c>
      <c r="F2729" t="s">
        <v>61</v>
      </c>
      <c r="G2729" t="s">
        <v>93</v>
      </c>
      <c r="H2729">
        <v>1520</v>
      </c>
      <c r="I2729">
        <v>1505</v>
      </c>
      <c r="J2729">
        <v>2.4</v>
      </c>
      <c r="K2729">
        <v>0.9</v>
      </c>
      <c r="L2729">
        <v>1470</v>
      </c>
      <c r="M2729">
        <v>6.9</v>
      </c>
      <c r="N2729">
        <v>4.5999999999999996</v>
      </c>
      <c r="O2729">
        <v>73.2</v>
      </c>
      <c r="P2729">
        <v>81.900000000000006</v>
      </c>
      <c r="Q2729">
        <v>86.2</v>
      </c>
      <c r="R2729">
        <v>13</v>
      </c>
      <c r="S2729">
        <v>1070</v>
      </c>
      <c r="T2729">
        <v>19300</v>
      </c>
      <c r="U2729">
        <v>26300</v>
      </c>
      <c r="V2729">
        <v>33900</v>
      </c>
    </row>
    <row r="2730" spans="1:22" x14ac:dyDescent="0.25">
      <c r="A2730" t="str">
        <f t="shared" si="42"/>
        <v>2014/20153FemaleEngineeringNon-EU</v>
      </c>
      <c r="B2730" t="s">
        <v>37</v>
      </c>
      <c r="C2730" t="s">
        <v>137</v>
      </c>
      <c r="D2730">
        <v>3</v>
      </c>
      <c r="E2730" t="s">
        <v>1</v>
      </c>
      <c r="F2730" t="s">
        <v>125</v>
      </c>
      <c r="G2730" t="s">
        <v>93</v>
      </c>
      <c r="H2730">
        <v>755</v>
      </c>
      <c r="I2730">
        <v>745</v>
      </c>
      <c r="J2730">
        <v>54.5</v>
      </c>
      <c r="K2730">
        <v>1.7</v>
      </c>
      <c r="L2730">
        <v>340</v>
      </c>
      <c r="M2730">
        <v>21</v>
      </c>
      <c r="N2730">
        <v>1.6</v>
      </c>
      <c r="O2730">
        <v>10.5</v>
      </c>
      <c r="P2730">
        <v>15.9</v>
      </c>
      <c r="Q2730">
        <v>22.8</v>
      </c>
      <c r="R2730">
        <v>12.3</v>
      </c>
      <c r="S2730">
        <v>70</v>
      </c>
      <c r="T2730">
        <v>23700</v>
      </c>
      <c r="U2730">
        <v>29900</v>
      </c>
      <c r="V2730">
        <v>38000</v>
      </c>
    </row>
    <row r="2731" spans="1:22" x14ac:dyDescent="0.25">
      <c r="A2731" t="str">
        <f t="shared" si="42"/>
        <v>2014/20153FemaleEnglish studiesEU</v>
      </c>
      <c r="B2731" t="s">
        <v>37</v>
      </c>
      <c r="C2731" t="s">
        <v>137</v>
      </c>
      <c r="D2731">
        <v>3</v>
      </c>
      <c r="E2731" t="s">
        <v>1</v>
      </c>
      <c r="F2731" t="s">
        <v>21</v>
      </c>
      <c r="G2731" t="s">
        <v>109</v>
      </c>
      <c r="H2731">
        <v>320</v>
      </c>
      <c r="I2731">
        <v>310</v>
      </c>
      <c r="J2731">
        <v>43.8</v>
      </c>
      <c r="K2731">
        <v>4</v>
      </c>
      <c r="L2731">
        <v>175</v>
      </c>
      <c r="M2731">
        <v>18</v>
      </c>
      <c r="N2731">
        <v>5.0999999999999996</v>
      </c>
      <c r="O2731">
        <v>24.1</v>
      </c>
      <c r="P2731">
        <v>29.4</v>
      </c>
      <c r="Q2731">
        <v>33</v>
      </c>
      <c r="R2731">
        <v>8.9</v>
      </c>
      <c r="S2731">
        <v>70</v>
      </c>
      <c r="T2731">
        <v>12400</v>
      </c>
      <c r="U2731">
        <v>18200</v>
      </c>
      <c r="V2731">
        <v>23000</v>
      </c>
    </row>
    <row r="2732" spans="1:22" x14ac:dyDescent="0.25">
      <c r="A2732" t="str">
        <f t="shared" si="42"/>
        <v>2014/20153FemaleEnglish studiesUK</v>
      </c>
      <c r="B2732" t="s">
        <v>37</v>
      </c>
      <c r="C2732" t="s">
        <v>137</v>
      </c>
      <c r="D2732">
        <v>3</v>
      </c>
      <c r="E2732" t="s">
        <v>1</v>
      </c>
      <c r="F2732" t="s">
        <v>61</v>
      </c>
      <c r="G2732" t="s">
        <v>109</v>
      </c>
      <c r="H2732">
        <v>8480</v>
      </c>
      <c r="I2732">
        <v>8440</v>
      </c>
      <c r="J2732">
        <v>2.4</v>
      </c>
      <c r="K2732">
        <v>0.5</v>
      </c>
      <c r="L2732">
        <v>8230</v>
      </c>
      <c r="M2732">
        <v>5.2</v>
      </c>
      <c r="N2732">
        <v>6.4</v>
      </c>
      <c r="O2732">
        <v>70.400000000000006</v>
      </c>
      <c r="P2732">
        <v>82.4</v>
      </c>
      <c r="Q2732">
        <v>86</v>
      </c>
      <c r="R2732">
        <v>15.6</v>
      </c>
      <c r="S2732">
        <v>5735</v>
      </c>
      <c r="T2732">
        <v>15000</v>
      </c>
      <c r="U2732">
        <v>20400</v>
      </c>
      <c r="V2732">
        <v>24800</v>
      </c>
    </row>
    <row r="2733" spans="1:22" x14ac:dyDescent="0.25">
      <c r="A2733" t="str">
        <f t="shared" si="42"/>
        <v>2014/20153FemaleEnglish studiesNon-EU</v>
      </c>
      <c r="B2733" t="s">
        <v>37</v>
      </c>
      <c r="C2733" t="s">
        <v>137</v>
      </c>
      <c r="D2733">
        <v>3</v>
      </c>
      <c r="E2733" t="s">
        <v>1</v>
      </c>
      <c r="F2733" t="s">
        <v>125</v>
      </c>
      <c r="G2733" t="s">
        <v>109</v>
      </c>
      <c r="H2733">
        <v>500</v>
      </c>
      <c r="I2733">
        <v>490</v>
      </c>
      <c r="J2733">
        <v>63.6</v>
      </c>
      <c r="K2733">
        <v>1.9</v>
      </c>
      <c r="L2733">
        <v>180</v>
      </c>
      <c r="M2733">
        <v>20.6</v>
      </c>
      <c r="N2733">
        <v>2.6</v>
      </c>
      <c r="O2733">
        <v>7</v>
      </c>
      <c r="P2733">
        <v>9.8000000000000007</v>
      </c>
      <c r="Q2733">
        <v>13.2</v>
      </c>
      <c r="R2733">
        <v>6.1</v>
      </c>
      <c r="S2733">
        <v>30</v>
      </c>
      <c r="T2733">
        <v>16500</v>
      </c>
      <c r="U2733">
        <v>21200</v>
      </c>
      <c r="V2733">
        <v>25200</v>
      </c>
    </row>
    <row r="2734" spans="1:22" x14ac:dyDescent="0.25">
      <c r="A2734" t="str">
        <f t="shared" si="42"/>
        <v>2014/20153FemaleGeneral, applied and forensic sciencesEU</v>
      </c>
      <c r="B2734" t="s">
        <v>37</v>
      </c>
      <c r="C2734" t="s">
        <v>137</v>
      </c>
      <c r="D2734">
        <v>3</v>
      </c>
      <c r="E2734" t="s">
        <v>1</v>
      </c>
      <c r="F2734" t="s">
        <v>21</v>
      </c>
      <c r="G2734" t="s">
        <v>147</v>
      </c>
      <c r="H2734">
        <v>30</v>
      </c>
      <c r="I2734">
        <v>25</v>
      </c>
      <c r="J2734">
        <v>32.9</v>
      </c>
      <c r="K2734">
        <v>6.8</v>
      </c>
      <c r="L2734">
        <v>20</v>
      </c>
      <c r="M2734">
        <v>12.8</v>
      </c>
      <c r="N2734">
        <v>10.4</v>
      </c>
      <c r="O2734">
        <v>30.5</v>
      </c>
      <c r="P2734">
        <v>37.200000000000003</v>
      </c>
      <c r="Q2734">
        <v>43.9</v>
      </c>
      <c r="R2734">
        <v>13.4</v>
      </c>
      <c r="S2734" t="s">
        <v>124</v>
      </c>
      <c r="T2734" t="s">
        <v>124</v>
      </c>
      <c r="U2734" t="s">
        <v>124</v>
      </c>
      <c r="V2734" t="s">
        <v>124</v>
      </c>
    </row>
    <row r="2735" spans="1:22" x14ac:dyDescent="0.25">
      <c r="A2735" t="str">
        <f t="shared" si="42"/>
        <v>2014/20153FemaleGeneral, applied and forensic sciencesUK</v>
      </c>
      <c r="B2735" t="s">
        <v>37</v>
      </c>
      <c r="C2735" t="s">
        <v>137</v>
      </c>
      <c r="D2735">
        <v>3</v>
      </c>
      <c r="E2735" t="s">
        <v>1</v>
      </c>
      <c r="F2735" t="s">
        <v>61</v>
      </c>
      <c r="G2735" t="s">
        <v>147</v>
      </c>
      <c r="H2735">
        <v>985</v>
      </c>
      <c r="I2735">
        <v>980</v>
      </c>
      <c r="J2735">
        <v>2</v>
      </c>
      <c r="K2735">
        <v>0.6</v>
      </c>
      <c r="L2735">
        <v>960</v>
      </c>
      <c r="M2735">
        <v>4</v>
      </c>
      <c r="N2735">
        <v>5.2</v>
      </c>
      <c r="O2735">
        <v>72.3</v>
      </c>
      <c r="P2735">
        <v>84.6</v>
      </c>
      <c r="Q2735">
        <v>88.8</v>
      </c>
      <c r="R2735">
        <v>16.5</v>
      </c>
      <c r="S2735">
        <v>695</v>
      </c>
      <c r="T2735">
        <v>15300</v>
      </c>
      <c r="U2735">
        <v>19000</v>
      </c>
      <c r="V2735">
        <v>23700</v>
      </c>
    </row>
    <row r="2736" spans="1:22" x14ac:dyDescent="0.25">
      <c r="A2736" t="str">
        <f t="shared" si="42"/>
        <v>2014/20153FemaleGeneral, applied and forensic sciencesNon-EU</v>
      </c>
      <c r="B2736" t="s">
        <v>37</v>
      </c>
      <c r="C2736" t="s">
        <v>137</v>
      </c>
      <c r="D2736">
        <v>3</v>
      </c>
      <c r="E2736" t="s">
        <v>1</v>
      </c>
      <c r="F2736" t="s">
        <v>125</v>
      </c>
      <c r="G2736" t="s">
        <v>147</v>
      </c>
      <c r="H2736">
        <v>30</v>
      </c>
      <c r="I2736">
        <v>30</v>
      </c>
      <c r="J2736">
        <v>38.700000000000003</v>
      </c>
      <c r="K2736">
        <v>1</v>
      </c>
      <c r="L2736">
        <v>20</v>
      </c>
      <c r="M2736">
        <v>11.5</v>
      </c>
      <c r="N2736">
        <v>6.3</v>
      </c>
      <c r="O2736">
        <v>22.6</v>
      </c>
      <c r="P2736">
        <v>29.9</v>
      </c>
      <c r="Q2736">
        <v>43.5</v>
      </c>
      <c r="R2736">
        <v>20.9</v>
      </c>
      <c r="S2736" t="s">
        <v>124</v>
      </c>
      <c r="T2736" t="s">
        <v>124</v>
      </c>
      <c r="U2736" t="s">
        <v>124</v>
      </c>
      <c r="V2736" t="s">
        <v>124</v>
      </c>
    </row>
    <row r="2737" spans="1:22" x14ac:dyDescent="0.25">
      <c r="A2737" t="str">
        <f t="shared" si="42"/>
        <v>2014/20153FemaleGeography, earth and environmental studiesEU</v>
      </c>
      <c r="B2737" t="s">
        <v>37</v>
      </c>
      <c r="C2737" t="s">
        <v>137</v>
      </c>
      <c r="D2737">
        <v>3</v>
      </c>
      <c r="E2737" t="s">
        <v>1</v>
      </c>
      <c r="F2737" t="s">
        <v>21</v>
      </c>
      <c r="G2737" t="s">
        <v>148</v>
      </c>
      <c r="H2737">
        <v>100</v>
      </c>
      <c r="I2737">
        <v>95</v>
      </c>
      <c r="J2737">
        <v>32</v>
      </c>
      <c r="K2737">
        <v>3.4</v>
      </c>
      <c r="L2737">
        <v>65</v>
      </c>
      <c r="M2737">
        <v>19.5</v>
      </c>
      <c r="N2737">
        <v>4.2</v>
      </c>
      <c r="O2737">
        <v>28.7</v>
      </c>
      <c r="P2737">
        <v>34.700000000000003</v>
      </c>
      <c r="Q2737">
        <v>44.3</v>
      </c>
      <c r="R2737">
        <v>15.6</v>
      </c>
      <c r="S2737">
        <v>25</v>
      </c>
      <c r="T2737">
        <v>19300</v>
      </c>
      <c r="U2737">
        <v>23400</v>
      </c>
      <c r="V2737">
        <v>25600</v>
      </c>
    </row>
    <row r="2738" spans="1:22" x14ac:dyDescent="0.25">
      <c r="A2738" t="str">
        <f t="shared" si="42"/>
        <v>2014/20153FemaleGeography, earth and environmental studiesUK</v>
      </c>
      <c r="B2738" t="s">
        <v>37</v>
      </c>
      <c r="C2738" t="s">
        <v>137</v>
      </c>
      <c r="D2738">
        <v>3</v>
      </c>
      <c r="E2738" t="s">
        <v>1</v>
      </c>
      <c r="F2738" t="s">
        <v>61</v>
      </c>
      <c r="G2738" t="s">
        <v>148</v>
      </c>
      <c r="H2738">
        <v>3300</v>
      </c>
      <c r="I2738">
        <v>3280</v>
      </c>
      <c r="J2738">
        <v>1.8</v>
      </c>
      <c r="K2738">
        <v>0.6</v>
      </c>
      <c r="L2738">
        <v>3220</v>
      </c>
      <c r="M2738">
        <v>5.2</v>
      </c>
      <c r="N2738">
        <v>4.3</v>
      </c>
      <c r="O2738">
        <v>72.3</v>
      </c>
      <c r="P2738">
        <v>85.1</v>
      </c>
      <c r="Q2738">
        <v>88.7</v>
      </c>
      <c r="R2738">
        <v>16.3</v>
      </c>
      <c r="S2738">
        <v>2310</v>
      </c>
      <c r="T2738">
        <v>17900</v>
      </c>
      <c r="U2738">
        <v>23000</v>
      </c>
      <c r="V2738">
        <v>27700</v>
      </c>
    </row>
    <row r="2739" spans="1:22" x14ac:dyDescent="0.25">
      <c r="A2739" t="str">
        <f t="shared" si="42"/>
        <v>2014/20153FemaleGeography, earth and environmental studiesNon-EU</v>
      </c>
      <c r="B2739" t="s">
        <v>37</v>
      </c>
      <c r="C2739" t="s">
        <v>137</v>
      </c>
      <c r="D2739">
        <v>3</v>
      </c>
      <c r="E2739" t="s">
        <v>1</v>
      </c>
      <c r="F2739" t="s">
        <v>125</v>
      </c>
      <c r="G2739" t="s">
        <v>148</v>
      </c>
      <c r="H2739">
        <v>135</v>
      </c>
      <c r="I2739">
        <v>135</v>
      </c>
      <c r="J2739">
        <v>58.9</v>
      </c>
      <c r="K2739">
        <v>1.5</v>
      </c>
      <c r="L2739">
        <v>55</v>
      </c>
      <c r="M2739">
        <v>15.3</v>
      </c>
      <c r="N2739">
        <v>2.5</v>
      </c>
      <c r="O2739">
        <v>12.7</v>
      </c>
      <c r="P2739">
        <v>17.5</v>
      </c>
      <c r="Q2739">
        <v>23.3</v>
      </c>
      <c r="R2739">
        <v>10.6</v>
      </c>
      <c r="S2739">
        <v>15</v>
      </c>
      <c r="T2739">
        <v>18200</v>
      </c>
      <c r="U2739">
        <v>25600</v>
      </c>
      <c r="V2739">
        <v>34700</v>
      </c>
    </row>
    <row r="2740" spans="1:22" x14ac:dyDescent="0.25">
      <c r="A2740" t="str">
        <f t="shared" si="42"/>
        <v>2014/20153FemaleHealth and social careEU</v>
      </c>
      <c r="B2740" t="s">
        <v>37</v>
      </c>
      <c r="C2740" t="s">
        <v>137</v>
      </c>
      <c r="D2740">
        <v>3</v>
      </c>
      <c r="E2740" t="s">
        <v>1</v>
      </c>
      <c r="F2740" t="s">
        <v>21</v>
      </c>
      <c r="G2740" t="s">
        <v>104</v>
      </c>
      <c r="H2740">
        <v>25</v>
      </c>
      <c r="I2740">
        <v>20</v>
      </c>
      <c r="J2740">
        <v>31.5</v>
      </c>
      <c r="K2740">
        <v>2.2000000000000002</v>
      </c>
      <c r="L2740">
        <v>15</v>
      </c>
      <c r="M2740">
        <v>15.7</v>
      </c>
      <c r="N2740">
        <v>9</v>
      </c>
      <c r="O2740">
        <v>33.700000000000003</v>
      </c>
      <c r="P2740">
        <v>39.299999999999997</v>
      </c>
      <c r="Q2740">
        <v>43.8</v>
      </c>
      <c r="R2740">
        <v>10.1</v>
      </c>
      <c r="S2740" t="s">
        <v>124</v>
      </c>
      <c r="T2740" t="s">
        <v>124</v>
      </c>
      <c r="U2740" t="s">
        <v>124</v>
      </c>
      <c r="V2740" t="s">
        <v>124</v>
      </c>
    </row>
    <row r="2741" spans="1:22" x14ac:dyDescent="0.25">
      <c r="A2741" t="str">
        <f t="shared" si="42"/>
        <v>2014/20153FemaleHealth and social careUK</v>
      </c>
      <c r="B2741" t="s">
        <v>37</v>
      </c>
      <c r="C2741" t="s">
        <v>137</v>
      </c>
      <c r="D2741">
        <v>3</v>
      </c>
      <c r="E2741" t="s">
        <v>1</v>
      </c>
      <c r="F2741" t="s">
        <v>61</v>
      </c>
      <c r="G2741" t="s">
        <v>104</v>
      </c>
      <c r="H2741">
        <v>6150</v>
      </c>
      <c r="I2741">
        <v>6125</v>
      </c>
      <c r="J2741">
        <v>3.1</v>
      </c>
      <c r="K2741">
        <v>0.5</v>
      </c>
      <c r="L2741">
        <v>5935</v>
      </c>
      <c r="M2741">
        <v>3.5</v>
      </c>
      <c r="N2741">
        <v>4.9000000000000004</v>
      </c>
      <c r="O2741">
        <v>70.3</v>
      </c>
      <c r="P2741">
        <v>86.5</v>
      </c>
      <c r="Q2741">
        <v>88.5</v>
      </c>
      <c r="R2741">
        <v>18.2</v>
      </c>
      <c r="S2741">
        <v>4185</v>
      </c>
      <c r="T2741">
        <v>13900</v>
      </c>
      <c r="U2741">
        <v>20800</v>
      </c>
      <c r="V2741">
        <v>27000</v>
      </c>
    </row>
    <row r="2742" spans="1:22" x14ac:dyDescent="0.25">
      <c r="A2742" t="str">
        <f t="shared" si="42"/>
        <v>2014/20153FemaleHealth and social careNon-EU</v>
      </c>
      <c r="B2742" t="s">
        <v>37</v>
      </c>
      <c r="C2742" t="s">
        <v>137</v>
      </c>
      <c r="D2742">
        <v>3</v>
      </c>
      <c r="E2742" t="s">
        <v>1</v>
      </c>
      <c r="F2742" t="s">
        <v>125</v>
      </c>
      <c r="G2742" t="s">
        <v>104</v>
      </c>
      <c r="H2742">
        <v>50</v>
      </c>
      <c r="I2742">
        <v>50</v>
      </c>
      <c r="J2742">
        <v>25.3</v>
      </c>
      <c r="K2742">
        <v>2</v>
      </c>
      <c r="L2742">
        <v>35</v>
      </c>
      <c r="M2742">
        <v>20.2</v>
      </c>
      <c r="N2742">
        <v>6.1</v>
      </c>
      <c r="O2742">
        <v>22.2</v>
      </c>
      <c r="P2742">
        <v>41.4</v>
      </c>
      <c r="Q2742">
        <v>48.5</v>
      </c>
      <c r="R2742">
        <v>26.3</v>
      </c>
      <c r="S2742">
        <v>10</v>
      </c>
      <c r="T2742">
        <v>16400</v>
      </c>
      <c r="U2742">
        <v>26300</v>
      </c>
      <c r="V2742">
        <v>32100</v>
      </c>
    </row>
    <row r="2743" spans="1:22" x14ac:dyDescent="0.25">
      <c r="A2743" t="str">
        <f t="shared" si="42"/>
        <v>2014/20153FemaleHistory and archaeologyEU</v>
      </c>
      <c r="B2743" t="s">
        <v>37</v>
      </c>
      <c r="C2743" t="s">
        <v>137</v>
      </c>
      <c r="D2743">
        <v>3</v>
      </c>
      <c r="E2743" t="s">
        <v>1</v>
      </c>
      <c r="F2743" t="s">
        <v>21</v>
      </c>
      <c r="G2743" t="s">
        <v>113</v>
      </c>
      <c r="H2743">
        <v>160</v>
      </c>
      <c r="I2743">
        <v>155</v>
      </c>
      <c r="J2743">
        <v>19.899999999999999</v>
      </c>
      <c r="K2743">
        <v>5.7</v>
      </c>
      <c r="L2743">
        <v>120</v>
      </c>
      <c r="M2743">
        <v>20.2</v>
      </c>
      <c r="N2743">
        <v>5.9</v>
      </c>
      <c r="O2743">
        <v>35.700000000000003</v>
      </c>
      <c r="P2743">
        <v>46</v>
      </c>
      <c r="Q2743">
        <v>54</v>
      </c>
      <c r="R2743">
        <v>18.3</v>
      </c>
      <c r="S2743">
        <v>50</v>
      </c>
      <c r="T2743">
        <v>16800</v>
      </c>
      <c r="U2743">
        <v>22600</v>
      </c>
      <c r="V2743">
        <v>28500</v>
      </c>
    </row>
    <row r="2744" spans="1:22" x14ac:dyDescent="0.25">
      <c r="A2744" t="str">
        <f t="shared" si="42"/>
        <v>2014/20153FemaleHistory and archaeologyUK</v>
      </c>
      <c r="B2744" t="s">
        <v>37</v>
      </c>
      <c r="C2744" t="s">
        <v>137</v>
      </c>
      <c r="D2744">
        <v>3</v>
      </c>
      <c r="E2744" t="s">
        <v>1</v>
      </c>
      <c r="F2744" t="s">
        <v>61</v>
      </c>
      <c r="G2744" t="s">
        <v>113</v>
      </c>
      <c r="H2744">
        <v>5380</v>
      </c>
      <c r="I2744">
        <v>5350</v>
      </c>
      <c r="J2744">
        <v>1.9</v>
      </c>
      <c r="K2744">
        <v>0.5</v>
      </c>
      <c r="L2744">
        <v>5245</v>
      </c>
      <c r="M2744">
        <v>6.1</v>
      </c>
      <c r="N2744">
        <v>5.6</v>
      </c>
      <c r="O2744">
        <v>70</v>
      </c>
      <c r="P2744">
        <v>82.3</v>
      </c>
      <c r="Q2744">
        <v>86.3</v>
      </c>
      <c r="R2744">
        <v>16.3</v>
      </c>
      <c r="S2744">
        <v>3645</v>
      </c>
      <c r="T2744">
        <v>16100</v>
      </c>
      <c r="U2744">
        <v>21200</v>
      </c>
      <c r="V2744">
        <v>26300</v>
      </c>
    </row>
    <row r="2745" spans="1:22" x14ac:dyDescent="0.25">
      <c r="A2745" t="str">
        <f t="shared" si="42"/>
        <v>2014/20153FemaleHistory and archaeologyNon-EU</v>
      </c>
      <c r="B2745" t="s">
        <v>37</v>
      </c>
      <c r="C2745" t="s">
        <v>137</v>
      </c>
      <c r="D2745">
        <v>3</v>
      </c>
      <c r="E2745" t="s">
        <v>1</v>
      </c>
      <c r="F2745" t="s">
        <v>125</v>
      </c>
      <c r="G2745" t="s">
        <v>113</v>
      </c>
      <c r="H2745">
        <v>115</v>
      </c>
      <c r="I2745">
        <v>115</v>
      </c>
      <c r="J2745">
        <v>44.4</v>
      </c>
      <c r="K2745">
        <v>0.9</v>
      </c>
      <c r="L2745">
        <v>65</v>
      </c>
      <c r="M2745">
        <v>23.1</v>
      </c>
      <c r="N2745">
        <v>5.6</v>
      </c>
      <c r="O2745">
        <v>15</v>
      </c>
      <c r="P2745">
        <v>18.5</v>
      </c>
      <c r="Q2745">
        <v>27</v>
      </c>
      <c r="R2745">
        <v>12</v>
      </c>
      <c r="S2745">
        <v>15</v>
      </c>
      <c r="T2745">
        <v>9500</v>
      </c>
      <c r="U2745">
        <v>17500</v>
      </c>
      <c r="V2745">
        <v>23400</v>
      </c>
    </row>
    <row r="2746" spans="1:22" x14ac:dyDescent="0.25">
      <c r="A2746" t="str">
        <f t="shared" si="42"/>
        <v>2014/20153FemaleLanguages and area studiesEU</v>
      </c>
      <c r="B2746" t="s">
        <v>37</v>
      </c>
      <c r="C2746" t="s">
        <v>137</v>
      </c>
      <c r="D2746">
        <v>3</v>
      </c>
      <c r="E2746" t="s">
        <v>1</v>
      </c>
      <c r="F2746" t="s">
        <v>21</v>
      </c>
      <c r="G2746" t="s">
        <v>149</v>
      </c>
      <c r="H2746">
        <v>390</v>
      </c>
      <c r="I2746">
        <v>365</v>
      </c>
      <c r="J2746">
        <v>30</v>
      </c>
      <c r="K2746">
        <v>5.6</v>
      </c>
      <c r="L2746">
        <v>255</v>
      </c>
      <c r="M2746">
        <v>26.1</v>
      </c>
      <c r="N2746">
        <v>5</v>
      </c>
      <c r="O2746">
        <v>28.8</v>
      </c>
      <c r="P2746">
        <v>34.700000000000003</v>
      </c>
      <c r="Q2746">
        <v>38.9</v>
      </c>
      <c r="R2746">
        <v>10</v>
      </c>
      <c r="S2746">
        <v>100</v>
      </c>
      <c r="T2746">
        <v>17900</v>
      </c>
      <c r="U2746">
        <v>23400</v>
      </c>
      <c r="V2746">
        <v>29900</v>
      </c>
    </row>
    <row r="2747" spans="1:22" x14ac:dyDescent="0.25">
      <c r="A2747" t="str">
        <f t="shared" si="42"/>
        <v>2014/20153FemaleLanguages and area studiesUK</v>
      </c>
      <c r="B2747" t="s">
        <v>37</v>
      </c>
      <c r="C2747" t="s">
        <v>137</v>
      </c>
      <c r="D2747">
        <v>3</v>
      </c>
      <c r="E2747" t="s">
        <v>1</v>
      </c>
      <c r="F2747" t="s">
        <v>61</v>
      </c>
      <c r="G2747" t="s">
        <v>149</v>
      </c>
      <c r="H2747">
        <v>3785</v>
      </c>
      <c r="I2747">
        <v>3725</v>
      </c>
      <c r="J2747">
        <v>1.9</v>
      </c>
      <c r="K2747">
        <v>1.7</v>
      </c>
      <c r="L2747">
        <v>3650</v>
      </c>
      <c r="M2747">
        <v>10.6</v>
      </c>
      <c r="N2747">
        <v>6.8</v>
      </c>
      <c r="O2747">
        <v>66.7</v>
      </c>
      <c r="P2747">
        <v>77.2</v>
      </c>
      <c r="Q2747">
        <v>80.599999999999994</v>
      </c>
      <c r="R2747">
        <v>13.9</v>
      </c>
      <c r="S2747">
        <v>2365</v>
      </c>
      <c r="T2747">
        <v>17900</v>
      </c>
      <c r="U2747">
        <v>23000</v>
      </c>
      <c r="V2747">
        <v>28100</v>
      </c>
    </row>
    <row r="2748" spans="1:22" x14ac:dyDescent="0.25">
      <c r="A2748" t="str">
        <f t="shared" si="42"/>
        <v>2014/20153FemaleLanguages and area studiesNon-EU</v>
      </c>
      <c r="B2748" t="s">
        <v>37</v>
      </c>
      <c r="C2748" t="s">
        <v>137</v>
      </c>
      <c r="D2748">
        <v>3</v>
      </c>
      <c r="E2748" t="s">
        <v>1</v>
      </c>
      <c r="F2748" t="s">
        <v>125</v>
      </c>
      <c r="G2748" t="s">
        <v>149</v>
      </c>
      <c r="H2748">
        <v>130</v>
      </c>
      <c r="I2748">
        <v>125</v>
      </c>
      <c r="J2748">
        <v>43.1</v>
      </c>
      <c r="K2748">
        <v>4.5999999999999996</v>
      </c>
      <c r="L2748">
        <v>70</v>
      </c>
      <c r="M2748">
        <v>23.7</v>
      </c>
      <c r="N2748">
        <v>2.1</v>
      </c>
      <c r="O2748">
        <v>20.5</v>
      </c>
      <c r="P2748">
        <v>26</v>
      </c>
      <c r="Q2748">
        <v>31</v>
      </c>
      <c r="R2748">
        <v>10.6</v>
      </c>
      <c r="S2748">
        <v>20</v>
      </c>
      <c r="T2748">
        <v>20400</v>
      </c>
      <c r="U2748">
        <v>25900</v>
      </c>
      <c r="V2748">
        <v>29200</v>
      </c>
    </row>
    <row r="2749" spans="1:22" x14ac:dyDescent="0.25">
      <c r="A2749" t="str">
        <f t="shared" si="42"/>
        <v>2014/20153FemaleLawEU</v>
      </c>
      <c r="B2749" t="s">
        <v>37</v>
      </c>
      <c r="C2749" t="s">
        <v>137</v>
      </c>
      <c r="D2749">
        <v>3</v>
      </c>
      <c r="E2749" t="s">
        <v>1</v>
      </c>
      <c r="F2749" t="s">
        <v>21</v>
      </c>
      <c r="G2749" t="s">
        <v>7</v>
      </c>
      <c r="H2749">
        <v>515</v>
      </c>
      <c r="I2749">
        <v>500</v>
      </c>
      <c r="J2749">
        <v>49.9</v>
      </c>
      <c r="K2749">
        <v>3.2</v>
      </c>
      <c r="L2749">
        <v>250</v>
      </c>
      <c r="M2749">
        <v>14</v>
      </c>
      <c r="N2749">
        <v>3</v>
      </c>
      <c r="O2749">
        <v>25.9</v>
      </c>
      <c r="P2749">
        <v>30.6</v>
      </c>
      <c r="Q2749">
        <v>33.1</v>
      </c>
      <c r="R2749">
        <v>7.1</v>
      </c>
      <c r="S2749">
        <v>120</v>
      </c>
      <c r="T2749">
        <v>18200</v>
      </c>
      <c r="U2749">
        <v>24100</v>
      </c>
      <c r="V2749">
        <v>37200</v>
      </c>
    </row>
    <row r="2750" spans="1:22" x14ac:dyDescent="0.25">
      <c r="A2750" t="str">
        <f t="shared" si="42"/>
        <v>2014/20153FemaleLawUK</v>
      </c>
      <c r="B2750" t="s">
        <v>37</v>
      </c>
      <c r="C2750" t="s">
        <v>137</v>
      </c>
      <c r="D2750">
        <v>3</v>
      </c>
      <c r="E2750" t="s">
        <v>1</v>
      </c>
      <c r="F2750" t="s">
        <v>61</v>
      </c>
      <c r="G2750" t="s">
        <v>7</v>
      </c>
      <c r="H2750">
        <v>7390</v>
      </c>
      <c r="I2750">
        <v>7365</v>
      </c>
      <c r="J2750">
        <v>2.9</v>
      </c>
      <c r="K2750">
        <v>0.3</v>
      </c>
      <c r="L2750">
        <v>7150</v>
      </c>
      <c r="M2750">
        <v>5.9</v>
      </c>
      <c r="N2750">
        <v>7.1</v>
      </c>
      <c r="O2750">
        <v>73.900000000000006</v>
      </c>
      <c r="P2750">
        <v>81.7</v>
      </c>
      <c r="Q2750">
        <v>84</v>
      </c>
      <c r="R2750">
        <v>10.1</v>
      </c>
      <c r="S2750">
        <v>5290</v>
      </c>
      <c r="T2750">
        <v>16100</v>
      </c>
      <c r="U2750">
        <v>20100</v>
      </c>
      <c r="V2750">
        <v>26300</v>
      </c>
    </row>
    <row r="2751" spans="1:22" x14ac:dyDescent="0.25">
      <c r="A2751" t="str">
        <f t="shared" si="42"/>
        <v>2014/20153FemaleLawNon-EU</v>
      </c>
      <c r="B2751" t="s">
        <v>37</v>
      </c>
      <c r="C2751" t="s">
        <v>137</v>
      </c>
      <c r="D2751">
        <v>3</v>
      </c>
      <c r="E2751" t="s">
        <v>1</v>
      </c>
      <c r="F2751" t="s">
        <v>125</v>
      </c>
      <c r="G2751" t="s">
        <v>7</v>
      </c>
      <c r="H2751">
        <v>1095</v>
      </c>
      <c r="I2751">
        <v>1080</v>
      </c>
      <c r="J2751">
        <v>55.2</v>
      </c>
      <c r="K2751">
        <v>1.5</v>
      </c>
      <c r="L2751">
        <v>485</v>
      </c>
      <c r="M2751">
        <v>23.2</v>
      </c>
      <c r="N2751">
        <v>3.1</v>
      </c>
      <c r="O2751">
        <v>11.5</v>
      </c>
      <c r="P2751">
        <v>13.6</v>
      </c>
      <c r="Q2751">
        <v>18.5</v>
      </c>
      <c r="R2751">
        <v>7</v>
      </c>
      <c r="S2751">
        <v>110</v>
      </c>
      <c r="T2751">
        <v>18200</v>
      </c>
      <c r="U2751">
        <v>27700</v>
      </c>
      <c r="V2751">
        <v>39800</v>
      </c>
    </row>
    <row r="2752" spans="1:22" x14ac:dyDescent="0.25">
      <c r="A2752" t="str">
        <f t="shared" si="42"/>
        <v>2014/20153FemaleMaterials and technologyEU</v>
      </c>
      <c r="B2752" t="s">
        <v>37</v>
      </c>
      <c r="C2752" t="s">
        <v>137</v>
      </c>
      <c r="D2752">
        <v>3</v>
      </c>
      <c r="E2752" t="s">
        <v>1</v>
      </c>
      <c r="F2752" t="s">
        <v>21</v>
      </c>
      <c r="G2752" t="s">
        <v>150</v>
      </c>
      <c r="H2752">
        <v>45</v>
      </c>
      <c r="I2752">
        <v>45</v>
      </c>
      <c r="J2752">
        <v>23.9</v>
      </c>
      <c r="K2752">
        <v>3</v>
      </c>
      <c r="L2752">
        <v>35</v>
      </c>
      <c r="M2752">
        <v>19.2</v>
      </c>
      <c r="N2752">
        <v>0</v>
      </c>
      <c r="O2752">
        <v>46</v>
      </c>
      <c r="P2752">
        <v>48.7</v>
      </c>
      <c r="Q2752">
        <v>57</v>
      </c>
      <c r="R2752">
        <v>11</v>
      </c>
      <c r="S2752">
        <v>20</v>
      </c>
      <c r="T2752">
        <v>21900</v>
      </c>
      <c r="U2752">
        <v>26300</v>
      </c>
      <c r="V2752">
        <v>34300</v>
      </c>
    </row>
    <row r="2753" spans="1:22" x14ac:dyDescent="0.25">
      <c r="A2753" t="str">
        <f t="shared" si="42"/>
        <v>2014/20153FemaleMaterials and technologyUK</v>
      </c>
      <c r="B2753" t="s">
        <v>37</v>
      </c>
      <c r="C2753" t="s">
        <v>137</v>
      </c>
      <c r="D2753">
        <v>3</v>
      </c>
      <c r="E2753" t="s">
        <v>1</v>
      </c>
      <c r="F2753" t="s">
        <v>61</v>
      </c>
      <c r="G2753" t="s">
        <v>150</v>
      </c>
      <c r="H2753">
        <v>580</v>
      </c>
      <c r="I2753">
        <v>575</v>
      </c>
      <c r="J2753">
        <v>4</v>
      </c>
      <c r="K2753">
        <v>0.5</v>
      </c>
      <c r="L2753">
        <v>555</v>
      </c>
      <c r="M2753">
        <v>7.3</v>
      </c>
      <c r="N2753">
        <v>8.6999999999999993</v>
      </c>
      <c r="O2753">
        <v>71.8</v>
      </c>
      <c r="P2753">
        <v>78.099999999999994</v>
      </c>
      <c r="Q2753">
        <v>80.099999999999994</v>
      </c>
      <c r="R2753">
        <v>8.3000000000000007</v>
      </c>
      <c r="S2753">
        <v>395</v>
      </c>
      <c r="T2753">
        <v>15000</v>
      </c>
      <c r="U2753">
        <v>20800</v>
      </c>
      <c r="V2753">
        <v>25900</v>
      </c>
    </row>
    <row r="2754" spans="1:22" x14ac:dyDescent="0.25">
      <c r="A2754" t="str">
        <f t="shared" si="42"/>
        <v>2014/20153FemaleMaterials and technologyNon-EU</v>
      </c>
      <c r="B2754" t="s">
        <v>37</v>
      </c>
      <c r="C2754" t="s">
        <v>137</v>
      </c>
      <c r="D2754">
        <v>3</v>
      </c>
      <c r="E2754" t="s">
        <v>1</v>
      </c>
      <c r="F2754" t="s">
        <v>125</v>
      </c>
      <c r="G2754" t="s">
        <v>150</v>
      </c>
      <c r="H2754">
        <v>105</v>
      </c>
      <c r="I2754">
        <v>105</v>
      </c>
      <c r="J2754">
        <v>52.2</v>
      </c>
      <c r="K2754">
        <v>1.6</v>
      </c>
      <c r="L2754">
        <v>50</v>
      </c>
      <c r="M2754">
        <v>25.8</v>
      </c>
      <c r="N2754">
        <v>1.7</v>
      </c>
      <c r="O2754">
        <v>7.4</v>
      </c>
      <c r="P2754">
        <v>11.7</v>
      </c>
      <c r="Q2754">
        <v>20.3</v>
      </c>
      <c r="R2754">
        <v>12.9</v>
      </c>
      <c r="S2754" t="s">
        <v>124</v>
      </c>
      <c r="T2754" t="s">
        <v>124</v>
      </c>
      <c r="U2754" t="s">
        <v>124</v>
      </c>
      <c r="V2754" t="s">
        <v>124</v>
      </c>
    </row>
    <row r="2755" spans="1:22" x14ac:dyDescent="0.25">
      <c r="A2755" t="str">
        <f t="shared" si="42"/>
        <v>2014/20153FemaleMathematical sciencesEU</v>
      </c>
      <c r="B2755" t="s">
        <v>37</v>
      </c>
      <c r="C2755" t="s">
        <v>137</v>
      </c>
      <c r="D2755">
        <v>3</v>
      </c>
      <c r="E2755" t="s">
        <v>1</v>
      </c>
      <c r="F2755" t="s">
        <v>21</v>
      </c>
      <c r="G2755" t="s">
        <v>5</v>
      </c>
      <c r="H2755">
        <v>125</v>
      </c>
      <c r="I2755">
        <v>120</v>
      </c>
      <c r="J2755">
        <v>51.5</v>
      </c>
      <c r="K2755">
        <v>1.1000000000000001</v>
      </c>
      <c r="L2755">
        <v>60</v>
      </c>
      <c r="M2755">
        <v>9.5</v>
      </c>
      <c r="N2755">
        <v>2.5</v>
      </c>
      <c r="O2755">
        <v>17.8</v>
      </c>
      <c r="P2755">
        <v>27.2</v>
      </c>
      <c r="Q2755">
        <v>36.6</v>
      </c>
      <c r="R2755">
        <v>18.7</v>
      </c>
      <c r="S2755">
        <v>20</v>
      </c>
      <c r="T2755">
        <v>22600</v>
      </c>
      <c r="U2755">
        <v>30300</v>
      </c>
      <c r="V2755">
        <v>43100</v>
      </c>
    </row>
    <row r="2756" spans="1:22" x14ac:dyDescent="0.25">
      <c r="A2756" t="str">
        <f t="shared" ref="A2756:A2819" si="43">B2756&amp;D2756&amp;E2756&amp;G2756&amp;F2756</f>
        <v>2014/20153FemaleMathematical sciencesUK</v>
      </c>
      <c r="B2756" t="s">
        <v>37</v>
      </c>
      <c r="C2756" t="s">
        <v>137</v>
      </c>
      <c r="D2756">
        <v>3</v>
      </c>
      <c r="E2756" t="s">
        <v>1</v>
      </c>
      <c r="F2756" t="s">
        <v>61</v>
      </c>
      <c r="G2756" t="s">
        <v>5</v>
      </c>
      <c r="H2756">
        <v>1945</v>
      </c>
      <c r="I2756">
        <v>1935</v>
      </c>
      <c r="J2756">
        <v>2.9</v>
      </c>
      <c r="K2756">
        <v>0.5</v>
      </c>
      <c r="L2756">
        <v>1880</v>
      </c>
      <c r="M2756">
        <v>4.9000000000000004</v>
      </c>
      <c r="N2756">
        <v>3.7</v>
      </c>
      <c r="O2756">
        <v>76.599999999999994</v>
      </c>
      <c r="P2756">
        <v>86</v>
      </c>
      <c r="Q2756">
        <v>88.4</v>
      </c>
      <c r="R2756">
        <v>11.8</v>
      </c>
      <c r="S2756">
        <v>1465</v>
      </c>
      <c r="T2756">
        <v>21500</v>
      </c>
      <c r="U2756">
        <v>26600</v>
      </c>
      <c r="V2756">
        <v>33900</v>
      </c>
    </row>
    <row r="2757" spans="1:22" x14ac:dyDescent="0.25">
      <c r="A2757" t="str">
        <f t="shared" si="43"/>
        <v>2014/20153FemaleMathematical sciencesNon-EU</v>
      </c>
      <c r="B2757" t="s">
        <v>37</v>
      </c>
      <c r="C2757" t="s">
        <v>137</v>
      </c>
      <c r="D2757">
        <v>3</v>
      </c>
      <c r="E2757" t="s">
        <v>1</v>
      </c>
      <c r="F2757" t="s">
        <v>125</v>
      </c>
      <c r="G2757" t="s">
        <v>5</v>
      </c>
      <c r="H2757">
        <v>460</v>
      </c>
      <c r="I2757">
        <v>450</v>
      </c>
      <c r="J2757">
        <v>58.1</v>
      </c>
      <c r="K2757">
        <v>1.6</v>
      </c>
      <c r="L2757">
        <v>190</v>
      </c>
      <c r="M2757">
        <v>20.100000000000001</v>
      </c>
      <c r="N2757">
        <v>3.4</v>
      </c>
      <c r="O2757">
        <v>11.5</v>
      </c>
      <c r="P2757">
        <v>13.8</v>
      </c>
      <c r="Q2757">
        <v>18.399999999999999</v>
      </c>
      <c r="R2757">
        <v>7</v>
      </c>
      <c r="S2757">
        <v>50</v>
      </c>
      <c r="T2757">
        <v>24800</v>
      </c>
      <c r="U2757">
        <v>32100</v>
      </c>
      <c r="V2757">
        <v>43800</v>
      </c>
    </row>
    <row r="2758" spans="1:22" x14ac:dyDescent="0.25">
      <c r="A2758" t="str">
        <f t="shared" si="43"/>
        <v>2014/20153FemaleMedia, journalism and communicationsEU</v>
      </c>
      <c r="B2758" t="s">
        <v>37</v>
      </c>
      <c r="C2758" t="s">
        <v>137</v>
      </c>
      <c r="D2758">
        <v>3</v>
      </c>
      <c r="E2758" t="s">
        <v>1</v>
      </c>
      <c r="F2758" t="s">
        <v>21</v>
      </c>
      <c r="G2758" t="s">
        <v>151</v>
      </c>
      <c r="H2758">
        <v>375</v>
      </c>
      <c r="I2758">
        <v>350</v>
      </c>
      <c r="J2758">
        <v>21</v>
      </c>
      <c r="K2758">
        <v>6.7</v>
      </c>
      <c r="L2758">
        <v>275</v>
      </c>
      <c r="M2758">
        <v>24.9</v>
      </c>
      <c r="N2758">
        <v>5.0999999999999996</v>
      </c>
      <c r="O2758">
        <v>40.799999999999997</v>
      </c>
      <c r="P2758">
        <v>46.6</v>
      </c>
      <c r="Q2758">
        <v>49</v>
      </c>
      <c r="R2758">
        <v>8.1999999999999993</v>
      </c>
      <c r="S2758">
        <v>135</v>
      </c>
      <c r="T2758">
        <v>17500</v>
      </c>
      <c r="U2758">
        <v>23000</v>
      </c>
      <c r="V2758">
        <v>27700</v>
      </c>
    </row>
    <row r="2759" spans="1:22" x14ac:dyDescent="0.25">
      <c r="A2759" t="str">
        <f t="shared" si="43"/>
        <v>2014/20153FemaleMedia, journalism and communicationsUK</v>
      </c>
      <c r="B2759" t="s">
        <v>37</v>
      </c>
      <c r="C2759" t="s">
        <v>137</v>
      </c>
      <c r="D2759">
        <v>3</v>
      </c>
      <c r="E2759" t="s">
        <v>1</v>
      </c>
      <c r="F2759" t="s">
        <v>61</v>
      </c>
      <c r="G2759" t="s">
        <v>151</v>
      </c>
      <c r="H2759">
        <v>4560</v>
      </c>
      <c r="I2759">
        <v>4535</v>
      </c>
      <c r="J2759">
        <v>2.2000000000000002</v>
      </c>
      <c r="K2759">
        <v>0.6</v>
      </c>
      <c r="L2759">
        <v>4435</v>
      </c>
      <c r="M2759">
        <v>4.8</v>
      </c>
      <c r="N2759">
        <v>8</v>
      </c>
      <c r="O2759">
        <v>78.400000000000006</v>
      </c>
      <c r="P2759">
        <v>83.6</v>
      </c>
      <c r="Q2759">
        <v>85.1</v>
      </c>
      <c r="R2759">
        <v>6.7</v>
      </c>
      <c r="S2759">
        <v>3445</v>
      </c>
      <c r="T2759">
        <v>14600</v>
      </c>
      <c r="U2759">
        <v>19300</v>
      </c>
      <c r="V2759">
        <v>24100</v>
      </c>
    </row>
    <row r="2760" spans="1:22" x14ac:dyDescent="0.25">
      <c r="A2760" t="str">
        <f t="shared" si="43"/>
        <v>2014/20153FemaleMedia, journalism and communicationsNon-EU</v>
      </c>
      <c r="B2760" t="s">
        <v>37</v>
      </c>
      <c r="C2760" t="s">
        <v>137</v>
      </c>
      <c r="D2760">
        <v>3</v>
      </c>
      <c r="E2760" t="s">
        <v>1</v>
      </c>
      <c r="F2760" t="s">
        <v>125</v>
      </c>
      <c r="G2760" t="s">
        <v>151</v>
      </c>
      <c r="H2760">
        <v>525</v>
      </c>
      <c r="I2760">
        <v>515</v>
      </c>
      <c r="J2760">
        <v>66.099999999999994</v>
      </c>
      <c r="K2760">
        <v>1.9</v>
      </c>
      <c r="L2760">
        <v>175</v>
      </c>
      <c r="M2760">
        <v>20.3</v>
      </c>
      <c r="N2760">
        <v>2.2000000000000002</v>
      </c>
      <c r="O2760">
        <v>7.6</v>
      </c>
      <c r="P2760">
        <v>8.1999999999999993</v>
      </c>
      <c r="Q2760">
        <v>11.4</v>
      </c>
      <c r="R2760">
        <v>3.8</v>
      </c>
      <c r="S2760">
        <v>35</v>
      </c>
      <c r="T2760">
        <v>11700</v>
      </c>
      <c r="U2760">
        <v>18600</v>
      </c>
      <c r="V2760">
        <v>22600</v>
      </c>
    </row>
    <row r="2761" spans="1:22" x14ac:dyDescent="0.25">
      <c r="A2761" t="str">
        <f t="shared" si="43"/>
        <v>2014/20153FemaleMedical sciencesEU</v>
      </c>
      <c r="B2761" t="s">
        <v>37</v>
      </c>
      <c r="C2761" t="s">
        <v>137</v>
      </c>
      <c r="D2761">
        <v>3</v>
      </c>
      <c r="E2761" t="s">
        <v>1</v>
      </c>
      <c r="F2761" t="s">
        <v>21</v>
      </c>
      <c r="G2761" t="s">
        <v>152</v>
      </c>
      <c r="H2761">
        <v>75</v>
      </c>
      <c r="I2761">
        <v>75</v>
      </c>
      <c r="J2761">
        <v>22.5</v>
      </c>
      <c r="K2761">
        <v>3</v>
      </c>
      <c r="L2761">
        <v>60</v>
      </c>
      <c r="M2761">
        <v>8</v>
      </c>
      <c r="N2761">
        <v>5.3</v>
      </c>
      <c r="O2761">
        <v>25.6</v>
      </c>
      <c r="P2761">
        <v>56.1</v>
      </c>
      <c r="Q2761">
        <v>64.099999999999994</v>
      </c>
      <c r="R2761">
        <v>38.5</v>
      </c>
      <c r="S2761">
        <v>15</v>
      </c>
      <c r="T2761">
        <v>24100</v>
      </c>
      <c r="U2761">
        <v>25900</v>
      </c>
      <c r="V2761">
        <v>29900</v>
      </c>
    </row>
    <row r="2762" spans="1:22" x14ac:dyDescent="0.25">
      <c r="A2762" t="str">
        <f t="shared" si="43"/>
        <v>2014/20153FemaleMedical sciencesUK</v>
      </c>
      <c r="B2762" t="s">
        <v>37</v>
      </c>
      <c r="C2762" t="s">
        <v>137</v>
      </c>
      <c r="D2762">
        <v>3</v>
      </c>
      <c r="E2762" t="s">
        <v>1</v>
      </c>
      <c r="F2762" t="s">
        <v>61</v>
      </c>
      <c r="G2762" t="s">
        <v>152</v>
      </c>
      <c r="H2762">
        <v>1785</v>
      </c>
      <c r="I2762">
        <v>1780</v>
      </c>
      <c r="J2762">
        <v>2.9</v>
      </c>
      <c r="K2762">
        <v>0.2</v>
      </c>
      <c r="L2762">
        <v>1730</v>
      </c>
      <c r="M2762">
        <v>3.8</v>
      </c>
      <c r="N2762">
        <v>3.5</v>
      </c>
      <c r="O2762">
        <v>56.5</v>
      </c>
      <c r="P2762">
        <v>83</v>
      </c>
      <c r="Q2762">
        <v>89.9</v>
      </c>
      <c r="R2762">
        <v>33.299999999999997</v>
      </c>
      <c r="S2762">
        <v>990</v>
      </c>
      <c r="T2762">
        <v>21900</v>
      </c>
      <c r="U2762">
        <v>26600</v>
      </c>
      <c r="V2762">
        <v>32500</v>
      </c>
    </row>
    <row r="2763" spans="1:22" x14ac:dyDescent="0.25">
      <c r="A2763" t="str">
        <f t="shared" si="43"/>
        <v>2014/20153FemaleMedical sciencesNon-EU</v>
      </c>
      <c r="B2763" t="s">
        <v>37</v>
      </c>
      <c r="C2763" t="s">
        <v>137</v>
      </c>
      <c r="D2763">
        <v>3</v>
      </c>
      <c r="E2763" t="s">
        <v>1</v>
      </c>
      <c r="F2763" t="s">
        <v>125</v>
      </c>
      <c r="G2763" t="s">
        <v>152</v>
      </c>
      <c r="H2763">
        <v>85</v>
      </c>
      <c r="I2763">
        <v>85</v>
      </c>
      <c r="J2763">
        <v>33.799999999999997</v>
      </c>
      <c r="K2763">
        <v>1.5</v>
      </c>
      <c r="L2763">
        <v>55</v>
      </c>
      <c r="M2763">
        <v>14</v>
      </c>
      <c r="N2763">
        <v>0</v>
      </c>
      <c r="O2763">
        <v>19.2</v>
      </c>
      <c r="P2763">
        <v>36.299999999999997</v>
      </c>
      <c r="Q2763">
        <v>52.2</v>
      </c>
      <c r="R2763">
        <v>33</v>
      </c>
      <c r="S2763">
        <v>15</v>
      </c>
      <c r="T2763">
        <v>21900</v>
      </c>
      <c r="U2763">
        <v>30300</v>
      </c>
      <c r="V2763">
        <v>36900</v>
      </c>
    </row>
    <row r="2764" spans="1:22" x14ac:dyDescent="0.25">
      <c r="A2764" t="str">
        <f t="shared" si="43"/>
        <v>2014/20153FemaleMedicine and dentistryEU</v>
      </c>
      <c r="B2764" t="s">
        <v>37</v>
      </c>
      <c r="C2764" t="s">
        <v>137</v>
      </c>
      <c r="D2764">
        <v>3</v>
      </c>
      <c r="E2764" t="s">
        <v>1</v>
      </c>
      <c r="F2764" t="s">
        <v>21</v>
      </c>
      <c r="G2764" t="s">
        <v>77</v>
      </c>
      <c r="H2764">
        <v>100</v>
      </c>
      <c r="I2764">
        <v>95</v>
      </c>
      <c r="J2764">
        <v>9.3000000000000007</v>
      </c>
      <c r="K2764">
        <v>5.9</v>
      </c>
      <c r="L2764">
        <v>90</v>
      </c>
      <c r="M2764">
        <v>8.3000000000000007</v>
      </c>
      <c r="N2764">
        <v>6.2</v>
      </c>
      <c r="O2764">
        <v>65.3</v>
      </c>
      <c r="P2764">
        <v>76.2</v>
      </c>
      <c r="Q2764">
        <v>76.2</v>
      </c>
      <c r="R2764">
        <v>10.9</v>
      </c>
      <c r="S2764">
        <v>60</v>
      </c>
      <c r="T2764">
        <v>31000</v>
      </c>
      <c r="U2764">
        <v>41200</v>
      </c>
      <c r="V2764">
        <v>45600</v>
      </c>
    </row>
    <row r="2765" spans="1:22" x14ac:dyDescent="0.25">
      <c r="A2765" t="str">
        <f t="shared" si="43"/>
        <v>2014/20153FemaleMedicine and dentistryUK</v>
      </c>
      <c r="B2765" t="s">
        <v>37</v>
      </c>
      <c r="C2765" t="s">
        <v>137</v>
      </c>
      <c r="D2765">
        <v>3</v>
      </c>
      <c r="E2765" t="s">
        <v>1</v>
      </c>
      <c r="F2765" t="s">
        <v>61</v>
      </c>
      <c r="G2765" t="s">
        <v>77</v>
      </c>
      <c r="H2765">
        <v>4135</v>
      </c>
      <c r="I2765">
        <v>4075</v>
      </c>
      <c r="J2765">
        <v>3.1</v>
      </c>
      <c r="K2765">
        <v>1.5</v>
      </c>
      <c r="L2765">
        <v>3950</v>
      </c>
      <c r="M2765">
        <v>2.4</v>
      </c>
      <c r="N2765">
        <v>3.8</v>
      </c>
      <c r="O2765">
        <v>76</v>
      </c>
      <c r="P2765">
        <v>89.1</v>
      </c>
      <c r="Q2765">
        <v>90.7</v>
      </c>
      <c r="R2765">
        <v>14.6</v>
      </c>
      <c r="S2765">
        <v>2995</v>
      </c>
      <c r="T2765">
        <v>35800</v>
      </c>
      <c r="U2765">
        <v>42300</v>
      </c>
      <c r="V2765">
        <v>45300</v>
      </c>
    </row>
    <row r="2766" spans="1:22" x14ac:dyDescent="0.25">
      <c r="A2766" t="str">
        <f t="shared" si="43"/>
        <v>2014/20153FemaleMedicine and dentistryNon-EU</v>
      </c>
      <c r="B2766" t="s">
        <v>37</v>
      </c>
      <c r="C2766" t="s">
        <v>137</v>
      </c>
      <c r="D2766">
        <v>3</v>
      </c>
      <c r="E2766" t="s">
        <v>1</v>
      </c>
      <c r="F2766" t="s">
        <v>125</v>
      </c>
      <c r="G2766" t="s">
        <v>77</v>
      </c>
      <c r="H2766">
        <v>335</v>
      </c>
      <c r="I2766">
        <v>330</v>
      </c>
      <c r="J2766">
        <v>24.5</v>
      </c>
      <c r="K2766">
        <v>1.2</v>
      </c>
      <c r="L2766">
        <v>250</v>
      </c>
      <c r="M2766">
        <v>18.100000000000001</v>
      </c>
      <c r="N2766">
        <v>3.9</v>
      </c>
      <c r="O2766">
        <v>42.6</v>
      </c>
      <c r="P2766">
        <v>50.7</v>
      </c>
      <c r="Q2766">
        <v>53.4</v>
      </c>
      <c r="R2766">
        <v>10.8</v>
      </c>
      <c r="S2766">
        <v>135</v>
      </c>
      <c r="T2766">
        <v>38000</v>
      </c>
      <c r="U2766">
        <v>43100</v>
      </c>
      <c r="V2766">
        <v>45300</v>
      </c>
    </row>
    <row r="2767" spans="1:22" x14ac:dyDescent="0.25">
      <c r="A2767" t="str">
        <f t="shared" si="43"/>
        <v>2014/20153FemaleNursing and midwiferyEU</v>
      </c>
      <c r="B2767" t="s">
        <v>37</v>
      </c>
      <c r="C2767" t="s">
        <v>137</v>
      </c>
      <c r="D2767">
        <v>3</v>
      </c>
      <c r="E2767" t="s">
        <v>1</v>
      </c>
      <c r="F2767" t="s">
        <v>21</v>
      </c>
      <c r="G2767" t="s">
        <v>153</v>
      </c>
      <c r="H2767">
        <v>75</v>
      </c>
      <c r="I2767">
        <v>70</v>
      </c>
      <c r="J2767">
        <v>8.6</v>
      </c>
      <c r="K2767">
        <v>7.9</v>
      </c>
      <c r="L2767">
        <v>65</v>
      </c>
      <c r="M2767">
        <v>7.2</v>
      </c>
      <c r="N2767">
        <v>5.8</v>
      </c>
      <c r="O2767">
        <v>46.8</v>
      </c>
      <c r="P2767">
        <v>77</v>
      </c>
      <c r="Q2767">
        <v>78.400000000000006</v>
      </c>
      <c r="R2767">
        <v>31.7</v>
      </c>
      <c r="S2767">
        <v>30</v>
      </c>
      <c r="T2767">
        <v>18600</v>
      </c>
      <c r="U2767">
        <v>25900</v>
      </c>
      <c r="V2767">
        <v>32100</v>
      </c>
    </row>
    <row r="2768" spans="1:22" x14ac:dyDescent="0.25">
      <c r="A2768" t="str">
        <f t="shared" si="43"/>
        <v>2014/20153FemaleNursing and midwiferyUK</v>
      </c>
      <c r="B2768" t="s">
        <v>37</v>
      </c>
      <c r="C2768" t="s">
        <v>137</v>
      </c>
      <c r="D2768">
        <v>3</v>
      </c>
      <c r="E2768" t="s">
        <v>1</v>
      </c>
      <c r="F2768" t="s">
        <v>61</v>
      </c>
      <c r="G2768" t="s">
        <v>153</v>
      </c>
      <c r="H2768">
        <v>9360</v>
      </c>
      <c r="I2768">
        <v>9280</v>
      </c>
      <c r="J2768">
        <v>5.4</v>
      </c>
      <c r="K2768">
        <v>0.8</v>
      </c>
      <c r="L2768">
        <v>8780</v>
      </c>
      <c r="M2768">
        <v>3.2</v>
      </c>
      <c r="N2768">
        <v>2</v>
      </c>
      <c r="O2768">
        <v>58.7</v>
      </c>
      <c r="P2768">
        <v>86.9</v>
      </c>
      <c r="Q2768">
        <v>89.4</v>
      </c>
      <c r="R2768">
        <v>30.7</v>
      </c>
      <c r="S2768">
        <v>5340</v>
      </c>
      <c r="T2768">
        <v>20800</v>
      </c>
      <c r="U2768">
        <v>26600</v>
      </c>
      <c r="V2768">
        <v>31800</v>
      </c>
    </row>
    <row r="2769" spans="1:22" x14ac:dyDescent="0.25">
      <c r="A2769" t="str">
        <f t="shared" si="43"/>
        <v>2014/20153FemaleNursing and midwiferyNon-EU</v>
      </c>
      <c r="B2769" t="s">
        <v>37</v>
      </c>
      <c r="C2769" t="s">
        <v>137</v>
      </c>
      <c r="D2769">
        <v>3</v>
      </c>
      <c r="E2769" t="s">
        <v>1</v>
      </c>
      <c r="F2769" t="s">
        <v>125</v>
      </c>
      <c r="G2769" t="s">
        <v>153</v>
      </c>
      <c r="H2769">
        <v>515</v>
      </c>
      <c r="I2769">
        <v>455</v>
      </c>
      <c r="J2769">
        <v>23.7</v>
      </c>
      <c r="K2769">
        <v>11.8</v>
      </c>
      <c r="L2769">
        <v>345</v>
      </c>
      <c r="M2769">
        <v>20</v>
      </c>
      <c r="N2769">
        <v>6.2</v>
      </c>
      <c r="O2769">
        <v>35.799999999999997</v>
      </c>
      <c r="P2769">
        <v>47.7</v>
      </c>
      <c r="Q2769">
        <v>50.1</v>
      </c>
      <c r="R2769">
        <v>14.3</v>
      </c>
      <c r="S2769">
        <v>155</v>
      </c>
      <c r="T2769">
        <v>14600</v>
      </c>
      <c r="U2769">
        <v>20400</v>
      </c>
      <c r="V2769">
        <v>29900</v>
      </c>
    </row>
    <row r="2770" spans="1:22" x14ac:dyDescent="0.25">
      <c r="A2770" t="str">
        <f t="shared" si="43"/>
        <v>2014/20153FemalePerforming artsEU</v>
      </c>
      <c r="B2770" t="s">
        <v>37</v>
      </c>
      <c r="C2770" t="s">
        <v>137</v>
      </c>
      <c r="D2770">
        <v>3</v>
      </c>
      <c r="E2770" t="s">
        <v>1</v>
      </c>
      <c r="F2770" t="s">
        <v>21</v>
      </c>
      <c r="G2770" t="s">
        <v>154</v>
      </c>
      <c r="H2770">
        <v>275</v>
      </c>
      <c r="I2770">
        <v>260</v>
      </c>
      <c r="J2770">
        <v>32.799999999999997</v>
      </c>
      <c r="K2770">
        <v>5.9</v>
      </c>
      <c r="L2770">
        <v>175</v>
      </c>
      <c r="M2770">
        <v>20.8</v>
      </c>
      <c r="N2770">
        <v>3.2</v>
      </c>
      <c r="O2770">
        <v>31.3</v>
      </c>
      <c r="P2770">
        <v>37.4</v>
      </c>
      <c r="Q2770">
        <v>43.2</v>
      </c>
      <c r="R2770">
        <v>11.9</v>
      </c>
      <c r="S2770">
        <v>70</v>
      </c>
      <c r="T2770">
        <v>8400</v>
      </c>
      <c r="U2770">
        <v>14500</v>
      </c>
      <c r="V2770">
        <v>23400</v>
      </c>
    </row>
    <row r="2771" spans="1:22" x14ac:dyDescent="0.25">
      <c r="A2771" t="str">
        <f t="shared" si="43"/>
        <v>2014/20153FemalePerforming artsUK</v>
      </c>
      <c r="B2771" t="s">
        <v>37</v>
      </c>
      <c r="C2771" t="s">
        <v>137</v>
      </c>
      <c r="D2771">
        <v>3</v>
      </c>
      <c r="E2771" t="s">
        <v>1</v>
      </c>
      <c r="F2771" t="s">
        <v>61</v>
      </c>
      <c r="G2771" t="s">
        <v>154</v>
      </c>
      <c r="H2771">
        <v>6225</v>
      </c>
      <c r="I2771">
        <v>6195</v>
      </c>
      <c r="J2771">
        <v>2.5</v>
      </c>
      <c r="K2771">
        <v>0.5</v>
      </c>
      <c r="L2771">
        <v>6035</v>
      </c>
      <c r="M2771">
        <v>4.7</v>
      </c>
      <c r="N2771">
        <v>5.8</v>
      </c>
      <c r="O2771">
        <v>75.400000000000006</v>
      </c>
      <c r="P2771">
        <v>85</v>
      </c>
      <c r="Q2771">
        <v>87</v>
      </c>
      <c r="R2771">
        <v>11.6</v>
      </c>
      <c r="S2771">
        <v>4320</v>
      </c>
      <c r="T2771">
        <v>11000</v>
      </c>
      <c r="U2771">
        <v>16400</v>
      </c>
      <c r="V2771">
        <v>21500</v>
      </c>
    </row>
    <row r="2772" spans="1:22" x14ac:dyDescent="0.25">
      <c r="A2772" t="str">
        <f t="shared" si="43"/>
        <v>2014/20153FemalePerforming artsNon-EU</v>
      </c>
      <c r="B2772" t="s">
        <v>37</v>
      </c>
      <c r="C2772" t="s">
        <v>137</v>
      </c>
      <c r="D2772">
        <v>3</v>
      </c>
      <c r="E2772" t="s">
        <v>1</v>
      </c>
      <c r="F2772" t="s">
        <v>125</v>
      </c>
      <c r="G2772" t="s">
        <v>154</v>
      </c>
      <c r="H2772">
        <v>260</v>
      </c>
      <c r="I2772">
        <v>250</v>
      </c>
      <c r="J2772">
        <v>47.5</v>
      </c>
      <c r="K2772">
        <v>2.7</v>
      </c>
      <c r="L2772">
        <v>130</v>
      </c>
      <c r="M2772">
        <v>27.7</v>
      </c>
      <c r="N2772">
        <v>3</v>
      </c>
      <c r="O2772">
        <v>15.8</v>
      </c>
      <c r="P2772">
        <v>19</v>
      </c>
      <c r="Q2772">
        <v>21.7</v>
      </c>
      <c r="R2772">
        <v>6</v>
      </c>
      <c r="S2772">
        <v>35</v>
      </c>
      <c r="T2772">
        <v>6000</v>
      </c>
      <c r="U2772">
        <v>10600</v>
      </c>
      <c r="V2772">
        <v>20100</v>
      </c>
    </row>
    <row r="2773" spans="1:22" x14ac:dyDescent="0.25">
      <c r="A2773" t="str">
        <f t="shared" si="43"/>
        <v>2014/20153FemalePharmacology, toxicology and pharmacyEU</v>
      </c>
      <c r="B2773" t="s">
        <v>37</v>
      </c>
      <c r="C2773" t="s">
        <v>137</v>
      </c>
      <c r="D2773">
        <v>3</v>
      </c>
      <c r="E2773" t="s">
        <v>1</v>
      </c>
      <c r="F2773" t="s">
        <v>21</v>
      </c>
      <c r="G2773" t="s">
        <v>78</v>
      </c>
      <c r="H2773">
        <v>110</v>
      </c>
      <c r="I2773">
        <v>100</v>
      </c>
      <c r="J2773">
        <v>34.299999999999997</v>
      </c>
      <c r="K2773">
        <v>12.8</v>
      </c>
      <c r="L2773">
        <v>65</v>
      </c>
      <c r="M2773">
        <v>23.9</v>
      </c>
      <c r="N2773">
        <v>4.0999999999999996</v>
      </c>
      <c r="O2773">
        <v>21</v>
      </c>
      <c r="P2773">
        <v>35.700000000000003</v>
      </c>
      <c r="Q2773">
        <v>37.700000000000003</v>
      </c>
      <c r="R2773">
        <v>16.7</v>
      </c>
      <c r="S2773">
        <v>20</v>
      </c>
      <c r="T2773">
        <v>21500</v>
      </c>
      <c r="U2773">
        <v>34500</v>
      </c>
      <c r="V2773">
        <v>38700</v>
      </c>
    </row>
    <row r="2774" spans="1:22" x14ac:dyDescent="0.25">
      <c r="A2774" t="str">
        <f t="shared" si="43"/>
        <v>2014/20153FemalePharmacology, toxicology and pharmacyUK</v>
      </c>
      <c r="B2774" t="s">
        <v>37</v>
      </c>
      <c r="C2774" t="s">
        <v>137</v>
      </c>
      <c r="D2774">
        <v>3</v>
      </c>
      <c r="E2774" t="s">
        <v>1</v>
      </c>
      <c r="F2774" t="s">
        <v>61</v>
      </c>
      <c r="G2774" t="s">
        <v>78</v>
      </c>
      <c r="H2774">
        <v>1545</v>
      </c>
      <c r="I2774">
        <v>1545</v>
      </c>
      <c r="J2774">
        <v>4.0999999999999996</v>
      </c>
      <c r="K2774">
        <v>0.2</v>
      </c>
      <c r="L2774">
        <v>1480</v>
      </c>
      <c r="M2774">
        <v>7.5</v>
      </c>
      <c r="N2774">
        <v>3.5</v>
      </c>
      <c r="O2774">
        <v>52.3</v>
      </c>
      <c r="P2774">
        <v>79</v>
      </c>
      <c r="Q2774">
        <v>84.9</v>
      </c>
      <c r="R2774">
        <v>32.700000000000003</v>
      </c>
      <c r="S2774">
        <v>745</v>
      </c>
      <c r="T2774">
        <v>18200</v>
      </c>
      <c r="U2774">
        <v>30700</v>
      </c>
      <c r="V2774">
        <v>38000</v>
      </c>
    </row>
    <row r="2775" spans="1:22" x14ac:dyDescent="0.25">
      <c r="A2775" t="str">
        <f t="shared" si="43"/>
        <v>2014/20153FemalePharmacology, toxicology and pharmacyNon-EU</v>
      </c>
      <c r="B2775" t="s">
        <v>37</v>
      </c>
      <c r="C2775" t="s">
        <v>137</v>
      </c>
      <c r="D2775">
        <v>3</v>
      </c>
      <c r="E2775" t="s">
        <v>1</v>
      </c>
      <c r="F2775" t="s">
        <v>125</v>
      </c>
      <c r="G2775" t="s">
        <v>78</v>
      </c>
      <c r="H2775">
        <v>275</v>
      </c>
      <c r="I2775">
        <v>240</v>
      </c>
      <c r="J2775">
        <v>24.2</v>
      </c>
      <c r="K2775">
        <v>11.7</v>
      </c>
      <c r="L2775">
        <v>185</v>
      </c>
      <c r="M2775">
        <v>35.4</v>
      </c>
      <c r="N2775">
        <v>2.9</v>
      </c>
      <c r="O2775">
        <v>20.8</v>
      </c>
      <c r="P2775">
        <v>30.2</v>
      </c>
      <c r="Q2775">
        <v>37.5</v>
      </c>
      <c r="R2775">
        <v>16.7</v>
      </c>
      <c r="S2775">
        <v>45</v>
      </c>
      <c r="T2775">
        <v>22600</v>
      </c>
      <c r="U2775">
        <v>36500</v>
      </c>
      <c r="V2775">
        <v>38700</v>
      </c>
    </row>
    <row r="2776" spans="1:22" x14ac:dyDescent="0.25">
      <c r="A2776" t="str">
        <f t="shared" si="43"/>
        <v>2014/20153FemalePhilosophy and religious studiesEU</v>
      </c>
      <c r="B2776" t="s">
        <v>37</v>
      </c>
      <c r="C2776" t="s">
        <v>137</v>
      </c>
      <c r="D2776">
        <v>3</v>
      </c>
      <c r="E2776" t="s">
        <v>1</v>
      </c>
      <c r="F2776" t="s">
        <v>21</v>
      </c>
      <c r="G2776" t="s">
        <v>115</v>
      </c>
      <c r="H2776">
        <v>50</v>
      </c>
      <c r="I2776">
        <v>50</v>
      </c>
      <c r="J2776">
        <v>24.1</v>
      </c>
      <c r="K2776">
        <v>4.5</v>
      </c>
      <c r="L2776">
        <v>40</v>
      </c>
      <c r="M2776">
        <v>13</v>
      </c>
      <c r="N2776">
        <v>12.7</v>
      </c>
      <c r="O2776">
        <v>28.4</v>
      </c>
      <c r="P2776">
        <v>39</v>
      </c>
      <c r="Q2776">
        <v>50.2</v>
      </c>
      <c r="R2776">
        <v>21.8</v>
      </c>
      <c r="S2776">
        <v>15</v>
      </c>
      <c r="T2776">
        <v>17900</v>
      </c>
      <c r="U2776">
        <v>25900</v>
      </c>
      <c r="V2776">
        <v>31000</v>
      </c>
    </row>
    <row r="2777" spans="1:22" x14ac:dyDescent="0.25">
      <c r="A2777" t="str">
        <f t="shared" si="43"/>
        <v>2014/20153FemalePhilosophy and religious studiesUK</v>
      </c>
      <c r="B2777" t="s">
        <v>37</v>
      </c>
      <c r="C2777" t="s">
        <v>137</v>
      </c>
      <c r="D2777">
        <v>3</v>
      </c>
      <c r="E2777" t="s">
        <v>1</v>
      </c>
      <c r="F2777" t="s">
        <v>61</v>
      </c>
      <c r="G2777" t="s">
        <v>115</v>
      </c>
      <c r="H2777">
        <v>1690</v>
      </c>
      <c r="I2777">
        <v>1680</v>
      </c>
      <c r="J2777">
        <v>3.2</v>
      </c>
      <c r="K2777">
        <v>0.4</v>
      </c>
      <c r="L2777">
        <v>1630</v>
      </c>
      <c r="M2777">
        <v>6.3</v>
      </c>
      <c r="N2777">
        <v>6.2</v>
      </c>
      <c r="O2777">
        <v>65.900000000000006</v>
      </c>
      <c r="P2777">
        <v>79.400000000000006</v>
      </c>
      <c r="Q2777">
        <v>84.3</v>
      </c>
      <c r="R2777">
        <v>18.399999999999999</v>
      </c>
      <c r="S2777">
        <v>1065</v>
      </c>
      <c r="T2777">
        <v>16400</v>
      </c>
      <c r="U2777">
        <v>21900</v>
      </c>
      <c r="V2777">
        <v>26300</v>
      </c>
    </row>
    <row r="2778" spans="1:22" x14ac:dyDescent="0.25">
      <c r="A2778" t="str">
        <f t="shared" si="43"/>
        <v>2014/20153FemalePhilosophy and religious studiesNon-EU</v>
      </c>
      <c r="B2778" t="s">
        <v>37</v>
      </c>
      <c r="C2778" t="s">
        <v>137</v>
      </c>
      <c r="D2778">
        <v>3</v>
      </c>
      <c r="E2778" t="s">
        <v>1</v>
      </c>
      <c r="F2778" t="s">
        <v>125</v>
      </c>
      <c r="G2778" t="s">
        <v>115</v>
      </c>
      <c r="H2778">
        <v>45</v>
      </c>
      <c r="I2778">
        <v>45</v>
      </c>
      <c r="J2778">
        <v>34.4</v>
      </c>
      <c r="K2778">
        <v>0</v>
      </c>
      <c r="L2778">
        <v>30</v>
      </c>
      <c r="M2778">
        <v>18.3</v>
      </c>
      <c r="N2778">
        <v>1.5</v>
      </c>
      <c r="O2778">
        <v>23.3</v>
      </c>
      <c r="P2778">
        <v>31.7</v>
      </c>
      <c r="Q2778">
        <v>45.8</v>
      </c>
      <c r="R2778">
        <v>22.5</v>
      </c>
      <c r="S2778" t="s">
        <v>124</v>
      </c>
      <c r="T2778" t="s">
        <v>124</v>
      </c>
      <c r="U2778" t="s">
        <v>124</v>
      </c>
      <c r="V2778" t="s">
        <v>124</v>
      </c>
    </row>
    <row r="2779" spans="1:22" x14ac:dyDescent="0.25">
      <c r="A2779" t="str">
        <f t="shared" si="43"/>
        <v>2014/20153FemalePhysics and astronomyEU</v>
      </c>
      <c r="B2779" t="s">
        <v>37</v>
      </c>
      <c r="C2779" t="s">
        <v>137</v>
      </c>
      <c r="D2779">
        <v>3</v>
      </c>
      <c r="E2779" t="s">
        <v>1</v>
      </c>
      <c r="F2779" t="s">
        <v>21</v>
      </c>
      <c r="G2779" t="s">
        <v>88</v>
      </c>
      <c r="H2779">
        <v>35</v>
      </c>
      <c r="I2779">
        <v>30</v>
      </c>
      <c r="J2779">
        <v>31.1</v>
      </c>
      <c r="K2779">
        <v>3</v>
      </c>
      <c r="L2779">
        <v>20</v>
      </c>
      <c r="M2779">
        <v>9.3000000000000007</v>
      </c>
      <c r="N2779">
        <v>0</v>
      </c>
      <c r="O2779">
        <v>26.9</v>
      </c>
      <c r="P2779">
        <v>56.5</v>
      </c>
      <c r="Q2779">
        <v>59.6</v>
      </c>
      <c r="R2779">
        <v>32.6</v>
      </c>
      <c r="S2779" t="s">
        <v>124</v>
      </c>
      <c r="T2779" t="s">
        <v>124</v>
      </c>
      <c r="U2779" t="s">
        <v>124</v>
      </c>
      <c r="V2779" t="s">
        <v>124</v>
      </c>
    </row>
    <row r="2780" spans="1:22" x14ac:dyDescent="0.25">
      <c r="A2780" t="str">
        <f t="shared" si="43"/>
        <v>2014/20153FemalePhysics and astronomyUK</v>
      </c>
      <c r="B2780" t="s">
        <v>37</v>
      </c>
      <c r="C2780" t="s">
        <v>137</v>
      </c>
      <c r="D2780">
        <v>3</v>
      </c>
      <c r="E2780" t="s">
        <v>1</v>
      </c>
      <c r="F2780" t="s">
        <v>61</v>
      </c>
      <c r="G2780" t="s">
        <v>88</v>
      </c>
      <c r="H2780">
        <v>460</v>
      </c>
      <c r="I2780">
        <v>455</v>
      </c>
      <c r="J2780">
        <v>1</v>
      </c>
      <c r="K2780">
        <v>0.4</v>
      </c>
      <c r="L2780">
        <v>450</v>
      </c>
      <c r="M2780">
        <v>4.7</v>
      </c>
      <c r="N2780">
        <v>4.7</v>
      </c>
      <c r="O2780">
        <v>52.9</v>
      </c>
      <c r="P2780">
        <v>81.3</v>
      </c>
      <c r="Q2780">
        <v>89.6</v>
      </c>
      <c r="R2780">
        <v>36.700000000000003</v>
      </c>
      <c r="S2780">
        <v>235</v>
      </c>
      <c r="T2780">
        <v>20800</v>
      </c>
      <c r="U2780">
        <v>26300</v>
      </c>
      <c r="V2780">
        <v>32800</v>
      </c>
    </row>
    <row r="2781" spans="1:22" x14ac:dyDescent="0.25">
      <c r="A2781" t="str">
        <f t="shared" si="43"/>
        <v>2014/20153FemalePhysics and astronomyNon-EU</v>
      </c>
      <c r="B2781" t="s">
        <v>37</v>
      </c>
      <c r="C2781" t="s">
        <v>137</v>
      </c>
      <c r="D2781">
        <v>3</v>
      </c>
      <c r="E2781" t="s">
        <v>1</v>
      </c>
      <c r="F2781" t="s">
        <v>125</v>
      </c>
      <c r="G2781" t="s">
        <v>88</v>
      </c>
      <c r="H2781">
        <v>60</v>
      </c>
      <c r="I2781">
        <v>60</v>
      </c>
      <c r="J2781">
        <v>62.4</v>
      </c>
      <c r="K2781">
        <v>0</v>
      </c>
      <c r="L2781">
        <v>20</v>
      </c>
      <c r="M2781">
        <v>15.6</v>
      </c>
      <c r="N2781">
        <v>0</v>
      </c>
      <c r="O2781">
        <v>4.5999999999999996</v>
      </c>
      <c r="P2781">
        <v>13.3</v>
      </c>
      <c r="Q2781">
        <v>22</v>
      </c>
      <c r="R2781">
        <v>17.3</v>
      </c>
      <c r="S2781" t="s">
        <v>124</v>
      </c>
      <c r="T2781" t="s">
        <v>124</v>
      </c>
      <c r="U2781" t="s">
        <v>124</v>
      </c>
      <c r="V2781" t="s">
        <v>124</v>
      </c>
    </row>
    <row r="2782" spans="1:22" x14ac:dyDescent="0.25">
      <c r="A2782" t="str">
        <f t="shared" si="43"/>
        <v>2014/20153FemalePoliticsEU</v>
      </c>
      <c r="B2782" t="s">
        <v>37</v>
      </c>
      <c r="C2782" t="s">
        <v>137</v>
      </c>
      <c r="D2782">
        <v>3</v>
      </c>
      <c r="E2782" t="s">
        <v>1</v>
      </c>
      <c r="F2782" t="s">
        <v>21</v>
      </c>
      <c r="G2782" t="s">
        <v>102</v>
      </c>
      <c r="H2782">
        <v>355</v>
      </c>
      <c r="I2782">
        <v>345</v>
      </c>
      <c r="J2782">
        <v>32</v>
      </c>
      <c r="K2782">
        <v>3.5</v>
      </c>
      <c r="L2782">
        <v>235</v>
      </c>
      <c r="M2782">
        <v>23.6</v>
      </c>
      <c r="N2782">
        <v>4.5</v>
      </c>
      <c r="O2782">
        <v>29</v>
      </c>
      <c r="P2782">
        <v>35.9</v>
      </c>
      <c r="Q2782">
        <v>39.9</v>
      </c>
      <c r="R2782">
        <v>10.9</v>
      </c>
      <c r="S2782">
        <v>85</v>
      </c>
      <c r="T2782">
        <v>20100</v>
      </c>
      <c r="U2782">
        <v>25900</v>
      </c>
      <c r="V2782">
        <v>31400</v>
      </c>
    </row>
    <row r="2783" spans="1:22" x14ac:dyDescent="0.25">
      <c r="A2783" t="str">
        <f t="shared" si="43"/>
        <v>2014/20153FemalePoliticsUK</v>
      </c>
      <c r="B2783" t="s">
        <v>37</v>
      </c>
      <c r="C2783" t="s">
        <v>137</v>
      </c>
      <c r="D2783">
        <v>3</v>
      </c>
      <c r="E2783" t="s">
        <v>1</v>
      </c>
      <c r="F2783" t="s">
        <v>61</v>
      </c>
      <c r="G2783" t="s">
        <v>102</v>
      </c>
      <c r="H2783">
        <v>1820</v>
      </c>
      <c r="I2783">
        <v>1800</v>
      </c>
      <c r="J2783">
        <v>2.9</v>
      </c>
      <c r="K2783">
        <v>1</v>
      </c>
      <c r="L2783">
        <v>1750</v>
      </c>
      <c r="M2783">
        <v>8.1999999999999993</v>
      </c>
      <c r="N2783">
        <v>6.7</v>
      </c>
      <c r="O2783">
        <v>70</v>
      </c>
      <c r="P2783">
        <v>78.8</v>
      </c>
      <c r="Q2783">
        <v>82.2</v>
      </c>
      <c r="R2783">
        <v>12.2</v>
      </c>
      <c r="S2783">
        <v>1220</v>
      </c>
      <c r="T2783">
        <v>18200</v>
      </c>
      <c r="U2783">
        <v>23400</v>
      </c>
      <c r="V2783">
        <v>28800</v>
      </c>
    </row>
    <row r="2784" spans="1:22" x14ac:dyDescent="0.25">
      <c r="A2784" t="str">
        <f t="shared" si="43"/>
        <v>2014/20153FemalePoliticsNon-EU</v>
      </c>
      <c r="B2784" t="s">
        <v>37</v>
      </c>
      <c r="C2784" t="s">
        <v>137</v>
      </c>
      <c r="D2784">
        <v>3</v>
      </c>
      <c r="E2784" t="s">
        <v>1</v>
      </c>
      <c r="F2784" t="s">
        <v>125</v>
      </c>
      <c r="G2784" t="s">
        <v>102</v>
      </c>
      <c r="H2784">
        <v>245</v>
      </c>
      <c r="I2784">
        <v>240</v>
      </c>
      <c r="J2784">
        <v>44.5</v>
      </c>
      <c r="K2784">
        <v>1.3</v>
      </c>
      <c r="L2784">
        <v>135</v>
      </c>
      <c r="M2784">
        <v>27.8</v>
      </c>
      <c r="N2784">
        <v>3.8</v>
      </c>
      <c r="O2784">
        <v>13.8</v>
      </c>
      <c r="P2784">
        <v>16.100000000000001</v>
      </c>
      <c r="Q2784">
        <v>23.9</v>
      </c>
      <c r="R2784">
        <v>10.1</v>
      </c>
      <c r="S2784">
        <v>30</v>
      </c>
      <c r="T2784">
        <v>18200</v>
      </c>
      <c r="U2784">
        <v>25900</v>
      </c>
      <c r="V2784">
        <v>29600</v>
      </c>
    </row>
    <row r="2785" spans="1:22" x14ac:dyDescent="0.25">
      <c r="A2785" t="str">
        <f t="shared" si="43"/>
        <v>2014/20153FemalePsychologyEU</v>
      </c>
      <c r="B2785" t="s">
        <v>37</v>
      </c>
      <c r="C2785" t="s">
        <v>137</v>
      </c>
      <c r="D2785">
        <v>3</v>
      </c>
      <c r="E2785" t="s">
        <v>1</v>
      </c>
      <c r="F2785" t="s">
        <v>21</v>
      </c>
      <c r="G2785" t="s">
        <v>20</v>
      </c>
      <c r="H2785">
        <v>340</v>
      </c>
      <c r="I2785">
        <v>325</v>
      </c>
      <c r="J2785">
        <v>26.4</v>
      </c>
      <c r="K2785">
        <v>4.4000000000000004</v>
      </c>
      <c r="L2785">
        <v>240</v>
      </c>
      <c r="M2785">
        <v>19.2</v>
      </c>
      <c r="N2785">
        <v>4.5999999999999996</v>
      </c>
      <c r="O2785">
        <v>23.8</v>
      </c>
      <c r="P2785">
        <v>38.5</v>
      </c>
      <c r="Q2785">
        <v>49.7</v>
      </c>
      <c r="R2785">
        <v>25.9</v>
      </c>
      <c r="S2785">
        <v>70</v>
      </c>
      <c r="T2785">
        <v>16100</v>
      </c>
      <c r="U2785">
        <v>20800</v>
      </c>
      <c r="V2785">
        <v>24500</v>
      </c>
    </row>
    <row r="2786" spans="1:22" x14ac:dyDescent="0.25">
      <c r="A2786" t="str">
        <f t="shared" si="43"/>
        <v>2014/20153FemalePsychologyUK</v>
      </c>
      <c r="B2786" t="s">
        <v>37</v>
      </c>
      <c r="C2786" t="s">
        <v>137</v>
      </c>
      <c r="D2786">
        <v>3</v>
      </c>
      <c r="E2786" t="s">
        <v>1</v>
      </c>
      <c r="F2786" t="s">
        <v>61</v>
      </c>
      <c r="G2786" t="s">
        <v>20</v>
      </c>
      <c r="H2786">
        <v>8860</v>
      </c>
      <c r="I2786">
        <v>8810</v>
      </c>
      <c r="J2786">
        <v>2.8</v>
      </c>
      <c r="K2786">
        <v>0.6</v>
      </c>
      <c r="L2786">
        <v>8565</v>
      </c>
      <c r="M2786">
        <v>4.8</v>
      </c>
      <c r="N2786">
        <v>5.4</v>
      </c>
      <c r="O2786">
        <v>63.3</v>
      </c>
      <c r="P2786">
        <v>81.900000000000006</v>
      </c>
      <c r="Q2786">
        <v>87</v>
      </c>
      <c r="R2786">
        <v>23.7</v>
      </c>
      <c r="S2786">
        <v>5435</v>
      </c>
      <c r="T2786">
        <v>14600</v>
      </c>
      <c r="U2786">
        <v>19300</v>
      </c>
      <c r="V2786">
        <v>24100</v>
      </c>
    </row>
    <row r="2787" spans="1:22" x14ac:dyDescent="0.25">
      <c r="A2787" t="str">
        <f t="shared" si="43"/>
        <v>2014/20153FemalePsychologyNon-EU</v>
      </c>
      <c r="B2787" t="s">
        <v>37</v>
      </c>
      <c r="C2787" t="s">
        <v>137</v>
      </c>
      <c r="D2787">
        <v>3</v>
      </c>
      <c r="E2787" t="s">
        <v>1</v>
      </c>
      <c r="F2787" t="s">
        <v>125</v>
      </c>
      <c r="G2787" t="s">
        <v>20</v>
      </c>
      <c r="H2787">
        <v>325</v>
      </c>
      <c r="I2787">
        <v>320</v>
      </c>
      <c r="J2787">
        <v>50</v>
      </c>
      <c r="K2787">
        <v>2.2999999999999998</v>
      </c>
      <c r="L2787">
        <v>160</v>
      </c>
      <c r="M2787">
        <v>19.600000000000001</v>
      </c>
      <c r="N2787">
        <v>2.8</v>
      </c>
      <c r="O2787">
        <v>14.5</v>
      </c>
      <c r="P2787">
        <v>19.5</v>
      </c>
      <c r="Q2787">
        <v>27.7</v>
      </c>
      <c r="R2787">
        <v>13.1</v>
      </c>
      <c r="S2787">
        <v>35</v>
      </c>
      <c r="T2787">
        <v>18200</v>
      </c>
      <c r="U2787">
        <v>24100</v>
      </c>
      <c r="V2787">
        <v>35000</v>
      </c>
    </row>
    <row r="2788" spans="1:22" x14ac:dyDescent="0.25">
      <c r="A2788" t="str">
        <f t="shared" si="43"/>
        <v>2014/20153FemaleSociology, social policy and anthropologyEU</v>
      </c>
      <c r="B2788" t="s">
        <v>37</v>
      </c>
      <c r="C2788" t="s">
        <v>137</v>
      </c>
      <c r="D2788">
        <v>3</v>
      </c>
      <c r="E2788" t="s">
        <v>1</v>
      </c>
      <c r="F2788" t="s">
        <v>21</v>
      </c>
      <c r="G2788" t="s">
        <v>99</v>
      </c>
      <c r="H2788">
        <v>205</v>
      </c>
      <c r="I2788">
        <v>200</v>
      </c>
      <c r="J2788">
        <v>23</v>
      </c>
      <c r="K2788">
        <v>2.6</v>
      </c>
      <c r="L2788">
        <v>150</v>
      </c>
      <c r="M2788">
        <v>27.6</v>
      </c>
      <c r="N2788">
        <v>4.5999999999999996</v>
      </c>
      <c r="O2788">
        <v>31.3</v>
      </c>
      <c r="P2788">
        <v>37.200000000000003</v>
      </c>
      <c r="Q2788">
        <v>44.7</v>
      </c>
      <c r="R2788">
        <v>13.4</v>
      </c>
      <c r="S2788">
        <v>55</v>
      </c>
      <c r="T2788">
        <v>17500</v>
      </c>
      <c r="U2788">
        <v>22600</v>
      </c>
      <c r="V2788">
        <v>27000</v>
      </c>
    </row>
    <row r="2789" spans="1:22" x14ac:dyDescent="0.25">
      <c r="A2789" t="str">
        <f t="shared" si="43"/>
        <v>2014/20153FemaleSociology, social policy and anthropologyUK</v>
      </c>
      <c r="B2789" t="s">
        <v>37</v>
      </c>
      <c r="C2789" t="s">
        <v>137</v>
      </c>
      <c r="D2789">
        <v>3</v>
      </c>
      <c r="E2789" t="s">
        <v>1</v>
      </c>
      <c r="F2789" t="s">
        <v>61</v>
      </c>
      <c r="G2789" t="s">
        <v>99</v>
      </c>
      <c r="H2789">
        <v>6855</v>
      </c>
      <c r="I2789">
        <v>6825</v>
      </c>
      <c r="J2789">
        <v>2.9</v>
      </c>
      <c r="K2789">
        <v>0.4</v>
      </c>
      <c r="L2789">
        <v>6625</v>
      </c>
      <c r="M2789">
        <v>4.9000000000000004</v>
      </c>
      <c r="N2789">
        <v>6.8</v>
      </c>
      <c r="O2789">
        <v>70.599999999999994</v>
      </c>
      <c r="P2789">
        <v>82</v>
      </c>
      <c r="Q2789">
        <v>85.4</v>
      </c>
      <c r="R2789">
        <v>14.8</v>
      </c>
      <c r="S2789">
        <v>4675</v>
      </c>
      <c r="T2789">
        <v>14200</v>
      </c>
      <c r="U2789">
        <v>19000</v>
      </c>
      <c r="V2789">
        <v>23700</v>
      </c>
    </row>
    <row r="2790" spans="1:22" x14ac:dyDescent="0.25">
      <c r="A2790" t="str">
        <f t="shared" si="43"/>
        <v>2014/20153FemaleSociology, social policy and anthropologyNon-EU</v>
      </c>
      <c r="B2790" t="s">
        <v>37</v>
      </c>
      <c r="C2790" t="s">
        <v>137</v>
      </c>
      <c r="D2790">
        <v>3</v>
      </c>
      <c r="E2790" t="s">
        <v>1</v>
      </c>
      <c r="F2790" t="s">
        <v>125</v>
      </c>
      <c r="G2790" t="s">
        <v>99</v>
      </c>
      <c r="H2790">
        <v>200</v>
      </c>
      <c r="I2790">
        <v>190</v>
      </c>
      <c r="J2790">
        <v>45.8</v>
      </c>
      <c r="K2790">
        <v>4.7</v>
      </c>
      <c r="L2790">
        <v>105</v>
      </c>
      <c r="M2790">
        <v>21.7</v>
      </c>
      <c r="N2790">
        <v>2</v>
      </c>
      <c r="O2790">
        <v>20.7</v>
      </c>
      <c r="P2790">
        <v>24.7</v>
      </c>
      <c r="Q2790">
        <v>30.5</v>
      </c>
      <c r="R2790">
        <v>9.6999999999999993</v>
      </c>
      <c r="S2790">
        <v>40</v>
      </c>
      <c r="T2790">
        <v>15000</v>
      </c>
      <c r="U2790">
        <v>23000</v>
      </c>
      <c r="V2790">
        <v>29900</v>
      </c>
    </row>
    <row r="2791" spans="1:22" x14ac:dyDescent="0.25">
      <c r="A2791" t="str">
        <f t="shared" si="43"/>
        <v>2014/20153FemaleSport and exercise sciencesEU</v>
      </c>
      <c r="B2791" t="s">
        <v>37</v>
      </c>
      <c r="C2791" t="s">
        <v>137</v>
      </c>
      <c r="D2791">
        <v>3</v>
      </c>
      <c r="E2791" t="s">
        <v>1</v>
      </c>
      <c r="F2791" t="s">
        <v>21</v>
      </c>
      <c r="G2791" t="s">
        <v>82</v>
      </c>
      <c r="H2791">
        <v>40</v>
      </c>
      <c r="I2791">
        <v>35</v>
      </c>
      <c r="J2791">
        <v>30.1</v>
      </c>
      <c r="K2791">
        <v>5.2</v>
      </c>
      <c r="L2791">
        <v>25</v>
      </c>
      <c r="M2791">
        <v>10.3</v>
      </c>
      <c r="N2791">
        <v>1.8</v>
      </c>
      <c r="O2791">
        <v>44.1</v>
      </c>
      <c r="P2791">
        <v>53.7</v>
      </c>
      <c r="Q2791">
        <v>57.8</v>
      </c>
      <c r="R2791">
        <v>13.7</v>
      </c>
      <c r="S2791">
        <v>15</v>
      </c>
      <c r="T2791">
        <v>11300</v>
      </c>
      <c r="U2791">
        <v>17200</v>
      </c>
      <c r="V2791">
        <v>23000</v>
      </c>
    </row>
    <row r="2792" spans="1:22" x14ac:dyDescent="0.25">
      <c r="A2792" t="str">
        <f t="shared" si="43"/>
        <v>2014/20153FemaleSport and exercise sciencesUK</v>
      </c>
      <c r="B2792" t="s">
        <v>37</v>
      </c>
      <c r="C2792" t="s">
        <v>137</v>
      </c>
      <c r="D2792">
        <v>3</v>
      </c>
      <c r="E2792" t="s">
        <v>1</v>
      </c>
      <c r="F2792" t="s">
        <v>61</v>
      </c>
      <c r="G2792" t="s">
        <v>82</v>
      </c>
      <c r="H2792">
        <v>2740</v>
      </c>
      <c r="I2792">
        <v>2725</v>
      </c>
      <c r="J2792">
        <v>1.9</v>
      </c>
      <c r="K2792">
        <v>0.5</v>
      </c>
      <c r="L2792">
        <v>2675</v>
      </c>
      <c r="M2792">
        <v>3.4</v>
      </c>
      <c r="N2792">
        <v>4.7</v>
      </c>
      <c r="O2792">
        <v>71.599999999999994</v>
      </c>
      <c r="P2792">
        <v>86.8</v>
      </c>
      <c r="Q2792">
        <v>90</v>
      </c>
      <c r="R2792">
        <v>18.399999999999999</v>
      </c>
      <c r="S2792">
        <v>1890</v>
      </c>
      <c r="T2792">
        <v>14600</v>
      </c>
      <c r="U2792">
        <v>19300</v>
      </c>
      <c r="V2792">
        <v>23700</v>
      </c>
    </row>
    <row r="2793" spans="1:22" x14ac:dyDescent="0.25">
      <c r="A2793" t="str">
        <f t="shared" si="43"/>
        <v>2014/20153FemaleSport and exercise sciencesNon-EU</v>
      </c>
      <c r="B2793" t="s">
        <v>37</v>
      </c>
      <c r="C2793" t="s">
        <v>137</v>
      </c>
      <c r="D2793">
        <v>3</v>
      </c>
      <c r="E2793" t="s">
        <v>1</v>
      </c>
      <c r="F2793" t="s">
        <v>125</v>
      </c>
      <c r="G2793" t="s">
        <v>82</v>
      </c>
      <c r="H2793">
        <v>40</v>
      </c>
      <c r="I2793">
        <v>40</v>
      </c>
      <c r="J2793">
        <v>46.9</v>
      </c>
      <c r="K2793">
        <v>6.1</v>
      </c>
      <c r="L2793">
        <v>20</v>
      </c>
      <c r="M2793">
        <v>36.1</v>
      </c>
      <c r="N2793">
        <v>2.6</v>
      </c>
      <c r="O2793">
        <v>9.1999999999999993</v>
      </c>
      <c r="P2793">
        <v>14.4</v>
      </c>
      <c r="Q2793">
        <v>14.4</v>
      </c>
      <c r="R2793">
        <v>5.2</v>
      </c>
      <c r="S2793" t="s">
        <v>124</v>
      </c>
      <c r="T2793" t="s">
        <v>124</v>
      </c>
      <c r="U2793" t="s">
        <v>124</v>
      </c>
      <c r="V2793" t="s">
        <v>124</v>
      </c>
    </row>
    <row r="2794" spans="1:22" x14ac:dyDescent="0.25">
      <c r="A2794" t="str">
        <f t="shared" si="43"/>
        <v>2014/20153FemaleVeterinary sciencesEU</v>
      </c>
      <c r="B2794" t="s">
        <v>37</v>
      </c>
      <c r="C2794" t="s">
        <v>137</v>
      </c>
      <c r="D2794">
        <v>3</v>
      </c>
      <c r="E2794" t="s">
        <v>1</v>
      </c>
      <c r="F2794" t="s">
        <v>21</v>
      </c>
      <c r="G2794" t="s">
        <v>85</v>
      </c>
      <c r="H2794">
        <v>10</v>
      </c>
      <c r="I2794">
        <v>10</v>
      </c>
      <c r="J2794">
        <v>10</v>
      </c>
      <c r="K2794">
        <v>16.7</v>
      </c>
      <c r="L2794">
        <v>10</v>
      </c>
      <c r="M2794">
        <v>0</v>
      </c>
      <c r="N2794">
        <v>10</v>
      </c>
      <c r="O2794">
        <v>60</v>
      </c>
      <c r="P2794">
        <v>80</v>
      </c>
      <c r="Q2794">
        <v>80</v>
      </c>
      <c r="R2794">
        <v>20</v>
      </c>
      <c r="S2794" t="s">
        <v>124</v>
      </c>
      <c r="T2794" t="s">
        <v>124</v>
      </c>
      <c r="U2794" t="s">
        <v>124</v>
      </c>
      <c r="V2794" t="s">
        <v>124</v>
      </c>
    </row>
    <row r="2795" spans="1:22" x14ac:dyDescent="0.25">
      <c r="A2795" t="str">
        <f t="shared" si="43"/>
        <v>2014/20153FemaleVeterinary sciencesUK</v>
      </c>
      <c r="B2795" t="s">
        <v>37</v>
      </c>
      <c r="C2795" t="s">
        <v>137</v>
      </c>
      <c r="D2795">
        <v>3</v>
      </c>
      <c r="E2795" t="s">
        <v>1</v>
      </c>
      <c r="F2795" t="s">
        <v>61</v>
      </c>
      <c r="G2795" t="s">
        <v>85</v>
      </c>
      <c r="H2795">
        <v>580</v>
      </c>
      <c r="I2795">
        <v>575</v>
      </c>
      <c r="J2795">
        <v>2.6</v>
      </c>
      <c r="K2795">
        <v>1</v>
      </c>
      <c r="L2795">
        <v>560</v>
      </c>
      <c r="M2795">
        <v>5.2</v>
      </c>
      <c r="N2795">
        <v>5.9</v>
      </c>
      <c r="O2795">
        <v>73.400000000000006</v>
      </c>
      <c r="P2795">
        <v>83.5</v>
      </c>
      <c r="Q2795">
        <v>86.3</v>
      </c>
      <c r="R2795">
        <v>12.9</v>
      </c>
      <c r="S2795">
        <v>410</v>
      </c>
      <c r="T2795">
        <v>21200</v>
      </c>
      <c r="U2795">
        <v>29600</v>
      </c>
      <c r="V2795">
        <v>33900</v>
      </c>
    </row>
    <row r="2796" spans="1:22" x14ac:dyDescent="0.25">
      <c r="A2796" t="str">
        <f t="shared" si="43"/>
        <v>2014/20153FemaleVeterinary sciencesNon-EU</v>
      </c>
      <c r="B2796" t="s">
        <v>37</v>
      </c>
      <c r="C2796" t="s">
        <v>137</v>
      </c>
      <c r="D2796">
        <v>3</v>
      </c>
      <c r="E2796" t="s">
        <v>1</v>
      </c>
      <c r="F2796" t="s">
        <v>125</v>
      </c>
      <c r="G2796" t="s">
        <v>85</v>
      </c>
      <c r="H2796">
        <v>20</v>
      </c>
      <c r="I2796">
        <v>20</v>
      </c>
      <c r="J2796">
        <v>52.6</v>
      </c>
      <c r="K2796">
        <v>0</v>
      </c>
      <c r="L2796">
        <v>10</v>
      </c>
      <c r="M2796">
        <v>10.5</v>
      </c>
      <c r="N2796">
        <v>5.3</v>
      </c>
      <c r="O2796">
        <v>26.3</v>
      </c>
      <c r="P2796">
        <v>31.6</v>
      </c>
      <c r="Q2796">
        <v>31.6</v>
      </c>
      <c r="R2796">
        <v>5.3</v>
      </c>
      <c r="S2796" t="s">
        <v>124</v>
      </c>
      <c r="T2796" t="s">
        <v>124</v>
      </c>
      <c r="U2796" t="s">
        <v>124</v>
      </c>
      <c r="V2796" t="s">
        <v>124</v>
      </c>
    </row>
    <row r="2797" spans="1:22" x14ac:dyDescent="0.25">
      <c r="A2797" t="str">
        <f t="shared" si="43"/>
        <v>2014/20153MaleAgriculture, food and related studiesEU</v>
      </c>
      <c r="B2797" t="s">
        <v>37</v>
      </c>
      <c r="C2797" t="s">
        <v>137</v>
      </c>
      <c r="D2797">
        <v>3</v>
      </c>
      <c r="E2797" t="s">
        <v>2</v>
      </c>
      <c r="F2797" t="s">
        <v>21</v>
      </c>
      <c r="G2797" t="s">
        <v>87</v>
      </c>
      <c r="H2797">
        <v>25</v>
      </c>
      <c r="I2797">
        <v>25</v>
      </c>
      <c r="J2797">
        <v>44.4</v>
      </c>
      <c r="K2797">
        <v>0</v>
      </c>
      <c r="L2797">
        <v>15</v>
      </c>
      <c r="M2797">
        <v>25.9</v>
      </c>
      <c r="N2797">
        <v>0</v>
      </c>
      <c r="O2797">
        <v>22.2</v>
      </c>
      <c r="P2797">
        <v>29.6</v>
      </c>
      <c r="Q2797">
        <v>29.6</v>
      </c>
      <c r="R2797">
        <v>7.4</v>
      </c>
      <c r="S2797" t="s">
        <v>124</v>
      </c>
      <c r="T2797" t="s">
        <v>124</v>
      </c>
      <c r="U2797" t="s">
        <v>124</v>
      </c>
      <c r="V2797" t="s">
        <v>124</v>
      </c>
    </row>
    <row r="2798" spans="1:22" x14ac:dyDescent="0.25">
      <c r="A2798" t="str">
        <f t="shared" si="43"/>
        <v>2014/20153MaleAgriculture, food and related studiesUK</v>
      </c>
      <c r="B2798" t="s">
        <v>37</v>
      </c>
      <c r="C2798" t="s">
        <v>137</v>
      </c>
      <c r="D2798">
        <v>3</v>
      </c>
      <c r="E2798" t="s">
        <v>2</v>
      </c>
      <c r="F2798" t="s">
        <v>61</v>
      </c>
      <c r="G2798" t="s">
        <v>87</v>
      </c>
      <c r="H2798">
        <v>605</v>
      </c>
      <c r="I2798">
        <v>605</v>
      </c>
      <c r="J2798">
        <v>0.9</v>
      </c>
      <c r="K2798">
        <v>0.5</v>
      </c>
      <c r="L2798">
        <v>600</v>
      </c>
      <c r="M2798">
        <v>9.1999999999999993</v>
      </c>
      <c r="N2798">
        <v>5</v>
      </c>
      <c r="O2798">
        <v>71</v>
      </c>
      <c r="P2798">
        <v>82.4</v>
      </c>
      <c r="Q2798">
        <v>84.9</v>
      </c>
      <c r="R2798">
        <v>14</v>
      </c>
      <c r="S2798">
        <v>405</v>
      </c>
      <c r="T2798">
        <v>15700</v>
      </c>
      <c r="U2798">
        <v>21500</v>
      </c>
      <c r="V2798">
        <v>27000</v>
      </c>
    </row>
    <row r="2799" spans="1:22" x14ac:dyDescent="0.25">
      <c r="A2799" t="str">
        <f t="shared" si="43"/>
        <v>2014/20153MaleAgriculture, food and related studiesNon-EU</v>
      </c>
      <c r="B2799" t="s">
        <v>37</v>
      </c>
      <c r="C2799" t="s">
        <v>137</v>
      </c>
      <c r="D2799">
        <v>3</v>
      </c>
      <c r="E2799" t="s">
        <v>2</v>
      </c>
      <c r="F2799" t="s">
        <v>125</v>
      </c>
      <c r="G2799" t="s">
        <v>87</v>
      </c>
      <c r="H2799">
        <v>55</v>
      </c>
      <c r="I2799">
        <v>50</v>
      </c>
      <c r="J2799">
        <v>57.6</v>
      </c>
      <c r="K2799">
        <v>7.5</v>
      </c>
      <c r="L2799">
        <v>20</v>
      </c>
      <c r="M2799">
        <v>21.2</v>
      </c>
      <c r="N2799">
        <v>0</v>
      </c>
      <c r="O2799">
        <v>10.1</v>
      </c>
      <c r="P2799">
        <v>12.1</v>
      </c>
      <c r="Q2799">
        <v>21.2</v>
      </c>
      <c r="R2799">
        <v>11.1</v>
      </c>
      <c r="S2799" t="s">
        <v>124</v>
      </c>
      <c r="T2799" t="s">
        <v>124</v>
      </c>
      <c r="U2799" t="s">
        <v>124</v>
      </c>
      <c r="V2799" t="s">
        <v>124</v>
      </c>
    </row>
    <row r="2800" spans="1:22" x14ac:dyDescent="0.25">
      <c r="A2800" t="str">
        <f t="shared" si="43"/>
        <v>2014/20153MaleAllied healthEU</v>
      </c>
      <c r="B2800" t="s">
        <v>37</v>
      </c>
      <c r="C2800" t="s">
        <v>137</v>
      </c>
      <c r="D2800">
        <v>3</v>
      </c>
      <c r="E2800" t="s">
        <v>2</v>
      </c>
      <c r="F2800" t="s">
        <v>21</v>
      </c>
      <c r="G2800" t="s">
        <v>145</v>
      </c>
      <c r="H2800">
        <v>120</v>
      </c>
      <c r="I2800">
        <v>105</v>
      </c>
      <c r="J2800">
        <v>40.4</v>
      </c>
      <c r="K2800">
        <v>9</v>
      </c>
      <c r="L2800">
        <v>65</v>
      </c>
      <c r="M2800">
        <v>17.600000000000001</v>
      </c>
      <c r="N2800">
        <v>2.8</v>
      </c>
      <c r="O2800">
        <v>22.7</v>
      </c>
      <c r="P2800">
        <v>28.6</v>
      </c>
      <c r="Q2800">
        <v>39.200000000000003</v>
      </c>
      <c r="R2800">
        <v>16.5</v>
      </c>
      <c r="S2800">
        <v>25</v>
      </c>
      <c r="T2800">
        <v>16100</v>
      </c>
      <c r="U2800">
        <v>27400</v>
      </c>
      <c r="V2800">
        <v>34300</v>
      </c>
    </row>
    <row r="2801" spans="1:22" x14ac:dyDescent="0.25">
      <c r="A2801" t="str">
        <f t="shared" si="43"/>
        <v>2014/20153MaleAllied healthUK</v>
      </c>
      <c r="B2801" t="s">
        <v>37</v>
      </c>
      <c r="C2801" t="s">
        <v>137</v>
      </c>
      <c r="D2801">
        <v>3</v>
      </c>
      <c r="E2801" t="s">
        <v>2</v>
      </c>
      <c r="F2801" t="s">
        <v>61</v>
      </c>
      <c r="G2801" t="s">
        <v>145</v>
      </c>
      <c r="H2801">
        <v>1985</v>
      </c>
      <c r="I2801">
        <v>1965</v>
      </c>
      <c r="J2801">
        <v>3.3</v>
      </c>
      <c r="K2801">
        <v>1</v>
      </c>
      <c r="L2801">
        <v>1900</v>
      </c>
      <c r="M2801">
        <v>5.2</v>
      </c>
      <c r="N2801">
        <v>4.9000000000000004</v>
      </c>
      <c r="O2801">
        <v>64.5</v>
      </c>
      <c r="P2801">
        <v>81.7</v>
      </c>
      <c r="Q2801">
        <v>86.5</v>
      </c>
      <c r="R2801">
        <v>22.1</v>
      </c>
      <c r="S2801">
        <v>1200</v>
      </c>
      <c r="T2801">
        <v>18600</v>
      </c>
      <c r="U2801">
        <v>24500</v>
      </c>
      <c r="V2801">
        <v>31000</v>
      </c>
    </row>
    <row r="2802" spans="1:22" x14ac:dyDescent="0.25">
      <c r="A2802" t="str">
        <f t="shared" si="43"/>
        <v>2014/20153MaleAllied healthNon-EU</v>
      </c>
      <c r="B2802" t="s">
        <v>37</v>
      </c>
      <c r="C2802" t="s">
        <v>137</v>
      </c>
      <c r="D2802">
        <v>3</v>
      </c>
      <c r="E2802" t="s">
        <v>2</v>
      </c>
      <c r="F2802" t="s">
        <v>125</v>
      </c>
      <c r="G2802" t="s">
        <v>145</v>
      </c>
      <c r="H2802">
        <v>115</v>
      </c>
      <c r="I2802">
        <v>110</v>
      </c>
      <c r="J2802">
        <v>55.4</v>
      </c>
      <c r="K2802">
        <v>4.7</v>
      </c>
      <c r="L2802">
        <v>50</v>
      </c>
      <c r="M2802">
        <v>23.2</v>
      </c>
      <c r="N2802">
        <v>0.8</v>
      </c>
      <c r="O2802">
        <v>9.5</v>
      </c>
      <c r="P2802">
        <v>13.5</v>
      </c>
      <c r="Q2802">
        <v>20.6</v>
      </c>
      <c r="R2802">
        <v>11.1</v>
      </c>
      <c r="S2802" t="s">
        <v>124</v>
      </c>
      <c r="T2802" t="s">
        <v>124</v>
      </c>
      <c r="U2802" t="s">
        <v>124</v>
      </c>
      <c r="V2802" t="s">
        <v>124</v>
      </c>
    </row>
    <row r="2803" spans="1:22" x14ac:dyDescent="0.25">
      <c r="A2803" t="str">
        <f t="shared" si="43"/>
        <v>2014/20153MaleArchitecture, building and planningEU</v>
      </c>
      <c r="B2803" t="s">
        <v>37</v>
      </c>
      <c r="C2803" t="s">
        <v>137</v>
      </c>
      <c r="D2803">
        <v>3</v>
      </c>
      <c r="E2803" t="s">
        <v>2</v>
      </c>
      <c r="F2803" t="s">
        <v>21</v>
      </c>
      <c r="G2803" t="s">
        <v>97</v>
      </c>
      <c r="H2803">
        <v>245</v>
      </c>
      <c r="I2803">
        <v>240</v>
      </c>
      <c r="J2803">
        <v>31.5</v>
      </c>
      <c r="K2803">
        <v>1.6</v>
      </c>
      <c r="L2803">
        <v>165</v>
      </c>
      <c r="M2803">
        <v>18.600000000000001</v>
      </c>
      <c r="N2803">
        <v>4</v>
      </c>
      <c r="O2803">
        <v>13.7</v>
      </c>
      <c r="P2803">
        <v>25.2</v>
      </c>
      <c r="Q2803">
        <v>45.9</v>
      </c>
      <c r="R2803">
        <v>32.200000000000003</v>
      </c>
      <c r="S2803">
        <v>30</v>
      </c>
      <c r="T2803">
        <v>19400</v>
      </c>
      <c r="U2803">
        <v>26300</v>
      </c>
      <c r="V2803">
        <v>33200</v>
      </c>
    </row>
    <row r="2804" spans="1:22" x14ac:dyDescent="0.25">
      <c r="A2804" t="str">
        <f t="shared" si="43"/>
        <v>2014/20153MaleArchitecture, building and planningUK</v>
      </c>
      <c r="B2804" t="s">
        <v>37</v>
      </c>
      <c r="C2804" t="s">
        <v>137</v>
      </c>
      <c r="D2804">
        <v>3</v>
      </c>
      <c r="E2804" t="s">
        <v>2</v>
      </c>
      <c r="F2804" t="s">
        <v>61</v>
      </c>
      <c r="G2804" t="s">
        <v>97</v>
      </c>
      <c r="H2804">
        <v>5410</v>
      </c>
      <c r="I2804">
        <v>5355</v>
      </c>
      <c r="J2804">
        <v>1.7</v>
      </c>
      <c r="K2804">
        <v>1</v>
      </c>
      <c r="L2804">
        <v>5265</v>
      </c>
      <c r="M2804">
        <v>6.7</v>
      </c>
      <c r="N2804">
        <v>4.3</v>
      </c>
      <c r="O2804">
        <v>70.2</v>
      </c>
      <c r="P2804">
        <v>83</v>
      </c>
      <c r="Q2804">
        <v>87.3</v>
      </c>
      <c r="R2804">
        <v>17.100000000000001</v>
      </c>
      <c r="S2804">
        <v>3625</v>
      </c>
      <c r="T2804">
        <v>21200</v>
      </c>
      <c r="U2804">
        <v>28500</v>
      </c>
      <c r="V2804">
        <v>36500</v>
      </c>
    </row>
    <row r="2805" spans="1:22" x14ac:dyDescent="0.25">
      <c r="A2805" t="str">
        <f t="shared" si="43"/>
        <v>2014/20153MaleArchitecture, building and planningNon-EU</v>
      </c>
      <c r="B2805" t="s">
        <v>37</v>
      </c>
      <c r="C2805" t="s">
        <v>137</v>
      </c>
      <c r="D2805">
        <v>3</v>
      </c>
      <c r="E2805" t="s">
        <v>2</v>
      </c>
      <c r="F2805" t="s">
        <v>125</v>
      </c>
      <c r="G2805" t="s">
        <v>97</v>
      </c>
      <c r="H2805">
        <v>515</v>
      </c>
      <c r="I2805">
        <v>505</v>
      </c>
      <c r="J2805">
        <v>49.3</v>
      </c>
      <c r="K2805">
        <v>2.1</v>
      </c>
      <c r="L2805">
        <v>255</v>
      </c>
      <c r="M2805">
        <v>26.6</v>
      </c>
      <c r="N2805">
        <v>1.8</v>
      </c>
      <c r="O2805">
        <v>10.8</v>
      </c>
      <c r="P2805">
        <v>15.9</v>
      </c>
      <c r="Q2805">
        <v>22.2</v>
      </c>
      <c r="R2805">
        <v>11.4</v>
      </c>
      <c r="S2805">
        <v>45</v>
      </c>
      <c r="T2805">
        <v>14200</v>
      </c>
      <c r="U2805">
        <v>19000</v>
      </c>
      <c r="V2805">
        <v>26400</v>
      </c>
    </row>
    <row r="2806" spans="1:22" x14ac:dyDescent="0.25">
      <c r="A2806" t="str">
        <f t="shared" si="43"/>
        <v>2014/20153MaleBiosciencesEU</v>
      </c>
      <c r="B2806" t="s">
        <v>37</v>
      </c>
      <c r="C2806" t="s">
        <v>137</v>
      </c>
      <c r="D2806">
        <v>3</v>
      </c>
      <c r="E2806" t="s">
        <v>2</v>
      </c>
      <c r="F2806" t="s">
        <v>21</v>
      </c>
      <c r="G2806" t="s">
        <v>80</v>
      </c>
      <c r="H2806">
        <v>130</v>
      </c>
      <c r="I2806">
        <v>125</v>
      </c>
      <c r="J2806">
        <v>28.4</v>
      </c>
      <c r="K2806">
        <v>3</v>
      </c>
      <c r="L2806">
        <v>90</v>
      </c>
      <c r="M2806">
        <v>23</v>
      </c>
      <c r="N2806">
        <v>3.7</v>
      </c>
      <c r="O2806">
        <v>16.100000000000001</v>
      </c>
      <c r="P2806">
        <v>26.9</v>
      </c>
      <c r="Q2806">
        <v>44.9</v>
      </c>
      <c r="R2806">
        <v>28.8</v>
      </c>
      <c r="S2806">
        <v>20</v>
      </c>
      <c r="T2806">
        <v>19000</v>
      </c>
      <c r="U2806">
        <v>23400</v>
      </c>
      <c r="V2806">
        <v>27000</v>
      </c>
    </row>
    <row r="2807" spans="1:22" x14ac:dyDescent="0.25">
      <c r="A2807" t="str">
        <f t="shared" si="43"/>
        <v>2014/20153MaleBiosciencesUK</v>
      </c>
      <c r="B2807" t="s">
        <v>37</v>
      </c>
      <c r="C2807" t="s">
        <v>137</v>
      </c>
      <c r="D2807">
        <v>3</v>
      </c>
      <c r="E2807" t="s">
        <v>2</v>
      </c>
      <c r="F2807" t="s">
        <v>61</v>
      </c>
      <c r="G2807" t="s">
        <v>80</v>
      </c>
      <c r="H2807">
        <v>3180</v>
      </c>
      <c r="I2807">
        <v>3155</v>
      </c>
      <c r="J2807">
        <v>1.2</v>
      </c>
      <c r="K2807">
        <v>0.8</v>
      </c>
      <c r="L2807">
        <v>3115</v>
      </c>
      <c r="M2807">
        <v>6.6</v>
      </c>
      <c r="N2807">
        <v>6.3</v>
      </c>
      <c r="O2807">
        <v>55</v>
      </c>
      <c r="P2807">
        <v>73.900000000000006</v>
      </c>
      <c r="Q2807">
        <v>85.9</v>
      </c>
      <c r="R2807">
        <v>30.9</v>
      </c>
      <c r="S2807">
        <v>1675</v>
      </c>
      <c r="T2807">
        <v>16100</v>
      </c>
      <c r="U2807">
        <v>21500</v>
      </c>
      <c r="V2807">
        <v>27700</v>
      </c>
    </row>
    <row r="2808" spans="1:22" x14ac:dyDescent="0.25">
      <c r="A2808" t="str">
        <f t="shared" si="43"/>
        <v>2014/20153MaleBiosciencesNon-EU</v>
      </c>
      <c r="B2808" t="s">
        <v>37</v>
      </c>
      <c r="C2808" t="s">
        <v>137</v>
      </c>
      <c r="D2808">
        <v>3</v>
      </c>
      <c r="E2808" t="s">
        <v>2</v>
      </c>
      <c r="F2808" t="s">
        <v>125</v>
      </c>
      <c r="G2808" t="s">
        <v>80</v>
      </c>
      <c r="H2808">
        <v>215</v>
      </c>
      <c r="I2808">
        <v>210</v>
      </c>
      <c r="J2808">
        <v>37.6</v>
      </c>
      <c r="K2808">
        <v>2.5</v>
      </c>
      <c r="L2808">
        <v>130</v>
      </c>
      <c r="M2808">
        <v>21.6</v>
      </c>
      <c r="N2808">
        <v>2.2000000000000002</v>
      </c>
      <c r="O2808">
        <v>14.1</v>
      </c>
      <c r="P2808">
        <v>23</v>
      </c>
      <c r="Q2808">
        <v>38.6</v>
      </c>
      <c r="R2808">
        <v>24.5</v>
      </c>
      <c r="S2808">
        <v>25</v>
      </c>
      <c r="T2808">
        <v>9500</v>
      </c>
      <c r="U2808">
        <v>21200</v>
      </c>
      <c r="V2808">
        <v>28100</v>
      </c>
    </row>
    <row r="2809" spans="1:22" x14ac:dyDescent="0.25">
      <c r="A2809" t="str">
        <f t="shared" si="43"/>
        <v>2014/20153MaleBusiness and managementEU</v>
      </c>
      <c r="B2809" t="s">
        <v>37</v>
      </c>
      <c r="C2809" t="s">
        <v>137</v>
      </c>
      <c r="D2809">
        <v>3</v>
      </c>
      <c r="E2809" t="s">
        <v>2</v>
      </c>
      <c r="F2809" t="s">
        <v>21</v>
      </c>
      <c r="G2809" t="s">
        <v>107</v>
      </c>
      <c r="H2809">
        <v>2100</v>
      </c>
      <c r="I2809">
        <v>2035</v>
      </c>
      <c r="J2809">
        <v>55.8</v>
      </c>
      <c r="K2809">
        <v>3.1</v>
      </c>
      <c r="L2809">
        <v>900</v>
      </c>
      <c r="M2809">
        <v>20.5</v>
      </c>
      <c r="N2809">
        <v>3.4</v>
      </c>
      <c r="O2809">
        <v>17.7</v>
      </c>
      <c r="P2809">
        <v>18.7</v>
      </c>
      <c r="Q2809">
        <v>20.3</v>
      </c>
      <c r="R2809">
        <v>2.6</v>
      </c>
      <c r="S2809">
        <v>340</v>
      </c>
      <c r="T2809">
        <v>19000</v>
      </c>
      <c r="U2809">
        <v>27400</v>
      </c>
      <c r="V2809">
        <v>37200</v>
      </c>
    </row>
    <row r="2810" spans="1:22" x14ac:dyDescent="0.25">
      <c r="A2810" t="str">
        <f t="shared" si="43"/>
        <v>2014/20153MaleBusiness and managementUK</v>
      </c>
      <c r="B2810" t="s">
        <v>37</v>
      </c>
      <c r="C2810" t="s">
        <v>137</v>
      </c>
      <c r="D2810">
        <v>3</v>
      </c>
      <c r="E2810" t="s">
        <v>2</v>
      </c>
      <c r="F2810" t="s">
        <v>61</v>
      </c>
      <c r="G2810" t="s">
        <v>107</v>
      </c>
      <c r="H2810">
        <v>15285</v>
      </c>
      <c r="I2810">
        <v>15155</v>
      </c>
      <c r="J2810">
        <v>2.4</v>
      </c>
      <c r="K2810">
        <v>0.9</v>
      </c>
      <c r="L2810">
        <v>14790</v>
      </c>
      <c r="M2810">
        <v>7.8</v>
      </c>
      <c r="N2810">
        <v>6.9</v>
      </c>
      <c r="O2810">
        <v>77.900000000000006</v>
      </c>
      <c r="P2810">
        <v>81.8</v>
      </c>
      <c r="Q2810">
        <v>82.9</v>
      </c>
      <c r="R2810">
        <v>5</v>
      </c>
      <c r="S2810">
        <v>11440</v>
      </c>
      <c r="T2810">
        <v>17500</v>
      </c>
      <c r="U2810">
        <v>23400</v>
      </c>
      <c r="V2810">
        <v>31400</v>
      </c>
    </row>
    <row r="2811" spans="1:22" x14ac:dyDescent="0.25">
      <c r="A2811" t="str">
        <f t="shared" si="43"/>
        <v>2014/20153MaleBusiness and managementNon-EU</v>
      </c>
      <c r="B2811" t="s">
        <v>37</v>
      </c>
      <c r="C2811" t="s">
        <v>137</v>
      </c>
      <c r="D2811">
        <v>3</v>
      </c>
      <c r="E2811" t="s">
        <v>2</v>
      </c>
      <c r="F2811" t="s">
        <v>125</v>
      </c>
      <c r="G2811" t="s">
        <v>107</v>
      </c>
      <c r="H2811">
        <v>5945</v>
      </c>
      <c r="I2811">
        <v>5860</v>
      </c>
      <c r="J2811">
        <v>61.3</v>
      </c>
      <c r="K2811">
        <v>1.5</v>
      </c>
      <c r="L2811">
        <v>2270</v>
      </c>
      <c r="M2811">
        <v>22.4</v>
      </c>
      <c r="N2811">
        <v>2</v>
      </c>
      <c r="O2811">
        <v>9.5</v>
      </c>
      <c r="P2811">
        <v>10.8</v>
      </c>
      <c r="Q2811">
        <v>14.3</v>
      </c>
      <c r="R2811">
        <v>4.8</v>
      </c>
      <c r="S2811">
        <v>495</v>
      </c>
      <c r="T2811">
        <v>11300</v>
      </c>
      <c r="U2811">
        <v>21200</v>
      </c>
      <c r="V2811">
        <v>31400</v>
      </c>
    </row>
    <row r="2812" spans="1:22" x14ac:dyDescent="0.25">
      <c r="A2812" t="str">
        <f t="shared" si="43"/>
        <v>2014/20153MaleCeltic studiesUK</v>
      </c>
      <c r="B2812" t="s">
        <v>37</v>
      </c>
      <c r="C2812" t="s">
        <v>137</v>
      </c>
      <c r="D2812">
        <v>3</v>
      </c>
      <c r="E2812" t="s">
        <v>2</v>
      </c>
      <c r="F2812" t="s">
        <v>61</v>
      </c>
      <c r="G2812" t="s">
        <v>111</v>
      </c>
      <c r="H2812">
        <v>10</v>
      </c>
      <c r="I2812">
        <v>10</v>
      </c>
      <c r="J2812">
        <v>4.5999999999999996</v>
      </c>
      <c r="K2812">
        <v>0</v>
      </c>
      <c r="L2812">
        <v>10</v>
      </c>
      <c r="M2812">
        <v>0</v>
      </c>
      <c r="N2812">
        <v>13.8</v>
      </c>
      <c r="O2812">
        <v>51.7</v>
      </c>
      <c r="P2812">
        <v>77</v>
      </c>
      <c r="Q2812">
        <v>81.599999999999994</v>
      </c>
      <c r="R2812">
        <v>30</v>
      </c>
      <c r="S2812" t="s">
        <v>124</v>
      </c>
      <c r="T2812" t="s">
        <v>124</v>
      </c>
      <c r="U2812" t="s">
        <v>124</v>
      </c>
      <c r="V2812" t="s">
        <v>124</v>
      </c>
    </row>
    <row r="2813" spans="1:22" x14ac:dyDescent="0.25">
      <c r="A2813" t="str">
        <f t="shared" si="43"/>
        <v>2014/20153MaleCeltic studiesNon-EU</v>
      </c>
      <c r="B2813" t="s">
        <v>37</v>
      </c>
      <c r="C2813" t="s">
        <v>137</v>
      </c>
      <c r="D2813">
        <v>3</v>
      </c>
      <c r="E2813" t="s">
        <v>2</v>
      </c>
      <c r="F2813" t="s">
        <v>125</v>
      </c>
      <c r="G2813" t="s">
        <v>111</v>
      </c>
      <c r="H2813" t="s">
        <v>124</v>
      </c>
      <c r="I2813" t="s">
        <v>124</v>
      </c>
      <c r="J2813" t="s">
        <v>124</v>
      </c>
      <c r="K2813" t="s">
        <v>124</v>
      </c>
      <c r="L2813" t="s">
        <v>124</v>
      </c>
      <c r="M2813" t="s">
        <v>124</v>
      </c>
      <c r="N2813" t="s">
        <v>124</v>
      </c>
      <c r="O2813" t="s">
        <v>124</v>
      </c>
      <c r="P2813" t="s">
        <v>124</v>
      </c>
      <c r="Q2813" t="s">
        <v>124</v>
      </c>
      <c r="R2813" t="s">
        <v>124</v>
      </c>
      <c r="S2813" t="s">
        <v>146</v>
      </c>
      <c r="T2813" t="s">
        <v>146</v>
      </c>
      <c r="U2813" t="s">
        <v>146</v>
      </c>
      <c r="V2813" t="s">
        <v>146</v>
      </c>
    </row>
    <row r="2814" spans="1:22" x14ac:dyDescent="0.25">
      <c r="A2814" t="str">
        <f t="shared" si="43"/>
        <v>2014/20153MaleChemistryEU</v>
      </c>
      <c r="B2814" t="s">
        <v>37</v>
      </c>
      <c r="C2814" t="s">
        <v>137</v>
      </c>
      <c r="D2814">
        <v>3</v>
      </c>
      <c r="E2814" t="s">
        <v>2</v>
      </c>
      <c r="F2814" t="s">
        <v>21</v>
      </c>
      <c r="G2814" t="s">
        <v>90</v>
      </c>
      <c r="H2814">
        <v>30</v>
      </c>
      <c r="I2814">
        <v>25</v>
      </c>
      <c r="J2814">
        <v>29.8</v>
      </c>
      <c r="K2814">
        <v>12</v>
      </c>
      <c r="L2814">
        <v>20</v>
      </c>
      <c r="M2814">
        <v>5.8</v>
      </c>
      <c r="N2814">
        <v>3.9</v>
      </c>
      <c r="O2814">
        <v>11.7</v>
      </c>
      <c r="P2814">
        <v>38.9</v>
      </c>
      <c r="Q2814">
        <v>60.5</v>
      </c>
      <c r="R2814">
        <v>48.9</v>
      </c>
      <c r="S2814" t="s">
        <v>124</v>
      </c>
      <c r="T2814" t="s">
        <v>124</v>
      </c>
      <c r="U2814" t="s">
        <v>124</v>
      </c>
      <c r="V2814" t="s">
        <v>124</v>
      </c>
    </row>
    <row r="2815" spans="1:22" x14ac:dyDescent="0.25">
      <c r="A2815" t="str">
        <f t="shared" si="43"/>
        <v>2014/20153MaleChemistryUK</v>
      </c>
      <c r="B2815" t="s">
        <v>37</v>
      </c>
      <c r="C2815" t="s">
        <v>137</v>
      </c>
      <c r="D2815">
        <v>3</v>
      </c>
      <c r="E2815" t="s">
        <v>2</v>
      </c>
      <c r="F2815" t="s">
        <v>61</v>
      </c>
      <c r="G2815" t="s">
        <v>90</v>
      </c>
      <c r="H2815">
        <v>1425</v>
      </c>
      <c r="I2815">
        <v>1420</v>
      </c>
      <c r="J2815">
        <v>0.8</v>
      </c>
      <c r="K2815">
        <v>0.5</v>
      </c>
      <c r="L2815">
        <v>1405</v>
      </c>
      <c r="M2815">
        <v>4.4000000000000004</v>
      </c>
      <c r="N2815">
        <v>3.5</v>
      </c>
      <c r="O2815">
        <v>57.7</v>
      </c>
      <c r="P2815">
        <v>82.3</v>
      </c>
      <c r="Q2815">
        <v>91.3</v>
      </c>
      <c r="R2815">
        <v>33.6</v>
      </c>
      <c r="S2815">
        <v>800</v>
      </c>
      <c r="T2815">
        <v>19700</v>
      </c>
      <c r="U2815">
        <v>24500</v>
      </c>
      <c r="V2815">
        <v>31000</v>
      </c>
    </row>
    <row r="2816" spans="1:22" x14ac:dyDescent="0.25">
      <c r="A2816" t="str">
        <f t="shared" si="43"/>
        <v>2014/20153MaleChemistryNon-EU</v>
      </c>
      <c r="B2816" t="s">
        <v>37</v>
      </c>
      <c r="C2816" t="s">
        <v>137</v>
      </c>
      <c r="D2816">
        <v>3</v>
      </c>
      <c r="E2816" t="s">
        <v>2</v>
      </c>
      <c r="F2816" t="s">
        <v>125</v>
      </c>
      <c r="G2816" t="s">
        <v>90</v>
      </c>
      <c r="H2816">
        <v>90</v>
      </c>
      <c r="I2816">
        <v>90</v>
      </c>
      <c r="J2816">
        <v>51.5</v>
      </c>
      <c r="K2816">
        <v>1.1000000000000001</v>
      </c>
      <c r="L2816">
        <v>45</v>
      </c>
      <c r="M2816">
        <v>15.2</v>
      </c>
      <c r="N2816">
        <v>1.1000000000000001</v>
      </c>
      <c r="O2816">
        <v>8.6999999999999993</v>
      </c>
      <c r="P2816">
        <v>20.2</v>
      </c>
      <c r="Q2816">
        <v>32.200000000000003</v>
      </c>
      <c r="R2816">
        <v>23.6</v>
      </c>
      <c r="S2816" t="s">
        <v>124</v>
      </c>
      <c r="T2816" t="s">
        <v>124</v>
      </c>
      <c r="U2816" t="s">
        <v>124</v>
      </c>
      <c r="V2816" t="s">
        <v>124</v>
      </c>
    </row>
    <row r="2817" spans="1:22" x14ac:dyDescent="0.25">
      <c r="A2817" t="str">
        <f t="shared" si="43"/>
        <v>2014/20153MaleCombined and general studiesEU</v>
      </c>
      <c r="B2817" t="s">
        <v>37</v>
      </c>
      <c r="C2817" t="s">
        <v>137</v>
      </c>
      <c r="D2817">
        <v>3</v>
      </c>
      <c r="E2817" t="s">
        <v>2</v>
      </c>
      <c r="F2817" t="s">
        <v>21</v>
      </c>
      <c r="G2817" t="s">
        <v>120</v>
      </c>
      <c r="H2817">
        <v>15</v>
      </c>
      <c r="I2817">
        <v>15</v>
      </c>
      <c r="J2817">
        <v>53.2</v>
      </c>
      <c r="K2817">
        <v>0</v>
      </c>
      <c r="L2817">
        <v>5</v>
      </c>
      <c r="M2817">
        <v>14.9</v>
      </c>
      <c r="N2817">
        <v>0</v>
      </c>
      <c r="O2817">
        <v>25.5</v>
      </c>
      <c r="P2817">
        <v>25.5</v>
      </c>
      <c r="Q2817">
        <v>31.9</v>
      </c>
      <c r="R2817">
        <v>6.4</v>
      </c>
      <c r="S2817" t="s">
        <v>124</v>
      </c>
      <c r="T2817" t="s">
        <v>124</v>
      </c>
      <c r="U2817" t="s">
        <v>124</v>
      </c>
      <c r="V2817" t="s">
        <v>124</v>
      </c>
    </row>
    <row r="2818" spans="1:22" x14ac:dyDescent="0.25">
      <c r="A2818" t="str">
        <f t="shared" si="43"/>
        <v>2014/20153MaleCombined and general studiesUK</v>
      </c>
      <c r="B2818" t="s">
        <v>37</v>
      </c>
      <c r="C2818" t="s">
        <v>137</v>
      </c>
      <c r="D2818">
        <v>3</v>
      </c>
      <c r="E2818" t="s">
        <v>2</v>
      </c>
      <c r="F2818" t="s">
        <v>61</v>
      </c>
      <c r="G2818" t="s">
        <v>120</v>
      </c>
      <c r="H2818">
        <v>2055</v>
      </c>
      <c r="I2818">
        <v>1990</v>
      </c>
      <c r="J2818">
        <v>2.1</v>
      </c>
      <c r="K2818">
        <v>3.2</v>
      </c>
      <c r="L2818">
        <v>1950</v>
      </c>
      <c r="M2818">
        <v>9.6</v>
      </c>
      <c r="N2818">
        <v>5.8</v>
      </c>
      <c r="O2818">
        <v>66.2</v>
      </c>
      <c r="P2818">
        <v>78.400000000000006</v>
      </c>
      <c r="Q2818">
        <v>82.5</v>
      </c>
      <c r="R2818">
        <v>16.399999999999999</v>
      </c>
      <c r="S2818">
        <v>1185</v>
      </c>
      <c r="T2818">
        <v>16100</v>
      </c>
      <c r="U2818">
        <v>25200</v>
      </c>
      <c r="V2818">
        <v>38300</v>
      </c>
    </row>
    <row r="2819" spans="1:22" x14ac:dyDescent="0.25">
      <c r="A2819" t="str">
        <f t="shared" si="43"/>
        <v>2014/20153MaleCombined and general studiesNon-EU</v>
      </c>
      <c r="B2819" t="s">
        <v>37</v>
      </c>
      <c r="C2819" t="s">
        <v>137</v>
      </c>
      <c r="D2819">
        <v>3</v>
      </c>
      <c r="E2819" t="s">
        <v>2</v>
      </c>
      <c r="F2819" t="s">
        <v>125</v>
      </c>
      <c r="G2819" t="s">
        <v>120</v>
      </c>
      <c r="H2819">
        <v>30</v>
      </c>
      <c r="I2819">
        <v>30</v>
      </c>
      <c r="J2819">
        <v>34.700000000000003</v>
      </c>
      <c r="K2819">
        <v>0</v>
      </c>
      <c r="L2819">
        <v>20</v>
      </c>
      <c r="M2819">
        <v>32.200000000000003</v>
      </c>
      <c r="N2819">
        <v>0</v>
      </c>
      <c r="O2819">
        <v>15.1</v>
      </c>
      <c r="P2819">
        <v>15.1</v>
      </c>
      <c r="Q2819">
        <v>33.1</v>
      </c>
      <c r="R2819">
        <v>17.899999999999999</v>
      </c>
      <c r="S2819" t="s">
        <v>124</v>
      </c>
      <c r="T2819" t="s">
        <v>124</v>
      </c>
      <c r="U2819" t="s">
        <v>124</v>
      </c>
      <c r="V2819" t="s">
        <v>124</v>
      </c>
    </row>
    <row r="2820" spans="1:22" x14ac:dyDescent="0.25">
      <c r="A2820" t="str">
        <f t="shared" ref="A2820:A2883" si="44">B2820&amp;D2820&amp;E2820&amp;G2820&amp;F2820</f>
        <v>2014/20153MaleComputingEU</v>
      </c>
      <c r="B2820" t="s">
        <v>37</v>
      </c>
      <c r="C2820" t="s">
        <v>137</v>
      </c>
      <c r="D2820">
        <v>3</v>
      </c>
      <c r="E2820" t="s">
        <v>2</v>
      </c>
      <c r="F2820" t="s">
        <v>21</v>
      </c>
      <c r="G2820" t="s">
        <v>95</v>
      </c>
      <c r="H2820">
        <v>585</v>
      </c>
      <c r="I2820">
        <v>570</v>
      </c>
      <c r="J2820">
        <v>44</v>
      </c>
      <c r="K2820">
        <v>2.5</v>
      </c>
      <c r="L2820">
        <v>320</v>
      </c>
      <c r="M2820">
        <v>15.6</v>
      </c>
      <c r="N2820">
        <v>2.8</v>
      </c>
      <c r="O2820">
        <v>29.3</v>
      </c>
      <c r="P2820">
        <v>33.200000000000003</v>
      </c>
      <c r="Q2820">
        <v>37.6</v>
      </c>
      <c r="R2820">
        <v>8.4</v>
      </c>
      <c r="S2820">
        <v>155</v>
      </c>
      <c r="T2820">
        <v>22300</v>
      </c>
      <c r="U2820">
        <v>30700</v>
      </c>
      <c r="V2820">
        <v>42700</v>
      </c>
    </row>
    <row r="2821" spans="1:22" x14ac:dyDescent="0.25">
      <c r="A2821" t="str">
        <f t="shared" si="44"/>
        <v>2014/20153MaleComputingUK</v>
      </c>
      <c r="B2821" t="s">
        <v>37</v>
      </c>
      <c r="C2821" t="s">
        <v>137</v>
      </c>
      <c r="D2821">
        <v>3</v>
      </c>
      <c r="E2821" t="s">
        <v>2</v>
      </c>
      <c r="F2821" t="s">
        <v>61</v>
      </c>
      <c r="G2821" t="s">
        <v>95</v>
      </c>
      <c r="H2821">
        <v>8005</v>
      </c>
      <c r="I2821">
        <v>7940</v>
      </c>
      <c r="J2821">
        <v>2.2999999999999998</v>
      </c>
      <c r="K2821">
        <v>0.8</v>
      </c>
      <c r="L2821">
        <v>7765</v>
      </c>
      <c r="M2821">
        <v>6.6</v>
      </c>
      <c r="N2821">
        <v>7</v>
      </c>
      <c r="O2821">
        <v>78.599999999999994</v>
      </c>
      <c r="P2821">
        <v>82.8</v>
      </c>
      <c r="Q2821">
        <v>84.2</v>
      </c>
      <c r="R2821">
        <v>5.6</v>
      </c>
      <c r="S2821">
        <v>6070</v>
      </c>
      <c r="T2821">
        <v>17900</v>
      </c>
      <c r="U2821">
        <v>24800</v>
      </c>
      <c r="V2821">
        <v>32100</v>
      </c>
    </row>
    <row r="2822" spans="1:22" x14ac:dyDescent="0.25">
      <c r="A2822" t="str">
        <f t="shared" si="44"/>
        <v>2014/20153MaleComputingNon-EU</v>
      </c>
      <c r="B2822" t="s">
        <v>37</v>
      </c>
      <c r="C2822" t="s">
        <v>137</v>
      </c>
      <c r="D2822">
        <v>3</v>
      </c>
      <c r="E2822" t="s">
        <v>2</v>
      </c>
      <c r="F2822" t="s">
        <v>125</v>
      </c>
      <c r="G2822" t="s">
        <v>95</v>
      </c>
      <c r="H2822">
        <v>1525</v>
      </c>
      <c r="I2822">
        <v>1485</v>
      </c>
      <c r="J2822">
        <v>37.9</v>
      </c>
      <c r="K2822">
        <v>2.9</v>
      </c>
      <c r="L2822">
        <v>920</v>
      </c>
      <c r="M2822">
        <v>25.2</v>
      </c>
      <c r="N2822">
        <v>4.5</v>
      </c>
      <c r="O2822">
        <v>22.2</v>
      </c>
      <c r="P2822">
        <v>27.2</v>
      </c>
      <c r="Q2822">
        <v>32.299999999999997</v>
      </c>
      <c r="R2822">
        <v>10.1</v>
      </c>
      <c r="S2822">
        <v>300</v>
      </c>
      <c r="T2822">
        <v>12000</v>
      </c>
      <c r="U2822">
        <v>20800</v>
      </c>
      <c r="V2822">
        <v>28100</v>
      </c>
    </row>
    <row r="2823" spans="1:22" x14ac:dyDescent="0.25">
      <c r="A2823" t="str">
        <f t="shared" si="44"/>
        <v>2014/20153MaleCreative arts and designEU</v>
      </c>
      <c r="B2823" t="s">
        <v>37</v>
      </c>
      <c r="C2823" t="s">
        <v>137</v>
      </c>
      <c r="D2823">
        <v>3</v>
      </c>
      <c r="E2823" t="s">
        <v>2</v>
      </c>
      <c r="F2823" t="s">
        <v>21</v>
      </c>
      <c r="G2823" t="s">
        <v>116</v>
      </c>
      <c r="H2823">
        <v>415</v>
      </c>
      <c r="I2823">
        <v>400</v>
      </c>
      <c r="J2823">
        <v>37.9</v>
      </c>
      <c r="K2823">
        <v>3.7</v>
      </c>
      <c r="L2823">
        <v>250</v>
      </c>
      <c r="M2823">
        <v>18.399999999999999</v>
      </c>
      <c r="N2823">
        <v>5</v>
      </c>
      <c r="O2823">
        <v>36.799999999999997</v>
      </c>
      <c r="P2823">
        <v>37.9</v>
      </c>
      <c r="Q2823">
        <v>38.799999999999997</v>
      </c>
      <c r="R2823">
        <v>2</v>
      </c>
      <c r="S2823">
        <v>125</v>
      </c>
      <c r="T2823">
        <v>12000</v>
      </c>
      <c r="U2823">
        <v>20100</v>
      </c>
      <c r="V2823">
        <v>27600</v>
      </c>
    </row>
    <row r="2824" spans="1:22" x14ac:dyDescent="0.25">
      <c r="A2824" t="str">
        <f t="shared" si="44"/>
        <v>2014/20153MaleCreative arts and designUK</v>
      </c>
      <c r="B2824" t="s">
        <v>37</v>
      </c>
      <c r="C2824" t="s">
        <v>137</v>
      </c>
      <c r="D2824">
        <v>3</v>
      </c>
      <c r="E2824" t="s">
        <v>2</v>
      </c>
      <c r="F2824" t="s">
        <v>61</v>
      </c>
      <c r="G2824" t="s">
        <v>116</v>
      </c>
      <c r="H2824">
        <v>7615</v>
      </c>
      <c r="I2824">
        <v>7575</v>
      </c>
      <c r="J2824">
        <v>1.5</v>
      </c>
      <c r="K2824">
        <v>0.5</v>
      </c>
      <c r="L2824">
        <v>7465</v>
      </c>
      <c r="M2824">
        <v>7.9</v>
      </c>
      <c r="N2824">
        <v>9.8000000000000007</v>
      </c>
      <c r="O2824">
        <v>76.5</v>
      </c>
      <c r="P2824">
        <v>79.5</v>
      </c>
      <c r="Q2824">
        <v>80.900000000000006</v>
      </c>
      <c r="R2824">
        <v>4.4000000000000004</v>
      </c>
      <c r="S2824">
        <v>5385</v>
      </c>
      <c r="T2824">
        <v>12400</v>
      </c>
      <c r="U2824">
        <v>17900</v>
      </c>
      <c r="V2824">
        <v>24100</v>
      </c>
    </row>
    <row r="2825" spans="1:22" x14ac:dyDescent="0.25">
      <c r="A2825" t="str">
        <f t="shared" si="44"/>
        <v>2014/20153MaleCreative arts and designNon-EU</v>
      </c>
      <c r="B2825" t="s">
        <v>37</v>
      </c>
      <c r="C2825" t="s">
        <v>137</v>
      </c>
      <c r="D2825">
        <v>3</v>
      </c>
      <c r="E2825" t="s">
        <v>2</v>
      </c>
      <c r="F2825" t="s">
        <v>125</v>
      </c>
      <c r="G2825" t="s">
        <v>116</v>
      </c>
      <c r="H2825">
        <v>470</v>
      </c>
      <c r="I2825">
        <v>460</v>
      </c>
      <c r="J2825">
        <v>51.4</v>
      </c>
      <c r="K2825">
        <v>2.6</v>
      </c>
      <c r="L2825">
        <v>225</v>
      </c>
      <c r="M2825">
        <v>27.5</v>
      </c>
      <c r="N2825">
        <v>2.6</v>
      </c>
      <c r="O2825">
        <v>15.2</v>
      </c>
      <c r="P2825">
        <v>16.3</v>
      </c>
      <c r="Q2825">
        <v>18.5</v>
      </c>
      <c r="R2825">
        <v>3.3</v>
      </c>
      <c r="S2825">
        <v>60</v>
      </c>
      <c r="T2825">
        <v>15000</v>
      </c>
      <c r="U2825">
        <v>21900</v>
      </c>
      <c r="V2825">
        <v>27600</v>
      </c>
    </row>
    <row r="2826" spans="1:22" x14ac:dyDescent="0.25">
      <c r="A2826" t="str">
        <f t="shared" si="44"/>
        <v>2014/20153MaleEconomicsEU</v>
      </c>
      <c r="B2826" t="s">
        <v>37</v>
      </c>
      <c r="C2826" t="s">
        <v>137</v>
      </c>
      <c r="D2826">
        <v>3</v>
      </c>
      <c r="E2826" t="s">
        <v>2</v>
      </c>
      <c r="F2826" t="s">
        <v>21</v>
      </c>
      <c r="G2826" t="s">
        <v>8</v>
      </c>
      <c r="H2826">
        <v>340</v>
      </c>
      <c r="I2826">
        <v>335</v>
      </c>
      <c r="J2826">
        <v>39.299999999999997</v>
      </c>
      <c r="K2826">
        <v>1.5</v>
      </c>
      <c r="L2826">
        <v>205</v>
      </c>
      <c r="M2826">
        <v>20.3</v>
      </c>
      <c r="N2826">
        <v>4.4000000000000004</v>
      </c>
      <c r="O2826">
        <v>28.3</v>
      </c>
      <c r="P2826">
        <v>32.200000000000003</v>
      </c>
      <c r="Q2826">
        <v>36</v>
      </c>
      <c r="R2826">
        <v>7.7</v>
      </c>
      <c r="S2826">
        <v>95</v>
      </c>
      <c r="T2826">
        <v>24800</v>
      </c>
      <c r="U2826">
        <v>36500</v>
      </c>
      <c r="V2826">
        <v>51100</v>
      </c>
    </row>
    <row r="2827" spans="1:22" x14ac:dyDescent="0.25">
      <c r="A2827" t="str">
        <f t="shared" si="44"/>
        <v>2014/20153MaleEconomicsUK</v>
      </c>
      <c r="B2827" t="s">
        <v>37</v>
      </c>
      <c r="C2827" t="s">
        <v>137</v>
      </c>
      <c r="D2827">
        <v>3</v>
      </c>
      <c r="E2827" t="s">
        <v>2</v>
      </c>
      <c r="F2827" t="s">
        <v>61</v>
      </c>
      <c r="G2827" t="s">
        <v>8</v>
      </c>
      <c r="H2827">
        <v>3285</v>
      </c>
      <c r="I2827">
        <v>3265</v>
      </c>
      <c r="J2827">
        <v>1.6</v>
      </c>
      <c r="K2827">
        <v>0.6</v>
      </c>
      <c r="L2827">
        <v>3210</v>
      </c>
      <c r="M2827">
        <v>6.9</v>
      </c>
      <c r="N2827">
        <v>5.6</v>
      </c>
      <c r="O2827">
        <v>79.5</v>
      </c>
      <c r="P2827">
        <v>83.9</v>
      </c>
      <c r="Q2827">
        <v>85.9</v>
      </c>
      <c r="R2827">
        <v>6.4</v>
      </c>
      <c r="S2827">
        <v>2545</v>
      </c>
      <c r="T2827">
        <v>23000</v>
      </c>
      <c r="U2827">
        <v>30700</v>
      </c>
      <c r="V2827">
        <v>40200</v>
      </c>
    </row>
    <row r="2828" spans="1:22" x14ac:dyDescent="0.25">
      <c r="A2828" t="str">
        <f t="shared" si="44"/>
        <v>2014/20153MaleEconomicsNon-EU</v>
      </c>
      <c r="B2828" t="s">
        <v>37</v>
      </c>
      <c r="C2828" t="s">
        <v>137</v>
      </c>
      <c r="D2828">
        <v>3</v>
      </c>
      <c r="E2828" t="s">
        <v>2</v>
      </c>
      <c r="F2828" t="s">
        <v>125</v>
      </c>
      <c r="G2828" t="s">
        <v>8</v>
      </c>
      <c r="H2828">
        <v>770</v>
      </c>
      <c r="I2828">
        <v>760</v>
      </c>
      <c r="J2828">
        <v>55.7</v>
      </c>
      <c r="K2828">
        <v>1.3</v>
      </c>
      <c r="L2828">
        <v>335</v>
      </c>
      <c r="M2828">
        <v>21.4</v>
      </c>
      <c r="N2828">
        <v>2.4</v>
      </c>
      <c r="O2828">
        <v>13.5</v>
      </c>
      <c r="P2828">
        <v>15.6</v>
      </c>
      <c r="Q2828">
        <v>20.5</v>
      </c>
      <c r="R2828">
        <v>7</v>
      </c>
      <c r="S2828">
        <v>95</v>
      </c>
      <c r="T2828">
        <v>24100</v>
      </c>
      <c r="U2828">
        <v>36900</v>
      </c>
      <c r="V2828">
        <v>66400</v>
      </c>
    </row>
    <row r="2829" spans="1:22" x14ac:dyDescent="0.25">
      <c r="A2829" t="str">
        <f t="shared" si="44"/>
        <v>2014/20153MaleEducation and teachingEU</v>
      </c>
      <c r="B2829" t="s">
        <v>37</v>
      </c>
      <c r="C2829" t="s">
        <v>137</v>
      </c>
      <c r="D2829">
        <v>3</v>
      </c>
      <c r="E2829" t="s">
        <v>2</v>
      </c>
      <c r="F2829" t="s">
        <v>21</v>
      </c>
      <c r="G2829" t="s">
        <v>118</v>
      </c>
      <c r="H2829">
        <v>25</v>
      </c>
      <c r="I2829">
        <v>20</v>
      </c>
      <c r="J2829">
        <v>23.4</v>
      </c>
      <c r="K2829">
        <v>15.4</v>
      </c>
      <c r="L2829">
        <v>15</v>
      </c>
      <c r="M2829">
        <v>26.8</v>
      </c>
      <c r="N2829">
        <v>0</v>
      </c>
      <c r="O2829">
        <v>36.799999999999997</v>
      </c>
      <c r="P2829">
        <v>49.8</v>
      </c>
      <c r="Q2829">
        <v>49.8</v>
      </c>
      <c r="R2829">
        <v>13</v>
      </c>
      <c r="S2829" t="s">
        <v>124</v>
      </c>
      <c r="T2829" t="s">
        <v>124</v>
      </c>
      <c r="U2829" t="s">
        <v>124</v>
      </c>
      <c r="V2829" t="s">
        <v>124</v>
      </c>
    </row>
    <row r="2830" spans="1:22" x14ac:dyDescent="0.25">
      <c r="A2830" t="str">
        <f t="shared" si="44"/>
        <v>2014/20153MaleEducation and teachingUK</v>
      </c>
      <c r="B2830" t="s">
        <v>37</v>
      </c>
      <c r="C2830" t="s">
        <v>137</v>
      </c>
      <c r="D2830">
        <v>3</v>
      </c>
      <c r="E2830" t="s">
        <v>2</v>
      </c>
      <c r="F2830" t="s">
        <v>61</v>
      </c>
      <c r="G2830" t="s">
        <v>118</v>
      </c>
      <c r="H2830">
        <v>1770</v>
      </c>
      <c r="I2830">
        <v>1760</v>
      </c>
      <c r="J2830">
        <v>1.2</v>
      </c>
      <c r="K2830">
        <v>0.7</v>
      </c>
      <c r="L2830">
        <v>1740</v>
      </c>
      <c r="M2830">
        <v>4.4000000000000004</v>
      </c>
      <c r="N2830">
        <v>4.8</v>
      </c>
      <c r="O2830">
        <v>79.099999999999994</v>
      </c>
      <c r="P2830">
        <v>87.8</v>
      </c>
      <c r="Q2830">
        <v>89.5</v>
      </c>
      <c r="R2830">
        <v>10.4</v>
      </c>
      <c r="S2830">
        <v>1340</v>
      </c>
      <c r="T2830">
        <v>17200</v>
      </c>
      <c r="U2830">
        <v>23000</v>
      </c>
      <c r="V2830">
        <v>26600</v>
      </c>
    </row>
    <row r="2831" spans="1:22" x14ac:dyDescent="0.25">
      <c r="A2831" t="str">
        <f t="shared" si="44"/>
        <v>2014/20153MaleEducation and teachingNon-EU</v>
      </c>
      <c r="B2831" t="s">
        <v>37</v>
      </c>
      <c r="C2831" t="s">
        <v>137</v>
      </c>
      <c r="D2831">
        <v>3</v>
      </c>
      <c r="E2831" t="s">
        <v>2</v>
      </c>
      <c r="F2831" t="s">
        <v>125</v>
      </c>
      <c r="G2831" t="s">
        <v>118</v>
      </c>
      <c r="H2831">
        <v>30</v>
      </c>
      <c r="I2831">
        <v>30</v>
      </c>
      <c r="J2831">
        <v>49.1</v>
      </c>
      <c r="K2831">
        <v>6.1</v>
      </c>
      <c r="L2831">
        <v>15</v>
      </c>
      <c r="M2831">
        <v>35.700000000000003</v>
      </c>
      <c r="N2831">
        <v>1.8</v>
      </c>
      <c r="O2831">
        <v>7.3</v>
      </c>
      <c r="P2831">
        <v>13.3</v>
      </c>
      <c r="Q2831">
        <v>13.3</v>
      </c>
      <c r="R2831">
        <v>6.1</v>
      </c>
      <c r="S2831" t="s">
        <v>124</v>
      </c>
      <c r="T2831" t="s">
        <v>124</v>
      </c>
      <c r="U2831" t="s">
        <v>124</v>
      </c>
      <c r="V2831" t="s">
        <v>124</v>
      </c>
    </row>
    <row r="2832" spans="1:22" x14ac:dyDescent="0.25">
      <c r="A2832" t="str">
        <f t="shared" si="44"/>
        <v>2014/20153MaleEngineeringEU</v>
      </c>
      <c r="B2832" t="s">
        <v>37</v>
      </c>
      <c r="C2832" t="s">
        <v>137</v>
      </c>
      <c r="D2832">
        <v>3</v>
      </c>
      <c r="E2832" t="s">
        <v>2</v>
      </c>
      <c r="F2832" t="s">
        <v>21</v>
      </c>
      <c r="G2832" t="s">
        <v>93</v>
      </c>
      <c r="H2832">
        <v>960</v>
      </c>
      <c r="I2832">
        <v>935</v>
      </c>
      <c r="J2832">
        <v>48.8</v>
      </c>
      <c r="K2832">
        <v>2.8</v>
      </c>
      <c r="L2832">
        <v>480</v>
      </c>
      <c r="M2832">
        <v>14</v>
      </c>
      <c r="N2832">
        <v>2.9</v>
      </c>
      <c r="O2832">
        <v>21.1</v>
      </c>
      <c r="P2832">
        <v>28.2</v>
      </c>
      <c r="Q2832">
        <v>34.299999999999997</v>
      </c>
      <c r="R2832">
        <v>13.1</v>
      </c>
      <c r="S2832">
        <v>190</v>
      </c>
      <c r="T2832">
        <v>23700</v>
      </c>
      <c r="U2832">
        <v>30300</v>
      </c>
      <c r="V2832">
        <v>36900</v>
      </c>
    </row>
    <row r="2833" spans="1:22" x14ac:dyDescent="0.25">
      <c r="A2833" t="str">
        <f t="shared" si="44"/>
        <v>2014/20153MaleEngineeringUK</v>
      </c>
      <c r="B2833" t="s">
        <v>37</v>
      </c>
      <c r="C2833" t="s">
        <v>137</v>
      </c>
      <c r="D2833">
        <v>3</v>
      </c>
      <c r="E2833" t="s">
        <v>2</v>
      </c>
      <c r="F2833" t="s">
        <v>61</v>
      </c>
      <c r="G2833" t="s">
        <v>93</v>
      </c>
      <c r="H2833">
        <v>9210</v>
      </c>
      <c r="I2833">
        <v>9110</v>
      </c>
      <c r="J2833">
        <v>2.1</v>
      </c>
      <c r="K2833">
        <v>1</v>
      </c>
      <c r="L2833">
        <v>8925</v>
      </c>
      <c r="M2833">
        <v>6.5</v>
      </c>
      <c r="N2833">
        <v>4.4000000000000004</v>
      </c>
      <c r="O2833">
        <v>75.7</v>
      </c>
      <c r="P2833">
        <v>84.4</v>
      </c>
      <c r="Q2833">
        <v>87</v>
      </c>
      <c r="R2833">
        <v>11.3</v>
      </c>
      <c r="S2833">
        <v>6715</v>
      </c>
      <c r="T2833">
        <v>23400</v>
      </c>
      <c r="U2833">
        <v>29900</v>
      </c>
      <c r="V2833">
        <v>37200</v>
      </c>
    </row>
    <row r="2834" spans="1:22" x14ac:dyDescent="0.25">
      <c r="A2834" t="str">
        <f t="shared" si="44"/>
        <v>2014/20153MaleEngineeringNon-EU</v>
      </c>
      <c r="B2834" t="s">
        <v>37</v>
      </c>
      <c r="C2834" t="s">
        <v>137</v>
      </c>
      <c r="D2834">
        <v>3</v>
      </c>
      <c r="E2834" t="s">
        <v>2</v>
      </c>
      <c r="F2834" t="s">
        <v>125</v>
      </c>
      <c r="G2834" t="s">
        <v>93</v>
      </c>
      <c r="H2834">
        <v>3845</v>
      </c>
      <c r="I2834">
        <v>3785</v>
      </c>
      <c r="J2834">
        <v>54.6</v>
      </c>
      <c r="K2834">
        <v>1.6</v>
      </c>
      <c r="L2834">
        <v>1715</v>
      </c>
      <c r="M2834">
        <v>20.2</v>
      </c>
      <c r="N2834">
        <v>1.9</v>
      </c>
      <c r="O2834">
        <v>12.1</v>
      </c>
      <c r="P2834">
        <v>17</v>
      </c>
      <c r="Q2834">
        <v>23.3</v>
      </c>
      <c r="R2834">
        <v>11.2</v>
      </c>
      <c r="S2834">
        <v>390</v>
      </c>
      <c r="T2834">
        <v>19200</v>
      </c>
      <c r="U2834">
        <v>27400</v>
      </c>
      <c r="V2834">
        <v>37200</v>
      </c>
    </row>
    <row r="2835" spans="1:22" x14ac:dyDescent="0.25">
      <c r="A2835" t="str">
        <f t="shared" si="44"/>
        <v>2014/20153MaleEnglish studiesEU</v>
      </c>
      <c r="B2835" t="s">
        <v>37</v>
      </c>
      <c r="C2835" t="s">
        <v>137</v>
      </c>
      <c r="D2835">
        <v>3</v>
      </c>
      <c r="E2835" t="s">
        <v>2</v>
      </c>
      <c r="F2835" t="s">
        <v>21</v>
      </c>
      <c r="G2835" t="s">
        <v>109</v>
      </c>
      <c r="H2835">
        <v>105</v>
      </c>
      <c r="I2835">
        <v>100</v>
      </c>
      <c r="J2835">
        <v>55.6</v>
      </c>
      <c r="K2835">
        <v>1.5</v>
      </c>
      <c r="L2835">
        <v>45</v>
      </c>
      <c r="M2835">
        <v>12.4</v>
      </c>
      <c r="N2835">
        <v>4.3</v>
      </c>
      <c r="O2835">
        <v>16.8</v>
      </c>
      <c r="P2835">
        <v>21.3</v>
      </c>
      <c r="Q2835">
        <v>27.7</v>
      </c>
      <c r="R2835">
        <v>10.9</v>
      </c>
      <c r="S2835">
        <v>15</v>
      </c>
      <c r="T2835">
        <v>17100</v>
      </c>
      <c r="U2835">
        <v>24800</v>
      </c>
      <c r="V2835">
        <v>31000</v>
      </c>
    </row>
    <row r="2836" spans="1:22" x14ac:dyDescent="0.25">
      <c r="A2836" t="str">
        <f t="shared" si="44"/>
        <v>2014/20153MaleEnglish studiesUK</v>
      </c>
      <c r="B2836" t="s">
        <v>37</v>
      </c>
      <c r="C2836" t="s">
        <v>137</v>
      </c>
      <c r="D2836">
        <v>3</v>
      </c>
      <c r="E2836" t="s">
        <v>2</v>
      </c>
      <c r="F2836" t="s">
        <v>61</v>
      </c>
      <c r="G2836" t="s">
        <v>109</v>
      </c>
      <c r="H2836">
        <v>3140</v>
      </c>
      <c r="I2836">
        <v>3110</v>
      </c>
      <c r="J2836">
        <v>1.6</v>
      </c>
      <c r="K2836">
        <v>0.9</v>
      </c>
      <c r="L2836">
        <v>3060</v>
      </c>
      <c r="M2836">
        <v>7.6</v>
      </c>
      <c r="N2836">
        <v>8.9</v>
      </c>
      <c r="O2836">
        <v>67.599999999999994</v>
      </c>
      <c r="P2836">
        <v>77.900000000000006</v>
      </c>
      <c r="Q2836">
        <v>81.900000000000006</v>
      </c>
      <c r="R2836">
        <v>14.3</v>
      </c>
      <c r="S2836">
        <v>1975</v>
      </c>
      <c r="T2836">
        <v>13900</v>
      </c>
      <c r="U2836">
        <v>19700</v>
      </c>
      <c r="V2836">
        <v>24800</v>
      </c>
    </row>
    <row r="2837" spans="1:22" x14ac:dyDescent="0.25">
      <c r="A2837" t="str">
        <f t="shared" si="44"/>
        <v>2014/20153MaleEnglish studiesNon-EU</v>
      </c>
      <c r="B2837" t="s">
        <v>37</v>
      </c>
      <c r="C2837" t="s">
        <v>137</v>
      </c>
      <c r="D2837">
        <v>3</v>
      </c>
      <c r="E2837" t="s">
        <v>2</v>
      </c>
      <c r="F2837" t="s">
        <v>125</v>
      </c>
      <c r="G2837" t="s">
        <v>109</v>
      </c>
      <c r="H2837">
        <v>290</v>
      </c>
      <c r="I2837">
        <v>285</v>
      </c>
      <c r="J2837">
        <v>67.400000000000006</v>
      </c>
      <c r="K2837">
        <v>0.5</v>
      </c>
      <c r="L2837">
        <v>95</v>
      </c>
      <c r="M2837">
        <v>20</v>
      </c>
      <c r="N2837">
        <v>0.6</v>
      </c>
      <c r="O2837">
        <v>7.4</v>
      </c>
      <c r="P2837">
        <v>8.3000000000000007</v>
      </c>
      <c r="Q2837">
        <v>12</v>
      </c>
      <c r="R2837">
        <v>4.5999999999999996</v>
      </c>
      <c r="S2837">
        <v>20</v>
      </c>
      <c r="T2837">
        <v>12400</v>
      </c>
      <c r="U2837">
        <v>21500</v>
      </c>
      <c r="V2837">
        <v>26300</v>
      </c>
    </row>
    <row r="2838" spans="1:22" x14ac:dyDescent="0.25">
      <c r="A2838" t="str">
        <f t="shared" si="44"/>
        <v>2014/20153MaleGeneral, applied and forensic sciencesEU</v>
      </c>
      <c r="B2838" t="s">
        <v>37</v>
      </c>
      <c r="C2838" t="s">
        <v>137</v>
      </c>
      <c r="D2838">
        <v>3</v>
      </c>
      <c r="E2838" t="s">
        <v>2</v>
      </c>
      <c r="F2838" t="s">
        <v>21</v>
      </c>
      <c r="G2838" t="s">
        <v>147</v>
      </c>
      <c r="H2838">
        <v>25</v>
      </c>
      <c r="I2838">
        <v>20</v>
      </c>
      <c r="J2838">
        <v>30.4</v>
      </c>
      <c r="K2838">
        <v>11.4</v>
      </c>
      <c r="L2838">
        <v>15</v>
      </c>
      <c r="M2838">
        <v>20.8</v>
      </c>
      <c r="N2838">
        <v>0</v>
      </c>
      <c r="O2838">
        <v>21.6</v>
      </c>
      <c r="P2838">
        <v>32.799999999999997</v>
      </c>
      <c r="Q2838">
        <v>48.8</v>
      </c>
      <c r="R2838">
        <v>27.1</v>
      </c>
      <c r="S2838" t="s">
        <v>124</v>
      </c>
      <c r="T2838" t="s">
        <v>124</v>
      </c>
      <c r="U2838" t="s">
        <v>124</v>
      </c>
      <c r="V2838" t="s">
        <v>124</v>
      </c>
    </row>
    <row r="2839" spans="1:22" x14ac:dyDescent="0.25">
      <c r="A2839" t="str">
        <f t="shared" si="44"/>
        <v>2014/20153MaleGeneral, applied and forensic sciencesUK</v>
      </c>
      <c r="B2839" t="s">
        <v>37</v>
      </c>
      <c r="C2839" t="s">
        <v>137</v>
      </c>
      <c r="D2839">
        <v>3</v>
      </c>
      <c r="E2839" t="s">
        <v>2</v>
      </c>
      <c r="F2839" t="s">
        <v>61</v>
      </c>
      <c r="G2839" t="s">
        <v>147</v>
      </c>
      <c r="H2839">
        <v>685</v>
      </c>
      <c r="I2839">
        <v>685</v>
      </c>
      <c r="J2839">
        <v>1.1000000000000001</v>
      </c>
      <c r="K2839">
        <v>0.4</v>
      </c>
      <c r="L2839">
        <v>675</v>
      </c>
      <c r="M2839">
        <v>5.2</v>
      </c>
      <c r="N2839">
        <v>6.7</v>
      </c>
      <c r="O2839">
        <v>70.8</v>
      </c>
      <c r="P2839">
        <v>82.1</v>
      </c>
      <c r="Q2839">
        <v>87</v>
      </c>
      <c r="R2839">
        <v>16.3</v>
      </c>
      <c r="S2839">
        <v>470</v>
      </c>
      <c r="T2839">
        <v>16100</v>
      </c>
      <c r="U2839">
        <v>20800</v>
      </c>
      <c r="V2839">
        <v>27000</v>
      </c>
    </row>
    <row r="2840" spans="1:22" x14ac:dyDescent="0.25">
      <c r="A2840" t="str">
        <f t="shared" si="44"/>
        <v>2014/20153MaleGeneral, applied and forensic sciencesNon-EU</v>
      </c>
      <c r="B2840" t="s">
        <v>37</v>
      </c>
      <c r="C2840" t="s">
        <v>137</v>
      </c>
      <c r="D2840">
        <v>3</v>
      </c>
      <c r="E2840" t="s">
        <v>2</v>
      </c>
      <c r="F2840" t="s">
        <v>125</v>
      </c>
      <c r="G2840" t="s">
        <v>147</v>
      </c>
      <c r="H2840">
        <v>30</v>
      </c>
      <c r="I2840">
        <v>30</v>
      </c>
      <c r="J2840">
        <v>40.4</v>
      </c>
      <c r="K2840">
        <v>1</v>
      </c>
      <c r="L2840">
        <v>20</v>
      </c>
      <c r="M2840">
        <v>29.3</v>
      </c>
      <c r="N2840">
        <v>1.1000000000000001</v>
      </c>
      <c r="O2840">
        <v>9</v>
      </c>
      <c r="P2840">
        <v>15.4</v>
      </c>
      <c r="Q2840">
        <v>29.2</v>
      </c>
      <c r="R2840">
        <v>20.2</v>
      </c>
      <c r="S2840" t="s">
        <v>124</v>
      </c>
      <c r="T2840" t="s">
        <v>124</v>
      </c>
      <c r="U2840" t="s">
        <v>124</v>
      </c>
      <c r="V2840" t="s">
        <v>124</v>
      </c>
    </row>
    <row r="2841" spans="1:22" x14ac:dyDescent="0.25">
      <c r="A2841" t="str">
        <f t="shared" si="44"/>
        <v>2014/20153MaleGeography, earth and environmental studiesEU</v>
      </c>
      <c r="B2841" t="s">
        <v>37</v>
      </c>
      <c r="C2841" t="s">
        <v>137</v>
      </c>
      <c r="D2841">
        <v>3</v>
      </c>
      <c r="E2841" t="s">
        <v>2</v>
      </c>
      <c r="F2841" t="s">
        <v>21</v>
      </c>
      <c r="G2841" t="s">
        <v>148</v>
      </c>
      <c r="H2841">
        <v>60</v>
      </c>
      <c r="I2841">
        <v>55</v>
      </c>
      <c r="J2841">
        <v>45</v>
      </c>
      <c r="K2841">
        <v>8.9</v>
      </c>
      <c r="L2841">
        <v>30</v>
      </c>
      <c r="M2841">
        <v>24.4</v>
      </c>
      <c r="N2841">
        <v>1.9</v>
      </c>
      <c r="O2841">
        <v>16.3</v>
      </c>
      <c r="P2841">
        <v>19.399999999999999</v>
      </c>
      <c r="Q2841">
        <v>28.7</v>
      </c>
      <c r="R2841">
        <v>12.4</v>
      </c>
      <c r="S2841" t="s">
        <v>124</v>
      </c>
      <c r="T2841" t="s">
        <v>124</v>
      </c>
      <c r="U2841" t="s">
        <v>124</v>
      </c>
      <c r="V2841" t="s">
        <v>124</v>
      </c>
    </row>
    <row r="2842" spans="1:22" x14ac:dyDescent="0.25">
      <c r="A2842" t="str">
        <f t="shared" si="44"/>
        <v>2014/20153MaleGeography, earth and environmental studiesUK</v>
      </c>
      <c r="B2842" t="s">
        <v>37</v>
      </c>
      <c r="C2842" t="s">
        <v>137</v>
      </c>
      <c r="D2842">
        <v>3</v>
      </c>
      <c r="E2842" t="s">
        <v>2</v>
      </c>
      <c r="F2842" t="s">
        <v>61</v>
      </c>
      <c r="G2842" t="s">
        <v>148</v>
      </c>
      <c r="H2842">
        <v>3655</v>
      </c>
      <c r="I2842">
        <v>3625</v>
      </c>
      <c r="J2842">
        <v>1.2</v>
      </c>
      <c r="K2842">
        <v>0.9</v>
      </c>
      <c r="L2842">
        <v>3580</v>
      </c>
      <c r="M2842">
        <v>7.4</v>
      </c>
      <c r="N2842">
        <v>6.2</v>
      </c>
      <c r="O2842">
        <v>71.2</v>
      </c>
      <c r="P2842">
        <v>82.1</v>
      </c>
      <c r="Q2842">
        <v>85.2</v>
      </c>
      <c r="R2842">
        <v>14</v>
      </c>
      <c r="S2842">
        <v>2495</v>
      </c>
      <c r="T2842">
        <v>17900</v>
      </c>
      <c r="U2842">
        <v>23500</v>
      </c>
      <c r="V2842">
        <v>29600</v>
      </c>
    </row>
    <row r="2843" spans="1:22" x14ac:dyDescent="0.25">
      <c r="A2843" t="str">
        <f t="shared" si="44"/>
        <v>2014/20153MaleGeography, earth and environmental studiesNon-EU</v>
      </c>
      <c r="B2843" t="s">
        <v>37</v>
      </c>
      <c r="C2843" t="s">
        <v>137</v>
      </c>
      <c r="D2843">
        <v>3</v>
      </c>
      <c r="E2843" t="s">
        <v>2</v>
      </c>
      <c r="F2843" t="s">
        <v>125</v>
      </c>
      <c r="G2843" t="s">
        <v>148</v>
      </c>
      <c r="H2843">
        <v>165</v>
      </c>
      <c r="I2843">
        <v>160</v>
      </c>
      <c r="J2843">
        <v>70.2</v>
      </c>
      <c r="K2843">
        <v>2.4</v>
      </c>
      <c r="L2843">
        <v>50</v>
      </c>
      <c r="M2843">
        <v>12.7</v>
      </c>
      <c r="N2843">
        <v>1.8</v>
      </c>
      <c r="O2843">
        <v>5.8</v>
      </c>
      <c r="P2843">
        <v>8.3000000000000007</v>
      </c>
      <c r="Q2843">
        <v>15.2</v>
      </c>
      <c r="R2843">
        <v>9.4</v>
      </c>
      <c r="S2843" t="s">
        <v>124</v>
      </c>
      <c r="T2843" t="s">
        <v>124</v>
      </c>
      <c r="U2843" t="s">
        <v>124</v>
      </c>
      <c r="V2843" t="s">
        <v>124</v>
      </c>
    </row>
    <row r="2844" spans="1:22" x14ac:dyDescent="0.25">
      <c r="A2844" t="str">
        <f t="shared" si="44"/>
        <v>2014/20153MaleHealth and social careEU</v>
      </c>
      <c r="B2844" t="s">
        <v>37</v>
      </c>
      <c r="C2844" t="s">
        <v>137</v>
      </c>
      <c r="D2844">
        <v>3</v>
      </c>
      <c r="E2844" t="s">
        <v>2</v>
      </c>
      <c r="F2844" t="s">
        <v>21</v>
      </c>
      <c r="G2844" t="s">
        <v>104</v>
      </c>
      <c r="H2844">
        <v>5</v>
      </c>
      <c r="I2844">
        <v>5</v>
      </c>
      <c r="J2844">
        <v>33.299999999999997</v>
      </c>
      <c r="K2844">
        <v>0</v>
      </c>
      <c r="L2844">
        <v>5</v>
      </c>
      <c r="M2844">
        <v>16.7</v>
      </c>
      <c r="N2844">
        <v>0</v>
      </c>
      <c r="O2844">
        <v>50</v>
      </c>
      <c r="P2844">
        <v>50</v>
      </c>
      <c r="Q2844">
        <v>50</v>
      </c>
      <c r="R2844">
        <v>0</v>
      </c>
      <c r="S2844" t="s">
        <v>124</v>
      </c>
      <c r="T2844" t="s">
        <v>124</v>
      </c>
      <c r="U2844" t="s">
        <v>124</v>
      </c>
      <c r="V2844" t="s">
        <v>124</v>
      </c>
    </row>
    <row r="2845" spans="1:22" x14ac:dyDescent="0.25">
      <c r="A2845" t="str">
        <f t="shared" si="44"/>
        <v>2014/20153MaleHealth and social careUK</v>
      </c>
      <c r="B2845" t="s">
        <v>37</v>
      </c>
      <c r="C2845" t="s">
        <v>137</v>
      </c>
      <c r="D2845">
        <v>3</v>
      </c>
      <c r="E2845" t="s">
        <v>2</v>
      </c>
      <c r="F2845" t="s">
        <v>61</v>
      </c>
      <c r="G2845" t="s">
        <v>104</v>
      </c>
      <c r="H2845">
        <v>875</v>
      </c>
      <c r="I2845">
        <v>870</v>
      </c>
      <c r="J2845">
        <v>1.1000000000000001</v>
      </c>
      <c r="K2845">
        <v>0.5</v>
      </c>
      <c r="L2845">
        <v>860</v>
      </c>
      <c r="M2845">
        <v>4</v>
      </c>
      <c r="N2845">
        <v>4.5</v>
      </c>
      <c r="O2845">
        <v>70.5</v>
      </c>
      <c r="P2845">
        <v>89</v>
      </c>
      <c r="Q2845">
        <v>90.4</v>
      </c>
      <c r="R2845">
        <v>19.899999999999999</v>
      </c>
      <c r="S2845">
        <v>600</v>
      </c>
      <c r="T2845">
        <v>17500</v>
      </c>
      <c r="U2845">
        <v>24100</v>
      </c>
      <c r="V2845">
        <v>29600</v>
      </c>
    </row>
    <row r="2846" spans="1:22" x14ac:dyDescent="0.25">
      <c r="A2846" t="str">
        <f t="shared" si="44"/>
        <v>2014/20153MaleHealth and social careNon-EU</v>
      </c>
      <c r="B2846" t="s">
        <v>37</v>
      </c>
      <c r="C2846" t="s">
        <v>137</v>
      </c>
      <c r="D2846">
        <v>3</v>
      </c>
      <c r="E2846" t="s">
        <v>2</v>
      </c>
      <c r="F2846" t="s">
        <v>125</v>
      </c>
      <c r="G2846" t="s">
        <v>104</v>
      </c>
      <c r="H2846">
        <v>5</v>
      </c>
      <c r="I2846">
        <v>5</v>
      </c>
      <c r="J2846">
        <v>18.8</v>
      </c>
      <c r="K2846">
        <v>15.8</v>
      </c>
      <c r="L2846">
        <v>5</v>
      </c>
      <c r="M2846">
        <v>0</v>
      </c>
      <c r="N2846">
        <v>0</v>
      </c>
      <c r="O2846">
        <v>62.5</v>
      </c>
      <c r="P2846">
        <v>62.5</v>
      </c>
      <c r="Q2846">
        <v>81.2</v>
      </c>
      <c r="R2846">
        <v>18.8</v>
      </c>
      <c r="S2846" t="s">
        <v>124</v>
      </c>
      <c r="T2846" t="s">
        <v>124</v>
      </c>
      <c r="U2846" t="s">
        <v>124</v>
      </c>
      <c r="V2846" t="s">
        <v>124</v>
      </c>
    </row>
    <row r="2847" spans="1:22" x14ac:dyDescent="0.25">
      <c r="A2847" t="str">
        <f t="shared" si="44"/>
        <v>2014/20153MaleHistory and archaeologyEU</v>
      </c>
      <c r="B2847" t="s">
        <v>37</v>
      </c>
      <c r="C2847" t="s">
        <v>137</v>
      </c>
      <c r="D2847">
        <v>3</v>
      </c>
      <c r="E2847" t="s">
        <v>2</v>
      </c>
      <c r="F2847" t="s">
        <v>21</v>
      </c>
      <c r="G2847" t="s">
        <v>113</v>
      </c>
      <c r="H2847">
        <v>105</v>
      </c>
      <c r="I2847">
        <v>100</v>
      </c>
      <c r="J2847">
        <v>25.4</v>
      </c>
      <c r="K2847">
        <v>3.8</v>
      </c>
      <c r="L2847">
        <v>75</v>
      </c>
      <c r="M2847">
        <v>16.5</v>
      </c>
      <c r="N2847">
        <v>4</v>
      </c>
      <c r="O2847">
        <v>28.8</v>
      </c>
      <c r="P2847">
        <v>41.5</v>
      </c>
      <c r="Q2847">
        <v>54.1</v>
      </c>
      <c r="R2847">
        <v>25.3</v>
      </c>
      <c r="S2847">
        <v>30</v>
      </c>
      <c r="T2847">
        <v>15000</v>
      </c>
      <c r="U2847">
        <v>24500</v>
      </c>
      <c r="V2847">
        <v>31800</v>
      </c>
    </row>
    <row r="2848" spans="1:22" x14ac:dyDescent="0.25">
      <c r="A2848" t="str">
        <f t="shared" si="44"/>
        <v>2014/20153MaleHistory and archaeologyUK</v>
      </c>
      <c r="B2848" t="s">
        <v>37</v>
      </c>
      <c r="C2848" t="s">
        <v>137</v>
      </c>
      <c r="D2848">
        <v>3</v>
      </c>
      <c r="E2848" t="s">
        <v>2</v>
      </c>
      <c r="F2848" t="s">
        <v>61</v>
      </c>
      <c r="G2848" t="s">
        <v>113</v>
      </c>
      <c r="H2848">
        <v>4995</v>
      </c>
      <c r="I2848">
        <v>4955</v>
      </c>
      <c r="J2848">
        <v>1.3</v>
      </c>
      <c r="K2848">
        <v>0.8</v>
      </c>
      <c r="L2848">
        <v>4890</v>
      </c>
      <c r="M2848">
        <v>7.5</v>
      </c>
      <c r="N2848">
        <v>6.8</v>
      </c>
      <c r="O2848">
        <v>69.900000000000006</v>
      </c>
      <c r="P2848">
        <v>80.2</v>
      </c>
      <c r="Q2848">
        <v>84.3</v>
      </c>
      <c r="R2848">
        <v>14.4</v>
      </c>
      <c r="S2848">
        <v>3325</v>
      </c>
      <c r="T2848">
        <v>16100</v>
      </c>
      <c r="U2848">
        <v>21500</v>
      </c>
      <c r="V2848">
        <v>29200</v>
      </c>
    </row>
    <row r="2849" spans="1:22" x14ac:dyDescent="0.25">
      <c r="A2849" t="str">
        <f t="shared" si="44"/>
        <v>2014/20153MaleHistory and archaeologyNon-EU</v>
      </c>
      <c r="B2849" t="s">
        <v>37</v>
      </c>
      <c r="C2849" t="s">
        <v>137</v>
      </c>
      <c r="D2849">
        <v>3</v>
      </c>
      <c r="E2849" t="s">
        <v>2</v>
      </c>
      <c r="F2849" t="s">
        <v>125</v>
      </c>
      <c r="G2849" t="s">
        <v>113</v>
      </c>
      <c r="H2849">
        <v>105</v>
      </c>
      <c r="I2849">
        <v>105</v>
      </c>
      <c r="J2849">
        <v>40.9</v>
      </c>
      <c r="K2849">
        <v>1.4</v>
      </c>
      <c r="L2849">
        <v>60</v>
      </c>
      <c r="M2849">
        <v>16.5</v>
      </c>
      <c r="N2849">
        <v>2.4</v>
      </c>
      <c r="O2849">
        <v>20.6</v>
      </c>
      <c r="P2849">
        <v>29.7</v>
      </c>
      <c r="Q2849">
        <v>40.299999999999997</v>
      </c>
      <c r="R2849">
        <v>19.600000000000001</v>
      </c>
      <c r="S2849">
        <v>20</v>
      </c>
      <c r="T2849">
        <v>19300</v>
      </c>
      <c r="U2849">
        <v>31400</v>
      </c>
      <c r="V2849">
        <v>40900</v>
      </c>
    </row>
    <row r="2850" spans="1:22" x14ac:dyDescent="0.25">
      <c r="A2850" t="str">
        <f t="shared" si="44"/>
        <v>2014/20153MaleLanguages and area studiesEU</v>
      </c>
      <c r="B2850" t="s">
        <v>37</v>
      </c>
      <c r="C2850" t="s">
        <v>137</v>
      </c>
      <c r="D2850">
        <v>3</v>
      </c>
      <c r="E2850" t="s">
        <v>2</v>
      </c>
      <c r="F2850" t="s">
        <v>21</v>
      </c>
      <c r="G2850" t="s">
        <v>149</v>
      </c>
      <c r="H2850">
        <v>120</v>
      </c>
      <c r="I2850">
        <v>110</v>
      </c>
      <c r="J2850">
        <v>34.6</v>
      </c>
      <c r="K2850">
        <v>5.9</v>
      </c>
      <c r="L2850">
        <v>75</v>
      </c>
      <c r="M2850">
        <v>25.5</v>
      </c>
      <c r="N2850">
        <v>3.4</v>
      </c>
      <c r="O2850">
        <v>28.9</v>
      </c>
      <c r="P2850">
        <v>33.6</v>
      </c>
      <c r="Q2850">
        <v>36.5</v>
      </c>
      <c r="R2850">
        <v>7.6</v>
      </c>
      <c r="S2850">
        <v>30</v>
      </c>
      <c r="T2850">
        <v>20400</v>
      </c>
      <c r="U2850">
        <v>26600</v>
      </c>
      <c r="V2850">
        <v>32100</v>
      </c>
    </row>
    <row r="2851" spans="1:22" x14ac:dyDescent="0.25">
      <c r="A2851" t="str">
        <f t="shared" si="44"/>
        <v>2014/20153MaleLanguages and area studiesUK</v>
      </c>
      <c r="B2851" t="s">
        <v>37</v>
      </c>
      <c r="C2851" t="s">
        <v>137</v>
      </c>
      <c r="D2851">
        <v>3</v>
      </c>
      <c r="E2851" t="s">
        <v>2</v>
      </c>
      <c r="F2851" t="s">
        <v>61</v>
      </c>
      <c r="G2851" t="s">
        <v>149</v>
      </c>
      <c r="H2851">
        <v>1830</v>
      </c>
      <c r="I2851">
        <v>1795</v>
      </c>
      <c r="J2851">
        <v>1.7</v>
      </c>
      <c r="K2851">
        <v>2.1</v>
      </c>
      <c r="L2851">
        <v>1765</v>
      </c>
      <c r="M2851">
        <v>15.2</v>
      </c>
      <c r="N2851">
        <v>6.6</v>
      </c>
      <c r="O2851">
        <v>62.7</v>
      </c>
      <c r="P2851">
        <v>72.8</v>
      </c>
      <c r="Q2851">
        <v>76.5</v>
      </c>
      <c r="R2851">
        <v>13.8</v>
      </c>
      <c r="S2851">
        <v>1045</v>
      </c>
      <c r="T2851">
        <v>18200</v>
      </c>
      <c r="U2851">
        <v>24800</v>
      </c>
      <c r="V2851">
        <v>32800</v>
      </c>
    </row>
    <row r="2852" spans="1:22" x14ac:dyDescent="0.25">
      <c r="A2852" t="str">
        <f t="shared" si="44"/>
        <v>2014/20153MaleLanguages and area studiesNon-EU</v>
      </c>
      <c r="B2852" t="s">
        <v>37</v>
      </c>
      <c r="C2852" t="s">
        <v>137</v>
      </c>
      <c r="D2852">
        <v>3</v>
      </c>
      <c r="E2852" t="s">
        <v>2</v>
      </c>
      <c r="F2852" t="s">
        <v>125</v>
      </c>
      <c r="G2852" t="s">
        <v>149</v>
      </c>
      <c r="H2852">
        <v>45</v>
      </c>
      <c r="I2852">
        <v>40</v>
      </c>
      <c r="J2852">
        <v>42.6</v>
      </c>
      <c r="K2852">
        <v>5.0999999999999996</v>
      </c>
      <c r="L2852">
        <v>25</v>
      </c>
      <c r="M2852">
        <v>22.4</v>
      </c>
      <c r="N2852">
        <v>1.2</v>
      </c>
      <c r="O2852">
        <v>21.8</v>
      </c>
      <c r="P2852">
        <v>25.2</v>
      </c>
      <c r="Q2852">
        <v>33.9</v>
      </c>
      <c r="R2852">
        <v>12.1</v>
      </c>
      <c r="S2852" t="s">
        <v>124</v>
      </c>
      <c r="T2852" t="s">
        <v>124</v>
      </c>
      <c r="U2852" t="s">
        <v>124</v>
      </c>
      <c r="V2852" t="s">
        <v>124</v>
      </c>
    </row>
    <row r="2853" spans="1:22" x14ac:dyDescent="0.25">
      <c r="A2853" t="str">
        <f t="shared" si="44"/>
        <v>2014/20153MaleLawEU</v>
      </c>
      <c r="B2853" t="s">
        <v>37</v>
      </c>
      <c r="C2853" t="s">
        <v>137</v>
      </c>
      <c r="D2853">
        <v>3</v>
      </c>
      <c r="E2853" t="s">
        <v>2</v>
      </c>
      <c r="F2853" t="s">
        <v>21</v>
      </c>
      <c r="G2853" t="s">
        <v>7</v>
      </c>
      <c r="H2853">
        <v>280</v>
      </c>
      <c r="I2853">
        <v>275</v>
      </c>
      <c r="J2853">
        <v>59</v>
      </c>
      <c r="K2853">
        <v>3.1</v>
      </c>
      <c r="L2853">
        <v>110</v>
      </c>
      <c r="M2853">
        <v>15.8</v>
      </c>
      <c r="N2853">
        <v>4.2</v>
      </c>
      <c r="O2853">
        <v>13</v>
      </c>
      <c r="P2853">
        <v>17.899999999999999</v>
      </c>
      <c r="Q2853">
        <v>21</v>
      </c>
      <c r="R2853">
        <v>8</v>
      </c>
      <c r="S2853">
        <v>35</v>
      </c>
      <c r="T2853">
        <v>19000</v>
      </c>
      <c r="U2853">
        <v>27000</v>
      </c>
      <c r="V2853">
        <v>38000</v>
      </c>
    </row>
    <row r="2854" spans="1:22" x14ac:dyDescent="0.25">
      <c r="A2854" t="str">
        <f t="shared" si="44"/>
        <v>2014/20153MaleLawUK</v>
      </c>
      <c r="B2854" t="s">
        <v>37</v>
      </c>
      <c r="C2854" t="s">
        <v>137</v>
      </c>
      <c r="D2854">
        <v>3</v>
      </c>
      <c r="E2854" t="s">
        <v>2</v>
      </c>
      <c r="F2854" t="s">
        <v>61</v>
      </c>
      <c r="G2854" t="s">
        <v>7</v>
      </c>
      <c r="H2854">
        <v>4190</v>
      </c>
      <c r="I2854">
        <v>4175</v>
      </c>
      <c r="J2854">
        <v>1.9</v>
      </c>
      <c r="K2854">
        <v>0.4</v>
      </c>
      <c r="L2854">
        <v>4095</v>
      </c>
      <c r="M2854">
        <v>7.3</v>
      </c>
      <c r="N2854">
        <v>7.4</v>
      </c>
      <c r="O2854">
        <v>73.599999999999994</v>
      </c>
      <c r="P2854">
        <v>81</v>
      </c>
      <c r="Q2854">
        <v>83.5</v>
      </c>
      <c r="R2854">
        <v>9.8000000000000007</v>
      </c>
      <c r="S2854">
        <v>2955</v>
      </c>
      <c r="T2854">
        <v>16100</v>
      </c>
      <c r="U2854">
        <v>21900</v>
      </c>
      <c r="V2854">
        <v>30300</v>
      </c>
    </row>
    <row r="2855" spans="1:22" x14ac:dyDescent="0.25">
      <c r="A2855" t="str">
        <f t="shared" si="44"/>
        <v>2014/20153MaleLawNon-EU</v>
      </c>
      <c r="B2855" t="s">
        <v>37</v>
      </c>
      <c r="C2855" t="s">
        <v>137</v>
      </c>
      <c r="D2855">
        <v>3</v>
      </c>
      <c r="E2855" t="s">
        <v>2</v>
      </c>
      <c r="F2855" t="s">
        <v>125</v>
      </c>
      <c r="G2855" t="s">
        <v>7</v>
      </c>
      <c r="H2855">
        <v>755</v>
      </c>
      <c r="I2855">
        <v>745</v>
      </c>
      <c r="J2855">
        <v>55.7</v>
      </c>
      <c r="K2855">
        <v>1.5</v>
      </c>
      <c r="L2855">
        <v>330</v>
      </c>
      <c r="M2855">
        <v>22.7</v>
      </c>
      <c r="N2855">
        <v>2.9</v>
      </c>
      <c r="O2855">
        <v>10.5</v>
      </c>
      <c r="P2855">
        <v>13.9</v>
      </c>
      <c r="Q2855">
        <v>18.600000000000001</v>
      </c>
      <c r="R2855">
        <v>8.1999999999999993</v>
      </c>
      <c r="S2855">
        <v>65</v>
      </c>
      <c r="T2855">
        <v>10800</v>
      </c>
      <c r="U2855">
        <v>22600</v>
      </c>
      <c r="V2855">
        <v>35400</v>
      </c>
    </row>
    <row r="2856" spans="1:22" x14ac:dyDescent="0.25">
      <c r="A2856" t="str">
        <f t="shared" si="44"/>
        <v>2014/20153MaleMaterials and technologyEU</v>
      </c>
      <c r="B2856" t="s">
        <v>37</v>
      </c>
      <c r="C2856" t="s">
        <v>137</v>
      </c>
      <c r="D2856">
        <v>3</v>
      </c>
      <c r="E2856" t="s">
        <v>2</v>
      </c>
      <c r="F2856" t="s">
        <v>21</v>
      </c>
      <c r="G2856" t="s">
        <v>150</v>
      </c>
      <c r="H2856">
        <v>90</v>
      </c>
      <c r="I2856">
        <v>85</v>
      </c>
      <c r="J2856">
        <v>48</v>
      </c>
      <c r="K2856">
        <v>5.5</v>
      </c>
      <c r="L2856">
        <v>45</v>
      </c>
      <c r="M2856">
        <v>24</v>
      </c>
      <c r="N2856">
        <v>1.2</v>
      </c>
      <c r="O2856">
        <v>23</v>
      </c>
      <c r="P2856">
        <v>25.2</v>
      </c>
      <c r="Q2856">
        <v>26.9</v>
      </c>
      <c r="R2856">
        <v>3.9</v>
      </c>
      <c r="S2856">
        <v>20</v>
      </c>
      <c r="T2856">
        <v>18200</v>
      </c>
      <c r="U2856">
        <v>22300</v>
      </c>
      <c r="V2856">
        <v>28100</v>
      </c>
    </row>
    <row r="2857" spans="1:22" x14ac:dyDescent="0.25">
      <c r="A2857" t="str">
        <f t="shared" si="44"/>
        <v>2014/20153MaleMaterials and technologyUK</v>
      </c>
      <c r="B2857" t="s">
        <v>37</v>
      </c>
      <c r="C2857" t="s">
        <v>137</v>
      </c>
      <c r="D2857">
        <v>3</v>
      </c>
      <c r="E2857" t="s">
        <v>2</v>
      </c>
      <c r="F2857" t="s">
        <v>61</v>
      </c>
      <c r="G2857" t="s">
        <v>150</v>
      </c>
      <c r="H2857">
        <v>1365</v>
      </c>
      <c r="I2857">
        <v>1350</v>
      </c>
      <c r="J2857">
        <v>1.4</v>
      </c>
      <c r="K2857">
        <v>1</v>
      </c>
      <c r="L2857">
        <v>1330</v>
      </c>
      <c r="M2857">
        <v>7.5</v>
      </c>
      <c r="N2857">
        <v>6.1</v>
      </c>
      <c r="O2857">
        <v>76.3</v>
      </c>
      <c r="P2857">
        <v>82.9</v>
      </c>
      <c r="Q2857">
        <v>85</v>
      </c>
      <c r="R2857">
        <v>8.6999999999999993</v>
      </c>
      <c r="S2857">
        <v>955</v>
      </c>
      <c r="T2857">
        <v>14600</v>
      </c>
      <c r="U2857">
        <v>21500</v>
      </c>
      <c r="V2857">
        <v>29200</v>
      </c>
    </row>
    <row r="2858" spans="1:22" x14ac:dyDescent="0.25">
      <c r="A2858" t="str">
        <f t="shared" si="44"/>
        <v>2014/20153MaleMaterials and technologyNon-EU</v>
      </c>
      <c r="B2858" t="s">
        <v>37</v>
      </c>
      <c r="C2858" t="s">
        <v>137</v>
      </c>
      <c r="D2858">
        <v>3</v>
      </c>
      <c r="E2858" t="s">
        <v>2</v>
      </c>
      <c r="F2858" t="s">
        <v>125</v>
      </c>
      <c r="G2858" t="s">
        <v>150</v>
      </c>
      <c r="H2858">
        <v>190</v>
      </c>
      <c r="I2858">
        <v>190</v>
      </c>
      <c r="J2858">
        <v>56</v>
      </c>
      <c r="K2858">
        <v>1.6</v>
      </c>
      <c r="L2858">
        <v>85</v>
      </c>
      <c r="M2858">
        <v>24.7</v>
      </c>
      <c r="N2858">
        <v>1.1000000000000001</v>
      </c>
      <c r="O2858">
        <v>5.6</v>
      </c>
      <c r="P2858">
        <v>10.9</v>
      </c>
      <c r="Q2858">
        <v>18.2</v>
      </c>
      <c r="R2858">
        <v>12.6</v>
      </c>
      <c r="S2858" t="s">
        <v>124</v>
      </c>
      <c r="T2858" t="s">
        <v>124</v>
      </c>
      <c r="U2858" t="s">
        <v>124</v>
      </c>
      <c r="V2858" t="s">
        <v>124</v>
      </c>
    </row>
    <row r="2859" spans="1:22" x14ac:dyDescent="0.25">
      <c r="A2859" t="str">
        <f t="shared" si="44"/>
        <v>2014/20153MaleMathematical sciencesEU</v>
      </c>
      <c r="B2859" t="s">
        <v>37</v>
      </c>
      <c r="C2859" t="s">
        <v>137</v>
      </c>
      <c r="D2859">
        <v>3</v>
      </c>
      <c r="E2859" t="s">
        <v>2</v>
      </c>
      <c r="F2859" t="s">
        <v>21</v>
      </c>
      <c r="G2859" t="s">
        <v>5</v>
      </c>
      <c r="H2859">
        <v>130</v>
      </c>
      <c r="I2859">
        <v>125</v>
      </c>
      <c r="J2859">
        <v>46.5</v>
      </c>
      <c r="K2859">
        <v>2.9</v>
      </c>
      <c r="L2859">
        <v>70</v>
      </c>
      <c r="M2859">
        <v>12.8</v>
      </c>
      <c r="N2859">
        <v>1.9</v>
      </c>
      <c r="O2859">
        <v>18.600000000000001</v>
      </c>
      <c r="P2859">
        <v>29.2</v>
      </c>
      <c r="Q2859">
        <v>38.700000000000003</v>
      </c>
      <c r="R2859">
        <v>20.2</v>
      </c>
      <c r="S2859">
        <v>20</v>
      </c>
      <c r="T2859">
        <v>30700</v>
      </c>
      <c r="U2859">
        <v>36900</v>
      </c>
      <c r="V2859">
        <v>57700</v>
      </c>
    </row>
    <row r="2860" spans="1:22" x14ac:dyDescent="0.25">
      <c r="A2860" t="str">
        <f t="shared" si="44"/>
        <v>2014/20153MaleMathematical sciencesUK</v>
      </c>
      <c r="B2860" t="s">
        <v>37</v>
      </c>
      <c r="C2860" t="s">
        <v>137</v>
      </c>
      <c r="D2860">
        <v>3</v>
      </c>
      <c r="E2860" t="s">
        <v>2</v>
      </c>
      <c r="F2860" t="s">
        <v>61</v>
      </c>
      <c r="G2860" t="s">
        <v>5</v>
      </c>
      <c r="H2860">
        <v>2935</v>
      </c>
      <c r="I2860">
        <v>2925</v>
      </c>
      <c r="J2860">
        <v>1.7</v>
      </c>
      <c r="K2860">
        <v>0.3</v>
      </c>
      <c r="L2860">
        <v>2875</v>
      </c>
      <c r="M2860">
        <v>6.3</v>
      </c>
      <c r="N2860">
        <v>4.9000000000000004</v>
      </c>
      <c r="O2860">
        <v>71.7</v>
      </c>
      <c r="P2860">
        <v>83.1</v>
      </c>
      <c r="Q2860">
        <v>87.1</v>
      </c>
      <c r="R2860">
        <v>15.4</v>
      </c>
      <c r="S2860">
        <v>2050</v>
      </c>
      <c r="T2860">
        <v>22300</v>
      </c>
      <c r="U2860">
        <v>28500</v>
      </c>
      <c r="V2860">
        <v>37600</v>
      </c>
    </row>
    <row r="2861" spans="1:22" x14ac:dyDescent="0.25">
      <c r="A2861" t="str">
        <f t="shared" si="44"/>
        <v>2014/20153MaleMathematical sciencesNon-EU</v>
      </c>
      <c r="B2861" t="s">
        <v>37</v>
      </c>
      <c r="C2861" t="s">
        <v>137</v>
      </c>
      <c r="D2861">
        <v>3</v>
      </c>
      <c r="E2861" t="s">
        <v>2</v>
      </c>
      <c r="F2861" t="s">
        <v>125</v>
      </c>
      <c r="G2861" t="s">
        <v>5</v>
      </c>
      <c r="H2861">
        <v>460</v>
      </c>
      <c r="I2861">
        <v>455</v>
      </c>
      <c r="J2861">
        <v>59.5</v>
      </c>
      <c r="K2861">
        <v>1.6</v>
      </c>
      <c r="L2861">
        <v>185</v>
      </c>
      <c r="M2861">
        <v>17.3</v>
      </c>
      <c r="N2861">
        <v>2.6</v>
      </c>
      <c r="O2861">
        <v>12.6</v>
      </c>
      <c r="P2861">
        <v>16.600000000000001</v>
      </c>
      <c r="Q2861">
        <v>20.7</v>
      </c>
      <c r="R2861">
        <v>8.1</v>
      </c>
      <c r="S2861">
        <v>45</v>
      </c>
      <c r="T2861">
        <v>27000</v>
      </c>
      <c r="U2861">
        <v>33900</v>
      </c>
      <c r="V2861">
        <v>48200</v>
      </c>
    </row>
    <row r="2862" spans="1:22" x14ac:dyDescent="0.25">
      <c r="A2862" t="str">
        <f t="shared" si="44"/>
        <v>2014/20153MaleMedia, journalism and communicationsEU</v>
      </c>
      <c r="B2862" t="s">
        <v>37</v>
      </c>
      <c r="C2862" t="s">
        <v>137</v>
      </c>
      <c r="D2862">
        <v>3</v>
      </c>
      <c r="E2862" t="s">
        <v>2</v>
      </c>
      <c r="F2862" t="s">
        <v>21</v>
      </c>
      <c r="G2862" t="s">
        <v>151</v>
      </c>
      <c r="H2862">
        <v>170</v>
      </c>
      <c r="I2862">
        <v>165</v>
      </c>
      <c r="J2862">
        <v>34.4</v>
      </c>
      <c r="K2862">
        <v>3.6</v>
      </c>
      <c r="L2862">
        <v>110</v>
      </c>
      <c r="M2862">
        <v>28.4</v>
      </c>
      <c r="N2862">
        <v>1.8</v>
      </c>
      <c r="O2862">
        <v>31.8</v>
      </c>
      <c r="P2862">
        <v>33.700000000000003</v>
      </c>
      <c r="Q2862">
        <v>35.4</v>
      </c>
      <c r="R2862">
        <v>3.5</v>
      </c>
      <c r="S2862">
        <v>45</v>
      </c>
      <c r="T2862">
        <v>13500</v>
      </c>
      <c r="U2862">
        <v>20600</v>
      </c>
      <c r="V2862">
        <v>23700</v>
      </c>
    </row>
    <row r="2863" spans="1:22" x14ac:dyDescent="0.25">
      <c r="A2863" t="str">
        <f t="shared" si="44"/>
        <v>2014/20153MaleMedia, journalism and communicationsUK</v>
      </c>
      <c r="B2863" t="s">
        <v>37</v>
      </c>
      <c r="C2863" t="s">
        <v>137</v>
      </c>
      <c r="D2863">
        <v>3</v>
      </c>
      <c r="E2863" t="s">
        <v>2</v>
      </c>
      <c r="F2863" t="s">
        <v>61</v>
      </c>
      <c r="G2863" t="s">
        <v>151</v>
      </c>
      <c r="H2863">
        <v>3880</v>
      </c>
      <c r="I2863">
        <v>3855</v>
      </c>
      <c r="J2863">
        <v>1.6</v>
      </c>
      <c r="K2863">
        <v>0.6</v>
      </c>
      <c r="L2863">
        <v>3795</v>
      </c>
      <c r="M2863">
        <v>6.2</v>
      </c>
      <c r="N2863">
        <v>8.1999999999999993</v>
      </c>
      <c r="O2863">
        <v>79.2</v>
      </c>
      <c r="P2863">
        <v>82.8</v>
      </c>
      <c r="Q2863">
        <v>84</v>
      </c>
      <c r="R2863">
        <v>4.8</v>
      </c>
      <c r="S2863">
        <v>2895</v>
      </c>
      <c r="T2863">
        <v>13500</v>
      </c>
      <c r="U2863">
        <v>18600</v>
      </c>
      <c r="V2863">
        <v>24100</v>
      </c>
    </row>
    <row r="2864" spans="1:22" x14ac:dyDescent="0.25">
      <c r="A2864" t="str">
        <f t="shared" si="44"/>
        <v>2014/20153MaleMedia, journalism and communicationsNon-EU</v>
      </c>
      <c r="B2864" t="s">
        <v>37</v>
      </c>
      <c r="C2864" t="s">
        <v>137</v>
      </c>
      <c r="D2864">
        <v>3</v>
      </c>
      <c r="E2864" t="s">
        <v>2</v>
      </c>
      <c r="F2864" t="s">
        <v>125</v>
      </c>
      <c r="G2864" t="s">
        <v>151</v>
      </c>
      <c r="H2864">
        <v>225</v>
      </c>
      <c r="I2864">
        <v>220</v>
      </c>
      <c r="J2864">
        <v>67.3</v>
      </c>
      <c r="K2864">
        <v>2.2000000000000002</v>
      </c>
      <c r="L2864">
        <v>70</v>
      </c>
      <c r="M2864">
        <v>19.100000000000001</v>
      </c>
      <c r="N2864">
        <v>1.1000000000000001</v>
      </c>
      <c r="O2864">
        <v>9.8000000000000007</v>
      </c>
      <c r="P2864">
        <v>10.8</v>
      </c>
      <c r="Q2864">
        <v>12.6</v>
      </c>
      <c r="R2864">
        <v>2.7</v>
      </c>
      <c r="S2864">
        <v>15</v>
      </c>
      <c r="T2864">
        <v>9900</v>
      </c>
      <c r="U2864">
        <v>21200</v>
      </c>
      <c r="V2864">
        <v>29800</v>
      </c>
    </row>
    <row r="2865" spans="1:22" x14ac:dyDescent="0.25">
      <c r="A2865" t="str">
        <f t="shared" si="44"/>
        <v>2014/20153MaleMedical sciencesEU</v>
      </c>
      <c r="B2865" t="s">
        <v>37</v>
      </c>
      <c r="C2865" t="s">
        <v>137</v>
      </c>
      <c r="D2865">
        <v>3</v>
      </c>
      <c r="E2865" t="s">
        <v>2</v>
      </c>
      <c r="F2865" t="s">
        <v>21</v>
      </c>
      <c r="G2865" t="s">
        <v>152</v>
      </c>
      <c r="H2865">
        <v>30</v>
      </c>
      <c r="I2865">
        <v>30</v>
      </c>
      <c r="J2865">
        <v>23</v>
      </c>
      <c r="K2865">
        <v>1.1000000000000001</v>
      </c>
      <c r="L2865">
        <v>25</v>
      </c>
      <c r="M2865">
        <v>17.5</v>
      </c>
      <c r="N2865">
        <v>4.4000000000000004</v>
      </c>
      <c r="O2865">
        <v>20.7</v>
      </c>
      <c r="P2865">
        <v>46.4</v>
      </c>
      <c r="Q2865">
        <v>55.2</v>
      </c>
      <c r="R2865">
        <v>34.4</v>
      </c>
      <c r="S2865" t="s">
        <v>124</v>
      </c>
      <c r="T2865" t="s">
        <v>124</v>
      </c>
      <c r="U2865" t="s">
        <v>124</v>
      </c>
      <c r="V2865" t="s">
        <v>124</v>
      </c>
    </row>
    <row r="2866" spans="1:22" x14ac:dyDescent="0.25">
      <c r="A2866" t="str">
        <f t="shared" si="44"/>
        <v>2014/20153MaleMedical sciencesUK</v>
      </c>
      <c r="B2866" t="s">
        <v>37</v>
      </c>
      <c r="C2866" t="s">
        <v>137</v>
      </c>
      <c r="D2866">
        <v>3</v>
      </c>
      <c r="E2866" t="s">
        <v>2</v>
      </c>
      <c r="F2866" t="s">
        <v>61</v>
      </c>
      <c r="G2866" t="s">
        <v>152</v>
      </c>
      <c r="H2866">
        <v>900</v>
      </c>
      <c r="I2866">
        <v>900</v>
      </c>
      <c r="J2866">
        <v>2.4</v>
      </c>
      <c r="K2866">
        <v>0.4</v>
      </c>
      <c r="L2866">
        <v>880</v>
      </c>
      <c r="M2866">
        <v>4.5</v>
      </c>
      <c r="N2866">
        <v>3.4</v>
      </c>
      <c r="O2866">
        <v>52.2</v>
      </c>
      <c r="P2866">
        <v>81.099999999999994</v>
      </c>
      <c r="Q2866">
        <v>89.8</v>
      </c>
      <c r="R2866">
        <v>37.700000000000003</v>
      </c>
      <c r="S2866">
        <v>455</v>
      </c>
      <c r="T2866">
        <v>23700</v>
      </c>
      <c r="U2866">
        <v>29900</v>
      </c>
      <c r="V2866">
        <v>36100</v>
      </c>
    </row>
    <row r="2867" spans="1:22" x14ac:dyDescent="0.25">
      <c r="A2867" t="str">
        <f t="shared" si="44"/>
        <v>2014/20153MaleMedical sciencesNon-EU</v>
      </c>
      <c r="B2867" t="s">
        <v>37</v>
      </c>
      <c r="C2867" t="s">
        <v>137</v>
      </c>
      <c r="D2867">
        <v>3</v>
      </c>
      <c r="E2867" t="s">
        <v>2</v>
      </c>
      <c r="F2867" t="s">
        <v>125</v>
      </c>
      <c r="G2867" t="s">
        <v>152</v>
      </c>
      <c r="H2867">
        <v>55</v>
      </c>
      <c r="I2867">
        <v>55</v>
      </c>
      <c r="J2867">
        <v>48.1</v>
      </c>
      <c r="K2867">
        <v>0</v>
      </c>
      <c r="L2867">
        <v>30</v>
      </c>
      <c r="M2867">
        <v>8.4</v>
      </c>
      <c r="N2867">
        <v>6.2</v>
      </c>
      <c r="O2867">
        <v>13.3</v>
      </c>
      <c r="P2867">
        <v>20.8</v>
      </c>
      <c r="Q2867">
        <v>37.299999999999997</v>
      </c>
      <c r="R2867">
        <v>23.9</v>
      </c>
      <c r="S2867" t="s">
        <v>124</v>
      </c>
      <c r="T2867" t="s">
        <v>124</v>
      </c>
      <c r="U2867" t="s">
        <v>124</v>
      </c>
      <c r="V2867" t="s">
        <v>124</v>
      </c>
    </row>
    <row r="2868" spans="1:22" x14ac:dyDescent="0.25">
      <c r="A2868" t="str">
        <f t="shared" si="44"/>
        <v>2014/20153MaleMedicine and dentistryEU</v>
      </c>
      <c r="B2868" t="s">
        <v>37</v>
      </c>
      <c r="C2868" t="s">
        <v>137</v>
      </c>
      <c r="D2868">
        <v>3</v>
      </c>
      <c r="E2868" t="s">
        <v>2</v>
      </c>
      <c r="F2868" t="s">
        <v>21</v>
      </c>
      <c r="G2868" t="s">
        <v>77</v>
      </c>
      <c r="H2868">
        <v>60</v>
      </c>
      <c r="I2868">
        <v>60</v>
      </c>
      <c r="J2868">
        <v>13.2</v>
      </c>
      <c r="K2868">
        <v>0</v>
      </c>
      <c r="L2868">
        <v>55</v>
      </c>
      <c r="M2868">
        <v>11.5</v>
      </c>
      <c r="N2868">
        <v>4.9000000000000004</v>
      </c>
      <c r="O2868">
        <v>46.1</v>
      </c>
      <c r="P2868">
        <v>68.7</v>
      </c>
      <c r="Q2868">
        <v>70.400000000000006</v>
      </c>
      <c r="R2868">
        <v>24.3</v>
      </c>
      <c r="S2868">
        <v>30</v>
      </c>
      <c r="T2868">
        <v>39800</v>
      </c>
      <c r="U2868">
        <v>43100</v>
      </c>
      <c r="V2868">
        <v>45600</v>
      </c>
    </row>
    <row r="2869" spans="1:22" x14ac:dyDescent="0.25">
      <c r="A2869" t="str">
        <f t="shared" si="44"/>
        <v>2014/20153MaleMedicine and dentistryUK</v>
      </c>
      <c r="B2869" t="s">
        <v>37</v>
      </c>
      <c r="C2869" t="s">
        <v>137</v>
      </c>
      <c r="D2869">
        <v>3</v>
      </c>
      <c r="E2869" t="s">
        <v>2</v>
      </c>
      <c r="F2869" t="s">
        <v>61</v>
      </c>
      <c r="G2869" t="s">
        <v>77</v>
      </c>
      <c r="H2869">
        <v>2975</v>
      </c>
      <c r="I2869">
        <v>2910</v>
      </c>
      <c r="J2869">
        <v>1.6</v>
      </c>
      <c r="K2869">
        <v>2.2000000000000002</v>
      </c>
      <c r="L2869">
        <v>2860</v>
      </c>
      <c r="M2869">
        <v>2.9</v>
      </c>
      <c r="N2869">
        <v>4</v>
      </c>
      <c r="O2869">
        <v>70.599999999999994</v>
      </c>
      <c r="P2869">
        <v>88.5</v>
      </c>
      <c r="Q2869">
        <v>91.5</v>
      </c>
      <c r="R2869">
        <v>20.9</v>
      </c>
      <c r="S2869">
        <v>1975</v>
      </c>
      <c r="T2869">
        <v>38300</v>
      </c>
      <c r="U2869">
        <v>43400</v>
      </c>
      <c r="V2869">
        <v>46700</v>
      </c>
    </row>
    <row r="2870" spans="1:22" x14ac:dyDescent="0.25">
      <c r="A2870" t="str">
        <f t="shared" si="44"/>
        <v>2014/20153MaleMedicine and dentistryNon-EU</v>
      </c>
      <c r="B2870" t="s">
        <v>37</v>
      </c>
      <c r="C2870" t="s">
        <v>137</v>
      </c>
      <c r="D2870">
        <v>3</v>
      </c>
      <c r="E2870" t="s">
        <v>2</v>
      </c>
      <c r="F2870" t="s">
        <v>125</v>
      </c>
      <c r="G2870" t="s">
        <v>77</v>
      </c>
      <c r="H2870">
        <v>220</v>
      </c>
      <c r="I2870">
        <v>210</v>
      </c>
      <c r="J2870">
        <v>22</v>
      </c>
      <c r="K2870">
        <v>4.0999999999999996</v>
      </c>
      <c r="L2870">
        <v>165</v>
      </c>
      <c r="M2870">
        <v>12.9</v>
      </c>
      <c r="N2870">
        <v>6.7</v>
      </c>
      <c r="O2870">
        <v>43.1</v>
      </c>
      <c r="P2870">
        <v>53.1</v>
      </c>
      <c r="Q2870">
        <v>58.4</v>
      </c>
      <c r="R2870">
        <v>15.3</v>
      </c>
      <c r="S2870">
        <v>90</v>
      </c>
      <c r="T2870">
        <v>40500</v>
      </c>
      <c r="U2870">
        <v>43800</v>
      </c>
      <c r="V2870">
        <v>46000</v>
      </c>
    </row>
    <row r="2871" spans="1:22" x14ac:dyDescent="0.25">
      <c r="A2871" t="str">
        <f t="shared" si="44"/>
        <v>2014/20153MaleNursing and midwiferyEU</v>
      </c>
      <c r="B2871" t="s">
        <v>37</v>
      </c>
      <c r="C2871" t="s">
        <v>137</v>
      </c>
      <c r="D2871">
        <v>3</v>
      </c>
      <c r="E2871" t="s">
        <v>2</v>
      </c>
      <c r="F2871" t="s">
        <v>21</v>
      </c>
      <c r="G2871" t="s">
        <v>153</v>
      </c>
      <c r="H2871">
        <v>5</v>
      </c>
      <c r="I2871">
        <v>5</v>
      </c>
      <c r="J2871">
        <v>0</v>
      </c>
      <c r="K2871">
        <v>25</v>
      </c>
      <c r="L2871">
        <v>5</v>
      </c>
      <c r="M2871">
        <v>33.299999999999997</v>
      </c>
      <c r="N2871">
        <v>33.299999999999997</v>
      </c>
      <c r="O2871">
        <v>33.299999999999997</v>
      </c>
      <c r="P2871">
        <v>33.299999999999997</v>
      </c>
      <c r="Q2871">
        <v>33.299999999999997</v>
      </c>
      <c r="R2871">
        <v>0</v>
      </c>
      <c r="S2871" t="s">
        <v>124</v>
      </c>
      <c r="T2871" t="s">
        <v>124</v>
      </c>
      <c r="U2871" t="s">
        <v>124</v>
      </c>
      <c r="V2871" t="s">
        <v>124</v>
      </c>
    </row>
    <row r="2872" spans="1:22" x14ac:dyDescent="0.25">
      <c r="A2872" t="str">
        <f t="shared" si="44"/>
        <v>2014/20153MaleNursing and midwiferyUK</v>
      </c>
      <c r="B2872" t="s">
        <v>37</v>
      </c>
      <c r="C2872" t="s">
        <v>137</v>
      </c>
      <c r="D2872">
        <v>3</v>
      </c>
      <c r="E2872" t="s">
        <v>2</v>
      </c>
      <c r="F2872" t="s">
        <v>61</v>
      </c>
      <c r="G2872" t="s">
        <v>153</v>
      </c>
      <c r="H2872">
        <v>790</v>
      </c>
      <c r="I2872">
        <v>780</v>
      </c>
      <c r="J2872">
        <v>2.2999999999999998</v>
      </c>
      <c r="K2872">
        <v>0.8</v>
      </c>
      <c r="L2872">
        <v>765</v>
      </c>
      <c r="M2872">
        <v>3.7</v>
      </c>
      <c r="N2872">
        <v>2.8</v>
      </c>
      <c r="O2872">
        <v>60.6</v>
      </c>
      <c r="P2872">
        <v>88.5</v>
      </c>
      <c r="Q2872">
        <v>91.1</v>
      </c>
      <c r="R2872">
        <v>30.5</v>
      </c>
      <c r="S2872">
        <v>460</v>
      </c>
      <c r="T2872">
        <v>25200</v>
      </c>
      <c r="U2872">
        <v>31000</v>
      </c>
      <c r="V2872">
        <v>37200</v>
      </c>
    </row>
    <row r="2873" spans="1:22" x14ac:dyDescent="0.25">
      <c r="A2873" t="str">
        <f t="shared" si="44"/>
        <v>2014/20153MaleNursing and midwiferyNon-EU</v>
      </c>
      <c r="B2873" t="s">
        <v>37</v>
      </c>
      <c r="C2873" t="s">
        <v>137</v>
      </c>
      <c r="D2873">
        <v>3</v>
      </c>
      <c r="E2873" t="s">
        <v>2</v>
      </c>
      <c r="F2873" t="s">
        <v>125</v>
      </c>
      <c r="G2873" t="s">
        <v>153</v>
      </c>
      <c r="H2873">
        <v>170</v>
      </c>
      <c r="I2873">
        <v>145</v>
      </c>
      <c r="J2873">
        <v>8.9</v>
      </c>
      <c r="K2873">
        <v>13.1</v>
      </c>
      <c r="L2873">
        <v>135</v>
      </c>
      <c r="M2873">
        <v>23.3</v>
      </c>
      <c r="N2873">
        <v>11</v>
      </c>
      <c r="O2873">
        <v>41.1</v>
      </c>
      <c r="P2873">
        <v>55.5</v>
      </c>
      <c r="Q2873">
        <v>56.8</v>
      </c>
      <c r="R2873">
        <v>15.8</v>
      </c>
      <c r="S2873">
        <v>55</v>
      </c>
      <c r="T2873">
        <v>15700</v>
      </c>
      <c r="U2873">
        <v>20800</v>
      </c>
      <c r="V2873">
        <v>30700</v>
      </c>
    </row>
    <row r="2874" spans="1:22" x14ac:dyDescent="0.25">
      <c r="A2874" t="str">
        <f t="shared" si="44"/>
        <v>2014/20153MalePerforming artsEU</v>
      </c>
      <c r="B2874" t="s">
        <v>37</v>
      </c>
      <c r="C2874" t="s">
        <v>137</v>
      </c>
      <c r="D2874">
        <v>3</v>
      </c>
      <c r="E2874" t="s">
        <v>2</v>
      </c>
      <c r="F2874" t="s">
        <v>21</v>
      </c>
      <c r="G2874" t="s">
        <v>154</v>
      </c>
      <c r="H2874">
        <v>185</v>
      </c>
      <c r="I2874">
        <v>175</v>
      </c>
      <c r="J2874">
        <v>32.6</v>
      </c>
      <c r="K2874">
        <v>3.8</v>
      </c>
      <c r="L2874">
        <v>120</v>
      </c>
      <c r="M2874">
        <v>24.1</v>
      </c>
      <c r="N2874">
        <v>4</v>
      </c>
      <c r="O2874">
        <v>32.6</v>
      </c>
      <c r="P2874">
        <v>36.299999999999997</v>
      </c>
      <c r="Q2874">
        <v>39.4</v>
      </c>
      <c r="R2874">
        <v>6.8</v>
      </c>
      <c r="S2874">
        <v>50</v>
      </c>
      <c r="T2874">
        <v>8000</v>
      </c>
      <c r="U2874">
        <v>12800</v>
      </c>
      <c r="V2874">
        <v>19700</v>
      </c>
    </row>
    <row r="2875" spans="1:22" x14ac:dyDescent="0.25">
      <c r="A2875" t="str">
        <f t="shared" si="44"/>
        <v>2014/20153MalePerforming artsUK</v>
      </c>
      <c r="B2875" t="s">
        <v>37</v>
      </c>
      <c r="C2875" t="s">
        <v>137</v>
      </c>
      <c r="D2875">
        <v>3</v>
      </c>
      <c r="E2875" t="s">
        <v>2</v>
      </c>
      <c r="F2875" t="s">
        <v>61</v>
      </c>
      <c r="G2875" t="s">
        <v>154</v>
      </c>
      <c r="H2875">
        <v>4360</v>
      </c>
      <c r="I2875">
        <v>4335</v>
      </c>
      <c r="J2875">
        <v>1.7</v>
      </c>
      <c r="K2875">
        <v>0.6</v>
      </c>
      <c r="L2875">
        <v>4265</v>
      </c>
      <c r="M2875">
        <v>5.8</v>
      </c>
      <c r="N2875">
        <v>7.1</v>
      </c>
      <c r="O2875">
        <v>76.3</v>
      </c>
      <c r="P2875">
        <v>83.7</v>
      </c>
      <c r="Q2875">
        <v>85.4</v>
      </c>
      <c r="R2875">
        <v>9.1</v>
      </c>
      <c r="S2875">
        <v>2950</v>
      </c>
      <c r="T2875">
        <v>10200</v>
      </c>
      <c r="U2875">
        <v>16100</v>
      </c>
      <c r="V2875">
        <v>21900</v>
      </c>
    </row>
    <row r="2876" spans="1:22" x14ac:dyDescent="0.25">
      <c r="A2876" t="str">
        <f t="shared" si="44"/>
        <v>2014/20153MalePerforming artsNon-EU</v>
      </c>
      <c r="B2876" t="s">
        <v>37</v>
      </c>
      <c r="C2876" t="s">
        <v>137</v>
      </c>
      <c r="D2876">
        <v>3</v>
      </c>
      <c r="E2876" t="s">
        <v>2</v>
      </c>
      <c r="F2876" t="s">
        <v>125</v>
      </c>
      <c r="G2876" t="s">
        <v>154</v>
      </c>
      <c r="H2876">
        <v>125</v>
      </c>
      <c r="I2876">
        <v>125</v>
      </c>
      <c r="J2876">
        <v>36</v>
      </c>
      <c r="K2876">
        <v>1.6</v>
      </c>
      <c r="L2876">
        <v>80</v>
      </c>
      <c r="M2876">
        <v>25.8</v>
      </c>
      <c r="N2876">
        <v>4</v>
      </c>
      <c r="O2876">
        <v>23.4</v>
      </c>
      <c r="P2876">
        <v>26.9</v>
      </c>
      <c r="Q2876">
        <v>34.200000000000003</v>
      </c>
      <c r="R2876">
        <v>10.8</v>
      </c>
      <c r="S2876">
        <v>20</v>
      </c>
      <c r="T2876">
        <v>12500</v>
      </c>
      <c r="U2876">
        <v>18200</v>
      </c>
      <c r="V2876">
        <v>24500</v>
      </c>
    </row>
    <row r="2877" spans="1:22" x14ac:dyDescent="0.25">
      <c r="A2877" t="str">
        <f t="shared" si="44"/>
        <v>2014/20153MalePharmacology, toxicology and pharmacyEU</v>
      </c>
      <c r="B2877" t="s">
        <v>37</v>
      </c>
      <c r="C2877" t="s">
        <v>137</v>
      </c>
      <c r="D2877">
        <v>3</v>
      </c>
      <c r="E2877" t="s">
        <v>2</v>
      </c>
      <c r="F2877" t="s">
        <v>21</v>
      </c>
      <c r="G2877" t="s">
        <v>78</v>
      </c>
      <c r="H2877">
        <v>65</v>
      </c>
      <c r="I2877">
        <v>60</v>
      </c>
      <c r="J2877">
        <v>30.8</v>
      </c>
      <c r="K2877">
        <v>9.6</v>
      </c>
      <c r="L2877">
        <v>40</v>
      </c>
      <c r="M2877">
        <v>21</v>
      </c>
      <c r="N2877">
        <v>0.6</v>
      </c>
      <c r="O2877">
        <v>30.3</v>
      </c>
      <c r="P2877">
        <v>45.4</v>
      </c>
      <c r="Q2877">
        <v>47.6</v>
      </c>
      <c r="R2877">
        <v>17.399999999999999</v>
      </c>
      <c r="S2877">
        <v>15</v>
      </c>
      <c r="T2877">
        <v>22600</v>
      </c>
      <c r="U2877">
        <v>40900</v>
      </c>
      <c r="V2877">
        <v>46000</v>
      </c>
    </row>
    <row r="2878" spans="1:22" x14ac:dyDescent="0.25">
      <c r="A2878" t="str">
        <f t="shared" si="44"/>
        <v>2014/20153MalePharmacology, toxicology and pharmacyUK</v>
      </c>
      <c r="B2878" t="s">
        <v>37</v>
      </c>
      <c r="C2878" t="s">
        <v>137</v>
      </c>
      <c r="D2878">
        <v>3</v>
      </c>
      <c r="E2878" t="s">
        <v>2</v>
      </c>
      <c r="F2878" t="s">
        <v>61</v>
      </c>
      <c r="G2878" t="s">
        <v>78</v>
      </c>
      <c r="H2878">
        <v>1090</v>
      </c>
      <c r="I2878">
        <v>1090</v>
      </c>
      <c r="J2878">
        <v>4.3</v>
      </c>
      <c r="K2878">
        <v>0.2</v>
      </c>
      <c r="L2878">
        <v>1045</v>
      </c>
      <c r="M2878">
        <v>5.7</v>
      </c>
      <c r="N2878">
        <v>4.0999999999999996</v>
      </c>
      <c r="O2878">
        <v>57.9</v>
      </c>
      <c r="P2878">
        <v>78.900000000000006</v>
      </c>
      <c r="Q2878">
        <v>85.8</v>
      </c>
      <c r="R2878">
        <v>28</v>
      </c>
      <c r="S2878">
        <v>595</v>
      </c>
      <c r="T2878">
        <v>19000</v>
      </c>
      <c r="U2878">
        <v>33000</v>
      </c>
      <c r="V2878">
        <v>40800</v>
      </c>
    </row>
    <row r="2879" spans="1:22" x14ac:dyDescent="0.25">
      <c r="A2879" t="str">
        <f t="shared" si="44"/>
        <v>2014/20153MalePharmacology, toxicology and pharmacyNon-EU</v>
      </c>
      <c r="B2879" t="s">
        <v>37</v>
      </c>
      <c r="C2879" t="s">
        <v>137</v>
      </c>
      <c r="D2879">
        <v>3</v>
      </c>
      <c r="E2879" t="s">
        <v>2</v>
      </c>
      <c r="F2879" t="s">
        <v>125</v>
      </c>
      <c r="G2879" t="s">
        <v>78</v>
      </c>
      <c r="H2879">
        <v>165</v>
      </c>
      <c r="I2879">
        <v>155</v>
      </c>
      <c r="J2879">
        <v>29.1</v>
      </c>
      <c r="K2879">
        <v>5.4</v>
      </c>
      <c r="L2879">
        <v>110</v>
      </c>
      <c r="M2879">
        <v>26.6</v>
      </c>
      <c r="N2879">
        <v>5.9</v>
      </c>
      <c r="O2879">
        <v>19.7</v>
      </c>
      <c r="P2879">
        <v>33.1</v>
      </c>
      <c r="Q2879">
        <v>38.299999999999997</v>
      </c>
      <c r="R2879">
        <v>18.600000000000001</v>
      </c>
      <c r="S2879">
        <v>30</v>
      </c>
      <c r="T2879">
        <v>21900</v>
      </c>
      <c r="U2879">
        <v>35400</v>
      </c>
      <c r="V2879">
        <v>39600</v>
      </c>
    </row>
    <row r="2880" spans="1:22" x14ac:dyDescent="0.25">
      <c r="A2880" t="str">
        <f t="shared" si="44"/>
        <v>2014/20153MalePhilosophy and religious studiesEU</v>
      </c>
      <c r="B2880" t="s">
        <v>37</v>
      </c>
      <c r="C2880" t="s">
        <v>137</v>
      </c>
      <c r="D2880">
        <v>3</v>
      </c>
      <c r="E2880" t="s">
        <v>2</v>
      </c>
      <c r="F2880" t="s">
        <v>21</v>
      </c>
      <c r="G2880" t="s">
        <v>115</v>
      </c>
      <c r="H2880">
        <v>40</v>
      </c>
      <c r="I2880">
        <v>40</v>
      </c>
      <c r="J2880">
        <v>40.799999999999997</v>
      </c>
      <c r="K2880">
        <v>8.9</v>
      </c>
      <c r="L2880">
        <v>20</v>
      </c>
      <c r="M2880">
        <v>23.9</v>
      </c>
      <c r="N2880">
        <v>4.9000000000000004</v>
      </c>
      <c r="O2880">
        <v>15</v>
      </c>
      <c r="P2880">
        <v>26.1</v>
      </c>
      <c r="Q2880">
        <v>30.5</v>
      </c>
      <c r="R2880">
        <v>15.5</v>
      </c>
      <c r="S2880" t="s">
        <v>124</v>
      </c>
      <c r="T2880" t="s">
        <v>124</v>
      </c>
      <c r="U2880" t="s">
        <v>124</v>
      </c>
      <c r="V2880" t="s">
        <v>124</v>
      </c>
    </row>
    <row r="2881" spans="1:22" x14ac:dyDescent="0.25">
      <c r="A2881" t="str">
        <f t="shared" si="44"/>
        <v>2014/20153MalePhilosophy and religious studiesUK</v>
      </c>
      <c r="B2881" t="s">
        <v>37</v>
      </c>
      <c r="C2881" t="s">
        <v>137</v>
      </c>
      <c r="D2881">
        <v>3</v>
      </c>
      <c r="E2881" t="s">
        <v>2</v>
      </c>
      <c r="F2881" t="s">
        <v>61</v>
      </c>
      <c r="G2881" t="s">
        <v>115</v>
      </c>
      <c r="H2881">
        <v>1500</v>
      </c>
      <c r="I2881">
        <v>1485</v>
      </c>
      <c r="J2881">
        <v>2.5</v>
      </c>
      <c r="K2881">
        <v>0.7</v>
      </c>
      <c r="L2881">
        <v>1450</v>
      </c>
      <c r="M2881">
        <v>9.5</v>
      </c>
      <c r="N2881">
        <v>7.5</v>
      </c>
      <c r="O2881">
        <v>62.6</v>
      </c>
      <c r="P2881">
        <v>74.900000000000006</v>
      </c>
      <c r="Q2881">
        <v>80.400000000000006</v>
      </c>
      <c r="R2881">
        <v>17.8</v>
      </c>
      <c r="S2881">
        <v>850</v>
      </c>
      <c r="T2881">
        <v>15300</v>
      </c>
      <c r="U2881">
        <v>21900</v>
      </c>
      <c r="V2881">
        <v>29200</v>
      </c>
    </row>
    <row r="2882" spans="1:22" x14ac:dyDescent="0.25">
      <c r="A2882" t="str">
        <f t="shared" si="44"/>
        <v>2014/20153MalePhilosophy and religious studiesNon-EU</v>
      </c>
      <c r="B2882" t="s">
        <v>37</v>
      </c>
      <c r="C2882" t="s">
        <v>137</v>
      </c>
      <c r="D2882">
        <v>3</v>
      </c>
      <c r="E2882" t="s">
        <v>2</v>
      </c>
      <c r="F2882" t="s">
        <v>125</v>
      </c>
      <c r="G2882" t="s">
        <v>115</v>
      </c>
      <c r="H2882">
        <v>50</v>
      </c>
      <c r="I2882">
        <v>50</v>
      </c>
      <c r="J2882">
        <v>57.4</v>
      </c>
      <c r="K2882">
        <v>5.6</v>
      </c>
      <c r="L2882">
        <v>20</v>
      </c>
      <c r="M2882">
        <v>9.1</v>
      </c>
      <c r="N2882">
        <v>2.8</v>
      </c>
      <c r="O2882">
        <v>11.5</v>
      </c>
      <c r="P2882">
        <v>22.7</v>
      </c>
      <c r="Q2882">
        <v>30.8</v>
      </c>
      <c r="R2882">
        <v>19.2</v>
      </c>
      <c r="S2882" t="s">
        <v>124</v>
      </c>
      <c r="T2882" t="s">
        <v>124</v>
      </c>
      <c r="U2882" t="s">
        <v>124</v>
      </c>
      <c r="V2882" t="s">
        <v>124</v>
      </c>
    </row>
    <row r="2883" spans="1:22" x14ac:dyDescent="0.25">
      <c r="A2883" t="str">
        <f t="shared" si="44"/>
        <v>2014/20153MalePhysics and astronomyEU</v>
      </c>
      <c r="B2883" t="s">
        <v>37</v>
      </c>
      <c r="C2883" t="s">
        <v>137</v>
      </c>
      <c r="D2883">
        <v>3</v>
      </c>
      <c r="E2883" t="s">
        <v>2</v>
      </c>
      <c r="F2883" t="s">
        <v>21</v>
      </c>
      <c r="G2883" t="s">
        <v>88</v>
      </c>
      <c r="H2883">
        <v>70</v>
      </c>
      <c r="I2883">
        <v>70</v>
      </c>
      <c r="J2883">
        <v>19.100000000000001</v>
      </c>
      <c r="K2883">
        <v>1.4</v>
      </c>
      <c r="L2883">
        <v>55</v>
      </c>
      <c r="M2883">
        <v>13.7</v>
      </c>
      <c r="N2883">
        <v>0</v>
      </c>
      <c r="O2883">
        <v>15.6</v>
      </c>
      <c r="P2883">
        <v>60.4</v>
      </c>
      <c r="Q2883">
        <v>67.2</v>
      </c>
      <c r="R2883">
        <v>51.6</v>
      </c>
      <c r="S2883" t="s">
        <v>124</v>
      </c>
      <c r="T2883" t="s">
        <v>124</v>
      </c>
      <c r="U2883" t="s">
        <v>124</v>
      </c>
      <c r="V2883" t="s">
        <v>124</v>
      </c>
    </row>
    <row r="2884" spans="1:22" x14ac:dyDescent="0.25">
      <c r="A2884" t="str">
        <f t="shared" ref="A2884:A2947" si="45">B2884&amp;D2884&amp;E2884&amp;G2884&amp;F2884</f>
        <v>2014/20153MalePhysics and astronomyUK</v>
      </c>
      <c r="B2884" t="s">
        <v>37</v>
      </c>
      <c r="C2884" t="s">
        <v>137</v>
      </c>
      <c r="D2884">
        <v>3</v>
      </c>
      <c r="E2884" t="s">
        <v>2</v>
      </c>
      <c r="F2884" t="s">
        <v>61</v>
      </c>
      <c r="G2884" t="s">
        <v>88</v>
      </c>
      <c r="H2884">
        <v>1695</v>
      </c>
      <c r="I2884">
        <v>1685</v>
      </c>
      <c r="J2884">
        <v>1</v>
      </c>
      <c r="K2884">
        <v>0.7</v>
      </c>
      <c r="L2884">
        <v>1665</v>
      </c>
      <c r="M2884">
        <v>5.8</v>
      </c>
      <c r="N2884">
        <v>4.2</v>
      </c>
      <c r="O2884">
        <v>54.3</v>
      </c>
      <c r="P2884">
        <v>78.8</v>
      </c>
      <c r="Q2884">
        <v>89</v>
      </c>
      <c r="R2884">
        <v>34.700000000000003</v>
      </c>
      <c r="S2884">
        <v>895</v>
      </c>
      <c r="T2884">
        <v>22600</v>
      </c>
      <c r="U2884">
        <v>28500</v>
      </c>
      <c r="V2884">
        <v>35800</v>
      </c>
    </row>
    <row r="2885" spans="1:22" x14ac:dyDescent="0.25">
      <c r="A2885" t="str">
        <f t="shared" si="45"/>
        <v>2014/20153MalePhysics and astronomyNon-EU</v>
      </c>
      <c r="B2885" t="s">
        <v>37</v>
      </c>
      <c r="C2885" t="s">
        <v>137</v>
      </c>
      <c r="D2885">
        <v>3</v>
      </c>
      <c r="E2885" t="s">
        <v>2</v>
      </c>
      <c r="F2885" t="s">
        <v>125</v>
      </c>
      <c r="G2885" t="s">
        <v>88</v>
      </c>
      <c r="H2885">
        <v>100</v>
      </c>
      <c r="I2885">
        <v>100</v>
      </c>
      <c r="J2885">
        <v>51.3</v>
      </c>
      <c r="K2885">
        <v>1</v>
      </c>
      <c r="L2885">
        <v>50</v>
      </c>
      <c r="M2885">
        <v>14.1</v>
      </c>
      <c r="N2885">
        <v>2</v>
      </c>
      <c r="O2885">
        <v>8.8000000000000007</v>
      </c>
      <c r="P2885">
        <v>24</v>
      </c>
      <c r="Q2885">
        <v>32.5</v>
      </c>
      <c r="R2885">
        <v>23.7</v>
      </c>
      <c r="S2885" t="s">
        <v>124</v>
      </c>
      <c r="T2885" t="s">
        <v>124</v>
      </c>
      <c r="U2885" t="s">
        <v>124</v>
      </c>
      <c r="V2885" t="s">
        <v>124</v>
      </c>
    </row>
    <row r="2886" spans="1:22" x14ac:dyDescent="0.25">
      <c r="A2886" t="str">
        <f t="shared" si="45"/>
        <v>2014/20153MalePoliticsEU</v>
      </c>
      <c r="B2886" t="s">
        <v>37</v>
      </c>
      <c r="C2886" t="s">
        <v>137</v>
      </c>
      <c r="D2886">
        <v>3</v>
      </c>
      <c r="E2886" t="s">
        <v>2</v>
      </c>
      <c r="F2886" t="s">
        <v>21</v>
      </c>
      <c r="G2886" t="s">
        <v>102</v>
      </c>
      <c r="H2886">
        <v>240</v>
      </c>
      <c r="I2886">
        <v>235</v>
      </c>
      <c r="J2886">
        <v>41.3</v>
      </c>
      <c r="K2886">
        <v>2.9</v>
      </c>
      <c r="L2886">
        <v>140</v>
      </c>
      <c r="M2886">
        <v>21.8</v>
      </c>
      <c r="N2886">
        <v>5.2</v>
      </c>
      <c r="O2886">
        <v>20.9</v>
      </c>
      <c r="P2886">
        <v>26</v>
      </c>
      <c r="Q2886">
        <v>31.7</v>
      </c>
      <c r="R2886">
        <v>10.8</v>
      </c>
      <c r="S2886">
        <v>45</v>
      </c>
      <c r="T2886">
        <v>19300</v>
      </c>
      <c r="U2886">
        <v>24100</v>
      </c>
      <c r="V2886">
        <v>29900</v>
      </c>
    </row>
    <row r="2887" spans="1:22" x14ac:dyDescent="0.25">
      <c r="A2887" t="str">
        <f t="shared" si="45"/>
        <v>2014/20153MalePoliticsUK</v>
      </c>
      <c r="B2887" t="s">
        <v>37</v>
      </c>
      <c r="C2887" t="s">
        <v>137</v>
      </c>
      <c r="D2887">
        <v>3</v>
      </c>
      <c r="E2887" t="s">
        <v>2</v>
      </c>
      <c r="F2887" t="s">
        <v>61</v>
      </c>
      <c r="G2887" t="s">
        <v>102</v>
      </c>
      <c r="H2887">
        <v>2520</v>
      </c>
      <c r="I2887">
        <v>2495</v>
      </c>
      <c r="J2887">
        <v>1.6</v>
      </c>
      <c r="K2887">
        <v>1.1000000000000001</v>
      </c>
      <c r="L2887">
        <v>2455</v>
      </c>
      <c r="M2887">
        <v>8.8000000000000007</v>
      </c>
      <c r="N2887">
        <v>7.4</v>
      </c>
      <c r="O2887">
        <v>70.900000000000006</v>
      </c>
      <c r="P2887">
        <v>78.3</v>
      </c>
      <c r="Q2887">
        <v>82.2</v>
      </c>
      <c r="R2887">
        <v>11.2</v>
      </c>
      <c r="S2887">
        <v>1695</v>
      </c>
      <c r="T2887">
        <v>17900</v>
      </c>
      <c r="U2887">
        <v>24100</v>
      </c>
      <c r="V2887">
        <v>31000</v>
      </c>
    </row>
    <row r="2888" spans="1:22" x14ac:dyDescent="0.25">
      <c r="A2888" t="str">
        <f t="shared" si="45"/>
        <v>2014/20153MalePoliticsNon-EU</v>
      </c>
      <c r="B2888" t="s">
        <v>37</v>
      </c>
      <c r="C2888" t="s">
        <v>137</v>
      </c>
      <c r="D2888">
        <v>3</v>
      </c>
      <c r="E2888" t="s">
        <v>2</v>
      </c>
      <c r="F2888" t="s">
        <v>125</v>
      </c>
      <c r="G2888" t="s">
        <v>102</v>
      </c>
      <c r="H2888">
        <v>180</v>
      </c>
      <c r="I2888">
        <v>175</v>
      </c>
      <c r="J2888">
        <v>55.5</v>
      </c>
      <c r="K2888">
        <v>2.4</v>
      </c>
      <c r="L2888">
        <v>80</v>
      </c>
      <c r="M2888">
        <v>17.600000000000001</v>
      </c>
      <c r="N2888">
        <v>2.2000000000000002</v>
      </c>
      <c r="O2888">
        <v>15.2</v>
      </c>
      <c r="P2888">
        <v>21.2</v>
      </c>
      <c r="Q2888">
        <v>24.7</v>
      </c>
      <c r="R2888">
        <v>9.5</v>
      </c>
      <c r="S2888">
        <v>25</v>
      </c>
      <c r="T2888">
        <v>16800</v>
      </c>
      <c r="U2888">
        <v>25900</v>
      </c>
      <c r="V2888">
        <v>32800</v>
      </c>
    </row>
    <row r="2889" spans="1:22" x14ac:dyDescent="0.25">
      <c r="A2889" t="str">
        <f t="shared" si="45"/>
        <v>2014/20153MalePsychologyEU</v>
      </c>
      <c r="B2889" t="s">
        <v>37</v>
      </c>
      <c r="C2889" t="s">
        <v>137</v>
      </c>
      <c r="D2889">
        <v>3</v>
      </c>
      <c r="E2889" t="s">
        <v>2</v>
      </c>
      <c r="F2889" t="s">
        <v>21</v>
      </c>
      <c r="G2889" t="s">
        <v>20</v>
      </c>
      <c r="H2889">
        <v>70</v>
      </c>
      <c r="I2889">
        <v>65</v>
      </c>
      <c r="J2889">
        <v>27.6</v>
      </c>
      <c r="K2889">
        <v>3</v>
      </c>
      <c r="L2889">
        <v>50</v>
      </c>
      <c r="M2889">
        <v>18.2</v>
      </c>
      <c r="N2889">
        <v>3.5</v>
      </c>
      <c r="O2889">
        <v>23.1</v>
      </c>
      <c r="P2889">
        <v>38.1</v>
      </c>
      <c r="Q2889">
        <v>50.6</v>
      </c>
      <c r="R2889">
        <v>27.5</v>
      </c>
      <c r="S2889">
        <v>15</v>
      </c>
      <c r="T2889">
        <v>13500</v>
      </c>
      <c r="U2889">
        <v>20800</v>
      </c>
      <c r="V2889">
        <v>22600</v>
      </c>
    </row>
    <row r="2890" spans="1:22" x14ac:dyDescent="0.25">
      <c r="A2890" t="str">
        <f t="shared" si="45"/>
        <v>2014/20153MalePsychologyUK</v>
      </c>
      <c r="B2890" t="s">
        <v>37</v>
      </c>
      <c r="C2890" t="s">
        <v>137</v>
      </c>
      <c r="D2890">
        <v>3</v>
      </c>
      <c r="E2890" t="s">
        <v>2</v>
      </c>
      <c r="F2890" t="s">
        <v>61</v>
      </c>
      <c r="G2890" t="s">
        <v>20</v>
      </c>
      <c r="H2890">
        <v>1910</v>
      </c>
      <c r="I2890">
        <v>1895</v>
      </c>
      <c r="J2890">
        <v>2.2999999999999998</v>
      </c>
      <c r="K2890">
        <v>0.6</v>
      </c>
      <c r="L2890">
        <v>1855</v>
      </c>
      <c r="M2890">
        <v>5.9</v>
      </c>
      <c r="N2890">
        <v>6.6</v>
      </c>
      <c r="O2890">
        <v>64.2</v>
      </c>
      <c r="P2890">
        <v>79.900000000000006</v>
      </c>
      <c r="Q2890">
        <v>85.3</v>
      </c>
      <c r="R2890">
        <v>21</v>
      </c>
      <c r="S2890">
        <v>1155</v>
      </c>
      <c r="T2890">
        <v>15300</v>
      </c>
      <c r="U2890">
        <v>20800</v>
      </c>
      <c r="V2890">
        <v>27000</v>
      </c>
    </row>
    <row r="2891" spans="1:22" x14ac:dyDescent="0.25">
      <c r="A2891" t="str">
        <f t="shared" si="45"/>
        <v>2014/20153MalePsychologyNon-EU</v>
      </c>
      <c r="B2891" t="s">
        <v>37</v>
      </c>
      <c r="C2891" t="s">
        <v>137</v>
      </c>
      <c r="D2891">
        <v>3</v>
      </c>
      <c r="E2891" t="s">
        <v>2</v>
      </c>
      <c r="F2891" t="s">
        <v>125</v>
      </c>
      <c r="G2891" t="s">
        <v>20</v>
      </c>
      <c r="H2891">
        <v>70</v>
      </c>
      <c r="I2891">
        <v>70</v>
      </c>
      <c r="J2891">
        <v>59.3</v>
      </c>
      <c r="K2891">
        <v>0</v>
      </c>
      <c r="L2891">
        <v>30</v>
      </c>
      <c r="M2891">
        <v>16.100000000000001</v>
      </c>
      <c r="N2891">
        <v>4.9000000000000004</v>
      </c>
      <c r="O2891">
        <v>11.5</v>
      </c>
      <c r="P2891">
        <v>15.4</v>
      </c>
      <c r="Q2891">
        <v>19.7</v>
      </c>
      <c r="R2891">
        <v>8.3000000000000007</v>
      </c>
      <c r="S2891" t="s">
        <v>124</v>
      </c>
      <c r="T2891" t="s">
        <v>124</v>
      </c>
      <c r="U2891" t="s">
        <v>124</v>
      </c>
      <c r="V2891" t="s">
        <v>124</v>
      </c>
    </row>
    <row r="2892" spans="1:22" x14ac:dyDescent="0.25">
      <c r="A2892" t="str">
        <f t="shared" si="45"/>
        <v>2014/20153MaleSociology, social policy and anthropologyEU</v>
      </c>
      <c r="B2892" t="s">
        <v>37</v>
      </c>
      <c r="C2892" t="s">
        <v>137</v>
      </c>
      <c r="D2892">
        <v>3</v>
      </c>
      <c r="E2892" t="s">
        <v>2</v>
      </c>
      <c r="F2892" t="s">
        <v>21</v>
      </c>
      <c r="G2892" t="s">
        <v>99</v>
      </c>
      <c r="H2892">
        <v>55</v>
      </c>
      <c r="I2892">
        <v>50</v>
      </c>
      <c r="J2892">
        <v>35.1</v>
      </c>
      <c r="K2892">
        <v>3.7</v>
      </c>
      <c r="L2892">
        <v>35</v>
      </c>
      <c r="M2892">
        <v>25.2</v>
      </c>
      <c r="N2892">
        <v>5.4</v>
      </c>
      <c r="O2892">
        <v>23.1</v>
      </c>
      <c r="P2892">
        <v>32.4</v>
      </c>
      <c r="Q2892">
        <v>34.299999999999997</v>
      </c>
      <c r="R2892">
        <v>11.2</v>
      </c>
      <c r="S2892">
        <v>10</v>
      </c>
      <c r="T2892">
        <v>19300</v>
      </c>
      <c r="U2892">
        <v>24500</v>
      </c>
      <c r="V2892">
        <v>28500</v>
      </c>
    </row>
    <row r="2893" spans="1:22" x14ac:dyDescent="0.25">
      <c r="A2893" t="str">
        <f t="shared" si="45"/>
        <v>2014/20153MaleSociology, social policy and anthropologyUK</v>
      </c>
      <c r="B2893" t="s">
        <v>37</v>
      </c>
      <c r="C2893" t="s">
        <v>137</v>
      </c>
      <c r="D2893">
        <v>3</v>
      </c>
      <c r="E2893" t="s">
        <v>2</v>
      </c>
      <c r="F2893" t="s">
        <v>61</v>
      </c>
      <c r="G2893" t="s">
        <v>99</v>
      </c>
      <c r="H2893">
        <v>2275</v>
      </c>
      <c r="I2893">
        <v>2260</v>
      </c>
      <c r="J2893">
        <v>1.9</v>
      </c>
      <c r="K2893">
        <v>0.5</v>
      </c>
      <c r="L2893">
        <v>2220</v>
      </c>
      <c r="M2893">
        <v>6.3</v>
      </c>
      <c r="N2893">
        <v>7.7</v>
      </c>
      <c r="O2893">
        <v>72.099999999999994</v>
      </c>
      <c r="P2893">
        <v>80.599999999999994</v>
      </c>
      <c r="Q2893">
        <v>84.1</v>
      </c>
      <c r="R2893">
        <v>12</v>
      </c>
      <c r="S2893">
        <v>1575</v>
      </c>
      <c r="T2893">
        <v>15300</v>
      </c>
      <c r="U2893">
        <v>20800</v>
      </c>
      <c r="V2893">
        <v>25900</v>
      </c>
    </row>
    <row r="2894" spans="1:22" x14ac:dyDescent="0.25">
      <c r="A2894" t="str">
        <f t="shared" si="45"/>
        <v>2014/20153MaleSociology, social policy and anthropologyNon-EU</v>
      </c>
      <c r="B2894" t="s">
        <v>37</v>
      </c>
      <c r="C2894" t="s">
        <v>137</v>
      </c>
      <c r="D2894">
        <v>3</v>
      </c>
      <c r="E2894" t="s">
        <v>2</v>
      </c>
      <c r="F2894" t="s">
        <v>125</v>
      </c>
      <c r="G2894" t="s">
        <v>99</v>
      </c>
      <c r="H2894">
        <v>80</v>
      </c>
      <c r="I2894">
        <v>80</v>
      </c>
      <c r="J2894">
        <v>48.6</v>
      </c>
      <c r="K2894">
        <v>1.2</v>
      </c>
      <c r="L2894">
        <v>40</v>
      </c>
      <c r="M2894">
        <v>22</v>
      </c>
      <c r="N2894">
        <v>5.3</v>
      </c>
      <c r="O2894">
        <v>15.9</v>
      </c>
      <c r="P2894">
        <v>20.100000000000001</v>
      </c>
      <c r="Q2894">
        <v>24.1</v>
      </c>
      <c r="R2894">
        <v>8.1999999999999993</v>
      </c>
      <c r="S2894" t="s">
        <v>124</v>
      </c>
      <c r="T2894" t="s">
        <v>124</v>
      </c>
      <c r="U2894" t="s">
        <v>124</v>
      </c>
      <c r="V2894" t="s">
        <v>124</v>
      </c>
    </row>
    <row r="2895" spans="1:22" x14ac:dyDescent="0.25">
      <c r="A2895" t="str">
        <f t="shared" si="45"/>
        <v>2014/20153MaleSport and exercise sciencesEU</v>
      </c>
      <c r="B2895" t="s">
        <v>37</v>
      </c>
      <c r="C2895" t="s">
        <v>137</v>
      </c>
      <c r="D2895">
        <v>3</v>
      </c>
      <c r="E2895" t="s">
        <v>2</v>
      </c>
      <c r="F2895" t="s">
        <v>21</v>
      </c>
      <c r="G2895" t="s">
        <v>82</v>
      </c>
      <c r="H2895">
        <v>90</v>
      </c>
      <c r="I2895">
        <v>85</v>
      </c>
      <c r="J2895">
        <v>31.9</v>
      </c>
      <c r="K2895">
        <v>5.6</v>
      </c>
      <c r="L2895">
        <v>60</v>
      </c>
      <c r="M2895">
        <v>23</v>
      </c>
      <c r="N2895">
        <v>4.9000000000000004</v>
      </c>
      <c r="O2895">
        <v>28.3</v>
      </c>
      <c r="P2895">
        <v>33.700000000000003</v>
      </c>
      <c r="Q2895">
        <v>40.200000000000003</v>
      </c>
      <c r="R2895">
        <v>11.8</v>
      </c>
      <c r="S2895">
        <v>20</v>
      </c>
      <c r="T2895">
        <v>14200</v>
      </c>
      <c r="U2895">
        <v>18600</v>
      </c>
      <c r="V2895">
        <v>25200</v>
      </c>
    </row>
    <row r="2896" spans="1:22" x14ac:dyDescent="0.25">
      <c r="A2896" t="str">
        <f t="shared" si="45"/>
        <v>2014/20153MaleSport and exercise sciencesUK</v>
      </c>
      <c r="B2896" t="s">
        <v>37</v>
      </c>
      <c r="C2896" t="s">
        <v>137</v>
      </c>
      <c r="D2896">
        <v>3</v>
      </c>
      <c r="E2896" t="s">
        <v>2</v>
      </c>
      <c r="F2896" t="s">
        <v>61</v>
      </c>
      <c r="G2896" t="s">
        <v>82</v>
      </c>
      <c r="H2896">
        <v>4615</v>
      </c>
      <c r="I2896">
        <v>4600</v>
      </c>
      <c r="J2896">
        <v>1.3</v>
      </c>
      <c r="K2896">
        <v>0.4</v>
      </c>
      <c r="L2896">
        <v>4535</v>
      </c>
      <c r="M2896">
        <v>4.7</v>
      </c>
      <c r="N2896">
        <v>5.4</v>
      </c>
      <c r="O2896">
        <v>74</v>
      </c>
      <c r="P2896">
        <v>86</v>
      </c>
      <c r="Q2896">
        <v>88.5</v>
      </c>
      <c r="R2896">
        <v>14.6</v>
      </c>
      <c r="S2896">
        <v>3250</v>
      </c>
      <c r="T2896">
        <v>15000</v>
      </c>
      <c r="U2896">
        <v>19700</v>
      </c>
      <c r="V2896">
        <v>24500</v>
      </c>
    </row>
    <row r="2897" spans="1:22" x14ac:dyDescent="0.25">
      <c r="A2897" t="str">
        <f t="shared" si="45"/>
        <v>2014/20153MaleSport and exercise sciencesNon-EU</v>
      </c>
      <c r="B2897" t="s">
        <v>37</v>
      </c>
      <c r="C2897" t="s">
        <v>137</v>
      </c>
      <c r="D2897">
        <v>3</v>
      </c>
      <c r="E2897" t="s">
        <v>2</v>
      </c>
      <c r="F2897" t="s">
        <v>125</v>
      </c>
      <c r="G2897" t="s">
        <v>82</v>
      </c>
      <c r="H2897">
        <v>80</v>
      </c>
      <c r="I2897">
        <v>75</v>
      </c>
      <c r="J2897">
        <v>36.200000000000003</v>
      </c>
      <c r="K2897">
        <v>4.4000000000000004</v>
      </c>
      <c r="L2897">
        <v>50</v>
      </c>
      <c r="M2897">
        <v>28.9</v>
      </c>
      <c r="N2897">
        <v>3.9</v>
      </c>
      <c r="O2897">
        <v>25.4</v>
      </c>
      <c r="P2897">
        <v>28.8</v>
      </c>
      <c r="Q2897">
        <v>31</v>
      </c>
      <c r="R2897">
        <v>5.6</v>
      </c>
      <c r="S2897">
        <v>20</v>
      </c>
      <c r="T2897">
        <v>15000</v>
      </c>
      <c r="U2897">
        <v>20400</v>
      </c>
      <c r="V2897">
        <v>25900</v>
      </c>
    </row>
    <row r="2898" spans="1:22" x14ac:dyDescent="0.25">
      <c r="A2898" t="str">
        <f t="shared" si="45"/>
        <v>2014/20153MaleVeterinary sciencesEU</v>
      </c>
      <c r="B2898" t="s">
        <v>37</v>
      </c>
      <c r="C2898" t="s">
        <v>137</v>
      </c>
      <c r="D2898">
        <v>3</v>
      </c>
      <c r="E2898" t="s">
        <v>2</v>
      </c>
      <c r="F2898" t="s">
        <v>21</v>
      </c>
      <c r="G2898" t="s">
        <v>85</v>
      </c>
      <c r="H2898">
        <v>5</v>
      </c>
      <c r="I2898">
        <v>5</v>
      </c>
      <c r="J2898">
        <v>0</v>
      </c>
      <c r="K2898">
        <v>0</v>
      </c>
      <c r="L2898">
        <v>5</v>
      </c>
      <c r="M2898">
        <v>0</v>
      </c>
      <c r="N2898">
        <v>33.299999999999997</v>
      </c>
      <c r="O2898">
        <v>33.299999999999997</v>
      </c>
      <c r="P2898">
        <v>33.299999999999997</v>
      </c>
      <c r="Q2898">
        <v>66.7</v>
      </c>
      <c r="R2898">
        <v>33.299999999999997</v>
      </c>
      <c r="S2898" t="s">
        <v>124</v>
      </c>
      <c r="T2898" t="s">
        <v>124</v>
      </c>
      <c r="U2898" t="s">
        <v>124</v>
      </c>
      <c r="V2898" t="s">
        <v>124</v>
      </c>
    </row>
    <row r="2899" spans="1:22" x14ac:dyDescent="0.25">
      <c r="A2899" t="str">
        <f t="shared" si="45"/>
        <v>2014/20153MaleVeterinary sciencesUK</v>
      </c>
      <c r="B2899" t="s">
        <v>37</v>
      </c>
      <c r="C2899" t="s">
        <v>137</v>
      </c>
      <c r="D2899">
        <v>3</v>
      </c>
      <c r="E2899" t="s">
        <v>2</v>
      </c>
      <c r="F2899" t="s">
        <v>61</v>
      </c>
      <c r="G2899" t="s">
        <v>85</v>
      </c>
      <c r="H2899">
        <v>140</v>
      </c>
      <c r="I2899">
        <v>135</v>
      </c>
      <c r="J2899">
        <v>0.7</v>
      </c>
      <c r="K2899">
        <v>0.7</v>
      </c>
      <c r="L2899">
        <v>135</v>
      </c>
      <c r="M2899">
        <v>10.199999999999999</v>
      </c>
      <c r="N2899">
        <v>8</v>
      </c>
      <c r="O2899">
        <v>62.8</v>
      </c>
      <c r="P2899">
        <v>77.400000000000006</v>
      </c>
      <c r="Q2899">
        <v>81</v>
      </c>
      <c r="R2899">
        <v>18.2</v>
      </c>
      <c r="S2899">
        <v>80</v>
      </c>
      <c r="T2899">
        <v>25200</v>
      </c>
      <c r="U2899">
        <v>31900</v>
      </c>
      <c r="V2899">
        <v>36100</v>
      </c>
    </row>
    <row r="2900" spans="1:22" x14ac:dyDescent="0.25">
      <c r="A2900" t="str">
        <f t="shared" si="45"/>
        <v>2014/20153MaleVeterinary sciencesNon-EU</v>
      </c>
      <c r="B2900" t="s">
        <v>37</v>
      </c>
      <c r="C2900" t="s">
        <v>137</v>
      </c>
      <c r="D2900">
        <v>3</v>
      </c>
      <c r="E2900" t="s">
        <v>2</v>
      </c>
      <c r="F2900" t="s">
        <v>125</v>
      </c>
      <c r="G2900" t="s">
        <v>85</v>
      </c>
      <c r="H2900">
        <v>5</v>
      </c>
      <c r="I2900">
        <v>5</v>
      </c>
      <c r="J2900">
        <v>40</v>
      </c>
      <c r="K2900">
        <v>0</v>
      </c>
      <c r="L2900">
        <v>5</v>
      </c>
      <c r="M2900">
        <v>20</v>
      </c>
      <c r="N2900">
        <v>0</v>
      </c>
      <c r="O2900">
        <v>20</v>
      </c>
      <c r="P2900">
        <v>20</v>
      </c>
      <c r="Q2900">
        <v>40</v>
      </c>
      <c r="R2900">
        <v>20</v>
      </c>
      <c r="S2900" t="s">
        <v>124</v>
      </c>
      <c r="T2900" t="s">
        <v>124</v>
      </c>
      <c r="U2900" t="s">
        <v>124</v>
      </c>
      <c r="V2900" t="s">
        <v>124</v>
      </c>
    </row>
    <row r="2901" spans="1:22" x14ac:dyDescent="0.25">
      <c r="A2901" t="str">
        <f t="shared" si="45"/>
        <v>2014/20151FemaleAgriculture, food and related studiesEU</v>
      </c>
      <c r="B2901" t="s">
        <v>37</v>
      </c>
      <c r="C2901" t="s">
        <v>138</v>
      </c>
      <c r="D2901">
        <v>1</v>
      </c>
      <c r="E2901" t="s">
        <v>1</v>
      </c>
      <c r="F2901" t="s">
        <v>21</v>
      </c>
      <c r="G2901" t="s">
        <v>87</v>
      </c>
      <c r="H2901">
        <v>45</v>
      </c>
      <c r="I2901">
        <v>45</v>
      </c>
      <c r="J2901">
        <v>22.3</v>
      </c>
      <c r="K2901">
        <v>2.1</v>
      </c>
      <c r="L2901">
        <v>35</v>
      </c>
      <c r="M2901">
        <v>28.2</v>
      </c>
      <c r="N2901">
        <v>6.6</v>
      </c>
      <c r="O2901">
        <v>17.100000000000001</v>
      </c>
      <c r="P2901">
        <v>33.5</v>
      </c>
      <c r="Q2901">
        <v>43</v>
      </c>
      <c r="R2901">
        <v>25.9</v>
      </c>
      <c r="S2901" t="s">
        <v>124</v>
      </c>
      <c r="T2901" t="s">
        <v>124</v>
      </c>
      <c r="U2901" t="s">
        <v>124</v>
      </c>
      <c r="V2901" t="s">
        <v>124</v>
      </c>
    </row>
    <row r="2902" spans="1:22" x14ac:dyDescent="0.25">
      <c r="A2902" t="str">
        <f t="shared" si="45"/>
        <v>2014/20151FemaleAgriculture, food and related studiesUK</v>
      </c>
      <c r="B2902" t="s">
        <v>37</v>
      </c>
      <c r="C2902" t="s">
        <v>138</v>
      </c>
      <c r="D2902">
        <v>1</v>
      </c>
      <c r="E2902" t="s">
        <v>1</v>
      </c>
      <c r="F2902" t="s">
        <v>61</v>
      </c>
      <c r="G2902" t="s">
        <v>87</v>
      </c>
      <c r="H2902">
        <v>1545</v>
      </c>
      <c r="I2902">
        <v>1540</v>
      </c>
      <c r="J2902">
        <v>1.4</v>
      </c>
      <c r="K2902">
        <v>0.2</v>
      </c>
      <c r="L2902">
        <v>1520</v>
      </c>
      <c r="M2902">
        <v>4.7</v>
      </c>
      <c r="N2902">
        <v>7.2</v>
      </c>
      <c r="O2902">
        <v>69.2</v>
      </c>
      <c r="P2902">
        <v>81.900000000000006</v>
      </c>
      <c r="Q2902">
        <v>86.7</v>
      </c>
      <c r="R2902">
        <v>17.5</v>
      </c>
      <c r="S2902">
        <v>1035</v>
      </c>
      <c r="T2902">
        <v>11000</v>
      </c>
      <c r="U2902">
        <v>15300</v>
      </c>
      <c r="V2902">
        <v>19700</v>
      </c>
    </row>
    <row r="2903" spans="1:22" x14ac:dyDescent="0.25">
      <c r="A2903" t="str">
        <f t="shared" si="45"/>
        <v>2014/20151FemaleAgriculture, food and related studiesNon-EU</v>
      </c>
      <c r="B2903" t="s">
        <v>37</v>
      </c>
      <c r="C2903" t="s">
        <v>138</v>
      </c>
      <c r="D2903">
        <v>1</v>
      </c>
      <c r="E2903" t="s">
        <v>1</v>
      </c>
      <c r="F2903" t="s">
        <v>125</v>
      </c>
      <c r="G2903" t="s">
        <v>87</v>
      </c>
      <c r="H2903">
        <v>90</v>
      </c>
      <c r="I2903">
        <v>90</v>
      </c>
      <c r="J2903">
        <v>32.1</v>
      </c>
      <c r="K2903">
        <v>0</v>
      </c>
      <c r="L2903">
        <v>60</v>
      </c>
      <c r="M2903">
        <v>9.8000000000000007</v>
      </c>
      <c r="N2903">
        <v>2.2000000000000002</v>
      </c>
      <c r="O2903">
        <v>8.6</v>
      </c>
      <c r="P2903">
        <v>14.4</v>
      </c>
      <c r="Q2903">
        <v>55.9</v>
      </c>
      <c r="R2903">
        <v>47.3</v>
      </c>
      <c r="S2903" t="s">
        <v>124</v>
      </c>
      <c r="T2903" t="s">
        <v>124</v>
      </c>
      <c r="U2903" t="s">
        <v>124</v>
      </c>
      <c r="V2903" t="s">
        <v>124</v>
      </c>
    </row>
    <row r="2904" spans="1:22" x14ac:dyDescent="0.25">
      <c r="A2904" t="str">
        <f t="shared" si="45"/>
        <v>2014/20151FemaleAllied healthEU</v>
      </c>
      <c r="B2904" t="s">
        <v>37</v>
      </c>
      <c r="C2904" t="s">
        <v>138</v>
      </c>
      <c r="D2904">
        <v>1</v>
      </c>
      <c r="E2904" t="s">
        <v>1</v>
      </c>
      <c r="F2904" t="s">
        <v>21</v>
      </c>
      <c r="G2904" t="s">
        <v>145</v>
      </c>
      <c r="H2904">
        <v>305</v>
      </c>
      <c r="I2904">
        <v>300</v>
      </c>
      <c r="J2904">
        <v>25</v>
      </c>
      <c r="K2904">
        <v>1.3</v>
      </c>
      <c r="L2904">
        <v>225</v>
      </c>
      <c r="M2904">
        <v>11.7</v>
      </c>
      <c r="N2904">
        <v>4.3</v>
      </c>
      <c r="O2904">
        <v>39.1</v>
      </c>
      <c r="P2904">
        <v>46.3</v>
      </c>
      <c r="Q2904">
        <v>59.1</v>
      </c>
      <c r="R2904">
        <v>20</v>
      </c>
      <c r="S2904">
        <v>110</v>
      </c>
      <c r="T2904">
        <v>16400</v>
      </c>
      <c r="U2904">
        <v>21200</v>
      </c>
      <c r="V2904">
        <v>23700</v>
      </c>
    </row>
    <row r="2905" spans="1:22" x14ac:dyDescent="0.25">
      <c r="A2905" t="str">
        <f t="shared" si="45"/>
        <v>2014/20151FemaleAllied healthUK</v>
      </c>
      <c r="B2905" t="s">
        <v>37</v>
      </c>
      <c r="C2905" t="s">
        <v>138</v>
      </c>
      <c r="D2905">
        <v>1</v>
      </c>
      <c r="E2905" t="s">
        <v>1</v>
      </c>
      <c r="F2905" t="s">
        <v>61</v>
      </c>
      <c r="G2905" t="s">
        <v>145</v>
      </c>
      <c r="H2905">
        <v>6885</v>
      </c>
      <c r="I2905">
        <v>6865</v>
      </c>
      <c r="J2905">
        <v>2.2999999999999998</v>
      </c>
      <c r="K2905">
        <v>0.3</v>
      </c>
      <c r="L2905">
        <v>6710</v>
      </c>
      <c r="M2905">
        <v>3.6</v>
      </c>
      <c r="N2905">
        <v>5.3</v>
      </c>
      <c r="O2905">
        <v>72</v>
      </c>
      <c r="P2905">
        <v>84.5</v>
      </c>
      <c r="Q2905">
        <v>88.8</v>
      </c>
      <c r="R2905">
        <v>16.8</v>
      </c>
      <c r="S2905">
        <v>4745</v>
      </c>
      <c r="T2905">
        <v>14200</v>
      </c>
      <c r="U2905">
        <v>20100</v>
      </c>
      <c r="V2905">
        <v>22600</v>
      </c>
    </row>
    <row r="2906" spans="1:22" x14ac:dyDescent="0.25">
      <c r="A2906" t="str">
        <f t="shared" si="45"/>
        <v>2014/20151FemaleAllied healthNon-EU</v>
      </c>
      <c r="B2906" t="s">
        <v>37</v>
      </c>
      <c r="C2906" t="s">
        <v>138</v>
      </c>
      <c r="D2906">
        <v>1</v>
      </c>
      <c r="E2906" t="s">
        <v>1</v>
      </c>
      <c r="F2906" t="s">
        <v>125</v>
      </c>
      <c r="G2906" t="s">
        <v>145</v>
      </c>
      <c r="H2906">
        <v>325</v>
      </c>
      <c r="I2906">
        <v>320</v>
      </c>
      <c r="J2906">
        <v>34.4</v>
      </c>
      <c r="K2906">
        <v>2.1</v>
      </c>
      <c r="L2906">
        <v>210</v>
      </c>
      <c r="M2906">
        <v>17.399999999999999</v>
      </c>
      <c r="N2906">
        <v>3.4</v>
      </c>
      <c r="O2906">
        <v>20.9</v>
      </c>
      <c r="P2906">
        <v>27.3</v>
      </c>
      <c r="Q2906">
        <v>44.8</v>
      </c>
      <c r="R2906">
        <v>23.9</v>
      </c>
      <c r="S2906">
        <v>55</v>
      </c>
      <c r="T2906">
        <v>13500</v>
      </c>
      <c r="U2906">
        <v>21200</v>
      </c>
      <c r="V2906">
        <v>27900</v>
      </c>
    </row>
    <row r="2907" spans="1:22" x14ac:dyDescent="0.25">
      <c r="A2907" t="str">
        <f t="shared" si="45"/>
        <v>2014/20151FemaleArchitecture, building and planningEU</v>
      </c>
      <c r="B2907" t="s">
        <v>37</v>
      </c>
      <c r="C2907" t="s">
        <v>138</v>
      </c>
      <c r="D2907">
        <v>1</v>
      </c>
      <c r="E2907" t="s">
        <v>1</v>
      </c>
      <c r="F2907" t="s">
        <v>21</v>
      </c>
      <c r="G2907" t="s">
        <v>97</v>
      </c>
      <c r="H2907">
        <v>345</v>
      </c>
      <c r="I2907">
        <v>340</v>
      </c>
      <c r="J2907">
        <v>20.3</v>
      </c>
      <c r="K2907">
        <v>0.9</v>
      </c>
      <c r="L2907">
        <v>270</v>
      </c>
      <c r="M2907">
        <v>10.1</v>
      </c>
      <c r="N2907">
        <v>5.9</v>
      </c>
      <c r="O2907">
        <v>22.6</v>
      </c>
      <c r="P2907">
        <v>33.200000000000003</v>
      </c>
      <c r="Q2907">
        <v>63.7</v>
      </c>
      <c r="R2907">
        <v>41.1</v>
      </c>
      <c r="S2907">
        <v>70</v>
      </c>
      <c r="T2907">
        <v>12800</v>
      </c>
      <c r="U2907">
        <v>17500</v>
      </c>
      <c r="V2907">
        <v>20500</v>
      </c>
    </row>
    <row r="2908" spans="1:22" x14ac:dyDescent="0.25">
      <c r="A2908" t="str">
        <f t="shared" si="45"/>
        <v>2014/20151FemaleArchitecture, building and planningUK</v>
      </c>
      <c r="B2908" t="s">
        <v>37</v>
      </c>
      <c r="C2908" t="s">
        <v>138</v>
      </c>
      <c r="D2908">
        <v>1</v>
      </c>
      <c r="E2908" t="s">
        <v>1</v>
      </c>
      <c r="F2908" t="s">
        <v>61</v>
      </c>
      <c r="G2908" t="s">
        <v>97</v>
      </c>
      <c r="H2908">
        <v>1710</v>
      </c>
      <c r="I2908">
        <v>1710</v>
      </c>
      <c r="J2908">
        <v>2.5</v>
      </c>
      <c r="K2908">
        <v>0.1</v>
      </c>
      <c r="L2908">
        <v>1665</v>
      </c>
      <c r="M2908">
        <v>4.4000000000000004</v>
      </c>
      <c r="N2908">
        <v>6.6</v>
      </c>
      <c r="O2908">
        <v>62.3</v>
      </c>
      <c r="P2908">
        <v>76.7</v>
      </c>
      <c r="Q2908">
        <v>86.5</v>
      </c>
      <c r="R2908">
        <v>24.2</v>
      </c>
      <c r="S2908">
        <v>1020</v>
      </c>
      <c r="T2908">
        <v>15300</v>
      </c>
      <c r="U2908">
        <v>20400</v>
      </c>
      <c r="V2908">
        <v>25600</v>
      </c>
    </row>
    <row r="2909" spans="1:22" x14ac:dyDescent="0.25">
      <c r="A2909" t="str">
        <f t="shared" si="45"/>
        <v>2014/20151FemaleArchitecture, building and planningNon-EU</v>
      </c>
      <c r="B2909" t="s">
        <v>37</v>
      </c>
      <c r="C2909" t="s">
        <v>138</v>
      </c>
      <c r="D2909">
        <v>1</v>
      </c>
      <c r="E2909" t="s">
        <v>1</v>
      </c>
      <c r="F2909" t="s">
        <v>125</v>
      </c>
      <c r="G2909" t="s">
        <v>97</v>
      </c>
      <c r="H2909">
        <v>435</v>
      </c>
      <c r="I2909">
        <v>430</v>
      </c>
      <c r="J2909">
        <v>40.799999999999997</v>
      </c>
      <c r="K2909">
        <v>0.9</v>
      </c>
      <c r="L2909">
        <v>255</v>
      </c>
      <c r="M2909">
        <v>15.9</v>
      </c>
      <c r="N2909">
        <v>2.7</v>
      </c>
      <c r="O2909">
        <v>5.7</v>
      </c>
      <c r="P2909">
        <v>8.8000000000000007</v>
      </c>
      <c r="Q2909">
        <v>40.6</v>
      </c>
      <c r="R2909">
        <v>34.9</v>
      </c>
      <c r="S2909">
        <v>20</v>
      </c>
      <c r="T2909">
        <v>17600</v>
      </c>
      <c r="U2909">
        <v>21900</v>
      </c>
      <c r="V2909">
        <v>24800</v>
      </c>
    </row>
    <row r="2910" spans="1:22" x14ac:dyDescent="0.25">
      <c r="A2910" t="str">
        <f t="shared" si="45"/>
        <v>2014/20151FemaleBiosciencesEU</v>
      </c>
      <c r="B2910" t="s">
        <v>37</v>
      </c>
      <c r="C2910" t="s">
        <v>138</v>
      </c>
      <c r="D2910">
        <v>1</v>
      </c>
      <c r="E2910" t="s">
        <v>1</v>
      </c>
      <c r="F2910" t="s">
        <v>21</v>
      </c>
      <c r="G2910" t="s">
        <v>80</v>
      </c>
      <c r="H2910">
        <v>290</v>
      </c>
      <c r="I2910">
        <v>285</v>
      </c>
      <c r="J2910">
        <v>13</v>
      </c>
      <c r="K2910">
        <v>1.8</v>
      </c>
      <c r="L2910">
        <v>245</v>
      </c>
      <c r="M2910">
        <v>10.5</v>
      </c>
      <c r="N2910">
        <v>5.0999999999999996</v>
      </c>
      <c r="O2910">
        <v>11.7</v>
      </c>
      <c r="P2910">
        <v>30.3</v>
      </c>
      <c r="Q2910">
        <v>71.400000000000006</v>
      </c>
      <c r="R2910">
        <v>59.7</v>
      </c>
      <c r="S2910">
        <v>25</v>
      </c>
      <c r="T2910">
        <v>12800</v>
      </c>
      <c r="U2910">
        <v>16800</v>
      </c>
      <c r="V2910">
        <v>20400</v>
      </c>
    </row>
    <row r="2911" spans="1:22" x14ac:dyDescent="0.25">
      <c r="A2911" t="str">
        <f t="shared" si="45"/>
        <v>2014/20151FemaleBiosciencesUK</v>
      </c>
      <c r="B2911" t="s">
        <v>37</v>
      </c>
      <c r="C2911" t="s">
        <v>138</v>
      </c>
      <c r="D2911">
        <v>1</v>
      </c>
      <c r="E2911" t="s">
        <v>1</v>
      </c>
      <c r="F2911" t="s">
        <v>61</v>
      </c>
      <c r="G2911" t="s">
        <v>80</v>
      </c>
      <c r="H2911">
        <v>5230</v>
      </c>
      <c r="I2911">
        <v>5220</v>
      </c>
      <c r="J2911">
        <v>1.9</v>
      </c>
      <c r="K2911">
        <v>0.2</v>
      </c>
      <c r="L2911">
        <v>5120</v>
      </c>
      <c r="M2911">
        <v>3.9</v>
      </c>
      <c r="N2911">
        <v>6.7</v>
      </c>
      <c r="O2911">
        <v>50.5</v>
      </c>
      <c r="P2911">
        <v>74.099999999999994</v>
      </c>
      <c r="Q2911">
        <v>87.5</v>
      </c>
      <c r="R2911">
        <v>37</v>
      </c>
      <c r="S2911">
        <v>2560</v>
      </c>
      <c r="T2911">
        <v>11700</v>
      </c>
      <c r="U2911">
        <v>16400</v>
      </c>
      <c r="V2911">
        <v>20800</v>
      </c>
    </row>
    <row r="2912" spans="1:22" x14ac:dyDescent="0.25">
      <c r="A2912" t="str">
        <f t="shared" si="45"/>
        <v>2014/20151FemaleBiosciencesNon-EU</v>
      </c>
      <c r="B2912" t="s">
        <v>37</v>
      </c>
      <c r="C2912" t="s">
        <v>138</v>
      </c>
      <c r="D2912">
        <v>1</v>
      </c>
      <c r="E2912" t="s">
        <v>1</v>
      </c>
      <c r="F2912" t="s">
        <v>125</v>
      </c>
      <c r="G2912" t="s">
        <v>80</v>
      </c>
      <c r="H2912">
        <v>400</v>
      </c>
      <c r="I2912">
        <v>395</v>
      </c>
      <c r="J2912">
        <v>29.5</v>
      </c>
      <c r="K2912">
        <v>1.2</v>
      </c>
      <c r="L2912">
        <v>275</v>
      </c>
      <c r="M2912">
        <v>17.5</v>
      </c>
      <c r="N2912">
        <v>1.6</v>
      </c>
      <c r="O2912">
        <v>9.9</v>
      </c>
      <c r="P2912">
        <v>18</v>
      </c>
      <c r="Q2912">
        <v>51.4</v>
      </c>
      <c r="R2912">
        <v>41.5</v>
      </c>
      <c r="S2912">
        <v>30</v>
      </c>
      <c r="T2912">
        <v>11000</v>
      </c>
      <c r="U2912">
        <v>16800</v>
      </c>
      <c r="V2912">
        <v>24800</v>
      </c>
    </row>
    <row r="2913" spans="1:22" x14ac:dyDescent="0.25">
      <c r="A2913" t="str">
        <f t="shared" si="45"/>
        <v>2014/20151FemaleBusiness and managementEU</v>
      </c>
      <c r="B2913" t="s">
        <v>37</v>
      </c>
      <c r="C2913" t="s">
        <v>138</v>
      </c>
      <c r="D2913">
        <v>1</v>
      </c>
      <c r="E2913" t="s">
        <v>1</v>
      </c>
      <c r="F2913" t="s">
        <v>21</v>
      </c>
      <c r="G2913" t="s">
        <v>107</v>
      </c>
      <c r="H2913">
        <v>2145</v>
      </c>
      <c r="I2913">
        <v>2075</v>
      </c>
      <c r="J2913">
        <v>29</v>
      </c>
      <c r="K2913">
        <v>3.2</v>
      </c>
      <c r="L2913">
        <v>1475</v>
      </c>
      <c r="M2913">
        <v>17.899999999999999</v>
      </c>
      <c r="N2913">
        <v>6</v>
      </c>
      <c r="O2913">
        <v>31.7</v>
      </c>
      <c r="P2913">
        <v>37.799999999999997</v>
      </c>
      <c r="Q2913">
        <v>47</v>
      </c>
      <c r="R2913">
        <v>15.3</v>
      </c>
      <c r="S2913">
        <v>600</v>
      </c>
      <c r="T2913">
        <v>14600</v>
      </c>
      <c r="U2913">
        <v>19000</v>
      </c>
      <c r="V2913">
        <v>24100</v>
      </c>
    </row>
    <row r="2914" spans="1:22" x14ac:dyDescent="0.25">
      <c r="A2914" t="str">
        <f t="shared" si="45"/>
        <v>2014/20151FemaleBusiness and managementUK</v>
      </c>
      <c r="B2914" t="s">
        <v>37</v>
      </c>
      <c r="C2914" t="s">
        <v>138</v>
      </c>
      <c r="D2914">
        <v>1</v>
      </c>
      <c r="E2914" t="s">
        <v>1</v>
      </c>
      <c r="F2914" t="s">
        <v>61</v>
      </c>
      <c r="G2914" t="s">
        <v>107</v>
      </c>
      <c r="H2914">
        <v>16740</v>
      </c>
      <c r="I2914">
        <v>16675</v>
      </c>
      <c r="J2914">
        <v>1.9</v>
      </c>
      <c r="K2914">
        <v>0.4</v>
      </c>
      <c r="L2914">
        <v>16365</v>
      </c>
      <c r="M2914">
        <v>4.5</v>
      </c>
      <c r="N2914">
        <v>8.6999999999999993</v>
      </c>
      <c r="O2914">
        <v>76.7</v>
      </c>
      <c r="P2914">
        <v>82.6</v>
      </c>
      <c r="Q2914">
        <v>85</v>
      </c>
      <c r="R2914">
        <v>8.3000000000000007</v>
      </c>
      <c r="S2914">
        <v>12460</v>
      </c>
      <c r="T2914">
        <v>13900</v>
      </c>
      <c r="U2914">
        <v>18200</v>
      </c>
      <c r="V2914">
        <v>23000</v>
      </c>
    </row>
    <row r="2915" spans="1:22" x14ac:dyDescent="0.25">
      <c r="A2915" t="str">
        <f t="shared" si="45"/>
        <v>2014/20151FemaleBusiness and managementNon-EU</v>
      </c>
      <c r="B2915" t="s">
        <v>37</v>
      </c>
      <c r="C2915" t="s">
        <v>138</v>
      </c>
      <c r="D2915">
        <v>1</v>
      </c>
      <c r="E2915" t="s">
        <v>1</v>
      </c>
      <c r="F2915" t="s">
        <v>125</v>
      </c>
      <c r="G2915" t="s">
        <v>107</v>
      </c>
      <c r="H2915">
        <v>7160</v>
      </c>
      <c r="I2915">
        <v>7125</v>
      </c>
      <c r="J2915">
        <v>36.4</v>
      </c>
      <c r="K2915">
        <v>0.5</v>
      </c>
      <c r="L2915">
        <v>4530</v>
      </c>
      <c r="M2915">
        <v>10.199999999999999</v>
      </c>
      <c r="N2915">
        <v>1.5</v>
      </c>
      <c r="O2915">
        <v>4</v>
      </c>
      <c r="P2915">
        <v>7.4</v>
      </c>
      <c r="Q2915">
        <v>51.9</v>
      </c>
      <c r="R2915">
        <v>47.9</v>
      </c>
      <c r="S2915">
        <v>235</v>
      </c>
      <c r="T2915">
        <v>9900</v>
      </c>
      <c r="U2915">
        <v>18600</v>
      </c>
      <c r="V2915">
        <v>25200</v>
      </c>
    </row>
    <row r="2916" spans="1:22" x14ac:dyDescent="0.25">
      <c r="A2916" t="str">
        <f t="shared" si="45"/>
        <v>2014/20151FemaleCeltic studiesEU</v>
      </c>
      <c r="B2916" t="s">
        <v>37</v>
      </c>
      <c r="C2916" t="s">
        <v>138</v>
      </c>
      <c r="D2916">
        <v>1</v>
      </c>
      <c r="E2916" t="s">
        <v>1</v>
      </c>
      <c r="F2916" t="s">
        <v>21</v>
      </c>
      <c r="G2916" t="s">
        <v>111</v>
      </c>
      <c r="H2916" t="s">
        <v>124</v>
      </c>
      <c r="I2916" t="s">
        <v>124</v>
      </c>
      <c r="J2916" t="s">
        <v>124</v>
      </c>
      <c r="K2916" t="s">
        <v>124</v>
      </c>
      <c r="L2916" t="s">
        <v>124</v>
      </c>
      <c r="M2916" t="s">
        <v>124</v>
      </c>
      <c r="N2916" t="s">
        <v>124</v>
      </c>
      <c r="O2916" t="s">
        <v>124</v>
      </c>
      <c r="P2916" t="s">
        <v>124</v>
      </c>
      <c r="Q2916" t="s">
        <v>124</v>
      </c>
      <c r="R2916" t="s">
        <v>124</v>
      </c>
      <c r="S2916" t="s">
        <v>146</v>
      </c>
      <c r="T2916" t="s">
        <v>146</v>
      </c>
      <c r="U2916" t="s">
        <v>146</v>
      </c>
      <c r="V2916" t="s">
        <v>146</v>
      </c>
    </row>
    <row r="2917" spans="1:22" x14ac:dyDescent="0.25">
      <c r="A2917" t="str">
        <f t="shared" si="45"/>
        <v>2014/20151FemaleCeltic studiesUK</v>
      </c>
      <c r="B2917" t="s">
        <v>37</v>
      </c>
      <c r="C2917" t="s">
        <v>138</v>
      </c>
      <c r="D2917">
        <v>1</v>
      </c>
      <c r="E2917" t="s">
        <v>1</v>
      </c>
      <c r="F2917" t="s">
        <v>61</v>
      </c>
      <c r="G2917" t="s">
        <v>111</v>
      </c>
      <c r="H2917">
        <v>15</v>
      </c>
      <c r="I2917">
        <v>15</v>
      </c>
      <c r="J2917">
        <v>3</v>
      </c>
      <c r="K2917">
        <v>0</v>
      </c>
      <c r="L2917">
        <v>15</v>
      </c>
      <c r="M2917">
        <v>3</v>
      </c>
      <c r="N2917">
        <v>5.3</v>
      </c>
      <c r="O2917">
        <v>61.7</v>
      </c>
      <c r="P2917">
        <v>82.7</v>
      </c>
      <c r="Q2917">
        <v>88.7</v>
      </c>
      <c r="R2917">
        <v>27</v>
      </c>
      <c r="S2917" t="s">
        <v>124</v>
      </c>
      <c r="T2917" t="s">
        <v>124</v>
      </c>
      <c r="U2917" t="s">
        <v>124</v>
      </c>
      <c r="V2917" t="s">
        <v>124</v>
      </c>
    </row>
    <row r="2918" spans="1:22" x14ac:dyDescent="0.25">
      <c r="A2918" t="str">
        <f t="shared" si="45"/>
        <v>2014/20151FemaleCeltic studiesNon-EU</v>
      </c>
      <c r="B2918" t="s">
        <v>37</v>
      </c>
      <c r="C2918" t="s">
        <v>138</v>
      </c>
      <c r="D2918">
        <v>1</v>
      </c>
      <c r="E2918" t="s">
        <v>1</v>
      </c>
      <c r="F2918" t="s">
        <v>125</v>
      </c>
      <c r="G2918" t="s">
        <v>111</v>
      </c>
      <c r="H2918" t="s">
        <v>124</v>
      </c>
      <c r="I2918" t="s">
        <v>124</v>
      </c>
      <c r="J2918" t="s">
        <v>124</v>
      </c>
      <c r="K2918" t="s">
        <v>124</v>
      </c>
      <c r="L2918" t="s">
        <v>124</v>
      </c>
      <c r="M2918" t="s">
        <v>124</v>
      </c>
      <c r="N2918" t="s">
        <v>124</v>
      </c>
      <c r="O2918" t="s">
        <v>124</v>
      </c>
      <c r="P2918" t="s">
        <v>124</v>
      </c>
      <c r="Q2918" t="s">
        <v>124</v>
      </c>
      <c r="R2918" t="s">
        <v>124</v>
      </c>
      <c r="S2918" t="s">
        <v>146</v>
      </c>
      <c r="T2918" t="s">
        <v>146</v>
      </c>
      <c r="U2918" t="s">
        <v>146</v>
      </c>
      <c r="V2918" t="s">
        <v>146</v>
      </c>
    </row>
    <row r="2919" spans="1:22" x14ac:dyDescent="0.25">
      <c r="A2919" t="str">
        <f t="shared" si="45"/>
        <v>2014/20151FemaleChemistryEU</v>
      </c>
      <c r="B2919" t="s">
        <v>37</v>
      </c>
      <c r="C2919" t="s">
        <v>138</v>
      </c>
      <c r="D2919">
        <v>1</v>
      </c>
      <c r="E2919" t="s">
        <v>1</v>
      </c>
      <c r="F2919" t="s">
        <v>21</v>
      </c>
      <c r="G2919" t="s">
        <v>90</v>
      </c>
      <c r="H2919">
        <v>45</v>
      </c>
      <c r="I2919">
        <v>45</v>
      </c>
      <c r="J2919">
        <v>21.5</v>
      </c>
      <c r="K2919">
        <v>4.5</v>
      </c>
      <c r="L2919">
        <v>35</v>
      </c>
      <c r="M2919">
        <v>8.1999999999999993</v>
      </c>
      <c r="N2919">
        <v>3.1</v>
      </c>
      <c r="O2919">
        <v>15.8</v>
      </c>
      <c r="P2919">
        <v>39.700000000000003</v>
      </c>
      <c r="Q2919">
        <v>67.099999999999994</v>
      </c>
      <c r="R2919">
        <v>51.3</v>
      </c>
      <c r="S2919" t="s">
        <v>124</v>
      </c>
      <c r="T2919" t="s">
        <v>124</v>
      </c>
      <c r="U2919" t="s">
        <v>124</v>
      </c>
      <c r="V2919" t="s">
        <v>124</v>
      </c>
    </row>
    <row r="2920" spans="1:22" x14ac:dyDescent="0.25">
      <c r="A2920" t="str">
        <f t="shared" si="45"/>
        <v>2014/20151FemaleChemistryUK</v>
      </c>
      <c r="B2920" t="s">
        <v>37</v>
      </c>
      <c r="C2920" t="s">
        <v>138</v>
      </c>
      <c r="D2920">
        <v>1</v>
      </c>
      <c r="E2920" t="s">
        <v>1</v>
      </c>
      <c r="F2920" t="s">
        <v>61</v>
      </c>
      <c r="G2920" t="s">
        <v>90</v>
      </c>
      <c r="H2920">
        <v>1160</v>
      </c>
      <c r="I2920">
        <v>1160</v>
      </c>
      <c r="J2920">
        <v>0.6</v>
      </c>
      <c r="K2920">
        <v>0.1</v>
      </c>
      <c r="L2920">
        <v>1150</v>
      </c>
      <c r="M2920">
        <v>4.3</v>
      </c>
      <c r="N2920">
        <v>4.4000000000000004</v>
      </c>
      <c r="O2920">
        <v>56</v>
      </c>
      <c r="P2920">
        <v>79.8</v>
      </c>
      <c r="Q2920">
        <v>90.6</v>
      </c>
      <c r="R2920">
        <v>34.6</v>
      </c>
      <c r="S2920">
        <v>635</v>
      </c>
      <c r="T2920">
        <v>15000</v>
      </c>
      <c r="U2920">
        <v>19700</v>
      </c>
      <c r="V2920">
        <v>24100</v>
      </c>
    </row>
    <row r="2921" spans="1:22" x14ac:dyDescent="0.25">
      <c r="A2921" t="str">
        <f t="shared" si="45"/>
        <v>2014/20151FemaleChemistryNon-EU</v>
      </c>
      <c r="B2921" t="s">
        <v>37</v>
      </c>
      <c r="C2921" t="s">
        <v>138</v>
      </c>
      <c r="D2921">
        <v>1</v>
      </c>
      <c r="E2921" t="s">
        <v>1</v>
      </c>
      <c r="F2921" t="s">
        <v>125</v>
      </c>
      <c r="G2921" t="s">
        <v>90</v>
      </c>
      <c r="H2921">
        <v>105</v>
      </c>
      <c r="I2921">
        <v>105</v>
      </c>
      <c r="J2921">
        <v>56.3</v>
      </c>
      <c r="K2921">
        <v>0</v>
      </c>
      <c r="L2921">
        <v>45</v>
      </c>
      <c r="M2921">
        <v>11.5</v>
      </c>
      <c r="N2921">
        <v>1.6</v>
      </c>
      <c r="O2921">
        <v>8.1</v>
      </c>
      <c r="P2921">
        <v>13.2</v>
      </c>
      <c r="Q2921">
        <v>30.6</v>
      </c>
      <c r="R2921">
        <v>22.6</v>
      </c>
      <c r="S2921" t="s">
        <v>124</v>
      </c>
      <c r="T2921" t="s">
        <v>124</v>
      </c>
      <c r="U2921" t="s">
        <v>124</v>
      </c>
      <c r="V2921" t="s">
        <v>124</v>
      </c>
    </row>
    <row r="2922" spans="1:22" x14ac:dyDescent="0.25">
      <c r="A2922" t="str">
        <f t="shared" si="45"/>
        <v>2014/20151FemaleCombined and general studiesEU</v>
      </c>
      <c r="B2922" t="s">
        <v>37</v>
      </c>
      <c r="C2922" t="s">
        <v>138</v>
      </c>
      <c r="D2922">
        <v>1</v>
      </c>
      <c r="E2922" t="s">
        <v>1</v>
      </c>
      <c r="F2922" t="s">
        <v>21</v>
      </c>
      <c r="G2922" t="s">
        <v>120</v>
      </c>
      <c r="H2922">
        <v>35</v>
      </c>
      <c r="I2922">
        <v>35</v>
      </c>
      <c r="J2922">
        <v>6.9</v>
      </c>
      <c r="K2922">
        <v>8.1</v>
      </c>
      <c r="L2922">
        <v>30</v>
      </c>
      <c r="M2922">
        <v>20.6</v>
      </c>
      <c r="N2922">
        <v>5.9</v>
      </c>
      <c r="O2922">
        <v>17.2</v>
      </c>
      <c r="P2922">
        <v>38.700000000000003</v>
      </c>
      <c r="Q2922">
        <v>66.7</v>
      </c>
      <c r="R2922">
        <v>49.5</v>
      </c>
      <c r="S2922" t="s">
        <v>124</v>
      </c>
      <c r="T2922" t="s">
        <v>124</v>
      </c>
      <c r="U2922" t="s">
        <v>124</v>
      </c>
      <c r="V2922" t="s">
        <v>124</v>
      </c>
    </row>
    <row r="2923" spans="1:22" x14ac:dyDescent="0.25">
      <c r="A2923" t="str">
        <f t="shared" si="45"/>
        <v>2014/20151FemaleCombined and general studiesUK</v>
      </c>
      <c r="B2923" t="s">
        <v>37</v>
      </c>
      <c r="C2923" t="s">
        <v>138</v>
      </c>
      <c r="D2923">
        <v>1</v>
      </c>
      <c r="E2923" t="s">
        <v>1</v>
      </c>
      <c r="F2923" t="s">
        <v>61</v>
      </c>
      <c r="G2923" t="s">
        <v>120</v>
      </c>
      <c r="H2923">
        <v>3260</v>
      </c>
      <c r="I2923">
        <v>3230</v>
      </c>
      <c r="J2923">
        <v>2.6</v>
      </c>
      <c r="K2923">
        <v>0.9</v>
      </c>
      <c r="L2923">
        <v>3150</v>
      </c>
      <c r="M2923">
        <v>8.6</v>
      </c>
      <c r="N2923">
        <v>6.4</v>
      </c>
      <c r="O2923">
        <v>55.3</v>
      </c>
      <c r="P2923">
        <v>75.099999999999994</v>
      </c>
      <c r="Q2923">
        <v>82.5</v>
      </c>
      <c r="R2923">
        <v>27.2</v>
      </c>
      <c r="S2923">
        <v>1655</v>
      </c>
      <c r="T2923">
        <v>10200</v>
      </c>
      <c r="U2923">
        <v>16800</v>
      </c>
      <c r="V2923">
        <v>23400</v>
      </c>
    </row>
    <row r="2924" spans="1:22" x14ac:dyDescent="0.25">
      <c r="A2924" t="str">
        <f t="shared" si="45"/>
        <v>2014/20151FemaleCombined and general studiesNon-EU</v>
      </c>
      <c r="B2924" t="s">
        <v>37</v>
      </c>
      <c r="C2924" t="s">
        <v>138</v>
      </c>
      <c r="D2924">
        <v>1</v>
      </c>
      <c r="E2924" t="s">
        <v>1</v>
      </c>
      <c r="F2924" t="s">
        <v>125</v>
      </c>
      <c r="G2924" t="s">
        <v>120</v>
      </c>
      <c r="H2924">
        <v>40</v>
      </c>
      <c r="I2924">
        <v>40</v>
      </c>
      <c r="J2924">
        <v>28.9</v>
      </c>
      <c r="K2924">
        <v>0</v>
      </c>
      <c r="L2924">
        <v>30</v>
      </c>
      <c r="M2924">
        <v>26.4</v>
      </c>
      <c r="N2924">
        <v>4.9000000000000004</v>
      </c>
      <c r="O2924">
        <v>2.4</v>
      </c>
      <c r="P2924">
        <v>8.1</v>
      </c>
      <c r="Q2924">
        <v>39.799999999999997</v>
      </c>
      <c r="R2924">
        <v>37.4</v>
      </c>
      <c r="S2924" t="s">
        <v>124</v>
      </c>
      <c r="T2924" t="s">
        <v>124</v>
      </c>
      <c r="U2924" t="s">
        <v>124</v>
      </c>
      <c r="V2924" t="s">
        <v>124</v>
      </c>
    </row>
    <row r="2925" spans="1:22" x14ac:dyDescent="0.25">
      <c r="A2925" t="str">
        <f t="shared" si="45"/>
        <v>2014/20151FemaleComputingEU</v>
      </c>
      <c r="B2925" t="s">
        <v>37</v>
      </c>
      <c r="C2925" t="s">
        <v>138</v>
      </c>
      <c r="D2925">
        <v>1</v>
      </c>
      <c r="E2925" t="s">
        <v>1</v>
      </c>
      <c r="F2925" t="s">
        <v>21</v>
      </c>
      <c r="G2925" t="s">
        <v>95</v>
      </c>
      <c r="H2925">
        <v>125</v>
      </c>
      <c r="I2925">
        <v>120</v>
      </c>
      <c r="J2925">
        <v>18.8</v>
      </c>
      <c r="K2925">
        <v>1.8</v>
      </c>
      <c r="L2925">
        <v>100</v>
      </c>
      <c r="M2925">
        <v>13.7</v>
      </c>
      <c r="N2925">
        <v>5.0999999999999996</v>
      </c>
      <c r="O2925">
        <v>35.700000000000003</v>
      </c>
      <c r="P2925">
        <v>45.5</v>
      </c>
      <c r="Q2925">
        <v>62.4</v>
      </c>
      <c r="R2925">
        <v>26.7</v>
      </c>
      <c r="S2925">
        <v>45</v>
      </c>
      <c r="T2925">
        <v>21900</v>
      </c>
      <c r="U2925">
        <v>25900</v>
      </c>
      <c r="V2925">
        <v>33200</v>
      </c>
    </row>
    <row r="2926" spans="1:22" x14ac:dyDescent="0.25">
      <c r="A2926" t="str">
        <f t="shared" si="45"/>
        <v>2014/20151FemaleComputingUK</v>
      </c>
      <c r="B2926" t="s">
        <v>37</v>
      </c>
      <c r="C2926" t="s">
        <v>138</v>
      </c>
      <c r="D2926">
        <v>1</v>
      </c>
      <c r="E2926" t="s">
        <v>1</v>
      </c>
      <c r="F2926" t="s">
        <v>61</v>
      </c>
      <c r="G2926" t="s">
        <v>95</v>
      </c>
      <c r="H2926">
        <v>1690</v>
      </c>
      <c r="I2926">
        <v>1690</v>
      </c>
      <c r="J2926">
        <v>1.5</v>
      </c>
      <c r="K2926">
        <v>0.1</v>
      </c>
      <c r="L2926">
        <v>1665</v>
      </c>
      <c r="M2926">
        <v>6</v>
      </c>
      <c r="N2926">
        <v>9.9</v>
      </c>
      <c r="O2926">
        <v>70.599999999999994</v>
      </c>
      <c r="P2926">
        <v>78.599999999999994</v>
      </c>
      <c r="Q2926">
        <v>82.6</v>
      </c>
      <c r="R2926">
        <v>12</v>
      </c>
      <c r="S2926">
        <v>1140</v>
      </c>
      <c r="T2926">
        <v>13500</v>
      </c>
      <c r="U2926">
        <v>18600</v>
      </c>
      <c r="V2926">
        <v>24100</v>
      </c>
    </row>
    <row r="2927" spans="1:22" x14ac:dyDescent="0.25">
      <c r="A2927" t="str">
        <f t="shared" si="45"/>
        <v>2014/20151FemaleComputingNon-EU</v>
      </c>
      <c r="B2927" t="s">
        <v>37</v>
      </c>
      <c r="C2927" t="s">
        <v>138</v>
      </c>
      <c r="D2927">
        <v>1</v>
      </c>
      <c r="E2927" t="s">
        <v>1</v>
      </c>
      <c r="F2927" t="s">
        <v>125</v>
      </c>
      <c r="G2927" t="s">
        <v>95</v>
      </c>
      <c r="H2927">
        <v>405</v>
      </c>
      <c r="I2927">
        <v>405</v>
      </c>
      <c r="J2927">
        <v>30.3</v>
      </c>
      <c r="K2927">
        <v>0.5</v>
      </c>
      <c r="L2927">
        <v>280</v>
      </c>
      <c r="M2927">
        <v>15.5</v>
      </c>
      <c r="N2927">
        <v>3.9</v>
      </c>
      <c r="O2927">
        <v>9.4</v>
      </c>
      <c r="P2927">
        <v>17.2</v>
      </c>
      <c r="Q2927">
        <v>50.3</v>
      </c>
      <c r="R2927">
        <v>40.9</v>
      </c>
      <c r="S2927">
        <v>30</v>
      </c>
      <c r="T2927">
        <v>9900</v>
      </c>
      <c r="U2927">
        <v>18100</v>
      </c>
      <c r="V2927">
        <v>27000</v>
      </c>
    </row>
    <row r="2928" spans="1:22" x14ac:dyDescent="0.25">
      <c r="A2928" t="str">
        <f t="shared" si="45"/>
        <v>2014/20151FemaleCreative arts and designEU</v>
      </c>
      <c r="B2928" t="s">
        <v>37</v>
      </c>
      <c r="C2928" t="s">
        <v>138</v>
      </c>
      <c r="D2928">
        <v>1</v>
      </c>
      <c r="E2928" t="s">
        <v>1</v>
      </c>
      <c r="F2928" t="s">
        <v>21</v>
      </c>
      <c r="G2928" t="s">
        <v>116</v>
      </c>
      <c r="H2928">
        <v>895</v>
      </c>
      <c r="I2928">
        <v>880</v>
      </c>
      <c r="J2928">
        <v>24.9</v>
      </c>
      <c r="K2928">
        <v>1.7</v>
      </c>
      <c r="L2928">
        <v>660</v>
      </c>
      <c r="M2928">
        <v>17.399999999999999</v>
      </c>
      <c r="N2928">
        <v>7.2</v>
      </c>
      <c r="O2928">
        <v>38.4</v>
      </c>
      <c r="P2928">
        <v>42.7</v>
      </c>
      <c r="Q2928">
        <v>50.5</v>
      </c>
      <c r="R2928">
        <v>12</v>
      </c>
      <c r="S2928">
        <v>300</v>
      </c>
      <c r="T2928">
        <v>8700</v>
      </c>
      <c r="U2928">
        <v>14600</v>
      </c>
      <c r="V2928">
        <v>19700</v>
      </c>
    </row>
    <row r="2929" spans="1:22" x14ac:dyDescent="0.25">
      <c r="A2929" t="str">
        <f t="shared" si="45"/>
        <v>2014/20151FemaleCreative arts and designUK</v>
      </c>
      <c r="B2929" t="s">
        <v>37</v>
      </c>
      <c r="C2929" t="s">
        <v>138</v>
      </c>
      <c r="D2929">
        <v>1</v>
      </c>
      <c r="E2929" t="s">
        <v>1</v>
      </c>
      <c r="F2929" t="s">
        <v>61</v>
      </c>
      <c r="G2929" t="s">
        <v>116</v>
      </c>
      <c r="H2929">
        <v>14190</v>
      </c>
      <c r="I2929">
        <v>14150</v>
      </c>
      <c r="J2929">
        <v>1.2</v>
      </c>
      <c r="K2929">
        <v>0.3</v>
      </c>
      <c r="L2929">
        <v>13980</v>
      </c>
      <c r="M2929">
        <v>5.3</v>
      </c>
      <c r="N2929">
        <v>10.199999999999999</v>
      </c>
      <c r="O2929">
        <v>75.3</v>
      </c>
      <c r="P2929">
        <v>80.8</v>
      </c>
      <c r="Q2929">
        <v>83.3</v>
      </c>
      <c r="R2929">
        <v>8</v>
      </c>
      <c r="S2929">
        <v>10100</v>
      </c>
      <c r="T2929">
        <v>9500</v>
      </c>
      <c r="U2929">
        <v>14000</v>
      </c>
      <c r="V2929">
        <v>17900</v>
      </c>
    </row>
    <row r="2930" spans="1:22" x14ac:dyDescent="0.25">
      <c r="A2930" t="str">
        <f t="shared" si="45"/>
        <v>2014/20151FemaleCreative arts and designNon-EU</v>
      </c>
      <c r="B2930" t="s">
        <v>37</v>
      </c>
      <c r="C2930" t="s">
        <v>138</v>
      </c>
      <c r="D2930">
        <v>1</v>
      </c>
      <c r="E2930" t="s">
        <v>1</v>
      </c>
      <c r="F2930" t="s">
        <v>125</v>
      </c>
      <c r="G2930" t="s">
        <v>116</v>
      </c>
      <c r="H2930">
        <v>1315</v>
      </c>
      <c r="I2930">
        <v>1305</v>
      </c>
      <c r="J2930">
        <v>50</v>
      </c>
      <c r="K2930">
        <v>0.6</v>
      </c>
      <c r="L2930">
        <v>655</v>
      </c>
      <c r="M2930">
        <v>19.399999999999999</v>
      </c>
      <c r="N2930">
        <v>3.2</v>
      </c>
      <c r="O2930">
        <v>8.1999999999999993</v>
      </c>
      <c r="P2930">
        <v>10.199999999999999</v>
      </c>
      <c r="Q2930">
        <v>27.4</v>
      </c>
      <c r="R2930">
        <v>19.2</v>
      </c>
      <c r="S2930">
        <v>95</v>
      </c>
      <c r="T2930">
        <v>11300</v>
      </c>
      <c r="U2930">
        <v>17300</v>
      </c>
      <c r="V2930">
        <v>22300</v>
      </c>
    </row>
    <row r="2931" spans="1:22" x14ac:dyDescent="0.25">
      <c r="A2931" t="str">
        <f t="shared" si="45"/>
        <v>2014/20151FemaleEconomicsEU</v>
      </c>
      <c r="B2931" t="s">
        <v>37</v>
      </c>
      <c r="C2931" t="s">
        <v>138</v>
      </c>
      <c r="D2931">
        <v>1</v>
      </c>
      <c r="E2931" t="s">
        <v>1</v>
      </c>
      <c r="F2931" t="s">
        <v>21</v>
      </c>
      <c r="G2931" t="s">
        <v>8</v>
      </c>
      <c r="H2931">
        <v>245</v>
      </c>
      <c r="I2931">
        <v>240</v>
      </c>
      <c r="J2931">
        <v>16.8</v>
      </c>
      <c r="K2931">
        <v>1.6</v>
      </c>
      <c r="L2931">
        <v>200</v>
      </c>
      <c r="M2931">
        <v>11.1</v>
      </c>
      <c r="N2931">
        <v>3.3</v>
      </c>
      <c r="O2931">
        <v>30</v>
      </c>
      <c r="P2931">
        <v>45.8</v>
      </c>
      <c r="Q2931">
        <v>68.7</v>
      </c>
      <c r="R2931">
        <v>38.700000000000003</v>
      </c>
      <c r="S2931">
        <v>70</v>
      </c>
      <c r="T2931">
        <v>17900</v>
      </c>
      <c r="U2931">
        <v>21900</v>
      </c>
      <c r="V2931">
        <v>29200</v>
      </c>
    </row>
    <row r="2932" spans="1:22" x14ac:dyDescent="0.25">
      <c r="A2932" t="str">
        <f t="shared" si="45"/>
        <v>2014/20151FemaleEconomicsUK</v>
      </c>
      <c r="B2932" t="s">
        <v>37</v>
      </c>
      <c r="C2932" t="s">
        <v>138</v>
      </c>
      <c r="D2932">
        <v>1</v>
      </c>
      <c r="E2932" t="s">
        <v>1</v>
      </c>
      <c r="F2932" t="s">
        <v>61</v>
      </c>
      <c r="G2932" t="s">
        <v>8</v>
      </c>
      <c r="H2932">
        <v>1485</v>
      </c>
      <c r="I2932">
        <v>1480</v>
      </c>
      <c r="J2932">
        <v>1.9</v>
      </c>
      <c r="K2932">
        <v>0.3</v>
      </c>
      <c r="L2932">
        <v>1455</v>
      </c>
      <c r="M2932">
        <v>5.4</v>
      </c>
      <c r="N2932">
        <v>6.5</v>
      </c>
      <c r="O2932">
        <v>70.2</v>
      </c>
      <c r="P2932">
        <v>80.599999999999994</v>
      </c>
      <c r="Q2932">
        <v>86.2</v>
      </c>
      <c r="R2932">
        <v>16</v>
      </c>
      <c r="S2932">
        <v>1025</v>
      </c>
      <c r="T2932">
        <v>18200</v>
      </c>
      <c r="U2932">
        <v>23400</v>
      </c>
      <c r="V2932">
        <v>29200</v>
      </c>
    </row>
    <row r="2933" spans="1:22" x14ac:dyDescent="0.25">
      <c r="A2933" t="str">
        <f t="shared" si="45"/>
        <v>2014/20151FemaleEconomicsNon-EU</v>
      </c>
      <c r="B2933" t="s">
        <v>37</v>
      </c>
      <c r="C2933" t="s">
        <v>138</v>
      </c>
      <c r="D2933">
        <v>1</v>
      </c>
      <c r="E2933" t="s">
        <v>1</v>
      </c>
      <c r="F2933" t="s">
        <v>125</v>
      </c>
      <c r="G2933" t="s">
        <v>8</v>
      </c>
      <c r="H2933">
        <v>850</v>
      </c>
      <c r="I2933">
        <v>845</v>
      </c>
      <c r="J2933">
        <v>34.700000000000003</v>
      </c>
      <c r="K2933">
        <v>0.4</v>
      </c>
      <c r="L2933">
        <v>550</v>
      </c>
      <c r="M2933">
        <v>13.2</v>
      </c>
      <c r="N2933">
        <v>1.2</v>
      </c>
      <c r="O2933">
        <v>6</v>
      </c>
      <c r="P2933">
        <v>11.9</v>
      </c>
      <c r="Q2933">
        <v>50.9</v>
      </c>
      <c r="R2933">
        <v>44.9</v>
      </c>
      <c r="S2933">
        <v>45</v>
      </c>
      <c r="T2933">
        <v>27000</v>
      </c>
      <c r="U2933">
        <v>33600</v>
      </c>
      <c r="V2933">
        <v>56200</v>
      </c>
    </row>
    <row r="2934" spans="1:22" x14ac:dyDescent="0.25">
      <c r="A2934" t="str">
        <f t="shared" si="45"/>
        <v>2014/20151FemaleEducation and teachingEU</v>
      </c>
      <c r="B2934" t="s">
        <v>37</v>
      </c>
      <c r="C2934" t="s">
        <v>138</v>
      </c>
      <c r="D2934">
        <v>1</v>
      </c>
      <c r="E2934" t="s">
        <v>1</v>
      </c>
      <c r="F2934" t="s">
        <v>21</v>
      </c>
      <c r="G2934" t="s">
        <v>118</v>
      </c>
      <c r="H2934">
        <v>80</v>
      </c>
      <c r="I2934">
        <v>75</v>
      </c>
      <c r="J2934">
        <v>33.6</v>
      </c>
      <c r="K2934">
        <v>7.6</v>
      </c>
      <c r="L2934">
        <v>50</v>
      </c>
      <c r="M2934">
        <v>9.5</v>
      </c>
      <c r="N2934">
        <v>8.6</v>
      </c>
      <c r="O2934">
        <v>25.2</v>
      </c>
      <c r="P2934">
        <v>36.6</v>
      </c>
      <c r="Q2934">
        <v>48.2</v>
      </c>
      <c r="R2934">
        <v>23</v>
      </c>
      <c r="S2934">
        <v>15</v>
      </c>
      <c r="T2934">
        <v>12400</v>
      </c>
      <c r="U2934">
        <v>17000</v>
      </c>
      <c r="V2934">
        <v>21200</v>
      </c>
    </row>
    <row r="2935" spans="1:22" x14ac:dyDescent="0.25">
      <c r="A2935" t="str">
        <f t="shared" si="45"/>
        <v>2014/20151FemaleEducation and teachingUK</v>
      </c>
      <c r="B2935" t="s">
        <v>37</v>
      </c>
      <c r="C2935" t="s">
        <v>138</v>
      </c>
      <c r="D2935">
        <v>1</v>
      </c>
      <c r="E2935" t="s">
        <v>1</v>
      </c>
      <c r="F2935" t="s">
        <v>61</v>
      </c>
      <c r="G2935" t="s">
        <v>118</v>
      </c>
      <c r="H2935">
        <v>13605</v>
      </c>
      <c r="I2935">
        <v>13580</v>
      </c>
      <c r="J2935">
        <v>1.2</v>
      </c>
      <c r="K2935">
        <v>0.2</v>
      </c>
      <c r="L2935">
        <v>13415</v>
      </c>
      <c r="M2935">
        <v>2.4</v>
      </c>
      <c r="N2935">
        <v>4.2</v>
      </c>
      <c r="O2935">
        <v>75.7</v>
      </c>
      <c r="P2935">
        <v>89.5</v>
      </c>
      <c r="Q2935">
        <v>92.2</v>
      </c>
      <c r="R2935">
        <v>16.5</v>
      </c>
      <c r="S2935">
        <v>10110</v>
      </c>
      <c r="T2935">
        <v>12400</v>
      </c>
      <c r="U2935">
        <v>18200</v>
      </c>
      <c r="V2935">
        <v>21200</v>
      </c>
    </row>
    <row r="2936" spans="1:22" x14ac:dyDescent="0.25">
      <c r="A2936" t="str">
        <f t="shared" si="45"/>
        <v>2014/20151FemaleEducation and teachingNon-EU</v>
      </c>
      <c r="B2936" t="s">
        <v>37</v>
      </c>
      <c r="C2936" t="s">
        <v>138</v>
      </c>
      <c r="D2936">
        <v>1</v>
      </c>
      <c r="E2936" t="s">
        <v>1</v>
      </c>
      <c r="F2936" t="s">
        <v>125</v>
      </c>
      <c r="G2936" t="s">
        <v>118</v>
      </c>
      <c r="H2936">
        <v>230</v>
      </c>
      <c r="I2936">
        <v>225</v>
      </c>
      <c r="J2936">
        <v>38.200000000000003</v>
      </c>
      <c r="K2936">
        <v>3</v>
      </c>
      <c r="L2936">
        <v>140</v>
      </c>
      <c r="M2936">
        <v>33.1</v>
      </c>
      <c r="N2936">
        <v>2</v>
      </c>
      <c r="O2936">
        <v>14.5</v>
      </c>
      <c r="P2936">
        <v>19.399999999999999</v>
      </c>
      <c r="Q2936">
        <v>26.7</v>
      </c>
      <c r="R2936">
        <v>12.2</v>
      </c>
      <c r="S2936">
        <v>30</v>
      </c>
      <c r="T2936">
        <v>14600</v>
      </c>
      <c r="U2936">
        <v>21200</v>
      </c>
      <c r="V2936">
        <v>21400</v>
      </c>
    </row>
    <row r="2937" spans="1:22" x14ac:dyDescent="0.25">
      <c r="A2937" t="str">
        <f t="shared" si="45"/>
        <v>2014/20151FemaleEngineeringEU</v>
      </c>
      <c r="B2937" t="s">
        <v>37</v>
      </c>
      <c r="C2937" t="s">
        <v>138</v>
      </c>
      <c r="D2937">
        <v>1</v>
      </c>
      <c r="E2937" t="s">
        <v>1</v>
      </c>
      <c r="F2937" t="s">
        <v>21</v>
      </c>
      <c r="G2937" t="s">
        <v>93</v>
      </c>
      <c r="H2937">
        <v>210</v>
      </c>
      <c r="I2937">
        <v>210</v>
      </c>
      <c r="J2937">
        <v>32.1</v>
      </c>
      <c r="K2937">
        <v>1</v>
      </c>
      <c r="L2937">
        <v>140</v>
      </c>
      <c r="M2937">
        <v>14.7</v>
      </c>
      <c r="N2937">
        <v>2.2000000000000002</v>
      </c>
      <c r="O2937">
        <v>29.6</v>
      </c>
      <c r="P2937">
        <v>39.799999999999997</v>
      </c>
      <c r="Q2937">
        <v>51.1</v>
      </c>
      <c r="R2937">
        <v>21.6</v>
      </c>
      <c r="S2937">
        <v>55</v>
      </c>
      <c r="T2937">
        <v>21500</v>
      </c>
      <c r="U2937">
        <v>25600</v>
      </c>
      <c r="V2937">
        <v>29600</v>
      </c>
    </row>
    <row r="2938" spans="1:22" x14ac:dyDescent="0.25">
      <c r="A2938" t="str">
        <f t="shared" si="45"/>
        <v>2014/20151FemaleEngineeringUK</v>
      </c>
      <c r="B2938" t="s">
        <v>37</v>
      </c>
      <c r="C2938" t="s">
        <v>138</v>
      </c>
      <c r="D2938">
        <v>1</v>
      </c>
      <c r="E2938" t="s">
        <v>1</v>
      </c>
      <c r="F2938" t="s">
        <v>61</v>
      </c>
      <c r="G2938" t="s">
        <v>93</v>
      </c>
      <c r="H2938">
        <v>1605</v>
      </c>
      <c r="I2938">
        <v>1600</v>
      </c>
      <c r="J2938">
        <v>1.7</v>
      </c>
      <c r="K2938">
        <v>0.3</v>
      </c>
      <c r="L2938">
        <v>1570</v>
      </c>
      <c r="M2938">
        <v>6.5</v>
      </c>
      <c r="N2938">
        <v>5.9</v>
      </c>
      <c r="O2938">
        <v>67.2</v>
      </c>
      <c r="P2938">
        <v>79.599999999999994</v>
      </c>
      <c r="Q2938">
        <v>85.9</v>
      </c>
      <c r="R2938">
        <v>18.7</v>
      </c>
      <c r="S2938">
        <v>1055</v>
      </c>
      <c r="T2938">
        <v>17500</v>
      </c>
      <c r="U2938">
        <v>24500</v>
      </c>
      <c r="V2938">
        <v>28800</v>
      </c>
    </row>
    <row r="2939" spans="1:22" x14ac:dyDescent="0.25">
      <c r="A2939" t="str">
        <f t="shared" si="45"/>
        <v>2014/20151FemaleEngineeringNon-EU</v>
      </c>
      <c r="B2939" t="s">
        <v>37</v>
      </c>
      <c r="C2939" t="s">
        <v>138</v>
      </c>
      <c r="D2939">
        <v>1</v>
      </c>
      <c r="E2939" t="s">
        <v>1</v>
      </c>
      <c r="F2939" t="s">
        <v>125</v>
      </c>
      <c r="G2939" t="s">
        <v>93</v>
      </c>
      <c r="H2939">
        <v>915</v>
      </c>
      <c r="I2939">
        <v>910</v>
      </c>
      <c r="J2939">
        <v>38.200000000000003</v>
      </c>
      <c r="K2939">
        <v>0.8</v>
      </c>
      <c r="L2939">
        <v>560</v>
      </c>
      <c r="M2939">
        <v>11.1</v>
      </c>
      <c r="N2939">
        <v>2.7</v>
      </c>
      <c r="O2939">
        <v>8</v>
      </c>
      <c r="P2939">
        <v>14.7</v>
      </c>
      <c r="Q2939">
        <v>48</v>
      </c>
      <c r="R2939">
        <v>40</v>
      </c>
      <c r="S2939">
        <v>60</v>
      </c>
      <c r="T2939">
        <v>24800</v>
      </c>
      <c r="U2939">
        <v>29600</v>
      </c>
      <c r="V2939">
        <v>37200</v>
      </c>
    </row>
    <row r="2940" spans="1:22" x14ac:dyDescent="0.25">
      <c r="A2940" t="str">
        <f t="shared" si="45"/>
        <v>2014/20151FemaleEnglish studiesEU</v>
      </c>
      <c r="B2940" t="s">
        <v>37</v>
      </c>
      <c r="C2940" t="s">
        <v>138</v>
      </c>
      <c r="D2940">
        <v>1</v>
      </c>
      <c r="E2940" t="s">
        <v>1</v>
      </c>
      <c r="F2940" t="s">
        <v>21</v>
      </c>
      <c r="G2940" t="s">
        <v>109</v>
      </c>
      <c r="H2940">
        <v>295</v>
      </c>
      <c r="I2940">
        <v>290</v>
      </c>
      <c r="J2940">
        <v>28.4</v>
      </c>
      <c r="K2940">
        <v>2.1</v>
      </c>
      <c r="L2940">
        <v>205</v>
      </c>
      <c r="M2940">
        <v>11.2</v>
      </c>
      <c r="N2940">
        <v>4.8</v>
      </c>
      <c r="O2940">
        <v>15.5</v>
      </c>
      <c r="P2940">
        <v>30.8</v>
      </c>
      <c r="Q2940">
        <v>55.6</v>
      </c>
      <c r="R2940">
        <v>40.1</v>
      </c>
      <c r="S2940">
        <v>35</v>
      </c>
      <c r="T2940">
        <v>13500</v>
      </c>
      <c r="U2940">
        <v>18200</v>
      </c>
      <c r="V2940">
        <v>21200</v>
      </c>
    </row>
    <row r="2941" spans="1:22" x14ac:dyDescent="0.25">
      <c r="A2941" t="str">
        <f t="shared" si="45"/>
        <v>2014/20151FemaleEnglish studiesUK</v>
      </c>
      <c r="B2941" t="s">
        <v>37</v>
      </c>
      <c r="C2941" t="s">
        <v>138</v>
      </c>
      <c r="D2941">
        <v>1</v>
      </c>
      <c r="E2941" t="s">
        <v>1</v>
      </c>
      <c r="F2941" t="s">
        <v>61</v>
      </c>
      <c r="G2941" t="s">
        <v>109</v>
      </c>
      <c r="H2941">
        <v>9070</v>
      </c>
      <c r="I2941">
        <v>9045</v>
      </c>
      <c r="J2941">
        <v>1.3</v>
      </c>
      <c r="K2941">
        <v>0.3</v>
      </c>
      <c r="L2941">
        <v>8925</v>
      </c>
      <c r="M2941">
        <v>4.0999999999999996</v>
      </c>
      <c r="N2941">
        <v>8.6999999999999993</v>
      </c>
      <c r="O2941">
        <v>59.4</v>
      </c>
      <c r="P2941">
        <v>79.099999999999994</v>
      </c>
      <c r="Q2941">
        <v>85.9</v>
      </c>
      <c r="R2941">
        <v>26.5</v>
      </c>
      <c r="S2941">
        <v>5170</v>
      </c>
      <c r="T2941">
        <v>11000</v>
      </c>
      <c r="U2941">
        <v>15700</v>
      </c>
      <c r="V2941">
        <v>19700</v>
      </c>
    </row>
    <row r="2942" spans="1:22" x14ac:dyDescent="0.25">
      <c r="A2942" t="str">
        <f t="shared" si="45"/>
        <v>2014/20151FemaleEnglish studiesNon-EU</v>
      </c>
      <c r="B2942" t="s">
        <v>37</v>
      </c>
      <c r="C2942" t="s">
        <v>138</v>
      </c>
      <c r="D2942">
        <v>1</v>
      </c>
      <c r="E2942" t="s">
        <v>1</v>
      </c>
      <c r="F2942" t="s">
        <v>125</v>
      </c>
      <c r="G2942" t="s">
        <v>109</v>
      </c>
      <c r="H2942">
        <v>525</v>
      </c>
      <c r="I2942">
        <v>520</v>
      </c>
      <c r="J2942">
        <v>36</v>
      </c>
      <c r="K2942">
        <v>0.9</v>
      </c>
      <c r="L2942">
        <v>335</v>
      </c>
      <c r="M2942">
        <v>8.6</v>
      </c>
      <c r="N2942">
        <v>1.3</v>
      </c>
      <c r="O2942">
        <v>4.2</v>
      </c>
      <c r="P2942">
        <v>8.6</v>
      </c>
      <c r="Q2942">
        <v>54.1</v>
      </c>
      <c r="R2942">
        <v>49.9</v>
      </c>
      <c r="S2942">
        <v>15</v>
      </c>
      <c r="T2942">
        <v>12400</v>
      </c>
      <c r="U2942">
        <v>15700</v>
      </c>
      <c r="V2942">
        <v>20400</v>
      </c>
    </row>
    <row r="2943" spans="1:22" x14ac:dyDescent="0.25">
      <c r="A2943" t="str">
        <f t="shared" si="45"/>
        <v>2014/20151FemaleGeneral, applied and forensic sciencesEU</v>
      </c>
      <c r="B2943" t="s">
        <v>37</v>
      </c>
      <c r="C2943" t="s">
        <v>138</v>
      </c>
      <c r="D2943">
        <v>1</v>
      </c>
      <c r="E2943" t="s">
        <v>1</v>
      </c>
      <c r="F2943" t="s">
        <v>21</v>
      </c>
      <c r="G2943" t="s">
        <v>147</v>
      </c>
      <c r="H2943">
        <v>45</v>
      </c>
      <c r="I2943">
        <v>45</v>
      </c>
      <c r="J2943">
        <v>27.9</v>
      </c>
      <c r="K2943">
        <v>0</v>
      </c>
      <c r="L2943">
        <v>30</v>
      </c>
      <c r="M2943">
        <v>15.1</v>
      </c>
      <c r="N2943">
        <v>5.4</v>
      </c>
      <c r="O2943">
        <v>14.3</v>
      </c>
      <c r="P2943">
        <v>29.4</v>
      </c>
      <c r="Q2943">
        <v>51.6</v>
      </c>
      <c r="R2943">
        <v>37.299999999999997</v>
      </c>
      <c r="S2943" t="s">
        <v>124</v>
      </c>
      <c r="T2943" t="s">
        <v>124</v>
      </c>
      <c r="U2943" t="s">
        <v>124</v>
      </c>
      <c r="V2943" t="s">
        <v>124</v>
      </c>
    </row>
    <row r="2944" spans="1:22" x14ac:dyDescent="0.25">
      <c r="A2944" t="str">
        <f t="shared" si="45"/>
        <v>2014/20151FemaleGeneral, applied and forensic sciencesUK</v>
      </c>
      <c r="B2944" t="s">
        <v>37</v>
      </c>
      <c r="C2944" t="s">
        <v>138</v>
      </c>
      <c r="D2944">
        <v>1</v>
      </c>
      <c r="E2944" t="s">
        <v>1</v>
      </c>
      <c r="F2944" t="s">
        <v>61</v>
      </c>
      <c r="G2944" t="s">
        <v>147</v>
      </c>
      <c r="H2944">
        <v>1030</v>
      </c>
      <c r="I2944">
        <v>1025</v>
      </c>
      <c r="J2944">
        <v>1</v>
      </c>
      <c r="K2944">
        <v>0.1</v>
      </c>
      <c r="L2944">
        <v>1015</v>
      </c>
      <c r="M2944">
        <v>3.5</v>
      </c>
      <c r="N2944">
        <v>6.6</v>
      </c>
      <c r="O2944">
        <v>68.900000000000006</v>
      </c>
      <c r="P2944">
        <v>82.8</v>
      </c>
      <c r="Q2944">
        <v>88.9</v>
      </c>
      <c r="R2944">
        <v>20</v>
      </c>
      <c r="S2944">
        <v>695</v>
      </c>
      <c r="T2944">
        <v>12000</v>
      </c>
      <c r="U2944">
        <v>16400</v>
      </c>
      <c r="V2944">
        <v>20100</v>
      </c>
    </row>
    <row r="2945" spans="1:22" x14ac:dyDescent="0.25">
      <c r="A2945" t="str">
        <f t="shared" si="45"/>
        <v>2014/20151FemaleGeneral, applied and forensic sciencesNon-EU</v>
      </c>
      <c r="B2945" t="s">
        <v>37</v>
      </c>
      <c r="C2945" t="s">
        <v>138</v>
      </c>
      <c r="D2945">
        <v>1</v>
      </c>
      <c r="E2945" t="s">
        <v>1</v>
      </c>
      <c r="F2945" t="s">
        <v>125</v>
      </c>
      <c r="G2945" t="s">
        <v>147</v>
      </c>
      <c r="H2945">
        <v>40</v>
      </c>
      <c r="I2945">
        <v>40</v>
      </c>
      <c r="J2945">
        <v>29.2</v>
      </c>
      <c r="K2945">
        <v>2.5</v>
      </c>
      <c r="L2945">
        <v>30</v>
      </c>
      <c r="M2945">
        <v>24.7</v>
      </c>
      <c r="N2945">
        <v>3.4</v>
      </c>
      <c r="O2945">
        <v>17.3</v>
      </c>
      <c r="P2945">
        <v>21.3</v>
      </c>
      <c r="Q2945">
        <v>42.6</v>
      </c>
      <c r="R2945">
        <v>25.4</v>
      </c>
      <c r="S2945" t="s">
        <v>124</v>
      </c>
      <c r="T2945" t="s">
        <v>124</v>
      </c>
      <c r="U2945" t="s">
        <v>124</v>
      </c>
      <c r="V2945" t="s">
        <v>124</v>
      </c>
    </row>
    <row r="2946" spans="1:22" x14ac:dyDescent="0.25">
      <c r="A2946" t="str">
        <f t="shared" si="45"/>
        <v>2014/20151FemaleGeography, earth and environmental studiesEU</v>
      </c>
      <c r="B2946" t="s">
        <v>37</v>
      </c>
      <c r="C2946" t="s">
        <v>138</v>
      </c>
      <c r="D2946">
        <v>1</v>
      </c>
      <c r="E2946" t="s">
        <v>1</v>
      </c>
      <c r="F2946" t="s">
        <v>21</v>
      </c>
      <c r="G2946" t="s">
        <v>148</v>
      </c>
      <c r="H2946">
        <v>110</v>
      </c>
      <c r="I2946">
        <v>105</v>
      </c>
      <c r="J2946">
        <v>13.4</v>
      </c>
      <c r="K2946">
        <v>4.4000000000000004</v>
      </c>
      <c r="L2946">
        <v>90</v>
      </c>
      <c r="M2946">
        <v>18.2</v>
      </c>
      <c r="N2946">
        <v>8.1</v>
      </c>
      <c r="O2946">
        <v>26.2</v>
      </c>
      <c r="P2946">
        <v>40.5</v>
      </c>
      <c r="Q2946">
        <v>60.3</v>
      </c>
      <c r="R2946">
        <v>34.1</v>
      </c>
      <c r="S2946">
        <v>25</v>
      </c>
      <c r="T2946">
        <v>13200</v>
      </c>
      <c r="U2946">
        <v>18600</v>
      </c>
      <c r="V2946">
        <v>27400</v>
      </c>
    </row>
    <row r="2947" spans="1:22" x14ac:dyDescent="0.25">
      <c r="A2947" t="str">
        <f t="shared" si="45"/>
        <v>2014/20151FemaleGeography, earth and environmental studiesUK</v>
      </c>
      <c r="B2947" t="s">
        <v>37</v>
      </c>
      <c r="C2947" t="s">
        <v>138</v>
      </c>
      <c r="D2947">
        <v>1</v>
      </c>
      <c r="E2947" t="s">
        <v>1</v>
      </c>
      <c r="F2947" t="s">
        <v>61</v>
      </c>
      <c r="G2947" t="s">
        <v>148</v>
      </c>
      <c r="H2947">
        <v>3505</v>
      </c>
      <c r="I2947">
        <v>3490</v>
      </c>
      <c r="J2947">
        <v>1</v>
      </c>
      <c r="K2947">
        <v>0.4</v>
      </c>
      <c r="L2947">
        <v>3455</v>
      </c>
      <c r="M2947">
        <v>3.3</v>
      </c>
      <c r="N2947">
        <v>6.7</v>
      </c>
      <c r="O2947">
        <v>58.6</v>
      </c>
      <c r="P2947">
        <v>81.8</v>
      </c>
      <c r="Q2947">
        <v>89</v>
      </c>
      <c r="R2947">
        <v>30.4</v>
      </c>
      <c r="S2947">
        <v>1975</v>
      </c>
      <c r="T2947">
        <v>13100</v>
      </c>
      <c r="U2947">
        <v>18200</v>
      </c>
      <c r="V2947">
        <v>23000</v>
      </c>
    </row>
    <row r="2948" spans="1:22" x14ac:dyDescent="0.25">
      <c r="A2948" t="str">
        <f t="shared" ref="A2948:A3011" si="46">B2948&amp;D2948&amp;E2948&amp;G2948&amp;F2948</f>
        <v>2014/20151FemaleGeography, earth and environmental studiesNon-EU</v>
      </c>
      <c r="B2948" t="s">
        <v>37</v>
      </c>
      <c r="C2948" t="s">
        <v>138</v>
      </c>
      <c r="D2948">
        <v>1</v>
      </c>
      <c r="E2948" t="s">
        <v>1</v>
      </c>
      <c r="F2948" t="s">
        <v>125</v>
      </c>
      <c r="G2948" t="s">
        <v>148</v>
      </c>
      <c r="H2948">
        <v>185</v>
      </c>
      <c r="I2948">
        <v>185</v>
      </c>
      <c r="J2948">
        <v>43.5</v>
      </c>
      <c r="K2948">
        <v>2.1</v>
      </c>
      <c r="L2948">
        <v>105</v>
      </c>
      <c r="M2948">
        <v>13.8</v>
      </c>
      <c r="N2948">
        <v>2.7</v>
      </c>
      <c r="O2948">
        <v>5.2</v>
      </c>
      <c r="P2948">
        <v>13.5</v>
      </c>
      <c r="Q2948">
        <v>40</v>
      </c>
      <c r="R2948">
        <v>34.799999999999997</v>
      </c>
      <c r="S2948" t="s">
        <v>124</v>
      </c>
      <c r="T2948" t="s">
        <v>124</v>
      </c>
      <c r="U2948" t="s">
        <v>124</v>
      </c>
      <c r="V2948" t="s">
        <v>124</v>
      </c>
    </row>
    <row r="2949" spans="1:22" x14ac:dyDescent="0.25">
      <c r="A2949" t="str">
        <f t="shared" si="46"/>
        <v>2014/20151FemaleHealth and social careEU</v>
      </c>
      <c r="B2949" t="s">
        <v>37</v>
      </c>
      <c r="C2949" t="s">
        <v>138</v>
      </c>
      <c r="D2949">
        <v>1</v>
      </c>
      <c r="E2949" t="s">
        <v>1</v>
      </c>
      <c r="F2949" t="s">
        <v>21</v>
      </c>
      <c r="G2949" t="s">
        <v>104</v>
      </c>
      <c r="H2949">
        <v>40</v>
      </c>
      <c r="I2949">
        <v>35</v>
      </c>
      <c r="J2949">
        <v>18.600000000000001</v>
      </c>
      <c r="K2949">
        <v>7.9</v>
      </c>
      <c r="L2949">
        <v>30</v>
      </c>
      <c r="M2949">
        <v>20</v>
      </c>
      <c r="N2949">
        <v>0</v>
      </c>
      <c r="O2949">
        <v>35.700000000000003</v>
      </c>
      <c r="P2949">
        <v>50</v>
      </c>
      <c r="Q2949">
        <v>61.4</v>
      </c>
      <c r="R2949">
        <v>25.7</v>
      </c>
      <c r="S2949" t="s">
        <v>124</v>
      </c>
      <c r="T2949" t="s">
        <v>124</v>
      </c>
      <c r="U2949" t="s">
        <v>124</v>
      </c>
      <c r="V2949" t="s">
        <v>124</v>
      </c>
    </row>
    <row r="2950" spans="1:22" x14ac:dyDescent="0.25">
      <c r="A2950" t="str">
        <f t="shared" si="46"/>
        <v>2014/20151FemaleHealth and social careUK</v>
      </c>
      <c r="B2950" t="s">
        <v>37</v>
      </c>
      <c r="C2950" t="s">
        <v>138</v>
      </c>
      <c r="D2950">
        <v>1</v>
      </c>
      <c r="E2950" t="s">
        <v>1</v>
      </c>
      <c r="F2950" t="s">
        <v>61</v>
      </c>
      <c r="G2950" t="s">
        <v>104</v>
      </c>
      <c r="H2950">
        <v>6475</v>
      </c>
      <c r="I2950">
        <v>6465</v>
      </c>
      <c r="J2950">
        <v>1.6</v>
      </c>
      <c r="K2950">
        <v>0.1</v>
      </c>
      <c r="L2950">
        <v>6360</v>
      </c>
      <c r="M2950">
        <v>2.7</v>
      </c>
      <c r="N2950">
        <v>5.6</v>
      </c>
      <c r="O2950">
        <v>69.599999999999994</v>
      </c>
      <c r="P2950">
        <v>87.8</v>
      </c>
      <c r="Q2950">
        <v>90.2</v>
      </c>
      <c r="R2950">
        <v>20.5</v>
      </c>
      <c r="S2950">
        <v>4390</v>
      </c>
      <c r="T2950">
        <v>12800</v>
      </c>
      <c r="U2950">
        <v>18600</v>
      </c>
      <c r="V2950">
        <v>25200</v>
      </c>
    </row>
    <row r="2951" spans="1:22" x14ac:dyDescent="0.25">
      <c r="A2951" t="str">
        <f t="shared" si="46"/>
        <v>2014/20151FemaleHealth and social careNon-EU</v>
      </c>
      <c r="B2951" t="s">
        <v>37</v>
      </c>
      <c r="C2951" t="s">
        <v>138</v>
      </c>
      <c r="D2951">
        <v>1</v>
      </c>
      <c r="E2951" t="s">
        <v>1</v>
      </c>
      <c r="F2951" t="s">
        <v>125</v>
      </c>
      <c r="G2951" t="s">
        <v>104</v>
      </c>
      <c r="H2951">
        <v>70</v>
      </c>
      <c r="I2951">
        <v>65</v>
      </c>
      <c r="J2951">
        <v>22.4</v>
      </c>
      <c r="K2951">
        <v>2.9</v>
      </c>
      <c r="L2951">
        <v>50</v>
      </c>
      <c r="M2951">
        <v>12.7</v>
      </c>
      <c r="N2951">
        <v>3.7</v>
      </c>
      <c r="O2951">
        <v>29.9</v>
      </c>
      <c r="P2951">
        <v>42.6</v>
      </c>
      <c r="Q2951">
        <v>61.1</v>
      </c>
      <c r="R2951">
        <v>31.2</v>
      </c>
      <c r="S2951">
        <v>20</v>
      </c>
      <c r="T2951">
        <v>13100</v>
      </c>
      <c r="U2951">
        <v>21000</v>
      </c>
      <c r="V2951">
        <v>24800</v>
      </c>
    </row>
    <row r="2952" spans="1:22" x14ac:dyDescent="0.25">
      <c r="A2952" t="str">
        <f t="shared" si="46"/>
        <v>2014/20151FemaleHistory and archaeologyEU</v>
      </c>
      <c r="B2952" t="s">
        <v>37</v>
      </c>
      <c r="C2952" t="s">
        <v>138</v>
      </c>
      <c r="D2952">
        <v>1</v>
      </c>
      <c r="E2952" t="s">
        <v>1</v>
      </c>
      <c r="F2952" t="s">
        <v>21</v>
      </c>
      <c r="G2952" t="s">
        <v>113</v>
      </c>
      <c r="H2952">
        <v>190</v>
      </c>
      <c r="I2952">
        <v>185</v>
      </c>
      <c r="J2952">
        <v>15.7</v>
      </c>
      <c r="K2952">
        <v>2.1</v>
      </c>
      <c r="L2952">
        <v>155</v>
      </c>
      <c r="M2952">
        <v>13.9</v>
      </c>
      <c r="N2952">
        <v>6.3</v>
      </c>
      <c r="O2952">
        <v>20.7</v>
      </c>
      <c r="P2952">
        <v>36.9</v>
      </c>
      <c r="Q2952">
        <v>64.2</v>
      </c>
      <c r="R2952">
        <v>43.5</v>
      </c>
      <c r="S2952">
        <v>35</v>
      </c>
      <c r="T2952">
        <v>13100</v>
      </c>
      <c r="U2952">
        <v>17900</v>
      </c>
      <c r="V2952">
        <v>22600</v>
      </c>
    </row>
    <row r="2953" spans="1:22" x14ac:dyDescent="0.25">
      <c r="A2953" t="str">
        <f t="shared" si="46"/>
        <v>2014/20151FemaleHistory and archaeologyUK</v>
      </c>
      <c r="B2953" t="s">
        <v>37</v>
      </c>
      <c r="C2953" t="s">
        <v>138</v>
      </c>
      <c r="D2953">
        <v>1</v>
      </c>
      <c r="E2953" t="s">
        <v>1</v>
      </c>
      <c r="F2953" t="s">
        <v>61</v>
      </c>
      <c r="G2953" t="s">
        <v>113</v>
      </c>
      <c r="H2953">
        <v>5755</v>
      </c>
      <c r="I2953">
        <v>5740</v>
      </c>
      <c r="J2953">
        <v>1.4</v>
      </c>
      <c r="K2953">
        <v>0.2</v>
      </c>
      <c r="L2953">
        <v>5660</v>
      </c>
      <c r="M2953">
        <v>4.2</v>
      </c>
      <c r="N2953">
        <v>8</v>
      </c>
      <c r="O2953">
        <v>58.1</v>
      </c>
      <c r="P2953">
        <v>78</v>
      </c>
      <c r="Q2953">
        <v>86.4</v>
      </c>
      <c r="R2953">
        <v>28.3</v>
      </c>
      <c r="S2953">
        <v>3205</v>
      </c>
      <c r="T2953">
        <v>11300</v>
      </c>
      <c r="U2953">
        <v>16400</v>
      </c>
      <c r="V2953">
        <v>21200</v>
      </c>
    </row>
    <row r="2954" spans="1:22" x14ac:dyDescent="0.25">
      <c r="A2954" t="str">
        <f t="shared" si="46"/>
        <v>2014/20151FemaleHistory and archaeologyNon-EU</v>
      </c>
      <c r="B2954" t="s">
        <v>37</v>
      </c>
      <c r="C2954" t="s">
        <v>138</v>
      </c>
      <c r="D2954">
        <v>1</v>
      </c>
      <c r="E2954" t="s">
        <v>1</v>
      </c>
      <c r="F2954" t="s">
        <v>125</v>
      </c>
      <c r="G2954" t="s">
        <v>113</v>
      </c>
      <c r="H2954">
        <v>155</v>
      </c>
      <c r="I2954">
        <v>150</v>
      </c>
      <c r="J2954">
        <v>30.1</v>
      </c>
      <c r="K2954">
        <v>3.5</v>
      </c>
      <c r="L2954">
        <v>105</v>
      </c>
      <c r="M2954">
        <v>20.100000000000001</v>
      </c>
      <c r="N2954">
        <v>3.5</v>
      </c>
      <c r="O2954">
        <v>11.1</v>
      </c>
      <c r="P2954">
        <v>20</v>
      </c>
      <c r="Q2954">
        <v>46.3</v>
      </c>
      <c r="R2954">
        <v>35.200000000000003</v>
      </c>
      <c r="S2954">
        <v>10</v>
      </c>
      <c r="T2954">
        <v>14600</v>
      </c>
      <c r="U2954">
        <v>20800</v>
      </c>
      <c r="V2954">
        <v>23400</v>
      </c>
    </row>
    <row r="2955" spans="1:22" x14ac:dyDescent="0.25">
      <c r="A2955" t="str">
        <f t="shared" si="46"/>
        <v>2014/20151FemaleLanguages and area studiesEU</v>
      </c>
      <c r="B2955" t="s">
        <v>37</v>
      </c>
      <c r="C2955" t="s">
        <v>138</v>
      </c>
      <c r="D2955">
        <v>1</v>
      </c>
      <c r="E2955" t="s">
        <v>1</v>
      </c>
      <c r="F2955" t="s">
        <v>21</v>
      </c>
      <c r="G2955" t="s">
        <v>149</v>
      </c>
      <c r="H2955">
        <v>420</v>
      </c>
      <c r="I2955">
        <v>410</v>
      </c>
      <c r="J2955">
        <v>16.600000000000001</v>
      </c>
      <c r="K2955">
        <v>2.4</v>
      </c>
      <c r="L2955">
        <v>340</v>
      </c>
      <c r="M2955">
        <v>19.5</v>
      </c>
      <c r="N2955">
        <v>8</v>
      </c>
      <c r="O2955">
        <v>24.1</v>
      </c>
      <c r="P2955">
        <v>38</v>
      </c>
      <c r="Q2955">
        <v>55.9</v>
      </c>
      <c r="R2955">
        <v>31.7</v>
      </c>
      <c r="S2955">
        <v>85</v>
      </c>
      <c r="T2955">
        <v>15000</v>
      </c>
      <c r="U2955">
        <v>20100</v>
      </c>
      <c r="V2955">
        <v>23000</v>
      </c>
    </row>
    <row r="2956" spans="1:22" x14ac:dyDescent="0.25">
      <c r="A2956" t="str">
        <f t="shared" si="46"/>
        <v>2014/20151FemaleLanguages and area studiesUK</v>
      </c>
      <c r="B2956" t="s">
        <v>37</v>
      </c>
      <c r="C2956" t="s">
        <v>138</v>
      </c>
      <c r="D2956">
        <v>1</v>
      </c>
      <c r="E2956" t="s">
        <v>1</v>
      </c>
      <c r="F2956" t="s">
        <v>61</v>
      </c>
      <c r="G2956" t="s">
        <v>149</v>
      </c>
      <c r="H2956">
        <v>4035</v>
      </c>
      <c r="I2956">
        <v>4005</v>
      </c>
      <c r="J2956">
        <v>1.2</v>
      </c>
      <c r="K2956">
        <v>0.7</v>
      </c>
      <c r="L2956">
        <v>3955</v>
      </c>
      <c r="M2956">
        <v>9.1</v>
      </c>
      <c r="N2956">
        <v>8.8000000000000007</v>
      </c>
      <c r="O2956">
        <v>57.7</v>
      </c>
      <c r="P2956">
        <v>73.5</v>
      </c>
      <c r="Q2956">
        <v>80.900000000000006</v>
      </c>
      <c r="R2956">
        <v>23.2</v>
      </c>
      <c r="S2956">
        <v>2190</v>
      </c>
      <c r="T2956">
        <v>12800</v>
      </c>
      <c r="U2956">
        <v>18200</v>
      </c>
      <c r="V2956">
        <v>22600</v>
      </c>
    </row>
    <row r="2957" spans="1:22" x14ac:dyDescent="0.25">
      <c r="A2957" t="str">
        <f t="shared" si="46"/>
        <v>2014/20151FemaleLanguages and area studiesNon-EU</v>
      </c>
      <c r="B2957" t="s">
        <v>37</v>
      </c>
      <c r="C2957" t="s">
        <v>138</v>
      </c>
      <c r="D2957">
        <v>1</v>
      </c>
      <c r="E2957" t="s">
        <v>1</v>
      </c>
      <c r="F2957" t="s">
        <v>125</v>
      </c>
      <c r="G2957" t="s">
        <v>149</v>
      </c>
      <c r="H2957">
        <v>140</v>
      </c>
      <c r="I2957">
        <v>135</v>
      </c>
      <c r="J2957">
        <v>28.2</v>
      </c>
      <c r="K2957">
        <v>3</v>
      </c>
      <c r="L2957">
        <v>100</v>
      </c>
      <c r="M2957">
        <v>20.7</v>
      </c>
      <c r="N2957">
        <v>2.2999999999999998</v>
      </c>
      <c r="O2957">
        <v>13</v>
      </c>
      <c r="P2957">
        <v>24.5</v>
      </c>
      <c r="Q2957">
        <v>48.8</v>
      </c>
      <c r="R2957">
        <v>35.799999999999997</v>
      </c>
      <c r="S2957">
        <v>15</v>
      </c>
      <c r="T2957">
        <v>17000</v>
      </c>
      <c r="U2957">
        <v>22300</v>
      </c>
      <c r="V2957">
        <v>28100</v>
      </c>
    </row>
    <row r="2958" spans="1:22" x14ac:dyDescent="0.25">
      <c r="A2958" t="str">
        <f t="shared" si="46"/>
        <v>2014/20151FemaleLawEU</v>
      </c>
      <c r="B2958" t="s">
        <v>37</v>
      </c>
      <c r="C2958" t="s">
        <v>138</v>
      </c>
      <c r="D2958">
        <v>1</v>
      </c>
      <c r="E2958" t="s">
        <v>1</v>
      </c>
      <c r="F2958" t="s">
        <v>21</v>
      </c>
      <c r="G2958" t="s">
        <v>7</v>
      </c>
      <c r="H2958">
        <v>565</v>
      </c>
      <c r="I2958">
        <v>550</v>
      </c>
      <c r="J2958">
        <v>26.5</v>
      </c>
      <c r="K2958">
        <v>2.8</v>
      </c>
      <c r="L2958">
        <v>405</v>
      </c>
      <c r="M2958">
        <v>13</v>
      </c>
      <c r="N2958">
        <v>4.7</v>
      </c>
      <c r="O2958">
        <v>19.8</v>
      </c>
      <c r="P2958">
        <v>29</v>
      </c>
      <c r="Q2958">
        <v>55.8</v>
      </c>
      <c r="R2958">
        <v>36.1</v>
      </c>
      <c r="S2958">
        <v>95</v>
      </c>
      <c r="T2958">
        <v>12800</v>
      </c>
      <c r="U2958">
        <v>19300</v>
      </c>
      <c r="V2958">
        <v>26600</v>
      </c>
    </row>
    <row r="2959" spans="1:22" x14ac:dyDescent="0.25">
      <c r="A2959" t="str">
        <f t="shared" si="46"/>
        <v>2014/20151FemaleLawUK</v>
      </c>
      <c r="B2959" t="s">
        <v>37</v>
      </c>
      <c r="C2959" t="s">
        <v>138</v>
      </c>
      <c r="D2959">
        <v>1</v>
      </c>
      <c r="E2959" t="s">
        <v>1</v>
      </c>
      <c r="F2959" t="s">
        <v>61</v>
      </c>
      <c r="G2959" t="s">
        <v>7</v>
      </c>
      <c r="H2959">
        <v>7265</v>
      </c>
      <c r="I2959">
        <v>7250</v>
      </c>
      <c r="J2959">
        <v>1.8</v>
      </c>
      <c r="K2959">
        <v>0.2</v>
      </c>
      <c r="L2959">
        <v>7120</v>
      </c>
      <c r="M2959">
        <v>4.9000000000000004</v>
      </c>
      <c r="N2959">
        <v>9.1</v>
      </c>
      <c r="O2959">
        <v>65.400000000000006</v>
      </c>
      <c r="P2959">
        <v>79.3</v>
      </c>
      <c r="Q2959">
        <v>84.2</v>
      </c>
      <c r="R2959">
        <v>18.7</v>
      </c>
      <c r="S2959">
        <v>4600</v>
      </c>
      <c r="T2959">
        <v>12000</v>
      </c>
      <c r="U2959">
        <v>16100</v>
      </c>
      <c r="V2959">
        <v>20100</v>
      </c>
    </row>
    <row r="2960" spans="1:22" x14ac:dyDescent="0.25">
      <c r="A2960" t="str">
        <f t="shared" si="46"/>
        <v>2014/20151FemaleLawNon-EU</v>
      </c>
      <c r="B2960" t="s">
        <v>37</v>
      </c>
      <c r="C2960" t="s">
        <v>138</v>
      </c>
      <c r="D2960">
        <v>1</v>
      </c>
      <c r="E2960" t="s">
        <v>1</v>
      </c>
      <c r="F2960" t="s">
        <v>125</v>
      </c>
      <c r="G2960" t="s">
        <v>7</v>
      </c>
      <c r="H2960">
        <v>1420</v>
      </c>
      <c r="I2960">
        <v>1400</v>
      </c>
      <c r="J2960">
        <v>49.6</v>
      </c>
      <c r="K2960">
        <v>1.3</v>
      </c>
      <c r="L2960">
        <v>705</v>
      </c>
      <c r="M2960">
        <v>17.8</v>
      </c>
      <c r="N2960">
        <v>4</v>
      </c>
      <c r="O2960">
        <v>7</v>
      </c>
      <c r="P2960">
        <v>9.6999999999999993</v>
      </c>
      <c r="Q2960">
        <v>28.7</v>
      </c>
      <c r="R2960">
        <v>21.7</v>
      </c>
      <c r="S2960">
        <v>70</v>
      </c>
      <c r="T2960">
        <v>9900</v>
      </c>
      <c r="U2960">
        <v>20800</v>
      </c>
      <c r="V2960">
        <v>28800</v>
      </c>
    </row>
    <row r="2961" spans="1:22" x14ac:dyDescent="0.25">
      <c r="A2961" t="str">
        <f t="shared" si="46"/>
        <v>2014/20151FemaleMaterials and technologyEU</v>
      </c>
      <c r="B2961" t="s">
        <v>37</v>
      </c>
      <c r="C2961" t="s">
        <v>138</v>
      </c>
      <c r="D2961">
        <v>1</v>
      </c>
      <c r="E2961" t="s">
        <v>1</v>
      </c>
      <c r="F2961" t="s">
        <v>21</v>
      </c>
      <c r="G2961" t="s">
        <v>150</v>
      </c>
      <c r="H2961">
        <v>50</v>
      </c>
      <c r="I2961">
        <v>45</v>
      </c>
      <c r="J2961">
        <v>17.600000000000001</v>
      </c>
      <c r="K2961">
        <v>2.1</v>
      </c>
      <c r="L2961">
        <v>40</v>
      </c>
      <c r="M2961">
        <v>17</v>
      </c>
      <c r="N2961">
        <v>4.8</v>
      </c>
      <c r="O2961">
        <v>31.9</v>
      </c>
      <c r="P2961">
        <v>44.6</v>
      </c>
      <c r="Q2961">
        <v>60.6</v>
      </c>
      <c r="R2961">
        <v>28.7</v>
      </c>
      <c r="S2961">
        <v>15</v>
      </c>
      <c r="T2961">
        <v>10600</v>
      </c>
      <c r="U2961">
        <v>19000</v>
      </c>
      <c r="V2961">
        <v>21500</v>
      </c>
    </row>
    <row r="2962" spans="1:22" x14ac:dyDescent="0.25">
      <c r="A2962" t="str">
        <f t="shared" si="46"/>
        <v>2014/20151FemaleMaterials and technologyUK</v>
      </c>
      <c r="B2962" t="s">
        <v>37</v>
      </c>
      <c r="C2962" t="s">
        <v>138</v>
      </c>
      <c r="D2962">
        <v>1</v>
      </c>
      <c r="E2962" t="s">
        <v>1</v>
      </c>
      <c r="F2962" t="s">
        <v>61</v>
      </c>
      <c r="G2962" t="s">
        <v>150</v>
      </c>
      <c r="H2962">
        <v>420</v>
      </c>
      <c r="I2962">
        <v>420</v>
      </c>
      <c r="J2962">
        <v>1.4</v>
      </c>
      <c r="K2962">
        <v>0.2</v>
      </c>
      <c r="L2962">
        <v>410</v>
      </c>
      <c r="M2962">
        <v>3.3</v>
      </c>
      <c r="N2962">
        <v>10.199999999999999</v>
      </c>
      <c r="O2962">
        <v>72.599999999999994</v>
      </c>
      <c r="P2962">
        <v>81.5</v>
      </c>
      <c r="Q2962">
        <v>85.1</v>
      </c>
      <c r="R2962">
        <v>12.4</v>
      </c>
      <c r="S2962">
        <v>290</v>
      </c>
      <c r="T2962">
        <v>12400</v>
      </c>
      <c r="U2962">
        <v>17200</v>
      </c>
      <c r="V2962">
        <v>21500</v>
      </c>
    </row>
    <row r="2963" spans="1:22" x14ac:dyDescent="0.25">
      <c r="A2963" t="str">
        <f t="shared" si="46"/>
        <v>2014/20151FemaleMaterials and technologyNon-EU</v>
      </c>
      <c r="B2963" t="s">
        <v>37</v>
      </c>
      <c r="C2963" t="s">
        <v>138</v>
      </c>
      <c r="D2963">
        <v>1</v>
      </c>
      <c r="E2963" t="s">
        <v>1</v>
      </c>
      <c r="F2963" t="s">
        <v>125</v>
      </c>
      <c r="G2963" t="s">
        <v>150</v>
      </c>
      <c r="H2963">
        <v>125</v>
      </c>
      <c r="I2963">
        <v>120</v>
      </c>
      <c r="J2963">
        <v>41.3</v>
      </c>
      <c r="K2963">
        <v>2.4</v>
      </c>
      <c r="L2963">
        <v>70</v>
      </c>
      <c r="M2963">
        <v>14.1</v>
      </c>
      <c r="N2963">
        <v>1.4</v>
      </c>
      <c r="O2963">
        <v>4.0999999999999996</v>
      </c>
      <c r="P2963">
        <v>10.4</v>
      </c>
      <c r="Q2963">
        <v>43.1</v>
      </c>
      <c r="R2963">
        <v>39</v>
      </c>
      <c r="S2963" t="s">
        <v>124</v>
      </c>
      <c r="T2963" t="s">
        <v>124</v>
      </c>
      <c r="U2963" t="s">
        <v>124</v>
      </c>
      <c r="V2963" t="s">
        <v>124</v>
      </c>
    </row>
    <row r="2964" spans="1:22" x14ac:dyDescent="0.25">
      <c r="A2964" t="str">
        <f t="shared" si="46"/>
        <v>2014/20151FemaleMathematical sciencesEU</v>
      </c>
      <c r="B2964" t="s">
        <v>37</v>
      </c>
      <c r="C2964" t="s">
        <v>138</v>
      </c>
      <c r="D2964">
        <v>1</v>
      </c>
      <c r="E2964" t="s">
        <v>1</v>
      </c>
      <c r="F2964" t="s">
        <v>21</v>
      </c>
      <c r="G2964" t="s">
        <v>5</v>
      </c>
      <c r="H2964">
        <v>130</v>
      </c>
      <c r="I2964">
        <v>125</v>
      </c>
      <c r="J2964">
        <v>26.8</v>
      </c>
      <c r="K2964">
        <v>2.7</v>
      </c>
      <c r="L2964">
        <v>90</v>
      </c>
      <c r="M2964">
        <v>11.3</v>
      </c>
      <c r="N2964">
        <v>1.7</v>
      </c>
      <c r="O2964">
        <v>19.100000000000001</v>
      </c>
      <c r="P2964">
        <v>33.299999999999997</v>
      </c>
      <c r="Q2964">
        <v>60.3</v>
      </c>
      <c r="R2964">
        <v>41.2</v>
      </c>
      <c r="S2964">
        <v>25</v>
      </c>
      <c r="T2964">
        <v>15700</v>
      </c>
      <c r="U2964">
        <v>27000</v>
      </c>
      <c r="V2964">
        <v>33900</v>
      </c>
    </row>
    <row r="2965" spans="1:22" x14ac:dyDescent="0.25">
      <c r="A2965" t="str">
        <f t="shared" si="46"/>
        <v>2014/20151FemaleMathematical sciencesUK</v>
      </c>
      <c r="B2965" t="s">
        <v>37</v>
      </c>
      <c r="C2965" t="s">
        <v>138</v>
      </c>
      <c r="D2965">
        <v>1</v>
      </c>
      <c r="E2965" t="s">
        <v>1</v>
      </c>
      <c r="F2965" t="s">
        <v>61</v>
      </c>
      <c r="G2965" t="s">
        <v>5</v>
      </c>
      <c r="H2965">
        <v>2330</v>
      </c>
      <c r="I2965">
        <v>2325</v>
      </c>
      <c r="J2965">
        <v>1.1000000000000001</v>
      </c>
      <c r="K2965">
        <v>0.2</v>
      </c>
      <c r="L2965">
        <v>2300</v>
      </c>
      <c r="M2965">
        <v>3.7</v>
      </c>
      <c r="N2965">
        <v>4.9000000000000004</v>
      </c>
      <c r="O2965">
        <v>62.6</v>
      </c>
      <c r="P2965">
        <v>83.2</v>
      </c>
      <c r="Q2965">
        <v>90.4</v>
      </c>
      <c r="R2965">
        <v>27.8</v>
      </c>
      <c r="S2965">
        <v>1415</v>
      </c>
      <c r="T2965">
        <v>16400</v>
      </c>
      <c r="U2965">
        <v>21500</v>
      </c>
      <c r="V2965">
        <v>26600</v>
      </c>
    </row>
    <row r="2966" spans="1:22" x14ac:dyDescent="0.25">
      <c r="A2966" t="str">
        <f t="shared" si="46"/>
        <v>2014/20151FemaleMathematical sciencesNon-EU</v>
      </c>
      <c r="B2966" t="s">
        <v>37</v>
      </c>
      <c r="C2966" t="s">
        <v>138</v>
      </c>
      <c r="D2966">
        <v>1</v>
      </c>
      <c r="E2966" t="s">
        <v>1</v>
      </c>
      <c r="F2966" t="s">
        <v>125</v>
      </c>
      <c r="G2966" t="s">
        <v>5</v>
      </c>
      <c r="H2966">
        <v>495</v>
      </c>
      <c r="I2966">
        <v>495</v>
      </c>
      <c r="J2966">
        <v>37.9</v>
      </c>
      <c r="K2966">
        <v>0.4</v>
      </c>
      <c r="L2966">
        <v>305</v>
      </c>
      <c r="M2966">
        <v>8.8000000000000007</v>
      </c>
      <c r="N2966">
        <v>1.5</v>
      </c>
      <c r="O2966">
        <v>4.3</v>
      </c>
      <c r="P2966">
        <v>9.8000000000000007</v>
      </c>
      <c r="Q2966">
        <v>51.8</v>
      </c>
      <c r="R2966">
        <v>47.6</v>
      </c>
      <c r="S2966">
        <v>20</v>
      </c>
      <c r="T2966">
        <v>28100</v>
      </c>
      <c r="U2966">
        <v>33200</v>
      </c>
      <c r="V2966">
        <v>40500</v>
      </c>
    </row>
    <row r="2967" spans="1:22" x14ac:dyDescent="0.25">
      <c r="A2967" t="str">
        <f t="shared" si="46"/>
        <v>2014/20151FemaleMedia, journalism and communicationsEU</v>
      </c>
      <c r="B2967" t="s">
        <v>37</v>
      </c>
      <c r="C2967" t="s">
        <v>138</v>
      </c>
      <c r="D2967">
        <v>1</v>
      </c>
      <c r="E2967" t="s">
        <v>1</v>
      </c>
      <c r="F2967" t="s">
        <v>21</v>
      </c>
      <c r="G2967" t="s">
        <v>151</v>
      </c>
      <c r="H2967">
        <v>450</v>
      </c>
      <c r="I2967">
        <v>435</v>
      </c>
      <c r="J2967">
        <v>13.4</v>
      </c>
      <c r="K2967">
        <v>3.6</v>
      </c>
      <c r="L2967">
        <v>375</v>
      </c>
      <c r="M2967">
        <v>19.899999999999999</v>
      </c>
      <c r="N2967">
        <v>9.4</v>
      </c>
      <c r="O2967">
        <v>38.1</v>
      </c>
      <c r="P2967">
        <v>48.5</v>
      </c>
      <c r="Q2967">
        <v>57.3</v>
      </c>
      <c r="R2967">
        <v>19.100000000000001</v>
      </c>
      <c r="S2967">
        <v>155</v>
      </c>
      <c r="T2967">
        <v>12000</v>
      </c>
      <c r="U2967">
        <v>17500</v>
      </c>
      <c r="V2967">
        <v>21900</v>
      </c>
    </row>
    <row r="2968" spans="1:22" x14ac:dyDescent="0.25">
      <c r="A2968" t="str">
        <f t="shared" si="46"/>
        <v>2014/20151FemaleMedia, journalism and communicationsUK</v>
      </c>
      <c r="B2968" t="s">
        <v>37</v>
      </c>
      <c r="C2968" t="s">
        <v>138</v>
      </c>
      <c r="D2968">
        <v>1</v>
      </c>
      <c r="E2968" t="s">
        <v>1</v>
      </c>
      <c r="F2968" t="s">
        <v>61</v>
      </c>
      <c r="G2968" t="s">
        <v>151</v>
      </c>
      <c r="H2968">
        <v>4690</v>
      </c>
      <c r="I2968">
        <v>4685</v>
      </c>
      <c r="J2968">
        <v>1.2</v>
      </c>
      <c r="K2968">
        <v>0.1</v>
      </c>
      <c r="L2968">
        <v>4630</v>
      </c>
      <c r="M2968">
        <v>3.1</v>
      </c>
      <c r="N2968">
        <v>10.199999999999999</v>
      </c>
      <c r="O2968">
        <v>77.5</v>
      </c>
      <c r="P2968">
        <v>82.8</v>
      </c>
      <c r="Q2968">
        <v>85.6</v>
      </c>
      <c r="R2968">
        <v>8.1</v>
      </c>
      <c r="S2968">
        <v>3505</v>
      </c>
      <c r="T2968">
        <v>11000</v>
      </c>
      <c r="U2968">
        <v>15300</v>
      </c>
      <c r="V2968">
        <v>19000</v>
      </c>
    </row>
    <row r="2969" spans="1:22" x14ac:dyDescent="0.25">
      <c r="A2969" t="str">
        <f t="shared" si="46"/>
        <v>2014/20151FemaleMedia, journalism and communicationsNon-EU</v>
      </c>
      <c r="B2969" t="s">
        <v>37</v>
      </c>
      <c r="C2969" t="s">
        <v>138</v>
      </c>
      <c r="D2969">
        <v>1</v>
      </c>
      <c r="E2969" t="s">
        <v>1</v>
      </c>
      <c r="F2969" t="s">
        <v>125</v>
      </c>
      <c r="G2969" t="s">
        <v>151</v>
      </c>
      <c r="H2969">
        <v>575</v>
      </c>
      <c r="I2969">
        <v>570</v>
      </c>
      <c r="J2969">
        <v>47.1</v>
      </c>
      <c r="K2969">
        <v>0.3</v>
      </c>
      <c r="L2969">
        <v>305</v>
      </c>
      <c r="M2969">
        <v>13.7</v>
      </c>
      <c r="N2969">
        <v>3.9</v>
      </c>
      <c r="O2969">
        <v>6</v>
      </c>
      <c r="P2969">
        <v>9.5</v>
      </c>
      <c r="Q2969">
        <v>35.4</v>
      </c>
      <c r="R2969">
        <v>29.4</v>
      </c>
      <c r="S2969">
        <v>25</v>
      </c>
      <c r="T2969">
        <v>12400</v>
      </c>
      <c r="U2969">
        <v>16400</v>
      </c>
      <c r="V2969">
        <v>21500</v>
      </c>
    </row>
    <row r="2970" spans="1:22" x14ac:dyDescent="0.25">
      <c r="A2970" t="str">
        <f t="shared" si="46"/>
        <v>2014/20151FemaleMedical sciencesEU</v>
      </c>
      <c r="B2970" t="s">
        <v>37</v>
      </c>
      <c r="C2970" t="s">
        <v>138</v>
      </c>
      <c r="D2970">
        <v>1</v>
      </c>
      <c r="E2970" t="s">
        <v>1</v>
      </c>
      <c r="F2970" t="s">
        <v>21</v>
      </c>
      <c r="G2970" t="s">
        <v>152</v>
      </c>
      <c r="H2970">
        <v>110</v>
      </c>
      <c r="I2970">
        <v>110</v>
      </c>
      <c r="J2970">
        <v>16.100000000000001</v>
      </c>
      <c r="K2970">
        <v>1.8</v>
      </c>
      <c r="L2970">
        <v>90</v>
      </c>
      <c r="M2970">
        <v>10.5</v>
      </c>
      <c r="N2970">
        <v>7.3</v>
      </c>
      <c r="O2970">
        <v>41.7</v>
      </c>
      <c r="P2970">
        <v>53.2</v>
      </c>
      <c r="Q2970">
        <v>66.2</v>
      </c>
      <c r="R2970">
        <v>24.5</v>
      </c>
      <c r="S2970">
        <v>40</v>
      </c>
      <c r="T2970">
        <v>24100</v>
      </c>
      <c r="U2970">
        <v>27000</v>
      </c>
      <c r="V2970">
        <v>30300</v>
      </c>
    </row>
    <row r="2971" spans="1:22" x14ac:dyDescent="0.25">
      <c r="A2971" t="str">
        <f t="shared" si="46"/>
        <v>2014/20151FemaleMedical sciencesUK</v>
      </c>
      <c r="B2971" t="s">
        <v>37</v>
      </c>
      <c r="C2971" t="s">
        <v>138</v>
      </c>
      <c r="D2971">
        <v>1</v>
      </c>
      <c r="E2971" t="s">
        <v>1</v>
      </c>
      <c r="F2971" t="s">
        <v>61</v>
      </c>
      <c r="G2971" t="s">
        <v>152</v>
      </c>
      <c r="H2971">
        <v>1945</v>
      </c>
      <c r="I2971">
        <v>1940</v>
      </c>
      <c r="J2971">
        <v>3.4</v>
      </c>
      <c r="K2971">
        <v>0.1</v>
      </c>
      <c r="L2971">
        <v>1875</v>
      </c>
      <c r="M2971">
        <v>2.2999999999999998</v>
      </c>
      <c r="N2971">
        <v>3.7</v>
      </c>
      <c r="O2971">
        <v>56.2</v>
      </c>
      <c r="P2971">
        <v>78</v>
      </c>
      <c r="Q2971">
        <v>90.5</v>
      </c>
      <c r="R2971">
        <v>34.299999999999997</v>
      </c>
      <c r="S2971">
        <v>1070</v>
      </c>
      <c r="T2971">
        <v>19700</v>
      </c>
      <c r="U2971">
        <v>23000</v>
      </c>
      <c r="V2971">
        <v>26600</v>
      </c>
    </row>
    <row r="2972" spans="1:22" x14ac:dyDescent="0.25">
      <c r="A2972" t="str">
        <f t="shared" si="46"/>
        <v>2014/20151FemaleMedical sciencesNon-EU</v>
      </c>
      <c r="B2972" t="s">
        <v>37</v>
      </c>
      <c r="C2972" t="s">
        <v>138</v>
      </c>
      <c r="D2972">
        <v>1</v>
      </c>
      <c r="E2972" t="s">
        <v>1</v>
      </c>
      <c r="F2972" t="s">
        <v>125</v>
      </c>
      <c r="G2972" t="s">
        <v>152</v>
      </c>
      <c r="H2972">
        <v>85</v>
      </c>
      <c r="I2972">
        <v>85</v>
      </c>
      <c r="J2972">
        <v>30.3</v>
      </c>
      <c r="K2972">
        <v>0</v>
      </c>
      <c r="L2972">
        <v>60</v>
      </c>
      <c r="M2972">
        <v>10.8</v>
      </c>
      <c r="N2972">
        <v>3.1</v>
      </c>
      <c r="O2972">
        <v>7</v>
      </c>
      <c r="P2972">
        <v>14.1</v>
      </c>
      <c r="Q2972">
        <v>55.8</v>
      </c>
      <c r="R2972">
        <v>48.8</v>
      </c>
      <c r="S2972" t="s">
        <v>124</v>
      </c>
      <c r="T2972" t="s">
        <v>124</v>
      </c>
      <c r="U2972" t="s">
        <v>124</v>
      </c>
      <c r="V2972" t="s">
        <v>124</v>
      </c>
    </row>
    <row r="2973" spans="1:22" x14ac:dyDescent="0.25">
      <c r="A2973" t="str">
        <f t="shared" si="46"/>
        <v>2014/20151FemaleMedicine and dentistryEU</v>
      </c>
      <c r="B2973" t="s">
        <v>37</v>
      </c>
      <c r="C2973" t="s">
        <v>138</v>
      </c>
      <c r="D2973">
        <v>1</v>
      </c>
      <c r="E2973" t="s">
        <v>1</v>
      </c>
      <c r="F2973" t="s">
        <v>21</v>
      </c>
      <c r="G2973" t="s">
        <v>77</v>
      </c>
      <c r="H2973">
        <v>110</v>
      </c>
      <c r="I2973">
        <v>105</v>
      </c>
      <c r="J2973">
        <v>10.4</v>
      </c>
      <c r="K2973">
        <v>1.9</v>
      </c>
      <c r="L2973">
        <v>95</v>
      </c>
      <c r="M2973">
        <v>2.8</v>
      </c>
      <c r="N2973">
        <v>6.6</v>
      </c>
      <c r="O2973">
        <v>67.900000000000006</v>
      </c>
      <c r="P2973">
        <v>74.5</v>
      </c>
      <c r="Q2973">
        <v>80.2</v>
      </c>
      <c r="R2973">
        <v>12.3</v>
      </c>
      <c r="S2973">
        <v>70</v>
      </c>
      <c r="T2973">
        <v>32800</v>
      </c>
      <c r="U2973">
        <v>36000</v>
      </c>
      <c r="V2973">
        <v>37600</v>
      </c>
    </row>
    <row r="2974" spans="1:22" x14ac:dyDescent="0.25">
      <c r="A2974" t="str">
        <f t="shared" si="46"/>
        <v>2014/20151FemaleMedicine and dentistryUK</v>
      </c>
      <c r="B2974" t="s">
        <v>37</v>
      </c>
      <c r="C2974" t="s">
        <v>138</v>
      </c>
      <c r="D2974">
        <v>1</v>
      </c>
      <c r="E2974" t="s">
        <v>1</v>
      </c>
      <c r="F2974" t="s">
        <v>61</v>
      </c>
      <c r="G2974" t="s">
        <v>77</v>
      </c>
      <c r="H2974">
        <v>4095</v>
      </c>
      <c r="I2974">
        <v>4090</v>
      </c>
      <c r="J2974">
        <v>2</v>
      </c>
      <c r="K2974">
        <v>0.1</v>
      </c>
      <c r="L2974">
        <v>4010</v>
      </c>
      <c r="M2974">
        <v>0.6</v>
      </c>
      <c r="N2974">
        <v>2.8</v>
      </c>
      <c r="O2974">
        <v>79.2</v>
      </c>
      <c r="P2974">
        <v>89.4</v>
      </c>
      <c r="Q2974">
        <v>94.6</v>
      </c>
      <c r="R2974">
        <v>15.4</v>
      </c>
      <c r="S2974">
        <v>3055</v>
      </c>
      <c r="T2974">
        <v>32500</v>
      </c>
      <c r="U2974">
        <v>35400</v>
      </c>
      <c r="V2974">
        <v>37200</v>
      </c>
    </row>
    <row r="2975" spans="1:22" x14ac:dyDescent="0.25">
      <c r="A2975" t="str">
        <f t="shared" si="46"/>
        <v>2014/20151FemaleMedicine and dentistryNon-EU</v>
      </c>
      <c r="B2975" t="s">
        <v>37</v>
      </c>
      <c r="C2975" t="s">
        <v>138</v>
      </c>
      <c r="D2975">
        <v>1</v>
      </c>
      <c r="E2975" t="s">
        <v>1</v>
      </c>
      <c r="F2975" t="s">
        <v>125</v>
      </c>
      <c r="G2975" t="s">
        <v>77</v>
      </c>
      <c r="H2975">
        <v>355</v>
      </c>
      <c r="I2975">
        <v>350</v>
      </c>
      <c r="J2975">
        <v>27</v>
      </c>
      <c r="K2975">
        <v>1.1000000000000001</v>
      </c>
      <c r="L2975">
        <v>255</v>
      </c>
      <c r="M2975">
        <v>8</v>
      </c>
      <c r="N2975">
        <v>4.3</v>
      </c>
      <c r="O2975">
        <v>49.1</v>
      </c>
      <c r="P2975">
        <v>54</v>
      </c>
      <c r="Q2975">
        <v>60.8</v>
      </c>
      <c r="R2975">
        <v>11.6</v>
      </c>
      <c r="S2975">
        <v>160</v>
      </c>
      <c r="T2975">
        <v>32500</v>
      </c>
      <c r="U2975">
        <v>36100</v>
      </c>
      <c r="V2975">
        <v>37600</v>
      </c>
    </row>
    <row r="2976" spans="1:22" x14ac:dyDescent="0.25">
      <c r="A2976" t="str">
        <f t="shared" si="46"/>
        <v>2014/20151FemaleNursing and midwiferyEU</v>
      </c>
      <c r="B2976" t="s">
        <v>37</v>
      </c>
      <c r="C2976" t="s">
        <v>138</v>
      </c>
      <c r="D2976">
        <v>1</v>
      </c>
      <c r="E2976" t="s">
        <v>1</v>
      </c>
      <c r="F2976" t="s">
        <v>21</v>
      </c>
      <c r="G2976" t="s">
        <v>153</v>
      </c>
      <c r="H2976">
        <v>155</v>
      </c>
      <c r="I2976">
        <v>150</v>
      </c>
      <c r="J2976">
        <v>8.6999999999999993</v>
      </c>
      <c r="K2976">
        <v>2.6</v>
      </c>
      <c r="L2976">
        <v>135</v>
      </c>
      <c r="M2976">
        <v>6</v>
      </c>
      <c r="N2976">
        <v>8.1</v>
      </c>
      <c r="O2976">
        <v>47</v>
      </c>
      <c r="P2976">
        <v>73.2</v>
      </c>
      <c r="Q2976">
        <v>77.2</v>
      </c>
      <c r="R2976">
        <v>30.2</v>
      </c>
      <c r="S2976">
        <v>70</v>
      </c>
      <c r="T2976">
        <v>21500</v>
      </c>
      <c r="U2976">
        <v>25900</v>
      </c>
      <c r="V2976">
        <v>28100</v>
      </c>
    </row>
    <row r="2977" spans="1:22" x14ac:dyDescent="0.25">
      <c r="A2977" t="str">
        <f t="shared" si="46"/>
        <v>2014/20151FemaleNursing and midwiferyUK</v>
      </c>
      <c r="B2977" t="s">
        <v>37</v>
      </c>
      <c r="C2977" t="s">
        <v>138</v>
      </c>
      <c r="D2977">
        <v>1</v>
      </c>
      <c r="E2977" t="s">
        <v>1</v>
      </c>
      <c r="F2977" t="s">
        <v>61</v>
      </c>
      <c r="G2977" t="s">
        <v>153</v>
      </c>
      <c r="H2977">
        <v>12795</v>
      </c>
      <c r="I2977">
        <v>12755</v>
      </c>
      <c r="J2977">
        <v>3.2</v>
      </c>
      <c r="K2977">
        <v>0.3</v>
      </c>
      <c r="L2977">
        <v>12350</v>
      </c>
      <c r="M2977">
        <v>2</v>
      </c>
      <c r="N2977">
        <v>2.2999999999999998</v>
      </c>
      <c r="O2977">
        <v>64.900000000000006</v>
      </c>
      <c r="P2977">
        <v>90.6</v>
      </c>
      <c r="Q2977">
        <v>92.6</v>
      </c>
      <c r="R2977">
        <v>27.7</v>
      </c>
      <c r="S2977">
        <v>8185</v>
      </c>
      <c r="T2977">
        <v>21500</v>
      </c>
      <c r="U2977">
        <v>25200</v>
      </c>
      <c r="V2977">
        <v>29600</v>
      </c>
    </row>
    <row r="2978" spans="1:22" x14ac:dyDescent="0.25">
      <c r="A2978" t="str">
        <f t="shared" si="46"/>
        <v>2014/20151FemaleNursing and midwiferyNon-EU</v>
      </c>
      <c r="B2978" t="s">
        <v>37</v>
      </c>
      <c r="C2978" t="s">
        <v>138</v>
      </c>
      <c r="D2978">
        <v>1</v>
      </c>
      <c r="E2978" t="s">
        <v>1</v>
      </c>
      <c r="F2978" t="s">
        <v>125</v>
      </c>
      <c r="G2978" t="s">
        <v>153</v>
      </c>
      <c r="H2978">
        <v>475</v>
      </c>
      <c r="I2978">
        <v>445</v>
      </c>
      <c r="J2978">
        <v>15</v>
      </c>
      <c r="K2978">
        <v>6.1</v>
      </c>
      <c r="L2978">
        <v>380</v>
      </c>
      <c r="M2978">
        <v>16.600000000000001</v>
      </c>
      <c r="N2978">
        <v>4.7</v>
      </c>
      <c r="O2978">
        <v>34.700000000000003</v>
      </c>
      <c r="P2978">
        <v>53.9</v>
      </c>
      <c r="Q2978">
        <v>63.8</v>
      </c>
      <c r="R2978">
        <v>29.1</v>
      </c>
      <c r="S2978">
        <v>145</v>
      </c>
      <c r="T2978">
        <v>15100</v>
      </c>
      <c r="U2978">
        <v>22400</v>
      </c>
      <c r="V2978">
        <v>29900</v>
      </c>
    </row>
    <row r="2979" spans="1:22" x14ac:dyDescent="0.25">
      <c r="A2979" t="str">
        <f t="shared" si="46"/>
        <v>2014/20151FemalePerforming artsEU</v>
      </c>
      <c r="B2979" t="s">
        <v>37</v>
      </c>
      <c r="C2979" t="s">
        <v>138</v>
      </c>
      <c r="D2979">
        <v>1</v>
      </c>
      <c r="E2979" t="s">
        <v>1</v>
      </c>
      <c r="F2979" t="s">
        <v>21</v>
      </c>
      <c r="G2979" t="s">
        <v>154</v>
      </c>
      <c r="H2979">
        <v>350</v>
      </c>
      <c r="I2979">
        <v>345</v>
      </c>
      <c r="J2979">
        <v>23.3</v>
      </c>
      <c r="K2979">
        <v>1.7</v>
      </c>
      <c r="L2979">
        <v>265</v>
      </c>
      <c r="M2979">
        <v>11.7</v>
      </c>
      <c r="N2979">
        <v>9.6</v>
      </c>
      <c r="O2979">
        <v>34.1</v>
      </c>
      <c r="P2979">
        <v>45.7</v>
      </c>
      <c r="Q2979">
        <v>55.4</v>
      </c>
      <c r="R2979">
        <v>21.3</v>
      </c>
      <c r="S2979">
        <v>90</v>
      </c>
      <c r="T2979">
        <v>8000</v>
      </c>
      <c r="U2979">
        <v>12000</v>
      </c>
      <c r="V2979">
        <v>16100</v>
      </c>
    </row>
    <row r="2980" spans="1:22" x14ac:dyDescent="0.25">
      <c r="A2980" t="str">
        <f t="shared" si="46"/>
        <v>2014/20151FemalePerforming artsUK</v>
      </c>
      <c r="B2980" t="s">
        <v>37</v>
      </c>
      <c r="C2980" t="s">
        <v>138</v>
      </c>
      <c r="D2980">
        <v>1</v>
      </c>
      <c r="E2980" t="s">
        <v>1</v>
      </c>
      <c r="F2980" t="s">
        <v>61</v>
      </c>
      <c r="G2980" t="s">
        <v>154</v>
      </c>
      <c r="H2980">
        <v>6615</v>
      </c>
      <c r="I2980">
        <v>6605</v>
      </c>
      <c r="J2980">
        <v>1.2</v>
      </c>
      <c r="K2980">
        <v>0.2</v>
      </c>
      <c r="L2980">
        <v>6525</v>
      </c>
      <c r="M2980">
        <v>3</v>
      </c>
      <c r="N2980">
        <v>8.1</v>
      </c>
      <c r="O2980">
        <v>70.599999999999994</v>
      </c>
      <c r="P2980">
        <v>83.9</v>
      </c>
      <c r="Q2980">
        <v>87.7</v>
      </c>
      <c r="R2980">
        <v>17</v>
      </c>
      <c r="S2980">
        <v>4320</v>
      </c>
      <c r="T2980">
        <v>8800</v>
      </c>
      <c r="U2980">
        <v>12800</v>
      </c>
      <c r="V2980">
        <v>16800</v>
      </c>
    </row>
    <row r="2981" spans="1:22" x14ac:dyDescent="0.25">
      <c r="A2981" t="str">
        <f t="shared" si="46"/>
        <v>2014/20151FemalePerforming artsNon-EU</v>
      </c>
      <c r="B2981" t="s">
        <v>37</v>
      </c>
      <c r="C2981" t="s">
        <v>138</v>
      </c>
      <c r="D2981">
        <v>1</v>
      </c>
      <c r="E2981" t="s">
        <v>1</v>
      </c>
      <c r="F2981" t="s">
        <v>125</v>
      </c>
      <c r="G2981" t="s">
        <v>154</v>
      </c>
      <c r="H2981">
        <v>300</v>
      </c>
      <c r="I2981">
        <v>285</v>
      </c>
      <c r="J2981">
        <v>34.6</v>
      </c>
      <c r="K2981">
        <v>3.6</v>
      </c>
      <c r="L2981">
        <v>190</v>
      </c>
      <c r="M2981">
        <v>19</v>
      </c>
      <c r="N2981">
        <v>4.5999999999999996</v>
      </c>
      <c r="O2981">
        <v>18</v>
      </c>
      <c r="P2981">
        <v>25.6</v>
      </c>
      <c r="Q2981">
        <v>41.8</v>
      </c>
      <c r="R2981">
        <v>23.8</v>
      </c>
      <c r="S2981">
        <v>35</v>
      </c>
      <c r="T2981">
        <v>9100</v>
      </c>
      <c r="U2981">
        <v>13100</v>
      </c>
      <c r="V2981">
        <v>17500</v>
      </c>
    </row>
    <row r="2982" spans="1:22" x14ac:dyDescent="0.25">
      <c r="A2982" t="str">
        <f t="shared" si="46"/>
        <v>2014/20151FemalePharmacology, toxicology and pharmacyEU</v>
      </c>
      <c r="B2982" t="s">
        <v>37</v>
      </c>
      <c r="C2982" t="s">
        <v>138</v>
      </c>
      <c r="D2982">
        <v>1</v>
      </c>
      <c r="E2982" t="s">
        <v>1</v>
      </c>
      <c r="F2982" t="s">
        <v>21</v>
      </c>
      <c r="G2982" t="s">
        <v>78</v>
      </c>
      <c r="H2982">
        <v>90</v>
      </c>
      <c r="I2982">
        <v>90</v>
      </c>
      <c r="J2982">
        <v>17.600000000000001</v>
      </c>
      <c r="K2982">
        <v>0</v>
      </c>
      <c r="L2982">
        <v>75</v>
      </c>
      <c r="M2982">
        <v>7.3</v>
      </c>
      <c r="N2982">
        <v>21.7</v>
      </c>
      <c r="O2982">
        <v>26.5</v>
      </c>
      <c r="P2982">
        <v>46.2</v>
      </c>
      <c r="Q2982">
        <v>53.3</v>
      </c>
      <c r="R2982">
        <v>26.8</v>
      </c>
      <c r="S2982">
        <v>20</v>
      </c>
      <c r="T2982">
        <v>19300</v>
      </c>
      <c r="U2982">
        <v>24800</v>
      </c>
      <c r="V2982">
        <v>29200</v>
      </c>
    </row>
    <row r="2983" spans="1:22" x14ac:dyDescent="0.25">
      <c r="A2983" t="str">
        <f t="shared" si="46"/>
        <v>2014/20151FemalePharmacology, toxicology and pharmacyUK</v>
      </c>
      <c r="B2983" t="s">
        <v>37</v>
      </c>
      <c r="C2983" t="s">
        <v>138</v>
      </c>
      <c r="D2983">
        <v>1</v>
      </c>
      <c r="E2983" t="s">
        <v>1</v>
      </c>
      <c r="F2983" t="s">
        <v>61</v>
      </c>
      <c r="G2983" t="s">
        <v>78</v>
      </c>
      <c r="H2983">
        <v>1605</v>
      </c>
      <c r="I2983">
        <v>1605</v>
      </c>
      <c r="J2983">
        <v>4.9000000000000004</v>
      </c>
      <c r="K2983">
        <v>0</v>
      </c>
      <c r="L2983">
        <v>1525</v>
      </c>
      <c r="M2983">
        <v>2.2000000000000002</v>
      </c>
      <c r="N2983">
        <v>9.1999999999999993</v>
      </c>
      <c r="O2983">
        <v>46.6</v>
      </c>
      <c r="P2983">
        <v>72.8</v>
      </c>
      <c r="Q2983">
        <v>83.7</v>
      </c>
      <c r="R2983">
        <v>37.1</v>
      </c>
      <c r="S2983">
        <v>625</v>
      </c>
      <c r="T2983">
        <v>15700</v>
      </c>
      <c r="U2983">
        <v>22600</v>
      </c>
      <c r="V2983">
        <v>28100</v>
      </c>
    </row>
    <row r="2984" spans="1:22" x14ac:dyDescent="0.25">
      <c r="A2984" t="str">
        <f t="shared" si="46"/>
        <v>2014/20151FemalePharmacology, toxicology and pharmacyNon-EU</v>
      </c>
      <c r="B2984" t="s">
        <v>37</v>
      </c>
      <c r="C2984" t="s">
        <v>138</v>
      </c>
      <c r="D2984">
        <v>1</v>
      </c>
      <c r="E2984" t="s">
        <v>1</v>
      </c>
      <c r="F2984" t="s">
        <v>125</v>
      </c>
      <c r="G2984" t="s">
        <v>78</v>
      </c>
      <c r="H2984">
        <v>310</v>
      </c>
      <c r="I2984">
        <v>295</v>
      </c>
      <c r="J2984">
        <v>28.5</v>
      </c>
      <c r="K2984">
        <v>5.0999999999999996</v>
      </c>
      <c r="L2984">
        <v>210</v>
      </c>
      <c r="M2984">
        <v>21.1</v>
      </c>
      <c r="N2984">
        <v>18.100000000000001</v>
      </c>
      <c r="O2984">
        <v>12.2</v>
      </c>
      <c r="P2984">
        <v>21.5</v>
      </c>
      <c r="Q2984">
        <v>32.299999999999997</v>
      </c>
      <c r="R2984">
        <v>20.100000000000001</v>
      </c>
      <c r="S2984">
        <v>35</v>
      </c>
      <c r="T2984">
        <v>15300</v>
      </c>
      <c r="U2984">
        <v>21200</v>
      </c>
      <c r="V2984">
        <v>24500</v>
      </c>
    </row>
    <row r="2985" spans="1:22" x14ac:dyDescent="0.25">
      <c r="A2985" t="str">
        <f t="shared" si="46"/>
        <v>2014/20151FemalePhilosophy and religious studiesEU</v>
      </c>
      <c r="B2985" t="s">
        <v>37</v>
      </c>
      <c r="C2985" t="s">
        <v>138</v>
      </c>
      <c r="D2985">
        <v>1</v>
      </c>
      <c r="E2985" t="s">
        <v>1</v>
      </c>
      <c r="F2985" t="s">
        <v>21</v>
      </c>
      <c r="G2985" t="s">
        <v>115</v>
      </c>
      <c r="H2985">
        <v>50</v>
      </c>
      <c r="I2985">
        <v>50</v>
      </c>
      <c r="J2985">
        <v>19.399999999999999</v>
      </c>
      <c r="K2985">
        <v>0.7</v>
      </c>
      <c r="L2985">
        <v>40</v>
      </c>
      <c r="M2985">
        <v>19.399999999999999</v>
      </c>
      <c r="N2985">
        <v>7.5</v>
      </c>
      <c r="O2985">
        <v>14.9</v>
      </c>
      <c r="P2985">
        <v>33.799999999999997</v>
      </c>
      <c r="Q2985">
        <v>53.8</v>
      </c>
      <c r="R2985">
        <v>38.799999999999997</v>
      </c>
      <c r="S2985" t="s">
        <v>124</v>
      </c>
      <c r="T2985" t="s">
        <v>124</v>
      </c>
      <c r="U2985" t="s">
        <v>124</v>
      </c>
      <c r="V2985" t="s">
        <v>124</v>
      </c>
    </row>
    <row r="2986" spans="1:22" x14ac:dyDescent="0.25">
      <c r="A2986" t="str">
        <f t="shared" si="46"/>
        <v>2014/20151FemalePhilosophy and religious studiesUK</v>
      </c>
      <c r="B2986" t="s">
        <v>37</v>
      </c>
      <c r="C2986" t="s">
        <v>138</v>
      </c>
      <c r="D2986">
        <v>1</v>
      </c>
      <c r="E2986" t="s">
        <v>1</v>
      </c>
      <c r="F2986" t="s">
        <v>61</v>
      </c>
      <c r="G2986" t="s">
        <v>115</v>
      </c>
      <c r="H2986">
        <v>1825</v>
      </c>
      <c r="I2986">
        <v>1825</v>
      </c>
      <c r="J2986">
        <v>1.7</v>
      </c>
      <c r="K2986">
        <v>0</v>
      </c>
      <c r="L2986">
        <v>1795</v>
      </c>
      <c r="M2986">
        <v>6.6</v>
      </c>
      <c r="N2986">
        <v>7.4</v>
      </c>
      <c r="O2986">
        <v>55.3</v>
      </c>
      <c r="P2986">
        <v>75.400000000000006</v>
      </c>
      <c r="Q2986">
        <v>84.3</v>
      </c>
      <c r="R2986">
        <v>29</v>
      </c>
      <c r="S2986">
        <v>950</v>
      </c>
      <c r="T2986">
        <v>10600</v>
      </c>
      <c r="U2986">
        <v>16100</v>
      </c>
      <c r="V2986">
        <v>21200</v>
      </c>
    </row>
    <row r="2987" spans="1:22" x14ac:dyDescent="0.25">
      <c r="A2987" t="str">
        <f t="shared" si="46"/>
        <v>2014/20151FemalePhilosophy and religious studiesNon-EU</v>
      </c>
      <c r="B2987" t="s">
        <v>37</v>
      </c>
      <c r="C2987" t="s">
        <v>138</v>
      </c>
      <c r="D2987">
        <v>1</v>
      </c>
      <c r="E2987" t="s">
        <v>1</v>
      </c>
      <c r="F2987" t="s">
        <v>125</v>
      </c>
      <c r="G2987" t="s">
        <v>115</v>
      </c>
      <c r="H2987">
        <v>60</v>
      </c>
      <c r="I2987">
        <v>55</v>
      </c>
      <c r="J2987">
        <v>44.2</v>
      </c>
      <c r="K2987">
        <v>4.8</v>
      </c>
      <c r="L2987">
        <v>30</v>
      </c>
      <c r="M2987">
        <v>11.9</v>
      </c>
      <c r="N2987">
        <v>3.6</v>
      </c>
      <c r="O2987">
        <v>11.9</v>
      </c>
      <c r="P2987">
        <v>21.5</v>
      </c>
      <c r="Q2987">
        <v>40.299999999999997</v>
      </c>
      <c r="R2987">
        <v>28.4</v>
      </c>
      <c r="S2987" t="s">
        <v>124</v>
      </c>
      <c r="T2987" t="s">
        <v>124</v>
      </c>
      <c r="U2987" t="s">
        <v>124</v>
      </c>
      <c r="V2987" t="s">
        <v>124</v>
      </c>
    </row>
    <row r="2988" spans="1:22" x14ac:dyDescent="0.25">
      <c r="A2988" t="str">
        <f t="shared" si="46"/>
        <v>2014/20151FemalePhysics and astronomyEU</v>
      </c>
      <c r="B2988" t="s">
        <v>37</v>
      </c>
      <c r="C2988" t="s">
        <v>138</v>
      </c>
      <c r="D2988">
        <v>1</v>
      </c>
      <c r="E2988" t="s">
        <v>1</v>
      </c>
      <c r="F2988" t="s">
        <v>21</v>
      </c>
      <c r="G2988" t="s">
        <v>88</v>
      </c>
      <c r="H2988">
        <v>40</v>
      </c>
      <c r="I2988">
        <v>40</v>
      </c>
      <c r="J2988">
        <v>25.8</v>
      </c>
      <c r="K2988">
        <v>0</v>
      </c>
      <c r="L2988">
        <v>30</v>
      </c>
      <c r="M2988">
        <v>10.3</v>
      </c>
      <c r="N2988">
        <v>6</v>
      </c>
      <c r="O2988">
        <v>10.3</v>
      </c>
      <c r="P2988">
        <v>27</v>
      </c>
      <c r="Q2988">
        <v>57.9</v>
      </c>
      <c r="R2988">
        <v>47.6</v>
      </c>
      <c r="S2988" t="s">
        <v>124</v>
      </c>
      <c r="T2988" t="s">
        <v>124</v>
      </c>
      <c r="U2988" t="s">
        <v>124</v>
      </c>
      <c r="V2988" t="s">
        <v>124</v>
      </c>
    </row>
    <row r="2989" spans="1:22" x14ac:dyDescent="0.25">
      <c r="A2989" t="str">
        <f t="shared" si="46"/>
        <v>2014/20151FemalePhysics and astronomyUK</v>
      </c>
      <c r="B2989" t="s">
        <v>37</v>
      </c>
      <c r="C2989" t="s">
        <v>138</v>
      </c>
      <c r="D2989">
        <v>1</v>
      </c>
      <c r="E2989" t="s">
        <v>1</v>
      </c>
      <c r="F2989" t="s">
        <v>61</v>
      </c>
      <c r="G2989" t="s">
        <v>88</v>
      </c>
      <c r="H2989">
        <v>485</v>
      </c>
      <c r="I2989">
        <v>485</v>
      </c>
      <c r="J2989">
        <v>1.5</v>
      </c>
      <c r="K2989">
        <v>0</v>
      </c>
      <c r="L2989">
        <v>480</v>
      </c>
      <c r="M2989">
        <v>3.3</v>
      </c>
      <c r="N2989">
        <v>4.0999999999999996</v>
      </c>
      <c r="O2989">
        <v>47.6</v>
      </c>
      <c r="P2989">
        <v>78.900000000000006</v>
      </c>
      <c r="Q2989">
        <v>91</v>
      </c>
      <c r="R2989">
        <v>43.5</v>
      </c>
      <c r="S2989">
        <v>225</v>
      </c>
      <c r="T2989">
        <v>17200</v>
      </c>
      <c r="U2989">
        <v>23400</v>
      </c>
      <c r="V2989">
        <v>27400</v>
      </c>
    </row>
    <row r="2990" spans="1:22" x14ac:dyDescent="0.25">
      <c r="A2990" t="str">
        <f t="shared" si="46"/>
        <v>2014/20151FemalePhysics and astronomyNon-EU</v>
      </c>
      <c r="B2990" t="s">
        <v>37</v>
      </c>
      <c r="C2990" t="s">
        <v>138</v>
      </c>
      <c r="D2990">
        <v>1</v>
      </c>
      <c r="E2990" t="s">
        <v>1</v>
      </c>
      <c r="F2990" t="s">
        <v>125</v>
      </c>
      <c r="G2990" t="s">
        <v>88</v>
      </c>
      <c r="H2990">
        <v>55</v>
      </c>
      <c r="I2990">
        <v>55</v>
      </c>
      <c r="J2990">
        <v>36.4</v>
      </c>
      <c r="K2990">
        <v>0.9</v>
      </c>
      <c r="L2990">
        <v>35</v>
      </c>
      <c r="M2990">
        <v>18.100000000000001</v>
      </c>
      <c r="N2990">
        <v>3.8</v>
      </c>
      <c r="O2990">
        <v>0</v>
      </c>
      <c r="P2990">
        <v>6.6</v>
      </c>
      <c r="Q2990">
        <v>41.8</v>
      </c>
      <c r="R2990">
        <v>41.8</v>
      </c>
      <c r="S2990" t="s">
        <v>146</v>
      </c>
      <c r="T2990" t="s">
        <v>146</v>
      </c>
      <c r="U2990" t="s">
        <v>146</v>
      </c>
      <c r="V2990" t="s">
        <v>146</v>
      </c>
    </row>
    <row r="2991" spans="1:22" x14ac:dyDescent="0.25">
      <c r="A2991" t="str">
        <f t="shared" si="46"/>
        <v>2014/20151FemalePoliticsEU</v>
      </c>
      <c r="B2991" t="s">
        <v>37</v>
      </c>
      <c r="C2991" t="s">
        <v>138</v>
      </c>
      <c r="D2991">
        <v>1</v>
      </c>
      <c r="E2991" t="s">
        <v>1</v>
      </c>
      <c r="F2991" t="s">
        <v>21</v>
      </c>
      <c r="G2991" t="s">
        <v>102</v>
      </c>
      <c r="H2991">
        <v>465</v>
      </c>
      <c r="I2991">
        <v>450</v>
      </c>
      <c r="J2991">
        <v>17.899999999999999</v>
      </c>
      <c r="K2991">
        <v>3.3</v>
      </c>
      <c r="L2991">
        <v>370</v>
      </c>
      <c r="M2991">
        <v>18.2</v>
      </c>
      <c r="N2991">
        <v>5.9</v>
      </c>
      <c r="O2991">
        <v>19.7</v>
      </c>
      <c r="P2991">
        <v>31</v>
      </c>
      <c r="Q2991">
        <v>57.9</v>
      </c>
      <c r="R2991">
        <v>38.200000000000003</v>
      </c>
      <c r="S2991">
        <v>75</v>
      </c>
      <c r="T2991">
        <v>13100</v>
      </c>
      <c r="U2991">
        <v>19700</v>
      </c>
      <c r="V2991">
        <v>23400</v>
      </c>
    </row>
    <row r="2992" spans="1:22" x14ac:dyDescent="0.25">
      <c r="A2992" t="str">
        <f t="shared" si="46"/>
        <v>2014/20151FemalePoliticsUK</v>
      </c>
      <c r="B2992" t="s">
        <v>37</v>
      </c>
      <c r="C2992" t="s">
        <v>138</v>
      </c>
      <c r="D2992">
        <v>1</v>
      </c>
      <c r="E2992" t="s">
        <v>1</v>
      </c>
      <c r="F2992" t="s">
        <v>61</v>
      </c>
      <c r="G2992" t="s">
        <v>102</v>
      </c>
      <c r="H2992">
        <v>1990</v>
      </c>
      <c r="I2992">
        <v>1985</v>
      </c>
      <c r="J2992">
        <v>2.2000000000000002</v>
      </c>
      <c r="K2992">
        <v>0.4</v>
      </c>
      <c r="L2992">
        <v>1940</v>
      </c>
      <c r="M2992">
        <v>5.8</v>
      </c>
      <c r="N2992">
        <v>8.6999999999999993</v>
      </c>
      <c r="O2992">
        <v>60.6</v>
      </c>
      <c r="P2992">
        <v>75.8</v>
      </c>
      <c r="Q2992">
        <v>83.3</v>
      </c>
      <c r="R2992">
        <v>22.7</v>
      </c>
      <c r="S2992">
        <v>1160</v>
      </c>
      <c r="T2992">
        <v>13100</v>
      </c>
      <c r="U2992">
        <v>18200</v>
      </c>
      <c r="V2992">
        <v>23400</v>
      </c>
    </row>
    <row r="2993" spans="1:22" x14ac:dyDescent="0.25">
      <c r="A2993" t="str">
        <f t="shared" si="46"/>
        <v>2014/20151FemalePoliticsNon-EU</v>
      </c>
      <c r="B2993" t="s">
        <v>37</v>
      </c>
      <c r="C2993" t="s">
        <v>138</v>
      </c>
      <c r="D2993">
        <v>1</v>
      </c>
      <c r="E2993" t="s">
        <v>1</v>
      </c>
      <c r="F2993" t="s">
        <v>125</v>
      </c>
      <c r="G2993" t="s">
        <v>102</v>
      </c>
      <c r="H2993">
        <v>310</v>
      </c>
      <c r="I2993">
        <v>310</v>
      </c>
      <c r="J2993">
        <v>34.1</v>
      </c>
      <c r="K2993">
        <v>1</v>
      </c>
      <c r="L2993">
        <v>205</v>
      </c>
      <c r="M2993">
        <v>16.8</v>
      </c>
      <c r="N2993">
        <v>3.8</v>
      </c>
      <c r="O2993">
        <v>7.4</v>
      </c>
      <c r="P2993">
        <v>14.7</v>
      </c>
      <c r="Q2993">
        <v>45.4</v>
      </c>
      <c r="R2993">
        <v>37.9</v>
      </c>
      <c r="S2993">
        <v>15</v>
      </c>
      <c r="T2993">
        <v>18200</v>
      </c>
      <c r="U2993">
        <v>27000</v>
      </c>
      <c r="V2993">
        <v>36500</v>
      </c>
    </row>
    <row r="2994" spans="1:22" x14ac:dyDescent="0.25">
      <c r="A2994" t="str">
        <f t="shared" si="46"/>
        <v>2014/20151FemalePsychologyEU</v>
      </c>
      <c r="B2994" t="s">
        <v>37</v>
      </c>
      <c r="C2994" t="s">
        <v>138</v>
      </c>
      <c r="D2994">
        <v>1</v>
      </c>
      <c r="E2994" t="s">
        <v>1</v>
      </c>
      <c r="F2994" t="s">
        <v>21</v>
      </c>
      <c r="G2994" t="s">
        <v>20</v>
      </c>
      <c r="H2994">
        <v>370</v>
      </c>
      <c r="I2994">
        <v>365</v>
      </c>
      <c r="J2994">
        <v>18.8</v>
      </c>
      <c r="K2994">
        <v>2.2000000000000002</v>
      </c>
      <c r="L2994">
        <v>295</v>
      </c>
      <c r="M2994">
        <v>12.3</v>
      </c>
      <c r="N2994">
        <v>4.0999999999999996</v>
      </c>
      <c r="O2994">
        <v>24.5</v>
      </c>
      <c r="P2994">
        <v>43.7</v>
      </c>
      <c r="Q2994">
        <v>64.8</v>
      </c>
      <c r="R2994">
        <v>40.299999999999997</v>
      </c>
      <c r="S2994">
        <v>80</v>
      </c>
      <c r="T2994">
        <v>12400</v>
      </c>
      <c r="U2994">
        <v>16400</v>
      </c>
      <c r="V2994">
        <v>22600</v>
      </c>
    </row>
    <row r="2995" spans="1:22" x14ac:dyDescent="0.25">
      <c r="A2995" t="str">
        <f t="shared" si="46"/>
        <v>2014/20151FemalePsychologyUK</v>
      </c>
      <c r="B2995" t="s">
        <v>37</v>
      </c>
      <c r="C2995" t="s">
        <v>138</v>
      </c>
      <c r="D2995">
        <v>1</v>
      </c>
      <c r="E2995" t="s">
        <v>1</v>
      </c>
      <c r="F2995" t="s">
        <v>61</v>
      </c>
      <c r="G2995" t="s">
        <v>20</v>
      </c>
      <c r="H2995">
        <v>9675</v>
      </c>
      <c r="I2995">
        <v>9655</v>
      </c>
      <c r="J2995">
        <v>2.1</v>
      </c>
      <c r="K2995">
        <v>0.2</v>
      </c>
      <c r="L2995">
        <v>9455</v>
      </c>
      <c r="M2995">
        <v>3.5</v>
      </c>
      <c r="N2995">
        <v>6.5</v>
      </c>
      <c r="O2995">
        <v>59</v>
      </c>
      <c r="P2995">
        <v>80.2</v>
      </c>
      <c r="Q2995">
        <v>87.9</v>
      </c>
      <c r="R2995">
        <v>29</v>
      </c>
      <c r="S2995">
        <v>5550</v>
      </c>
      <c r="T2995">
        <v>11300</v>
      </c>
      <c r="U2995">
        <v>15300</v>
      </c>
      <c r="V2995">
        <v>19300</v>
      </c>
    </row>
    <row r="2996" spans="1:22" x14ac:dyDescent="0.25">
      <c r="A2996" t="str">
        <f t="shared" si="46"/>
        <v>2014/20151FemalePsychologyNon-EU</v>
      </c>
      <c r="B2996" t="s">
        <v>37</v>
      </c>
      <c r="C2996" t="s">
        <v>138</v>
      </c>
      <c r="D2996">
        <v>1</v>
      </c>
      <c r="E2996" t="s">
        <v>1</v>
      </c>
      <c r="F2996" t="s">
        <v>125</v>
      </c>
      <c r="G2996" t="s">
        <v>20</v>
      </c>
      <c r="H2996">
        <v>375</v>
      </c>
      <c r="I2996">
        <v>370</v>
      </c>
      <c r="J2996">
        <v>35.4</v>
      </c>
      <c r="K2996">
        <v>1.2</v>
      </c>
      <c r="L2996">
        <v>240</v>
      </c>
      <c r="M2996">
        <v>17.3</v>
      </c>
      <c r="N2996">
        <v>2.4</v>
      </c>
      <c r="O2996">
        <v>7.8</v>
      </c>
      <c r="P2996">
        <v>18.2</v>
      </c>
      <c r="Q2996">
        <v>44.9</v>
      </c>
      <c r="R2996">
        <v>37.1</v>
      </c>
      <c r="S2996">
        <v>20</v>
      </c>
      <c r="T2996">
        <v>10600</v>
      </c>
      <c r="U2996">
        <v>15700</v>
      </c>
      <c r="V2996">
        <v>23000</v>
      </c>
    </row>
    <row r="2997" spans="1:22" x14ac:dyDescent="0.25">
      <c r="A2997" t="str">
        <f t="shared" si="46"/>
        <v>2014/20151FemaleSociology, social policy and anthropologyEU</v>
      </c>
      <c r="B2997" t="s">
        <v>37</v>
      </c>
      <c r="C2997" t="s">
        <v>138</v>
      </c>
      <c r="D2997">
        <v>1</v>
      </c>
      <c r="E2997" t="s">
        <v>1</v>
      </c>
      <c r="F2997" t="s">
        <v>21</v>
      </c>
      <c r="G2997" t="s">
        <v>99</v>
      </c>
      <c r="H2997">
        <v>245</v>
      </c>
      <c r="I2997">
        <v>240</v>
      </c>
      <c r="J2997">
        <v>15.5</v>
      </c>
      <c r="K2997">
        <v>2.5</v>
      </c>
      <c r="L2997">
        <v>200</v>
      </c>
      <c r="M2997">
        <v>13.3</v>
      </c>
      <c r="N2997">
        <v>7.5</v>
      </c>
      <c r="O2997">
        <v>26.5</v>
      </c>
      <c r="P2997">
        <v>41.7</v>
      </c>
      <c r="Q2997">
        <v>63.7</v>
      </c>
      <c r="R2997">
        <v>37.200000000000003</v>
      </c>
      <c r="S2997">
        <v>60</v>
      </c>
      <c r="T2997">
        <v>12600</v>
      </c>
      <c r="U2997">
        <v>17500</v>
      </c>
      <c r="V2997">
        <v>23400</v>
      </c>
    </row>
    <row r="2998" spans="1:22" x14ac:dyDescent="0.25">
      <c r="A2998" t="str">
        <f t="shared" si="46"/>
        <v>2014/20151FemaleSociology, social policy and anthropologyUK</v>
      </c>
      <c r="B2998" t="s">
        <v>37</v>
      </c>
      <c r="C2998" t="s">
        <v>138</v>
      </c>
      <c r="D2998">
        <v>1</v>
      </c>
      <c r="E2998" t="s">
        <v>1</v>
      </c>
      <c r="F2998" t="s">
        <v>61</v>
      </c>
      <c r="G2998" t="s">
        <v>99</v>
      </c>
      <c r="H2998">
        <v>7665</v>
      </c>
      <c r="I2998">
        <v>7645</v>
      </c>
      <c r="J2998">
        <v>1.5</v>
      </c>
      <c r="K2998">
        <v>0.3</v>
      </c>
      <c r="L2998">
        <v>7530</v>
      </c>
      <c r="M2998">
        <v>3.7</v>
      </c>
      <c r="N2998">
        <v>8.6</v>
      </c>
      <c r="O2998">
        <v>67.099999999999994</v>
      </c>
      <c r="P2998">
        <v>81.400000000000006</v>
      </c>
      <c r="Q2998">
        <v>86.2</v>
      </c>
      <c r="R2998">
        <v>19.100000000000001</v>
      </c>
      <c r="S2998">
        <v>5000</v>
      </c>
      <c r="T2998">
        <v>11000</v>
      </c>
      <c r="U2998">
        <v>15700</v>
      </c>
      <c r="V2998">
        <v>19700</v>
      </c>
    </row>
    <row r="2999" spans="1:22" x14ac:dyDescent="0.25">
      <c r="A2999" t="str">
        <f t="shared" si="46"/>
        <v>2014/20151FemaleSociology, social policy and anthropologyNon-EU</v>
      </c>
      <c r="B2999" t="s">
        <v>37</v>
      </c>
      <c r="C2999" t="s">
        <v>138</v>
      </c>
      <c r="D2999">
        <v>1</v>
      </c>
      <c r="E2999" t="s">
        <v>1</v>
      </c>
      <c r="F2999" t="s">
        <v>125</v>
      </c>
      <c r="G2999" t="s">
        <v>99</v>
      </c>
      <c r="H2999">
        <v>270</v>
      </c>
      <c r="I2999">
        <v>265</v>
      </c>
      <c r="J2999">
        <v>32.4</v>
      </c>
      <c r="K2999">
        <v>1</v>
      </c>
      <c r="L2999">
        <v>180</v>
      </c>
      <c r="M2999">
        <v>17.7</v>
      </c>
      <c r="N2999">
        <v>3.4</v>
      </c>
      <c r="O2999">
        <v>10.9</v>
      </c>
      <c r="P2999">
        <v>17.600000000000001</v>
      </c>
      <c r="Q2999">
        <v>46.4</v>
      </c>
      <c r="R2999">
        <v>35.5</v>
      </c>
      <c r="S2999">
        <v>25</v>
      </c>
      <c r="T2999">
        <v>13100</v>
      </c>
      <c r="U2999">
        <v>16800</v>
      </c>
      <c r="V2999">
        <v>23000</v>
      </c>
    </row>
    <row r="3000" spans="1:22" x14ac:dyDescent="0.25">
      <c r="A3000" t="str">
        <f t="shared" si="46"/>
        <v>2014/20151FemaleSport and exercise sciencesEU</v>
      </c>
      <c r="B3000" t="s">
        <v>37</v>
      </c>
      <c r="C3000" t="s">
        <v>138</v>
      </c>
      <c r="D3000">
        <v>1</v>
      </c>
      <c r="E3000" t="s">
        <v>1</v>
      </c>
      <c r="F3000" t="s">
        <v>21</v>
      </c>
      <c r="G3000" t="s">
        <v>82</v>
      </c>
      <c r="H3000">
        <v>55</v>
      </c>
      <c r="I3000">
        <v>50</v>
      </c>
      <c r="J3000">
        <v>8.6</v>
      </c>
      <c r="K3000">
        <v>2.8</v>
      </c>
      <c r="L3000">
        <v>50</v>
      </c>
      <c r="M3000">
        <v>13.7</v>
      </c>
      <c r="N3000">
        <v>7.6</v>
      </c>
      <c r="O3000">
        <v>47.5</v>
      </c>
      <c r="P3000">
        <v>65.3</v>
      </c>
      <c r="Q3000">
        <v>70.099999999999994</v>
      </c>
      <c r="R3000">
        <v>22.6</v>
      </c>
      <c r="S3000">
        <v>20</v>
      </c>
      <c r="T3000">
        <v>11800</v>
      </c>
      <c r="U3000">
        <v>16800</v>
      </c>
      <c r="V3000">
        <v>21900</v>
      </c>
    </row>
    <row r="3001" spans="1:22" x14ac:dyDescent="0.25">
      <c r="A3001" t="str">
        <f t="shared" si="46"/>
        <v>2014/20151FemaleSport and exercise sciencesUK</v>
      </c>
      <c r="B3001" t="s">
        <v>37</v>
      </c>
      <c r="C3001" t="s">
        <v>138</v>
      </c>
      <c r="D3001">
        <v>1</v>
      </c>
      <c r="E3001" t="s">
        <v>1</v>
      </c>
      <c r="F3001" t="s">
        <v>61</v>
      </c>
      <c r="G3001" t="s">
        <v>82</v>
      </c>
      <c r="H3001">
        <v>2855</v>
      </c>
      <c r="I3001">
        <v>2850</v>
      </c>
      <c r="J3001">
        <v>1.1000000000000001</v>
      </c>
      <c r="K3001">
        <v>0.1</v>
      </c>
      <c r="L3001">
        <v>2820</v>
      </c>
      <c r="M3001">
        <v>2.6</v>
      </c>
      <c r="N3001">
        <v>6</v>
      </c>
      <c r="O3001">
        <v>63.7</v>
      </c>
      <c r="P3001">
        <v>85.3</v>
      </c>
      <c r="Q3001">
        <v>90.3</v>
      </c>
      <c r="R3001">
        <v>26.5</v>
      </c>
      <c r="S3001">
        <v>1750</v>
      </c>
      <c r="T3001">
        <v>11000</v>
      </c>
      <c r="U3001">
        <v>14600</v>
      </c>
      <c r="V3001">
        <v>19000</v>
      </c>
    </row>
    <row r="3002" spans="1:22" x14ac:dyDescent="0.25">
      <c r="A3002" t="str">
        <f t="shared" si="46"/>
        <v>2014/20151FemaleSport and exercise sciencesNon-EU</v>
      </c>
      <c r="B3002" t="s">
        <v>37</v>
      </c>
      <c r="C3002" t="s">
        <v>138</v>
      </c>
      <c r="D3002">
        <v>1</v>
      </c>
      <c r="E3002" t="s">
        <v>1</v>
      </c>
      <c r="F3002" t="s">
        <v>125</v>
      </c>
      <c r="G3002" t="s">
        <v>82</v>
      </c>
      <c r="H3002">
        <v>50</v>
      </c>
      <c r="I3002">
        <v>50</v>
      </c>
      <c r="J3002">
        <v>35.5</v>
      </c>
      <c r="K3002">
        <v>0</v>
      </c>
      <c r="L3002">
        <v>30</v>
      </c>
      <c r="M3002">
        <v>16.5</v>
      </c>
      <c r="N3002">
        <v>5.5</v>
      </c>
      <c r="O3002">
        <v>13.4</v>
      </c>
      <c r="P3002">
        <v>17.600000000000001</v>
      </c>
      <c r="Q3002">
        <v>42.4</v>
      </c>
      <c r="R3002">
        <v>29</v>
      </c>
      <c r="S3002" t="s">
        <v>124</v>
      </c>
      <c r="T3002" t="s">
        <v>124</v>
      </c>
      <c r="U3002" t="s">
        <v>124</v>
      </c>
      <c r="V3002" t="s">
        <v>124</v>
      </c>
    </row>
    <row r="3003" spans="1:22" x14ac:dyDescent="0.25">
      <c r="A3003" t="str">
        <f t="shared" si="46"/>
        <v>2014/20151FemaleVeterinary sciencesEU</v>
      </c>
      <c r="B3003" t="s">
        <v>37</v>
      </c>
      <c r="C3003" t="s">
        <v>138</v>
      </c>
      <c r="D3003">
        <v>1</v>
      </c>
      <c r="E3003" t="s">
        <v>1</v>
      </c>
      <c r="F3003" t="s">
        <v>21</v>
      </c>
      <c r="G3003" t="s">
        <v>85</v>
      </c>
      <c r="H3003">
        <v>10</v>
      </c>
      <c r="I3003">
        <v>10</v>
      </c>
      <c r="J3003">
        <v>18.2</v>
      </c>
      <c r="K3003">
        <v>8.3000000000000007</v>
      </c>
      <c r="L3003">
        <v>10</v>
      </c>
      <c r="M3003">
        <v>9.1</v>
      </c>
      <c r="N3003">
        <v>0</v>
      </c>
      <c r="O3003">
        <v>45.5</v>
      </c>
      <c r="P3003">
        <v>45.5</v>
      </c>
      <c r="Q3003">
        <v>72.7</v>
      </c>
      <c r="R3003">
        <v>27.3</v>
      </c>
      <c r="S3003" t="s">
        <v>124</v>
      </c>
      <c r="T3003" t="s">
        <v>124</v>
      </c>
      <c r="U3003" t="s">
        <v>124</v>
      </c>
      <c r="V3003" t="s">
        <v>124</v>
      </c>
    </row>
    <row r="3004" spans="1:22" x14ac:dyDescent="0.25">
      <c r="A3004" t="str">
        <f t="shared" si="46"/>
        <v>2014/20151FemaleVeterinary sciencesUK</v>
      </c>
      <c r="B3004" t="s">
        <v>37</v>
      </c>
      <c r="C3004" t="s">
        <v>138</v>
      </c>
      <c r="D3004">
        <v>1</v>
      </c>
      <c r="E3004" t="s">
        <v>1</v>
      </c>
      <c r="F3004" t="s">
        <v>61</v>
      </c>
      <c r="G3004" t="s">
        <v>85</v>
      </c>
      <c r="H3004">
        <v>570</v>
      </c>
      <c r="I3004">
        <v>565</v>
      </c>
      <c r="J3004">
        <v>2.5</v>
      </c>
      <c r="K3004">
        <v>0.7</v>
      </c>
      <c r="L3004">
        <v>550</v>
      </c>
      <c r="M3004">
        <v>2.7</v>
      </c>
      <c r="N3004">
        <v>3.9</v>
      </c>
      <c r="O3004">
        <v>79.3</v>
      </c>
      <c r="P3004">
        <v>89.5</v>
      </c>
      <c r="Q3004">
        <v>91</v>
      </c>
      <c r="R3004">
        <v>11.7</v>
      </c>
      <c r="S3004">
        <v>440</v>
      </c>
      <c r="T3004">
        <v>20400</v>
      </c>
      <c r="U3004">
        <v>25900</v>
      </c>
      <c r="V3004">
        <v>29600</v>
      </c>
    </row>
    <row r="3005" spans="1:22" x14ac:dyDescent="0.25">
      <c r="A3005" t="str">
        <f t="shared" si="46"/>
        <v>2014/20151FemaleVeterinary sciencesNon-EU</v>
      </c>
      <c r="B3005" t="s">
        <v>37</v>
      </c>
      <c r="C3005" t="s">
        <v>138</v>
      </c>
      <c r="D3005">
        <v>1</v>
      </c>
      <c r="E3005" t="s">
        <v>1</v>
      </c>
      <c r="F3005" t="s">
        <v>125</v>
      </c>
      <c r="G3005" t="s">
        <v>85</v>
      </c>
      <c r="H3005">
        <v>25</v>
      </c>
      <c r="I3005">
        <v>25</v>
      </c>
      <c r="J3005">
        <v>30.8</v>
      </c>
      <c r="K3005">
        <v>0</v>
      </c>
      <c r="L3005">
        <v>20</v>
      </c>
      <c r="M3005">
        <v>19.2</v>
      </c>
      <c r="N3005">
        <v>7.7</v>
      </c>
      <c r="O3005">
        <v>34.6</v>
      </c>
      <c r="P3005">
        <v>38.5</v>
      </c>
      <c r="Q3005">
        <v>42.3</v>
      </c>
      <c r="R3005">
        <v>7.7</v>
      </c>
      <c r="S3005" t="s">
        <v>124</v>
      </c>
      <c r="T3005" t="s">
        <v>124</v>
      </c>
      <c r="U3005" t="s">
        <v>124</v>
      </c>
      <c r="V3005" t="s">
        <v>124</v>
      </c>
    </row>
    <row r="3006" spans="1:22" x14ac:dyDescent="0.25">
      <c r="A3006" t="str">
        <f t="shared" si="46"/>
        <v>2014/20151MaleAgriculture, food and related studiesEU</v>
      </c>
      <c r="B3006" t="s">
        <v>37</v>
      </c>
      <c r="C3006" t="s">
        <v>138</v>
      </c>
      <c r="D3006">
        <v>1</v>
      </c>
      <c r="E3006" t="s">
        <v>2</v>
      </c>
      <c r="F3006" t="s">
        <v>21</v>
      </c>
      <c r="G3006" t="s">
        <v>87</v>
      </c>
      <c r="H3006">
        <v>20</v>
      </c>
      <c r="I3006">
        <v>20</v>
      </c>
      <c r="J3006">
        <v>48.1</v>
      </c>
      <c r="K3006">
        <v>1.6</v>
      </c>
      <c r="L3006">
        <v>10</v>
      </c>
      <c r="M3006">
        <v>4.8</v>
      </c>
      <c r="N3006">
        <v>0</v>
      </c>
      <c r="O3006">
        <v>23.1</v>
      </c>
      <c r="P3006">
        <v>32.700000000000003</v>
      </c>
      <c r="Q3006">
        <v>47.1</v>
      </c>
      <c r="R3006">
        <v>24</v>
      </c>
      <c r="S3006" t="s">
        <v>124</v>
      </c>
      <c r="T3006" t="s">
        <v>124</v>
      </c>
      <c r="U3006" t="s">
        <v>124</v>
      </c>
      <c r="V3006" t="s">
        <v>124</v>
      </c>
    </row>
    <row r="3007" spans="1:22" x14ac:dyDescent="0.25">
      <c r="A3007" t="str">
        <f t="shared" si="46"/>
        <v>2014/20151MaleAgriculture, food and related studiesUK</v>
      </c>
      <c r="B3007" t="s">
        <v>37</v>
      </c>
      <c r="C3007" t="s">
        <v>138</v>
      </c>
      <c r="D3007">
        <v>1</v>
      </c>
      <c r="E3007" t="s">
        <v>2</v>
      </c>
      <c r="F3007" t="s">
        <v>61</v>
      </c>
      <c r="G3007" t="s">
        <v>87</v>
      </c>
      <c r="H3007">
        <v>765</v>
      </c>
      <c r="I3007">
        <v>760</v>
      </c>
      <c r="J3007">
        <v>0.7</v>
      </c>
      <c r="K3007">
        <v>0.5</v>
      </c>
      <c r="L3007">
        <v>755</v>
      </c>
      <c r="M3007">
        <v>7</v>
      </c>
      <c r="N3007">
        <v>9.4</v>
      </c>
      <c r="O3007">
        <v>66.599999999999994</v>
      </c>
      <c r="P3007">
        <v>78.8</v>
      </c>
      <c r="Q3007">
        <v>82.9</v>
      </c>
      <c r="R3007">
        <v>16.2</v>
      </c>
      <c r="S3007">
        <v>475</v>
      </c>
      <c r="T3007">
        <v>12400</v>
      </c>
      <c r="U3007">
        <v>18200</v>
      </c>
      <c r="V3007">
        <v>22600</v>
      </c>
    </row>
    <row r="3008" spans="1:22" x14ac:dyDescent="0.25">
      <c r="A3008" t="str">
        <f t="shared" si="46"/>
        <v>2014/20151MaleAgriculture, food and related studiesNon-EU</v>
      </c>
      <c r="B3008" t="s">
        <v>37</v>
      </c>
      <c r="C3008" t="s">
        <v>138</v>
      </c>
      <c r="D3008">
        <v>1</v>
      </c>
      <c r="E3008" t="s">
        <v>2</v>
      </c>
      <c r="F3008" t="s">
        <v>125</v>
      </c>
      <c r="G3008" t="s">
        <v>87</v>
      </c>
      <c r="H3008">
        <v>65</v>
      </c>
      <c r="I3008">
        <v>65</v>
      </c>
      <c r="J3008">
        <v>35</v>
      </c>
      <c r="K3008">
        <v>4.3</v>
      </c>
      <c r="L3008">
        <v>40</v>
      </c>
      <c r="M3008">
        <v>14.3</v>
      </c>
      <c r="N3008">
        <v>3.2</v>
      </c>
      <c r="O3008">
        <v>7.9</v>
      </c>
      <c r="P3008">
        <v>13.2</v>
      </c>
      <c r="Q3008">
        <v>47.5</v>
      </c>
      <c r="R3008">
        <v>39.6</v>
      </c>
      <c r="S3008" t="s">
        <v>124</v>
      </c>
      <c r="T3008" t="s">
        <v>124</v>
      </c>
      <c r="U3008" t="s">
        <v>124</v>
      </c>
      <c r="V3008" t="s">
        <v>124</v>
      </c>
    </row>
    <row r="3009" spans="1:22" x14ac:dyDescent="0.25">
      <c r="A3009" t="str">
        <f t="shared" si="46"/>
        <v>2014/20151MaleAllied healthEU</v>
      </c>
      <c r="B3009" t="s">
        <v>37</v>
      </c>
      <c r="C3009" t="s">
        <v>138</v>
      </c>
      <c r="D3009">
        <v>1</v>
      </c>
      <c r="E3009" t="s">
        <v>2</v>
      </c>
      <c r="F3009" t="s">
        <v>21</v>
      </c>
      <c r="G3009" t="s">
        <v>145</v>
      </c>
      <c r="H3009">
        <v>140</v>
      </c>
      <c r="I3009">
        <v>140</v>
      </c>
      <c r="J3009">
        <v>32.5</v>
      </c>
      <c r="K3009">
        <v>2.8</v>
      </c>
      <c r="L3009">
        <v>95</v>
      </c>
      <c r="M3009">
        <v>9</v>
      </c>
      <c r="N3009">
        <v>2.2000000000000002</v>
      </c>
      <c r="O3009">
        <v>33.6</v>
      </c>
      <c r="P3009">
        <v>43.4</v>
      </c>
      <c r="Q3009">
        <v>56.4</v>
      </c>
      <c r="R3009">
        <v>22.9</v>
      </c>
      <c r="S3009">
        <v>40</v>
      </c>
      <c r="T3009">
        <v>14800</v>
      </c>
      <c r="U3009">
        <v>21500</v>
      </c>
      <c r="V3009">
        <v>23800</v>
      </c>
    </row>
    <row r="3010" spans="1:22" x14ac:dyDescent="0.25">
      <c r="A3010" t="str">
        <f t="shared" si="46"/>
        <v>2014/20151MaleAllied healthUK</v>
      </c>
      <c r="B3010" t="s">
        <v>37</v>
      </c>
      <c r="C3010" t="s">
        <v>138</v>
      </c>
      <c r="D3010">
        <v>1</v>
      </c>
      <c r="E3010" t="s">
        <v>2</v>
      </c>
      <c r="F3010" t="s">
        <v>61</v>
      </c>
      <c r="G3010" t="s">
        <v>145</v>
      </c>
      <c r="H3010">
        <v>2450</v>
      </c>
      <c r="I3010">
        <v>2440</v>
      </c>
      <c r="J3010">
        <v>2.5</v>
      </c>
      <c r="K3010">
        <v>0.5</v>
      </c>
      <c r="L3010">
        <v>2375</v>
      </c>
      <c r="M3010">
        <v>4.5</v>
      </c>
      <c r="N3010">
        <v>5.3</v>
      </c>
      <c r="O3010">
        <v>64.3</v>
      </c>
      <c r="P3010">
        <v>79.900000000000006</v>
      </c>
      <c r="Q3010">
        <v>87.7</v>
      </c>
      <c r="R3010">
        <v>23.3</v>
      </c>
      <c r="S3010">
        <v>1475</v>
      </c>
      <c r="T3010">
        <v>14600</v>
      </c>
      <c r="U3010">
        <v>20800</v>
      </c>
      <c r="V3010">
        <v>24600</v>
      </c>
    </row>
    <row r="3011" spans="1:22" x14ac:dyDescent="0.25">
      <c r="A3011" t="str">
        <f t="shared" si="46"/>
        <v>2014/20151MaleAllied healthNon-EU</v>
      </c>
      <c r="B3011" t="s">
        <v>37</v>
      </c>
      <c r="C3011" t="s">
        <v>138</v>
      </c>
      <c r="D3011">
        <v>1</v>
      </c>
      <c r="E3011" t="s">
        <v>2</v>
      </c>
      <c r="F3011" t="s">
        <v>125</v>
      </c>
      <c r="G3011" t="s">
        <v>145</v>
      </c>
      <c r="H3011">
        <v>180</v>
      </c>
      <c r="I3011">
        <v>175</v>
      </c>
      <c r="J3011">
        <v>44.5</v>
      </c>
      <c r="K3011">
        <v>1.1000000000000001</v>
      </c>
      <c r="L3011">
        <v>100</v>
      </c>
      <c r="M3011">
        <v>12.7</v>
      </c>
      <c r="N3011">
        <v>3.6</v>
      </c>
      <c r="O3011">
        <v>13.1</v>
      </c>
      <c r="P3011">
        <v>18.7</v>
      </c>
      <c r="Q3011">
        <v>39.299999999999997</v>
      </c>
      <c r="R3011">
        <v>26.2</v>
      </c>
      <c r="S3011">
        <v>20</v>
      </c>
      <c r="T3011">
        <v>14200</v>
      </c>
      <c r="U3011">
        <v>23700</v>
      </c>
      <c r="V3011">
        <v>27400</v>
      </c>
    </row>
    <row r="3012" spans="1:22" x14ac:dyDescent="0.25">
      <c r="A3012" t="str">
        <f t="shared" ref="A3012:A3075" si="47">B3012&amp;D3012&amp;E3012&amp;G3012&amp;F3012</f>
        <v>2014/20151MaleArchitecture, building and planningEU</v>
      </c>
      <c r="B3012" t="s">
        <v>37</v>
      </c>
      <c r="C3012" t="s">
        <v>138</v>
      </c>
      <c r="D3012">
        <v>1</v>
      </c>
      <c r="E3012" t="s">
        <v>2</v>
      </c>
      <c r="F3012" t="s">
        <v>21</v>
      </c>
      <c r="G3012" t="s">
        <v>97</v>
      </c>
      <c r="H3012">
        <v>230</v>
      </c>
      <c r="I3012">
        <v>225</v>
      </c>
      <c r="J3012">
        <v>24.4</v>
      </c>
      <c r="K3012">
        <v>2.8</v>
      </c>
      <c r="L3012">
        <v>170</v>
      </c>
      <c r="M3012">
        <v>13.9</v>
      </c>
      <c r="N3012">
        <v>6.8</v>
      </c>
      <c r="O3012">
        <v>19.100000000000001</v>
      </c>
      <c r="P3012">
        <v>28.3</v>
      </c>
      <c r="Q3012">
        <v>54.8</v>
      </c>
      <c r="R3012">
        <v>35.700000000000003</v>
      </c>
      <c r="S3012">
        <v>40</v>
      </c>
      <c r="T3012">
        <v>10300</v>
      </c>
      <c r="U3012">
        <v>21200</v>
      </c>
      <c r="V3012">
        <v>25900</v>
      </c>
    </row>
    <row r="3013" spans="1:22" x14ac:dyDescent="0.25">
      <c r="A3013" t="str">
        <f t="shared" si="47"/>
        <v>2014/20151MaleArchitecture, building and planningUK</v>
      </c>
      <c r="B3013" t="s">
        <v>37</v>
      </c>
      <c r="C3013" t="s">
        <v>138</v>
      </c>
      <c r="D3013">
        <v>1</v>
      </c>
      <c r="E3013" t="s">
        <v>2</v>
      </c>
      <c r="F3013" t="s">
        <v>61</v>
      </c>
      <c r="G3013" t="s">
        <v>97</v>
      </c>
      <c r="H3013">
        <v>4940</v>
      </c>
      <c r="I3013">
        <v>4920</v>
      </c>
      <c r="J3013">
        <v>1.7</v>
      </c>
      <c r="K3013">
        <v>0.4</v>
      </c>
      <c r="L3013">
        <v>4840</v>
      </c>
      <c r="M3013">
        <v>5</v>
      </c>
      <c r="N3013">
        <v>6.2</v>
      </c>
      <c r="O3013">
        <v>71.8</v>
      </c>
      <c r="P3013">
        <v>80.900000000000006</v>
      </c>
      <c r="Q3013">
        <v>87.1</v>
      </c>
      <c r="R3013">
        <v>15.3</v>
      </c>
      <c r="S3013">
        <v>3420</v>
      </c>
      <c r="T3013">
        <v>18600</v>
      </c>
      <c r="U3013">
        <v>23700</v>
      </c>
      <c r="V3013">
        <v>30300</v>
      </c>
    </row>
    <row r="3014" spans="1:22" x14ac:dyDescent="0.25">
      <c r="A3014" t="str">
        <f t="shared" si="47"/>
        <v>2014/20151MaleArchitecture, building and planningNon-EU</v>
      </c>
      <c r="B3014" t="s">
        <v>37</v>
      </c>
      <c r="C3014" t="s">
        <v>138</v>
      </c>
      <c r="D3014">
        <v>1</v>
      </c>
      <c r="E3014" t="s">
        <v>2</v>
      </c>
      <c r="F3014" t="s">
        <v>125</v>
      </c>
      <c r="G3014" t="s">
        <v>97</v>
      </c>
      <c r="H3014">
        <v>570</v>
      </c>
      <c r="I3014">
        <v>565</v>
      </c>
      <c r="J3014">
        <v>49.3</v>
      </c>
      <c r="K3014">
        <v>0.9</v>
      </c>
      <c r="L3014">
        <v>285</v>
      </c>
      <c r="M3014">
        <v>12.5</v>
      </c>
      <c r="N3014">
        <v>2.8</v>
      </c>
      <c r="O3014">
        <v>6.1</v>
      </c>
      <c r="P3014">
        <v>11.2</v>
      </c>
      <c r="Q3014">
        <v>35.299999999999997</v>
      </c>
      <c r="R3014">
        <v>29.2</v>
      </c>
      <c r="S3014">
        <v>20</v>
      </c>
      <c r="T3014">
        <v>9000</v>
      </c>
      <c r="U3014">
        <v>19500</v>
      </c>
      <c r="V3014">
        <v>21900</v>
      </c>
    </row>
    <row r="3015" spans="1:22" x14ac:dyDescent="0.25">
      <c r="A3015" t="str">
        <f t="shared" si="47"/>
        <v>2014/20151MaleBiosciencesEU</v>
      </c>
      <c r="B3015" t="s">
        <v>37</v>
      </c>
      <c r="C3015" t="s">
        <v>138</v>
      </c>
      <c r="D3015">
        <v>1</v>
      </c>
      <c r="E3015" t="s">
        <v>2</v>
      </c>
      <c r="F3015" t="s">
        <v>21</v>
      </c>
      <c r="G3015" t="s">
        <v>80</v>
      </c>
      <c r="H3015">
        <v>145</v>
      </c>
      <c r="I3015">
        <v>145</v>
      </c>
      <c r="J3015">
        <v>19.100000000000001</v>
      </c>
      <c r="K3015">
        <v>2.5</v>
      </c>
      <c r="L3015">
        <v>115</v>
      </c>
      <c r="M3015">
        <v>11.2</v>
      </c>
      <c r="N3015">
        <v>2.4</v>
      </c>
      <c r="O3015">
        <v>10.1</v>
      </c>
      <c r="P3015">
        <v>27.2</v>
      </c>
      <c r="Q3015">
        <v>67.3</v>
      </c>
      <c r="R3015">
        <v>57.3</v>
      </c>
      <c r="S3015">
        <v>15</v>
      </c>
      <c r="T3015">
        <v>15700</v>
      </c>
      <c r="U3015">
        <v>17900</v>
      </c>
      <c r="V3015">
        <v>21500</v>
      </c>
    </row>
    <row r="3016" spans="1:22" x14ac:dyDescent="0.25">
      <c r="A3016" t="str">
        <f t="shared" si="47"/>
        <v>2014/20151MaleBiosciencesUK</v>
      </c>
      <c r="B3016" t="s">
        <v>37</v>
      </c>
      <c r="C3016" t="s">
        <v>138</v>
      </c>
      <c r="D3016">
        <v>1</v>
      </c>
      <c r="E3016" t="s">
        <v>2</v>
      </c>
      <c r="F3016" t="s">
        <v>61</v>
      </c>
      <c r="G3016" t="s">
        <v>80</v>
      </c>
      <c r="H3016">
        <v>3845</v>
      </c>
      <c r="I3016">
        <v>3845</v>
      </c>
      <c r="J3016">
        <v>1.8</v>
      </c>
      <c r="K3016">
        <v>0.1</v>
      </c>
      <c r="L3016">
        <v>3775</v>
      </c>
      <c r="M3016">
        <v>5</v>
      </c>
      <c r="N3016">
        <v>7.7</v>
      </c>
      <c r="O3016">
        <v>47.3</v>
      </c>
      <c r="P3016">
        <v>68.599999999999994</v>
      </c>
      <c r="Q3016">
        <v>85.5</v>
      </c>
      <c r="R3016">
        <v>38.200000000000003</v>
      </c>
      <c r="S3016">
        <v>1760</v>
      </c>
      <c r="T3016">
        <v>11700</v>
      </c>
      <c r="U3016">
        <v>16400</v>
      </c>
      <c r="V3016">
        <v>21900</v>
      </c>
    </row>
    <row r="3017" spans="1:22" x14ac:dyDescent="0.25">
      <c r="A3017" t="str">
        <f t="shared" si="47"/>
        <v>2014/20151MaleBiosciencesNon-EU</v>
      </c>
      <c r="B3017" t="s">
        <v>37</v>
      </c>
      <c r="C3017" t="s">
        <v>138</v>
      </c>
      <c r="D3017">
        <v>1</v>
      </c>
      <c r="E3017" t="s">
        <v>2</v>
      </c>
      <c r="F3017" t="s">
        <v>125</v>
      </c>
      <c r="G3017" t="s">
        <v>80</v>
      </c>
      <c r="H3017">
        <v>260</v>
      </c>
      <c r="I3017">
        <v>255</v>
      </c>
      <c r="J3017">
        <v>27.8</v>
      </c>
      <c r="K3017">
        <v>2.7</v>
      </c>
      <c r="L3017">
        <v>185</v>
      </c>
      <c r="M3017">
        <v>17.399999999999999</v>
      </c>
      <c r="N3017">
        <v>1.4</v>
      </c>
      <c r="O3017">
        <v>7.9</v>
      </c>
      <c r="P3017">
        <v>16.600000000000001</v>
      </c>
      <c r="Q3017">
        <v>53.4</v>
      </c>
      <c r="R3017">
        <v>45.5</v>
      </c>
      <c r="S3017">
        <v>15</v>
      </c>
      <c r="T3017">
        <v>13100</v>
      </c>
      <c r="U3017">
        <v>18200</v>
      </c>
      <c r="V3017">
        <v>24500</v>
      </c>
    </row>
    <row r="3018" spans="1:22" x14ac:dyDescent="0.25">
      <c r="A3018" t="str">
        <f t="shared" si="47"/>
        <v>2014/20151MaleBusiness and managementEU</v>
      </c>
      <c r="B3018" t="s">
        <v>37</v>
      </c>
      <c r="C3018" t="s">
        <v>138</v>
      </c>
      <c r="D3018">
        <v>1</v>
      </c>
      <c r="E3018" t="s">
        <v>2</v>
      </c>
      <c r="F3018" t="s">
        <v>21</v>
      </c>
      <c r="G3018" t="s">
        <v>107</v>
      </c>
      <c r="H3018">
        <v>1930</v>
      </c>
      <c r="I3018">
        <v>1885</v>
      </c>
      <c r="J3018">
        <v>37.6</v>
      </c>
      <c r="K3018">
        <v>2.4</v>
      </c>
      <c r="L3018">
        <v>1175</v>
      </c>
      <c r="M3018">
        <v>17.600000000000001</v>
      </c>
      <c r="N3018">
        <v>6.2</v>
      </c>
      <c r="O3018">
        <v>20.5</v>
      </c>
      <c r="P3018">
        <v>24.6</v>
      </c>
      <c r="Q3018">
        <v>38.6</v>
      </c>
      <c r="R3018">
        <v>18.100000000000001</v>
      </c>
      <c r="S3018">
        <v>360</v>
      </c>
      <c r="T3018">
        <v>14600</v>
      </c>
      <c r="U3018">
        <v>20400</v>
      </c>
      <c r="V3018">
        <v>27000</v>
      </c>
    </row>
    <row r="3019" spans="1:22" x14ac:dyDescent="0.25">
      <c r="A3019" t="str">
        <f t="shared" si="47"/>
        <v>2014/20151MaleBusiness and managementUK</v>
      </c>
      <c r="B3019" t="s">
        <v>37</v>
      </c>
      <c r="C3019" t="s">
        <v>138</v>
      </c>
      <c r="D3019">
        <v>1</v>
      </c>
      <c r="E3019" t="s">
        <v>2</v>
      </c>
      <c r="F3019" t="s">
        <v>61</v>
      </c>
      <c r="G3019" t="s">
        <v>107</v>
      </c>
      <c r="H3019">
        <v>16980</v>
      </c>
      <c r="I3019">
        <v>16920</v>
      </c>
      <c r="J3019">
        <v>1.7</v>
      </c>
      <c r="K3019">
        <v>0.4</v>
      </c>
      <c r="L3019">
        <v>16635</v>
      </c>
      <c r="M3019">
        <v>5.9</v>
      </c>
      <c r="N3019">
        <v>9.1999999999999993</v>
      </c>
      <c r="O3019">
        <v>74.8</v>
      </c>
      <c r="P3019">
        <v>80.7</v>
      </c>
      <c r="Q3019">
        <v>83.2</v>
      </c>
      <c r="R3019">
        <v>8.4</v>
      </c>
      <c r="S3019">
        <v>12290</v>
      </c>
      <c r="T3019">
        <v>14200</v>
      </c>
      <c r="U3019">
        <v>19000</v>
      </c>
      <c r="V3019">
        <v>24800</v>
      </c>
    </row>
    <row r="3020" spans="1:22" x14ac:dyDescent="0.25">
      <c r="A3020" t="str">
        <f t="shared" si="47"/>
        <v>2014/20151MaleBusiness and managementNon-EU</v>
      </c>
      <c r="B3020" t="s">
        <v>37</v>
      </c>
      <c r="C3020" t="s">
        <v>138</v>
      </c>
      <c r="D3020">
        <v>1</v>
      </c>
      <c r="E3020" t="s">
        <v>2</v>
      </c>
      <c r="F3020" t="s">
        <v>125</v>
      </c>
      <c r="G3020" t="s">
        <v>107</v>
      </c>
      <c r="H3020">
        <v>7110</v>
      </c>
      <c r="I3020">
        <v>7060</v>
      </c>
      <c r="J3020">
        <v>39</v>
      </c>
      <c r="K3020">
        <v>0.7</v>
      </c>
      <c r="L3020">
        <v>4310</v>
      </c>
      <c r="M3020">
        <v>12.7</v>
      </c>
      <c r="N3020">
        <v>1.4</v>
      </c>
      <c r="O3020">
        <v>5.3</v>
      </c>
      <c r="P3020">
        <v>8.6999999999999993</v>
      </c>
      <c r="Q3020">
        <v>46.9</v>
      </c>
      <c r="R3020">
        <v>41.6</v>
      </c>
      <c r="S3020">
        <v>295</v>
      </c>
      <c r="T3020">
        <v>11000</v>
      </c>
      <c r="U3020">
        <v>17200</v>
      </c>
      <c r="V3020">
        <v>25200</v>
      </c>
    </row>
    <row r="3021" spans="1:22" x14ac:dyDescent="0.25">
      <c r="A3021" t="str">
        <f t="shared" si="47"/>
        <v>2014/20151MaleCeltic studiesUK</v>
      </c>
      <c r="B3021" t="s">
        <v>37</v>
      </c>
      <c r="C3021" t="s">
        <v>138</v>
      </c>
      <c r="D3021">
        <v>1</v>
      </c>
      <c r="E3021" t="s">
        <v>2</v>
      </c>
      <c r="F3021" t="s">
        <v>61</v>
      </c>
      <c r="G3021" t="s">
        <v>111</v>
      </c>
      <c r="H3021">
        <v>10</v>
      </c>
      <c r="I3021">
        <v>10</v>
      </c>
      <c r="J3021">
        <v>4.5</v>
      </c>
      <c r="K3021">
        <v>0</v>
      </c>
      <c r="L3021">
        <v>10</v>
      </c>
      <c r="M3021">
        <v>9.1</v>
      </c>
      <c r="N3021">
        <v>13.6</v>
      </c>
      <c r="O3021">
        <v>45.5</v>
      </c>
      <c r="P3021">
        <v>63.6</v>
      </c>
      <c r="Q3021">
        <v>72.7</v>
      </c>
      <c r="R3021">
        <v>27.3</v>
      </c>
      <c r="S3021" t="s">
        <v>124</v>
      </c>
      <c r="T3021" t="s">
        <v>124</v>
      </c>
      <c r="U3021" t="s">
        <v>124</v>
      </c>
      <c r="V3021" t="s">
        <v>124</v>
      </c>
    </row>
    <row r="3022" spans="1:22" x14ac:dyDescent="0.25">
      <c r="A3022" t="str">
        <f t="shared" si="47"/>
        <v>2014/20151MaleCeltic studiesNon-EU</v>
      </c>
      <c r="B3022" t="s">
        <v>37</v>
      </c>
      <c r="C3022" t="s">
        <v>138</v>
      </c>
      <c r="D3022">
        <v>1</v>
      </c>
      <c r="E3022" t="s">
        <v>2</v>
      </c>
      <c r="F3022" t="s">
        <v>125</v>
      </c>
      <c r="G3022" t="s">
        <v>111</v>
      </c>
      <c r="H3022" t="s">
        <v>124</v>
      </c>
      <c r="I3022" t="s">
        <v>124</v>
      </c>
      <c r="J3022" t="s">
        <v>124</v>
      </c>
      <c r="K3022" t="s">
        <v>124</v>
      </c>
      <c r="L3022" t="s">
        <v>124</v>
      </c>
      <c r="M3022" t="s">
        <v>124</v>
      </c>
      <c r="N3022" t="s">
        <v>124</v>
      </c>
      <c r="O3022" t="s">
        <v>124</v>
      </c>
      <c r="P3022" t="s">
        <v>124</v>
      </c>
      <c r="Q3022" t="s">
        <v>124</v>
      </c>
      <c r="R3022" t="s">
        <v>124</v>
      </c>
      <c r="S3022" t="s">
        <v>146</v>
      </c>
      <c r="T3022" t="s">
        <v>146</v>
      </c>
      <c r="U3022" t="s">
        <v>146</v>
      </c>
      <c r="V3022" t="s">
        <v>146</v>
      </c>
    </row>
    <row r="3023" spans="1:22" x14ac:dyDescent="0.25">
      <c r="A3023" t="str">
        <f t="shared" si="47"/>
        <v>2014/20151MaleChemistryEU</v>
      </c>
      <c r="B3023" t="s">
        <v>37</v>
      </c>
      <c r="C3023" t="s">
        <v>138</v>
      </c>
      <c r="D3023">
        <v>1</v>
      </c>
      <c r="E3023" t="s">
        <v>2</v>
      </c>
      <c r="F3023" t="s">
        <v>21</v>
      </c>
      <c r="G3023" t="s">
        <v>90</v>
      </c>
      <c r="H3023">
        <v>35</v>
      </c>
      <c r="I3023">
        <v>35</v>
      </c>
      <c r="J3023">
        <v>9.6</v>
      </c>
      <c r="K3023">
        <v>0</v>
      </c>
      <c r="L3023">
        <v>35</v>
      </c>
      <c r="M3023">
        <v>13.7</v>
      </c>
      <c r="N3023">
        <v>2.7</v>
      </c>
      <c r="O3023">
        <v>20</v>
      </c>
      <c r="P3023">
        <v>41.2</v>
      </c>
      <c r="Q3023">
        <v>74</v>
      </c>
      <c r="R3023">
        <v>54</v>
      </c>
      <c r="S3023" t="s">
        <v>124</v>
      </c>
      <c r="T3023" t="s">
        <v>124</v>
      </c>
      <c r="U3023" t="s">
        <v>124</v>
      </c>
      <c r="V3023" t="s">
        <v>124</v>
      </c>
    </row>
    <row r="3024" spans="1:22" x14ac:dyDescent="0.25">
      <c r="A3024" t="str">
        <f t="shared" si="47"/>
        <v>2014/20151MaleChemistryUK</v>
      </c>
      <c r="B3024" t="s">
        <v>37</v>
      </c>
      <c r="C3024" t="s">
        <v>138</v>
      </c>
      <c r="D3024">
        <v>1</v>
      </c>
      <c r="E3024" t="s">
        <v>2</v>
      </c>
      <c r="F3024" t="s">
        <v>61</v>
      </c>
      <c r="G3024" t="s">
        <v>90</v>
      </c>
      <c r="H3024">
        <v>1585</v>
      </c>
      <c r="I3024">
        <v>1585</v>
      </c>
      <c r="J3024">
        <v>0.9</v>
      </c>
      <c r="K3024">
        <v>0.3</v>
      </c>
      <c r="L3024">
        <v>1570</v>
      </c>
      <c r="M3024">
        <v>4.0999999999999996</v>
      </c>
      <c r="N3024">
        <v>6.2</v>
      </c>
      <c r="O3024">
        <v>51</v>
      </c>
      <c r="P3024">
        <v>75</v>
      </c>
      <c r="Q3024">
        <v>88.8</v>
      </c>
      <c r="R3024">
        <v>37.799999999999997</v>
      </c>
      <c r="S3024">
        <v>785</v>
      </c>
      <c r="T3024">
        <v>16100</v>
      </c>
      <c r="U3024">
        <v>20400</v>
      </c>
      <c r="V3024">
        <v>25600</v>
      </c>
    </row>
    <row r="3025" spans="1:22" x14ac:dyDescent="0.25">
      <c r="A3025" t="str">
        <f t="shared" si="47"/>
        <v>2014/20151MaleChemistryNon-EU</v>
      </c>
      <c r="B3025" t="s">
        <v>37</v>
      </c>
      <c r="C3025" t="s">
        <v>138</v>
      </c>
      <c r="D3025">
        <v>1</v>
      </c>
      <c r="E3025" t="s">
        <v>2</v>
      </c>
      <c r="F3025" t="s">
        <v>125</v>
      </c>
      <c r="G3025" t="s">
        <v>90</v>
      </c>
      <c r="H3025">
        <v>125</v>
      </c>
      <c r="I3025">
        <v>120</v>
      </c>
      <c r="J3025">
        <v>42</v>
      </c>
      <c r="K3025">
        <v>0.8</v>
      </c>
      <c r="L3025">
        <v>70</v>
      </c>
      <c r="M3025">
        <v>13.1</v>
      </c>
      <c r="N3025">
        <v>1.1000000000000001</v>
      </c>
      <c r="O3025">
        <v>4.9000000000000004</v>
      </c>
      <c r="P3025">
        <v>14.7</v>
      </c>
      <c r="Q3025">
        <v>43.9</v>
      </c>
      <c r="R3025">
        <v>38.9</v>
      </c>
      <c r="S3025" t="s">
        <v>124</v>
      </c>
      <c r="T3025" t="s">
        <v>124</v>
      </c>
      <c r="U3025" t="s">
        <v>124</v>
      </c>
      <c r="V3025" t="s">
        <v>124</v>
      </c>
    </row>
    <row r="3026" spans="1:22" x14ac:dyDescent="0.25">
      <c r="A3026" t="str">
        <f t="shared" si="47"/>
        <v>2014/20151MaleCombined and general studiesEU</v>
      </c>
      <c r="B3026" t="s">
        <v>37</v>
      </c>
      <c r="C3026" t="s">
        <v>138</v>
      </c>
      <c r="D3026">
        <v>1</v>
      </c>
      <c r="E3026" t="s">
        <v>2</v>
      </c>
      <c r="F3026" t="s">
        <v>21</v>
      </c>
      <c r="G3026" t="s">
        <v>120</v>
      </c>
      <c r="H3026">
        <v>20</v>
      </c>
      <c r="I3026">
        <v>15</v>
      </c>
      <c r="J3026">
        <v>23.5</v>
      </c>
      <c r="K3026">
        <v>5.6</v>
      </c>
      <c r="L3026">
        <v>15</v>
      </c>
      <c r="M3026">
        <v>14.7</v>
      </c>
      <c r="N3026">
        <v>5.9</v>
      </c>
      <c r="O3026">
        <v>17.600000000000001</v>
      </c>
      <c r="P3026">
        <v>41.2</v>
      </c>
      <c r="Q3026">
        <v>55.9</v>
      </c>
      <c r="R3026">
        <v>38.200000000000003</v>
      </c>
      <c r="S3026" t="s">
        <v>124</v>
      </c>
      <c r="T3026" t="s">
        <v>124</v>
      </c>
      <c r="U3026" t="s">
        <v>124</v>
      </c>
      <c r="V3026" t="s">
        <v>124</v>
      </c>
    </row>
    <row r="3027" spans="1:22" x14ac:dyDescent="0.25">
      <c r="A3027" t="str">
        <f t="shared" si="47"/>
        <v>2014/20151MaleCombined and general studiesUK</v>
      </c>
      <c r="B3027" t="s">
        <v>37</v>
      </c>
      <c r="C3027" t="s">
        <v>138</v>
      </c>
      <c r="D3027">
        <v>1</v>
      </c>
      <c r="E3027" t="s">
        <v>2</v>
      </c>
      <c r="F3027" t="s">
        <v>61</v>
      </c>
      <c r="G3027" t="s">
        <v>120</v>
      </c>
      <c r="H3027">
        <v>1975</v>
      </c>
      <c r="I3027">
        <v>1940</v>
      </c>
      <c r="J3027">
        <v>2</v>
      </c>
      <c r="K3027">
        <v>1.9</v>
      </c>
      <c r="L3027">
        <v>1900</v>
      </c>
      <c r="M3027">
        <v>7.8</v>
      </c>
      <c r="N3027">
        <v>6.7</v>
      </c>
      <c r="O3027">
        <v>56.9</v>
      </c>
      <c r="P3027">
        <v>76.8</v>
      </c>
      <c r="Q3027">
        <v>83.5</v>
      </c>
      <c r="R3027">
        <v>26.6</v>
      </c>
      <c r="S3027">
        <v>1015</v>
      </c>
      <c r="T3027">
        <v>13500</v>
      </c>
      <c r="U3027">
        <v>21900</v>
      </c>
      <c r="V3027">
        <v>34300</v>
      </c>
    </row>
    <row r="3028" spans="1:22" x14ac:dyDescent="0.25">
      <c r="A3028" t="str">
        <f t="shared" si="47"/>
        <v>2014/20151MaleCombined and general studiesNon-EU</v>
      </c>
      <c r="B3028" t="s">
        <v>37</v>
      </c>
      <c r="C3028" t="s">
        <v>138</v>
      </c>
      <c r="D3028">
        <v>1</v>
      </c>
      <c r="E3028" t="s">
        <v>2</v>
      </c>
      <c r="F3028" t="s">
        <v>125</v>
      </c>
      <c r="G3028" t="s">
        <v>120</v>
      </c>
      <c r="H3028">
        <v>20</v>
      </c>
      <c r="I3028">
        <v>15</v>
      </c>
      <c r="J3028">
        <v>12.1</v>
      </c>
      <c r="K3028">
        <v>5.7</v>
      </c>
      <c r="L3028">
        <v>15</v>
      </c>
      <c r="M3028">
        <v>24.2</v>
      </c>
      <c r="N3028">
        <v>6.1</v>
      </c>
      <c r="O3028">
        <v>6.1</v>
      </c>
      <c r="P3028">
        <v>21.2</v>
      </c>
      <c r="Q3028">
        <v>57.6</v>
      </c>
      <c r="R3028">
        <v>51.5</v>
      </c>
      <c r="S3028" t="s">
        <v>124</v>
      </c>
      <c r="T3028" t="s">
        <v>124</v>
      </c>
      <c r="U3028" t="s">
        <v>124</v>
      </c>
      <c r="V3028" t="s">
        <v>124</v>
      </c>
    </row>
    <row r="3029" spans="1:22" x14ac:dyDescent="0.25">
      <c r="A3029" t="str">
        <f t="shared" si="47"/>
        <v>2014/20151MaleComputingEU</v>
      </c>
      <c r="B3029" t="s">
        <v>37</v>
      </c>
      <c r="C3029" t="s">
        <v>138</v>
      </c>
      <c r="D3029">
        <v>1</v>
      </c>
      <c r="E3029" t="s">
        <v>2</v>
      </c>
      <c r="F3029" t="s">
        <v>21</v>
      </c>
      <c r="G3029" t="s">
        <v>95</v>
      </c>
      <c r="H3029">
        <v>585</v>
      </c>
      <c r="I3029">
        <v>575</v>
      </c>
      <c r="J3029">
        <v>27.8</v>
      </c>
      <c r="K3029">
        <v>1.6</v>
      </c>
      <c r="L3029">
        <v>415</v>
      </c>
      <c r="M3029">
        <v>13.9</v>
      </c>
      <c r="N3029">
        <v>3.6</v>
      </c>
      <c r="O3029">
        <v>29.8</v>
      </c>
      <c r="P3029">
        <v>42</v>
      </c>
      <c r="Q3029">
        <v>54.6</v>
      </c>
      <c r="R3029">
        <v>24.9</v>
      </c>
      <c r="S3029">
        <v>160</v>
      </c>
      <c r="T3029">
        <v>19000</v>
      </c>
      <c r="U3029">
        <v>24500</v>
      </c>
      <c r="V3029">
        <v>33200</v>
      </c>
    </row>
    <row r="3030" spans="1:22" x14ac:dyDescent="0.25">
      <c r="A3030" t="str">
        <f t="shared" si="47"/>
        <v>2014/20151MaleComputingUK</v>
      </c>
      <c r="B3030" t="s">
        <v>37</v>
      </c>
      <c r="C3030" t="s">
        <v>138</v>
      </c>
      <c r="D3030">
        <v>1</v>
      </c>
      <c r="E3030" t="s">
        <v>2</v>
      </c>
      <c r="F3030" t="s">
        <v>61</v>
      </c>
      <c r="G3030" t="s">
        <v>95</v>
      </c>
      <c r="H3030">
        <v>8935</v>
      </c>
      <c r="I3030">
        <v>8915</v>
      </c>
      <c r="J3030">
        <v>1.1000000000000001</v>
      </c>
      <c r="K3030">
        <v>0.2</v>
      </c>
      <c r="L3030">
        <v>8810</v>
      </c>
      <c r="M3030">
        <v>5.4</v>
      </c>
      <c r="N3030">
        <v>9.9</v>
      </c>
      <c r="O3030">
        <v>75.3</v>
      </c>
      <c r="P3030">
        <v>80.7</v>
      </c>
      <c r="Q3030">
        <v>83.6</v>
      </c>
      <c r="R3030">
        <v>8.3000000000000007</v>
      </c>
      <c r="S3030">
        <v>6480</v>
      </c>
      <c r="T3030">
        <v>15000</v>
      </c>
      <c r="U3030">
        <v>20800</v>
      </c>
      <c r="V3030">
        <v>26600</v>
      </c>
    </row>
    <row r="3031" spans="1:22" x14ac:dyDescent="0.25">
      <c r="A3031" t="str">
        <f t="shared" si="47"/>
        <v>2014/20151MaleComputingNon-EU</v>
      </c>
      <c r="B3031" t="s">
        <v>37</v>
      </c>
      <c r="C3031" t="s">
        <v>138</v>
      </c>
      <c r="D3031">
        <v>1</v>
      </c>
      <c r="E3031" t="s">
        <v>2</v>
      </c>
      <c r="F3031" t="s">
        <v>125</v>
      </c>
      <c r="G3031" t="s">
        <v>95</v>
      </c>
      <c r="H3031">
        <v>1340</v>
      </c>
      <c r="I3031">
        <v>1325</v>
      </c>
      <c r="J3031">
        <v>29.8</v>
      </c>
      <c r="K3031">
        <v>1.1000000000000001</v>
      </c>
      <c r="L3031">
        <v>930</v>
      </c>
      <c r="M3031">
        <v>18</v>
      </c>
      <c r="N3031">
        <v>4.5999999999999996</v>
      </c>
      <c r="O3031">
        <v>13.9</v>
      </c>
      <c r="P3031">
        <v>21.1</v>
      </c>
      <c r="Q3031">
        <v>47.6</v>
      </c>
      <c r="R3031">
        <v>33.799999999999997</v>
      </c>
      <c r="S3031">
        <v>150</v>
      </c>
      <c r="T3031">
        <v>11700</v>
      </c>
      <c r="U3031">
        <v>19700</v>
      </c>
      <c r="V3031">
        <v>27700</v>
      </c>
    </row>
    <row r="3032" spans="1:22" x14ac:dyDescent="0.25">
      <c r="A3032" t="str">
        <f t="shared" si="47"/>
        <v>2014/20151MaleCreative arts and designEU</v>
      </c>
      <c r="B3032" t="s">
        <v>37</v>
      </c>
      <c r="C3032" t="s">
        <v>138</v>
      </c>
      <c r="D3032">
        <v>1</v>
      </c>
      <c r="E3032" t="s">
        <v>2</v>
      </c>
      <c r="F3032" t="s">
        <v>21</v>
      </c>
      <c r="G3032" t="s">
        <v>116</v>
      </c>
      <c r="H3032">
        <v>335</v>
      </c>
      <c r="I3032">
        <v>330</v>
      </c>
      <c r="J3032">
        <v>24</v>
      </c>
      <c r="K3032">
        <v>1.8</v>
      </c>
      <c r="L3032">
        <v>250</v>
      </c>
      <c r="M3032">
        <v>21.5</v>
      </c>
      <c r="N3032">
        <v>8.8000000000000007</v>
      </c>
      <c r="O3032">
        <v>35.299999999999997</v>
      </c>
      <c r="P3032">
        <v>38.4</v>
      </c>
      <c r="Q3032">
        <v>45.8</v>
      </c>
      <c r="R3032">
        <v>10.5</v>
      </c>
      <c r="S3032">
        <v>100</v>
      </c>
      <c r="T3032">
        <v>9400</v>
      </c>
      <c r="U3032">
        <v>14200</v>
      </c>
      <c r="V3032">
        <v>21200</v>
      </c>
    </row>
    <row r="3033" spans="1:22" x14ac:dyDescent="0.25">
      <c r="A3033" t="str">
        <f t="shared" si="47"/>
        <v>2014/20151MaleCreative arts and designUK</v>
      </c>
      <c r="B3033" t="s">
        <v>37</v>
      </c>
      <c r="C3033" t="s">
        <v>138</v>
      </c>
      <c r="D3033">
        <v>1</v>
      </c>
      <c r="E3033" t="s">
        <v>2</v>
      </c>
      <c r="F3033" t="s">
        <v>61</v>
      </c>
      <c r="G3033" t="s">
        <v>116</v>
      </c>
      <c r="H3033">
        <v>7710</v>
      </c>
      <c r="I3033">
        <v>7695</v>
      </c>
      <c r="J3033">
        <v>1.2</v>
      </c>
      <c r="K3033">
        <v>0.2</v>
      </c>
      <c r="L3033">
        <v>7605</v>
      </c>
      <c r="M3033">
        <v>6</v>
      </c>
      <c r="N3033">
        <v>13.1</v>
      </c>
      <c r="O3033">
        <v>74</v>
      </c>
      <c r="P3033">
        <v>77.400000000000006</v>
      </c>
      <c r="Q3033">
        <v>79.8</v>
      </c>
      <c r="R3033">
        <v>5.8</v>
      </c>
      <c r="S3033">
        <v>5285</v>
      </c>
      <c r="T3033">
        <v>9900</v>
      </c>
      <c r="U3033">
        <v>14600</v>
      </c>
      <c r="V3033">
        <v>19200</v>
      </c>
    </row>
    <row r="3034" spans="1:22" x14ac:dyDescent="0.25">
      <c r="A3034" t="str">
        <f t="shared" si="47"/>
        <v>2014/20151MaleCreative arts and designNon-EU</v>
      </c>
      <c r="B3034" t="s">
        <v>37</v>
      </c>
      <c r="C3034" t="s">
        <v>138</v>
      </c>
      <c r="D3034">
        <v>1</v>
      </c>
      <c r="E3034" t="s">
        <v>2</v>
      </c>
      <c r="F3034" t="s">
        <v>125</v>
      </c>
      <c r="G3034" t="s">
        <v>116</v>
      </c>
      <c r="H3034">
        <v>490</v>
      </c>
      <c r="I3034">
        <v>485</v>
      </c>
      <c r="J3034">
        <v>46.9</v>
      </c>
      <c r="K3034">
        <v>1</v>
      </c>
      <c r="L3034">
        <v>260</v>
      </c>
      <c r="M3034">
        <v>19.399999999999999</v>
      </c>
      <c r="N3034">
        <v>4.8</v>
      </c>
      <c r="O3034">
        <v>11.9</v>
      </c>
      <c r="P3034">
        <v>13.8</v>
      </c>
      <c r="Q3034">
        <v>28.8</v>
      </c>
      <c r="R3034">
        <v>16.899999999999999</v>
      </c>
      <c r="S3034">
        <v>40</v>
      </c>
      <c r="T3034">
        <v>9900</v>
      </c>
      <c r="U3034">
        <v>12800</v>
      </c>
      <c r="V3034">
        <v>23000</v>
      </c>
    </row>
    <row r="3035" spans="1:22" x14ac:dyDescent="0.25">
      <c r="A3035" t="str">
        <f t="shared" si="47"/>
        <v>2014/20151MaleEconomicsEU</v>
      </c>
      <c r="B3035" t="s">
        <v>37</v>
      </c>
      <c r="C3035" t="s">
        <v>138</v>
      </c>
      <c r="D3035">
        <v>1</v>
      </c>
      <c r="E3035" t="s">
        <v>2</v>
      </c>
      <c r="F3035" t="s">
        <v>21</v>
      </c>
      <c r="G3035" t="s">
        <v>8</v>
      </c>
      <c r="H3035">
        <v>360</v>
      </c>
      <c r="I3035">
        <v>350</v>
      </c>
      <c r="J3035">
        <v>24.2</v>
      </c>
      <c r="K3035">
        <v>2.7</v>
      </c>
      <c r="L3035">
        <v>265</v>
      </c>
      <c r="M3035">
        <v>14.6</v>
      </c>
      <c r="N3035">
        <v>5.7</v>
      </c>
      <c r="O3035">
        <v>21.6</v>
      </c>
      <c r="P3035">
        <v>34.5</v>
      </c>
      <c r="Q3035">
        <v>55.5</v>
      </c>
      <c r="R3035">
        <v>33.9</v>
      </c>
      <c r="S3035">
        <v>65</v>
      </c>
      <c r="T3035">
        <v>19000</v>
      </c>
      <c r="U3035">
        <v>26300</v>
      </c>
      <c r="V3035">
        <v>38000</v>
      </c>
    </row>
    <row r="3036" spans="1:22" x14ac:dyDescent="0.25">
      <c r="A3036" t="str">
        <f t="shared" si="47"/>
        <v>2014/20151MaleEconomicsUK</v>
      </c>
      <c r="B3036" t="s">
        <v>37</v>
      </c>
      <c r="C3036" t="s">
        <v>138</v>
      </c>
      <c r="D3036">
        <v>1</v>
      </c>
      <c r="E3036" t="s">
        <v>2</v>
      </c>
      <c r="F3036" t="s">
        <v>61</v>
      </c>
      <c r="G3036" t="s">
        <v>8</v>
      </c>
      <c r="H3036">
        <v>3635</v>
      </c>
      <c r="I3036">
        <v>3620</v>
      </c>
      <c r="J3036">
        <v>1.2</v>
      </c>
      <c r="K3036">
        <v>0.3</v>
      </c>
      <c r="L3036">
        <v>3580</v>
      </c>
      <c r="M3036">
        <v>6.3</v>
      </c>
      <c r="N3036">
        <v>7.6</v>
      </c>
      <c r="O3036">
        <v>69</v>
      </c>
      <c r="P3036">
        <v>79.099999999999994</v>
      </c>
      <c r="Q3036">
        <v>85</v>
      </c>
      <c r="R3036">
        <v>15.9</v>
      </c>
      <c r="S3036">
        <v>2450</v>
      </c>
      <c r="T3036">
        <v>17900</v>
      </c>
      <c r="U3036">
        <v>23700</v>
      </c>
      <c r="V3036">
        <v>30300</v>
      </c>
    </row>
    <row r="3037" spans="1:22" x14ac:dyDescent="0.25">
      <c r="A3037" t="str">
        <f t="shared" si="47"/>
        <v>2014/20151MaleEconomicsNon-EU</v>
      </c>
      <c r="B3037" t="s">
        <v>37</v>
      </c>
      <c r="C3037" t="s">
        <v>138</v>
      </c>
      <c r="D3037">
        <v>1</v>
      </c>
      <c r="E3037" t="s">
        <v>2</v>
      </c>
      <c r="F3037" t="s">
        <v>125</v>
      </c>
      <c r="G3037" t="s">
        <v>8</v>
      </c>
      <c r="H3037">
        <v>1000</v>
      </c>
      <c r="I3037">
        <v>985</v>
      </c>
      <c r="J3037">
        <v>38</v>
      </c>
      <c r="K3037">
        <v>1.3</v>
      </c>
      <c r="L3037">
        <v>610</v>
      </c>
      <c r="M3037">
        <v>11.5</v>
      </c>
      <c r="N3037">
        <v>2.2000000000000002</v>
      </c>
      <c r="O3037">
        <v>8.5</v>
      </c>
      <c r="P3037">
        <v>12.9</v>
      </c>
      <c r="Q3037">
        <v>48.4</v>
      </c>
      <c r="R3037">
        <v>39.799999999999997</v>
      </c>
      <c r="S3037">
        <v>65</v>
      </c>
      <c r="T3037">
        <v>23700</v>
      </c>
      <c r="U3037">
        <v>28800</v>
      </c>
      <c r="V3037">
        <v>43800</v>
      </c>
    </row>
    <row r="3038" spans="1:22" x14ac:dyDescent="0.25">
      <c r="A3038" t="str">
        <f t="shared" si="47"/>
        <v>2014/20151MaleEducation and teachingEU</v>
      </c>
      <c r="B3038" t="s">
        <v>37</v>
      </c>
      <c r="C3038" t="s">
        <v>138</v>
      </c>
      <c r="D3038">
        <v>1</v>
      </c>
      <c r="E3038" t="s">
        <v>2</v>
      </c>
      <c r="F3038" t="s">
        <v>21</v>
      </c>
      <c r="G3038" t="s">
        <v>118</v>
      </c>
      <c r="H3038">
        <v>15</v>
      </c>
      <c r="I3038">
        <v>15</v>
      </c>
      <c r="J3038">
        <v>9.3000000000000007</v>
      </c>
      <c r="K3038">
        <v>5.8</v>
      </c>
      <c r="L3038">
        <v>15</v>
      </c>
      <c r="M3038">
        <v>18.600000000000001</v>
      </c>
      <c r="N3038">
        <v>12.4</v>
      </c>
      <c r="O3038">
        <v>34</v>
      </c>
      <c r="P3038">
        <v>40.200000000000003</v>
      </c>
      <c r="Q3038">
        <v>59.8</v>
      </c>
      <c r="R3038">
        <v>25.8</v>
      </c>
      <c r="S3038" t="s">
        <v>124</v>
      </c>
      <c r="T3038" t="s">
        <v>124</v>
      </c>
      <c r="U3038" t="s">
        <v>124</v>
      </c>
      <c r="V3038" t="s">
        <v>124</v>
      </c>
    </row>
    <row r="3039" spans="1:22" x14ac:dyDescent="0.25">
      <c r="A3039" t="str">
        <f t="shared" si="47"/>
        <v>2014/20151MaleEducation and teachingUK</v>
      </c>
      <c r="B3039" t="s">
        <v>37</v>
      </c>
      <c r="C3039" t="s">
        <v>138</v>
      </c>
      <c r="D3039">
        <v>1</v>
      </c>
      <c r="E3039" t="s">
        <v>2</v>
      </c>
      <c r="F3039" t="s">
        <v>61</v>
      </c>
      <c r="G3039" t="s">
        <v>118</v>
      </c>
      <c r="H3039">
        <v>1940</v>
      </c>
      <c r="I3039">
        <v>1930</v>
      </c>
      <c r="J3039">
        <v>0.8</v>
      </c>
      <c r="K3039">
        <v>0.4</v>
      </c>
      <c r="L3039">
        <v>1915</v>
      </c>
      <c r="M3039">
        <v>2.7</v>
      </c>
      <c r="N3039">
        <v>4.7</v>
      </c>
      <c r="O3039">
        <v>75</v>
      </c>
      <c r="P3039">
        <v>88.7</v>
      </c>
      <c r="Q3039">
        <v>91.8</v>
      </c>
      <c r="R3039">
        <v>16.8</v>
      </c>
      <c r="S3039">
        <v>1420</v>
      </c>
      <c r="T3039">
        <v>13200</v>
      </c>
      <c r="U3039">
        <v>19700</v>
      </c>
      <c r="V3039">
        <v>22300</v>
      </c>
    </row>
    <row r="3040" spans="1:22" x14ac:dyDescent="0.25">
      <c r="A3040" t="str">
        <f t="shared" si="47"/>
        <v>2014/20151MaleEducation and teachingNon-EU</v>
      </c>
      <c r="B3040" t="s">
        <v>37</v>
      </c>
      <c r="C3040" t="s">
        <v>138</v>
      </c>
      <c r="D3040">
        <v>1</v>
      </c>
      <c r="E3040" t="s">
        <v>2</v>
      </c>
      <c r="F3040" t="s">
        <v>125</v>
      </c>
      <c r="G3040" t="s">
        <v>118</v>
      </c>
      <c r="H3040">
        <v>55</v>
      </c>
      <c r="I3040">
        <v>55</v>
      </c>
      <c r="J3040">
        <v>34.200000000000003</v>
      </c>
      <c r="K3040">
        <v>0</v>
      </c>
      <c r="L3040">
        <v>35</v>
      </c>
      <c r="M3040">
        <v>55.1</v>
      </c>
      <c r="N3040">
        <v>3.6</v>
      </c>
      <c r="O3040">
        <v>5.3</v>
      </c>
      <c r="P3040">
        <v>5.3</v>
      </c>
      <c r="Q3040">
        <v>7.1</v>
      </c>
      <c r="R3040">
        <v>1.8</v>
      </c>
      <c r="S3040" t="s">
        <v>124</v>
      </c>
      <c r="T3040" t="s">
        <v>124</v>
      </c>
      <c r="U3040" t="s">
        <v>124</v>
      </c>
      <c r="V3040" t="s">
        <v>124</v>
      </c>
    </row>
    <row r="3041" spans="1:22" x14ac:dyDescent="0.25">
      <c r="A3041" t="str">
        <f t="shared" si="47"/>
        <v>2014/20151MaleEngineeringEU</v>
      </c>
      <c r="B3041" t="s">
        <v>37</v>
      </c>
      <c r="C3041" t="s">
        <v>138</v>
      </c>
      <c r="D3041">
        <v>1</v>
      </c>
      <c r="E3041" t="s">
        <v>2</v>
      </c>
      <c r="F3041" t="s">
        <v>21</v>
      </c>
      <c r="G3041" t="s">
        <v>93</v>
      </c>
      <c r="H3041">
        <v>1060</v>
      </c>
      <c r="I3041">
        <v>1040</v>
      </c>
      <c r="J3041">
        <v>30</v>
      </c>
      <c r="K3041">
        <v>1.6</v>
      </c>
      <c r="L3041">
        <v>730</v>
      </c>
      <c r="M3041">
        <v>12.3</v>
      </c>
      <c r="N3041">
        <v>4.0999999999999996</v>
      </c>
      <c r="O3041">
        <v>23</v>
      </c>
      <c r="P3041">
        <v>32.6</v>
      </c>
      <c r="Q3041">
        <v>53.5</v>
      </c>
      <c r="R3041">
        <v>30.5</v>
      </c>
      <c r="S3041">
        <v>225</v>
      </c>
      <c r="T3041">
        <v>21100</v>
      </c>
      <c r="U3041">
        <v>26300</v>
      </c>
      <c r="V3041">
        <v>32500</v>
      </c>
    </row>
    <row r="3042" spans="1:22" x14ac:dyDescent="0.25">
      <c r="A3042" t="str">
        <f t="shared" si="47"/>
        <v>2014/20151MaleEngineeringUK</v>
      </c>
      <c r="B3042" t="s">
        <v>37</v>
      </c>
      <c r="C3042" t="s">
        <v>138</v>
      </c>
      <c r="D3042">
        <v>1</v>
      </c>
      <c r="E3042" t="s">
        <v>2</v>
      </c>
      <c r="F3042" t="s">
        <v>61</v>
      </c>
      <c r="G3042" t="s">
        <v>93</v>
      </c>
      <c r="H3042">
        <v>10280</v>
      </c>
      <c r="I3042">
        <v>10240</v>
      </c>
      <c r="J3042">
        <v>1.9</v>
      </c>
      <c r="K3042">
        <v>0.4</v>
      </c>
      <c r="L3042">
        <v>10050</v>
      </c>
      <c r="M3042">
        <v>5.3</v>
      </c>
      <c r="N3042">
        <v>5.9</v>
      </c>
      <c r="O3042">
        <v>71.8</v>
      </c>
      <c r="P3042">
        <v>82.2</v>
      </c>
      <c r="Q3042">
        <v>87</v>
      </c>
      <c r="R3042">
        <v>15.2</v>
      </c>
      <c r="S3042">
        <v>7160</v>
      </c>
      <c r="T3042">
        <v>19300</v>
      </c>
      <c r="U3042">
        <v>25600</v>
      </c>
      <c r="V3042">
        <v>30700</v>
      </c>
    </row>
    <row r="3043" spans="1:22" x14ac:dyDescent="0.25">
      <c r="A3043" t="str">
        <f t="shared" si="47"/>
        <v>2014/20151MaleEngineeringNon-EU</v>
      </c>
      <c r="B3043" t="s">
        <v>37</v>
      </c>
      <c r="C3043" t="s">
        <v>138</v>
      </c>
      <c r="D3043">
        <v>1</v>
      </c>
      <c r="E3043" t="s">
        <v>2</v>
      </c>
      <c r="F3043" t="s">
        <v>125</v>
      </c>
      <c r="G3043" t="s">
        <v>93</v>
      </c>
      <c r="H3043">
        <v>4160</v>
      </c>
      <c r="I3043">
        <v>4125</v>
      </c>
      <c r="J3043">
        <v>40.1</v>
      </c>
      <c r="K3043">
        <v>0.9</v>
      </c>
      <c r="L3043">
        <v>2470</v>
      </c>
      <c r="M3043">
        <v>15.6</v>
      </c>
      <c r="N3043">
        <v>2.5</v>
      </c>
      <c r="O3043">
        <v>7.6</v>
      </c>
      <c r="P3043">
        <v>13.9</v>
      </c>
      <c r="Q3043">
        <v>41.8</v>
      </c>
      <c r="R3043">
        <v>34.200000000000003</v>
      </c>
      <c r="S3043">
        <v>250</v>
      </c>
      <c r="T3043">
        <v>17200</v>
      </c>
      <c r="U3043">
        <v>25200</v>
      </c>
      <c r="V3043">
        <v>31000</v>
      </c>
    </row>
    <row r="3044" spans="1:22" x14ac:dyDescent="0.25">
      <c r="A3044" t="str">
        <f t="shared" si="47"/>
        <v>2014/20151MaleEnglish studiesEU</v>
      </c>
      <c r="B3044" t="s">
        <v>37</v>
      </c>
      <c r="C3044" t="s">
        <v>138</v>
      </c>
      <c r="D3044">
        <v>1</v>
      </c>
      <c r="E3044" t="s">
        <v>2</v>
      </c>
      <c r="F3044" t="s">
        <v>21</v>
      </c>
      <c r="G3044" t="s">
        <v>109</v>
      </c>
      <c r="H3044">
        <v>80</v>
      </c>
      <c r="I3044">
        <v>75</v>
      </c>
      <c r="J3044">
        <v>21.8</v>
      </c>
      <c r="K3044">
        <v>3.2</v>
      </c>
      <c r="L3044">
        <v>60</v>
      </c>
      <c r="M3044">
        <v>20.6</v>
      </c>
      <c r="N3044">
        <v>7.3</v>
      </c>
      <c r="O3044">
        <v>16.600000000000001</v>
      </c>
      <c r="P3044">
        <v>27.2</v>
      </c>
      <c r="Q3044">
        <v>50.3</v>
      </c>
      <c r="R3044">
        <v>33.6</v>
      </c>
      <c r="S3044" t="s">
        <v>124</v>
      </c>
      <c r="T3044" t="s">
        <v>124</v>
      </c>
      <c r="U3044" t="s">
        <v>124</v>
      </c>
      <c r="V3044" t="s">
        <v>124</v>
      </c>
    </row>
    <row r="3045" spans="1:22" x14ac:dyDescent="0.25">
      <c r="A3045" t="str">
        <f t="shared" si="47"/>
        <v>2014/20151MaleEnglish studiesUK</v>
      </c>
      <c r="B3045" t="s">
        <v>37</v>
      </c>
      <c r="C3045" t="s">
        <v>138</v>
      </c>
      <c r="D3045">
        <v>1</v>
      </c>
      <c r="E3045" t="s">
        <v>2</v>
      </c>
      <c r="F3045" t="s">
        <v>61</v>
      </c>
      <c r="G3045" t="s">
        <v>109</v>
      </c>
      <c r="H3045">
        <v>3415</v>
      </c>
      <c r="I3045">
        <v>3405</v>
      </c>
      <c r="J3045">
        <v>1.4</v>
      </c>
      <c r="K3045">
        <v>0.3</v>
      </c>
      <c r="L3045">
        <v>3355</v>
      </c>
      <c r="M3045">
        <v>6.5</v>
      </c>
      <c r="N3045">
        <v>11</v>
      </c>
      <c r="O3045">
        <v>57.4</v>
      </c>
      <c r="P3045">
        <v>73</v>
      </c>
      <c r="Q3045">
        <v>81.099999999999994</v>
      </c>
      <c r="R3045">
        <v>23.7</v>
      </c>
      <c r="S3045">
        <v>1860</v>
      </c>
      <c r="T3045">
        <v>9900</v>
      </c>
      <c r="U3045">
        <v>15000</v>
      </c>
      <c r="V3045">
        <v>19300</v>
      </c>
    </row>
    <row r="3046" spans="1:22" x14ac:dyDescent="0.25">
      <c r="A3046" t="str">
        <f t="shared" si="47"/>
        <v>2014/20151MaleEnglish studiesNon-EU</v>
      </c>
      <c r="B3046" t="s">
        <v>37</v>
      </c>
      <c r="C3046" t="s">
        <v>138</v>
      </c>
      <c r="D3046">
        <v>1</v>
      </c>
      <c r="E3046" t="s">
        <v>2</v>
      </c>
      <c r="F3046" t="s">
        <v>125</v>
      </c>
      <c r="G3046" t="s">
        <v>109</v>
      </c>
      <c r="H3046">
        <v>310</v>
      </c>
      <c r="I3046">
        <v>305</v>
      </c>
      <c r="J3046">
        <v>37.4</v>
      </c>
      <c r="K3046">
        <v>1.5</v>
      </c>
      <c r="L3046">
        <v>190</v>
      </c>
      <c r="M3046">
        <v>4.7</v>
      </c>
      <c r="N3046">
        <v>1.1000000000000001</v>
      </c>
      <c r="O3046">
        <v>3.1</v>
      </c>
      <c r="P3046">
        <v>5.9</v>
      </c>
      <c r="Q3046">
        <v>56.8</v>
      </c>
      <c r="R3046">
        <v>53.6</v>
      </c>
      <c r="S3046" t="s">
        <v>124</v>
      </c>
      <c r="T3046" t="s">
        <v>124</v>
      </c>
      <c r="U3046" t="s">
        <v>124</v>
      </c>
      <c r="V3046" t="s">
        <v>124</v>
      </c>
    </row>
    <row r="3047" spans="1:22" x14ac:dyDescent="0.25">
      <c r="A3047" t="str">
        <f t="shared" si="47"/>
        <v>2014/20151MaleGeneral, applied and forensic sciencesEU</v>
      </c>
      <c r="B3047" t="s">
        <v>37</v>
      </c>
      <c r="C3047" t="s">
        <v>138</v>
      </c>
      <c r="D3047">
        <v>1</v>
      </c>
      <c r="E3047" t="s">
        <v>2</v>
      </c>
      <c r="F3047" t="s">
        <v>21</v>
      </c>
      <c r="G3047" t="s">
        <v>147</v>
      </c>
      <c r="H3047">
        <v>25</v>
      </c>
      <c r="I3047">
        <v>25</v>
      </c>
      <c r="J3047">
        <v>33.5</v>
      </c>
      <c r="K3047">
        <v>0</v>
      </c>
      <c r="L3047">
        <v>15</v>
      </c>
      <c r="M3047">
        <v>2</v>
      </c>
      <c r="N3047">
        <v>0</v>
      </c>
      <c r="O3047">
        <v>19</v>
      </c>
      <c r="P3047">
        <v>37.299999999999997</v>
      </c>
      <c r="Q3047">
        <v>64.599999999999994</v>
      </c>
      <c r="R3047">
        <v>45.5</v>
      </c>
      <c r="S3047" t="s">
        <v>124</v>
      </c>
      <c r="T3047" t="s">
        <v>124</v>
      </c>
      <c r="U3047" t="s">
        <v>124</v>
      </c>
      <c r="V3047" t="s">
        <v>124</v>
      </c>
    </row>
    <row r="3048" spans="1:22" x14ac:dyDescent="0.25">
      <c r="A3048" t="str">
        <f t="shared" si="47"/>
        <v>2014/20151MaleGeneral, applied and forensic sciencesUK</v>
      </c>
      <c r="B3048" t="s">
        <v>37</v>
      </c>
      <c r="C3048" t="s">
        <v>138</v>
      </c>
      <c r="D3048">
        <v>1</v>
      </c>
      <c r="E3048" t="s">
        <v>2</v>
      </c>
      <c r="F3048" t="s">
        <v>61</v>
      </c>
      <c r="G3048" t="s">
        <v>147</v>
      </c>
      <c r="H3048">
        <v>765</v>
      </c>
      <c r="I3048">
        <v>760</v>
      </c>
      <c r="J3048">
        <v>1</v>
      </c>
      <c r="K3048">
        <v>0.2</v>
      </c>
      <c r="L3048">
        <v>755</v>
      </c>
      <c r="M3048">
        <v>4</v>
      </c>
      <c r="N3048">
        <v>8.5</v>
      </c>
      <c r="O3048">
        <v>65.099999999999994</v>
      </c>
      <c r="P3048">
        <v>78.5</v>
      </c>
      <c r="Q3048">
        <v>86.5</v>
      </c>
      <c r="R3048">
        <v>21.4</v>
      </c>
      <c r="S3048">
        <v>485</v>
      </c>
      <c r="T3048">
        <v>12800</v>
      </c>
      <c r="U3048">
        <v>16400</v>
      </c>
      <c r="V3048">
        <v>20400</v>
      </c>
    </row>
    <row r="3049" spans="1:22" x14ac:dyDescent="0.25">
      <c r="A3049" t="str">
        <f t="shared" si="47"/>
        <v>2014/20151MaleGeneral, applied and forensic sciencesNon-EU</v>
      </c>
      <c r="B3049" t="s">
        <v>37</v>
      </c>
      <c r="C3049" t="s">
        <v>138</v>
      </c>
      <c r="D3049">
        <v>1</v>
      </c>
      <c r="E3049" t="s">
        <v>2</v>
      </c>
      <c r="F3049" t="s">
        <v>125</v>
      </c>
      <c r="G3049" t="s">
        <v>147</v>
      </c>
      <c r="H3049">
        <v>40</v>
      </c>
      <c r="I3049">
        <v>40</v>
      </c>
      <c r="J3049">
        <v>45.5</v>
      </c>
      <c r="K3049">
        <v>0</v>
      </c>
      <c r="L3049">
        <v>25</v>
      </c>
      <c r="M3049">
        <v>20.5</v>
      </c>
      <c r="N3049">
        <v>1.6</v>
      </c>
      <c r="O3049">
        <v>11.2</v>
      </c>
      <c r="P3049">
        <v>17.600000000000001</v>
      </c>
      <c r="Q3049">
        <v>32.4</v>
      </c>
      <c r="R3049">
        <v>21.2</v>
      </c>
      <c r="S3049" t="s">
        <v>124</v>
      </c>
      <c r="T3049" t="s">
        <v>124</v>
      </c>
      <c r="U3049" t="s">
        <v>124</v>
      </c>
      <c r="V3049" t="s">
        <v>124</v>
      </c>
    </row>
    <row r="3050" spans="1:22" x14ac:dyDescent="0.25">
      <c r="A3050" t="str">
        <f t="shared" si="47"/>
        <v>2014/20151MaleGeography, earth and environmental studiesEU</v>
      </c>
      <c r="B3050" t="s">
        <v>37</v>
      </c>
      <c r="C3050" t="s">
        <v>138</v>
      </c>
      <c r="D3050">
        <v>1</v>
      </c>
      <c r="E3050" t="s">
        <v>2</v>
      </c>
      <c r="F3050" t="s">
        <v>21</v>
      </c>
      <c r="G3050" t="s">
        <v>148</v>
      </c>
      <c r="H3050">
        <v>100</v>
      </c>
      <c r="I3050">
        <v>100</v>
      </c>
      <c r="J3050">
        <v>27.8</v>
      </c>
      <c r="K3050">
        <v>2.5</v>
      </c>
      <c r="L3050">
        <v>70</v>
      </c>
      <c r="M3050">
        <v>17</v>
      </c>
      <c r="N3050">
        <v>5.5</v>
      </c>
      <c r="O3050">
        <v>18.600000000000001</v>
      </c>
      <c r="P3050">
        <v>27.6</v>
      </c>
      <c r="Q3050">
        <v>49.7</v>
      </c>
      <c r="R3050">
        <v>31.1</v>
      </c>
      <c r="S3050">
        <v>15</v>
      </c>
      <c r="T3050">
        <v>12000</v>
      </c>
      <c r="U3050">
        <v>18600</v>
      </c>
      <c r="V3050">
        <v>21500</v>
      </c>
    </row>
    <row r="3051" spans="1:22" x14ac:dyDescent="0.25">
      <c r="A3051" t="str">
        <f t="shared" si="47"/>
        <v>2014/20151MaleGeography, earth and environmental studiesUK</v>
      </c>
      <c r="B3051" t="s">
        <v>37</v>
      </c>
      <c r="C3051" t="s">
        <v>138</v>
      </c>
      <c r="D3051">
        <v>1</v>
      </c>
      <c r="E3051" t="s">
        <v>2</v>
      </c>
      <c r="F3051" t="s">
        <v>61</v>
      </c>
      <c r="G3051" t="s">
        <v>148</v>
      </c>
      <c r="H3051">
        <v>4000</v>
      </c>
      <c r="I3051">
        <v>3995</v>
      </c>
      <c r="J3051">
        <v>1</v>
      </c>
      <c r="K3051">
        <v>0.2</v>
      </c>
      <c r="L3051">
        <v>3950</v>
      </c>
      <c r="M3051">
        <v>4.4000000000000004</v>
      </c>
      <c r="N3051">
        <v>8.5</v>
      </c>
      <c r="O3051">
        <v>61.3</v>
      </c>
      <c r="P3051">
        <v>78.5</v>
      </c>
      <c r="Q3051">
        <v>86</v>
      </c>
      <c r="R3051">
        <v>24.7</v>
      </c>
      <c r="S3051">
        <v>2355</v>
      </c>
      <c r="T3051">
        <v>13100</v>
      </c>
      <c r="U3051">
        <v>18600</v>
      </c>
      <c r="V3051">
        <v>24100</v>
      </c>
    </row>
    <row r="3052" spans="1:22" x14ac:dyDescent="0.25">
      <c r="A3052" t="str">
        <f t="shared" si="47"/>
        <v>2014/20151MaleGeography, earth and environmental studiesNon-EU</v>
      </c>
      <c r="B3052" t="s">
        <v>37</v>
      </c>
      <c r="C3052" t="s">
        <v>138</v>
      </c>
      <c r="D3052">
        <v>1</v>
      </c>
      <c r="E3052" t="s">
        <v>2</v>
      </c>
      <c r="F3052" t="s">
        <v>125</v>
      </c>
      <c r="G3052" t="s">
        <v>148</v>
      </c>
      <c r="H3052">
        <v>175</v>
      </c>
      <c r="I3052">
        <v>170</v>
      </c>
      <c r="J3052">
        <v>44.1</v>
      </c>
      <c r="K3052">
        <v>2.2999999999999998</v>
      </c>
      <c r="L3052">
        <v>95</v>
      </c>
      <c r="M3052">
        <v>13.3</v>
      </c>
      <c r="N3052">
        <v>4</v>
      </c>
      <c r="O3052">
        <v>9.6999999999999993</v>
      </c>
      <c r="P3052">
        <v>16.2</v>
      </c>
      <c r="Q3052">
        <v>38.5</v>
      </c>
      <c r="R3052">
        <v>28.8</v>
      </c>
      <c r="S3052">
        <v>15</v>
      </c>
      <c r="T3052">
        <v>15700</v>
      </c>
      <c r="U3052">
        <v>24500</v>
      </c>
      <c r="V3052">
        <v>27400</v>
      </c>
    </row>
    <row r="3053" spans="1:22" x14ac:dyDescent="0.25">
      <c r="A3053" t="str">
        <f t="shared" si="47"/>
        <v>2014/20151MaleHealth and social careEU</v>
      </c>
      <c r="B3053" t="s">
        <v>37</v>
      </c>
      <c r="C3053" t="s">
        <v>138</v>
      </c>
      <c r="D3053">
        <v>1</v>
      </c>
      <c r="E3053" t="s">
        <v>2</v>
      </c>
      <c r="F3053" t="s">
        <v>21</v>
      </c>
      <c r="G3053" t="s">
        <v>104</v>
      </c>
      <c r="H3053">
        <v>10</v>
      </c>
      <c r="I3053">
        <v>10</v>
      </c>
      <c r="J3053">
        <v>26.5</v>
      </c>
      <c r="K3053">
        <v>0</v>
      </c>
      <c r="L3053">
        <v>10</v>
      </c>
      <c r="M3053">
        <v>24.5</v>
      </c>
      <c r="N3053">
        <v>0</v>
      </c>
      <c r="O3053">
        <v>32.700000000000003</v>
      </c>
      <c r="P3053">
        <v>32.700000000000003</v>
      </c>
      <c r="Q3053">
        <v>49</v>
      </c>
      <c r="R3053">
        <v>16.3</v>
      </c>
      <c r="S3053" t="s">
        <v>124</v>
      </c>
      <c r="T3053" t="s">
        <v>124</v>
      </c>
      <c r="U3053" t="s">
        <v>124</v>
      </c>
      <c r="V3053" t="s">
        <v>124</v>
      </c>
    </row>
    <row r="3054" spans="1:22" x14ac:dyDescent="0.25">
      <c r="A3054" t="str">
        <f t="shared" si="47"/>
        <v>2014/20151MaleHealth and social careUK</v>
      </c>
      <c r="B3054" t="s">
        <v>37</v>
      </c>
      <c r="C3054" t="s">
        <v>138</v>
      </c>
      <c r="D3054">
        <v>1</v>
      </c>
      <c r="E3054" t="s">
        <v>2</v>
      </c>
      <c r="F3054" t="s">
        <v>61</v>
      </c>
      <c r="G3054" t="s">
        <v>104</v>
      </c>
      <c r="H3054">
        <v>1045</v>
      </c>
      <c r="I3054">
        <v>1045</v>
      </c>
      <c r="J3054">
        <v>1.6</v>
      </c>
      <c r="K3054">
        <v>0.2</v>
      </c>
      <c r="L3054">
        <v>1030</v>
      </c>
      <c r="M3054">
        <v>2.1</v>
      </c>
      <c r="N3054">
        <v>5.6</v>
      </c>
      <c r="O3054">
        <v>70.8</v>
      </c>
      <c r="P3054">
        <v>87.9</v>
      </c>
      <c r="Q3054">
        <v>90.7</v>
      </c>
      <c r="R3054">
        <v>20</v>
      </c>
      <c r="S3054">
        <v>725</v>
      </c>
      <c r="T3054">
        <v>15700</v>
      </c>
      <c r="U3054">
        <v>22300</v>
      </c>
      <c r="V3054">
        <v>27400</v>
      </c>
    </row>
    <row r="3055" spans="1:22" x14ac:dyDescent="0.25">
      <c r="A3055" t="str">
        <f t="shared" si="47"/>
        <v>2014/20151MaleHealth and social careNon-EU</v>
      </c>
      <c r="B3055" t="s">
        <v>37</v>
      </c>
      <c r="C3055" t="s">
        <v>138</v>
      </c>
      <c r="D3055">
        <v>1</v>
      </c>
      <c r="E3055" t="s">
        <v>2</v>
      </c>
      <c r="F3055" t="s">
        <v>125</v>
      </c>
      <c r="G3055" t="s">
        <v>104</v>
      </c>
      <c r="H3055">
        <v>30</v>
      </c>
      <c r="I3055">
        <v>30</v>
      </c>
      <c r="J3055">
        <v>21.1</v>
      </c>
      <c r="K3055">
        <v>3.4</v>
      </c>
      <c r="L3055">
        <v>20</v>
      </c>
      <c r="M3055">
        <v>0</v>
      </c>
      <c r="N3055">
        <v>3.5</v>
      </c>
      <c r="O3055">
        <v>17.5</v>
      </c>
      <c r="P3055">
        <v>26.3</v>
      </c>
      <c r="Q3055">
        <v>75.400000000000006</v>
      </c>
      <c r="R3055">
        <v>57.9</v>
      </c>
      <c r="S3055" t="s">
        <v>124</v>
      </c>
      <c r="T3055" t="s">
        <v>124</v>
      </c>
      <c r="U3055" t="s">
        <v>124</v>
      </c>
      <c r="V3055" t="s">
        <v>124</v>
      </c>
    </row>
    <row r="3056" spans="1:22" x14ac:dyDescent="0.25">
      <c r="A3056" t="str">
        <f t="shared" si="47"/>
        <v>2014/20151MaleHistory and archaeologyEU</v>
      </c>
      <c r="B3056" t="s">
        <v>37</v>
      </c>
      <c r="C3056" t="s">
        <v>138</v>
      </c>
      <c r="D3056">
        <v>1</v>
      </c>
      <c r="E3056" t="s">
        <v>2</v>
      </c>
      <c r="F3056" t="s">
        <v>21</v>
      </c>
      <c r="G3056" t="s">
        <v>113</v>
      </c>
      <c r="H3056">
        <v>115</v>
      </c>
      <c r="I3056">
        <v>110</v>
      </c>
      <c r="J3056">
        <v>21.2</v>
      </c>
      <c r="K3056">
        <v>5.3</v>
      </c>
      <c r="L3056">
        <v>85</v>
      </c>
      <c r="M3056">
        <v>11.4</v>
      </c>
      <c r="N3056">
        <v>2.2999999999999998</v>
      </c>
      <c r="O3056">
        <v>21.7</v>
      </c>
      <c r="P3056">
        <v>36.1</v>
      </c>
      <c r="Q3056">
        <v>65.099999999999994</v>
      </c>
      <c r="R3056">
        <v>43.4</v>
      </c>
      <c r="S3056">
        <v>20</v>
      </c>
      <c r="T3056">
        <v>14700</v>
      </c>
      <c r="U3056">
        <v>18200</v>
      </c>
      <c r="V3056">
        <v>25600</v>
      </c>
    </row>
    <row r="3057" spans="1:22" x14ac:dyDescent="0.25">
      <c r="A3057" t="str">
        <f t="shared" si="47"/>
        <v>2014/20151MaleHistory and archaeologyUK</v>
      </c>
      <c r="B3057" t="s">
        <v>37</v>
      </c>
      <c r="C3057" t="s">
        <v>138</v>
      </c>
      <c r="D3057">
        <v>1</v>
      </c>
      <c r="E3057" t="s">
        <v>2</v>
      </c>
      <c r="F3057" t="s">
        <v>61</v>
      </c>
      <c r="G3057" t="s">
        <v>113</v>
      </c>
      <c r="H3057">
        <v>5260</v>
      </c>
      <c r="I3057">
        <v>5245</v>
      </c>
      <c r="J3057">
        <v>1.3</v>
      </c>
      <c r="K3057">
        <v>0.3</v>
      </c>
      <c r="L3057">
        <v>5175</v>
      </c>
      <c r="M3057">
        <v>6.4</v>
      </c>
      <c r="N3057">
        <v>9.8000000000000007</v>
      </c>
      <c r="O3057">
        <v>56.6</v>
      </c>
      <c r="P3057">
        <v>72.900000000000006</v>
      </c>
      <c r="Q3057">
        <v>82.5</v>
      </c>
      <c r="R3057">
        <v>25.9</v>
      </c>
      <c r="S3057">
        <v>2865</v>
      </c>
      <c r="T3057">
        <v>11700</v>
      </c>
      <c r="U3057">
        <v>16400</v>
      </c>
      <c r="V3057">
        <v>21500</v>
      </c>
    </row>
    <row r="3058" spans="1:22" x14ac:dyDescent="0.25">
      <c r="A3058" t="str">
        <f t="shared" si="47"/>
        <v>2014/20151MaleHistory and archaeologyNon-EU</v>
      </c>
      <c r="B3058" t="s">
        <v>37</v>
      </c>
      <c r="C3058" t="s">
        <v>138</v>
      </c>
      <c r="D3058">
        <v>1</v>
      </c>
      <c r="E3058" t="s">
        <v>2</v>
      </c>
      <c r="F3058" t="s">
        <v>125</v>
      </c>
      <c r="G3058" t="s">
        <v>113</v>
      </c>
      <c r="H3058">
        <v>105</v>
      </c>
      <c r="I3058">
        <v>100</v>
      </c>
      <c r="J3058">
        <v>34.700000000000003</v>
      </c>
      <c r="K3058">
        <v>3.6</v>
      </c>
      <c r="L3058">
        <v>65</v>
      </c>
      <c r="M3058">
        <v>13.6</v>
      </c>
      <c r="N3058">
        <v>8.6</v>
      </c>
      <c r="O3058">
        <v>7.5</v>
      </c>
      <c r="P3058">
        <v>19.100000000000001</v>
      </c>
      <c r="Q3058">
        <v>43.1</v>
      </c>
      <c r="R3058">
        <v>35.6</v>
      </c>
      <c r="S3058" t="s">
        <v>124</v>
      </c>
      <c r="T3058" t="s">
        <v>124</v>
      </c>
      <c r="U3058" t="s">
        <v>124</v>
      </c>
      <c r="V3058" t="s">
        <v>124</v>
      </c>
    </row>
    <row r="3059" spans="1:22" x14ac:dyDescent="0.25">
      <c r="A3059" t="str">
        <f t="shared" si="47"/>
        <v>2014/20151MaleLanguages and area studiesEU</v>
      </c>
      <c r="B3059" t="s">
        <v>37</v>
      </c>
      <c r="C3059" t="s">
        <v>138</v>
      </c>
      <c r="D3059">
        <v>1</v>
      </c>
      <c r="E3059" t="s">
        <v>2</v>
      </c>
      <c r="F3059" t="s">
        <v>21</v>
      </c>
      <c r="G3059" t="s">
        <v>149</v>
      </c>
      <c r="H3059">
        <v>115</v>
      </c>
      <c r="I3059">
        <v>110</v>
      </c>
      <c r="J3059">
        <v>25.1</v>
      </c>
      <c r="K3059">
        <v>0.9</v>
      </c>
      <c r="L3059">
        <v>85</v>
      </c>
      <c r="M3059">
        <v>18</v>
      </c>
      <c r="N3059">
        <v>6.6</v>
      </c>
      <c r="O3059">
        <v>19.100000000000001</v>
      </c>
      <c r="P3059">
        <v>27.8</v>
      </c>
      <c r="Q3059">
        <v>50.3</v>
      </c>
      <c r="R3059">
        <v>31.2</v>
      </c>
      <c r="S3059">
        <v>20</v>
      </c>
      <c r="T3059">
        <v>12800</v>
      </c>
      <c r="U3059">
        <v>17900</v>
      </c>
      <c r="V3059">
        <v>27000</v>
      </c>
    </row>
    <row r="3060" spans="1:22" x14ac:dyDescent="0.25">
      <c r="A3060" t="str">
        <f t="shared" si="47"/>
        <v>2014/20151MaleLanguages and area studiesUK</v>
      </c>
      <c r="B3060" t="s">
        <v>37</v>
      </c>
      <c r="C3060" t="s">
        <v>138</v>
      </c>
      <c r="D3060">
        <v>1</v>
      </c>
      <c r="E3060" t="s">
        <v>2</v>
      </c>
      <c r="F3060" t="s">
        <v>61</v>
      </c>
      <c r="G3060" t="s">
        <v>149</v>
      </c>
      <c r="H3060">
        <v>1895</v>
      </c>
      <c r="I3060">
        <v>1875</v>
      </c>
      <c r="J3060">
        <v>1.5</v>
      </c>
      <c r="K3060">
        <v>0.9</v>
      </c>
      <c r="L3060">
        <v>1850</v>
      </c>
      <c r="M3060">
        <v>13.5</v>
      </c>
      <c r="N3060">
        <v>10.4</v>
      </c>
      <c r="O3060">
        <v>54</v>
      </c>
      <c r="P3060">
        <v>66.8</v>
      </c>
      <c r="Q3060">
        <v>74.599999999999994</v>
      </c>
      <c r="R3060">
        <v>20.5</v>
      </c>
      <c r="S3060">
        <v>955</v>
      </c>
      <c r="T3060">
        <v>12800</v>
      </c>
      <c r="U3060">
        <v>19000</v>
      </c>
      <c r="V3060">
        <v>25200</v>
      </c>
    </row>
    <row r="3061" spans="1:22" x14ac:dyDescent="0.25">
      <c r="A3061" t="str">
        <f t="shared" si="47"/>
        <v>2014/20151MaleLanguages and area studiesNon-EU</v>
      </c>
      <c r="B3061" t="s">
        <v>37</v>
      </c>
      <c r="C3061" t="s">
        <v>138</v>
      </c>
      <c r="D3061">
        <v>1</v>
      </c>
      <c r="E3061" t="s">
        <v>2</v>
      </c>
      <c r="F3061" t="s">
        <v>125</v>
      </c>
      <c r="G3061" t="s">
        <v>149</v>
      </c>
      <c r="H3061">
        <v>55</v>
      </c>
      <c r="I3061">
        <v>55</v>
      </c>
      <c r="J3061">
        <v>35.799999999999997</v>
      </c>
      <c r="K3061">
        <v>1.5</v>
      </c>
      <c r="L3061">
        <v>35</v>
      </c>
      <c r="M3061">
        <v>15.3</v>
      </c>
      <c r="N3061">
        <v>5</v>
      </c>
      <c r="O3061">
        <v>9.4</v>
      </c>
      <c r="P3061">
        <v>15.8</v>
      </c>
      <c r="Q3061">
        <v>43.9</v>
      </c>
      <c r="R3061">
        <v>34.6</v>
      </c>
      <c r="S3061" t="s">
        <v>124</v>
      </c>
      <c r="T3061" t="s">
        <v>124</v>
      </c>
      <c r="U3061" t="s">
        <v>124</v>
      </c>
      <c r="V3061" t="s">
        <v>124</v>
      </c>
    </row>
    <row r="3062" spans="1:22" x14ac:dyDescent="0.25">
      <c r="A3062" t="str">
        <f t="shared" si="47"/>
        <v>2014/20151MaleLawEU</v>
      </c>
      <c r="B3062" t="s">
        <v>37</v>
      </c>
      <c r="C3062" t="s">
        <v>138</v>
      </c>
      <c r="D3062">
        <v>1</v>
      </c>
      <c r="E3062" t="s">
        <v>2</v>
      </c>
      <c r="F3062" t="s">
        <v>21</v>
      </c>
      <c r="G3062" t="s">
        <v>7</v>
      </c>
      <c r="H3062">
        <v>340</v>
      </c>
      <c r="I3062">
        <v>335</v>
      </c>
      <c r="J3062">
        <v>27.6</v>
      </c>
      <c r="K3062">
        <v>2.2000000000000002</v>
      </c>
      <c r="L3062">
        <v>240</v>
      </c>
      <c r="M3062">
        <v>10.199999999999999</v>
      </c>
      <c r="N3062">
        <v>5.0999999999999996</v>
      </c>
      <c r="O3062">
        <v>15.8</v>
      </c>
      <c r="P3062">
        <v>23.1</v>
      </c>
      <c r="Q3062">
        <v>57.1</v>
      </c>
      <c r="R3062">
        <v>41.3</v>
      </c>
      <c r="S3062">
        <v>45</v>
      </c>
      <c r="T3062">
        <v>15700</v>
      </c>
      <c r="U3062">
        <v>25200</v>
      </c>
      <c r="V3062">
        <v>29600</v>
      </c>
    </row>
    <row r="3063" spans="1:22" x14ac:dyDescent="0.25">
      <c r="A3063" t="str">
        <f t="shared" si="47"/>
        <v>2014/20151MaleLawUK</v>
      </c>
      <c r="B3063" t="s">
        <v>37</v>
      </c>
      <c r="C3063" t="s">
        <v>138</v>
      </c>
      <c r="D3063">
        <v>1</v>
      </c>
      <c r="E3063" t="s">
        <v>2</v>
      </c>
      <c r="F3063" t="s">
        <v>61</v>
      </c>
      <c r="G3063" t="s">
        <v>7</v>
      </c>
      <c r="H3063">
        <v>4070</v>
      </c>
      <c r="I3063">
        <v>4065</v>
      </c>
      <c r="J3063">
        <v>1.9</v>
      </c>
      <c r="K3063">
        <v>0.1</v>
      </c>
      <c r="L3063">
        <v>3985</v>
      </c>
      <c r="M3063">
        <v>5.7</v>
      </c>
      <c r="N3063">
        <v>10.4</v>
      </c>
      <c r="O3063">
        <v>60.2</v>
      </c>
      <c r="P3063">
        <v>75.2</v>
      </c>
      <c r="Q3063">
        <v>82</v>
      </c>
      <c r="R3063">
        <v>21.8</v>
      </c>
      <c r="S3063">
        <v>2360</v>
      </c>
      <c r="T3063">
        <v>12000</v>
      </c>
      <c r="U3063">
        <v>16800</v>
      </c>
      <c r="V3063">
        <v>22600</v>
      </c>
    </row>
    <row r="3064" spans="1:22" x14ac:dyDescent="0.25">
      <c r="A3064" t="str">
        <f t="shared" si="47"/>
        <v>2014/20151MaleLawNon-EU</v>
      </c>
      <c r="B3064" t="s">
        <v>37</v>
      </c>
      <c r="C3064" t="s">
        <v>138</v>
      </c>
      <c r="D3064">
        <v>1</v>
      </c>
      <c r="E3064" t="s">
        <v>2</v>
      </c>
      <c r="F3064" t="s">
        <v>125</v>
      </c>
      <c r="G3064" t="s">
        <v>7</v>
      </c>
      <c r="H3064">
        <v>1065</v>
      </c>
      <c r="I3064">
        <v>1055</v>
      </c>
      <c r="J3064">
        <v>47.9</v>
      </c>
      <c r="K3064">
        <v>0.9</v>
      </c>
      <c r="L3064">
        <v>550</v>
      </c>
      <c r="M3064">
        <v>18.3</v>
      </c>
      <c r="N3064">
        <v>3.1</v>
      </c>
      <c r="O3064">
        <v>8.1999999999999993</v>
      </c>
      <c r="P3064">
        <v>12.4</v>
      </c>
      <c r="Q3064">
        <v>30.7</v>
      </c>
      <c r="R3064">
        <v>22.5</v>
      </c>
      <c r="S3064">
        <v>60</v>
      </c>
      <c r="T3064">
        <v>13900</v>
      </c>
      <c r="U3064">
        <v>21900</v>
      </c>
      <c r="V3064">
        <v>38000</v>
      </c>
    </row>
    <row r="3065" spans="1:22" x14ac:dyDescent="0.25">
      <c r="A3065" t="str">
        <f t="shared" si="47"/>
        <v>2014/20151MaleMaterials and technologyEU</v>
      </c>
      <c r="B3065" t="s">
        <v>37</v>
      </c>
      <c r="C3065" t="s">
        <v>138</v>
      </c>
      <c r="D3065">
        <v>1</v>
      </c>
      <c r="E3065" t="s">
        <v>2</v>
      </c>
      <c r="F3065" t="s">
        <v>21</v>
      </c>
      <c r="G3065" t="s">
        <v>150</v>
      </c>
      <c r="H3065">
        <v>105</v>
      </c>
      <c r="I3065">
        <v>105</v>
      </c>
      <c r="J3065">
        <v>30.4</v>
      </c>
      <c r="K3065">
        <v>0.5</v>
      </c>
      <c r="L3065">
        <v>75</v>
      </c>
      <c r="M3065">
        <v>20.7</v>
      </c>
      <c r="N3065">
        <v>3.8</v>
      </c>
      <c r="O3065">
        <v>21.9</v>
      </c>
      <c r="P3065">
        <v>29.2</v>
      </c>
      <c r="Q3065">
        <v>45.1</v>
      </c>
      <c r="R3065">
        <v>23.2</v>
      </c>
      <c r="S3065">
        <v>20</v>
      </c>
      <c r="T3065">
        <v>9900</v>
      </c>
      <c r="U3065">
        <v>21500</v>
      </c>
      <c r="V3065">
        <v>29200</v>
      </c>
    </row>
    <row r="3066" spans="1:22" x14ac:dyDescent="0.25">
      <c r="A3066" t="str">
        <f t="shared" si="47"/>
        <v>2014/20151MaleMaterials and technologyUK</v>
      </c>
      <c r="B3066" t="s">
        <v>37</v>
      </c>
      <c r="C3066" t="s">
        <v>138</v>
      </c>
      <c r="D3066">
        <v>1</v>
      </c>
      <c r="E3066" t="s">
        <v>2</v>
      </c>
      <c r="F3066" t="s">
        <v>61</v>
      </c>
      <c r="G3066" t="s">
        <v>150</v>
      </c>
      <c r="H3066">
        <v>1280</v>
      </c>
      <c r="I3066">
        <v>1275</v>
      </c>
      <c r="J3066">
        <v>0.8</v>
      </c>
      <c r="K3066">
        <v>0.4</v>
      </c>
      <c r="L3066">
        <v>1265</v>
      </c>
      <c r="M3066">
        <v>7</v>
      </c>
      <c r="N3066">
        <v>9.5</v>
      </c>
      <c r="O3066">
        <v>71.7</v>
      </c>
      <c r="P3066">
        <v>79.8</v>
      </c>
      <c r="Q3066">
        <v>82.6</v>
      </c>
      <c r="R3066">
        <v>10.9</v>
      </c>
      <c r="S3066">
        <v>865</v>
      </c>
      <c r="T3066">
        <v>11700</v>
      </c>
      <c r="U3066">
        <v>16800</v>
      </c>
      <c r="V3066">
        <v>23400</v>
      </c>
    </row>
    <row r="3067" spans="1:22" x14ac:dyDescent="0.25">
      <c r="A3067" t="str">
        <f t="shared" si="47"/>
        <v>2014/20151MaleMaterials and technologyNon-EU</v>
      </c>
      <c r="B3067" t="s">
        <v>37</v>
      </c>
      <c r="C3067" t="s">
        <v>138</v>
      </c>
      <c r="D3067">
        <v>1</v>
      </c>
      <c r="E3067" t="s">
        <v>2</v>
      </c>
      <c r="F3067" t="s">
        <v>125</v>
      </c>
      <c r="G3067" t="s">
        <v>150</v>
      </c>
      <c r="H3067">
        <v>220</v>
      </c>
      <c r="I3067">
        <v>215</v>
      </c>
      <c r="J3067">
        <v>46.2</v>
      </c>
      <c r="K3067">
        <v>2.9</v>
      </c>
      <c r="L3067">
        <v>115</v>
      </c>
      <c r="M3067">
        <v>22.8</v>
      </c>
      <c r="N3067">
        <v>2.1</v>
      </c>
      <c r="O3067">
        <v>7</v>
      </c>
      <c r="P3067">
        <v>12.8</v>
      </c>
      <c r="Q3067">
        <v>28.9</v>
      </c>
      <c r="R3067">
        <v>22</v>
      </c>
      <c r="S3067" t="s">
        <v>124</v>
      </c>
      <c r="T3067" t="s">
        <v>124</v>
      </c>
      <c r="U3067" t="s">
        <v>124</v>
      </c>
      <c r="V3067" t="s">
        <v>124</v>
      </c>
    </row>
    <row r="3068" spans="1:22" x14ac:dyDescent="0.25">
      <c r="A3068" t="str">
        <f t="shared" si="47"/>
        <v>2014/20151MaleMathematical sciencesEU</v>
      </c>
      <c r="B3068" t="s">
        <v>37</v>
      </c>
      <c r="C3068" t="s">
        <v>138</v>
      </c>
      <c r="D3068">
        <v>1</v>
      </c>
      <c r="E3068" t="s">
        <v>2</v>
      </c>
      <c r="F3068" t="s">
        <v>21</v>
      </c>
      <c r="G3068" t="s">
        <v>5</v>
      </c>
      <c r="H3068">
        <v>140</v>
      </c>
      <c r="I3068">
        <v>140</v>
      </c>
      <c r="J3068">
        <v>28.6</v>
      </c>
      <c r="K3068">
        <v>1.8</v>
      </c>
      <c r="L3068">
        <v>100</v>
      </c>
      <c r="M3068">
        <v>11.5</v>
      </c>
      <c r="N3068">
        <v>4.7</v>
      </c>
      <c r="O3068">
        <v>18.2</v>
      </c>
      <c r="P3068">
        <v>34.9</v>
      </c>
      <c r="Q3068">
        <v>55.3</v>
      </c>
      <c r="R3068">
        <v>37.1</v>
      </c>
      <c r="S3068">
        <v>25</v>
      </c>
      <c r="T3068">
        <v>19700</v>
      </c>
      <c r="U3068">
        <v>33200</v>
      </c>
      <c r="V3068">
        <v>46700</v>
      </c>
    </row>
    <row r="3069" spans="1:22" x14ac:dyDescent="0.25">
      <c r="A3069" t="str">
        <f t="shared" si="47"/>
        <v>2014/20151MaleMathematical sciencesUK</v>
      </c>
      <c r="B3069" t="s">
        <v>37</v>
      </c>
      <c r="C3069" t="s">
        <v>138</v>
      </c>
      <c r="D3069">
        <v>1</v>
      </c>
      <c r="E3069" t="s">
        <v>2</v>
      </c>
      <c r="F3069" t="s">
        <v>61</v>
      </c>
      <c r="G3069" t="s">
        <v>5</v>
      </c>
      <c r="H3069">
        <v>3700</v>
      </c>
      <c r="I3069">
        <v>3690</v>
      </c>
      <c r="J3069">
        <v>0.9</v>
      </c>
      <c r="K3069">
        <v>0.2</v>
      </c>
      <c r="L3069">
        <v>3660</v>
      </c>
      <c r="M3069">
        <v>5.6</v>
      </c>
      <c r="N3069">
        <v>6</v>
      </c>
      <c r="O3069">
        <v>62</v>
      </c>
      <c r="P3069">
        <v>78.400000000000006</v>
      </c>
      <c r="Q3069">
        <v>87.4</v>
      </c>
      <c r="R3069">
        <v>25.5</v>
      </c>
      <c r="S3069">
        <v>2220</v>
      </c>
      <c r="T3069">
        <v>16400</v>
      </c>
      <c r="U3069">
        <v>22300</v>
      </c>
      <c r="V3069">
        <v>28500</v>
      </c>
    </row>
    <row r="3070" spans="1:22" x14ac:dyDescent="0.25">
      <c r="A3070" t="str">
        <f t="shared" si="47"/>
        <v>2014/20151MaleMathematical sciencesNon-EU</v>
      </c>
      <c r="B3070" t="s">
        <v>37</v>
      </c>
      <c r="C3070" t="s">
        <v>138</v>
      </c>
      <c r="D3070">
        <v>1</v>
      </c>
      <c r="E3070" t="s">
        <v>2</v>
      </c>
      <c r="F3070" t="s">
        <v>125</v>
      </c>
      <c r="G3070" t="s">
        <v>5</v>
      </c>
      <c r="H3070">
        <v>540</v>
      </c>
      <c r="I3070">
        <v>540</v>
      </c>
      <c r="J3070">
        <v>39.700000000000003</v>
      </c>
      <c r="K3070">
        <v>0.5</v>
      </c>
      <c r="L3070">
        <v>325</v>
      </c>
      <c r="M3070">
        <v>9.4</v>
      </c>
      <c r="N3070">
        <v>2</v>
      </c>
      <c r="O3070">
        <v>5.9</v>
      </c>
      <c r="P3070">
        <v>12.2</v>
      </c>
      <c r="Q3070">
        <v>48.9</v>
      </c>
      <c r="R3070">
        <v>43</v>
      </c>
      <c r="S3070">
        <v>30</v>
      </c>
      <c r="T3070">
        <v>19700</v>
      </c>
      <c r="U3070">
        <v>27700</v>
      </c>
      <c r="V3070">
        <v>41200</v>
      </c>
    </row>
    <row r="3071" spans="1:22" x14ac:dyDescent="0.25">
      <c r="A3071" t="str">
        <f t="shared" si="47"/>
        <v>2014/20151MaleMedia, journalism and communicationsEU</v>
      </c>
      <c r="B3071" t="s">
        <v>37</v>
      </c>
      <c r="C3071" t="s">
        <v>138</v>
      </c>
      <c r="D3071">
        <v>1</v>
      </c>
      <c r="E3071" t="s">
        <v>2</v>
      </c>
      <c r="F3071" t="s">
        <v>21</v>
      </c>
      <c r="G3071" t="s">
        <v>151</v>
      </c>
      <c r="H3071">
        <v>190</v>
      </c>
      <c r="I3071">
        <v>185</v>
      </c>
      <c r="J3071">
        <v>22.7</v>
      </c>
      <c r="K3071">
        <v>3.9</v>
      </c>
      <c r="L3071">
        <v>140</v>
      </c>
      <c r="M3071">
        <v>23.6</v>
      </c>
      <c r="N3071">
        <v>10</v>
      </c>
      <c r="O3071">
        <v>27.7</v>
      </c>
      <c r="P3071">
        <v>37.1</v>
      </c>
      <c r="Q3071">
        <v>43.6</v>
      </c>
      <c r="R3071">
        <v>15.9</v>
      </c>
      <c r="S3071">
        <v>45</v>
      </c>
      <c r="T3071">
        <v>12000</v>
      </c>
      <c r="U3071">
        <v>17000</v>
      </c>
      <c r="V3071">
        <v>21500</v>
      </c>
    </row>
    <row r="3072" spans="1:22" x14ac:dyDescent="0.25">
      <c r="A3072" t="str">
        <f t="shared" si="47"/>
        <v>2014/20151MaleMedia, journalism and communicationsUK</v>
      </c>
      <c r="B3072" t="s">
        <v>37</v>
      </c>
      <c r="C3072" t="s">
        <v>138</v>
      </c>
      <c r="D3072">
        <v>1</v>
      </c>
      <c r="E3072" t="s">
        <v>2</v>
      </c>
      <c r="F3072" t="s">
        <v>61</v>
      </c>
      <c r="G3072" t="s">
        <v>151</v>
      </c>
      <c r="H3072">
        <v>4235</v>
      </c>
      <c r="I3072">
        <v>4230</v>
      </c>
      <c r="J3072">
        <v>0.8</v>
      </c>
      <c r="K3072">
        <v>0.1</v>
      </c>
      <c r="L3072">
        <v>4195</v>
      </c>
      <c r="M3072">
        <v>5</v>
      </c>
      <c r="N3072">
        <v>11.4</v>
      </c>
      <c r="O3072">
        <v>76.2</v>
      </c>
      <c r="P3072">
        <v>80.5</v>
      </c>
      <c r="Q3072">
        <v>82.7</v>
      </c>
      <c r="R3072">
        <v>6.5</v>
      </c>
      <c r="S3072">
        <v>3055</v>
      </c>
      <c r="T3072">
        <v>10200</v>
      </c>
      <c r="U3072">
        <v>14600</v>
      </c>
      <c r="V3072">
        <v>19000</v>
      </c>
    </row>
    <row r="3073" spans="1:22" x14ac:dyDescent="0.25">
      <c r="A3073" t="str">
        <f t="shared" si="47"/>
        <v>2014/20151MaleMedia, journalism and communicationsNon-EU</v>
      </c>
      <c r="B3073" t="s">
        <v>37</v>
      </c>
      <c r="C3073" t="s">
        <v>138</v>
      </c>
      <c r="D3073">
        <v>1</v>
      </c>
      <c r="E3073" t="s">
        <v>2</v>
      </c>
      <c r="F3073" t="s">
        <v>125</v>
      </c>
      <c r="G3073" t="s">
        <v>151</v>
      </c>
      <c r="H3073">
        <v>200</v>
      </c>
      <c r="I3073">
        <v>200</v>
      </c>
      <c r="J3073">
        <v>48.5</v>
      </c>
      <c r="K3073">
        <v>0.5</v>
      </c>
      <c r="L3073">
        <v>100</v>
      </c>
      <c r="M3073">
        <v>13.7</v>
      </c>
      <c r="N3073">
        <v>2.8</v>
      </c>
      <c r="O3073">
        <v>6.2</v>
      </c>
      <c r="P3073">
        <v>8.4</v>
      </c>
      <c r="Q3073">
        <v>35</v>
      </c>
      <c r="R3073">
        <v>28.8</v>
      </c>
      <c r="S3073" t="s">
        <v>124</v>
      </c>
      <c r="T3073" t="s">
        <v>124</v>
      </c>
      <c r="U3073" t="s">
        <v>124</v>
      </c>
      <c r="V3073" t="s">
        <v>124</v>
      </c>
    </row>
    <row r="3074" spans="1:22" x14ac:dyDescent="0.25">
      <c r="A3074" t="str">
        <f t="shared" si="47"/>
        <v>2014/20151MaleMedical sciencesEU</v>
      </c>
      <c r="B3074" t="s">
        <v>37</v>
      </c>
      <c r="C3074" t="s">
        <v>138</v>
      </c>
      <c r="D3074">
        <v>1</v>
      </c>
      <c r="E3074" t="s">
        <v>2</v>
      </c>
      <c r="F3074" t="s">
        <v>21</v>
      </c>
      <c r="G3074" t="s">
        <v>152</v>
      </c>
      <c r="H3074">
        <v>50</v>
      </c>
      <c r="I3074">
        <v>45</v>
      </c>
      <c r="J3074">
        <v>12.9</v>
      </c>
      <c r="K3074">
        <v>2.1</v>
      </c>
      <c r="L3074">
        <v>40</v>
      </c>
      <c r="M3074">
        <v>6.4</v>
      </c>
      <c r="N3074">
        <v>6.4</v>
      </c>
      <c r="O3074">
        <v>32.200000000000003</v>
      </c>
      <c r="P3074">
        <v>45.9</v>
      </c>
      <c r="Q3074">
        <v>74.2</v>
      </c>
      <c r="R3074">
        <v>41.9</v>
      </c>
      <c r="S3074">
        <v>15</v>
      </c>
      <c r="T3074">
        <v>21200</v>
      </c>
      <c r="U3074">
        <v>25600</v>
      </c>
      <c r="V3074">
        <v>32100</v>
      </c>
    </row>
    <row r="3075" spans="1:22" x14ac:dyDescent="0.25">
      <c r="A3075" t="str">
        <f t="shared" si="47"/>
        <v>2014/20151MaleMedical sciencesUK</v>
      </c>
      <c r="B3075" t="s">
        <v>37</v>
      </c>
      <c r="C3075" t="s">
        <v>138</v>
      </c>
      <c r="D3075">
        <v>1</v>
      </c>
      <c r="E3075" t="s">
        <v>2</v>
      </c>
      <c r="F3075" t="s">
        <v>61</v>
      </c>
      <c r="G3075" t="s">
        <v>152</v>
      </c>
      <c r="H3075">
        <v>1095</v>
      </c>
      <c r="I3075">
        <v>1090</v>
      </c>
      <c r="J3075">
        <v>2.4</v>
      </c>
      <c r="K3075">
        <v>0.5</v>
      </c>
      <c r="L3075">
        <v>1065</v>
      </c>
      <c r="M3075">
        <v>3.5</v>
      </c>
      <c r="N3075">
        <v>4.5999999999999996</v>
      </c>
      <c r="O3075">
        <v>48.7</v>
      </c>
      <c r="P3075">
        <v>69.099999999999994</v>
      </c>
      <c r="Q3075">
        <v>89.4</v>
      </c>
      <c r="R3075">
        <v>40.700000000000003</v>
      </c>
      <c r="S3075">
        <v>520</v>
      </c>
      <c r="T3075">
        <v>19300</v>
      </c>
      <c r="U3075">
        <v>23700</v>
      </c>
      <c r="V3075">
        <v>28100</v>
      </c>
    </row>
    <row r="3076" spans="1:22" x14ac:dyDescent="0.25">
      <c r="A3076" t="str">
        <f t="shared" ref="A3076:A3139" si="48">B3076&amp;D3076&amp;E3076&amp;G3076&amp;F3076</f>
        <v>2014/20151MaleMedical sciencesNon-EU</v>
      </c>
      <c r="B3076" t="s">
        <v>37</v>
      </c>
      <c r="C3076" t="s">
        <v>138</v>
      </c>
      <c r="D3076">
        <v>1</v>
      </c>
      <c r="E3076" t="s">
        <v>2</v>
      </c>
      <c r="F3076" t="s">
        <v>125</v>
      </c>
      <c r="G3076" t="s">
        <v>152</v>
      </c>
      <c r="H3076">
        <v>45</v>
      </c>
      <c r="I3076">
        <v>45</v>
      </c>
      <c r="J3076">
        <v>33.6</v>
      </c>
      <c r="K3076">
        <v>2.1</v>
      </c>
      <c r="L3076">
        <v>30</v>
      </c>
      <c r="M3076">
        <v>7.3</v>
      </c>
      <c r="N3076">
        <v>0.7</v>
      </c>
      <c r="O3076">
        <v>13.1</v>
      </c>
      <c r="P3076">
        <v>17.5</v>
      </c>
      <c r="Q3076">
        <v>58.4</v>
      </c>
      <c r="R3076">
        <v>45.3</v>
      </c>
      <c r="S3076" t="s">
        <v>124</v>
      </c>
      <c r="T3076" t="s">
        <v>124</v>
      </c>
      <c r="U3076" t="s">
        <v>124</v>
      </c>
      <c r="V3076" t="s">
        <v>124</v>
      </c>
    </row>
    <row r="3077" spans="1:22" x14ac:dyDescent="0.25">
      <c r="A3077" t="str">
        <f t="shared" si="48"/>
        <v>2014/20151MaleMedicine and dentistryEU</v>
      </c>
      <c r="B3077" t="s">
        <v>37</v>
      </c>
      <c r="C3077" t="s">
        <v>138</v>
      </c>
      <c r="D3077">
        <v>1</v>
      </c>
      <c r="E3077" t="s">
        <v>2</v>
      </c>
      <c r="F3077" t="s">
        <v>21</v>
      </c>
      <c r="G3077" t="s">
        <v>77</v>
      </c>
      <c r="H3077">
        <v>70</v>
      </c>
      <c r="I3077">
        <v>70</v>
      </c>
      <c r="J3077">
        <v>2.9</v>
      </c>
      <c r="K3077">
        <v>1.4</v>
      </c>
      <c r="L3077">
        <v>65</v>
      </c>
      <c r="M3077">
        <v>2.9</v>
      </c>
      <c r="N3077">
        <v>7.2</v>
      </c>
      <c r="O3077">
        <v>72.5</v>
      </c>
      <c r="P3077">
        <v>81.2</v>
      </c>
      <c r="Q3077">
        <v>87</v>
      </c>
      <c r="R3077">
        <v>14.5</v>
      </c>
      <c r="S3077">
        <v>50</v>
      </c>
      <c r="T3077">
        <v>31800</v>
      </c>
      <c r="U3077">
        <v>36100</v>
      </c>
      <c r="V3077">
        <v>38300</v>
      </c>
    </row>
    <row r="3078" spans="1:22" x14ac:dyDescent="0.25">
      <c r="A3078" t="str">
        <f t="shared" si="48"/>
        <v>2014/20151MaleMedicine and dentistryUK</v>
      </c>
      <c r="B3078" t="s">
        <v>37</v>
      </c>
      <c r="C3078" t="s">
        <v>138</v>
      </c>
      <c r="D3078">
        <v>1</v>
      </c>
      <c r="E3078" t="s">
        <v>2</v>
      </c>
      <c r="F3078" t="s">
        <v>61</v>
      </c>
      <c r="G3078" t="s">
        <v>77</v>
      </c>
      <c r="H3078">
        <v>3300</v>
      </c>
      <c r="I3078">
        <v>3300</v>
      </c>
      <c r="J3078">
        <v>2.4</v>
      </c>
      <c r="K3078">
        <v>0.1</v>
      </c>
      <c r="L3078">
        <v>3220</v>
      </c>
      <c r="M3078">
        <v>0.7</v>
      </c>
      <c r="N3078">
        <v>2.4</v>
      </c>
      <c r="O3078">
        <v>74.900000000000006</v>
      </c>
      <c r="P3078">
        <v>87.4</v>
      </c>
      <c r="Q3078">
        <v>94.5</v>
      </c>
      <c r="R3078">
        <v>19.7</v>
      </c>
      <c r="S3078">
        <v>2320</v>
      </c>
      <c r="T3078">
        <v>32800</v>
      </c>
      <c r="U3078">
        <v>36100</v>
      </c>
      <c r="V3078">
        <v>38000</v>
      </c>
    </row>
    <row r="3079" spans="1:22" x14ac:dyDescent="0.25">
      <c r="A3079" t="str">
        <f t="shared" si="48"/>
        <v>2014/20151MaleMedicine and dentistryNon-EU</v>
      </c>
      <c r="B3079" t="s">
        <v>37</v>
      </c>
      <c r="C3079" t="s">
        <v>138</v>
      </c>
      <c r="D3079">
        <v>1</v>
      </c>
      <c r="E3079" t="s">
        <v>2</v>
      </c>
      <c r="F3079" t="s">
        <v>125</v>
      </c>
      <c r="G3079" t="s">
        <v>77</v>
      </c>
      <c r="H3079">
        <v>275</v>
      </c>
      <c r="I3079">
        <v>275</v>
      </c>
      <c r="J3079">
        <v>21.7</v>
      </c>
      <c r="K3079">
        <v>0</v>
      </c>
      <c r="L3079">
        <v>215</v>
      </c>
      <c r="M3079">
        <v>5.0999999999999996</v>
      </c>
      <c r="N3079">
        <v>4.7</v>
      </c>
      <c r="O3079">
        <v>51.8</v>
      </c>
      <c r="P3079">
        <v>60.1</v>
      </c>
      <c r="Q3079">
        <v>68.5</v>
      </c>
      <c r="R3079">
        <v>16.7</v>
      </c>
      <c r="S3079">
        <v>135</v>
      </c>
      <c r="T3079">
        <v>33900</v>
      </c>
      <c r="U3079">
        <v>36100</v>
      </c>
      <c r="V3079">
        <v>38700</v>
      </c>
    </row>
    <row r="3080" spans="1:22" x14ac:dyDescent="0.25">
      <c r="A3080" t="str">
        <f t="shared" si="48"/>
        <v>2014/20151MaleNursing and midwiferyEU</v>
      </c>
      <c r="B3080" t="s">
        <v>37</v>
      </c>
      <c r="C3080" t="s">
        <v>138</v>
      </c>
      <c r="D3080">
        <v>1</v>
      </c>
      <c r="E3080" t="s">
        <v>2</v>
      </c>
      <c r="F3080" t="s">
        <v>21</v>
      </c>
      <c r="G3080" t="s">
        <v>153</v>
      </c>
      <c r="H3080">
        <v>10</v>
      </c>
      <c r="I3080">
        <v>10</v>
      </c>
      <c r="J3080">
        <v>0</v>
      </c>
      <c r="K3080">
        <v>0</v>
      </c>
      <c r="L3080">
        <v>10</v>
      </c>
      <c r="M3080">
        <v>0</v>
      </c>
      <c r="N3080">
        <v>0</v>
      </c>
      <c r="O3080">
        <v>40</v>
      </c>
      <c r="P3080">
        <v>90</v>
      </c>
      <c r="Q3080">
        <v>100</v>
      </c>
      <c r="R3080">
        <v>60</v>
      </c>
      <c r="S3080" t="s">
        <v>124</v>
      </c>
      <c r="T3080" t="s">
        <v>124</v>
      </c>
      <c r="U3080" t="s">
        <v>124</v>
      </c>
      <c r="V3080" t="s">
        <v>124</v>
      </c>
    </row>
    <row r="3081" spans="1:22" x14ac:dyDescent="0.25">
      <c r="A3081" t="str">
        <f t="shared" si="48"/>
        <v>2014/20151MaleNursing and midwiferyUK</v>
      </c>
      <c r="B3081" t="s">
        <v>37</v>
      </c>
      <c r="C3081" t="s">
        <v>138</v>
      </c>
      <c r="D3081">
        <v>1</v>
      </c>
      <c r="E3081" t="s">
        <v>2</v>
      </c>
      <c r="F3081" t="s">
        <v>61</v>
      </c>
      <c r="G3081" t="s">
        <v>153</v>
      </c>
      <c r="H3081">
        <v>1140</v>
      </c>
      <c r="I3081">
        <v>1130</v>
      </c>
      <c r="J3081">
        <v>1.8</v>
      </c>
      <c r="K3081">
        <v>0.6</v>
      </c>
      <c r="L3081">
        <v>1110</v>
      </c>
      <c r="M3081">
        <v>2.6</v>
      </c>
      <c r="N3081">
        <v>3</v>
      </c>
      <c r="O3081">
        <v>59.8</v>
      </c>
      <c r="P3081">
        <v>91</v>
      </c>
      <c r="Q3081">
        <v>92.7</v>
      </c>
      <c r="R3081">
        <v>32.9</v>
      </c>
      <c r="S3081">
        <v>665</v>
      </c>
      <c r="T3081">
        <v>23700</v>
      </c>
      <c r="U3081">
        <v>27400</v>
      </c>
      <c r="V3081">
        <v>34700</v>
      </c>
    </row>
    <row r="3082" spans="1:22" x14ac:dyDescent="0.25">
      <c r="A3082" t="str">
        <f t="shared" si="48"/>
        <v>2014/20151MaleNursing and midwiferyNon-EU</v>
      </c>
      <c r="B3082" t="s">
        <v>37</v>
      </c>
      <c r="C3082" t="s">
        <v>138</v>
      </c>
      <c r="D3082">
        <v>1</v>
      </c>
      <c r="E3082" t="s">
        <v>2</v>
      </c>
      <c r="F3082" t="s">
        <v>125</v>
      </c>
      <c r="G3082" t="s">
        <v>153</v>
      </c>
      <c r="H3082">
        <v>95</v>
      </c>
      <c r="I3082">
        <v>90</v>
      </c>
      <c r="J3082">
        <v>9.1</v>
      </c>
      <c r="K3082">
        <v>6.4</v>
      </c>
      <c r="L3082">
        <v>80</v>
      </c>
      <c r="M3082">
        <v>13.7</v>
      </c>
      <c r="N3082">
        <v>8</v>
      </c>
      <c r="O3082">
        <v>42.3</v>
      </c>
      <c r="P3082">
        <v>64.599999999999994</v>
      </c>
      <c r="Q3082">
        <v>69.099999999999994</v>
      </c>
      <c r="R3082">
        <v>26.9</v>
      </c>
      <c r="S3082">
        <v>35</v>
      </c>
      <c r="T3082">
        <v>19500</v>
      </c>
      <c r="U3082">
        <v>27400</v>
      </c>
      <c r="V3082">
        <v>34500</v>
      </c>
    </row>
    <row r="3083" spans="1:22" x14ac:dyDescent="0.25">
      <c r="A3083" t="str">
        <f t="shared" si="48"/>
        <v>2014/20151MalePerforming artsEU</v>
      </c>
      <c r="B3083" t="s">
        <v>37</v>
      </c>
      <c r="C3083" t="s">
        <v>138</v>
      </c>
      <c r="D3083">
        <v>1</v>
      </c>
      <c r="E3083" t="s">
        <v>2</v>
      </c>
      <c r="F3083" t="s">
        <v>21</v>
      </c>
      <c r="G3083" t="s">
        <v>154</v>
      </c>
      <c r="H3083">
        <v>185</v>
      </c>
      <c r="I3083">
        <v>185</v>
      </c>
      <c r="J3083">
        <v>18.7</v>
      </c>
      <c r="K3083">
        <v>1.6</v>
      </c>
      <c r="L3083">
        <v>150</v>
      </c>
      <c r="M3083">
        <v>15.5</v>
      </c>
      <c r="N3083">
        <v>11.8</v>
      </c>
      <c r="O3083">
        <v>32.799999999999997</v>
      </c>
      <c r="P3083">
        <v>44</v>
      </c>
      <c r="Q3083">
        <v>54.1</v>
      </c>
      <c r="R3083">
        <v>21.3</v>
      </c>
      <c r="S3083">
        <v>45</v>
      </c>
      <c r="T3083">
        <v>5800</v>
      </c>
      <c r="U3083">
        <v>10100</v>
      </c>
      <c r="V3083">
        <v>14200</v>
      </c>
    </row>
    <row r="3084" spans="1:22" x14ac:dyDescent="0.25">
      <c r="A3084" t="str">
        <f t="shared" si="48"/>
        <v>2014/20151MalePerforming artsUK</v>
      </c>
      <c r="B3084" t="s">
        <v>37</v>
      </c>
      <c r="C3084" t="s">
        <v>138</v>
      </c>
      <c r="D3084">
        <v>1</v>
      </c>
      <c r="E3084" t="s">
        <v>2</v>
      </c>
      <c r="F3084" t="s">
        <v>61</v>
      </c>
      <c r="G3084" t="s">
        <v>154</v>
      </c>
      <c r="H3084">
        <v>5005</v>
      </c>
      <c r="I3084">
        <v>4990</v>
      </c>
      <c r="J3084">
        <v>0.9</v>
      </c>
      <c r="K3084">
        <v>0.3</v>
      </c>
      <c r="L3084">
        <v>4940</v>
      </c>
      <c r="M3084">
        <v>4.5</v>
      </c>
      <c r="N3084">
        <v>10</v>
      </c>
      <c r="O3084">
        <v>70.099999999999994</v>
      </c>
      <c r="P3084">
        <v>80.599999999999994</v>
      </c>
      <c r="Q3084">
        <v>84.6</v>
      </c>
      <c r="R3084">
        <v>14.5</v>
      </c>
      <c r="S3084">
        <v>3130</v>
      </c>
      <c r="T3084">
        <v>8300</v>
      </c>
      <c r="U3084">
        <v>12100</v>
      </c>
      <c r="V3084">
        <v>16400</v>
      </c>
    </row>
    <row r="3085" spans="1:22" x14ac:dyDescent="0.25">
      <c r="A3085" t="str">
        <f t="shared" si="48"/>
        <v>2014/20151MalePerforming artsNon-EU</v>
      </c>
      <c r="B3085" t="s">
        <v>37</v>
      </c>
      <c r="C3085" t="s">
        <v>138</v>
      </c>
      <c r="D3085">
        <v>1</v>
      </c>
      <c r="E3085" t="s">
        <v>2</v>
      </c>
      <c r="F3085" t="s">
        <v>125</v>
      </c>
      <c r="G3085" t="s">
        <v>154</v>
      </c>
      <c r="H3085">
        <v>190</v>
      </c>
      <c r="I3085">
        <v>180</v>
      </c>
      <c r="J3085">
        <v>39.6</v>
      </c>
      <c r="K3085">
        <v>3.3</v>
      </c>
      <c r="L3085">
        <v>110</v>
      </c>
      <c r="M3085">
        <v>18.8</v>
      </c>
      <c r="N3085">
        <v>7.7</v>
      </c>
      <c r="O3085">
        <v>16.8</v>
      </c>
      <c r="P3085">
        <v>20.7</v>
      </c>
      <c r="Q3085">
        <v>34</v>
      </c>
      <c r="R3085">
        <v>17.100000000000001</v>
      </c>
      <c r="S3085">
        <v>20</v>
      </c>
      <c r="T3085">
        <v>7700</v>
      </c>
      <c r="U3085">
        <v>11300</v>
      </c>
      <c r="V3085">
        <v>12400</v>
      </c>
    </row>
    <row r="3086" spans="1:22" x14ac:dyDescent="0.25">
      <c r="A3086" t="str">
        <f t="shared" si="48"/>
        <v>2014/20151MalePharmacology, toxicology and pharmacyEU</v>
      </c>
      <c r="B3086" t="s">
        <v>37</v>
      </c>
      <c r="C3086" t="s">
        <v>138</v>
      </c>
      <c r="D3086">
        <v>1</v>
      </c>
      <c r="E3086" t="s">
        <v>2</v>
      </c>
      <c r="F3086" t="s">
        <v>21</v>
      </c>
      <c r="G3086" t="s">
        <v>78</v>
      </c>
      <c r="H3086">
        <v>50</v>
      </c>
      <c r="I3086">
        <v>50</v>
      </c>
      <c r="J3086">
        <v>25</v>
      </c>
      <c r="K3086">
        <v>0</v>
      </c>
      <c r="L3086">
        <v>40</v>
      </c>
      <c r="M3086">
        <v>9.6</v>
      </c>
      <c r="N3086">
        <v>9.6</v>
      </c>
      <c r="O3086">
        <v>25</v>
      </c>
      <c r="P3086">
        <v>43</v>
      </c>
      <c r="Q3086">
        <v>55.8</v>
      </c>
      <c r="R3086">
        <v>30.8</v>
      </c>
      <c r="S3086" t="s">
        <v>124</v>
      </c>
      <c r="T3086" t="s">
        <v>124</v>
      </c>
      <c r="U3086" t="s">
        <v>124</v>
      </c>
      <c r="V3086" t="s">
        <v>124</v>
      </c>
    </row>
    <row r="3087" spans="1:22" x14ac:dyDescent="0.25">
      <c r="A3087" t="str">
        <f t="shared" si="48"/>
        <v>2014/20151MalePharmacology, toxicology and pharmacyUK</v>
      </c>
      <c r="B3087" t="s">
        <v>37</v>
      </c>
      <c r="C3087" t="s">
        <v>138</v>
      </c>
      <c r="D3087">
        <v>1</v>
      </c>
      <c r="E3087" t="s">
        <v>2</v>
      </c>
      <c r="F3087" t="s">
        <v>61</v>
      </c>
      <c r="G3087" t="s">
        <v>78</v>
      </c>
      <c r="H3087">
        <v>1080</v>
      </c>
      <c r="I3087">
        <v>1080</v>
      </c>
      <c r="J3087">
        <v>4.5999999999999996</v>
      </c>
      <c r="K3087">
        <v>0</v>
      </c>
      <c r="L3087">
        <v>1030</v>
      </c>
      <c r="M3087">
        <v>1.6</v>
      </c>
      <c r="N3087">
        <v>9.9</v>
      </c>
      <c r="O3087">
        <v>44.1</v>
      </c>
      <c r="P3087">
        <v>71</v>
      </c>
      <c r="Q3087">
        <v>83.9</v>
      </c>
      <c r="R3087">
        <v>39.799999999999997</v>
      </c>
      <c r="S3087">
        <v>390</v>
      </c>
      <c r="T3087">
        <v>13900</v>
      </c>
      <c r="U3087">
        <v>21500</v>
      </c>
      <c r="V3087">
        <v>28000</v>
      </c>
    </row>
    <row r="3088" spans="1:22" x14ac:dyDescent="0.25">
      <c r="A3088" t="str">
        <f t="shared" si="48"/>
        <v>2014/20151MalePharmacology, toxicology and pharmacyNon-EU</v>
      </c>
      <c r="B3088" t="s">
        <v>37</v>
      </c>
      <c r="C3088" t="s">
        <v>138</v>
      </c>
      <c r="D3088">
        <v>1</v>
      </c>
      <c r="E3088" t="s">
        <v>2</v>
      </c>
      <c r="F3088" t="s">
        <v>125</v>
      </c>
      <c r="G3088" t="s">
        <v>78</v>
      </c>
      <c r="H3088">
        <v>190</v>
      </c>
      <c r="I3088">
        <v>185</v>
      </c>
      <c r="J3088">
        <v>33.200000000000003</v>
      </c>
      <c r="K3088">
        <v>2.6</v>
      </c>
      <c r="L3088">
        <v>125</v>
      </c>
      <c r="M3088">
        <v>20.399999999999999</v>
      </c>
      <c r="N3088">
        <v>13.9</v>
      </c>
      <c r="O3088">
        <v>12.5</v>
      </c>
      <c r="P3088">
        <v>21.7</v>
      </c>
      <c r="Q3088">
        <v>32.5</v>
      </c>
      <c r="R3088">
        <v>20</v>
      </c>
      <c r="S3088">
        <v>20</v>
      </c>
      <c r="T3088">
        <v>19300</v>
      </c>
      <c r="U3088">
        <v>23400</v>
      </c>
      <c r="V3088">
        <v>28500</v>
      </c>
    </row>
    <row r="3089" spans="1:22" x14ac:dyDescent="0.25">
      <c r="A3089" t="str">
        <f t="shared" si="48"/>
        <v>2014/20151MalePhilosophy and religious studiesEU</v>
      </c>
      <c r="B3089" t="s">
        <v>37</v>
      </c>
      <c r="C3089" t="s">
        <v>138</v>
      </c>
      <c r="D3089">
        <v>1</v>
      </c>
      <c r="E3089" t="s">
        <v>2</v>
      </c>
      <c r="F3089" t="s">
        <v>21</v>
      </c>
      <c r="G3089" t="s">
        <v>115</v>
      </c>
      <c r="H3089">
        <v>70</v>
      </c>
      <c r="I3089">
        <v>65</v>
      </c>
      <c r="J3089">
        <v>29.6</v>
      </c>
      <c r="K3089">
        <v>3.9</v>
      </c>
      <c r="L3089">
        <v>45</v>
      </c>
      <c r="M3089">
        <v>12</v>
      </c>
      <c r="N3089">
        <v>5.6</v>
      </c>
      <c r="O3089">
        <v>16.899999999999999</v>
      </c>
      <c r="P3089">
        <v>24.6</v>
      </c>
      <c r="Q3089">
        <v>52.8</v>
      </c>
      <c r="R3089">
        <v>35.9</v>
      </c>
      <c r="S3089" t="s">
        <v>124</v>
      </c>
      <c r="T3089" t="s">
        <v>124</v>
      </c>
      <c r="U3089" t="s">
        <v>124</v>
      </c>
      <c r="V3089" t="s">
        <v>124</v>
      </c>
    </row>
    <row r="3090" spans="1:22" x14ac:dyDescent="0.25">
      <c r="A3090" t="str">
        <f t="shared" si="48"/>
        <v>2014/20151MalePhilosophy and religious studiesUK</v>
      </c>
      <c r="B3090" t="s">
        <v>37</v>
      </c>
      <c r="C3090" t="s">
        <v>138</v>
      </c>
      <c r="D3090">
        <v>1</v>
      </c>
      <c r="E3090" t="s">
        <v>2</v>
      </c>
      <c r="F3090" t="s">
        <v>61</v>
      </c>
      <c r="G3090" t="s">
        <v>115</v>
      </c>
      <c r="H3090">
        <v>1720</v>
      </c>
      <c r="I3090">
        <v>1720</v>
      </c>
      <c r="J3090">
        <v>1.8</v>
      </c>
      <c r="K3090">
        <v>0.1</v>
      </c>
      <c r="L3090">
        <v>1690</v>
      </c>
      <c r="M3090">
        <v>8.6</v>
      </c>
      <c r="N3090">
        <v>10.8</v>
      </c>
      <c r="O3090">
        <v>51</v>
      </c>
      <c r="P3090">
        <v>65.8</v>
      </c>
      <c r="Q3090">
        <v>78.8</v>
      </c>
      <c r="R3090">
        <v>27.7</v>
      </c>
      <c r="S3090">
        <v>810</v>
      </c>
      <c r="T3090">
        <v>11300</v>
      </c>
      <c r="U3090">
        <v>16800</v>
      </c>
      <c r="V3090">
        <v>22600</v>
      </c>
    </row>
    <row r="3091" spans="1:22" x14ac:dyDescent="0.25">
      <c r="A3091" t="str">
        <f t="shared" si="48"/>
        <v>2014/20151MalePhilosophy and religious studiesNon-EU</v>
      </c>
      <c r="B3091" t="s">
        <v>37</v>
      </c>
      <c r="C3091" t="s">
        <v>138</v>
      </c>
      <c r="D3091">
        <v>1</v>
      </c>
      <c r="E3091" t="s">
        <v>2</v>
      </c>
      <c r="F3091" t="s">
        <v>125</v>
      </c>
      <c r="G3091" t="s">
        <v>115</v>
      </c>
      <c r="H3091">
        <v>70</v>
      </c>
      <c r="I3091">
        <v>70</v>
      </c>
      <c r="J3091">
        <v>37.5</v>
      </c>
      <c r="K3091">
        <v>0.5</v>
      </c>
      <c r="L3091">
        <v>45</v>
      </c>
      <c r="M3091">
        <v>10.4</v>
      </c>
      <c r="N3091">
        <v>4.2</v>
      </c>
      <c r="O3091">
        <v>14.6</v>
      </c>
      <c r="P3091">
        <v>23.6</v>
      </c>
      <c r="Q3091">
        <v>47.9</v>
      </c>
      <c r="R3091">
        <v>33.299999999999997</v>
      </c>
      <c r="S3091" t="s">
        <v>124</v>
      </c>
      <c r="T3091" t="s">
        <v>124</v>
      </c>
      <c r="U3091" t="s">
        <v>124</v>
      </c>
      <c r="V3091" t="s">
        <v>124</v>
      </c>
    </row>
    <row r="3092" spans="1:22" x14ac:dyDescent="0.25">
      <c r="A3092" t="str">
        <f t="shared" si="48"/>
        <v>2014/20151MalePhysics and astronomyEU</v>
      </c>
      <c r="B3092" t="s">
        <v>37</v>
      </c>
      <c r="C3092" t="s">
        <v>138</v>
      </c>
      <c r="D3092">
        <v>1</v>
      </c>
      <c r="E3092" t="s">
        <v>2</v>
      </c>
      <c r="F3092" t="s">
        <v>21</v>
      </c>
      <c r="G3092" t="s">
        <v>88</v>
      </c>
      <c r="H3092">
        <v>110</v>
      </c>
      <c r="I3092">
        <v>105</v>
      </c>
      <c r="J3092">
        <v>23.7</v>
      </c>
      <c r="K3092">
        <v>3.6</v>
      </c>
      <c r="L3092">
        <v>80</v>
      </c>
      <c r="M3092">
        <v>11.4</v>
      </c>
      <c r="N3092">
        <v>2.8</v>
      </c>
      <c r="O3092">
        <v>10.8</v>
      </c>
      <c r="P3092">
        <v>31.7</v>
      </c>
      <c r="Q3092">
        <v>62.1</v>
      </c>
      <c r="R3092">
        <v>51.3</v>
      </c>
      <c r="S3092" t="s">
        <v>124</v>
      </c>
      <c r="T3092" t="s">
        <v>124</v>
      </c>
      <c r="U3092" t="s">
        <v>124</v>
      </c>
      <c r="V3092" t="s">
        <v>124</v>
      </c>
    </row>
    <row r="3093" spans="1:22" x14ac:dyDescent="0.25">
      <c r="A3093" t="str">
        <f t="shared" si="48"/>
        <v>2014/20151MalePhysics and astronomyUK</v>
      </c>
      <c r="B3093" t="s">
        <v>37</v>
      </c>
      <c r="C3093" t="s">
        <v>138</v>
      </c>
      <c r="D3093">
        <v>1</v>
      </c>
      <c r="E3093" t="s">
        <v>2</v>
      </c>
      <c r="F3093" t="s">
        <v>61</v>
      </c>
      <c r="G3093" t="s">
        <v>88</v>
      </c>
      <c r="H3093">
        <v>1935</v>
      </c>
      <c r="I3093">
        <v>1930</v>
      </c>
      <c r="J3093">
        <v>1.1000000000000001</v>
      </c>
      <c r="K3093">
        <v>0.4</v>
      </c>
      <c r="L3093">
        <v>1905</v>
      </c>
      <c r="M3093">
        <v>5.4</v>
      </c>
      <c r="N3093">
        <v>5.9</v>
      </c>
      <c r="O3093">
        <v>47</v>
      </c>
      <c r="P3093">
        <v>71.5</v>
      </c>
      <c r="Q3093">
        <v>87.5</v>
      </c>
      <c r="R3093">
        <v>40.5</v>
      </c>
      <c r="S3093">
        <v>870</v>
      </c>
      <c r="T3093">
        <v>17900</v>
      </c>
      <c r="U3093">
        <v>23400</v>
      </c>
      <c r="V3093">
        <v>28500</v>
      </c>
    </row>
    <row r="3094" spans="1:22" x14ac:dyDescent="0.25">
      <c r="A3094" t="str">
        <f t="shared" si="48"/>
        <v>2014/20151MalePhysics and astronomyNon-EU</v>
      </c>
      <c r="B3094" t="s">
        <v>37</v>
      </c>
      <c r="C3094" t="s">
        <v>138</v>
      </c>
      <c r="D3094">
        <v>1</v>
      </c>
      <c r="E3094" t="s">
        <v>2</v>
      </c>
      <c r="F3094" t="s">
        <v>125</v>
      </c>
      <c r="G3094" t="s">
        <v>88</v>
      </c>
      <c r="H3094">
        <v>130</v>
      </c>
      <c r="I3094">
        <v>130</v>
      </c>
      <c r="J3094">
        <v>36.1</v>
      </c>
      <c r="K3094">
        <v>1.2</v>
      </c>
      <c r="L3094">
        <v>80</v>
      </c>
      <c r="M3094">
        <v>13.3</v>
      </c>
      <c r="N3094">
        <v>1.6</v>
      </c>
      <c r="O3094">
        <v>11</v>
      </c>
      <c r="P3094">
        <v>21.8</v>
      </c>
      <c r="Q3094">
        <v>49</v>
      </c>
      <c r="R3094">
        <v>38</v>
      </c>
      <c r="S3094" t="s">
        <v>124</v>
      </c>
      <c r="T3094" t="s">
        <v>124</v>
      </c>
      <c r="U3094" t="s">
        <v>124</v>
      </c>
      <c r="V3094" t="s">
        <v>124</v>
      </c>
    </row>
    <row r="3095" spans="1:22" x14ac:dyDescent="0.25">
      <c r="A3095" t="str">
        <f t="shared" si="48"/>
        <v>2014/20151MalePoliticsEU</v>
      </c>
      <c r="B3095" t="s">
        <v>37</v>
      </c>
      <c r="C3095" t="s">
        <v>138</v>
      </c>
      <c r="D3095">
        <v>1</v>
      </c>
      <c r="E3095" t="s">
        <v>2</v>
      </c>
      <c r="F3095" t="s">
        <v>21</v>
      </c>
      <c r="G3095" t="s">
        <v>102</v>
      </c>
      <c r="H3095">
        <v>295</v>
      </c>
      <c r="I3095">
        <v>285</v>
      </c>
      <c r="J3095">
        <v>23.2</v>
      </c>
      <c r="K3095">
        <v>2.2000000000000002</v>
      </c>
      <c r="L3095">
        <v>220</v>
      </c>
      <c r="M3095">
        <v>16.7</v>
      </c>
      <c r="N3095">
        <v>6.1</v>
      </c>
      <c r="O3095">
        <v>10.7</v>
      </c>
      <c r="P3095">
        <v>19.600000000000001</v>
      </c>
      <c r="Q3095">
        <v>54</v>
      </c>
      <c r="R3095">
        <v>43.3</v>
      </c>
      <c r="S3095">
        <v>30</v>
      </c>
      <c r="T3095">
        <v>13900</v>
      </c>
      <c r="U3095">
        <v>19300</v>
      </c>
      <c r="V3095">
        <v>25200</v>
      </c>
    </row>
    <row r="3096" spans="1:22" x14ac:dyDescent="0.25">
      <c r="A3096" t="str">
        <f t="shared" si="48"/>
        <v>2014/20151MalePoliticsUK</v>
      </c>
      <c r="B3096" t="s">
        <v>37</v>
      </c>
      <c r="C3096" t="s">
        <v>138</v>
      </c>
      <c r="D3096">
        <v>1</v>
      </c>
      <c r="E3096" t="s">
        <v>2</v>
      </c>
      <c r="F3096" t="s">
        <v>61</v>
      </c>
      <c r="G3096" t="s">
        <v>102</v>
      </c>
      <c r="H3096">
        <v>2850</v>
      </c>
      <c r="I3096">
        <v>2835</v>
      </c>
      <c r="J3096">
        <v>1.2</v>
      </c>
      <c r="K3096">
        <v>0.4</v>
      </c>
      <c r="L3096">
        <v>2805</v>
      </c>
      <c r="M3096">
        <v>7.6</v>
      </c>
      <c r="N3096">
        <v>10</v>
      </c>
      <c r="O3096">
        <v>57.7</v>
      </c>
      <c r="P3096">
        <v>72.5</v>
      </c>
      <c r="Q3096">
        <v>81.2</v>
      </c>
      <c r="R3096">
        <v>23.5</v>
      </c>
      <c r="S3096">
        <v>1570</v>
      </c>
      <c r="T3096">
        <v>13100</v>
      </c>
      <c r="U3096">
        <v>18200</v>
      </c>
      <c r="V3096">
        <v>23700</v>
      </c>
    </row>
    <row r="3097" spans="1:22" x14ac:dyDescent="0.25">
      <c r="A3097" t="str">
        <f t="shared" si="48"/>
        <v>2014/20151MalePoliticsNon-EU</v>
      </c>
      <c r="B3097" t="s">
        <v>37</v>
      </c>
      <c r="C3097" t="s">
        <v>138</v>
      </c>
      <c r="D3097">
        <v>1</v>
      </c>
      <c r="E3097" t="s">
        <v>2</v>
      </c>
      <c r="F3097" t="s">
        <v>125</v>
      </c>
      <c r="G3097" t="s">
        <v>102</v>
      </c>
      <c r="H3097">
        <v>255</v>
      </c>
      <c r="I3097">
        <v>250</v>
      </c>
      <c r="J3097">
        <v>33</v>
      </c>
      <c r="K3097">
        <v>1.5</v>
      </c>
      <c r="L3097">
        <v>170</v>
      </c>
      <c r="M3097">
        <v>14.5</v>
      </c>
      <c r="N3097">
        <v>3.7</v>
      </c>
      <c r="O3097">
        <v>9</v>
      </c>
      <c r="P3097">
        <v>17.3</v>
      </c>
      <c r="Q3097">
        <v>48.8</v>
      </c>
      <c r="R3097">
        <v>39.799999999999997</v>
      </c>
      <c r="S3097">
        <v>15</v>
      </c>
      <c r="T3097">
        <v>8100</v>
      </c>
      <c r="U3097">
        <v>20100</v>
      </c>
      <c r="V3097">
        <v>30300</v>
      </c>
    </row>
    <row r="3098" spans="1:22" x14ac:dyDescent="0.25">
      <c r="A3098" t="str">
        <f t="shared" si="48"/>
        <v>2014/20151MalePsychologyEU</v>
      </c>
      <c r="B3098" t="s">
        <v>37</v>
      </c>
      <c r="C3098" t="s">
        <v>138</v>
      </c>
      <c r="D3098">
        <v>1</v>
      </c>
      <c r="E3098" t="s">
        <v>2</v>
      </c>
      <c r="F3098" t="s">
        <v>21</v>
      </c>
      <c r="G3098" t="s">
        <v>20</v>
      </c>
      <c r="H3098">
        <v>110</v>
      </c>
      <c r="I3098">
        <v>105</v>
      </c>
      <c r="J3098">
        <v>22.8</v>
      </c>
      <c r="K3098">
        <v>1.8</v>
      </c>
      <c r="L3098">
        <v>80</v>
      </c>
      <c r="M3098">
        <v>13.3</v>
      </c>
      <c r="N3098">
        <v>4.5999999999999996</v>
      </c>
      <c r="O3098">
        <v>18.8</v>
      </c>
      <c r="P3098">
        <v>37.6</v>
      </c>
      <c r="Q3098">
        <v>59.3</v>
      </c>
      <c r="R3098">
        <v>40.5</v>
      </c>
      <c r="S3098">
        <v>20</v>
      </c>
      <c r="T3098">
        <v>10600</v>
      </c>
      <c r="U3098">
        <v>12000</v>
      </c>
      <c r="V3098">
        <v>16100</v>
      </c>
    </row>
    <row r="3099" spans="1:22" x14ac:dyDescent="0.25">
      <c r="A3099" t="str">
        <f t="shared" si="48"/>
        <v>2014/20151MalePsychologyUK</v>
      </c>
      <c r="B3099" t="s">
        <v>37</v>
      </c>
      <c r="C3099" t="s">
        <v>138</v>
      </c>
      <c r="D3099">
        <v>1</v>
      </c>
      <c r="E3099" t="s">
        <v>2</v>
      </c>
      <c r="F3099" t="s">
        <v>61</v>
      </c>
      <c r="G3099" t="s">
        <v>20</v>
      </c>
      <c r="H3099">
        <v>2290</v>
      </c>
      <c r="I3099">
        <v>2285</v>
      </c>
      <c r="J3099">
        <v>2.2999999999999998</v>
      </c>
      <c r="K3099">
        <v>0.2</v>
      </c>
      <c r="L3099">
        <v>2230</v>
      </c>
      <c r="M3099">
        <v>3.7</v>
      </c>
      <c r="N3099">
        <v>9.1999999999999993</v>
      </c>
      <c r="O3099">
        <v>56.9</v>
      </c>
      <c r="P3099">
        <v>75.7</v>
      </c>
      <c r="Q3099">
        <v>84.8</v>
      </c>
      <c r="R3099">
        <v>27.8</v>
      </c>
      <c r="S3099">
        <v>1265</v>
      </c>
      <c r="T3099">
        <v>11700</v>
      </c>
      <c r="U3099">
        <v>16400</v>
      </c>
      <c r="V3099">
        <v>20800</v>
      </c>
    </row>
    <row r="3100" spans="1:22" x14ac:dyDescent="0.25">
      <c r="A3100" t="str">
        <f t="shared" si="48"/>
        <v>2014/20151MalePsychologyNon-EU</v>
      </c>
      <c r="B3100" t="s">
        <v>37</v>
      </c>
      <c r="C3100" t="s">
        <v>138</v>
      </c>
      <c r="D3100">
        <v>1</v>
      </c>
      <c r="E3100" t="s">
        <v>2</v>
      </c>
      <c r="F3100" t="s">
        <v>125</v>
      </c>
      <c r="G3100" t="s">
        <v>20</v>
      </c>
      <c r="H3100">
        <v>95</v>
      </c>
      <c r="I3100">
        <v>95</v>
      </c>
      <c r="J3100">
        <v>38</v>
      </c>
      <c r="K3100">
        <v>2.1</v>
      </c>
      <c r="L3100">
        <v>60</v>
      </c>
      <c r="M3100">
        <v>12.7</v>
      </c>
      <c r="N3100">
        <v>4.7</v>
      </c>
      <c r="O3100">
        <v>7.9</v>
      </c>
      <c r="P3100">
        <v>14.8</v>
      </c>
      <c r="Q3100">
        <v>44.6</v>
      </c>
      <c r="R3100">
        <v>36.700000000000003</v>
      </c>
      <c r="S3100" t="s">
        <v>124</v>
      </c>
      <c r="T3100" t="s">
        <v>124</v>
      </c>
      <c r="U3100" t="s">
        <v>124</v>
      </c>
      <c r="V3100" t="s">
        <v>124</v>
      </c>
    </row>
    <row r="3101" spans="1:22" x14ac:dyDescent="0.25">
      <c r="A3101" t="str">
        <f t="shared" si="48"/>
        <v>2014/20151MaleSociology, social policy and anthropologyEU</v>
      </c>
      <c r="B3101" t="s">
        <v>37</v>
      </c>
      <c r="C3101" t="s">
        <v>138</v>
      </c>
      <c r="D3101">
        <v>1</v>
      </c>
      <c r="E3101" t="s">
        <v>2</v>
      </c>
      <c r="F3101" t="s">
        <v>21</v>
      </c>
      <c r="G3101" t="s">
        <v>99</v>
      </c>
      <c r="H3101">
        <v>85</v>
      </c>
      <c r="I3101">
        <v>80</v>
      </c>
      <c r="J3101">
        <v>13.4</v>
      </c>
      <c r="K3101">
        <v>6.4</v>
      </c>
      <c r="L3101">
        <v>70</v>
      </c>
      <c r="M3101">
        <v>20.8</v>
      </c>
      <c r="N3101">
        <v>7.2</v>
      </c>
      <c r="O3101">
        <v>21.5</v>
      </c>
      <c r="P3101">
        <v>34.5</v>
      </c>
      <c r="Q3101">
        <v>58.6</v>
      </c>
      <c r="R3101">
        <v>37.200000000000003</v>
      </c>
      <c r="S3101">
        <v>15</v>
      </c>
      <c r="T3101">
        <v>14600</v>
      </c>
      <c r="U3101">
        <v>18600</v>
      </c>
      <c r="V3101">
        <v>22300</v>
      </c>
    </row>
    <row r="3102" spans="1:22" x14ac:dyDescent="0.25">
      <c r="A3102" t="str">
        <f t="shared" si="48"/>
        <v>2014/20151MaleSociology, social policy and anthropologyUK</v>
      </c>
      <c r="B3102" t="s">
        <v>37</v>
      </c>
      <c r="C3102" t="s">
        <v>138</v>
      </c>
      <c r="D3102">
        <v>1</v>
      </c>
      <c r="E3102" t="s">
        <v>2</v>
      </c>
      <c r="F3102" t="s">
        <v>61</v>
      </c>
      <c r="G3102" t="s">
        <v>99</v>
      </c>
      <c r="H3102">
        <v>2845</v>
      </c>
      <c r="I3102">
        <v>2835</v>
      </c>
      <c r="J3102">
        <v>1.3</v>
      </c>
      <c r="K3102">
        <v>0.3</v>
      </c>
      <c r="L3102">
        <v>2800</v>
      </c>
      <c r="M3102">
        <v>4.2</v>
      </c>
      <c r="N3102">
        <v>10.199999999999999</v>
      </c>
      <c r="O3102">
        <v>66.2</v>
      </c>
      <c r="P3102">
        <v>77.900000000000006</v>
      </c>
      <c r="Q3102">
        <v>84.3</v>
      </c>
      <c r="R3102">
        <v>18.100000000000001</v>
      </c>
      <c r="S3102">
        <v>1800</v>
      </c>
      <c r="T3102">
        <v>11700</v>
      </c>
      <c r="U3102">
        <v>16800</v>
      </c>
      <c r="V3102">
        <v>21900</v>
      </c>
    </row>
    <row r="3103" spans="1:22" x14ac:dyDescent="0.25">
      <c r="A3103" t="str">
        <f t="shared" si="48"/>
        <v>2014/20151MaleSociology, social policy and anthropologyNon-EU</v>
      </c>
      <c r="B3103" t="s">
        <v>37</v>
      </c>
      <c r="C3103" t="s">
        <v>138</v>
      </c>
      <c r="D3103">
        <v>1</v>
      </c>
      <c r="E3103" t="s">
        <v>2</v>
      </c>
      <c r="F3103" t="s">
        <v>125</v>
      </c>
      <c r="G3103" t="s">
        <v>99</v>
      </c>
      <c r="H3103">
        <v>85</v>
      </c>
      <c r="I3103">
        <v>85</v>
      </c>
      <c r="J3103">
        <v>35.299999999999997</v>
      </c>
      <c r="K3103">
        <v>0</v>
      </c>
      <c r="L3103">
        <v>55</v>
      </c>
      <c r="M3103">
        <v>18.3</v>
      </c>
      <c r="N3103">
        <v>2</v>
      </c>
      <c r="O3103">
        <v>13.9</v>
      </c>
      <c r="P3103">
        <v>18.600000000000001</v>
      </c>
      <c r="Q3103">
        <v>44.4</v>
      </c>
      <c r="R3103">
        <v>30.6</v>
      </c>
      <c r="S3103" t="s">
        <v>124</v>
      </c>
      <c r="T3103" t="s">
        <v>124</v>
      </c>
      <c r="U3103" t="s">
        <v>124</v>
      </c>
      <c r="V3103" t="s">
        <v>124</v>
      </c>
    </row>
    <row r="3104" spans="1:22" x14ac:dyDescent="0.25">
      <c r="A3104" t="str">
        <f t="shared" si="48"/>
        <v>2014/20151MaleSport and exercise sciencesEU</v>
      </c>
      <c r="B3104" t="s">
        <v>37</v>
      </c>
      <c r="C3104" t="s">
        <v>138</v>
      </c>
      <c r="D3104">
        <v>1</v>
      </c>
      <c r="E3104" t="s">
        <v>2</v>
      </c>
      <c r="F3104" t="s">
        <v>21</v>
      </c>
      <c r="G3104" t="s">
        <v>82</v>
      </c>
      <c r="H3104">
        <v>100</v>
      </c>
      <c r="I3104">
        <v>95</v>
      </c>
      <c r="J3104">
        <v>26.9</v>
      </c>
      <c r="K3104">
        <v>5.8</v>
      </c>
      <c r="L3104">
        <v>70</v>
      </c>
      <c r="M3104">
        <v>17.7</v>
      </c>
      <c r="N3104">
        <v>7.3</v>
      </c>
      <c r="O3104">
        <v>25</v>
      </c>
      <c r="P3104">
        <v>33.1</v>
      </c>
      <c r="Q3104">
        <v>48.1</v>
      </c>
      <c r="R3104">
        <v>23.1</v>
      </c>
      <c r="S3104">
        <v>20</v>
      </c>
      <c r="T3104">
        <v>15300</v>
      </c>
      <c r="U3104">
        <v>16400</v>
      </c>
      <c r="V3104">
        <v>20800</v>
      </c>
    </row>
    <row r="3105" spans="1:22" x14ac:dyDescent="0.25">
      <c r="A3105" t="str">
        <f t="shared" si="48"/>
        <v>2014/20151MaleSport and exercise sciencesUK</v>
      </c>
      <c r="B3105" t="s">
        <v>37</v>
      </c>
      <c r="C3105" t="s">
        <v>138</v>
      </c>
      <c r="D3105">
        <v>1</v>
      </c>
      <c r="E3105" t="s">
        <v>2</v>
      </c>
      <c r="F3105" t="s">
        <v>61</v>
      </c>
      <c r="G3105" t="s">
        <v>82</v>
      </c>
      <c r="H3105">
        <v>5930</v>
      </c>
      <c r="I3105">
        <v>5925</v>
      </c>
      <c r="J3105">
        <v>0.9</v>
      </c>
      <c r="K3105">
        <v>0.1</v>
      </c>
      <c r="L3105">
        <v>5870</v>
      </c>
      <c r="M3105">
        <v>3.4</v>
      </c>
      <c r="N3105">
        <v>6.6</v>
      </c>
      <c r="O3105">
        <v>68.8</v>
      </c>
      <c r="P3105">
        <v>84.9</v>
      </c>
      <c r="Q3105">
        <v>89.2</v>
      </c>
      <c r="R3105">
        <v>20.399999999999999</v>
      </c>
      <c r="S3105">
        <v>3915</v>
      </c>
      <c r="T3105">
        <v>11000</v>
      </c>
      <c r="U3105">
        <v>15000</v>
      </c>
      <c r="V3105">
        <v>19300</v>
      </c>
    </row>
    <row r="3106" spans="1:22" x14ac:dyDescent="0.25">
      <c r="A3106" t="str">
        <f t="shared" si="48"/>
        <v>2014/20151MaleSport and exercise sciencesNon-EU</v>
      </c>
      <c r="B3106" t="s">
        <v>37</v>
      </c>
      <c r="C3106" t="s">
        <v>138</v>
      </c>
      <c r="D3106">
        <v>1</v>
      </c>
      <c r="E3106" t="s">
        <v>2</v>
      </c>
      <c r="F3106" t="s">
        <v>125</v>
      </c>
      <c r="G3106" t="s">
        <v>82</v>
      </c>
      <c r="H3106">
        <v>90</v>
      </c>
      <c r="I3106">
        <v>85</v>
      </c>
      <c r="J3106">
        <v>38.799999999999997</v>
      </c>
      <c r="K3106">
        <v>6.7</v>
      </c>
      <c r="L3106">
        <v>50</v>
      </c>
      <c r="M3106">
        <v>19.600000000000001</v>
      </c>
      <c r="N3106">
        <v>3</v>
      </c>
      <c r="O3106">
        <v>13.2</v>
      </c>
      <c r="P3106">
        <v>21.6</v>
      </c>
      <c r="Q3106">
        <v>38.6</v>
      </c>
      <c r="R3106">
        <v>25.4</v>
      </c>
      <c r="S3106">
        <v>10</v>
      </c>
      <c r="T3106">
        <v>10600</v>
      </c>
      <c r="U3106">
        <v>15000</v>
      </c>
      <c r="V3106">
        <v>17900</v>
      </c>
    </row>
    <row r="3107" spans="1:22" x14ac:dyDescent="0.25">
      <c r="A3107" t="str">
        <f t="shared" si="48"/>
        <v>2014/20151MaleVeterinary sciencesEU</v>
      </c>
      <c r="B3107" t="s">
        <v>37</v>
      </c>
      <c r="C3107" t="s">
        <v>138</v>
      </c>
      <c r="D3107">
        <v>1</v>
      </c>
      <c r="E3107" t="s">
        <v>2</v>
      </c>
      <c r="F3107" t="s">
        <v>21</v>
      </c>
      <c r="G3107" t="s">
        <v>85</v>
      </c>
      <c r="H3107" t="s">
        <v>124</v>
      </c>
      <c r="I3107" t="s">
        <v>124</v>
      </c>
      <c r="J3107" t="s">
        <v>124</v>
      </c>
      <c r="K3107" t="s">
        <v>124</v>
      </c>
      <c r="L3107" t="s">
        <v>124</v>
      </c>
      <c r="M3107" t="s">
        <v>124</v>
      </c>
      <c r="N3107" t="s">
        <v>124</v>
      </c>
      <c r="O3107" t="s">
        <v>124</v>
      </c>
      <c r="P3107" t="s">
        <v>124</v>
      </c>
      <c r="Q3107" t="s">
        <v>124</v>
      </c>
      <c r="R3107" t="s">
        <v>124</v>
      </c>
      <c r="S3107" t="s">
        <v>124</v>
      </c>
      <c r="T3107" t="s">
        <v>124</v>
      </c>
      <c r="U3107" t="s">
        <v>124</v>
      </c>
      <c r="V3107" t="s">
        <v>124</v>
      </c>
    </row>
    <row r="3108" spans="1:22" x14ac:dyDescent="0.25">
      <c r="A3108" t="str">
        <f t="shared" si="48"/>
        <v>2014/20151MaleVeterinary sciencesUK</v>
      </c>
      <c r="B3108" t="s">
        <v>37</v>
      </c>
      <c r="C3108" t="s">
        <v>138</v>
      </c>
      <c r="D3108">
        <v>1</v>
      </c>
      <c r="E3108" t="s">
        <v>2</v>
      </c>
      <c r="F3108" t="s">
        <v>61</v>
      </c>
      <c r="G3108" t="s">
        <v>85</v>
      </c>
      <c r="H3108">
        <v>125</v>
      </c>
      <c r="I3108">
        <v>125</v>
      </c>
      <c r="J3108">
        <v>1.6</v>
      </c>
      <c r="K3108">
        <v>0.8</v>
      </c>
      <c r="L3108">
        <v>125</v>
      </c>
      <c r="M3108">
        <v>3.2</v>
      </c>
      <c r="N3108">
        <v>4.8</v>
      </c>
      <c r="O3108">
        <v>78.599999999999994</v>
      </c>
      <c r="P3108">
        <v>88.1</v>
      </c>
      <c r="Q3108">
        <v>90.5</v>
      </c>
      <c r="R3108">
        <v>11.9</v>
      </c>
      <c r="S3108">
        <v>100</v>
      </c>
      <c r="T3108">
        <v>24800</v>
      </c>
      <c r="U3108">
        <v>27400</v>
      </c>
      <c r="V3108">
        <v>30300</v>
      </c>
    </row>
    <row r="3109" spans="1:22" x14ac:dyDescent="0.25">
      <c r="A3109" t="str">
        <f t="shared" si="48"/>
        <v>2014/20151MaleVeterinary sciencesNon-EU</v>
      </c>
      <c r="B3109" t="s">
        <v>37</v>
      </c>
      <c r="C3109" t="s">
        <v>138</v>
      </c>
      <c r="D3109">
        <v>1</v>
      </c>
      <c r="E3109" t="s">
        <v>2</v>
      </c>
      <c r="F3109" t="s">
        <v>125</v>
      </c>
      <c r="G3109" t="s">
        <v>85</v>
      </c>
      <c r="H3109">
        <v>5</v>
      </c>
      <c r="I3109">
        <v>5</v>
      </c>
      <c r="J3109">
        <v>50</v>
      </c>
      <c r="K3109">
        <v>0</v>
      </c>
      <c r="L3109">
        <v>0</v>
      </c>
      <c r="M3109">
        <v>25</v>
      </c>
      <c r="N3109">
        <v>0</v>
      </c>
      <c r="O3109">
        <v>25</v>
      </c>
      <c r="P3109">
        <v>25</v>
      </c>
      <c r="Q3109">
        <v>25</v>
      </c>
      <c r="R3109">
        <v>0</v>
      </c>
      <c r="S3109" t="s">
        <v>124</v>
      </c>
      <c r="T3109" t="s">
        <v>124</v>
      </c>
      <c r="U3109" t="s">
        <v>124</v>
      </c>
      <c r="V3109" t="s">
        <v>124</v>
      </c>
    </row>
    <row r="3110" spans="1:22" x14ac:dyDescent="0.25">
      <c r="A3110" t="str">
        <f t="shared" si="48"/>
        <v>2015/201610FemaleAgriculture, food and related studiesEU</v>
      </c>
      <c r="B3110" t="s">
        <v>38</v>
      </c>
      <c r="C3110" t="s">
        <v>139</v>
      </c>
      <c r="D3110">
        <v>10</v>
      </c>
      <c r="E3110" t="s">
        <v>1</v>
      </c>
      <c r="F3110" t="s">
        <v>21</v>
      </c>
      <c r="G3110" t="s">
        <v>87</v>
      </c>
      <c r="H3110">
        <v>40</v>
      </c>
      <c r="I3110">
        <v>35</v>
      </c>
      <c r="J3110">
        <v>64.900000000000006</v>
      </c>
      <c r="K3110">
        <v>7.5</v>
      </c>
      <c r="L3110">
        <v>15</v>
      </c>
      <c r="M3110">
        <v>10.8</v>
      </c>
      <c r="N3110">
        <v>0</v>
      </c>
      <c r="O3110">
        <v>16.2</v>
      </c>
      <c r="P3110">
        <v>18.899999999999999</v>
      </c>
      <c r="Q3110">
        <v>24.3</v>
      </c>
      <c r="R3110">
        <v>8.1</v>
      </c>
      <c r="S3110" t="s">
        <v>124</v>
      </c>
      <c r="T3110" t="s">
        <v>124</v>
      </c>
      <c r="U3110" t="s">
        <v>124</v>
      </c>
      <c r="V3110" t="s">
        <v>124</v>
      </c>
    </row>
    <row r="3111" spans="1:22" x14ac:dyDescent="0.25">
      <c r="A3111" t="str">
        <f t="shared" si="48"/>
        <v>2015/201610FemaleAgriculture, food and related studiesUK</v>
      </c>
      <c r="B3111" t="s">
        <v>38</v>
      </c>
      <c r="C3111" t="s">
        <v>139</v>
      </c>
      <c r="D3111">
        <v>10</v>
      </c>
      <c r="E3111" t="s">
        <v>1</v>
      </c>
      <c r="F3111" t="s">
        <v>61</v>
      </c>
      <c r="G3111" t="s">
        <v>87</v>
      </c>
      <c r="H3111">
        <v>1130</v>
      </c>
      <c r="I3111">
        <v>1105</v>
      </c>
      <c r="J3111">
        <v>6.1</v>
      </c>
      <c r="K3111">
        <v>2.2000000000000002</v>
      </c>
      <c r="L3111">
        <v>1035</v>
      </c>
      <c r="M3111">
        <v>9.5</v>
      </c>
      <c r="N3111">
        <v>4.2</v>
      </c>
      <c r="O3111">
        <v>76.400000000000006</v>
      </c>
      <c r="P3111">
        <v>79.5</v>
      </c>
      <c r="Q3111">
        <v>80.2</v>
      </c>
      <c r="R3111">
        <v>3.8</v>
      </c>
      <c r="S3111">
        <v>795</v>
      </c>
      <c r="T3111">
        <v>12800</v>
      </c>
      <c r="U3111">
        <v>22300</v>
      </c>
      <c r="V3111">
        <v>31800</v>
      </c>
    </row>
    <row r="3112" spans="1:22" x14ac:dyDescent="0.25">
      <c r="A3112" t="str">
        <f t="shared" si="48"/>
        <v>2015/201610FemaleAgriculture, food and related studiesNon-EU</v>
      </c>
      <c r="B3112" t="s">
        <v>38</v>
      </c>
      <c r="C3112" t="s">
        <v>139</v>
      </c>
      <c r="D3112">
        <v>10</v>
      </c>
      <c r="E3112" t="s">
        <v>1</v>
      </c>
      <c r="F3112" t="s">
        <v>125</v>
      </c>
      <c r="G3112" t="s">
        <v>87</v>
      </c>
      <c r="H3112">
        <v>25</v>
      </c>
      <c r="I3112">
        <v>25</v>
      </c>
      <c r="J3112">
        <v>56.6</v>
      </c>
      <c r="K3112">
        <v>5.9</v>
      </c>
      <c r="L3112">
        <v>10</v>
      </c>
      <c r="M3112">
        <v>18.899999999999999</v>
      </c>
      <c r="N3112">
        <v>0</v>
      </c>
      <c r="O3112">
        <v>22.4</v>
      </c>
      <c r="P3112">
        <v>22.4</v>
      </c>
      <c r="Q3112">
        <v>24.5</v>
      </c>
      <c r="R3112">
        <v>2.1</v>
      </c>
      <c r="S3112" t="s">
        <v>124</v>
      </c>
      <c r="T3112" t="s">
        <v>124</v>
      </c>
      <c r="U3112" t="s">
        <v>124</v>
      </c>
      <c r="V3112" t="s">
        <v>124</v>
      </c>
    </row>
    <row r="3113" spans="1:22" x14ac:dyDescent="0.25">
      <c r="A3113" t="str">
        <f t="shared" si="48"/>
        <v>2015/201610FemaleAllied healthEU</v>
      </c>
      <c r="B3113" t="s">
        <v>38</v>
      </c>
      <c r="C3113" t="s">
        <v>139</v>
      </c>
      <c r="D3113">
        <v>10</v>
      </c>
      <c r="E3113" t="s">
        <v>1</v>
      </c>
      <c r="F3113" t="s">
        <v>21</v>
      </c>
      <c r="G3113" t="s">
        <v>145</v>
      </c>
      <c r="H3113">
        <v>150</v>
      </c>
      <c r="I3113">
        <v>140</v>
      </c>
      <c r="J3113">
        <v>54.7</v>
      </c>
      <c r="K3113">
        <v>8</v>
      </c>
      <c r="L3113">
        <v>65</v>
      </c>
      <c r="M3113">
        <v>19</v>
      </c>
      <c r="N3113">
        <v>0.7</v>
      </c>
      <c r="O3113">
        <v>19.100000000000001</v>
      </c>
      <c r="P3113">
        <v>23.4</v>
      </c>
      <c r="Q3113">
        <v>25.6</v>
      </c>
      <c r="R3113">
        <v>6.5</v>
      </c>
      <c r="S3113">
        <v>25</v>
      </c>
      <c r="T3113">
        <v>20500</v>
      </c>
      <c r="U3113">
        <v>31500</v>
      </c>
      <c r="V3113">
        <v>46100</v>
      </c>
    </row>
    <row r="3114" spans="1:22" x14ac:dyDescent="0.25">
      <c r="A3114" t="str">
        <f t="shared" si="48"/>
        <v>2015/201610FemaleAllied healthUK</v>
      </c>
      <c r="B3114" t="s">
        <v>38</v>
      </c>
      <c r="C3114" t="s">
        <v>139</v>
      </c>
      <c r="D3114">
        <v>10</v>
      </c>
      <c r="E3114" t="s">
        <v>1</v>
      </c>
      <c r="F3114" t="s">
        <v>61</v>
      </c>
      <c r="G3114" t="s">
        <v>145</v>
      </c>
      <c r="H3114">
        <v>5470</v>
      </c>
      <c r="I3114">
        <v>5365</v>
      </c>
      <c r="J3114">
        <v>8.9</v>
      </c>
      <c r="K3114">
        <v>1.9</v>
      </c>
      <c r="L3114">
        <v>4890</v>
      </c>
      <c r="M3114">
        <v>7.5</v>
      </c>
      <c r="N3114">
        <v>3.4</v>
      </c>
      <c r="O3114">
        <v>72.5</v>
      </c>
      <c r="P3114">
        <v>79.400000000000006</v>
      </c>
      <c r="Q3114">
        <v>80.2</v>
      </c>
      <c r="R3114">
        <v>7.7</v>
      </c>
      <c r="S3114">
        <v>3665</v>
      </c>
      <c r="T3114">
        <v>15400</v>
      </c>
      <c r="U3114">
        <v>24900</v>
      </c>
      <c r="V3114">
        <v>32600</v>
      </c>
    </row>
    <row r="3115" spans="1:22" x14ac:dyDescent="0.25">
      <c r="A3115" t="str">
        <f t="shared" si="48"/>
        <v>2015/201610FemaleAllied healthNon-EU</v>
      </c>
      <c r="B3115" t="s">
        <v>38</v>
      </c>
      <c r="C3115" t="s">
        <v>139</v>
      </c>
      <c r="D3115">
        <v>10</v>
      </c>
      <c r="E3115" t="s">
        <v>1</v>
      </c>
      <c r="F3115" t="s">
        <v>125</v>
      </c>
      <c r="G3115" t="s">
        <v>145</v>
      </c>
      <c r="H3115">
        <v>125</v>
      </c>
      <c r="I3115">
        <v>120</v>
      </c>
      <c r="J3115">
        <v>61.7</v>
      </c>
      <c r="K3115">
        <v>5.0999999999999996</v>
      </c>
      <c r="L3115">
        <v>45</v>
      </c>
      <c r="M3115">
        <v>17.7</v>
      </c>
      <c r="N3115">
        <v>0.8</v>
      </c>
      <c r="O3115">
        <v>16.3</v>
      </c>
      <c r="P3115">
        <v>18.2</v>
      </c>
      <c r="Q3115">
        <v>19.8</v>
      </c>
      <c r="R3115">
        <v>3.5</v>
      </c>
      <c r="S3115">
        <v>20</v>
      </c>
      <c r="T3115">
        <v>21200</v>
      </c>
      <c r="U3115">
        <v>25300</v>
      </c>
      <c r="V3115">
        <v>35900</v>
      </c>
    </row>
    <row r="3116" spans="1:22" x14ac:dyDescent="0.25">
      <c r="A3116" t="str">
        <f t="shared" si="48"/>
        <v>2015/201610FemaleArchitecture, building and planningEU</v>
      </c>
      <c r="B3116" t="s">
        <v>38</v>
      </c>
      <c r="C3116" t="s">
        <v>139</v>
      </c>
      <c r="D3116">
        <v>10</v>
      </c>
      <c r="E3116" t="s">
        <v>1</v>
      </c>
      <c r="F3116" t="s">
        <v>21</v>
      </c>
      <c r="G3116" t="s">
        <v>97</v>
      </c>
      <c r="H3116">
        <v>110</v>
      </c>
      <c r="I3116">
        <v>105</v>
      </c>
      <c r="J3116">
        <v>52.4</v>
      </c>
      <c r="K3116">
        <v>4.9000000000000004</v>
      </c>
      <c r="L3116">
        <v>50</v>
      </c>
      <c r="M3116">
        <v>14.4</v>
      </c>
      <c r="N3116">
        <v>4.8</v>
      </c>
      <c r="O3116">
        <v>23.6</v>
      </c>
      <c r="P3116">
        <v>25.5</v>
      </c>
      <c r="Q3116">
        <v>28.4</v>
      </c>
      <c r="R3116">
        <v>4.8</v>
      </c>
      <c r="S3116">
        <v>20</v>
      </c>
      <c r="T3116">
        <v>28500</v>
      </c>
      <c r="U3116">
        <v>36600</v>
      </c>
      <c r="V3116">
        <v>41700</v>
      </c>
    </row>
    <row r="3117" spans="1:22" x14ac:dyDescent="0.25">
      <c r="A3117" t="str">
        <f t="shared" si="48"/>
        <v>2015/201610FemaleArchitecture, building and planningUK</v>
      </c>
      <c r="B3117" t="s">
        <v>38</v>
      </c>
      <c r="C3117" t="s">
        <v>139</v>
      </c>
      <c r="D3117">
        <v>10</v>
      </c>
      <c r="E3117" t="s">
        <v>1</v>
      </c>
      <c r="F3117" t="s">
        <v>61</v>
      </c>
      <c r="G3117" t="s">
        <v>97</v>
      </c>
      <c r="H3117">
        <v>1020</v>
      </c>
      <c r="I3117">
        <v>995</v>
      </c>
      <c r="J3117">
        <v>9.9</v>
      </c>
      <c r="K3117">
        <v>2.2999999999999998</v>
      </c>
      <c r="L3117">
        <v>900</v>
      </c>
      <c r="M3117">
        <v>11.6</v>
      </c>
      <c r="N3117">
        <v>4.5999999999999996</v>
      </c>
      <c r="O3117">
        <v>69.8</v>
      </c>
      <c r="P3117">
        <v>73.400000000000006</v>
      </c>
      <c r="Q3117">
        <v>73.900000000000006</v>
      </c>
      <c r="R3117">
        <v>4.0999999999999996</v>
      </c>
      <c r="S3117">
        <v>660</v>
      </c>
      <c r="T3117">
        <v>18700</v>
      </c>
      <c r="U3117">
        <v>30000</v>
      </c>
      <c r="V3117">
        <v>39900</v>
      </c>
    </row>
    <row r="3118" spans="1:22" x14ac:dyDescent="0.25">
      <c r="A3118" t="str">
        <f t="shared" si="48"/>
        <v>2015/201610FemaleArchitecture, building and planningNon-EU</v>
      </c>
      <c r="B3118" t="s">
        <v>38</v>
      </c>
      <c r="C3118" t="s">
        <v>139</v>
      </c>
      <c r="D3118">
        <v>10</v>
      </c>
      <c r="E3118" t="s">
        <v>1</v>
      </c>
      <c r="F3118" t="s">
        <v>125</v>
      </c>
      <c r="G3118" t="s">
        <v>97</v>
      </c>
      <c r="H3118">
        <v>245</v>
      </c>
      <c r="I3118">
        <v>230</v>
      </c>
      <c r="J3118">
        <v>67.3</v>
      </c>
      <c r="K3118">
        <v>7.2</v>
      </c>
      <c r="L3118">
        <v>75</v>
      </c>
      <c r="M3118">
        <v>20.9</v>
      </c>
      <c r="N3118">
        <v>0.4</v>
      </c>
      <c r="O3118">
        <v>10.5</v>
      </c>
      <c r="P3118">
        <v>10.9</v>
      </c>
      <c r="Q3118">
        <v>11.4</v>
      </c>
      <c r="R3118">
        <v>0.9</v>
      </c>
      <c r="S3118">
        <v>20</v>
      </c>
      <c r="T3118">
        <v>27100</v>
      </c>
      <c r="U3118">
        <v>34800</v>
      </c>
      <c r="V3118">
        <v>39500</v>
      </c>
    </row>
    <row r="3119" spans="1:22" x14ac:dyDescent="0.25">
      <c r="A3119" t="str">
        <f t="shared" si="48"/>
        <v>2015/201610FemaleBiosciencesEU</v>
      </c>
      <c r="B3119" t="s">
        <v>38</v>
      </c>
      <c r="C3119" t="s">
        <v>139</v>
      </c>
      <c r="D3119">
        <v>10</v>
      </c>
      <c r="E3119" t="s">
        <v>1</v>
      </c>
      <c r="F3119" t="s">
        <v>21</v>
      </c>
      <c r="G3119" t="s">
        <v>80</v>
      </c>
      <c r="H3119">
        <v>170</v>
      </c>
      <c r="I3119">
        <v>155</v>
      </c>
      <c r="J3119">
        <v>46</v>
      </c>
      <c r="K3119">
        <v>7.1</v>
      </c>
      <c r="L3119">
        <v>85</v>
      </c>
      <c r="M3119">
        <v>16.600000000000001</v>
      </c>
      <c r="N3119">
        <v>4.3</v>
      </c>
      <c r="O3119">
        <v>28.6</v>
      </c>
      <c r="P3119">
        <v>31.8</v>
      </c>
      <c r="Q3119">
        <v>33.1</v>
      </c>
      <c r="R3119">
        <v>4.4000000000000004</v>
      </c>
      <c r="S3119">
        <v>40</v>
      </c>
      <c r="T3119">
        <v>19800</v>
      </c>
      <c r="U3119">
        <v>32200</v>
      </c>
      <c r="V3119">
        <v>39500</v>
      </c>
    </row>
    <row r="3120" spans="1:22" x14ac:dyDescent="0.25">
      <c r="A3120" t="str">
        <f t="shared" si="48"/>
        <v>2015/201610FemaleBiosciencesUK</v>
      </c>
      <c r="B3120" t="s">
        <v>38</v>
      </c>
      <c r="C3120" t="s">
        <v>139</v>
      </c>
      <c r="D3120">
        <v>10</v>
      </c>
      <c r="E3120" t="s">
        <v>1</v>
      </c>
      <c r="F3120" t="s">
        <v>61</v>
      </c>
      <c r="G3120" t="s">
        <v>80</v>
      </c>
      <c r="H3120">
        <v>4375</v>
      </c>
      <c r="I3120">
        <v>4270</v>
      </c>
      <c r="J3120">
        <v>5.3</v>
      </c>
      <c r="K3120">
        <v>2.4</v>
      </c>
      <c r="L3120">
        <v>4045</v>
      </c>
      <c r="M3120">
        <v>10</v>
      </c>
      <c r="N3120">
        <v>3.8</v>
      </c>
      <c r="O3120">
        <v>73.3</v>
      </c>
      <c r="P3120">
        <v>79.7</v>
      </c>
      <c r="Q3120">
        <v>80.900000000000006</v>
      </c>
      <c r="R3120">
        <v>7.6</v>
      </c>
      <c r="S3120">
        <v>3015</v>
      </c>
      <c r="T3120">
        <v>18300</v>
      </c>
      <c r="U3120">
        <v>28500</v>
      </c>
      <c r="V3120">
        <v>37000</v>
      </c>
    </row>
    <row r="3121" spans="1:22" x14ac:dyDescent="0.25">
      <c r="A3121" t="str">
        <f t="shared" si="48"/>
        <v>2015/201610FemaleBiosciencesNon-EU</v>
      </c>
      <c r="B3121" t="s">
        <v>38</v>
      </c>
      <c r="C3121" t="s">
        <v>139</v>
      </c>
      <c r="D3121">
        <v>10</v>
      </c>
      <c r="E3121" t="s">
        <v>1</v>
      </c>
      <c r="F3121" t="s">
        <v>125</v>
      </c>
      <c r="G3121" t="s">
        <v>80</v>
      </c>
      <c r="H3121">
        <v>225</v>
      </c>
      <c r="I3121">
        <v>220</v>
      </c>
      <c r="J3121">
        <v>45.3</v>
      </c>
      <c r="K3121">
        <v>3.1</v>
      </c>
      <c r="L3121">
        <v>120</v>
      </c>
      <c r="M3121">
        <v>22.3</v>
      </c>
      <c r="N3121">
        <v>2</v>
      </c>
      <c r="O3121">
        <v>25</v>
      </c>
      <c r="P3121">
        <v>28.4</v>
      </c>
      <c r="Q3121">
        <v>30.4</v>
      </c>
      <c r="R3121">
        <v>5.3</v>
      </c>
      <c r="S3121">
        <v>45</v>
      </c>
      <c r="T3121">
        <v>21600</v>
      </c>
      <c r="U3121">
        <v>32600</v>
      </c>
      <c r="V3121">
        <v>39900</v>
      </c>
    </row>
    <row r="3122" spans="1:22" x14ac:dyDescent="0.25">
      <c r="A3122" t="str">
        <f t="shared" si="48"/>
        <v>2015/201610FemaleBusiness and managementEU</v>
      </c>
      <c r="B3122" t="s">
        <v>38</v>
      </c>
      <c r="C3122" t="s">
        <v>139</v>
      </c>
      <c r="D3122">
        <v>10</v>
      </c>
      <c r="E3122" t="s">
        <v>1</v>
      </c>
      <c r="F3122" t="s">
        <v>21</v>
      </c>
      <c r="G3122" t="s">
        <v>107</v>
      </c>
      <c r="H3122">
        <v>1535</v>
      </c>
      <c r="I3122">
        <v>1395</v>
      </c>
      <c r="J3122">
        <v>70.400000000000006</v>
      </c>
      <c r="K3122">
        <v>9</v>
      </c>
      <c r="L3122">
        <v>415</v>
      </c>
      <c r="M3122">
        <v>15.3</v>
      </c>
      <c r="N3122">
        <v>1.4</v>
      </c>
      <c r="O3122">
        <v>12.5</v>
      </c>
      <c r="P3122">
        <v>12.6</v>
      </c>
      <c r="Q3122">
        <v>12.9</v>
      </c>
      <c r="R3122">
        <v>0.4</v>
      </c>
      <c r="S3122">
        <v>155</v>
      </c>
      <c r="T3122">
        <v>21200</v>
      </c>
      <c r="U3122">
        <v>34000</v>
      </c>
      <c r="V3122">
        <v>51600</v>
      </c>
    </row>
    <row r="3123" spans="1:22" x14ac:dyDescent="0.25">
      <c r="A3123" t="str">
        <f t="shared" si="48"/>
        <v>2015/201610FemaleBusiness and managementUK</v>
      </c>
      <c r="B3123" t="s">
        <v>38</v>
      </c>
      <c r="C3123" t="s">
        <v>139</v>
      </c>
      <c r="D3123">
        <v>10</v>
      </c>
      <c r="E3123" t="s">
        <v>1</v>
      </c>
      <c r="F3123" t="s">
        <v>61</v>
      </c>
      <c r="G3123" t="s">
        <v>107</v>
      </c>
      <c r="H3123">
        <v>13555</v>
      </c>
      <c r="I3123">
        <v>13215</v>
      </c>
      <c r="J3123">
        <v>8.5</v>
      </c>
      <c r="K3123">
        <v>2.5</v>
      </c>
      <c r="L3123">
        <v>12095</v>
      </c>
      <c r="M3123">
        <v>10.199999999999999</v>
      </c>
      <c r="N3123">
        <v>4.4000000000000004</v>
      </c>
      <c r="O3123">
        <v>74.400000000000006</v>
      </c>
      <c r="P3123">
        <v>76.5</v>
      </c>
      <c r="Q3123">
        <v>76.900000000000006</v>
      </c>
      <c r="R3123">
        <v>2.5</v>
      </c>
      <c r="S3123">
        <v>9360</v>
      </c>
      <c r="T3123">
        <v>17600</v>
      </c>
      <c r="U3123">
        <v>27800</v>
      </c>
      <c r="V3123">
        <v>39900</v>
      </c>
    </row>
    <row r="3124" spans="1:22" x14ac:dyDescent="0.25">
      <c r="A3124" t="str">
        <f t="shared" si="48"/>
        <v>2015/201610FemaleBusiness and managementNon-EU</v>
      </c>
      <c r="B3124" t="s">
        <v>38</v>
      </c>
      <c r="C3124" t="s">
        <v>139</v>
      </c>
      <c r="D3124">
        <v>10</v>
      </c>
      <c r="E3124" t="s">
        <v>1</v>
      </c>
      <c r="F3124" t="s">
        <v>125</v>
      </c>
      <c r="G3124" t="s">
        <v>107</v>
      </c>
      <c r="H3124">
        <v>3750</v>
      </c>
      <c r="I3124">
        <v>3600</v>
      </c>
      <c r="J3124">
        <v>61.4</v>
      </c>
      <c r="K3124">
        <v>4</v>
      </c>
      <c r="L3124">
        <v>1390</v>
      </c>
      <c r="M3124">
        <v>23.8</v>
      </c>
      <c r="N3124">
        <v>1.1000000000000001</v>
      </c>
      <c r="O3124">
        <v>13.3</v>
      </c>
      <c r="P3124">
        <v>13.4</v>
      </c>
      <c r="Q3124">
        <v>13.7</v>
      </c>
      <c r="R3124">
        <v>0.5</v>
      </c>
      <c r="S3124">
        <v>355</v>
      </c>
      <c r="T3124">
        <v>14300</v>
      </c>
      <c r="U3124">
        <v>25600</v>
      </c>
      <c r="V3124">
        <v>40300</v>
      </c>
    </row>
    <row r="3125" spans="1:22" x14ac:dyDescent="0.25">
      <c r="A3125" t="str">
        <f t="shared" si="48"/>
        <v>2015/201610FemaleCeltic studiesUK</v>
      </c>
      <c r="B3125" t="s">
        <v>38</v>
      </c>
      <c r="C3125" t="s">
        <v>139</v>
      </c>
      <c r="D3125">
        <v>10</v>
      </c>
      <c r="E3125" t="s">
        <v>1</v>
      </c>
      <c r="F3125" t="s">
        <v>61</v>
      </c>
      <c r="G3125" t="s">
        <v>111</v>
      </c>
      <c r="H3125">
        <v>10</v>
      </c>
      <c r="I3125">
        <v>10</v>
      </c>
      <c r="J3125">
        <v>4.8</v>
      </c>
      <c r="K3125">
        <v>4.5</v>
      </c>
      <c r="L3125">
        <v>10</v>
      </c>
      <c r="M3125">
        <v>33.299999999999997</v>
      </c>
      <c r="N3125">
        <v>4.8</v>
      </c>
      <c r="O3125">
        <v>47.6</v>
      </c>
      <c r="P3125">
        <v>47.6</v>
      </c>
      <c r="Q3125">
        <v>57.1</v>
      </c>
      <c r="R3125">
        <v>9.5</v>
      </c>
      <c r="S3125" t="s">
        <v>124</v>
      </c>
      <c r="T3125" t="s">
        <v>124</v>
      </c>
      <c r="U3125" t="s">
        <v>124</v>
      </c>
      <c r="V3125" t="s">
        <v>124</v>
      </c>
    </row>
    <row r="3126" spans="1:22" x14ac:dyDescent="0.25">
      <c r="A3126" t="str">
        <f t="shared" si="48"/>
        <v>2015/201610FemaleCeltic studiesNon-EU</v>
      </c>
      <c r="B3126" t="s">
        <v>38</v>
      </c>
      <c r="C3126" t="s">
        <v>139</v>
      </c>
      <c r="D3126">
        <v>10</v>
      </c>
      <c r="E3126" t="s">
        <v>1</v>
      </c>
      <c r="F3126" t="s">
        <v>125</v>
      </c>
      <c r="G3126" t="s">
        <v>111</v>
      </c>
      <c r="H3126" t="s">
        <v>124</v>
      </c>
      <c r="I3126" t="s">
        <v>124</v>
      </c>
      <c r="J3126" t="s">
        <v>124</v>
      </c>
      <c r="K3126" t="s">
        <v>124</v>
      </c>
      <c r="L3126" t="s">
        <v>124</v>
      </c>
      <c r="M3126" t="s">
        <v>124</v>
      </c>
      <c r="N3126" t="s">
        <v>124</v>
      </c>
      <c r="O3126" t="s">
        <v>124</v>
      </c>
      <c r="P3126" t="s">
        <v>124</v>
      </c>
      <c r="Q3126" t="s">
        <v>124</v>
      </c>
      <c r="R3126" t="s">
        <v>124</v>
      </c>
      <c r="S3126" t="s">
        <v>146</v>
      </c>
      <c r="T3126" t="s">
        <v>146</v>
      </c>
      <c r="U3126" t="s">
        <v>146</v>
      </c>
      <c r="V3126" t="s">
        <v>146</v>
      </c>
    </row>
    <row r="3127" spans="1:22" x14ac:dyDescent="0.25">
      <c r="A3127" t="str">
        <f t="shared" si="48"/>
        <v>2015/201610FemaleChemistryEU</v>
      </c>
      <c r="B3127" t="s">
        <v>38</v>
      </c>
      <c r="C3127" t="s">
        <v>139</v>
      </c>
      <c r="D3127">
        <v>10</v>
      </c>
      <c r="E3127" t="s">
        <v>1</v>
      </c>
      <c r="F3127" t="s">
        <v>21</v>
      </c>
      <c r="G3127" t="s">
        <v>90</v>
      </c>
      <c r="H3127">
        <v>30</v>
      </c>
      <c r="I3127">
        <v>25</v>
      </c>
      <c r="J3127">
        <v>52.1</v>
      </c>
      <c r="K3127">
        <v>14.1</v>
      </c>
      <c r="L3127">
        <v>10</v>
      </c>
      <c r="M3127">
        <v>19.2</v>
      </c>
      <c r="N3127">
        <v>4.0999999999999996</v>
      </c>
      <c r="O3127">
        <v>24.7</v>
      </c>
      <c r="P3127">
        <v>24.7</v>
      </c>
      <c r="Q3127">
        <v>24.7</v>
      </c>
      <c r="R3127">
        <v>0</v>
      </c>
      <c r="S3127" t="s">
        <v>124</v>
      </c>
      <c r="T3127" t="s">
        <v>124</v>
      </c>
      <c r="U3127" t="s">
        <v>124</v>
      </c>
      <c r="V3127" t="s">
        <v>124</v>
      </c>
    </row>
    <row r="3128" spans="1:22" x14ac:dyDescent="0.25">
      <c r="A3128" t="str">
        <f t="shared" si="48"/>
        <v>2015/201610FemaleChemistryUK</v>
      </c>
      <c r="B3128" t="s">
        <v>38</v>
      </c>
      <c r="C3128" t="s">
        <v>139</v>
      </c>
      <c r="D3128">
        <v>10</v>
      </c>
      <c r="E3128" t="s">
        <v>1</v>
      </c>
      <c r="F3128" t="s">
        <v>61</v>
      </c>
      <c r="G3128" t="s">
        <v>90</v>
      </c>
      <c r="H3128">
        <v>995</v>
      </c>
      <c r="I3128">
        <v>970</v>
      </c>
      <c r="J3128">
        <v>7.1</v>
      </c>
      <c r="K3128">
        <v>2.4</v>
      </c>
      <c r="L3128">
        <v>900</v>
      </c>
      <c r="M3128">
        <v>9.3000000000000007</v>
      </c>
      <c r="N3128">
        <v>4.2</v>
      </c>
      <c r="O3128">
        <v>74.3</v>
      </c>
      <c r="P3128">
        <v>78.8</v>
      </c>
      <c r="Q3128">
        <v>79.400000000000006</v>
      </c>
      <c r="R3128">
        <v>5.0999999999999996</v>
      </c>
      <c r="S3128">
        <v>690</v>
      </c>
      <c r="T3128">
        <v>21600</v>
      </c>
      <c r="U3128">
        <v>30700</v>
      </c>
      <c r="V3128">
        <v>39900</v>
      </c>
    </row>
    <row r="3129" spans="1:22" x14ac:dyDescent="0.25">
      <c r="A3129" t="str">
        <f t="shared" si="48"/>
        <v>2015/201610FemaleChemistryNon-EU</v>
      </c>
      <c r="B3129" t="s">
        <v>38</v>
      </c>
      <c r="C3129" t="s">
        <v>139</v>
      </c>
      <c r="D3129">
        <v>10</v>
      </c>
      <c r="E3129" t="s">
        <v>1</v>
      </c>
      <c r="F3129" t="s">
        <v>125</v>
      </c>
      <c r="G3129" t="s">
        <v>90</v>
      </c>
      <c r="H3129">
        <v>50</v>
      </c>
      <c r="I3129">
        <v>50</v>
      </c>
      <c r="J3129">
        <v>50.3</v>
      </c>
      <c r="K3129">
        <v>2.1</v>
      </c>
      <c r="L3129">
        <v>25</v>
      </c>
      <c r="M3129">
        <v>23.1</v>
      </c>
      <c r="N3129">
        <v>3.5</v>
      </c>
      <c r="O3129">
        <v>23.1</v>
      </c>
      <c r="P3129">
        <v>23.1</v>
      </c>
      <c r="Q3129">
        <v>23.1</v>
      </c>
      <c r="R3129">
        <v>0</v>
      </c>
      <c r="S3129" t="s">
        <v>124</v>
      </c>
      <c r="T3129" t="s">
        <v>124</v>
      </c>
      <c r="U3129" t="s">
        <v>124</v>
      </c>
      <c r="V3129" t="s">
        <v>124</v>
      </c>
    </row>
    <row r="3130" spans="1:22" x14ac:dyDescent="0.25">
      <c r="A3130" t="str">
        <f t="shared" si="48"/>
        <v>2015/201610FemaleCombined and general studiesEU</v>
      </c>
      <c r="B3130" t="s">
        <v>38</v>
      </c>
      <c r="C3130" t="s">
        <v>139</v>
      </c>
      <c r="D3130">
        <v>10</v>
      </c>
      <c r="E3130" t="s">
        <v>1</v>
      </c>
      <c r="F3130" t="s">
        <v>21</v>
      </c>
      <c r="G3130" t="s">
        <v>120</v>
      </c>
      <c r="H3130">
        <v>25</v>
      </c>
      <c r="I3130">
        <v>20</v>
      </c>
      <c r="J3130">
        <v>53.1</v>
      </c>
      <c r="K3130">
        <v>12.3</v>
      </c>
      <c r="L3130">
        <v>10</v>
      </c>
      <c r="M3130">
        <v>29.7</v>
      </c>
      <c r="N3130">
        <v>0</v>
      </c>
      <c r="O3130">
        <v>14.1</v>
      </c>
      <c r="P3130">
        <v>17.2</v>
      </c>
      <c r="Q3130">
        <v>17.2</v>
      </c>
      <c r="R3130">
        <v>3.1</v>
      </c>
      <c r="S3130" t="s">
        <v>124</v>
      </c>
      <c r="T3130" t="s">
        <v>124</v>
      </c>
      <c r="U3130" t="s">
        <v>124</v>
      </c>
      <c r="V3130" t="s">
        <v>124</v>
      </c>
    </row>
    <row r="3131" spans="1:22" x14ac:dyDescent="0.25">
      <c r="A3131" t="str">
        <f t="shared" si="48"/>
        <v>2015/201610FemaleCombined and general studiesUK</v>
      </c>
      <c r="B3131" t="s">
        <v>38</v>
      </c>
      <c r="C3131" t="s">
        <v>139</v>
      </c>
      <c r="D3131">
        <v>10</v>
      </c>
      <c r="E3131" t="s">
        <v>1</v>
      </c>
      <c r="F3131" t="s">
        <v>61</v>
      </c>
      <c r="G3131" t="s">
        <v>120</v>
      </c>
      <c r="H3131">
        <v>4160</v>
      </c>
      <c r="I3131">
        <v>4055</v>
      </c>
      <c r="J3131">
        <v>6.1</v>
      </c>
      <c r="K3131">
        <v>2.6</v>
      </c>
      <c r="L3131">
        <v>3805</v>
      </c>
      <c r="M3131">
        <v>16.3</v>
      </c>
      <c r="N3131">
        <v>5.0999999999999996</v>
      </c>
      <c r="O3131">
        <v>66.099999999999994</v>
      </c>
      <c r="P3131">
        <v>71.2</v>
      </c>
      <c r="Q3131">
        <v>72.5</v>
      </c>
      <c r="R3131">
        <v>6.4</v>
      </c>
      <c r="S3131">
        <v>2385</v>
      </c>
      <c r="T3131">
        <v>10200</v>
      </c>
      <c r="U3131">
        <v>20500</v>
      </c>
      <c r="V3131">
        <v>32200</v>
      </c>
    </row>
    <row r="3132" spans="1:22" x14ac:dyDescent="0.25">
      <c r="A3132" t="str">
        <f t="shared" si="48"/>
        <v>2015/201610FemaleCombined and general studiesNon-EU</v>
      </c>
      <c r="B3132" t="s">
        <v>38</v>
      </c>
      <c r="C3132" t="s">
        <v>139</v>
      </c>
      <c r="D3132">
        <v>10</v>
      </c>
      <c r="E3132" t="s">
        <v>1</v>
      </c>
      <c r="F3132" t="s">
        <v>125</v>
      </c>
      <c r="G3132" t="s">
        <v>120</v>
      </c>
      <c r="H3132">
        <v>40</v>
      </c>
      <c r="I3132">
        <v>35</v>
      </c>
      <c r="J3132">
        <v>68.3</v>
      </c>
      <c r="K3132">
        <v>11.7</v>
      </c>
      <c r="L3132">
        <v>10</v>
      </c>
      <c r="M3132">
        <v>16.5</v>
      </c>
      <c r="N3132">
        <v>0</v>
      </c>
      <c r="O3132">
        <v>13.8</v>
      </c>
      <c r="P3132">
        <v>13.8</v>
      </c>
      <c r="Q3132">
        <v>15.1</v>
      </c>
      <c r="R3132">
        <v>1.4</v>
      </c>
      <c r="S3132" t="s">
        <v>124</v>
      </c>
      <c r="T3132" t="s">
        <v>124</v>
      </c>
      <c r="U3132" t="s">
        <v>124</v>
      </c>
      <c r="V3132" t="s">
        <v>124</v>
      </c>
    </row>
    <row r="3133" spans="1:22" x14ac:dyDescent="0.25">
      <c r="A3133" t="str">
        <f t="shared" si="48"/>
        <v>2015/201610FemaleComputingEU</v>
      </c>
      <c r="B3133" t="s">
        <v>38</v>
      </c>
      <c r="C3133" t="s">
        <v>139</v>
      </c>
      <c r="D3133">
        <v>10</v>
      </c>
      <c r="E3133" t="s">
        <v>1</v>
      </c>
      <c r="F3133" t="s">
        <v>21</v>
      </c>
      <c r="G3133" t="s">
        <v>95</v>
      </c>
      <c r="H3133">
        <v>110</v>
      </c>
      <c r="I3133">
        <v>105</v>
      </c>
      <c r="J3133">
        <v>54.7</v>
      </c>
      <c r="K3133">
        <v>5.0999999999999996</v>
      </c>
      <c r="L3133">
        <v>50</v>
      </c>
      <c r="M3133">
        <v>20.3</v>
      </c>
      <c r="N3133">
        <v>3.9</v>
      </c>
      <c r="O3133">
        <v>19.600000000000001</v>
      </c>
      <c r="P3133">
        <v>21</v>
      </c>
      <c r="Q3133">
        <v>21</v>
      </c>
      <c r="R3133">
        <v>1.4</v>
      </c>
      <c r="S3133">
        <v>20</v>
      </c>
      <c r="T3133">
        <v>30700</v>
      </c>
      <c r="U3133">
        <v>35900</v>
      </c>
      <c r="V3133">
        <v>57100</v>
      </c>
    </row>
    <row r="3134" spans="1:22" x14ac:dyDescent="0.25">
      <c r="A3134" t="str">
        <f t="shared" si="48"/>
        <v>2015/201610FemaleComputingUK</v>
      </c>
      <c r="B3134" t="s">
        <v>38</v>
      </c>
      <c r="C3134" t="s">
        <v>139</v>
      </c>
      <c r="D3134">
        <v>10</v>
      </c>
      <c r="E3134" t="s">
        <v>1</v>
      </c>
      <c r="F3134" t="s">
        <v>61</v>
      </c>
      <c r="G3134" t="s">
        <v>95</v>
      </c>
      <c r="H3134">
        <v>3020</v>
      </c>
      <c r="I3134">
        <v>2955</v>
      </c>
      <c r="J3134">
        <v>8</v>
      </c>
      <c r="K3134">
        <v>2.2000000000000002</v>
      </c>
      <c r="L3134">
        <v>2720</v>
      </c>
      <c r="M3134">
        <v>11.5</v>
      </c>
      <c r="N3134">
        <v>5.8</v>
      </c>
      <c r="O3134">
        <v>71.599999999999994</v>
      </c>
      <c r="P3134">
        <v>74.099999999999994</v>
      </c>
      <c r="Q3134">
        <v>74.7</v>
      </c>
      <c r="R3134">
        <v>3.1</v>
      </c>
      <c r="S3134">
        <v>2005</v>
      </c>
      <c r="T3134">
        <v>16500</v>
      </c>
      <c r="U3134">
        <v>27400</v>
      </c>
      <c r="V3134">
        <v>38800</v>
      </c>
    </row>
    <row r="3135" spans="1:22" x14ac:dyDescent="0.25">
      <c r="A3135" t="str">
        <f t="shared" si="48"/>
        <v>2015/201610FemaleComputingNon-EU</v>
      </c>
      <c r="B3135" t="s">
        <v>38</v>
      </c>
      <c r="C3135" t="s">
        <v>139</v>
      </c>
      <c r="D3135">
        <v>10</v>
      </c>
      <c r="E3135" t="s">
        <v>1</v>
      </c>
      <c r="F3135" t="s">
        <v>125</v>
      </c>
      <c r="G3135" t="s">
        <v>95</v>
      </c>
      <c r="H3135">
        <v>595</v>
      </c>
      <c r="I3135">
        <v>570</v>
      </c>
      <c r="J3135">
        <v>52.3</v>
      </c>
      <c r="K3135">
        <v>4.0999999999999996</v>
      </c>
      <c r="L3135">
        <v>270</v>
      </c>
      <c r="M3135">
        <v>28.4</v>
      </c>
      <c r="N3135">
        <v>2.4</v>
      </c>
      <c r="O3135">
        <v>15.7</v>
      </c>
      <c r="P3135">
        <v>16.3</v>
      </c>
      <c r="Q3135">
        <v>17</v>
      </c>
      <c r="R3135">
        <v>1.3</v>
      </c>
      <c r="S3135">
        <v>70</v>
      </c>
      <c r="T3135">
        <v>12400</v>
      </c>
      <c r="U3135">
        <v>32600</v>
      </c>
      <c r="V3135">
        <v>57500</v>
      </c>
    </row>
    <row r="3136" spans="1:22" x14ac:dyDescent="0.25">
      <c r="A3136" t="str">
        <f t="shared" si="48"/>
        <v>2015/201610FemaleCreative arts and designEU</v>
      </c>
      <c r="B3136" t="s">
        <v>38</v>
      </c>
      <c r="C3136" t="s">
        <v>139</v>
      </c>
      <c r="D3136">
        <v>10</v>
      </c>
      <c r="E3136" t="s">
        <v>1</v>
      </c>
      <c r="F3136" t="s">
        <v>21</v>
      </c>
      <c r="G3136" t="s">
        <v>116</v>
      </c>
      <c r="H3136">
        <v>545</v>
      </c>
      <c r="I3136">
        <v>480</v>
      </c>
      <c r="J3136">
        <v>52.5</v>
      </c>
      <c r="K3136">
        <v>11.8</v>
      </c>
      <c r="L3136">
        <v>230</v>
      </c>
      <c r="M3136">
        <v>22.8</v>
      </c>
      <c r="N3136">
        <v>1.9</v>
      </c>
      <c r="O3136">
        <v>20.8</v>
      </c>
      <c r="P3136">
        <v>22.3</v>
      </c>
      <c r="Q3136">
        <v>22.7</v>
      </c>
      <c r="R3136">
        <v>2</v>
      </c>
      <c r="S3136">
        <v>80</v>
      </c>
      <c r="T3136">
        <v>9500</v>
      </c>
      <c r="U3136">
        <v>18300</v>
      </c>
      <c r="V3136">
        <v>28900</v>
      </c>
    </row>
    <row r="3137" spans="1:22" x14ac:dyDescent="0.25">
      <c r="A3137" t="str">
        <f t="shared" si="48"/>
        <v>2015/201610FemaleCreative arts and designUK</v>
      </c>
      <c r="B3137" t="s">
        <v>38</v>
      </c>
      <c r="C3137" t="s">
        <v>139</v>
      </c>
      <c r="D3137">
        <v>10</v>
      </c>
      <c r="E3137" t="s">
        <v>1</v>
      </c>
      <c r="F3137" t="s">
        <v>61</v>
      </c>
      <c r="G3137" t="s">
        <v>116</v>
      </c>
      <c r="H3137">
        <v>10475</v>
      </c>
      <c r="I3137">
        <v>10240</v>
      </c>
      <c r="J3137">
        <v>5.7</v>
      </c>
      <c r="K3137">
        <v>2.2999999999999998</v>
      </c>
      <c r="L3137">
        <v>9655</v>
      </c>
      <c r="M3137">
        <v>11.2</v>
      </c>
      <c r="N3137">
        <v>5.3</v>
      </c>
      <c r="O3137">
        <v>74.400000000000006</v>
      </c>
      <c r="P3137">
        <v>77.099999999999994</v>
      </c>
      <c r="Q3137">
        <v>77.8</v>
      </c>
      <c r="R3137">
        <v>3.4</v>
      </c>
      <c r="S3137">
        <v>6925</v>
      </c>
      <c r="T3137">
        <v>11700</v>
      </c>
      <c r="U3137">
        <v>20900</v>
      </c>
      <c r="V3137">
        <v>31300</v>
      </c>
    </row>
    <row r="3138" spans="1:22" x14ac:dyDescent="0.25">
      <c r="A3138" t="str">
        <f t="shared" si="48"/>
        <v>2015/201610FemaleCreative arts and designNon-EU</v>
      </c>
      <c r="B3138" t="s">
        <v>38</v>
      </c>
      <c r="C3138" t="s">
        <v>139</v>
      </c>
      <c r="D3138">
        <v>10</v>
      </c>
      <c r="E3138" t="s">
        <v>1</v>
      </c>
      <c r="F3138" t="s">
        <v>125</v>
      </c>
      <c r="G3138" t="s">
        <v>116</v>
      </c>
      <c r="H3138">
        <v>840</v>
      </c>
      <c r="I3138">
        <v>790</v>
      </c>
      <c r="J3138">
        <v>62.2</v>
      </c>
      <c r="K3138">
        <v>5.7</v>
      </c>
      <c r="L3138">
        <v>300</v>
      </c>
      <c r="M3138">
        <v>23.8</v>
      </c>
      <c r="N3138">
        <v>1.6</v>
      </c>
      <c r="O3138">
        <v>11.6</v>
      </c>
      <c r="P3138">
        <v>11.9</v>
      </c>
      <c r="Q3138">
        <v>12.4</v>
      </c>
      <c r="R3138">
        <v>0.9</v>
      </c>
      <c r="S3138">
        <v>70</v>
      </c>
      <c r="T3138">
        <v>11700</v>
      </c>
      <c r="U3138">
        <v>22000</v>
      </c>
      <c r="V3138">
        <v>33300</v>
      </c>
    </row>
    <row r="3139" spans="1:22" x14ac:dyDescent="0.25">
      <c r="A3139" t="str">
        <f t="shared" si="48"/>
        <v>2015/201610FemaleEconomicsEU</v>
      </c>
      <c r="B3139" t="s">
        <v>38</v>
      </c>
      <c r="C3139" t="s">
        <v>139</v>
      </c>
      <c r="D3139">
        <v>10</v>
      </c>
      <c r="E3139" t="s">
        <v>1</v>
      </c>
      <c r="F3139" t="s">
        <v>21</v>
      </c>
      <c r="G3139" t="s">
        <v>8</v>
      </c>
      <c r="H3139">
        <v>175</v>
      </c>
      <c r="I3139">
        <v>160</v>
      </c>
      <c r="J3139">
        <v>61.4</v>
      </c>
      <c r="K3139">
        <v>8.6</v>
      </c>
      <c r="L3139">
        <v>60</v>
      </c>
      <c r="M3139">
        <v>16.399999999999999</v>
      </c>
      <c r="N3139">
        <v>3.7</v>
      </c>
      <c r="O3139">
        <v>18.5</v>
      </c>
      <c r="P3139">
        <v>18.5</v>
      </c>
      <c r="Q3139">
        <v>18.5</v>
      </c>
      <c r="R3139">
        <v>0</v>
      </c>
      <c r="S3139">
        <v>25</v>
      </c>
      <c r="T3139">
        <v>36200</v>
      </c>
      <c r="U3139">
        <v>60800</v>
      </c>
      <c r="V3139">
        <v>127000</v>
      </c>
    </row>
    <row r="3140" spans="1:22" x14ac:dyDescent="0.25">
      <c r="A3140" t="str">
        <f t="shared" ref="A3140:A3203" si="49">B3140&amp;D3140&amp;E3140&amp;G3140&amp;F3140</f>
        <v>2015/201610FemaleEconomicsUK</v>
      </c>
      <c r="B3140" t="s">
        <v>38</v>
      </c>
      <c r="C3140" t="s">
        <v>139</v>
      </c>
      <c r="D3140">
        <v>10</v>
      </c>
      <c r="E3140" t="s">
        <v>1</v>
      </c>
      <c r="F3140" t="s">
        <v>61</v>
      </c>
      <c r="G3140" t="s">
        <v>8</v>
      </c>
      <c r="H3140">
        <v>1265</v>
      </c>
      <c r="I3140">
        <v>1220</v>
      </c>
      <c r="J3140">
        <v>7.1</v>
      </c>
      <c r="K3140">
        <v>3.5</v>
      </c>
      <c r="L3140">
        <v>1135</v>
      </c>
      <c r="M3140">
        <v>11.4</v>
      </c>
      <c r="N3140">
        <v>4.0999999999999996</v>
      </c>
      <c r="O3140">
        <v>74.400000000000006</v>
      </c>
      <c r="P3140">
        <v>77</v>
      </c>
      <c r="Q3140">
        <v>77.400000000000006</v>
      </c>
      <c r="R3140">
        <v>3</v>
      </c>
      <c r="S3140">
        <v>865</v>
      </c>
      <c r="T3140">
        <v>24900</v>
      </c>
      <c r="U3140">
        <v>40600</v>
      </c>
      <c r="V3140">
        <v>63000</v>
      </c>
    </row>
    <row r="3141" spans="1:22" x14ac:dyDescent="0.25">
      <c r="A3141" t="str">
        <f t="shared" si="49"/>
        <v>2015/201610FemaleEconomicsNon-EU</v>
      </c>
      <c r="B3141" t="s">
        <v>38</v>
      </c>
      <c r="C3141" t="s">
        <v>139</v>
      </c>
      <c r="D3141">
        <v>10</v>
      </c>
      <c r="E3141" t="s">
        <v>1</v>
      </c>
      <c r="F3141" t="s">
        <v>125</v>
      </c>
      <c r="G3141" t="s">
        <v>8</v>
      </c>
      <c r="H3141">
        <v>605</v>
      </c>
      <c r="I3141">
        <v>575</v>
      </c>
      <c r="J3141">
        <v>53.4</v>
      </c>
      <c r="K3141">
        <v>5.3</v>
      </c>
      <c r="L3141">
        <v>270</v>
      </c>
      <c r="M3141">
        <v>27.5</v>
      </c>
      <c r="N3141">
        <v>1.5</v>
      </c>
      <c r="O3141">
        <v>16.600000000000001</v>
      </c>
      <c r="P3141">
        <v>17.2</v>
      </c>
      <c r="Q3141">
        <v>17.600000000000001</v>
      </c>
      <c r="R3141">
        <v>1</v>
      </c>
      <c r="S3141">
        <v>75</v>
      </c>
      <c r="T3141">
        <v>23100</v>
      </c>
      <c r="U3141">
        <v>40600</v>
      </c>
      <c r="V3141">
        <v>75000</v>
      </c>
    </row>
    <row r="3142" spans="1:22" x14ac:dyDescent="0.25">
      <c r="A3142" t="str">
        <f t="shared" si="49"/>
        <v>2015/201610FemaleEducation and teachingEU</v>
      </c>
      <c r="B3142" t="s">
        <v>38</v>
      </c>
      <c r="C3142" t="s">
        <v>139</v>
      </c>
      <c r="D3142">
        <v>10</v>
      </c>
      <c r="E3142" t="s">
        <v>1</v>
      </c>
      <c r="F3142" t="s">
        <v>21</v>
      </c>
      <c r="G3142" t="s">
        <v>118</v>
      </c>
      <c r="H3142">
        <v>80</v>
      </c>
      <c r="I3142">
        <v>70</v>
      </c>
      <c r="J3142">
        <v>54.6</v>
      </c>
      <c r="K3142">
        <v>13.5</v>
      </c>
      <c r="L3142">
        <v>30</v>
      </c>
      <c r="M3142">
        <v>21</v>
      </c>
      <c r="N3142">
        <v>1.5</v>
      </c>
      <c r="O3142">
        <v>21</v>
      </c>
      <c r="P3142">
        <v>22.9</v>
      </c>
      <c r="Q3142">
        <v>22.9</v>
      </c>
      <c r="R3142">
        <v>2</v>
      </c>
      <c r="S3142">
        <v>15</v>
      </c>
      <c r="T3142">
        <v>13200</v>
      </c>
      <c r="U3142">
        <v>28500</v>
      </c>
      <c r="V3142">
        <v>37000</v>
      </c>
    </row>
    <row r="3143" spans="1:22" x14ac:dyDescent="0.25">
      <c r="A3143" t="str">
        <f t="shared" si="49"/>
        <v>2015/201610FemaleEducation and teachingUK</v>
      </c>
      <c r="B3143" t="s">
        <v>38</v>
      </c>
      <c r="C3143" t="s">
        <v>139</v>
      </c>
      <c r="D3143">
        <v>10</v>
      </c>
      <c r="E3143" t="s">
        <v>1</v>
      </c>
      <c r="F3143" t="s">
        <v>61</v>
      </c>
      <c r="G3143" t="s">
        <v>118</v>
      </c>
      <c r="H3143">
        <v>6930</v>
      </c>
      <c r="I3143">
        <v>6830</v>
      </c>
      <c r="J3143">
        <v>6.3</v>
      </c>
      <c r="K3143">
        <v>1.4</v>
      </c>
      <c r="L3143">
        <v>6405</v>
      </c>
      <c r="M3143">
        <v>7.2</v>
      </c>
      <c r="N3143">
        <v>3.8</v>
      </c>
      <c r="O3143">
        <v>79</v>
      </c>
      <c r="P3143">
        <v>82.3</v>
      </c>
      <c r="Q3143">
        <v>82.8</v>
      </c>
      <c r="R3143">
        <v>3.8</v>
      </c>
      <c r="S3143">
        <v>5180</v>
      </c>
      <c r="T3143">
        <v>15400</v>
      </c>
      <c r="U3143">
        <v>25600</v>
      </c>
      <c r="V3143">
        <v>34000</v>
      </c>
    </row>
    <row r="3144" spans="1:22" x14ac:dyDescent="0.25">
      <c r="A3144" t="str">
        <f t="shared" si="49"/>
        <v>2015/201610FemaleEducation and teachingNon-EU</v>
      </c>
      <c r="B3144" t="s">
        <v>38</v>
      </c>
      <c r="C3144" t="s">
        <v>139</v>
      </c>
      <c r="D3144">
        <v>10</v>
      </c>
      <c r="E3144" t="s">
        <v>1</v>
      </c>
      <c r="F3144" t="s">
        <v>125</v>
      </c>
      <c r="G3144" t="s">
        <v>118</v>
      </c>
      <c r="H3144">
        <v>130</v>
      </c>
      <c r="I3144">
        <v>120</v>
      </c>
      <c r="J3144">
        <v>48.6</v>
      </c>
      <c r="K3144">
        <v>5.2</v>
      </c>
      <c r="L3144">
        <v>60</v>
      </c>
      <c r="M3144">
        <v>14</v>
      </c>
      <c r="N3144">
        <v>2.2999999999999998</v>
      </c>
      <c r="O3144">
        <v>30.9</v>
      </c>
      <c r="P3144">
        <v>33.4</v>
      </c>
      <c r="Q3144">
        <v>35</v>
      </c>
      <c r="R3144">
        <v>4.0999999999999996</v>
      </c>
      <c r="S3144">
        <v>35</v>
      </c>
      <c r="T3144">
        <v>10600</v>
      </c>
      <c r="U3144">
        <v>25600</v>
      </c>
      <c r="V3144">
        <v>34000</v>
      </c>
    </row>
    <row r="3145" spans="1:22" x14ac:dyDescent="0.25">
      <c r="A3145" t="str">
        <f t="shared" si="49"/>
        <v>2015/201610FemaleEngineeringEU</v>
      </c>
      <c r="B3145" t="s">
        <v>38</v>
      </c>
      <c r="C3145" t="s">
        <v>139</v>
      </c>
      <c r="D3145">
        <v>10</v>
      </c>
      <c r="E3145" t="s">
        <v>1</v>
      </c>
      <c r="F3145" t="s">
        <v>21</v>
      </c>
      <c r="G3145" t="s">
        <v>93</v>
      </c>
      <c r="H3145">
        <v>170</v>
      </c>
      <c r="I3145">
        <v>150</v>
      </c>
      <c r="J3145">
        <v>61.6</v>
      </c>
      <c r="K3145">
        <v>10.5</v>
      </c>
      <c r="L3145">
        <v>60</v>
      </c>
      <c r="M3145">
        <v>19.600000000000001</v>
      </c>
      <c r="N3145">
        <v>3</v>
      </c>
      <c r="O3145">
        <v>14.7</v>
      </c>
      <c r="P3145">
        <v>15.1</v>
      </c>
      <c r="Q3145">
        <v>15.7</v>
      </c>
      <c r="R3145">
        <v>1</v>
      </c>
      <c r="S3145">
        <v>20</v>
      </c>
      <c r="T3145">
        <v>39500</v>
      </c>
      <c r="U3145">
        <v>44300</v>
      </c>
      <c r="V3145">
        <v>66600</v>
      </c>
    </row>
    <row r="3146" spans="1:22" x14ac:dyDescent="0.25">
      <c r="A3146" t="str">
        <f t="shared" si="49"/>
        <v>2015/201610FemaleEngineeringUK</v>
      </c>
      <c r="B3146" t="s">
        <v>38</v>
      </c>
      <c r="C3146" t="s">
        <v>139</v>
      </c>
      <c r="D3146">
        <v>10</v>
      </c>
      <c r="E3146" t="s">
        <v>1</v>
      </c>
      <c r="F3146" t="s">
        <v>61</v>
      </c>
      <c r="G3146" t="s">
        <v>93</v>
      </c>
      <c r="H3146">
        <v>1125</v>
      </c>
      <c r="I3146">
        <v>1075</v>
      </c>
      <c r="J3146">
        <v>10.3</v>
      </c>
      <c r="K3146">
        <v>4.2</v>
      </c>
      <c r="L3146">
        <v>965</v>
      </c>
      <c r="M3146">
        <v>11.7</v>
      </c>
      <c r="N3146">
        <v>4.0999999999999996</v>
      </c>
      <c r="O3146">
        <v>70.5</v>
      </c>
      <c r="P3146">
        <v>73.3</v>
      </c>
      <c r="Q3146">
        <v>74</v>
      </c>
      <c r="R3146">
        <v>3.5</v>
      </c>
      <c r="S3146">
        <v>710</v>
      </c>
      <c r="T3146">
        <v>20500</v>
      </c>
      <c r="U3146">
        <v>32600</v>
      </c>
      <c r="V3146">
        <v>45000</v>
      </c>
    </row>
    <row r="3147" spans="1:22" x14ac:dyDescent="0.25">
      <c r="A3147" t="str">
        <f t="shared" si="49"/>
        <v>2015/201610FemaleEngineeringNon-EU</v>
      </c>
      <c r="B3147" t="s">
        <v>38</v>
      </c>
      <c r="C3147" t="s">
        <v>139</v>
      </c>
      <c r="D3147">
        <v>10</v>
      </c>
      <c r="E3147" t="s">
        <v>1</v>
      </c>
      <c r="F3147" t="s">
        <v>125</v>
      </c>
      <c r="G3147" t="s">
        <v>93</v>
      </c>
      <c r="H3147">
        <v>535</v>
      </c>
      <c r="I3147">
        <v>500</v>
      </c>
      <c r="J3147">
        <v>58.2</v>
      </c>
      <c r="K3147">
        <v>6.3</v>
      </c>
      <c r="L3147">
        <v>210</v>
      </c>
      <c r="M3147">
        <v>25.5</v>
      </c>
      <c r="N3147">
        <v>1.1000000000000001</v>
      </c>
      <c r="O3147">
        <v>14.1</v>
      </c>
      <c r="P3147">
        <v>14.8</v>
      </c>
      <c r="Q3147">
        <v>15.2</v>
      </c>
      <c r="R3147">
        <v>1.1000000000000001</v>
      </c>
      <c r="S3147">
        <v>60</v>
      </c>
      <c r="T3147">
        <v>23100</v>
      </c>
      <c r="U3147">
        <v>36200</v>
      </c>
      <c r="V3147">
        <v>48700</v>
      </c>
    </row>
    <row r="3148" spans="1:22" x14ac:dyDescent="0.25">
      <c r="A3148" t="str">
        <f t="shared" si="49"/>
        <v>2015/201610FemaleEnglish studiesEU</v>
      </c>
      <c r="B3148" t="s">
        <v>38</v>
      </c>
      <c r="C3148" t="s">
        <v>139</v>
      </c>
      <c r="D3148">
        <v>10</v>
      </c>
      <c r="E3148" t="s">
        <v>1</v>
      </c>
      <c r="F3148" t="s">
        <v>21</v>
      </c>
      <c r="G3148" t="s">
        <v>109</v>
      </c>
      <c r="H3148">
        <v>175</v>
      </c>
      <c r="I3148">
        <v>160</v>
      </c>
      <c r="J3148">
        <v>53.6</v>
      </c>
      <c r="K3148">
        <v>7.6</v>
      </c>
      <c r="L3148">
        <v>75</v>
      </c>
      <c r="M3148">
        <v>22.8</v>
      </c>
      <c r="N3148">
        <v>4.5</v>
      </c>
      <c r="O3148">
        <v>16.2</v>
      </c>
      <c r="P3148">
        <v>16.8</v>
      </c>
      <c r="Q3148">
        <v>19.100000000000001</v>
      </c>
      <c r="R3148">
        <v>2.9</v>
      </c>
      <c r="S3148">
        <v>25</v>
      </c>
      <c r="T3148">
        <v>19800</v>
      </c>
      <c r="U3148">
        <v>26000</v>
      </c>
      <c r="V3148">
        <v>32600</v>
      </c>
    </row>
    <row r="3149" spans="1:22" x14ac:dyDescent="0.25">
      <c r="A3149" t="str">
        <f t="shared" si="49"/>
        <v>2015/201610FemaleEnglish studiesUK</v>
      </c>
      <c r="B3149" t="s">
        <v>38</v>
      </c>
      <c r="C3149" t="s">
        <v>139</v>
      </c>
      <c r="D3149">
        <v>10</v>
      </c>
      <c r="E3149" t="s">
        <v>1</v>
      </c>
      <c r="F3149" t="s">
        <v>61</v>
      </c>
      <c r="G3149" t="s">
        <v>109</v>
      </c>
      <c r="H3149">
        <v>7380</v>
      </c>
      <c r="I3149">
        <v>7230</v>
      </c>
      <c r="J3149">
        <v>5.0999999999999996</v>
      </c>
      <c r="K3149">
        <v>2</v>
      </c>
      <c r="L3149">
        <v>6860</v>
      </c>
      <c r="M3149">
        <v>8.8000000000000007</v>
      </c>
      <c r="N3149">
        <v>4</v>
      </c>
      <c r="O3149">
        <v>77.3</v>
      </c>
      <c r="P3149">
        <v>81.3</v>
      </c>
      <c r="Q3149">
        <v>82.1</v>
      </c>
      <c r="R3149">
        <v>4.8</v>
      </c>
      <c r="S3149">
        <v>5250</v>
      </c>
      <c r="T3149">
        <v>16100</v>
      </c>
      <c r="U3149">
        <v>26400</v>
      </c>
      <c r="V3149">
        <v>35500</v>
      </c>
    </row>
    <row r="3150" spans="1:22" x14ac:dyDescent="0.25">
      <c r="A3150" t="str">
        <f t="shared" si="49"/>
        <v>2015/201610FemaleEnglish studiesNon-EU</v>
      </c>
      <c r="B3150" t="s">
        <v>38</v>
      </c>
      <c r="C3150" t="s">
        <v>139</v>
      </c>
      <c r="D3150">
        <v>10</v>
      </c>
      <c r="E3150" t="s">
        <v>1</v>
      </c>
      <c r="F3150" t="s">
        <v>125</v>
      </c>
      <c r="G3150" t="s">
        <v>109</v>
      </c>
      <c r="H3150">
        <v>280</v>
      </c>
      <c r="I3150">
        <v>265</v>
      </c>
      <c r="J3150">
        <v>54.8</v>
      </c>
      <c r="K3150">
        <v>6.6</v>
      </c>
      <c r="L3150">
        <v>120</v>
      </c>
      <c r="M3150">
        <v>28.2</v>
      </c>
      <c r="N3150">
        <v>1.2</v>
      </c>
      <c r="O3150">
        <v>14.1</v>
      </c>
      <c r="P3150">
        <v>15.6</v>
      </c>
      <c r="Q3150">
        <v>15.8</v>
      </c>
      <c r="R3150">
        <v>1.8</v>
      </c>
      <c r="S3150">
        <v>25</v>
      </c>
      <c r="T3150">
        <v>19400</v>
      </c>
      <c r="U3150">
        <v>32200</v>
      </c>
      <c r="V3150">
        <v>56000</v>
      </c>
    </row>
    <row r="3151" spans="1:22" x14ac:dyDescent="0.25">
      <c r="A3151" t="str">
        <f t="shared" si="49"/>
        <v>2015/201610FemaleGeneral, applied and forensic sciencesEU</v>
      </c>
      <c r="B3151" t="s">
        <v>38</v>
      </c>
      <c r="C3151" t="s">
        <v>139</v>
      </c>
      <c r="D3151">
        <v>10</v>
      </c>
      <c r="E3151" t="s">
        <v>1</v>
      </c>
      <c r="F3151" t="s">
        <v>21</v>
      </c>
      <c r="G3151" t="s">
        <v>147</v>
      </c>
      <c r="H3151">
        <v>10</v>
      </c>
      <c r="I3151">
        <v>10</v>
      </c>
      <c r="J3151">
        <v>50</v>
      </c>
      <c r="K3151">
        <v>0</v>
      </c>
      <c r="L3151">
        <v>5</v>
      </c>
      <c r="M3151">
        <v>17.3</v>
      </c>
      <c r="N3151">
        <v>0</v>
      </c>
      <c r="O3151">
        <v>9.6</v>
      </c>
      <c r="P3151">
        <v>32.700000000000003</v>
      </c>
      <c r="Q3151">
        <v>32.700000000000003</v>
      </c>
      <c r="R3151">
        <v>23.1</v>
      </c>
      <c r="S3151" t="s">
        <v>124</v>
      </c>
      <c r="T3151" t="s">
        <v>124</v>
      </c>
      <c r="U3151" t="s">
        <v>124</v>
      </c>
      <c r="V3151" t="s">
        <v>124</v>
      </c>
    </row>
    <row r="3152" spans="1:22" x14ac:dyDescent="0.25">
      <c r="A3152" t="str">
        <f t="shared" si="49"/>
        <v>2015/201610FemaleGeneral, applied and forensic sciencesUK</v>
      </c>
      <c r="B3152" t="s">
        <v>38</v>
      </c>
      <c r="C3152" t="s">
        <v>139</v>
      </c>
      <c r="D3152">
        <v>10</v>
      </c>
      <c r="E3152" t="s">
        <v>1</v>
      </c>
      <c r="F3152" t="s">
        <v>61</v>
      </c>
      <c r="G3152" t="s">
        <v>147</v>
      </c>
      <c r="H3152">
        <v>755</v>
      </c>
      <c r="I3152">
        <v>745</v>
      </c>
      <c r="J3152">
        <v>5.5</v>
      </c>
      <c r="K3152">
        <v>1.8</v>
      </c>
      <c r="L3152">
        <v>705</v>
      </c>
      <c r="M3152">
        <v>10.3</v>
      </c>
      <c r="N3152">
        <v>5</v>
      </c>
      <c r="O3152">
        <v>71.400000000000006</v>
      </c>
      <c r="P3152">
        <v>77.099999999999994</v>
      </c>
      <c r="Q3152">
        <v>79.2</v>
      </c>
      <c r="R3152">
        <v>7.8</v>
      </c>
      <c r="S3152">
        <v>505</v>
      </c>
      <c r="T3152">
        <v>17200</v>
      </c>
      <c r="U3152">
        <v>26400</v>
      </c>
      <c r="V3152">
        <v>34000</v>
      </c>
    </row>
    <row r="3153" spans="1:22" x14ac:dyDescent="0.25">
      <c r="A3153" t="str">
        <f t="shared" si="49"/>
        <v>2015/201610FemaleGeneral, applied and forensic sciencesNon-EU</v>
      </c>
      <c r="B3153" t="s">
        <v>38</v>
      </c>
      <c r="C3153" t="s">
        <v>139</v>
      </c>
      <c r="D3153">
        <v>10</v>
      </c>
      <c r="E3153" t="s">
        <v>1</v>
      </c>
      <c r="F3153" t="s">
        <v>125</v>
      </c>
      <c r="G3153" t="s">
        <v>147</v>
      </c>
      <c r="H3153">
        <v>15</v>
      </c>
      <c r="I3153">
        <v>15</v>
      </c>
      <c r="J3153">
        <v>42.4</v>
      </c>
      <c r="K3153">
        <v>6.6</v>
      </c>
      <c r="L3153">
        <v>10</v>
      </c>
      <c r="M3153">
        <v>27.1</v>
      </c>
      <c r="N3153">
        <v>2.4</v>
      </c>
      <c r="O3153">
        <v>23.5</v>
      </c>
      <c r="P3153">
        <v>25.9</v>
      </c>
      <c r="Q3153">
        <v>28.2</v>
      </c>
      <c r="R3153">
        <v>4.7</v>
      </c>
      <c r="S3153" t="s">
        <v>124</v>
      </c>
      <c r="T3153" t="s">
        <v>124</v>
      </c>
      <c r="U3153" t="s">
        <v>124</v>
      </c>
      <c r="V3153" t="s">
        <v>124</v>
      </c>
    </row>
    <row r="3154" spans="1:22" x14ac:dyDescent="0.25">
      <c r="A3154" t="str">
        <f t="shared" si="49"/>
        <v>2015/201610FemaleGeography, earth and environmental studiesEU</v>
      </c>
      <c r="B3154" t="s">
        <v>38</v>
      </c>
      <c r="C3154" t="s">
        <v>139</v>
      </c>
      <c r="D3154">
        <v>10</v>
      </c>
      <c r="E3154" t="s">
        <v>1</v>
      </c>
      <c r="F3154" t="s">
        <v>21</v>
      </c>
      <c r="G3154" t="s">
        <v>148</v>
      </c>
      <c r="H3154">
        <v>115</v>
      </c>
      <c r="I3154">
        <v>105</v>
      </c>
      <c r="J3154">
        <v>65</v>
      </c>
      <c r="K3154">
        <v>8.8000000000000007</v>
      </c>
      <c r="L3154">
        <v>35</v>
      </c>
      <c r="M3154">
        <v>21.1</v>
      </c>
      <c r="N3154">
        <v>1.9</v>
      </c>
      <c r="O3154">
        <v>8.1999999999999993</v>
      </c>
      <c r="P3154">
        <v>11.1</v>
      </c>
      <c r="Q3154">
        <v>12</v>
      </c>
      <c r="R3154">
        <v>3.8</v>
      </c>
      <c r="S3154" t="s">
        <v>124</v>
      </c>
      <c r="T3154" t="s">
        <v>124</v>
      </c>
      <c r="U3154" t="s">
        <v>124</v>
      </c>
      <c r="V3154" t="s">
        <v>124</v>
      </c>
    </row>
    <row r="3155" spans="1:22" x14ac:dyDescent="0.25">
      <c r="A3155" t="str">
        <f t="shared" si="49"/>
        <v>2015/201610FemaleGeography, earth and environmental studiesUK</v>
      </c>
      <c r="B3155" t="s">
        <v>38</v>
      </c>
      <c r="C3155" t="s">
        <v>139</v>
      </c>
      <c r="D3155">
        <v>10</v>
      </c>
      <c r="E3155" t="s">
        <v>1</v>
      </c>
      <c r="F3155" t="s">
        <v>61</v>
      </c>
      <c r="G3155" t="s">
        <v>148</v>
      </c>
      <c r="H3155">
        <v>3280</v>
      </c>
      <c r="I3155">
        <v>3185</v>
      </c>
      <c r="J3155">
        <v>6.5</v>
      </c>
      <c r="K3155">
        <v>2.9</v>
      </c>
      <c r="L3155">
        <v>2980</v>
      </c>
      <c r="M3155">
        <v>9.1</v>
      </c>
      <c r="N3155">
        <v>3.4</v>
      </c>
      <c r="O3155">
        <v>76.5</v>
      </c>
      <c r="P3155">
        <v>80.5</v>
      </c>
      <c r="Q3155">
        <v>81</v>
      </c>
      <c r="R3155">
        <v>4.5</v>
      </c>
      <c r="S3155">
        <v>2345</v>
      </c>
      <c r="T3155">
        <v>18700</v>
      </c>
      <c r="U3155">
        <v>27800</v>
      </c>
      <c r="V3155">
        <v>37300</v>
      </c>
    </row>
    <row r="3156" spans="1:22" x14ac:dyDescent="0.25">
      <c r="A3156" t="str">
        <f t="shared" si="49"/>
        <v>2015/201610FemaleGeography, earth and environmental studiesNon-EU</v>
      </c>
      <c r="B3156" t="s">
        <v>38</v>
      </c>
      <c r="C3156" t="s">
        <v>139</v>
      </c>
      <c r="D3156">
        <v>10</v>
      </c>
      <c r="E3156" t="s">
        <v>1</v>
      </c>
      <c r="F3156" t="s">
        <v>125</v>
      </c>
      <c r="G3156" t="s">
        <v>148</v>
      </c>
      <c r="H3156">
        <v>105</v>
      </c>
      <c r="I3156">
        <v>100</v>
      </c>
      <c r="J3156">
        <v>53.2</v>
      </c>
      <c r="K3156">
        <v>6.5</v>
      </c>
      <c r="L3156">
        <v>45</v>
      </c>
      <c r="M3156">
        <v>29.2</v>
      </c>
      <c r="N3156">
        <v>3.1</v>
      </c>
      <c r="O3156">
        <v>14.5</v>
      </c>
      <c r="P3156">
        <v>14.5</v>
      </c>
      <c r="Q3156">
        <v>14.5</v>
      </c>
      <c r="R3156">
        <v>0</v>
      </c>
      <c r="S3156">
        <v>10</v>
      </c>
      <c r="T3156">
        <v>28900</v>
      </c>
      <c r="U3156">
        <v>38800</v>
      </c>
      <c r="V3156">
        <v>60000</v>
      </c>
    </row>
    <row r="3157" spans="1:22" x14ac:dyDescent="0.25">
      <c r="A3157" t="str">
        <f t="shared" si="49"/>
        <v>2015/201610FemaleHealth and social careEU</v>
      </c>
      <c r="B3157" t="s">
        <v>38</v>
      </c>
      <c r="C3157" t="s">
        <v>139</v>
      </c>
      <c r="D3157">
        <v>10</v>
      </c>
      <c r="E3157" t="s">
        <v>1</v>
      </c>
      <c r="F3157" t="s">
        <v>21</v>
      </c>
      <c r="G3157" t="s">
        <v>104</v>
      </c>
      <c r="H3157">
        <v>10</v>
      </c>
      <c r="I3157">
        <v>10</v>
      </c>
      <c r="J3157">
        <v>38.299999999999997</v>
      </c>
      <c r="K3157">
        <v>16.7</v>
      </c>
      <c r="L3157">
        <v>5</v>
      </c>
      <c r="M3157">
        <v>10</v>
      </c>
      <c r="N3157">
        <v>0</v>
      </c>
      <c r="O3157">
        <v>45</v>
      </c>
      <c r="P3157">
        <v>51.7</v>
      </c>
      <c r="Q3157">
        <v>51.7</v>
      </c>
      <c r="R3157">
        <v>6.7</v>
      </c>
      <c r="S3157" t="s">
        <v>124</v>
      </c>
      <c r="T3157" t="s">
        <v>124</v>
      </c>
      <c r="U3157" t="s">
        <v>124</v>
      </c>
      <c r="V3157" t="s">
        <v>124</v>
      </c>
    </row>
    <row r="3158" spans="1:22" x14ac:dyDescent="0.25">
      <c r="A3158" t="str">
        <f t="shared" si="49"/>
        <v>2015/201610FemaleHealth and social careUK</v>
      </c>
      <c r="B3158" t="s">
        <v>38</v>
      </c>
      <c r="C3158" t="s">
        <v>139</v>
      </c>
      <c r="D3158">
        <v>10</v>
      </c>
      <c r="E3158" t="s">
        <v>1</v>
      </c>
      <c r="F3158" t="s">
        <v>61</v>
      </c>
      <c r="G3158" t="s">
        <v>104</v>
      </c>
      <c r="H3158">
        <v>2730</v>
      </c>
      <c r="I3158">
        <v>2685</v>
      </c>
      <c r="J3158">
        <v>6.2</v>
      </c>
      <c r="K3158">
        <v>1.6</v>
      </c>
      <c r="L3158">
        <v>2520</v>
      </c>
      <c r="M3158">
        <v>7.4</v>
      </c>
      <c r="N3158">
        <v>5.3</v>
      </c>
      <c r="O3158">
        <v>72.599999999999994</v>
      </c>
      <c r="P3158">
        <v>80.099999999999994</v>
      </c>
      <c r="Q3158">
        <v>81.099999999999994</v>
      </c>
      <c r="R3158">
        <v>8.5</v>
      </c>
      <c r="S3158">
        <v>1860</v>
      </c>
      <c r="T3158">
        <v>15400</v>
      </c>
      <c r="U3158">
        <v>25300</v>
      </c>
      <c r="V3158">
        <v>32900</v>
      </c>
    </row>
    <row r="3159" spans="1:22" x14ac:dyDescent="0.25">
      <c r="A3159" t="str">
        <f t="shared" si="49"/>
        <v>2015/201610FemaleHealth and social careNon-EU</v>
      </c>
      <c r="B3159" t="s">
        <v>38</v>
      </c>
      <c r="C3159" t="s">
        <v>139</v>
      </c>
      <c r="D3159">
        <v>10</v>
      </c>
      <c r="E3159" t="s">
        <v>1</v>
      </c>
      <c r="F3159" t="s">
        <v>125</v>
      </c>
      <c r="G3159" t="s">
        <v>104</v>
      </c>
      <c r="H3159">
        <v>25</v>
      </c>
      <c r="I3159">
        <v>25</v>
      </c>
      <c r="J3159">
        <v>39.200000000000003</v>
      </c>
      <c r="K3159">
        <v>12.3</v>
      </c>
      <c r="L3159">
        <v>15</v>
      </c>
      <c r="M3159">
        <v>19.600000000000001</v>
      </c>
      <c r="N3159">
        <v>1.4</v>
      </c>
      <c r="O3159">
        <v>31.5</v>
      </c>
      <c r="P3159">
        <v>39.9</v>
      </c>
      <c r="Q3159">
        <v>39.9</v>
      </c>
      <c r="R3159">
        <v>8.4</v>
      </c>
      <c r="S3159" t="s">
        <v>124</v>
      </c>
      <c r="T3159" t="s">
        <v>124</v>
      </c>
      <c r="U3159" t="s">
        <v>124</v>
      </c>
      <c r="V3159" t="s">
        <v>124</v>
      </c>
    </row>
    <row r="3160" spans="1:22" x14ac:dyDescent="0.25">
      <c r="A3160" t="str">
        <f t="shared" si="49"/>
        <v>2015/201610FemaleHistory and archaeologyEU</v>
      </c>
      <c r="B3160" t="s">
        <v>38</v>
      </c>
      <c r="C3160" t="s">
        <v>139</v>
      </c>
      <c r="D3160">
        <v>10</v>
      </c>
      <c r="E3160" t="s">
        <v>1</v>
      </c>
      <c r="F3160" t="s">
        <v>21</v>
      </c>
      <c r="G3160" t="s">
        <v>113</v>
      </c>
      <c r="H3160">
        <v>100</v>
      </c>
      <c r="I3160">
        <v>90</v>
      </c>
      <c r="J3160">
        <v>37</v>
      </c>
      <c r="K3160">
        <v>7.4</v>
      </c>
      <c r="L3160">
        <v>60</v>
      </c>
      <c r="M3160">
        <v>27.9</v>
      </c>
      <c r="N3160">
        <v>2.4</v>
      </c>
      <c r="O3160">
        <v>21.8</v>
      </c>
      <c r="P3160">
        <v>27.2</v>
      </c>
      <c r="Q3160">
        <v>32.700000000000003</v>
      </c>
      <c r="R3160">
        <v>10.9</v>
      </c>
      <c r="S3160">
        <v>15</v>
      </c>
      <c r="T3160">
        <v>24200</v>
      </c>
      <c r="U3160">
        <v>28900</v>
      </c>
      <c r="V3160">
        <v>32200</v>
      </c>
    </row>
    <row r="3161" spans="1:22" x14ac:dyDescent="0.25">
      <c r="A3161" t="str">
        <f t="shared" si="49"/>
        <v>2015/201610FemaleHistory and archaeologyUK</v>
      </c>
      <c r="B3161" t="s">
        <v>38</v>
      </c>
      <c r="C3161" t="s">
        <v>139</v>
      </c>
      <c r="D3161">
        <v>10</v>
      </c>
      <c r="E3161" t="s">
        <v>1</v>
      </c>
      <c r="F3161" t="s">
        <v>61</v>
      </c>
      <c r="G3161" t="s">
        <v>113</v>
      </c>
      <c r="H3161">
        <v>4915</v>
      </c>
      <c r="I3161">
        <v>4805</v>
      </c>
      <c r="J3161">
        <v>4.4000000000000004</v>
      </c>
      <c r="K3161">
        <v>2.2000000000000002</v>
      </c>
      <c r="L3161">
        <v>4595</v>
      </c>
      <c r="M3161">
        <v>9.9</v>
      </c>
      <c r="N3161">
        <v>4</v>
      </c>
      <c r="O3161">
        <v>76.5</v>
      </c>
      <c r="P3161">
        <v>81</v>
      </c>
      <c r="Q3161">
        <v>81.7</v>
      </c>
      <c r="R3161">
        <v>5.2</v>
      </c>
      <c r="S3161">
        <v>3470</v>
      </c>
      <c r="T3161">
        <v>16500</v>
      </c>
      <c r="U3161">
        <v>27100</v>
      </c>
      <c r="V3161">
        <v>37700</v>
      </c>
    </row>
    <row r="3162" spans="1:22" x14ac:dyDescent="0.25">
      <c r="A3162" t="str">
        <f t="shared" si="49"/>
        <v>2015/201610FemaleHistory and archaeologyNon-EU</v>
      </c>
      <c r="B3162" t="s">
        <v>38</v>
      </c>
      <c r="C3162" t="s">
        <v>139</v>
      </c>
      <c r="D3162">
        <v>10</v>
      </c>
      <c r="E3162" t="s">
        <v>1</v>
      </c>
      <c r="F3162" t="s">
        <v>125</v>
      </c>
      <c r="G3162" t="s">
        <v>113</v>
      </c>
      <c r="H3162">
        <v>90</v>
      </c>
      <c r="I3162">
        <v>85</v>
      </c>
      <c r="J3162">
        <v>46.1</v>
      </c>
      <c r="K3162">
        <v>6.2</v>
      </c>
      <c r="L3162">
        <v>45</v>
      </c>
      <c r="M3162">
        <v>30.2</v>
      </c>
      <c r="N3162">
        <v>3</v>
      </c>
      <c r="O3162">
        <v>19.5</v>
      </c>
      <c r="P3162">
        <v>19.5</v>
      </c>
      <c r="Q3162">
        <v>20.7</v>
      </c>
      <c r="R3162">
        <v>1.2</v>
      </c>
      <c r="S3162">
        <v>15</v>
      </c>
      <c r="T3162">
        <v>14500</v>
      </c>
      <c r="U3162">
        <v>23100</v>
      </c>
      <c r="V3162">
        <v>34400</v>
      </c>
    </row>
    <row r="3163" spans="1:22" x14ac:dyDescent="0.25">
      <c r="A3163" t="str">
        <f t="shared" si="49"/>
        <v>2015/201610FemaleLanguages and area studiesEU</v>
      </c>
      <c r="B3163" t="s">
        <v>38</v>
      </c>
      <c r="C3163" t="s">
        <v>139</v>
      </c>
      <c r="D3163">
        <v>10</v>
      </c>
      <c r="E3163" t="s">
        <v>1</v>
      </c>
      <c r="F3163" t="s">
        <v>21</v>
      </c>
      <c r="G3163" t="s">
        <v>149</v>
      </c>
      <c r="H3163">
        <v>280</v>
      </c>
      <c r="I3163">
        <v>245</v>
      </c>
      <c r="J3163">
        <v>46.7</v>
      </c>
      <c r="K3163">
        <v>12.9</v>
      </c>
      <c r="L3163">
        <v>130</v>
      </c>
      <c r="M3163">
        <v>21.8</v>
      </c>
      <c r="N3163">
        <v>1.8</v>
      </c>
      <c r="O3163">
        <v>25.4</v>
      </c>
      <c r="P3163">
        <v>28.7</v>
      </c>
      <c r="Q3163">
        <v>29.7</v>
      </c>
      <c r="R3163">
        <v>4.3</v>
      </c>
      <c r="S3163">
        <v>55</v>
      </c>
      <c r="T3163">
        <v>17900</v>
      </c>
      <c r="U3163">
        <v>29600</v>
      </c>
      <c r="V3163">
        <v>40300</v>
      </c>
    </row>
    <row r="3164" spans="1:22" x14ac:dyDescent="0.25">
      <c r="A3164" t="str">
        <f t="shared" si="49"/>
        <v>2015/201610FemaleLanguages and area studiesUK</v>
      </c>
      <c r="B3164" t="s">
        <v>38</v>
      </c>
      <c r="C3164" t="s">
        <v>139</v>
      </c>
      <c r="D3164">
        <v>10</v>
      </c>
      <c r="E3164" t="s">
        <v>1</v>
      </c>
      <c r="F3164" t="s">
        <v>61</v>
      </c>
      <c r="G3164" t="s">
        <v>149</v>
      </c>
      <c r="H3164">
        <v>3960</v>
      </c>
      <c r="I3164">
        <v>3755</v>
      </c>
      <c r="J3164">
        <v>5.9</v>
      </c>
      <c r="K3164">
        <v>5.2</v>
      </c>
      <c r="L3164">
        <v>3530</v>
      </c>
      <c r="M3164">
        <v>13.5</v>
      </c>
      <c r="N3164">
        <v>4.2</v>
      </c>
      <c r="O3164">
        <v>71.599999999999994</v>
      </c>
      <c r="P3164">
        <v>75.5</v>
      </c>
      <c r="Q3164">
        <v>76.3</v>
      </c>
      <c r="R3164">
        <v>4.7</v>
      </c>
      <c r="S3164">
        <v>2485</v>
      </c>
      <c r="T3164">
        <v>17900</v>
      </c>
      <c r="U3164">
        <v>28900</v>
      </c>
      <c r="V3164">
        <v>40600</v>
      </c>
    </row>
    <row r="3165" spans="1:22" x14ac:dyDescent="0.25">
      <c r="A3165" t="str">
        <f t="shared" si="49"/>
        <v>2015/201610FemaleLanguages and area studiesNon-EU</v>
      </c>
      <c r="B3165" t="s">
        <v>38</v>
      </c>
      <c r="C3165" t="s">
        <v>139</v>
      </c>
      <c r="D3165">
        <v>10</v>
      </c>
      <c r="E3165" t="s">
        <v>1</v>
      </c>
      <c r="F3165" t="s">
        <v>125</v>
      </c>
      <c r="G3165" t="s">
        <v>149</v>
      </c>
      <c r="H3165">
        <v>110</v>
      </c>
      <c r="I3165">
        <v>105</v>
      </c>
      <c r="J3165">
        <v>57.1</v>
      </c>
      <c r="K3165">
        <v>6.1</v>
      </c>
      <c r="L3165">
        <v>45</v>
      </c>
      <c r="M3165">
        <v>18.5</v>
      </c>
      <c r="N3165">
        <v>1.3</v>
      </c>
      <c r="O3165">
        <v>19.3</v>
      </c>
      <c r="P3165">
        <v>20.7</v>
      </c>
      <c r="Q3165">
        <v>23.1</v>
      </c>
      <c r="R3165">
        <v>3.8</v>
      </c>
      <c r="S3165">
        <v>15</v>
      </c>
      <c r="T3165">
        <v>17600</v>
      </c>
      <c r="U3165">
        <v>27400</v>
      </c>
      <c r="V3165">
        <v>56000</v>
      </c>
    </row>
    <row r="3166" spans="1:22" x14ac:dyDescent="0.25">
      <c r="A3166" t="str">
        <f t="shared" si="49"/>
        <v>2015/201610FemaleLawEU</v>
      </c>
      <c r="B3166" t="s">
        <v>38</v>
      </c>
      <c r="C3166" t="s">
        <v>139</v>
      </c>
      <c r="D3166">
        <v>10</v>
      </c>
      <c r="E3166" t="s">
        <v>1</v>
      </c>
      <c r="F3166" t="s">
        <v>21</v>
      </c>
      <c r="G3166" t="s">
        <v>7</v>
      </c>
      <c r="H3166">
        <v>215</v>
      </c>
      <c r="I3166">
        <v>200</v>
      </c>
      <c r="J3166">
        <v>58.4</v>
      </c>
      <c r="K3166">
        <v>6.9</v>
      </c>
      <c r="L3166">
        <v>85</v>
      </c>
      <c r="M3166">
        <v>17.100000000000001</v>
      </c>
      <c r="N3166">
        <v>0.8</v>
      </c>
      <c r="O3166">
        <v>20.7</v>
      </c>
      <c r="P3166">
        <v>21.2</v>
      </c>
      <c r="Q3166">
        <v>23.7</v>
      </c>
      <c r="R3166">
        <v>3</v>
      </c>
      <c r="S3166">
        <v>35</v>
      </c>
      <c r="T3166">
        <v>28900</v>
      </c>
      <c r="U3166">
        <v>44700</v>
      </c>
      <c r="V3166">
        <v>86700</v>
      </c>
    </row>
    <row r="3167" spans="1:22" x14ac:dyDescent="0.25">
      <c r="A3167" t="str">
        <f t="shared" si="49"/>
        <v>2015/201610FemaleLawUK</v>
      </c>
      <c r="B3167" t="s">
        <v>38</v>
      </c>
      <c r="C3167" t="s">
        <v>139</v>
      </c>
      <c r="D3167">
        <v>10</v>
      </c>
      <c r="E3167" t="s">
        <v>1</v>
      </c>
      <c r="F3167" t="s">
        <v>61</v>
      </c>
      <c r="G3167" t="s">
        <v>7</v>
      </c>
      <c r="H3167">
        <v>6425</v>
      </c>
      <c r="I3167">
        <v>6295</v>
      </c>
      <c r="J3167">
        <v>6.4</v>
      </c>
      <c r="K3167">
        <v>2</v>
      </c>
      <c r="L3167">
        <v>5895</v>
      </c>
      <c r="M3167">
        <v>9.5</v>
      </c>
      <c r="N3167">
        <v>4.9000000000000004</v>
      </c>
      <c r="O3167">
        <v>75.900000000000006</v>
      </c>
      <c r="P3167">
        <v>78.400000000000006</v>
      </c>
      <c r="Q3167">
        <v>79.2</v>
      </c>
      <c r="R3167">
        <v>3.3</v>
      </c>
      <c r="S3167">
        <v>4530</v>
      </c>
      <c r="T3167">
        <v>19400</v>
      </c>
      <c r="U3167">
        <v>30700</v>
      </c>
      <c r="V3167">
        <v>44300</v>
      </c>
    </row>
    <row r="3168" spans="1:22" x14ac:dyDescent="0.25">
      <c r="A3168" t="str">
        <f t="shared" si="49"/>
        <v>2015/201610FemaleLawNon-EU</v>
      </c>
      <c r="B3168" t="s">
        <v>38</v>
      </c>
      <c r="C3168" t="s">
        <v>139</v>
      </c>
      <c r="D3168">
        <v>10</v>
      </c>
      <c r="E3168" t="s">
        <v>1</v>
      </c>
      <c r="F3168" t="s">
        <v>125</v>
      </c>
      <c r="G3168" t="s">
        <v>7</v>
      </c>
      <c r="H3168">
        <v>680</v>
      </c>
      <c r="I3168">
        <v>655</v>
      </c>
      <c r="J3168">
        <v>62.6</v>
      </c>
      <c r="K3168">
        <v>3.8</v>
      </c>
      <c r="L3168">
        <v>245</v>
      </c>
      <c r="M3168">
        <v>21.2</v>
      </c>
      <c r="N3168">
        <v>1.4</v>
      </c>
      <c r="O3168">
        <v>13.6</v>
      </c>
      <c r="P3168">
        <v>13.9</v>
      </c>
      <c r="Q3168">
        <v>14.9</v>
      </c>
      <c r="R3168">
        <v>1.3</v>
      </c>
      <c r="S3168">
        <v>70</v>
      </c>
      <c r="T3168">
        <v>27800</v>
      </c>
      <c r="U3168">
        <v>43900</v>
      </c>
      <c r="V3168">
        <v>79800</v>
      </c>
    </row>
    <row r="3169" spans="1:22" x14ac:dyDescent="0.25">
      <c r="A3169" t="str">
        <f t="shared" si="49"/>
        <v>2015/201610FemaleMaterials and technologyEU</v>
      </c>
      <c r="B3169" t="s">
        <v>38</v>
      </c>
      <c r="C3169" t="s">
        <v>139</v>
      </c>
      <c r="D3169">
        <v>10</v>
      </c>
      <c r="E3169" t="s">
        <v>1</v>
      </c>
      <c r="F3169" t="s">
        <v>21</v>
      </c>
      <c r="G3169" t="s">
        <v>150</v>
      </c>
      <c r="H3169">
        <v>35</v>
      </c>
      <c r="I3169">
        <v>30</v>
      </c>
      <c r="J3169">
        <v>70.5</v>
      </c>
      <c r="K3169">
        <v>8</v>
      </c>
      <c r="L3169">
        <v>10</v>
      </c>
      <c r="M3169">
        <v>16.399999999999999</v>
      </c>
      <c r="N3169">
        <v>3.3</v>
      </c>
      <c r="O3169">
        <v>9.8000000000000007</v>
      </c>
      <c r="P3169">
        <v>9.8000000000000007</v>
      </c>
      <c r="Q3169">
        <v>9.8000000000000007</v>
      </c>
      <c r="R3169">
        <v>0</v>
      </c>
      <c r="S3169" t="s">
        <v>124</v>
      </c>
      <c r="T3169" t="s">
        <v>124</v>
      </c>
      <c r="U3169" t="s">
        <v>124</v>
      </c>
      <c r="V3169" t="s">
        <v>124</v>
      </c>
    </row>
    <row r="3170" spans="1:22" x14ac:dyDescent="0.25">
      <c r="A3170" t="str">
        <f t="shared" si="49"/>
        <v>2015/201610FemaleMaterials and technologyUK</v>
      </c>
      <c r="B3170" t="s">
        <v>38</v>
      </c>
      <c r="C3170" t="s">
        <v>139</v>
      </c>
      <c r="D3170">
        <v>10</v>
      </c>
      <c r="E3170" t="s">
        <v>1</v>
      </c>
      <c r="F3170" t="s">
        <v>61</v>
      </c>
      <c r="G3170" t="s">
        <v>150</v>
      </c>
      <c r="H3170">
        <v>540</v>
      </c>
      <c r="I3170">
        <v>520</v>
      </c>
      <c r="J3170">
        <v>7.9</v>
      </c>
      <c r="K3170">
        <v>3.5</v>
      </c>
      <c r="L3170">
        <v>480</v>
      </c>
      <c r="M3170">
        <v>11.4</v>
      </c>
      <c r="N3170">
        <v>4.2</v>
      </c>
      <c r="O3170">
        <v>72.5</v>
      </c>
      <c r="P3170">
        <v>75.099999999999994</v>
      </c>
      <c r="Q3170">
        <v>76.5</v>
      </c>
      <c r="R3170">
        <v>4</v>
      </c>
      <c r="S3170">
        <v>355</v>
      </c>
      <c r="T3170">
        <v>13900</v>
      </c>
      <c r="U3170">
        <v>26000</v>
      </c>
      <c r="V3170">
        <v>39500</v>
      </c>
    </row>
    <row r="3171" spans="1:22" x14ac:dyDescent="0.25">
      <c r="A3171" t="str">
        <f t="shared" si="49"/>
        <v>2015/201610FemaleMaterials and technologyNon-EU</v>
      </c>
      <c r="B3171" t="s">
        <v>38</v>
      </c>
      <c r="C3171" t="s">
        <v>139</v>
      </c>
      <c r="D3171">
        <v>10</v>
      </c>
      <c r="E3171" t="s">
        <v>1</v>
      </c>
      <c r="F3171" t="s">
        <v>125</v>
      </c>
      <c r="G3171" t="s">
        <v>150</v>
      </c>
      <c r="H3171">
        <v>65</v>
      </c>
      <c r="I3171">
        <v>60</v>
      </c>
      <c r="J3171">
        <v>53.3</v>
      </c>
      <c r="K3171">
        <v>10.9</v>
      </c>
      <c r="L3171">
        <v>25</v>
      </c>
      <c r="M3171">
        <v>22.8</v>
      </c>
      <c r="N3171">
        <v>3.4</v>
      </c>
      <c r="O3171">
        <v>20.5</v>
      </c>
      <c r="P3171">
        <v>20.5</v>
      </c>
      <c r="Q3171">
        <v>20.5</v>
      </c>
      <c r="R3171">
        <v>0</v>
      </c>
      <c r="S3171" t="s">
        <v>124</v>
      </c>
      <c r="T3171" t="s">
        <v>124</v>
      </c>
      <c r="U3171" t="s">
        <v>124</v>
      </c>
      <c r="V3171" t="s">
        <v>124</v>
      </c>
    </row>
    <row r="3172" spans="1:22" x14ac:dyDescent="0.25">
      <c r="A3172" t="str">
        <f t="shared" si="49"/>
        <v>2015/201610FemaleMathematical sciencesEU</v>
      </c>
      <c r="B3172" t="s">
        <v>38</v>
      </c>
      <c r="C3172" t="s">
        <v>139</v>
      </c>
      <c r="D3172">
        <v>10</v>
      </c>
      <c r="E3172" t="s">
        <v>1</v>
      </c>
      <c r="F3172" t="s">
        <v>21</v>
      </c>
      <c r="G3172" t="s">
        <v>5</v>
      </c>
      <c r="H3172">
        <v>55</v>
      </c>
      <c r="I3172">
        <v>50</v>
      </c>
      <c r="J3172">
        <v>72</v>
      </c>
      <c r="K3172">
        <v>9.6</v>
      </c>
      <c r="L3172">
        <v>15</v>
      </c>
      <c r="M3172">
        <v>8</v>
      </c>
      <c r="N3172">
        <v>4</v>
      </c>
      <c r="O3172">
        <v>14</v>
      </c>
      <c r="P3172">
        <v>16</v>
      </c>
      <c r="Q3172">
        <v>16</v>
      </c>
      <c r="R3172">
        <v>2</v>
      </c>
      <c r="S3172" t="s">
        <v>124</v>
      </c>
      <c r="T3172" t="s">
        <v>124</v>
      </c>
      <c r="U3172" t="s">
        <v>124</v>
      </c>
      <c r="V3172" t="s">
        <v>124</v>
      </c>
    </row>
    <row r="3173" spans="1:22" x14ac:dyDescent="0.25">
      <c r="A3173" t="str">
        <f t="shared" si="49"/>
        <v>2015/201610FemaleMathematical sciencesUK</v>
      </c>
      <c r="B3173" t="s">
        <v>38</v>
      </c>
      <c r="C3173" t="s">
        <v>139</v>
      </c>
      <c r="D3173">
        <v>10</v>
      </c>
      <c r="E3173" t="s">
        <v>1</v>
      </c>
      <c r="F3173" t="s">
        <v>61</v>
      </c>
      <c r="G3173" t="s">
        <v>5</v>
      </c>
      <c r="H3173">
        <v>1525</v>
      </c>
      <c r="I3173">
        <v>1480</v>
      </c>
      <c r="J3173">
        <v>6</v>
      </c>
      <c r="K3173">
        <v>3.1</v>
      </c>
      <c r="L3173">
        <v>1390</v>
      </c>
      <c r="M3173">
        <v>10.8</v>
      </c>
      <c r="N3173">
        <v>3.2</v>
      </c>
      <c r="O3173">
        <v>76.099999999999994</v>
      </c>
      <c r="P3173">
        <v>78.900000000000006</v>
      </c>
      <c r="Q3173">
        <v>80</v>
      </c>
      <c r="R3173">
        <v>4</v>
      </c>
      <c r="S3173">
        <v>1075</v>
      </c>
      <c r="T3173">
        <v>22700</v>
      </c>
      <c r="U3173">
        <v>35500</v>
      </c>
      <c r="V3173">
        <v>49800</v>
      </c>
    </row>
    <row r="3174" spans="1:22" x14ac:dyDescent="0.25">
      <c r="A3174" t="str">
        <f t="shared" si="49"/>
        <v>2015/201610FemaleMathematical sciencesNon-EU</v>
      </c>
      <c r="B3174" t="s">
        <v>38</v>
      </c>
      <c r="C3174" t="s">
        <v>139</v>
      </c>
      <c r="D3174">
        <v>10</v>
      </c>
      <c r="E3174" t="s">
        <v>1</v>
      </c>
      <c r="F3174" t="s">
        <v>125</v>
      </c>
      <c r="G3174" t="s">
        <v>5</v>
      </c>
      <c r="H3174">
        <v>205</v>
      </c>
      <c r="I3174">
        <v>190</v>
      </c>
      <c r="J3174">
        <v>54.5</v>
      </c>
      <c r="K3174">
        <v>6.8</v>
      </c>
      <c r="L3174">
        <v>85</v>
      </c>
      <c r="M3174">
        <v>20.9</v>
      </c>
      <c r="N3174">
        <v>2.7</v>
      </c>
      <c r="O3174">
        <v>21.9</v>
      </c>
      <c r="P3174">
        <v>21.9</v>
      </c>
      <c r="Q3174">
        <v>21.9</v>
      </c>
      <c r="R3174">
        <v>0</v>
      </c>
      <c r="S3174">
        <v>40</v>
      </c>
      <c r="T3174">
        <v>22300</v>
      </c>
      <c r="U3174">
        <v>37700</v>
      </c>
      <c r="V3174">
        <v>81600</v>
      </c>
    </row>
    <row r="3175" spans="1:22" x14ac:dyDescent="0.25">
      <c r="A3175" t="str">
        <f t="shared" si="49"/>
        <v>2015/201610FemaleMedia, journalism and communicationsEU</v>
      </c>
      <c r="B3175" t="s">
        <v>38</v>
      </c>
      <c r="C3175" t="s">
        <v>139</v>
      </c>
      <c r="D3175">
        <v>10</v>
      </c>
      <c r="E3175" t="s">
        <v>1</v>
      </c>
      <c r="F3175" t="s">
        <v>21</v>
      </c>
      <c r="G3175" t="s">
        <v>151</v>
      </c>
      <c r="H3175">
        <v>240</v>
      </c>
      <c r="I3175">
        <v>205</v>
      </c>
      <c r="J3175">
        <v>53.1</v>
      </c>
      <c r="K3175">
        <v>14.8</v>
      </c>
      <c r="L3175">
        <v>95</v>
      </c>
      <c r="M3175">
        <v>20.399999999999999</v>
      </c>
      <c r="N3175">
        <v>2.9</v>
      </c>
      <c r="O3175">
        <v>22.4</v>
      </c>
      <c r="P3175">
        <v>23.3</v>
      </c>
      <c r="Q3175">
        <v>23.5</v>
      </c>
      <c r="R3175">
        <v>1.1000000000000001</v>
      </c>
      <c r="S3175">
        <v>40</v>
      </c>
      <c r="T3175">
        <v>17200</v>
      </c>
      <c r="U3175">
        <v>27800</v>
      </c>
      <c r="V3175">
        <v>42500</v>
      </c>
    </row>
    <row r="3176" spans="1:22" x14ac:dyDescent="0.25">
      <c r="A3176" t="str">
        <f t="shared" si="49"/>
        <v>2015/201610FemaleMedia, journalism and communicationsUK</v>
      </c>
      <c r="B3176" t="s">
        <v>38</v>
      </c>
      <c r="C3176" t="s">
        <v>139</v>
      </c>
      <c r="D3176">
        <v>10</v>
      </c>
      <c r="E3176" t="s">
        <v>1</v>
      </c>
      <c r="F3176" t="s">
        <v>61</v>
      </c>
      <c r="G3176" t="s">
        <v>151</v>
      </c>
      <c r="H3176">
        <v>4155</v>
      </c>
      <c r="I3176">
        <v>4055</v>
      </c>
      <c r="J3176">
        <v>5.2</v>
      </c>
      <c r="K3176">
        <v>2.4</v>
      </c>
      <c r="L3176">
        <v>3845</v>
      </c>
      <c r="M3176">
        <v>8.1</v>
      </c>
      <c r="N3176">
        <v>4.9000000000000004</v>
      </c>
      <c r="O3176">
        <v>78.3</v>
      </c>
      <c r="P3176">
        <v>81.3</v>
      </c>
      <c r="Q3176">
        <v>81.900000000000006</v>
      </c>
      <c r="R3176">
        <v>3.6</v>
      </c>
      <c r="S3176">
        <v>2985</v>
      </c>
      <c r="T3176">
        <v>16100</v>
      </c>
      <c r="U3176">
        <v>25600</v>
      </c>
      <c r="V3176">
        <v>34800</v>
      </c>
    </row>
    <row r="3177" spans="1:22" x14ac:dyDescent="0.25">
      <c r="A3177" t="str">
        <f t="shared" si="49"/>
        <v>2015/201610FemaleMedia, journalism and communicationsNon-EU</v>
      </c>
      <c r="B3177" t="s">
        <v>38</v>
      </c>
      <c r="C3177" t="s">
        <v>139</v>
      </c>
      <c r="D3177">
        <v>10</v>
      </c>
      <c r="E3177" t="s">
        <v>1</v>
      </c>
      <c r="F3177" t="s">
        <v>125</v>
      </c>
      <c r="G3177" t="s">
        <v>151</v>
      </c>
      <c r="H3177">
        <v>290</v>
      </c>
      <c r="I3177">
        <v>275</v>
      </c>
      <c r="J3177">
        <v>64.900000000000006</v>
      </c>
      <c r="K3177">
        <v>5.8</v>
      </c>
      <c r="L3177">
        <v>95</v>
      </c>
      <c r="M3177">
        <v>25</v>
      </c>
      <c r="N3177">
        <v>1.3</v>
      </c>
      <c r="O3177">
        <v>8.6</v>
      </c>
      <c r="P3177">
        <v>8.6999999999999993</v>
      </c>
      <c r="Q3177">
        <v>8.6999999999999993</v>
      </c>
      <c r="R3177">
        <v>0.1</v>
      </c>
      <c r="S3177">
        <v>20</v>
      </c>
      <c r="T3177">
        <v>21200</v>
      </c>
      <c r="U3177">
        <v>30400</v>
      </c>
      <c r="V3177">
        <v>41400</v>
      </c>
    </row>
    <row r="3178" spans="1:22" x14ac:dyDescent="0.25">
      <c r="A3178" t="str">
        <f t="shared" si="49"/>
        <v>2015/201610FemaleMedical sciencesEU</v>
      </c>
      <c r="B3178" t="s">
        <v>38</v>
      </c>
      <c r="C3178" t="s">
        <v>139</v>
      </c>
      <c r="D3178">
        <v>10</v>
      </c>
      <c r="E3178" t="s">
        <v>1</v>
      </c>
      <c r="F3178" t="s">
        <v>21</v>
      </c>
      <c r="G3178" t="s">
        <v>152</v>
      </c>
      <c r="H3178">
        <v>40</v>
      </c>
      <c r="I3178">
        <v>40</v>
      </c>
      <c r="J3178">
        <v>40.299999999999997</v>
      </c>
      <c r="K3178">
        <v>4.8</v>
      </c>
      <c r="L3178">
        <v>25</v>
      </c>
      <c r="M3178">
        <v>15.1</v>
      </c>
      <c r="N3178">
        <v>6.3</v>
      </c>
      <c r="O3178">
        <v>27.3</v>
      </c>
      <c r="P3178">
        <v>37.4</v>
      </c>
      <c r="Q3178">
        <v>38.200000000000003</v>
      </c>
      <c r="R3178">
        <v>10.9</v>
      </c>
      <c r="S3178" t="s">
        <v>124</v>
      </c>
      <c r="T3178" t="s">
        <v>124</v>
      </c>
      <c r="U3178" t="s">
        <v>124</v>
      </c>
      <c r="V3178" t="s">
        <v>124</v>
      </c>
    </row>
    <row r="3179" spans="1:22" x14ac:dyDescent="0.25">
      <c r="A3179" t="str">
        <f t="shared" si="49"/>
        <v>2015/201610FemaleMedical sciencesUK</v>
      </c>
      <c r="B3179" t="s">
        <v>38</v>
      </c>
      <c r="C3179" t="s">
        <v>139</v>
      </c>
      <c r="D3179">
        <v>10</v>
      </c>
      <c r="E3179" t="s">
        <v>1</v>
      </c>
      <c r="F3179" t="s">
        <v>61</v>
      </c>
      <c r="G3179" t="s">
        <v>152</v>
      </c>
      <c r="H3179">
        <v>1455</v>
      </c>
      <c r="I3179">
        <v>1430</v>
      </c>
      <c r="J3179">
        <v>6.2</v>
      </c>
      <c r="K3179">
        <v>1.6</v>
      </c>
      <c r="L3179">
        <v>1345</v>
      </c>
      <c r="M3179">
        <v>7.3</v>
      </c>
      <c r="N3179">
        <v>3.8</v>
      </c>
      <c r="O3179">
        <v>70.3</v>
      </c>
      <c r="P3179">
        <v>81.7</v>
      </c>
      <c r="Q3179">
        <v>82.7</v>
      </c>
      <c r="R3179">
        <v>12.5</v>
      </c>
      <c r="S3179">
        <v>955</v>
      </c>
      <c r="T3179">
        <v>22000</v>
      </c>
      <c r="U3179">
        <v>31800</v>
      </c>
      <c r="V3179">
        <v>42500</v>
      </c>
    </row>
    <row r="3180" spans="1:22" x14ac:dyDescent="0.25">
      <c r="A3180" t="str">
        <f t="shared" si="49"/>
        <v>2015/201610FemaleMedical sciencesNon-EU</v>
      </c>
      <c r="B3180" t="s">
        <v>38</v>
      </c>
      <c r="C3180" t="s">
        <v>139</v>
      </c>
      <c r="D3180">
        <v>10</v>
      </c>
      <c r="E3180" t="s">
        <v>1</v>
      </c>
      <c r="F3180" t="s">
        <v>125</v>
      </c>
      <c r="G3180" t="s">
        <v>152</v>
      </c>
      <c r="H3180">
        <v>45</v>
      </c>
      <c r="I3180">
        <v>45</v>
      </c>
      <c r="J3180">
        <v>30.6</v>
      </c>
      <c r="K3180">
        <v>4.4000000000000004</v>
      </c>
      <c r="L3180">
        <v>30</v>
      </c>
      <c r="M3180">
        <v>18.2</v>
      </c>
      <c r="N3180">
        <v>0</v>
      </c>
      <c r="O3180">
        <v>41.1</v>
      </c>
      <c r="P3180">
        <v>41.9</v>
      </c>
      <c r="Q3180">
        <v>51.2</v>
      </c>
      <c r="R3180">
        <v>10.1</v>
      </c>
      <c r="S3180">
        <v>20</v>
      </c>
      <c r="T3180">
        <v>28500</v>
      </c>
      <c r="U3180">
        <v>38100</v>
      </c>
      <c r="V3180">
        <v>57100</v>
      </c>
    </row>
    <row r="3181" spans="1:22" x14ac:dyDescent="0.25">
      <c r="A3181" t="str">
        <f t="shared" si="49"/>
        <v>2015/201610FemaleMedicine and dentistryEU</v>
      </c>
      <c r="B3181" t="s">
        <v>38</v>
      </c>
      <c r="C3181" t="s">
        <v>139</v>
      </c>
      <c r="D3181">
        <v>10</v>
      </c>
      <c r="E3181" t="s">
        <v>1</v>
      </c>
      <c r="F3181" t="s">
        <v>21</v>
      </c>
      <c r="G3181" t="s">
        <v>77</v>
      </c>
      <c r="H3181">
        <v>60</v>
      </c>
      <c r="I3181">
        <v>55</v>
      </c>
      <c r="J3181">
        <v>22.6</v>
      </c>
      <c r="K3181">
        <v>11.7</v>
      </c>
      <c r="L3181">
        <v>40</v>
      </c>
      <c r="M3181">
        <v>15.1</v>
      </c>
      <c r="N3181">
        <v>0</v>
      </c>
      <c r="O3181">
        <v>49.1</v>
      </c>
      <c r="P3181">
        <v>62.3</v>
      </c>
      <c r="Q3181">
        <v>62.3</v>
      </c>
      <c r="R3181">
        <v>13.2</v>
      </c>
      <c r="S3181">
        <v>25</v>
      </c>
      <c r="T3181">
        <v>41000</v>
      </c>
      <c r="U3181">
        <v>58400</v>
      </c>
      <c r="V3181">
        <v>73500</v>
      </c>
    </row>
    <row r="3182" spans="1:22" x14ac:dyDescent="0.25">
      <c r="A3182" t="str">
        <f t="shared" si="49"/>
        <v>2015/201610FemaleMedicine and dentistryUK</v>
      </c>
      <c r="B3182" t="s">
        <v>38</v>
      </c>
      <c r="C3182" t="s">
        <v>139</v>
      </c>
      <c r="D3182">
        <v>10</v>
      </c>
      <c r="E3182" t="s">
        <v>1</v>
      </c>
      <c r="F3182" t="s">
        <v>61</v>
      </c>
      <c r="G3182" t="s">
        <v>77</v>
      </c>
      <c r="H3182">
        <v>3060</v>
      </c>
      <c r="I3182">
        <v>2985</v>
      </c>
      <c r="J3182">
        <v>6.5</v>
      </c>
      <c r="K3182">
        <v>2.4</v>
      </c>
      <c r="L3182">
        <v>2790</v>
      </c>
      <c r="M3182">
        <v>8.8000000000000007</v>
      </c>
      <c r="N3182">
        <v>2.2000000000000002</v>
      </c>
      <c r="O3182">
        <v>64.8</v>
      </c>
      <c r="P3182">
        <v>80.8</v>
      </c>
      <c r="Q3182">
        <v>82.5</v>
      </c>
      <c r="R3182">
        <v>17.7</v>
      </c>
      <c r="S3182">
        <v>1750</v>
      </c>
      <c r="T3182">
        <v>31100</v>
      </c>
      <c r="U3182">
        <v>45400</v>
      </c>
      <c r="V3182">
        <v>60700</v>
      </c>
    </row>
    <row r="3183" spans="1:22" x14ac:dyDescent="0.25">
      <c r="A3183" t="str">
        <f t="shared" si="49"/>
        <v>2015/201610FemaleMedicine and dentistryNon-EU</v>
      </c>
      <c r="B3183" t="s">
        <v>38</v>
      </c>
      <c r="C3183" t="s">
        <v>139</v>
      </c>
      <c r="D3183">
        <v>10</v>
      </c>
      <c r="E3183" t="s">
        <v>1</v>
      </c>
      <c r="F3183" t="s">
        <v>125</v>
      </c>
      <c r="G3183" t="s">
        <v>77</v>
      </c>
      <c r="H3183">
        <v>220</v>
      </c>
      <c r="I3183">
        <v>200</v>
      </c>
      <c r="J3183">
        <v>31.1</v>
      </c>
      <c r="K3183">
        <v>7.8</v>
      </c>
      <c r="L3183">
        <v>140</v>
      </c>
      <c r="M3183">
        <v>16.899999999999999</v>
      </c>
      <c r="N3183">
        <v>2.5</v>
      </c>
      <c r="O3183">
        <v>30.1</v>
      </c>
      <c r="P3183">
        <v>47</v>
      </c>
      <c r="Q3183">
        <v>49.5</v>
      </c>
      <c r="R3183">
        <v>19.399999999999999</v>
      </c>
      <c r="S3183">
        <v>55</v>
      </c>
      <c r="T3183">
        <v>34000</v>
      </c>
      <c r="U3183">
        <v>55600</v>
      </c>
      <c r="V3183">
        <v>63000</v>
      </c>
    </row>
    <row r="3184" spans="1:22" x14ac:dyDescent="0.25">
      <c r="A3184" t="str">
        <f t="shared" si="49"/>
        <v>2015/201610FemaleNursing and midwiferyEU</v>
      </c>
      <c r="B3184" t="s">
        <v>38</v>
      </c>
      <c r="C3184" t="s">
        <v>139</v>
      </c>
      <c r="D3184">
        <v>10</v>
      </c>
      <c r="E3184" t="s">
        <v>1</v>
      </c>
      <c r="F3184" t="s">
        <v>21</v>
      </c>
      <c r="G3184" t="s">
        <v>153</v>
      </c>
      <c r="H3184">
        <v>70</v>
      </c>
      <c r="I3184">
        <v>50</v>
      </c>
      <c r="J3184">
        <v>45.7</v>
      </c>
      <c r="K3184">
        <v>24.5</v>
      </c>
      <c r="L3184">
        <v>30</v>
      </c>
      <c r="M3184">
        <v>18.100000000000001</v>
      </c>
      <c r="N3184">
        <v>0</v>
      </c>
      <c r="O3184">
        <v>21</v>
      </c>
      <c r="P3184">
        <v>34.299999999999997</v>
      </c>
      <c r="Q3184">
        <v>36.200000000000003</v>
      </c>
      <c r="R3184">
        <v>15.2</v>
      </c>
      <c r="S3184">
        <v>10</v>
      </c>
      <c r="T3184">
        <v>29600</v>
      </c>
      <c r="U3184">
        <v>38800</v>
      </c>
      <c r="V3184">
        <v>43600</v>
      </c>
    </row>
    <row r="3185" spans="1:22" x14ac:dyDescent="0.25">
      <c r="A3185" t="str">
        <f t="shared" si="49"/>
        <v>2015/201610FemaleNursing and midwiferyUK</v>
      </c>
      <c r="B3185" t="s">
        <v>38</v>
      </c>
      <c r="C3185" t="s">
        <v>139</v>
      </c>
      <c r="D3185">
        <v>10</v>
      </c>
      <c r="E3185" t="s">
        <v>1</v>
      </c>
      <c r="F3185" t="s">
        <v>61</v>
      </c>
      <c r="G3185" t="s">
        <v>153</v>
      </c>
      <c r="H3185">
        <v>7650</v>
      </c>
      <c r="I3185">
        <v>7470</v>
      </c>
      <c r="J3185">
        <v>10.5</v>
      </c>
      <c r="K3185">
        <v>2.4</v>
      </c>
      <c r="L3185">
        <v>6690</v>
      </c>
      <c r="M3185">
        <v>5.6</v>
      </c>
      <c r="N3185">
        <v>1.7</v>
      </c>
      <c r="O3185">
        <v>68.400000000000006</v>
      </c>
      <c r="P3185">
        <v>80.900000000000006</v>
      </c>
      <c r="Q3185">
        <v>82.2</v>
      </c>
      <c r="R3185">
        <v>13.9</v>
      </c>
      <c r="S3185">
        <v>4795</v>
      </c>
      <c r="T3185">
        <v>19800</v>
      </c>
      <c r="U3185">
        <v>29300</v>
      </c>
      <c r="V3185">
        <v>36600</v>
      </c>
    </row>
    <row r="3186" spans="1:22" x14ac:dyDescent="0.25">
      <c r="A3186" t="str">
        <f t="shared" si="49"/>
        <v>2015/201610FemaleNursing and midwiferyNon-EU</v>
      </c>
      <c r="B3186" t="s">
        <v>38</v>
      </c>
      <c r="C3186" t="s">
        <v>139</v>
      </c>
      <c r="D3186">
        <v>10</v>
      </c>
      <c r="E3186" t="s">
        <v>1</v>
      </c>
      <c r="F3186" t="s">
        <v>125</v>
      </c>
      <c r="G3186" t="s">
        <v>153</v>
      </c>
      <c r="H3186">
        <v>155</v>
      </c>
      <c r="I3186">
        <v>140</v>
      </c>
      <c r="J3186">
        <v>43.8</v>
      </c>
      <c r="K3186">
        <v>7.2</v>
      </c>
      <c r="L3186">
        <v>80</v>
      </c>
      <c r="M3186">
        <v>8.4</v>
      </c>
      <c r="N3186">
        <v>2.1</v>
      </c>
      <c r="O3186">
        <v>31.6</v>
      </c>
      <c r="P3186">
        <v>42.9</v>
      </c>
      <c r="Q3186">
        <v>45.7</v>
      </c>
      <c r="R3186">
        <v>14.1</v>
      </c>
      <c r="S3186">
        <v>40</v>
      </c>
      <c r="T3186">
        <v>21200</v>
      </c>
      <c r="U3186">
        <v>30000</v>
      </c>
      <c r="V3186">
        <v>38400</v>
      </c>
    </row>
    <row r="3187" spans="1:22" x14ac:dyDescent="0.25">
      <c r="A3187" t="str">
        <f t="shared" si="49"/>
        <v>2015/201610FemalePerforming artsEU</v>
      </c>
      <c r="B3187" t="s">
        <v>38</v>
      </c>
      <c r="C3187" t="s">
        <v>139</v>
      </c>
      <c r="D3187">
        <v>10</v>
      </c>
      <c r="E3187" t="s">
        <v>1</v>
      </c>
      <c r="F3187" t="s">
        <v>21</v>
      </c>
      <c r="G3187" t="s">
        <v>154</v>
      </c>
      <c r="H3187">
        <v>230</v>
      </c>
      <c r="I3187">
        <v>205</v>
      </c>
      <c r="J3187">
        <v>45.7</v>
      </c>
      <c r="K3187">
        <v>11.7</v>
      </c>
      <c r="L3187">
        <v>110</v>
      </c>
      <c r="M3187">
        <v>20.7</v>
      </c>
      <c r="N3187">
        <v>1.5</v>
      </c>
      <c r="O3187">
        <v>28.8</v>
      </c>
      <c r="P3187">
        <v>31.9</v>
      </c>
      <c r="Q3187">
        <v>32.1</v>
      </c>
      <c r="R3187">
        <v>3.3</v>
      </c>
      <c r="S3187">
        <v>45</v>
      </c>
      <c r="T3187">
        <v>10900</v>
      </c>
      <c r="U3187">
        <v>19800</v>
      </c>
      <c r="V3187">
        <v>28900</v>
      </c>
    </row>
    <row r="3188" spans="1:22" x14ac:dyDescent="0.25">
      <c r="A3188" t="str">
        <f t="shared" si="49"/>
        <v>2015/201610FemalePerforming artsUK</v>
      </c>
      <c r="B3188" t="s">
        <v>38</v>
      </c>
      <c r="C3188" t="s">
        <v>139</v>
      </c>
      <c r="D3188">
        <v>10</v>
      </c>
      <c r="E3188" t="s">
        <v>1</v>
      </c>
      <c r="F3188" t="s">
        <v>61</v>
      </c>
      <c r="G3188" t="s">
        <v>154</v>
      </c>
      <c r="H3188">
        <v>4490</v>
      </c>
      <c r="I3188">
        <v>4400</v>
      </c>
      <c r="J3188">
        <v>6.7</v>
      </c>
      <c r="K3188">
        <v>2</v>
      </c>
      <c r="L3188">
        <v>4105</v>
      </c>
      <c r="M3188">
        <v>7.7</v>
      </c>
      <c r="N3188">
        <v>4</v>
      </c>
      <c r="O3188">
        <v>77</v>
      </c>
      <c r="P3188">
        <v>81</v>
      </c>
      <c r="Q3188">
        <v>81.599999999999994</v>
      </c>
      <c r="R3188">
        <v>4.5999999999999996</v>
      </c>
      <c r="S3188">
        <v>3080</v>
      </c>
      <c r="T3188">
        <v>13500</v>
      </c>
      <c r="U3188">
        <v>22700</v>
      </c>
      <c r="V3188">
        <v>32900</v>
      </c>
    </row>
    <row r="3189" spans="1:22" x14ac:dyDescent="0.25">
      <c r="A3189" t="str">
        <f t="shared" si="49"/>
        <v>2015/201610FemalePerforming artsNon-EU</v>
      </c>
      <c r="B3189" t="s">
        <v>38</v>
      </c>
      <c r="C3189" t="s">
        <v>139</v>
      </c>
      <c r="D3189">
        <v>10</v>
      </c>
      <c r="E3189" t="s">
        <v>1</v>
      </c>
      <c r="F3189" t="s">
        <v>125</v>
      </c>
      <c r="G3189" t="s">
        <v>154</v>
      </c>
      <c r="H3189">
        <v>200</v>
      </c>
      <c r="I3189">
        <v>190</v>
      </c>
      <c r="J3189">
        <v>59.8</v>
      </c>
      <c r="K3189">
        <v>4.2</v>
      </c>
      <c r="L3189">
        <v>75</v>
      </c>
      <c r="M3189">
        <v>17.100000000000001</v>
      </c>
      <c r="N3189">
        <v>3.2</v>
      </c>
      <c r="O3189">
        <v>18.399999999999999</v>
      </c>
      <c r="P3189">
        <v>19.5</v>
      </c>
      <c r="Q3189">
        <v>20</v>
      </c>
      <c r="R3189">
        <v>1.6</v>
      </c>
      <c r="S3189">
        <v>30</v>
      </c>
      <c r="T3189">
        <v>8100</v>
      </c>
      <c r="U3189">
        <v>10900</v>
      </c>
      <c r="V3189">
        <v>28200</v>
      </c>
    </row>
    <row r="3190" spans="1:22" x14ac:dyDescent="0.25">
      <c r="A3190" t="str">
        <f t="shared" si="49"/>
        <v>2015/201610FemalePharmacology, toxicology and pharmacyEU</v>
      </c>
      <c r="B3190" t="s">
        <v>38</v>
      </c>
      <c r="C3190" t="s">
        <v>139</v>
      </c>
      <c r="D3190">
        <v>10</v>
      </c>
      <c r="E3190" t="s">
        <v>1</v>
      </c>
      <c r="F3190" t="s">
        <v>21</v>
      </c>
      <c r="G3190" t="s">
        <v>78</v>
      </c>
      <c r="H3190">
        <v>60</v>
      </c>
      <c r="I3190">
        <v>45</v>
      </c>
      <c r="J3190">
        <v>24.1</v>
      </c>
      <c r="K3190">
        <v>24.3</v>
      </c>
      <c r="L3190">
        <v>35</v>
      </c>
      <c r="M3190">
        <v>48.3</v>
      </c>
      <c r="N3190">
        <v>4.5999999999999996</v>
      </c>
      <c r="O3190">
        <v>20.7</v>
      </c>
      <c r="P3190">
        <v>23</v>
      </c>
      <c r="Q3190">
        <v>23</v>
      </c>
      <c r="R3190">
        <v>2.2999999999999998</v>
      </c>
      <c r="S3190" t="s">
        <v>124</v>
      </c>
      <c r="T3190" t="s">
        <v>124</v>
      </c>
      <c r="U3190" t="s">
        <v>124</v>
      </c>
      <c r="V3190" t="s">
        <v>124</v>
      </c>
    </row>
    <row r="3191" spans="1:22" x14ac:dyDescent="0.25">
      <c r="A3191" t="str">
        <f t="shared" si="49"/>
        <v>2015/201610FemalePharmacology, toxicology and pharmacyUK</v>
      </c>
      <c r="B3191" t="s">
        <v>38</v>
      </c>
      <c r="C3191" t="s">
        <v>139</v>
      </c>
      <c r="D3191">
        <v>10</v>
      </c>
      <c r="E3191" t="s">
        <v>1</v>
      </c>
      <c r="F3191" t="s">
        <v>61</v>
      </c>
      <c r="G3191" t="s">
        <v>78</v>
      </c>
      <c r="H3191">
        <v>1080</v>
      </c>
      <c r="I3191">
        <v>1065</v>
      </c>
      <c r="J3191">
        <v>6.2</v>
      </c>
      <c r="K3191">
        <v>1.4</v>
      </c>
      <c r="L3191">
        <v>1000</v>
      </c>
      <c r="M3191">
        <v>9.1999999999999993</v>
      </c>
      <c r="N3191">
        <v>2.5</v>
      </c>
      <c r="O3191">
        <v>72.5</v>
      </c>
      <c r="P3191">
        <v>80.8</v>
      </c>
      <c r="Q3191">
        <v>82.1</v>
      </c>
      <c r="R3191">
        <v>9.6999999999999993</v>
      </c>
      <c r="S3191">
        <v>740</v>
      </c>
      <c r="T3191">
        <v>20100</v>
      </c>
      <c r="U3191">
        <v>31500</v>
      </c>
      <c r="V3191">
        <v>42800</v>
      </c>
    </row>
    <row r="3192" spans="1:22" x14ac:dyDescent="0.25">
      <c r="A3192" t="str">
        <f t="shared" si="49"/>
        <v>2015/201610FemalePharmacology, toxicology and pharmacyNon-EU</v>
      </c>
      <c r="B3192" t="s">
        <v>38</v>
      </c>
      <c r="C3192" t="s">
        <v>139</v>
      </c>
      <c r="D3192">
        <v>10</v>
      </c>
      <c r="E3192" t="s">
        <v>1</v>
      </c>
      <c r="F3192" t="s">
        <v>125</v>
      </c>
      <c r="G3192" t="s">
        <v>78</v>
      </c>
      <c r="H3192">
        <v>110</v>
      </c>
      <c r="I3192">
        <v>100</v>
      </c>
      <c r="J3192">
        <v>35.799999999999997</v>
      </c>
      <c r="K3192">
        <v>8.1</v>
      </c>
      <c r="L3192">
        <v>65</v>
      </c>
      <c r="M3192">
        <v>27.5</v>
      </c>
      <c r="N3192">
        <v>1</v>
      </c>
      <c r="O3192">
        <v>26.5</v>
      </c>
      <c r="P3192">
        <v>34.700000000000003</v>
      </c>
      <c r="Q3192">
        <v>35.700000000000003</v>
      </c>
      <c r="R3192">
        <v>9.1999999999999993</v>
      </c>
      <c r="S3192">
        <v>25</v>
      </c>
      <c r="T3192">
        <v>30000</v>
      </c>
      <c r="U3192">
        <v>36700</v>
      </c>
      <c r="V3192">
        <v>45600</v>
      </c>
    </row>
    <row r="3193" spans="1:22" x14ac:dyDescent="0.25">
      <c r="A3193" t="str">
        <f t="shared" si="49"/>
        <v>2015/201610FemalePhilosophy and religious studiesEU</v>
      </c>
      <c r="B3193" t="s">
        <v>38</v>
      </c>
      <c r="C3193" t="s">
        <v>139</v>
      </c>
      <c r="D3193">
        <v>10</v>
      </c>
      <c r="E3193" t="s">
        <v>1</v>
      </c>
      <c r="F3193" t="s">
        <v>21</v>
      </c>
      <c r="G3193" t="s">
        <v>115</v>
      </c>
      <c r="H3193">
        <v>35</v>
      </c>
      <c r="I3193">
        <v>30</v>
      </c>
      <c r="J3193">
        <v>46.2</v>
      </c>
      <c r="K3193">
        <v>3.9</v>
      </c>
      <c r="L3193">
        <v>15</v>
      </c>
      <c r="M3193">
        <v>15.9</v>
      </c>
      <c r="N3193">
        <v>1.5</v>
      </c>
      <c r="O3193">
        <v>29.2</v>
      </c>
      <c r="P3193">
        <v>32.299999999999997</v>
      </c>
      <c r="Q3193">
        <v>36.4</v>
      </c>
      <c r="R3193">
        <v>7.2</v>
      </c>
      <c r="S3193" t="s">
        <v>124</v>
      </c>
      <c r="T3193" t="s">
        <v>124</v>
      </c>
      <c r="U3193" t="s">
        <v>124</v>
      </c>
      <c r="V3193" t="s">
        <v>124</v>
      </c>
    </row>
    <row r="3194" spans="1:22" x14ac:dyDescent="0.25">
      <c r="A3194" t="str">
        <f t="shared" si="49"/>
        <v>2015/201610FemalePhilosophy and religious studiesUK</v>
      </c>
      <c r="B3194" t="s">
        <v>38</v>
      </c>
      <c r="C3194" t="s">
        <v>139</v>
      </c>
      <c r="D3194">
        <v>10</v>
      </c>
      <c r="E3194" t="s">
        <v>1</v>
      </c>
      <c r="F3194" t="s">
        <v>61</v>
      </c>
      <c r="G3194" t="s">
        <v>115</v>
      </c>
      <c r="H3194">
        <v>1430</v>
      </c>
      <c r="I3194">
        <v>1400</v>
      </c>
      <c r="J3194">
        <v>4.9000000000000004</v>
      </c>
      <c r="K3194">
        <v>2.1</v>
      </c>
      <c r="L3194">
        <v>1330</v>
      </c>
      <c r="M3194">
        <v>10.5</v>
      </c>
      <c r="N3194">
        <v>4.8</v>
      </c>
      <c r="O3194">
        <v>72.2</v>
      </c>
      <c r="P3194">
        <v>78.5</v>
      </c>
      <c r="Q3194">
        <v>79.8</v>
      </c>
      <c r="R3194">
        <v>7.6</v>
      </c>
      <c r="S3194">
        <v>925</v>
      </c>
      <c r="T3194">
        <v>16100</v>
      </c>
      <c r="U3194">
        <v>26400</v>
      </c>
      <c r="V3194">
        <v>37300</v>
      </c>
    </row>
    <row r="3195" spans="1:22" x14ac:dyDescent="0.25">
      <c r="A3195" t="str">
        <f t="shared" si="49"/>
        <v>2015/201610FemalePhilosophy and religious studiesNon-EU</v>
      </c>
      <c r="B3195" t="s">
        <v>38</v>
      </c>
      <c r="C3195" t="s">
        <v>139</v>
      </c>
      <c r="D3195">
        <v>10</v>
      </c>
      <c r="E3195" t="s">
        <v>1</v>
      </c>
      <c r="F3195" t="s">
        <v>125</v>
      </c>
      <c r="G3195" t="s">
        <v>115</v>
      </c>
      <c r="H3195">
        <v>45</v>
      </c>
      <c r="I3195">
        <v>45</v>
      </c>
      <c r="J3195">
        <v>49.2</v>
      </c>
      <c r="K3195">
        <v>3.3</v>
      </c>
      <c r="L3195">
        <v>20</v>
      </c>
      <c r="M3195">
        <v>26.5</v>
      </c>
      <c r="N3195">
        <v>1.9</v>
      </c>
      <c r="O3195">
        <v>17.7</v>
      </c>
      <c r="P3195">
        <v>20</v>
      </c>
      <c r="Q3195">
        <v>22.3</v>
      </c>
      <c r="R3195">
        <v>4.5999999999999996</v>
      </c>
      <c r="S3195" t="s">
        <v>124</v>
      </c>
      <c r="T3195" t="s">
        <v>124</v>
      </c>
      <c r="U3195" t="s">
        <v>124</v>
      </c>
      <c r="V3195" t="s">
        <v>124</v>
      </c>
    </row>
    <row r="3196" spans="1:22" x14ac:dyDescent="0.25">
      <c r="A3196" t="str">
        <f t="shared" si="49"/>
        <v>2015/201610FemalePhysics and astronomyEU</v>
      </c>
      <c r="B3196" t="s">
        <v>38</v>
      </c>
      <c r="C3196" t="s">
        <v>139</v>
      </c>
      <c r="D3196">
        <v>10</v>
      </c>
      <c r="E3196" t="s">
        <v>1</v>
      </c>
      <c r="F3196" t="s">
        <v>21</v>
      </c>
      <c r="G3196" t="s">
        <v>88</v>
      </c>
      <c r="H3196">
        <v>10</v>
      </c>
      <c r="I3196">
        <v>10</v>
      </c>
      <c r="J3196">
        <v>24.6</v>
      </c>
      <c r="K3196">
        <v>4.2</v>
      </c>
      <c r="L3196">
        <v>10</v>
      </c>
      <c r="M3196">
        <v>21.7</v>
      </c>
      <c r="N3196">
        <v>4.3</v>
      </c>
      <c r="O3196">
        <v>49.3</v>
      </c>
      <c r="P3196">
        <v>49.3</v>
      </c>
      <c r="Q3196">
        <v>49.3</v>
      </c>
      <c r="R3196">
        <v>0</v>
      </c>
      <c r="S3196" t="s">
        <v>124</v>
      </c>
      <c r="T3196" t="s">
        <v>124</v>
      </c>
      <c r="U3196" t="s">
        <v>124</v>
      </c>
      <c r="V3196" t="s">
        <v>124</v>
      </c>
    </row>
    <row r="3197" spans="1:22" x14ac:dyDescent="0.25">
      <c r="A3197" t="str">
        <f t="shared" si="49"/>
        <v>2015/201610FemalePhysics and astronomyUK</v>
      </c>
      <c r="B3197" t="s">
        <v>38</v>
      </c>
      <c r="C3197" t="s">
        <v>139</v>
      </c>
      <c r="D3197">
        <v>10</v>
      </c>
      <c r="E3197" t="s">
        <v>1</v>
      </c>
      <c r="F3197" t="s">
        <v>61</v>
      </c>
      <c r="G3197" t="s">
        <v>88</v>
      </c>
      <c r="H3197">
        <v>430</v>
      </c>
      <c r="I3197">
        <v>405</v>
      </c>
      <c r="J3197">
        <v>5</v>
      </c>
      <c r="K3197">
        <v>5.9</v>
      </c>
      <c r="L3197">
        <v>385</v>
      </c>
      <c r="M3197">
        <v>11.2</v>
      </c>
      <c r="N3197">
        <v>2.9</v>
      </c>
      <c r="O3197">
        <v>75.599999999999994</v>
      </c>
      <c r="P3197">
        <v>80.2</v>
      </c>
      <c r="Q3197">
        <v>80.900000000000006</v>
      </c>
      <c r="R3197">
        <v>5.3</v>
      </c>
      <c r="S3197">
        <v>295</v>
      </c>
      <c r="T3197">
        <v>24200</v>
      </c>
      <c r="U3197">
        <v>34800</v>
      </c>
      <c r="V3197">
        <v>45800</v>
      </c>
    </row>
    <row r="3198" spans="1:22" x14ac:dyDescent="0.25">
      <c r="A3198" t="str">
        <f t="shared" si="49"/>
        <v>2015/201610FemalePhysics and astronomyNon-EU</v>
      </c>
      <c r="B3198" t="s">
        <v>38</v>
      </c>
      <c r="C3198" t="s">
        <v>139</v>
      </c>
      <c r="D3198">
        <v>10</v>
      </c>
      <c r="E3198" t="s">
        <v>1</v>
      </c>
      <c r="F3198" t="s">
        <v>125</v>
      </c>
      <c r="G3198" t="s">
        <v>88</v>
      </c>
      <c r="H3198">
        <v>15</v>
      </c>
      <c r="I3198">
        <v>15</v>
      </c>
      <c r="J3198">
        <v>54.7</v>
      </c>
      <c r="K3198">
        <v>0</v>
      </c>
      <c r="L3198">
        <v>5</v>
      </c>
      <c r="M3198">
        <v>10.5</v>
      </c>
      <c r="N3198">
        <v>0</v>
      </c>
      <c r="O3198">
        <v>25.3</v>
      </c>
      <c r="P3198">
        <v>25.3</v>
      </c>
      <c r="Q3198">
        <v>34.700000000000003</v>
      </c>
      <c r="R3198">
        <v>9.5</v>
      </c>
      <c r="S3198" t="s">
        <v>124</v>
      </c>
      <c r="T3198" t="s">
        <v>124</v>
      </c>
      <c r="U3198" t="s">
        <v>124</v>
      </c>
      <c r="V3198" t="s">
        <v>124</v>
      </c>
    </row>
    <row r="3199" spans="1:22" x14ac:dyDescent="0.25">
      <c r="A3199" t="str">
        <f t="shared" si="49"/>
        <v>2015/201610FemalePoliticsEU</v>
      </c>
      <c r="B3199" t="s">
        <v>38</v>
      </c>
      <c r="C3199" t="s">
        <v>139</v>
      </c>
      <c r="D3199">
        <v>10</v>
      </c>
      <c r="E3199" t="s">
        <v>1</v>
      </c>
      <c r="F3199" t="s">
        <v>21</v>
      </c>
      <c r="G3199" t="s">
        <v>102</v>
      </c>
      <c r="H3199">
        <v>150</v>
      </c>
      <c r="I3199">
        <v>140</v>
      </c>
      <c r="J3199">
        <v>40.5</v>
      </c>
      <c r="K3199">
        <v>7.3</v>
      </c>
      <c r="L3199">
        <v>85</v>
      </c>
      <c r="M3199">
        <v>27</v>
      </c>
      <c r="N3199">
        <v>1.7</v>
      </c>
      <c r="O3199">
        <v>29</v>
      </c>
      <c r="P3199">
        <v>30.5</v>
      </c>
      <c r="Q3199">
        <v>30.8</v>
      </c>
      <c r="R3199">
        <v>1.8</v>
      </c>
      <c r="S3199">
        <v>35</v>
      </c>
      <c r="T3199">
        <v>28200</v>
      </c>
      <c r="U3199">
        <v>34400</v>
      </c>
      <c r="V3199">
        <v>47600</v>
      </c>
    </row>
    <row r="3200" spans="1:22" x14ac:dyDescent="0.25">
      <c r="A3200" t="str">
        <f t="shared" si="49"/>
        <v>2015/201610FemalePoliticsUK</v>
      </c>
      <c r="B3200" t="s">
        <v>38</v>
      </c>
      <c r="C3200" t="s">
        <v>139</v>
      </c>
      <c r="D3200">
        <v>10</v>
      </c>
      <c r="E3200" t="s">
        <v>1</v>
      </c>
      <c r="F3200" t="s">
        <v>61</v>
      </c>
      <c r="G3200" t="s">
        <v>102</v>
      </c>
      <c r="H3200">
        <v>1470</v>
      </c>
      <c r="I3200">
        <v>1430</v>
      </c>
      <c r="J3200">
        <v>6</v>
      </c>
      <c r="K3200">
        <v>2.6</v>
      </c>
      <c r="L3200">
        <v>1345</v>
      </c>
      <c r="M3200">
        <v>10.8</v>
      </c>
      <c r="N3200">
        <v>5.7</v>
      </c>
      <c r="O3200">
        <v>73</v>
      </c>
      <c r="P3200">
        <v>77</v>
      </c>
      <c r="Q3200">
        <v>77.599999999999994</v>
      </c>
      <c r="R3200">
        <v>4.5</v>
      </c>
      <c r="S3200">
        <v>985</v>
      </c>
      <c r="T3200">
        <v>20500</v>
      </c>
      <c r="U3200">
        <v>31500</v>
      </c>
      <c r="V3200">
        <v>44300</v>
      </c>
    </row>
    <row r="3201" spans="1:22" x14ac:dyDescent="0.25">
      <c r="A3201" t="str">
        <f t="shared" si="49"/>
        <v>2015/201610FemalePoliticsNon-EU</v>
      </c>
      <c r="B3201" t="s">
        <v>38</v>
      </c>
      <c r="C3201" t="s">
        <v>139</v>
      </c>
      <c r="D3201">
        <v>10</v>
      </c>
      <c r="E3201" t="s">
        <v>1</v>
      </c>
      <c r="F3201" t="s">
        <v>125</v>
      </c>
      <c r="G3201" t="s">
        <v>102</v>
      </c>
      <c r="H3201">
        <v>155</v>
      </c>
      <c r="I3201">
        <v>150</v>
      </c>
      <c r="J3201">
        <v>63.6</v>
      </c>
      <c r="K3201">
        <v>3.5</v>
      </c>
      <c r="L3201">
        <v>55</v>
      </c>
      <c r="M3201">
        <v>21.9</v>
      </c>
      <c r="N3201">
        <v>3.7</v>
      </c>
      <c r="O3201">
        <v>8.1</v>
      </c>
      <c r="P3201">
        <v>10.4</v>
      </c>
      <c r="Q3201">
        <v>10.8</v>
      </c>
      <c r="R3201">
        <v>2.7</v>
      </c>
      <c r="S3201" t="s">
        <v>124</v>
      </c>
      <c r="T3201" t="s">
        <v>124</v>
      </c>
      <c r="U3201" t="s">
        <v>124</v>
      </c>
      <c r="V3201" t="s">
        <v>124</v>
      </c>
    </row>
    <row r="3202" spans="1:22" x14ac:dyDescent="0.25">
      <c r="A3202" t="str">
        <f t="shared" si="49"/>
        <v>2015/201610FemalePsychologyEU</v>
      </c>
      <c r="B3202" t="s">
        <v>38</v>
      </c>
      <c r="C3202" t="s">
        <v>139</v>
      </c>
      <c r="D3202">
        <v>10</v>
      </c>
      <c r="E3202" t="s">
        <v>1</v>
      </c>
      <c r="F3202" t="s">
        <v>21</v>
      </c>
      <c r="G3202" t="s">
        <v>20</v>
      </c>
      <c r="H3202">
        <v>200</v>
      </c>
      <c r="I3202">
        <v>185</v>
      </c>
      <c r="J3202">
        <v>42.9</v>
      </c>
      <c r="K3202">
        <v>9.4</v>
      </c>
      <c r="L3202">
        <v>105</v>
      </c>
      <c r="M3202">
        <v>22.5</v>
      </c>
      <c r="N3202">
        <v>1.1000000000000001</v>
      </c>
      <c r="O3202">
        <v>24.7</v>
      </c>
      <c r="P3202">
        <v>30.6</v>
      </c>
      <c r="Q3202">
        <v>33.5</v>
      </c>
      <c r="R3202">
        <v>8.8000000000000007</v>
      </c>
      <c r="S3202">
        <v>45</v>
      </c>
      <c r="T3202">
        <v>16500</v>
      </c>
      <c r="U3202">
        <v>27800</v>
      </c>
      <c r="V3202">
        <v>34800</v>
      </c>
    </row>
    <row r="3203" spans="1:22" x14ac:dyDescent="0.25">
      <c r="A3203" t="str">
        <f t="shared" si="49"/>
        <v>2015/201610FemalePsychologyUK</v>
      </c>
      <c r="B3203" t="s">
        <v>38</v>
      </c>
      <c r="C3203" t="s">
        <v>139</v>
      </c>
      <c r="D3203">
        <v>10</v>
      </c>
      <c r="E3203" t="s">
        <v>1</v>
      </c>
      <c r="F3203" t="s">
        <v>61</v>
      </c>
      <c r="G3203" t="s">
        <v>20</v>
      </c>
      <c r="H3203">
        <v>7395</v>
      </c>
      <c r="I3203">
        <v>7255</v>
      </c>
      <c r="J3203">
        <v>5.7</v>
      </c>
      <c r="K3203">
        <v>1.9</v>
      </c>
      <c r="L3203">
        <v>6840</v>
      </c>
      <c r="M3203">
        <v>8.6</v>
      </c>
      <c r="N3203">
        <v>4.2</v>
      </c>
      <c r="O3203">
        <v>72.3</v>
      </c>
      <c r="P3203">
        <v>80.400000000000006</v>
      </c>
      <c r="Q3203">
        <v>81.5</v>
      </c>
      <c r="R3203">
        <v>9.1</v>
      </c>
      <c r="S3203">
        <v>4995</v>
      </c>
      <c r="T3203">
        <v>15700</v>
      </c>
      <c r="U3203">
        <v>25300</v>
      </c>
      <c r="V3203">
        <v>33700</v>
      </c>
    </row>
    <row r="3204" spans="1:22" x14ac:dyDescent="0.25">
      <c r="A3204" t="str">
        <f t="shared" ref="A3204:A3267" si="50">B3204&amp;D3204&amp;E3204&amp;G3204&amp;F3204</f>
        <v>2015/201610FemalePsychologyNon-EU</v>
      </c>
      <c r="B3204" t="s">
        <v>38</v>
      </c>
      <c r="C3204" t="s">
        <v>139</v>
      </c>
      <c r="D3204">
        <v>10</v>
      </c>
      <c r="E3204" t="s">
        <v>1</v>
      </c>
      <c r="F3204" t="s">
        <v>125</v>
      </c>
      <c r="G3204" t="s">
        <v>20</v>
      </c>
      <c r="H3204">
        <v>165</v>
      </c>
      <c r="I3204">
        <v>160</v>
      </c>
      <c r="J3204">
        <v>61.5</v>
      </c>
      <c r="K3204">
        <v>4.8</v>
      </c>
      <c r="L3204">
        <v>60</v>
      </c>
      <c r="M3204">
        <v>18.5</v>
      </c>
      <c r="N3204">
        <v>1.3</v>
      </c>
      <c r="O3204">
        <v>18.399999999999999</v>
      </c>
      <c r="P3204">
        <v>18.399999999999999</v>
      </c>
      <c r="Q3204">
        <v>18.7</v>
      </c>
      <c r="R3204">
        <v>0.3</v>
      </c>
      <c r="S3204">
        <v>25</v>
      </c>
      <c r="T3204">
        <v>23400</v>
      </c>
      <c r="U3204">
        <v>33400</v>
      </c>
      <c r="V3204">
        <v>39500</v>
      </c>
    </row>
    <row r="3205" spans="1:22" x14ac:dyDescent="0.25">
      <c r="A3205" t="str">
        <f t="shared" si="50"/>
        <v>2015/201610FemaleSociology, social policy and anthropologyEU</v>
      </c>
      <c r="B3205" t="s">
        <v>38</v>
      </c>
      <c r="C3205" t="s">
        <v>139</v>
      </c>
      <c r="D3205">
        <v>10</v>
      </c>
      <c r="E3205" t="s">
        <v>1</v>
      </c>
      <c r="F3205" t="s">
        <v>21</v>
      </c>
      <c r="G3205" t="s">
        <v>99</v>
      </c>
      <c r="H3205">
        <v>135</v>
      </c>
      <c r="I3205">
        <v>130</v>
      </c>
      <c r="J3205">
        <v>46</v>
      </c>
      <c r="K3205">
        <v>4.5999999999999996</v>
      </c>
      <c r="L3205">
        <v>70</v>
      </c>
      <c r="M3205">
        <v>17.7</v>
      </c>
      <c r="N3205">
        <v>3.2</v>
      </c>
      <c r="O3205">
        <v>29.3</v>
      </c>
      <c r="P3205">
        <v>31.2</v>
      </c>
      <c r="Q3205">
        <v>33.200000000000003</v>
      </c>
      <c r="R3205">
        <v>3.8</v>
      </c>
      <c r="S3205">
        <v>30</v>
      </c>
      <c r="T3205">
        <v>16100</v>
      </c>
      <c r="U3205">
        <v>25600</v>
      </c>
      <c r="V3205">
        <v>35500</v>
      </c>
    </row>
    <row r="3206" spans="1:22" x14ac:dyDescent="0.25">
      <c r="A3206" t="str">
        <f t="shared" si="50"/>
        <v>2015/201610FemaleSociology, social policy and anthropologyUK</v>
      </c>
      <c r="B3206" t="s">
        <v>38</v>
      </c>
      <c r="C3206" t="s">
        <v>139</v>
      </c>
      <c r="D3206">
        <v>10</v>
      </c>
      <c r="E3206" t="s">
        <v>1</v>
      </c>
      <c r="F3206" t="s">
        <v>61</v>
      </c>
      <c r="G3206" t="s">
        <v>99</v>
      </c>
      <c r="H3206">
        <v>6135</v>
      </c>
      <c r="I3206">
        <v>6035</v>
      </c>
      <c r="J3206">
        <v>5.5</v>
      </c>
      <c r="K3206">
        <v>1.6</v>
      </c>
      <c r="L3206">
        <v>5705</v>
      </c>
      <c r="M3206">
        <v>8.5</v>
      </c>
      <c r="N3206">
        <v>5.3</v>
      </c>
      <c r="O3206">
        <v>74.599999999999994</v>
      </c>
      <c r="P3206">
        <v>79.7</v>
      </c>
      <c r="Q3206">
        <v>80.599999999999994</v>
      </c>
      <c r="R3206">
        <v>6</v>
      </c>
      <c r="S3206">
        <v>4275</v>
      </c>
      <c r="T3206">
        <v>15400</v>
      </c>
      <c r="U3206">
        <v>24200</v>
      </c>
      <c r="V3206">
        <v>32900</v>
      </c>
    </row>
    <row r="3207" spans="1:22" x14ac:dyDescent="0.25">
      <c r="A3207" t="str">
        <f t="shared" si="50"/>
        <v>2015/201610FemaleSociology, social policy and anthropologyNon-EU</v>
      </c>
      <c r="B3207" t="s">
        <v>38</v>
      </c>
      <c r="C3207" t="s">
        <v>139</v>
      </c>
      <c r="D3207">
        <v>10</v>
      </c>
      <c r="E3207" t="s">
        <v>1</v>
      </c>
      <c r="F3207" t="s">
        <v>125</v>
      </c>
      <c r="G3207" t="s">
        <v>99</v>
      </c>
      <c r="H3207">
        <v>125</v>
      </c>
      <c r="I3207">
        <v>115</v>
      </c>
      <c r="J3207">
        <v>54.3</v>
      </c>
      <c r="K3207">
        <v>5.4</v>
      </c>
      <c r="L3207">
        <v>55</v>
      </c>
      <c r="M3207">
        <v>24.5</v>
      </c>
      <c r="N3207">
        <v>2.6</v>
      </c>
      <c r="O3207">
        <v>15.6</v>
      </c>
      <c r="P3207">
        <v>15.6</v>
      </c>
      <c r="Q3207">
        <v>18.600000000000001</v>
      </c>
      <c r="R3207">
        <v>3</v>
      </c>
      <c r="S3207">
        <v>15</v>
      </c>
      <c r="T3207">
        <v>8800</v>
      </c>
      <c r="U3207">
        <v>27100</v>
      </c>
      <c r="V3207">
        <v>36600</v>
      </c>
    </row>
    <row r="3208" spans="1:22" x14ac:dyDescent="0.25">
      <c r="A3208" t="str">
        <f t="shared" si="50"/>
        <v>2015/201610FemaleSport and exercise sciencesEU</v>
      </c>
      <c r="B3208" t="s">
        <v>38</v>
      </c>
      <c r="C3208" t="s">
        <v>139</v>
      </c>
      <c r="D3208">
        <v>10</v>
      </c>
      <c r="E3208" t="s">
        <v>1</v>
      </c>
      <c r="F3208" t="s">
        <v>21</v>
      </c>
      <c r="G3208" t="s">
        <v>82</v>
      </c>
      <c r="H3208">
        <v>30</v>
      </c>
      <c r="I3208">
        <v>30</v>
      </c>
      <c r="J3208">
        <v>51.5</v>
      </c>
      <c r="K3208">
        <v>3.4</v>
      </c>
      <c r="L3208">
        <v>15</v>
      </c>
      <c r="M3208">
        <v>21.1</v>
      </c>
      <c r="N3208">
        <v>5.3</v>
      </c>
      <c r="O3208">
        <v>22.2</v>
      </c>
      <c r="P3208">
        <v>22.2</v>
      </c>
      <c r="Q3208">
        <v>22.2</v>
      </c>
      <c r="R3208">
        <v>0</v>
      </c>
      <c r="S3208" t="s">
        <v>124</v>
      </c>
      <c r="T3208" t="s">
        <v>124</v>
      </c>
      <c r="U3208" t="s">
        <v>124</v>
      </c>
      <c r="V3208" t="s">
        <v>124</v>
      </c>
    </row>
    <row r="3209" spans="1:22" x14ac:dyDescent="0.25">
      <c r="A3209" t="str">
        <f t="shared" si="50"/>
        <v>2015/201610FemaleSport and exercise sciencesUK</v>
      </c>
      <c r="B3209" t="s">
        <v>38</v>
      </c>
      <c r="C3209" t="s">
        <v>139</v>
      </c>
      <c r="D3209">
        <v>10</v>
      </c>
      <c r="E3209" t="s">
        <v>1</v>
      </c>
      <c r="F3209" t="s">
        <v>61</v>
      </c>
      <c r="G3209" t="s">
        <v>82</v>
      </c>
      <c r="H3209">
        <v>1810</v>
      </c>
      <c r="I3209">
        <v>1780</v>
      </c>
      <c r="J3209">
        <v>5.5</v>
      </c>
      <c r="K3209">
        <v>1.8</v>
      </c>
      <c r="L3209">
        <v>1680</v>
      </c>
      <c r="M3209">
        <v>7.1</v>
      </c>
      <c r="N3209">
        <v>2.7</v>
      </c>
      <c r="O3209">
        <v>79.2</v>
      </c>
      <c r="P3209">
        <v>84.1</v>
      </c>
      <c r="Q3209">
        <v>84.7</v>
      </c>
      <c r="R3209">
        <v>5.5</v>
      </c>
      <c r="S3209">
        <v>1335</v>
      </c>
      <c r="T3209">
        <v>16800</v>
      </c>
      <c r="U3209">
        <v>26400</v>
      </c>
      <c r="V3209">
        <v>34400</v>
      </c>
    </row>
    <row r="3210" spans="1:22" x14ac:dyDescent="0.25">
      <c r="A3210" t="str">
        <f t="shared" si="50"/>
        <v>2015/201610FemaleSport and exercise sciencesNon-EU</v>
      </c>
      <c r="B3210" t="s">
        <v>38</v>
      </c>
      <c r="C3210" t="s">
        <v>139</v>
      </c>
      <c r="D3210">
        <v>10</v>
      </c>
      <c r="E3210" t="s">
        <v>1</v>
      </c>
      <c r="F3210" t="s">
        <v>125</v>
      </c>
      <c r="G3210" t="s">
        <v>82</v>
      </c>
      <c r="H3210">
        <v>25</v>
      </c>
      <c r="I3210">
        <v>20</v>
      </c>
      <c r="J3210">
        <v>55.5</v>
      </c>
      <c r="K3210">
        <v>7.2</v>
      </c>
      <c r="L3210">
        <v>10</v>
      </c>
      <c r="M3210">
        <v>14.1</v>
      </c>
      <c r="N3210">
        <v>4.7</v>
      </c>
      <c r="O3210">
        <v>25.8</v>
      </c>
      <c r="P3210">
        <v>25.8</v>
      </c>
      <c r="Q3210">
        <v>25.8</v>
      </c>
      <c r="R3210">
        <v>0</v>
      </c>
      <c r="S3210" t="s">
        <v>124</v>
      </c>
      <c r="T3210" t="s">
        <v>124</v>
      </c>
      <c r="U3210" t="s">
        <v>124</v>
      </c>
      <c r="V3210" t="s">
        <v>124</v>
      </c>
    </row>
    <row r="3211" spans="1:22" x14ac:dyDescent="0.25">
      <c r="A3211" t="str">
        <f t="shared" si="50"/>
        <v>2015/201610FemaleVeterinary sciencesEU</v>
      </c>
      <c r="B3211" t="s">
        <v>38</v>
      </c>
      <c r="C3211" t="s">
        <v>139</v>
      </c>
      <c r="D3211">
        <v>10</v>
      </c>
      <c r="E3211" t="s">
        <v>1</v>
      </c>
      <c r="F3211" t="s">
        <v>21</v>
      </c>
      <c r="G3211" t="s">
        <v>85</v>
      </c>
      <c r="H3211">
        <v>10</v>
      </c>
      <c r="I3211">
        <v>5</v>
      </c>
      <c r="J3211">
        <v>28.6</v>
      </c>
      <c r="K3211">
        <v>22.2</v>
      </c>
      <c r="L3211">
        <v>5</v>
      </c>
      <c r="M3211">
        <v>57.1</v>
      </c>
      <c r="N3211">
        <v>0</v>
      </c>
      <c r="O3211">
        <v>14.3</v>
      </c>
      <c r="P3211">
        <v>14.3</v>
      </c>
      <c r="Q3211">
        <v>14.3</v>
      </c>
      <c r="R3211">
        <v>0</v>
      </c>
      <c r="S3211" t="s">
        <v>124</v>
      </c>
      <c r="T3211" t="s">
        <v>124</v>
      </c>
      <c r="U3211" t="s">
        <v>124</v>
      </c>
      <c r="V3211" t="s">
        <v>124</v>
      </c>
    </row>
    <row r="3212" spans="1:22" x14ac:dyDescent="0.25">
      <c r="A3212" t="str">
        <f t="shared" si="50"/>
        <v>2015/201610FemaleVeterinary sciencesUK</v>
      </c>
      <c r="B3212" t="s">
        <v>38</v>
      </c>
      <c r="C3212" t="s">
        <v>139</v>
      </c>
      <c r="D3212">
        <v>10</v>
      </c>
      <c r="E3212" t="s">
        <v>1</v>
      </c>
      <c r="F3212" t="s">
        <v>61</v>
      </c>
      <c r="G3212" t="s">
        <v>85</v>
      </c>
      <c r="H3212">
        <v>425</v>
      </c>
      <c r="I3212">
        <v>415</v>
      </c>
      <c r="J3212">
        <v>9.6</v>
      </c>
      <c r="K3212">
        <v>2.1</v>
      </c>
      <c r="L3212">
        <v>375</v>
      </c>
      <c r="M3212">
        <v>7.7</v>
      </c>
      <c r="N3212">
        <v>2.4</v>
      </c>
      <c r="O3212">
        <v>73.5</v>
      </c>
      <c r="P3212">
        <v>80</v>
      </c>
      <c r="Q3212">
        <v>80.3</v>
      </c>
      <c r="R3212">
        <v>6.7</v>
      </c>
      <c r="S3212">
        <v>280</v>
      </c>
      <c r="T3212">
        <v>16800</v>
      </c>
      <c r="U3212">
        <v>28500</v>
      </c>
      <c r="V3212">
        <v>40600</v>
      </c>
    </row>
    <row r="3213" spans="1:22" x14ac:dyDescent="0.25">
      <c r="A3213" t="str">
        <f t="shared" si="50"/>
        <v>2015/201610FemaleVeterinary sciencesNon-EU</v>
      </c>
      <c r="B3213" t="s">
        <v>38</v>
      </c>
      <c r="C3213" t="s">
        <v>139</v>
      </c>
      <c r="D3213">
        <v>10</v>
      </c>
      <c r="E3213" t="s">
        <v>1</v>
      </c>
      <c r="F3213" t="s">
        <v>125</v>
      </c>
      <c r="G3213" t="s">
        <v>85</v>
      </c>
      <c r="H3213">
        <v>25</v>
      </c>
      <c r="I3213">
        <v>25</v>
      </c>
      <c r="J3213">
        <v>57.7</v>
      </c>
      <c r="K3213">
        <v>3.7</v>
      </c>
      <c r="L3213">
        <v>10</v>
      </c>
      <c r="M3213">
        <v>38.5</v>
      </c>
      <c r="N3213">
        <v>0</v>
      </c>
      <c r="O3213">
        <v>0</v>
      </c>
      <c r="P3213">
        <v>0</v>
      </c>
      <c r="Q3213">
        <v>3.8</v>
      </c>
      <c r="R3213">
        <v>3.8</v>
      </c>
      <c r="S3213" t="s">
        <v>146</v>
      </c>
      <c r="T3213" t="s">
        <v>146</v>
      </c>
      <c r="U3213" t="s">
        <v>146</v>
      </c>
      <c r="V3213" t="s">
        <v>146</v>
      </c>
    </row>
    <row r="3214" spans="1:22" x14ac:dyDescent="0.25">
      <c r="A3214" t="str">
        <f t="shared" si="50"/>
        <v>2015/201610MaleAgriculture, food and related studiesEU</v>
      </c>
      <c r="B3214" t="s">
        <v>38</v>
      </c>
      <c r="C3214" t="s">
        <v>139</v>
      </c>
      <c r="D3214">
        <v>10</v>
      </c>
      <c r="E3214" t="s">
        <v>2</v>
      </c>
      <c r="F3214" t="s">
        <v>21</v>
      </c>
      <c r="G3214" t="s">
        <v>87</v>
      </c>
      <c r="H3214">
        <v>35</v>
      </c>
      <c r="I3214">
        <v>30</v>
      </c>
      <c r="J3214">
        <v>67.2</v>
      </c>
      <c r="K3214">
        <v>13.9</v>
      </c>
      <c r="L3214">
        <v>10</v>
      </c>
      <c r="M3214">
        <v>13.8</v>
      </c>
      <c r="N3214">
        <v>3.4</v>
      </c>
      <c r="O3214">
        <v>15.5</v>
      </c>
      <c r="P3214">
        <v>15.5</v>
      </c>
      <c r="Q3214">
        <v>15.5</v>
      </c>
      <c r="R3214">
        <v>0</v>
      </c>
      <c r="S3214" t="s">
        <v>124</v>
      </c>
      <c r="T3214" t="s">
        <v>124</v>
      </c>
      <c r="U3214" t="s">
        <v>124</v>
      </c>
      <c r="V3214" t="s">
        <v>124</v>
      </c>
    </row>
    <row r="3215" spans="1:22" x14ac:dyDescent="0.25">
      <c r="A3215" t="str">
        <f t="shared" si="50"/>
        <v>2015/201610MaleAgriculture, food and related studiesUK</v>
      </c>
      <c r="B3215" t="s">
        <v>38</v>
      </c>
      <c r="C3215" t="s">
        <v>139</v>
      </c>
      <c r="D3215">
        <v>10</v>
      </c>
      <c r="E3215" t="s">
        <v>2</v>
      </c>
      <c r="F3215" t="s">
        <v>61</v>
      </c>
      <c r="G3215" t="s">
        <v>87</v>
      </c>
      <c r="H3215">
        <v>460</v>
      </c>
      <c r="I3215">
        <v>450</v>
      </c>
      <c r="J3215">
        <v>1.4</v>
      </c>
      <c r="K3215">
        <v>1.7</v>
      </c>
      <c r="L3215">
        <v>445</v>
      </c>
      <c r="M3215">
        <v>16.3</v>
      </c>
      <c r="N3215">
        <v>3.3</v>
      </c>
      <c r="O3215">
        <v>75.3</v>
      </c>
      <c r="P3215">
        <v>78.5</v>
      </c>
      <c r="Q3215">
        <v>79</v>
      </c>
      <c r="R3215">
        <v>3.7</v>
      </c>
      <c r="S3215">
        <v>315</v>
      </c>
      <c r="T3215">
        <v>19400</v>
      </c>
      <c r="U3215">
        <v>30700</v>
      </c>
      <c r="V3215">
        <v>41400</v>
      </c>
    </row>
    <row r="3216" spans="1:22" x14ac:dyDescent="0.25">
      <c r="A3216" t="str">
        <f t="shared" si="50"/>
        <v>2015/201610MaleAgriculture, food and related studiesNon-EU</v>
      </c>
      <c r="B3216" t="s">
        <v>38</v>
      </c>
      <c r="C3216" t="s">
        <v>139</v>
      </c>
      <c r="D3216">
        <v>10</v>
      </c>
      <c r="E3216" t="s">
        <v>2</v>
      </c>
      <c r="F3216" t="s">
        <v>125</v>
      </c>
      <c r="G3216" t="s">
        <v>87</v>
      </c>
      <c r="H3216">
        <v>15</v>
      </c>
      <c r="I3216">
        <v>15</v>
      </c>
      <c r="J3216">
        <v>33.299999999999997</v>
      </c>
      <c r="K3216">
        <v>5.8</v>
      </c>
      <c r="L3216">
        <v>10</v>
      </c>
      <c r="M3216">
        <v>22.2</v>
      </c>
      <c r="N3216">
        <v>0</v>
      </c>
      <c r="O3216">
        <v>37</v>
      </c>
      <c r="P3216">
        <v>44.4</v>
      </c>
      <c r="Q3216">
        <v>44.4</v>
      </c>
      <c r="R3216">
        <v>7.4</v>
      </c>
      <c r="S3216" t="s">
        <v>124</v>
      </c>
      <c r="T3216" t="s">
        <v>124</v>
      </c>
      <c r="U3216" t="s">
        <v>124</v>
      </c>
      <c r="V3216" t="s">
        <v>124</v>
      </c>
    </row>
    <row r="3217" spans="1:22" x14ac:dyDescent="0.25">
      <c r="A3217" t="str">
        <f t="shared" si="50"/>
        <v>2015/201610MaleAllied healthEU</v>
      </c>
      <c r="B3217" t="s">
        <v>38</v>
      </c>
      <c r="C3217" t="s">
        <v>139</v>
      </c>
      <c r="D3217">
        <v>10</v>
      </c>
      <c r="E3217" t="s">
        <v>2</v>
      </c>
      <c r="F3217" t="s">
        <v>21</v>
      </c>
      <c r="G3217" t="s">
        <v>145</v>
      </c>
      <c r="H3217">
        <v>40</v>
      </c>
      <c r="I3217">
        <v>35</v>
      </c>
      <c r="J3217">
        <v>40.799999999999997</v>
      </c>
      <c r="K3217">
        <v>11.9</v>
      </c>
      <c r="L3217">
        <v>20</v>
      </c>
      <c r="M3217">
        <v>17.899999999999999</v>
      </c>
      <c r="N3217">
        <v>0</v>
      </c>
      <c r="O3217">
        <v>35</v>
      </c>
      <c r="P3217">
        <v>41.3</v>
      </c>
      <c r="Q3217">
        <v>41.3</v>
      </c>
      <c r="R3217">
        <v>6.3</v>
      </c>
      <c r="S3217">
        <v>10</v>
      </c>
      <c r="T3217" t="s">
        <v>124</v>
      </c>
      <c r="U3217" t="s">
        <v>124</v>
      </c>
      <c r="V3217" t="s">
        <v>124</v>
      </c>
    </row>
    <row r="3218" spans="1:22" x14ac:dyDescent="0.25">
      <c r="A3218" t="str">
        <f t="shared" si="50"/>
        <v>2015/201610MaleAllied healthUK</v>
      </c>
      <c r="B3218" t="s">
        <v>38</v>
      </c>
      <c r="C3218" t="s">
        <v>139</v>
      </c>
      <c r="D3218">
        <v>10</v>
      </c>
      <c r="E3218" t="s">
        <v>2</v>
      </c>
      <c r="F3218" t="s">
        <v>61</v>
      </c>
      <c r="G3218" t="s">
        <v>145</v>
      </c>
      <c r="H3218">
        <v>1635</v>
      </c>
      <c r="I3218">
        <v>1585</v>
      </c>
      <c r="J3218">
        <v>2.5</v>
      </c>
      <c r="K3218">
        <v>3</v>
      </c>
      <c r="L3218">
        <v>1545</v>
      </c>
      <c r="M3218">
        <v>8.3000000000000007</v>
      </c>
      <c r="N3218">
        <v>2.7</v>
      </c>
      <c r="O3218">
        <v>74.099999999999994</v>
      </c>
      <c r="P3218">
        <v>85.3</v>
      </c>
      <c r="Q3218">
        <v>86.6</v>
      </c>
      <c r="R3218">
        <v>12.4</v>
      </c>
      <c r="S3218">
        <v>1105</v>
      </c>
      <c r="T3218">
        <v>23400</v>
      </c>
      <c r="U3218">
        <v>32600</v>
      </c>
      <c r="V3218">
        <v>42100</v>
      </c>
    </row>
    <row r="3219" spans="1:22" x14ac:dyDescent="0.25">
      <c r="A3219" t="str">
        <f t="shared" si="50"/>
        <v>2015/201610MaleAllied healthNon-EU</v>
      </c>
      <c r="B3219" t="s">
        <v>38</v>
      </c>
      <c r="C3219" t="s">
        <v>139</v>
      </c>
      <c r="D3219">
        <v>10</v>
      </c>
      <c r="E3219" t="s">
        <v>2</v>
      </c>
      <c r="F3219" t="s">
        <v>125</v>
      </c>
      <c r="G3219" t="s">
        <v>145</v>
      </c>
      <c r="H3219">
        <v>65</v>
      </c>
      <c r="I3219">
        <v>60</v>
      </c>
      <c r="J3219">
        <v>30.7</v>
      </c>
      <c r="K3219">
        <v>5.3</v>
      </c>
      <c r="L3219">
        <v>40</v>
      </c>
      <c r="M3219">
        <v>17.899999999999999</v>
      </c>
      <c r="N3219">
        <v>5.6</v>
      </c>
      <c r="O3219">
        <v>30.2</v>
      </c>
      <c r="P3219">
        <v>43.6</v>
      </c>
      <c r="Q3219">
        <v>45.8</v>
      </c>
      <c r="R3219">
        <v>15.6</v>
      </c>
      <c r="S3219">
        <v>15</v>
      </c>
      <c r="T3219">
        <v>31500</v>
      </c>
      <c r="U3219">
        <v>39600</v>
      </c>
      <c r="V3219">
        <v>48300</v>
      </c>
    </row>
    <row r="3220" spans="1:22" x14ac:dyDescent="0.25">
      <c r="A3220" t="str">
        <f t="shared" si="50"/>
        <v>2015/201610MaleArchitecture, building and planningEU</v>
      </c>
      <c r="B3220" t="s">
        <v>38</v>
      </c>
      <c r="C3220" t="s">
        <v>139</v>
      </c>
      <c r="D3220">
        <v>10</v>
      </c>
      <c r="E3220" t="s">
        <v>2</v>
      </c>
      <c r="F3220" t="s">
        <v>21</v>
      </c>
      <c r="G3220" t="s">
        <v>97</v>
      </c>
      <c r="H3220">
        <v>170</v>
      </c>
      <c r="I3220">
        <v>155</v>
      </c>
      <c r="J3220">
        <v>59.2</v>
      </c>
      <c r="K3220">
        <v>9.6999999999999993</v>
      </c>
      <c r="L3220">
        <v>60</v>
      </c>
      <c r="M3220">
        <v>20.3</v>
      </c>
      <c r="N3220">
        <v>1.3</v>
      </c>
      <c r="O3220">
        <v>18</v>
      </c>
      <c r="P3220">
        <v>18</v>
      </c>
      <c r="Q3220">
        <v>19.3</v>
      </c>
      <c r="R3220">
        <v>1.3</v>
      </c>
      <c r="S3220">
        <v>25</v>
      </c>
      <c r="T3220">
        <v>33300</v>
      </c>
      <c r="U3220">
        <v>43600</v>
      </c>
      <c r="V3220">
        <v>52700</v>
      </c>
    </row>
    <row r="3221" spans="1:22" x14ac:dyDescent="0.25">
      <c r="A3221" t="str">
        <f t="shared" si="50"/>
        <v>2015/201610MaleArchitecture, building and planningUK</v>
      </c>
      <c r="B3221" t="s">
        <v>38</v>
      </c>
      <c r="C3221" t="s">
        <v>139</v>
      </c>
      <c r="D3221">
        <v>10</v>
      </c>
      <c r="E3221" t="s">
        <v>2</v>
      </c>
      <c r="F3221" t="s">
        <v>61</v>
      </c>
      <c r="G3221" t="s">
        <v>97</v>
      </c>
      <c r="H3221">
        <v>2905</v>
      </c>
      <c r="I3221">
        <v>2820</v>
      </c>
      <c r="J3221">
        <v>2.2000000000000002</v>
      </c>
      <c r="K3221">
        <v>3</v>
      </c>
      <c r="L3221">
        <v>2755</v>
      </c>
      <c r="M3221">
        <v>10.9</v>
      </c>
      <c r="N3221">
        <v>2.6</v>
      </c>
      <c r="O3221">
        <v>80.8</v>
      </c>
      <c r="P3221">
        <v>83.9</v>
      </c>
      <c r="Q3221">
        <v>84.2</v>
      </c>
      <c r="R3221">
        <v>3.4</v>
      </c>
      <c r="S3221">
        <v>2180</v>
      </c>
      <c r="T3221">
        <v>27900</v>
      </c>
      <c r="U3221">
        <v>38100</v>
      </c>
      <c r="V3221">
        <v>50500</v>
      </c>
    </row>
    <row r="3222" spans="1:22" x14ac:dyDescent="0.25">
      <c r="A3222" t="str">
        <f t="shared" si="50"/>
        <v>2015/201610MaleArchitecture, building and planningNon-EU</v>
      </c>
      <c r="B3222" t="s">
        <v>38</v>
      </c>
      <c r="C3222" t="s">
        <v>139</v>
      </c>
      <c r="D3222">
        <v>10</v>
      </c>
      <c r="E3222" t="s">
        <v>2</v>
      </c>
      <c r="F3222" t="s">
        <v>125</v>
      </c>
      <c r="G3222" t="s">
        <v>97</v>
      </c>
      <c r="H3222">
        <v>465</v>
      </c>
      <c r="I3222">
        <v>440</v>
      </c>
      <c r="J3222">
        <v>68.599999999999994</v>
      </c>
      <c r="K3222">
        <v>4.9000000000000004</v>
      </c>
      <c r="L3222">
        <v>140</v>
      </c>
      <c r="M3222">
        <v>16.7</v>
      </c>
      <c r="N3222">
        <v>0.8</v>
      </c>
      <c r="O3222">
        <v>12.7</v>
      </c>
      <c r="P3222">
        <v>13.4</v>
      </c>
      <c r="Q3222">
        <v>13.9</v>
      </c>
      <c r="R3222">
        <v>1.1000000000000001</v>
      </c>
      <c r="S3222">
        <v>45</v>
      </c>
      <c r="T3222">
        <v>16100</v>
      </c>
      <c r="U3222">
        <v>32600</v>
      </c>
      <c r="V3222">
        <v>44300</v>
      </c>
    </row>
    <row r="3223" spans="1:22" x14ac:dyDescent="0.25">
      <c r="A3223" t="str">
        <f t="shared" si="50"/>
        <v>2015/201610MaleBiosciencesEU</v>
      </c>
      <c r="B3223" t="s">
        <v>38</v>
      </c>
      <c r="C3223" t="s">
        <v>139</v>
      </c>
      <c r="D3223">
        <v>10</v>
      </c>
      <c r="E3223" t="s">
        <v>2</v>
      </c>
      <c r="F3223" t="s">
        <v>21</v>
      </c>
      <c r="G3223" t="s">
        <v>80</v>
      </c>
      <c r="H3223">
        <v>90</v>
      </c>
      <c r="I3223">
        <v>85</v>
      </c>
      <c r="J3223">
        <v>54</v>
      </c>
      <c r="K3223">
        <v>2.8</v>
      </c>
      <c r="L3223">
        <v>40</v>
      </c>
      <c r="M3223">
        <v>16.399999999999999</v>
      </c>
      <c r="N3223">
        <v>2.2999999999999998</v>
      </c>
      <c r="O3223">
        <v>25.7</v>
      </c>
      <c r="P3223">
        <v>26.1</v>
      </c>
      <c r="Q3223">
        <v>27.3</v>
      </c>
      <c r="R3223">
        <v>1.5</v>
      </c>
      <c r="S3223">
        <v>20</v>
      </c>
      <c r="T3223">
        <v>24200</v>
      </c>
      <c r="U3223">
        <v>36200</v>
      </c>
      <c r="V3223">
        <v>49400</v>
      </c>
    </row>
    <row r="3224" spans="1:22" x14ac:dyDescent="0.25">
      <c r="A3224" t="str">
        <f t="shared" si="50"/>
        <v>2015/201610MaleBiosciencesUK</v>
      </c>
      <c r="B3224" t="s">
        <v>38</v>
      </c>
      <c r="C3224" t="s">
        <v>139</v>
      </c>
      <c r="D3224">
        <v>10</v>
      </c>
      <c r="E3224" t="s">
        <v>2</v>
      </c>
      <c r="F3224" t="s">
        <v>61</v>
      </c>
      <c r="G3224" t="s">
        <v>80</v>
      </c>
      <c r="H3224">
        <v>2990</v>
      </c>
      <c r="I3224">
        <v>2910</v>
      </c>
      <c r="J3224">
        <v>1.9</v>
      </c>
      <c r="K3224">
        <v>2.6</v>
      </c>
      <c r="L3224">
        <v>2855</v>
      </c>
      <c r="M3224">
        <v>9.6999999999999993</v>
      </c>
      <c r="N3224">
        <v>3.2</v>
      </c>
      <c r="O3224">
        <v>77.099999999999994</v>
      </c>
      <c r="P3224">
        <v>83.6</v>
      </c>
      <c r="Q3224">
        <v>85.2</v>
      </c>
      <c r="R3224">
        <v>8.1</v>
      </c>
      <c r="S3224">
        <v>2130</v>
      </c>
      <c r="T3224">
        <v>24900</v>
      </c>
      <c r="U3224">
        <v>33300</v>
      </c>
      <c r="V3224">
        <v>43900</v>
      </c>
    </row>
    <row r="3225" spans="1:22" x14ac:dyDescent="0.25">
      <c r="A3225" t="str">
        <f t="shared" si="50"/>
        <v>2015/201610MaleBiosciencesNon-EU</v>
      </c>
      <c r="B3225" t="s">
        <v>38</v>
      </c>
      <c r="C3225" t="s">
        <v>139</v>
      </c>
      <c r="D3225">
        <v>10</v>
      </c>
      <c r="E3225" t="s">
        <v>2</v>
      </c>
      <c r="F3225" t="s">
        <v>125</v>
      </c>
      <c r="G3225" t="s">
        <v>80</v>
      </c>
      <c r="H3225">
        <v>135</v>
      </c>
      <c r="I3225">
        <v>125</v>
      </c>
      <c r="J3225">
        <v>49.2</v>
      </c>
      <c r="K3225">
        <v>4.5999999999999996</v>
      </c>
      <c r="L3225">
        <v>65</v>
      </c>
      <c r="M3225">
        <v>21.3</v>
      </c>
      <c r="N3225">
        <v>3.3</v>
      </c>
      <c r="O3225">
        <v>16.899999999999999</v>
      </c>
      <c r="P3225">
        <v>20.7</v>
      </c>
      <c r="Q3225">
        <v>26.2</v>
      </c>
      <c r="R3225">
        <v>9.3000000000000007</v>
      </c>
      <c r="S3225">
        <v>15</v>
      </c>
      <c r="T3225">
        <v>28500</v>
      </c>
      <c r="U3225">
        <v>32600</v>
      </c>
      <c r="V3225">
        <v>59300</v>
      </c>
    </row>
    <row r="3226" spans="1:22" x14ac:dyDescent="0.25">
      <c r="A3226" t="str">
        <f t="shared" si="50"/>
        <v>2015/201610MaleBusiness and managementEU</v>
      </c>
      <c r="B3226" t="s">
        <v>38</v>
      </c>
      <c r="C3226" t="s">
        <v>139</v>
      </c>
      <c r="D3226">
        <v>10</v>
      </c>
      <c r="E3226" t="s">
        <v>2</v>
      </c>
      <c r="F3226" t="s">
        <v>21</v>
      </c>
      <c r="G3226" t="s">
        <v>107</v>
      </c>
      <c r="H3226">
        <v>1440</v>
      </c>
      <c r="I3226">
        <v>1335</v>
      </c>
      <c r="J3226">
        <v>72.7</v>
      </c>
      <c r="K3226">
        <v>7.3</v>
      </c>
      <c r="L3226">
        <v>365</v>
      </c>
      <c r="M3226">
        <v>14.7</v>
      </c>
      <c r="N3226">
        <v>0.8</v>
      </c>
      <c r="O3226">
        <v>11</v>
      </c>
      <c r="P3226">
        <v>11.5</v>
      </c>
      <c r="Q3226">
        <v>11.8</v>
      </c>
      <c r="R3226">
        <v>0.8</v>
      </c>
      <c r="S3226">
        <v>130</v>
      </c>
      <c r="T3226">
        <v>30000</v>
      </c>
      <c r="U3226">
        <v>49400</v>
      </c>
      <c r="V3226">
        <v>80900</v>
      </c>
    </row>
    <row r="3227" spans="1:22" x14ac:dyDescent="0.25">
      <c r="A3227" t="str">
        <f t="shared" si="50"/>
        <v>2015/201610MaleBusiness and managementUK</v>
      </c>
      <c r="B3227" t="s">
        <v>38</v>
      </c>
      <c r="C3227" t="s">
        <v>139</v>
      </c>
      <c r="D3227">
        <v>10</v>
      </c>
      <c r="E3227" t="s">
        <v>2</v>
      </c>
      <c r="F3227" t="s">
        <v>61</v>
      </c>
      <c r="G3227" t="s">
        <v>107</v>
      </c>
      <c r="H3227">
        <v>12545</v>
      </c>
      <c r="I3227">
        <v>12135</v>
      </c>
      <c r="J3227">
        <v>2.8</v>
      </c>
      <c r="K3227">
        <v>3.3</v>
      </c>
      <c r="L3227">
        <v>11800</v>
      </c>
      <c r="M3227">
        <v>10.3</v>
      </c>
      <c r="N3227">
        <v>3.8</v>
      </c>
      <c r="O3227">
        <v>80.5</v>
      </c>
      <c r="P3227">
        <v>82.7</v>
      </c>
      <c r="Q3227">
        <v>83.1</v>
      </c>
      <c r="R3227">
        <v>2.6</v>
      </c>
      <c r="S3227">
        <v>9360</v>
      </c>
      <c r="T3227">
        <v>24500</v>
      </c>
      <c r="U3227">
        <v>36200</v>
      </c>
      <c r="V3227">
        <v>54200</v>
      </c>
    </row>
    <row r="3228" spans="1:22" x14ac:dyDescent="0.25">
      <c r="A3228" t="str">
        <f t="shared" si="50"/>
        <v>2015/201610MaleBusiness and managementNon-EU</v>
      </c>
      <c r="B3228" t="s">
        <v>38</v>
      </c>
      <c r="C3228" t="s">
        <v>139</v>
      </c>
      <c r="D3228">
        <v>10</v>
      </c>
      <c r="E3228" t="s">
        <v>2</v>
      </c>
      <c r="F3228" t="s">
        <v>125</v>
      </c>
      <c r="G3228" t="s">
        <v>107</v>
      </c>
      <c r="H3228">
        <v>2455</v>
      </c>
      <c r="I3228">
        <v>2355</v>
      </c>
      <c r="J3228">
        <v>59.6</v>
      </c>
      <c r="K3228">
        <v>4</v>
      </c>
      <c r="L3228">
        <v>950</v>
      </c>
      <c r="M3228">
        <v>23.3</v>
      </c>
      <c r="N3228">
        <v>1.4</v>
      </c>
      <c r="O3228">
        <v>15</v>
      </c>
      <c r="P3228">
        <v>15.4</v>
      </c>
      <c r="Q3228">
        <v>15.6</v>
      </c>
      <c r="R3228">
        <v>0.7</v>
      </c>
      <c r="S3228">
        <v>280</v>
      </c>
      <c r="T3228">
        <v>19800</v>
      </c>
      <c r="U3228">
        <v>31800</v>
      </c>
      <c r="V3228">
        <v>56700</v>
      </c>
    </row>
    <row r="3229" spans="1:22" x14ac:dyDescent="0.25">
      <c r="A3229" t="str">
        <f t="shared" si="50"/>
        <v>2015/201610MaleCeltic studiesEU</v>
      </c>
      <c r="B3229" t="s">
        <v>38</v>
      </c>
      <c r="C3229" t="s">
        <v>139</v>
      </c>
      <c r="D3229">
        <v>10</v>
      </c>
      <c r="E3229" t="s">
        <v>2</v>
      </c>
      <c r="F3229" t="s">
        <v>21</v>
      </c>
      <c r="G3229" t="s">
        <v>111</v>
      </c>
      <c r="H3229" t="s">
        <v>124</v>
      </c>
      <c r="I3229" t="s">
        <v>124</v>
      </c>
      <c r="J3229" t="s">
        <v>124</v>
      </c>
      <c r="K3229" t="s">
        <v>124</v>
      </c>
      <c r="L3229" t="s">
        <v>124</v>
      </c>
      <c r="M3229" t="s">
        <v>124</v>
      </c>
      <c r="N3229" t="s">
        <v>124</v>
      </c>
      <c r="O3229" t="s">
        <v>124</v>
      </c>
      <c r="P3229" t="s">
        <v>124</v>
      </c>
      <c r="Q3229" t="s">
        <v>124</v>
      </c>
      <c r="R3229" t="s">
        <v>124</v>
      </c>
      <c r="S3229" t="s">
        <v>124</v>
      </c>
      <c r="T3229" t="s">
        <v>124</v>
      </c>
      <c r="U3229" t="s">
        <v>124</v>
      </c>
      <c r="V3229" t="s">
        <v>124</v>
      </c>
    </row>
    <row r="3230" spans="1:22" x14ac:dyDescent="0.25">
      <c r="A3230" t="str">
        <f t="shared" si="50"/>
        <v>2015/201610MaleCeltic studiesUK</v>
      </c>
      <c r="B3230" t="s">
        <v>38</v>
      </c>
      <c r="C3230" t="s">
        <v>139</v>
      </c>
      <c r="D3230">
        <v>10</v>
      </c>
      <c r="E3230" t="s">
        <v>2</v>
      </c>
      <c r="F3230" t="s">
        <v>61</v>
      </c>
      <c r="G3230" t="s">
        <v>111</v>
      </c>
      <c r="H3230">
        <v>5</v>
      </c>
      <c r="I3230">
        <v>5</v>
      </c>
      <c r="J3230">
        <v>0</v>
      </c>
      <c r="K3230">
        <v>15.4</v>
      </c>
      <c r="L3230">
        <v>5</v>
      </c>
      <c r="M3230">
        <v>27.3</v>
      </c>
      <c r="N3230">
        <v>0</v>
      </c>
      <c r="O3230">
        <v>54.5</v>
      </c>
      <c r="P3230">
        <v>63.6</v>
      </c>
      <c r="Q3230">
        <v>72.7</v>
      </c>
      <c r="R3230">
        <v>18.2</v>
      </c>
      <c r="S3230" t="s">
        <v>124</v>
      </c>
      <c r="T3230" t="s">
        <v>124</v>
      </c>
      <c r="U3230" t="s">
        <v>124</v>
      </c>
      <c r="V3230" t="s">
        <v>124</v>
      </c>
    </row>
    <row r="3231" spans="1:22" x14ac:dyDescent="0.25">
      <c r="A3231" t="str">
        <f t="shared" si="50"/>
        <v>2015/201610MaleChemistryEU</v>
      </c>
      <c r="B3231" t="s">
        <v>38</v>
      </c>
      <c r="C3231" t="s">
        <v>139</v>
      </c>
      <c r="D3231">
        <v>10</v>
      </c>
      <c r="E3231" t="s">
        <v>2</v>
      </c>
      <c r="F3231" t="s">
        <v>21</v>
      </c>
      <c r="G3231" t="s">
        <v>90</v>
      </c>
      <c r="H3231">
        <v>20</v>
      </c>
      <c r="I3231">
        <v>15</v>
      </c>
      <c r="J3231">
        <v>69.400000000000006</v>
      </c>
      <c r="K3231">
        <v>10.9</v>
      </c>
      <c r="L3231">
        <v>5</v>
      </c>
      <c r="M3231">
        <v>12.2</v>
      </c>
      <c r="N3231">
        <v>0</v>
      </c>
      <c r="O3231">
        <v>18.399999999999999</v>
      </c>
      <c r="P3231">
        <v>18.399999999999999</v>
      </c>
      <c r="Q3231">
        <v>18.399999999999999</v>
      </c>
      <c r="R3231">
        <v>0</v>
      </c>
      <c r="S3231" t="s">
        <v>124</v>
      </c>
      <c r="T3231" t="s">
        <v>124</v>
      </c>
      <c r="U3231" t="s">
        <v>124</v>
      </c>
      <c r="V3231" t="s">
        <v>124</v>
      </c>
    </row>
    <row r="3232" spans="1:22" x14ac:dyDescent="0.25">
      <c r="A3232" t="str">
        <f t="shared" si="50"/>
        <v>2015/201610MaleChemistryUK</v>
      </c>
      <c r="B3232" t="s">
        <v>38</v>
      </c>
      <c r="C3232" t="s">
        <v>139</v>
      </c>
      <c r="D3232">
        <v>10</v>
      </c>
      <c r="E3232" t="s">
        <v>2</v>
      </c>
      <c r="F3232" t="s">
        <v>61</v>
      </c>
      <c r="G3232" t="s">
        <v>90</v>
      </c>
      <c r="H3232">
        <v>1125</v>
      </c>
      <c r="I3232">
        <v>1095</v>
      </c>
      <c r="J3232">
        <v>1.8</v>
      </c>
      <c r="K3232">
        <v>2.7</v>
      </c>
      <c r="L3232">
        <v>1075</v>
      </c>
      <c r="M3232">
        <v>9.9</v>
      </c>
      <c r="N3232">
        <v>3.8</v>
      </c>
      <c r="O3232">
        <v>78.8</v>
      </c>
      <c r="P3232">
        <v>83</v>
      </c>
      <c r="Q3232">
        <v>84.4</v>
      </c>
      <c r="R3232">
        <v>5.7</v>
      </c>
      <c r="S3232">
        <v>830</v>
      </c>
      <c r="T3232">
        <v>28900</v>
      </c>
      <c r="U3232">
        <v>35900</v>
      </c>
      <c r="V3232">
        <v>49000</v>
      </c>
    </row>
    <row r="3233" spans="1:22" x14ac:dyDescent="0.25">
      <c r="A3233" t="str">
        <f t="shared" si="50"/>
        <v>2015/201610MaleChemistryNon-EU</v>
      </c>
      <c r="B3233" t="s">
        <v>38</v>
      </c>
      <c r="C3233" t="s">
        <v>139</v>
      </c>
      <c r="D3233">
        <v>10</v>
      </c>
      <c r="E3233" t="s">
        <v>2</v>
      </c>
      <c r="F3233" t="s">
        <v>125</v>
      </c>
      <c r="G3233" t="s">
        <v>90</v>
      </c>
      <c r="H3233">
        <v>45</v>
      </c>
      <c r="I3233">
        <v>40</v>
      </c>
      <c r="J3233">
        <v>55.7</v>
      </c>
      <c r="K3233">
        <v>2.2999999999999998</v>
      </c>
      <c r="L3233">
        <v>20</v>
      </c>
      <c r="M3233">
        <v>17</v>
      </c>
      <c r="N3233">
        <v>2.4</v>
      </c>
      <c r="O3233">
        <v>22.5</v>
      </c>
      <c r="P3233">
        <v>22.5</v>
      </c>
      <c r="Q3233">
        <v>24.9</v>
      </c>
      <c r="R3233">
        <v>2.4</v>
      </c>
      <c r="S3233" t="s">
        <v>124</v>
      </c>
      <c r="T3233" t="s">
        <v>124</v>
      </c>
      <c r="U3233" t="s">
        <v>124</v>
      </c>
      <c r="V3233" t="s">
        <v>124</v>
      </c>
    </row>
    <row r="3234" spans="1:22" x14ac:dyDescent="0.25">
      <c r="A3234" t="str">
        <f t="shared" si="50"/>
        <v>2015/201610MaleCombined and general studiesEU</v>
      </c>
      <c r="B3234" t="s">
        <v>38</v>
      </c>
      <c r="C3234" t="s">
        <v>139</v>
      </c>
      <c r="D3234">
        <v>10</v>
      </c>
      <c r="E3234" t="s">
        <v>2</v>
      </c>
      <c r="F3234" t="s">
        <v>21</v>
      </c>
      <c r="G3234" t="s">
        <v>120</v>
      </c>
      <c r="H3234">
        <v>20</v>
      </c>
      <c r="I3234">
        <v>15</v>
      </c>
      <c r="J3234">
        <v>82.7</v>
      </c>
      <c r="K3234">
        <v>14</v>
      </c>
      <c r="L3234">
        <v>5</v>
      </c>
      <c r="M3234">
        <v>11.5</v>
      </c>
      <c r="N3234">
        <v>5.8</v>
      </c>
      <c r="O3234">
        <v>0</v>
      </c>
      <c r="P3234">
        <v>0</v>
      </c>
      <c r="Q3234">
        <v>0</v>
      </c>
      <c r="R3234">
        <v>0</v>
      </c>
      <c r="S3234" t="s">
        <v>146</v>
      </c>
      <c r="T3234" t="s">
        <v>146</v>
      </c>
      <c r="U3234" t="s">
        <v>146</v>
      </c>
      <c r="V3234" t="s">
        <v>146</v>
      </c>
    </row>
    <row r="3235" spans="1:22" x14ac:dyDescent="0.25">
      <c r="A3235" t="str">
        <f t="shared" si="50"/>
        <v>2015/201610MaleCombined and general studiesUK</v>
      </c>
      <c r="B3235" t="s">
        <v>38</v>
      </c>
      <c r="C3235" t="s">
        <v>139</v>
      </c>
      <c r="D3235">
        <v>10</v>
      </c>
      <c r="E3235" t="s">
        <v>2</v>
      </c>
      <c r="F3235" t="s">
        <v>61</v>
      </c>
      <c r="G3235" t="s">
        <v>120</v>
      </c>
      <c r="H3235">
        <v>2950</v>
      </c>
      <c r="I3235">
        <v>2850</v>
      </c>
      <c r="J3235">
        <v>2.2000000000000002</v>
      </c>
      <c r="K3235">
        <v>3.4</v>
      </c>
      <c r="L3235">
        <v>2785</v>
      </c>
      <c r="M3235">
        <v>15.3</v>
      </c>
      <c r="N3235">
        <v>4.3</v>
      </c>
      <c r="O3235">
        <v>72.3</v>
      </c>
      <c r="P3235">
        <v>77</v>
      </c>
      <c r="Q3235">
        <v>78.3</v>
      </c>
      <c r="R3235">
        <v>5.9</v>
      </c>
      <c r="S3235">
        <v>1845</v>
      </c>
      <c r="T3235">
        <v>16800</v>
      </c>
      <c r="U3235">
        <v>31500</v>
      </c>
      <c r="V3235">
        <v>46800</v>
      </c>
    </row>
    <row r="3236" spans="1:22" x14ac:dyDescent="0.25">
      <c r="A3236" t="str">
        <f t="shared" si="50"/>
        <v>2015/201610MaleCombined and general studiesNon-EU</v>
      </c>
      <c r="B3236" t="s">
        <v>38</v>
      </c>
      <c r="C3236" t="s">
        <v>139</v>
      </c>
      <c r="D3236">
        <v>10</v>
      </c>
      <c r="E3236" t="s">
        <v>2</v>
      </c>
      <c r="F3236" t="s">
        <v>125</v>
      </c>
      <c r="G3236" t="s">
        <v>120</v>
      </c>
      <c r="H3236">
        <v>40</v>
      </c>
      <c r="I3236">
        <v>35</v>
      </c>
      <c r="J3236">
        <v>42.7</v>
      </c>
      <c r="K3236">
        <v>18.899999999999999</v>
      </c>
      <c r="L3236">
        <v>20</v>
      </c>
      <c r="M3236">
        <v>36.9</v>
      </c>
      <c r="N3236">
        <v>2.9</v>
      </c>
      <c r="O3236">
        <v>17.5</v>
      </c>
      <c r="P3236">
        <v>17.5</v>
      </c>
      <c r="Q3236">
        <v>17.5</v>
      </c>
      <c r="R3236">
        <v>0</v>
      </c>
      <c r="S3236" t="s">
        <v>124</v>
      </c>
      <c r="T3236" t="s">
        <v>124</v>
      </c>
      <c r="U3236" t="s">
        <v>124</v>
      </c>
      <c r="V3236" t="s">
        <v>124</v>
      </c>
    </row>
    <row r="3237" spans="1:22" x14ac:dyDescent="0.25">
      <c r="A3237" t="str">
        <f t="shared" si="50"/>
        <v>2015/201610MaleComputingEU</v>
      </c>
      <c r="B3237" t="s">
        <v>38</v>
      </c>
      <c r="C3237" t="s">
        <v>139</v>
      </c>
      <c r="D3237">
        <v>10</v>
      </c>
      <c r="E3237" t="s">
        <v>2</v>
      </c>
      <c r="F3237" t="s">
        <v>21</v>
      </c>
      <c r="G3237" t="s">
        <v>95</v>
      </c>
      <c r="H3237">
        <v>540</v>
      </c>
      <c r="I3237">
        <v>500</v>
      </c>
      <c r="J3237">
        <v>61.6</v>
      </c>
      <c r="K3237">
        <v>7.2</v>
      </c>
      <c r="L3237">
        <v>195</v>
      </c>
      <c r="M3237">
        <v>16.899999999999999</v>
      </c>
      <c r="N3237">
        <v>1.6</v>
      </c>
      <c r="O3237">
        <v>18.7</v>
      </c>
      <c r="P3237">
        <v>19.399999999999999</v>
      </c>
      <c r="Q3237">
        <v>19.899999999999999</v>
      </c>
      <c r="R3237">
        <v>1.2</v>
      </c>
      <c r="S3237">
        <v>85</v>
      </c>
      <c r="T3237">
        <v>30400</v>
      </c>
      <c r="U3237">
        <v>47600</v>
      </c>
      <c r="V3237">
        <v>75400</v>
      </c>
    </row>
    <row r="3238" spans="1:22" x14ac:dyDescent="0.25">
      <c r="A3238" t="str">
        <f t="shared" si="50"/>
        <v>2015/201610MaleComputingUK</v>
      </c>
      <c r="B3238" t="s">
        <v>38</v>
      </c>
      <c r="C3238" t="s">
        <v>139</v>
      </c>
      <c r="D3238">
        <v>10</v>
      </c>
      <c r="E3238" t="s">
        <v>2</v>
      </c>
      <c r="F3238" t="s">
        <v>61</v>
      </c>
      <c r="G3238" t="s">
        <v>95</v>
      </c>
      <c r="H3238">
        <v>11460</v>
      </c>
      <c r="I3238">
        <v>11120</v>
      </c>
      <c r="J3238">
        <v>2.5</v>
      </c>
      <c r="K3238">
        <v>2.9</v>
      </c>
      <c r="L3238">
        <v>10845</v>
      </c>
      <c r="M3238">
        <v>10.1</v>
      </c>
      <c r="N3238">
        <v>4.5</v>
      </c>
      <c r="O3238">
        <v>80.5</v>
      </c>
      <c r="P3238">
        <v>82.4</v>
      </c>
      <c r="Q3238">
        <v>82.9</v>
      </c>
      <c r="R3238">
        <v>2.4</v>
      </c>
      <c r="S3238">
        <v>8585</v>
      </c>
      <c r="T3238">
        <v>23400</v>
      </c>
      <c r="U3238">
        <v>35500</v>
      </c>
      <c r="V3238">
        <v>49000</v>
      </c>
    </row>
    <row r="3239" spans="1:22" x14ac:dyDescent="0.25">
      <c r="A3239" t="str">
        <f t="shared" si="50"/>
        <v>2015/201610MaleComputingNon-EU</v>
      </c>
      <c r="B3239" t="s">
        <v>38</v>
      </c>
      <c r="C3239" t="s">
        <v>139</v>
      </c>
      <c r="D3239">
        <v>10</v>
      </c>
      <c r="E3239" t="s">
        <v>2</v>
      </c>
      <c r="F3239" t="s">
        <v>125</v>
      </c>
      <c r="G3239" t="s">
        <v>95</v>
      </c>
      <c r="H3239">
        <v>1545</v>
      </c>
      <c r="I3239">
        <v>1485</v>
      </c>
      <c r="J3239">
        <v>46.4</v>
      </c>
      <c r="K3239">
        <v>3.8</v>
      </c>
      <c r="L3239">
        <v>795</v>
      </c>
      <c r="M3239">
        <v>27.2</v>
      </c>
      <c r="N3239">
        <v>1.5</v>
      </c>
      <c r="O3239">
        <v>23.5</v>
      </c>
      <c r="P3239">
        <v>24.5</v>
      </c>
      <c r="Q3239">
        <v>24.9</v>
      </c>
      <c r="R3239">
        <v>1.3</v>
      </c>
      <c r="S3239">
        <v>300</v>
      </c>
      <c r="T3239">
        <v>21200</v>
      </c>
      <c r="U3239">
        <v>36200</v>
      </c>
      <c r="V3239">
        <v>54900</v>
      </c>
    </row>
    <row r="3240" spans="1:22" x14ac:dyDescent="0.25">
      <c r="A3240" t="str">
        <f t="shared" si="50"/>
        <v>2015/201610MaleCreative arts and designEU</v>
      </c>
      <c r="B3240" t="s">
        <v>38</v>
      </c>
      <c r="C3240" t="s">
        <v>139</v>
      </c>
      <c r="D3240">
        <v>10</v>
      </c>
      <c r="E3240" t="s">
        <v>2</v>
      </c>
      <c r="F3240" t="s">
        <v>21</v>
      </c>
      <c r="G3240" t="s">
        <v>116</v>
      </c>
      <c r="H3240">
        <v>330</v>
      </c>
      <c r="I3240">
        <v>310</v>
      </c>
      <c r="J3240">
        <v>52</v>
      </c>
      <c r="K3240">
        <v>6.8</v>
      </c>
      <c r="L3240">
        <v>150</v>
      </c>
      <c r="M3240">
        <v>23.1</v>
      </c>
      <c r="N3240">
        <v>0.8</v>
      </c>
      <c r="O3240">
        <v>21.6</v>
      </c>
      <c r="P3240">
        <v>23.4</v>
      </c>
      <c r="Q3240">
        <v>24.2</v>
      </c>
      <c r="R3240">
        <v>2.5</v>
      </c>
      <c r="S3240">
        <v>55</v>
      </c>
      <c r="T3240">
        <v>10200</v>
      </c>
      <c r="U3240">
        <v>26800</v>
      </c>
      <c r="V3240">
        <v>43200</v>
      </c>
    </row>
    <row r="3241" spans="1:22" x14ac:dyDescent="0.25">
      <c r="A3241" t="str">
        <f t="shared" si="50"/>
        <v>2015/201610MaleCreative arts and designUK</v>
      </c>
      <c r="B3241" t="s">
        <v>38</v>
      </c>
      <c r="C3241" t="s">
        <v>139</v>
      </c>
      <c r="D3241">
        <v>10</v>
      </c>
      <c r="E3241" t="s">
        <v>2</v>
      </c>
      <c r="F3241" t="s">
        <v>61</v>
      </c>
      <c r="G3241" t="s">
        <v>116</v>
      </c>
      <c r="H3241">
        <v>6900</v>
      </c>
      <c r="I3241">
        <v>6730</v>
      </c>
      <c r="J3241">
        <v>1.8</v>
      </c>
      <c r="K3241">
        <v>2.4</v>
      </c>
      <c r="L3241">
        <v>6605</v>
      </c>
      <c r="M3241">
        <v>10.7</v>
      </c>
      <c r="N3241">
        <v>5.2</v>
      </c>
      <c r="O3241">
        <v>79.599999999999994</v>
      </c>
      <c r="P3241">
        <v>81.900000000000006</v>
      </c>
      <c r="Q3241">
        <v>82.3</v>
      </c>
      <c r="R3241">
        <v>2.7</v>
      </c>
      <c r="S3241">
        <v>4895</v>
      </c>
      <c r="T3241">
        <v>15400</v>
      </c>
      <c r="U3241">
        <v>25600</v>
      </c>
      <c r="V3241">
        <v>35900</v>
      </c>
    </row>
    <row r="3242" spans="1:22" x14ac:dyDescent="0.25">
      <c r="A3242" t="str">
        <f t="shared" si="50"/>
        <v>2015/201610MaleCreative arts and designNon-EU</v>
      </c>
      <c r="B3242" t="s">
        <v>38</v>
      </c>
      <c r="C3242" t="s">
        <v>139</v>
      </c>
      <c r="D3242">
        <v>10</v>
      </c>
      <c r="E3242" t="s">
        <v>2</v>
      </c>
      <c r="F3242" t="s">
        <v>125</v>
      </c>
      <c r="G3242" t="s">
        <v>116</v>
      </c>
      <c r="H3242">
        <v>395</v>
      </c>
      <c r="I3242">
        <v>380</v>
      </c>
      <c r="J3242">
        <v>61</v>
      </c>
      <c r="K3242">
        <v>3.6</v>
      </c>
      <c r="L3242">
        <v>150</v>
      </c>
      <c r="M3242">
        <v>20.7</v>
      </c>
      <c r="N3242">
        <v>1.6</v>
      </c>
      <c r="O3242">
        <v>16</v>
      </c>
      <c r="P3242">
        <v>16.3</v>
      </c>
      <c r="Q3242">
        <v>16.7</v>
      </c>
      <c r="R3242">
        <v>0.7</v>
      </c>
      <c r="S3242">
        <v>50</v>
      </c>
      <c r="T3242">
        <v>16100</v>
      </c>
      <c r="U3242">
        <v>22300</v>
      </c>
      <c r="V3242">
        <v>36600</v>
      </c>
    </row>
    <row r="3243" spans="1:22" x14ac:dyDescent="0.25">
      <c r="A3243" t="str">
        <f t="shared" si="50"/>
        <v>2015/201610MaleEconomicsEU</v>
      </c>
      <c r="B3243" t="s">
        <v>38</v>
      </c>
      <c r="C3243" t="s">
        <v>139</v>
      </c>
      <c r="D3243">
        <v>10</v>
      </c>
      <c r="E3243" t="s">
        <v>2</v>
      </c>
      <c r="F3243" t="s">
        <v>21</v>
      </c>
      <c r="G3243" t="s">
        <v>8</v>
      </c>
      <c r="H3243">
        <v>340</v>
      </c>
      <c r="I3243">
        <v>305</v>
      </c>
      <c r="J3243">
        <v>61.6</v>
      </c>
      <c r="K3243">
        <v>10.1</v>
      </c>
      <c r="L3243">
        <v>120</v>
      </c>
      <c r="M3243">
        <v>16.3</v>
      </c>
      <c r="N3243">
        <v>2.1</v>
      </c>
      <c r="O3243">
        <v>18.600000000000001</v>
      </c>
      <c r="P3243">
        <v>19.899999999999999</v>
      </c>
      <c r="Q3243">
        <v>20</v>
      </c>
      <c r="R3243">
        <v>1.4</v>
      </c>
      <c r="S3243">
        <v>55</v>
      </c>
      <c r="T3243">
        <v>30400</v>
      </c>
      <c r="U3243">
        <v>50700</v>
      </c>
      <c r="V3243">
        <v>106900</v>
      </c>
    </row>
    <row r="3244" spans="1:22" x14ac:dyDescent="0.25">
      <c r="A3244" t="str">
        <f t="shared" si="50"/>
        <v>2015/201610MaleEconomicsUK</v>
      </c>
      <c r="B3244" t="s">
        <v>38</v>
      </c>
      <c r="C3244" t="s">
        <v>139</v>
      </c>
      <c r="D3244">
        <v>10</v>
      </c>
      <c r="E3244" t="s">
        <v>2</v>
      </c>
      <c r="F3244" t="s">
        <v>61</v>
      </c>
      <c r="G3244" t="s">
        <v>8</v>
      </c>
      <c r="H3244">
        <v>2820</v>
      </c>
      <c r="I3244">
        <v>2685</v>
      </c>
      <c r="J3244">
        <v>1.9</v>
      </c>
      <c r="K3244">
        <v>4.9000000000000004</v>
      </c>
      <c r="L3244">
        <v>2635</v>
      </c>
      <c r="M3244">
        <v>12.5</v>
      </c>
      <c r="N3244">
        <v>4</v>
      </c>
      <c r="O3244">
        <v>78.099999999999994</v>
      </c>
      <c r="P3244">
        <v>80.7</v>
      </c>
      <c r="Q3244">
        <v>81.7</v>
      </c>
      <c r="R3244">
        <v>3.6</v>
      </c>
      <c r="S3244">
        <v>2010</v>
      </c>
      <c r="T3244">
        <v>32600</v>
      </c>
      <c r="U3244">
        <v>50500</v>
      </c>
      <c r="V3244">
        <v>81300</v>
      </c>
    </row>
    <row r="3245" spans="1:22" x14ac:dyDescent="0.25">
      <c r="A3245" t="str">
        <f t="shared" si="50"/>
        <v>2015/201610MaleEconomicsNon-EU</v>
      </c>
      <c r="B3245" t="s">
        <v>38</v>
      </c>
      <c r="C3245" t="s">
        <v>139</v>
      </c>
      <c r="D3245">
        <v>10</v>
      </c>
      <c r="E3245" t="s">
        <v>2</v>
      </c>
      <c r="F3245" t="s">
        <v>125</v>
      </c>
      <c r="G3245" t="s">
        <v>8</v>
      </c>
      <c r="H3245">
        <v>580</v>
      </c>
      <c r="I3245">
        <v>555</v>
      </c>
      <c r="J3245">
        <v>56.8</v>
      </c>
      <c r="K3245">
        <v>4.8</v>
      </c>
      <c r="L3245">
        <v>240</v>
      </c>
      <c r="M3245">
        <v>22.2</v>
      </c>
      <c r="N3245">
        <v>2.1</v>
      </c>
      <c r="O3245">
        <v>17.399999999999999</v>
      </c>
      <c r="P3245">
        <v>18.399999999999999</v>
      </c>
      <c r="Q3245">
        <v>18.899999999999999</v>
      </c>
      <c r="R3245">
        <v>1.4</v>
      </c>
      <c r="S3245">
        <v>80</v>
      </c>
      <c r="T3245">
        <v>24900</v>
      </c>
      <c r="U3245">
        <v>54900</v>
      </c>
      <c r="V3245">
        <v>95200</v>
      </c>
    </row>
    <row r="3246" spans="1:22" x14ac:dyDescent="0.25">
      <c r="A3246" t="str">
        <f t="shared" si="50"/>
        <v>2015/201610MaleEducation and teachingEU</v>
      </c>
      <c r="B3246" t="s">
        <v>38</v>
      </c>
      <c r="C3246" t="s">
        <v>139</v>
      </c>
      <c r="D3246">
        <v>10</v>
      </c>
      <c r="E3246" t="s">
        <v>2</v>
      </c>
      <c r="F3246" t="s">
        <v>21</v>
      </c>
      <c r="G3246" t="s">
        <v>118</v>
      </c>
      <c r="H3246">
        <v>20</v>
      </c>
      <c r="I3246">
        <v>20</v>
      </c>
      <c r="J3246">
        <v>36.700000000000003</v>
      </c>
      <c r="K3246">
        <v>6.8</v>
      </c>
      <c r="L3246">
        <v>10</v>
      </c>
      <c r="M3246">
        <v>19.3</v>
      </c>
      <c r="N3246">
        <v>0</v>
      </c>
      <c r="O3246">
        <v>41.3</v>
      </c>
      <c r="P3246">
        <v>41.3</v>
      </c>
      <c r="Q3246">
        <v>44</v>
      </c>
      <c r="R3246">
        <v>2.8</v>
      </c>
      <c r="S3246" t="s">
        <v>124</v>
      </c>
      <c r="T3246" t="s">
        <v>124</v>
      </c>
      <c r="U3246" t="s">
        <v>124</v>
      </c>
      <c r="V3246" t="s">
        <v>124</v>
      </c>
    </row>
    <row r="3247" spans="1:22" x14ac:dyDescent="0.25">
      <c r="A3247" t="str">
        <f t="shared" si="50"/>
        <v>2015/201610MaleEducation and teachingUK</v>
      </c>
      <c r="B3247" t="s">
        <v>38</v>
      </c>
      <c r="C3247" t="s">
        <v>139</v>
      </c>
      <c r="D3247">
        <v>10</v>
      </c>
      <c r="E3247" t="s">
        <v>2</v>
      </c>
      <c r="F3247" t="s">
        <v>61</v>
      </c>
      <c r="G3247" t="s">
        <v>118</v>
      </c>
      <c r="H3247">
        <v>1435</v>
      </c>
      <c r="I3247">
        <v>1400</v>
      </c>
      <c r="J3247">
        <v>1.4</v>
      </c>
      <c r="K3247">
        <v>2.4</v>
      </c>
      <c r="L3247">
        <v>1385</v>
      </c>
      <c r="M3247">
        <v>7.4</v>
      </c>
      <c r="N3247">
        <v>3.6</v>
      </c>
      <c r="O3247">
        <v>82.4</v>
      </c>
      <c r="P3247">
        <v>86.9</v>
      </c>
      <c r="Q3247">
        <v>87.6</v>
      </c>
      <c r="R3247">
        <v>5.2</v>
      </c>
      <c r="S3247">
        <v>1105</v>
      </c>
      <c r="T3247">
        <v>23800</v>
      </c>
      <c r="U3247">
        <v>33300</v>
      </c>
      <c r="V3247">
        <v>39900</v>
      </c>
    </row>
    <row r="3248" spans="1:22" x14ac:dyDescent="0.25">
      <c r="A3248" t="str">
        <f t="shared" si="50"/>
        <v>2015/201610MaleEducation and teachingNon-EU</v>
      </c>
      <c r="B3248" t="s">
        <v>38</v>
      </c>
      <c r="C3248" t="s">
        <v>139</v>
      </c>
      <c r="D3248">
        <v>10</v>
      </c>
      <c r="E3248" t="s">
        <v>2</v>
      </c>
      <c r="F3248" t="s">
        <v>125</v>
      </c>
      <c r="G3248" t="s">
        <v>118</v>
      </c>
      <c r="H3248">
        <v>75</v>
      </c>
      <c r="I3248">
        <v>70</v>
      </c>
      <c r="J3248">
        <v>61</v>
      </c>
      <c r="K3248">
        <v>5.3</v>
      </c>
      <c r="L3248">
        <v>30</v>
      </c>
      <c r="M3248">
        <v>7.9</v>
      </c>
      <c r="N3248">
        <v>0</v>
      </c>
      <c r="O3248">
        <v>26.9</v>
      </c>
      <c r="P3248">
        <v>31.1</v>
      </c>
      <c r="Q3248">
        <v>31.1</v>
      </c>
      <c r="R3248">
        <v>4.2</v>
      </c>
      <c r="S3248">
        <v>15</v>
      </c>
      <c r="T3248">
        <v>31100</v>
      </c>
      <c r="U3248">
        <v>36200</v>
      </c>
      <c r="V3248">
        <v>39100</v>
      </c>
    </row>
    <row r="3249" spans="1:22" x14ac:dyDescent="0.25">
      <c r="A3249" t="str">
        <f t="shared" si="50"/>
        <v>2015/201610MaleEngineeringEU</v>
      </c>
      <c r="B3249" t="s">
        <v>38</v>
      </c>
      <c r="C3249" t="s">
        <v>139</v>
      </c>
      <c r="D3249">
        <v>10</v>
      </c>
      <c r="E3249" t="s">
        <v>2</v>
      </c>
      <c r="F3249" t="s">
        <v>21</v>
      </c>
      <c r="G3249" t="s">
        <v>93</v>
      </c>
      <c r="H3249">
        <v>910</v>
      </c>
      <c r="I3249">
        <v>845</v>
      </c>
      <c r="J3249">
        <v>64.8</v>
      </c>
      <c r="K3249">
        <v>7.1</v>
      </c>
      <c r="L3249">
        <v>295</v>
      </c>
      <c r="M3249">
        <v>17.899999999999999</v>
      </c>
      <c r="N3249">
        <v>1.1000000000000001</v>
      </c>
      <c r="O3249">
        <v>14.5</v>
      </c>
      <c r="P3249">
        <v>15.1</v>
      </c>
      <c r="Q3249">
        <v>16.100000000000001</v>
      </c>
      <c r="R3249">
        <v>1.6</v>
      </c>
      <c r="S3249">
        <v>110</v>
      </c>
      <c r="T3249">
        <v>30700</v>
      </c>
      <c r="U3249">
        <v>41000</v>
      </c>
      <c r="V3249">
        <v>63700</v>
      </c>
    </row>
    <row r="3250" spans="1:22" x14ac:dyDescent="0.25">
      <c r="A3250" t="str">
        <f t="shared" si="50"/>
        <v>2015/201610MaleEngineeringUK</v>
      </c>
      <c r="B3250" t="s">
        <v>38</v>
      </c>
      <c r="C3250" t="s">
        <v>139</v>
      </c>
      <c r="D3250">
        <v>10</v>
      </c>
      <c r="E3250" t="s">
        <v>2</v>
      </c>
      <c r="F3250" t="s">
        <v>61</v>
      </c>
      <c r="G3250" t="s">
        <v>93</v>
      </c>
      <c r="H3250">
        <v>8600</v>
      </c>
      <c r="I3250">
        <v>8250</v>
      </c>
      <c r="J3250">
        <v>2.7</v>
      </c>
      <c r="K3250">
        <v>4.0999999999999996</v>
      </c>
      <c r="L3250">
        <v>8030</v>
      </c>
      <c r="M3250">
        <v>10.1</v>
      </c>
      <c r="N3250">
        <v>3.3</v>
      </c>
      <c r="O3250">
        <v>79.8</v>
      </c>
      <c r="P3250">
        <v>83.4</v>
      </c>
      <c r="Q3250">
        <v>83.9</v>
      </c>
      <c r="R3250">
        <v>4.0999999999999996</v>
      </c>
      <c r="S3250">
        <v>6330</v>
      </c>
      <c r="T3250">
        <v>30400</v>
      </c>
      <c r="U3250">
        <v>41700</v>
      </c>
      <c r="V3250">
        <v>54500</v>
      </c>
    </row>
    <row r="3251" spans="1:22" x14ac:dyDescent="0.25">
      <c r="A3251" t="str">
        <f t="shared" si="50"/>
        <v>2015/201610MaleEngineeringNon-EU</v>
      </c>
      <c r="B3251" t="s">
        <v>38</v>
      </c>
      <c r="C3251" t="s">
        <v>139</v>
      </c>
      <c r="D3251">
        <v>10</v>
      </c>
      <c r="E3251" t="s">
        <v>2</v>
      </c>
      <c r="F3251" t="s">
        <v>125</v>
      </c>
      <c r="G3251" t="s">
        <v>93</v>
      </c>
      <c r="H3251">
        <v>2505</v>
      </c>
      <c r="I3251">
        <v>2400</v>
      </c>
      <c r="J3251">
        <v>65.3</v>
      </c>
      <c r="K3251">
        <v>4.3</v>
      </c>
      <c r="L3251">
        <v>830</v>
      </c>
      <c r="M3251">
        <v>19.3</v>
      </c>
      <c r="N3251">
        <v>1.1000000000000001</v>
      </c>
      <c r="O3251">
        <v>12.4</v>
      </c>
      <c r="P3251">
        <v>13.5</v>
      </c>
      <c r="Q3251">
        <v>14.2</v>
      </c>
      <c r="R3251">
        <v>1.8</v>
      </c>
      <c r="S3251">
        <v>235</v>
      </c>
      <c r="T3251">
        <v>23800</v>
      </c>
      <c r="U3251">
        <v>38100</v>
      </c>
      <c r="V3251">
        <v>54500</v>
      </c>
    </row>
    <row r="3252" spans="1:22" x14ac:dyDescent="0.25">
      <c r="A3252" t="str">
        <f t="shared" si="50"/>
        <v>2015/201610MaleEnglish studiesEU</v>
      </c>
      <c r="B3252" t="s">
        <v>38</v>
      </c>
      <c r="C3252" t="s">
        <v>139</v>
      </c>
      <c r="D3252">
        <v>10</v>
      </c>
      <c r="E3252" t="s">
        <v>2</v>
      </c>
      <c r="F3252" t="s">
        <v>21</v>
      </c>
      <c r="G3252" t="s">
        <v>109</v>
      </c>
      <c r="H3252">
        <v>70</v>
      </c>
      <c r="I3252">
        <v>65</v>
      </c>
      <c r="J3252">
        <v>71.5</v>
      </c>
      <c r="K3252">
        <v>6.4</v>
      </c>
      <c r="L3252">
        <v>20</v>
      </c>
      <c r="M3252">
        <v>10.199999999999999</v>
      </c>
      <c r="N3252">
        <v>0.8</v>
      </c>
      <c r="O3252">
        <v>14.5</v>
      </c>
      <c r="P3252">
        <v>16.8</v>
      </c>
      <c r="Q3252">
        <v>17.600000000000001</v>
      </c>
      <c r="R3252">
        <v>3.1</v>
      </c>
      <c r="S3252" t="s">
        <v>124</v>
      </c>
      <c r="T3252" t="s">
        <v>124</v>
      </c>
      <c r="U3252" t="s">
        <v>124</v>
      </c>
      <c r="V3252" t="s">
        <v>124</v>
      </c>
    </row>
    <row r="3253" spans="1:22" x14ac:dyDescent="0.25">
      <c r="A3253" t="str">
        <f t="shared" si="50"/>
        <v>2015/201610MaleEnglish studiesUK</v>
      </c>
      <c r="B3253" t="s">
        <v>38</v>
      </c>
      <c r="C3253" t="s">
        <v>139</v>
      </c>
      <c r="D3253">
        <v>10</v>
      </c>
      <c r="E3253" t="s">
        <v>2</v>
      </c>
      <c r="F3253" t="s">
        <v>61</v>
      </c>
      <c r="G3253" t="s">
        <v>109</v>
      </c>
      <c r="H3253">
        <v>2365</v>
      </c>
      <c r="I3253">
        <v>2300</v>
      </c>
      <c r="J3253">
        <v>1.6</v>
      </c>
      <c r="K3253">
        <v>2.7</v>
      </c>
      <c r="L3253">
        <v>2260</v>
      </c>
      <c r="M3253">
        <v>10.6</v>
      </c>
      <c r="N3253">
        <v>5</v>
      </c>
      <c r="O3253">
        <v>76.2</v>
      </c>
      <c r="P3253">
        <v>81.3</v>
      </c>
      <c r="Q3253">
        <v>82.8</v>
      </c>
      <c r="R3253">
        <v>6.5</v>
      </c>
      <c r="S3253">
        <v>1655</v>
      </c>
      <c r="T3253">
        <v>20500</v>
      </c>
      <c r="U3253">
        <v>30000</v>
      </c>
      <c r="V3253">
        <v>40700</v>
      </c>
    </row>
    <row r="3254" spans="1:22" x14ac:dyDescent="0.25">
      <c r="A3254" t="str">
        <f t="shared" si="50"/>
        <v>2015/201610MaleEnglish studiesNon-EU</v>
      </c>
      <c r="B3254" t="s">
        <v>38</v>
      </c>
      <c r="C3254" t="s">
        <v>139</v>
      </c>
      <c r="D3254">
        <v>10</v>
      </c>
      <c r="E3254" t="s">
        <v>2</v>
      </c>
      <c r="F3254" t="s">
        <v>125</v>
      </c>
      <c r="G3254" t="s">
        <v>109</v>
      </c>
      <c r="H3254">
        <v>130</v>
      </c>
      <c r="I3254">
        <v>125</v>
      </c>
      <c r="J3254">
        <v>58.9</v>
      </c>
      <c r="K3254">
        <v>4.2</v>
      </c>
      <c r="L3254">
        <v>50</v>
      </c>
      <c r="M3254">
        <v>17.399999999999999</v>
      </c>
      <c r="N3254">
        <v>1.2</v>
      </c>
      <c r="O3254">
        <v>20.100000000000001</v>
      </c>
      <c r="P3254">
        <v>20.9</v>
      </c>
      <c r="Q3254">
        <v>22.5</v>
      </c>
      <c r="R3254">
        <v>2.4</v>
      </c>
      <c r="S3254">
        <v>15</v>
      </c>
      <c r="T3254">
        <v>17600</v>
      </c>
      <c r="U3254">
        <v>31500</v>
      </c>
      <c r="V3254">
        <v>58200</v>
      </c>
    </row>
    <row r="3255" spans="1:22" x14ac:dyDescent="0.25">
      <c r="A3255" t="str">
        <f t="shared" si="50"/>
        <v>2015/201610MaleGeneral, applied and forensic sciencesEU</v>
      </c>
      <c r="B3255" t="s">
        <v>38</v>
      </c>
      <c r="C3255" t="s">
        <v>139</v>
      </c>
      <c r="D3255">
        <v>10</v>
      </c>
      <c r="E3255" t="s">
        <v>2</v>
      </c>
      <c r="F3255" t="s">
        <v>21</v>
      </c>
      <c r="G3255" t="s">
        <v>147</v>
      </c>
      <c r="H3255">
        <v>10</v>
      </c>
      <c r="I3255">
        <v>10</v>
      </c>
      <c r="J3255">
        <v>57.1</v>
      </c>
      <c r="K3255">
        <v>0</v>
      </c>
      <c r="L3255">
        <v>5</v>
      </c>
      <c r="M3255">
        <v>26.5</v>
      </c>
      <c r="N3255">
        <v>0</v>
      </c>
      <c r="O3255">
        <v>12.2</v>
      </c>
      <c r="P3255">
        <v>16.3</v>
      </c>
      <c r="Q3255">
        <v>16.3</v>
      </c>
      <c r="R3255">
        <v>4.0999999999999996</v>
      </c>
      <c r="S3255" t="s">
        <v>124</v>
      </c>
      <c r="T3255" t="s">
        <v>124</v>
      </c>
      <c r="U3255" t="s">
        <v>124</v>
      </c>
      <c r="V3255" t="s">
        <v>124</v>
      </c>
    </row>
    <row r="3256" spans="1:22" x14ac:dyDescent="0.25">
      <c r="A3256" t="str">
        <f t="shared" si="50"/>
        <v>2015/201610MaleGeneral, applied and forensic sciencesUK</v>
      </c>
      <c r="B3256" t="s">
        <v>38</v>
      </c>
      <c r="C3256" t="s">
        <v>139</v>
      </c>
      <c r="D3256">
        <v>10</v>
      </c>
      <c r="E3256" t="s">
        <v>2</v>
      </c>
      <c r="F3256" t="s">
        <v>61</v>
      </c>
      <c r="G3256" t="s">
        <v>147</v>
      </c>
      <c r="H3256">
        <v>465</v>
      </c>
      <c r="I3256">
        <v>450</v>
      </c>
      <c r="J3256">
        <v>1.7</v>
      </c>
      <c r="K3256">
        <v>3.8</v>
      </c>
      <c r="L3256">
        <v>440</v>
      </c>
      <c r="M3256">
        <v>8.6</v>
      </c>
      <c r="N3256">
        <v>2.2000000000000002</v>
      </c>
      <c r="O3256">
        <v>82</v>
      </c>
      <c r="P3256">
        <v>86.7</v>
      </c>
      <c r="Q3256">
        <v>87.5</v>
      </c>
      <c r="R3256">
        <v>5.4</v>
      </c>
      <c r="S3256">
        <v>355</v>
      </c>
      <c r="T3256">
        <v>23700</v>
      </c>
      <c r="U3256">
        <v>33300</v>
      </c>
      <c r="V3256">
        <v>43900</v>
      </c>
    </row>
    <row r="3257" spans="1:22" x14ac:dyDescent="0.25">
      <c r="A3257" t="str">
        <f t="shared" si="50"/>
        <v>2015/201610MaleGeneral, applied and forensic sciencesNon-EU</v>
      </c>
      <c r="B3257" t="s">
        <v>38</v>
      </c>
      <c r="C3257" t="s">
        <v>139</v>
      </c>
      <c r="D3257">
        <v>10</v>
      </c>
      <c r="E3257" t="s">
        <v>2</v>
      </c>
      <c r="F3257" t="s">
        <v>125</v>
      </c>
      <c r="G3257" t="s">
        <v>147</v>
      </c>
      <c r="H3257">
        <v>20</v>
      </c>
      <c r="I3257">
        <v>15</v>
      </c>
      <c r="J3257">
        <v>42.9</v>
      </c>
      <c r="K3257">
        <v>7.5</v>
      </c>
      <c r="L3257">
        <v>10</v>
      </c>
      <c r="M3257">
        <v>4.0999999999999996</v>
      </c>
      <c r="N3257">
        <v>4.0999999999999996</v>
      </c>
      <c r="O3257">
        <v>44.9</v>
      </c>
      <c r="P3257">
        <v>46.9</v>
      </c>
      <c r="Q3257">
        <v>49</v>
      </c>
      <c r="R3257">
        <v>4.0999999999999996</v>
      </c>
      <c r="S3257" t="s">
        <v>124</v>
      </c>
      <c r="T3257" t="s">
        <v>124</v>
      </c>
      <c r="U3257" t="s">
        <v>124</v>
      </c>
      <c r="V3257" t="s">
        <v>124</v>
      </c>
    </row>
    <row r="3258" spans="1:22" x14ac:dyDescent="0.25">
      <c r="A3258" t="str">
        <f t="shared" si="50"/>
        <v>2015/201610MaleGeography, earth and environmental studiesEU</v>
      </c>
      <c r="B3258" t="s">
        <v>38</v>
      </c>
      <c r="C3258" t="s">
        <v>139</v>
      </c>
      <c r="D3258">
        <v>10</v>
      </c>
      <c r="E3258" t="s">
        <v>2</v>
      </c>
      <c r="F3258" t="s">
        <v>21</v>
      </c>
      <c r="G3258" t="s">
        <v>148</v>
      </c>
      <c r="H3258">
        <v>90</v>
      </c>
      <c r="I3258">
        <v>80</v>
      </c>
      <c r="J3258">
        <v>63.3</v>
      </c>
      <c r="K3258">
        <v>7.2</v>
      </c>
      <c r="L3258">
        <v>30</v>
      </c>
      <c r="M3258">
        <v>14.1</v>
      </c>
      <c r="N3258">
        <v>0</v>
      </c>
      <c r="O3258">
        <v>22</v>
      </c>
      <c r="P3258">
        <v>22.7</v>
      </c>
      <c r="Q3258">
        <v>22.7</v>
      </c>
      <c r="R3258">
        <v>0.6</v>
      </c>
      <c r="S3258">
        <v>15</v>
      </c>
      <c r="T3258">
        <v>27500</v>
      </c>
      <c r="U3258">
        <v>37000</v>
      </c>
      <c r="V3258">
        <v>41400</v>
      </c>
    </row>
    <row r="3259" spans="1:22" x14ac:dyDescent="0.25">
      <c r="A3259" t="str">
        <f t="shared" si="50"/>
        <v>2015/201610MaleGeography, earth and environmental studiesUK</v>
      </c>
      <c r="B3259" t="s">
        <v>38</v>
      </c>
      <c r="C3259" t="s">
        <v>139</v>
      </c>
      <c r="D3259">
        <v>10</v>
      </c>
      <c r="E3259" t="s">
        <v>2</v>
      </c>
      <c r="F3259" t="s">
        <v>61</v>
      </c>
      <c r="G3259" t="s">
        <v>148</v>
      </c>
      <c r="H3259">
        <v>3580</v>
      </c>
      <c r="I3259">
        <v>3450</v>
      </c>
      <c r="J3259">
        <v>0.9</v>
      </c>
      <c r="K3259">
        <v>3.6</v>
      </c>
      <c r="L3259">
        <v>3420</v>
      </c>
      <c r="M3259">
        <v>10.1</v>
      </c>
      <c r="N3259">
        <v>3.3</v>
      </c>
      <c r="O3259">
        <v>80.599999999999994</v>
      </c>
      <c r="P3259">
        <v>84.8</v>
      </c>
      <c r="Q3259">
        <v>85.7</v>
      </c>
      <c r="R3259">
        <v>5.0999999999999996</v>
      </c>
      <c r="S3259">
        <v>2680</v>
      </c>
      <c r="T3259">
        <v>25600</v>
      </c>
      <c r="U3259">
        <v>34000</v>
      </c>
      <c r="V3259">
        <v>45800</v>
      </c>
    </row>
    <row r="3260" spans="1:22" x14ac:dyDescent="0.25">
      <c r="A3260" t="str">
        <f t="shared" si="50"/>
        <v>2015/201610MaleGeography, earth and environmental studiesNon-EU</v>
      </c>
      <c r="B3260" t="s">
        <v>38</v>
      </c>
      <c r="C3260" t="s">
        <v>139</v>
      </c>
      <c r="D3260">
        <v>10</v>
      </c>
      <c r="E3260" t="s">
        <v>2</v>
      </c>
      <c r="F3260" t="s">
        <v>125</v>
      </c>
      <c r="G3260" t="s">
        <v>148</v>
      </c>
      <c r="H3260">
        <v>110</v>
      </c>
      <c r="I3260">
        <v>105</v>
      </c>
      <c r="J3260">
        <v>63.3</v>
      </c>
      <c r="K3260">
        <v>7.5</v>
      </c>
      <c r="L3260">
        <v>40</v>
      </c>
      <c r="M3260">
        <v>17.7</v>
      </c>
      <c r="N3260">
        <v>1.1000000000000001</v>
      </c>
      <c r="O3260">
        <v>15.4</v>
      </c>
      <c r="P3260">
        <v>15.9</v>
      </c>
      <c r="Q3260">
        <v>17.899999999999999</v>
      </c>
      <c r="R3260">
        <v>2.4</v>
      </c>
      <c r="S3260">
        <v>15</v>
      </c>
      <c r="T3260">
        <v>33700</v>
      </c>
      <c r="U3260">
        <v>44700</v>
      </c>
      <c r="V3260">
        <v>78600</v>
      </c>
    </row>
    <row r="3261" spans="1:22" x14ac:dyDescent="0.25">
      <c r="A3261" t="str">
        <f t="shared" si="50"/>
        <v>2015/201610MaleHealth and social careEU</v>
      </c>
      <c r="B3261" t="s">
        <v>38</v>
      </c>
      <c r="C3261" t="s">
        <v>139</v>
      </c>
      <c r="D3261">
        <v>10</v>
      </c>
      <c r="E3261" t="s">
        <v>2</v>
      </c>
      <c r="F3261" t="s">
        <v>21</v>
      </c>
      <c r="G3261" t="s">
        <v>104</v>
      </c>
      <c r="H3261">
        <v>5</v>
      </c>
      <c r="I3261">
        <v>5</v>
      </c>
      <c r="J3261">
        <v>48.3</v>
      </c>
      <c r="K3261">
        <v>0</v>
      </c>
      <c r="L3261">
        <v>0</v>
      </c>
      <c r="M3261">
        <v>31</v>
      </c>
      <c r="N3261">
        <v>0</v>
      </c>
      <c r="O3261">
        <v>0</v>
      </c>
      <c r="P3261">
        <v>0</v>
      </c>
      <c r="Q3261">
        <v>20.7</v>
      </c>
      <c r="R3261">
        <v>20.7</v>
      </c>
      <c r="S3261" t="s">
        <v>146</v>
      </c>
      <c r="T3261" t="s">
        <v>146</v>
      </c>
      <c r="U3261" t="s">
        <v>146</v>
      </c>
      <c r="V3261" t="s">
        <v>146</v>
      </c>
    </row>
    <row r="3262" spans="1:22" x14ac:dyDescent="0.25">
      <c r="A3262" t="str">
        <f t="shared" si="50"/>
        <v>2015/201610MaleHealth and social careUK</v>
      </c>
      <c r="B3262" t="s">
        <v>38</v>
      </c>
      <c r="C3262" t="s">
        <v>139</v>
      </c>
      <c r="D3262">
        <v>10</v>
      </c>
      <c r="E3262" t="s">
        <v>2</v>
      </c>
      <c r="F3262" t="s">
        <v>61</v>
      </c>
      <c r="G3262" t="s">
        <v>104</v>
      </c>
      <c r="H3262">
        <v>475</v>
      </c>
      <c r="I3262">
        <v>470</v>
      </c>
      <c r="J3262">
        <v>3.1</v>
      </c>
      <c r="K3262">
        <v>1.9</v>
      </c>
      <c r="L3262">
        <v>455</v>
      </c>
      <c r="M3262">
        <v>7.8</v>
      </c>
      <c r="N3262">
        <v>4.3</v>
      </c>
      <c r="O3262">
        <v>74.900000000000006</v>
      </c>
      <c r="P3262">
        <v>84.2</v>
      </c>
      <c r="Q3262">
        <v>84.8</v>
      </c>
      <c r="R3262">
        <v>9.9</v>
      </c>
      <c r="S3262">
        <v>330</v>
      </c>
      <c r="T3262">
        <v>21200</v>
      </c>
      <c r="U3262">
        <v>30000</v>
      </c>
      <c r="V3262">
        <v>36600</v>
      </c>
    </row>
    <row r="3263" spans="1:22" x14ac:dyDescent="0.25">
      <c r="A3263" t="str">
        <f t="shared" si="50"/>
        <v>2015/201610MaleHealth and social careNon-EU</v>
      </c>
      <c r="B3263" t="s">
        <v>38</v>
      </c>
      <c r="C3263" t="s">
        <v>139</v>
      </c>
      <c r="D3263">
        <v>10</v>
      </c>
      <c r="E3263" t="s">
        <v>2</v>
      </c>
      <c r="F3263" t="s">
        <v>125</v>
      </c>
      <c r="G3263" t="s">
        <v>104</v>
      </c>
      <c r="H3263">
        <v>5</v>
      </c>
      <c r="I3263">
        <v>0</v>
      </c>
      <c r="J3263">
        <v>40</v>
      </c>
      <c r="K3263">
        <v>28.6</v>
      </c>
      <c r="L3263">
        <v>0</v>
      </c>
      <c r="M3263">
        <v>0</v>
      </c>
      <c r="N3263">
        <v>0</v>
      </c>
      <c r="O3263">
        <v>20</v>
      </c>
      <c r="P3263">
        <v>60</v>
      </c>
      <c r="Q3263">
        <v>60</v>
      </c>
      <c r="R3263">
        <v>40</v>
      </c>
      <c r="S3263" t="s">
        <v>124</v>
      </c>
      <c r="T3263" t="s">
        <v>124</v>
      </c>
      <c r="U3263" t="s">
        <v>124</v>
      </c>
      <c r="V3263" t="s">
        <v>124</v>
      </c>
    </row>
    <row r="3264" spans="1:22" x14ac:dyDescent="0.25">
      <c r="A3264" t="str">
        <f t="shared" si="50"/>
        <v>2015/201610MaleHistory and archaeologyEU</v>
      </c>
      <c r="B3264" t="s">
        <v>38</v>
      </c>
      <c r="C3264" t="s">
        <v>139</v>
      </c>
      <c r="D3264">
        <v>10</v>
      </c>
      <c r="E3264" t="s">
        <v>2</v>
      </c>
      <c r="F3264" t="s">
        <v>21</v>
      </c>
      <c r="G3264" t="s">
        <v>113</v>
      </c>
      <c r="H3264">
        <v>70</v>
      </c>
      <c r="I3264">
        <v>65</v>
      </c>
      <c r="J3264">
        <v>36.799999999999997</v>
      </c>
      <c r="K3264">
        <v>3.6</v>
      </c>
      <c r="L3264">
        <v>40</v>
      </c>
      <c r="M3264">
        <v>23.4</v>
      </c>
      <c r="N3264">
        <v>4.5</v>
      </c>
      <c r="O3264">
        <v>28.2</v>
      </c>
      <c r="P3264">
        <v>32.700000000000003</v>
      </c>
      <c r="Q3264">
        <v>35.299999999999997</v>
      </c>
      <c r="R3264">
        <v>7.1</v>
      </c>
      <c r="S3264">
        <v>15</v>
      </c>
      <c r="T3264">
        <v>20100</v>
      </c>
      <c r="U3264">
        <v>34000</v>
      </c>
      <c r="V3264">
        <v>45500</v>
      </c>
    </row>
    <row r="3265" spans="1:22" x14ac:dyDescent="0.25">
      <c r="A3265" t="str">
        <f t="shared" si="50"/>
        <v>2015/201610MaleHistory and archaeologyUK</v>
      </c>
      <c r="B3265" t="s">
        <v>38</v>
      </c>
      <c r="C3265" t="s">
        <v>139</v>
      </c>
      <c r="D3265">
        <v>10</v>
      </c>
      <c r="E3265" t="s">
        <v>2</v>
      </c>
      <c r="F3265" t="s">
        <v>61</v>
      </c>
      <c r="G3265" t="s">
        <v>113</v>
      </c>
      <c r="H3265">
        <v>4050</v>
      </c>
      <c r="I3265">
        <v>3920</v>
      </c>
      <c r="J3265">
        <v>1.1000000000000001</v>
      </c>
      <c r="K3265">
        <v>3.3</v>
      </c>
      <c r="L3265">
        <v>3875</v>
      </c>
      <c r="M3265">
        <v>10.9</v>
      </c>
      <c r="N3265">
        <v>4.0999999999999996</v>
      </c>
      <c r="O3265">
        <v>77.8</v>
      </c>
      <c r="P3265">
        <v>82.7</v>
      </c>
      <c r="Q3265">
        <v>83.8</v>
      </c>
      <c r="R3265">
        <v>6</v>
      </c>
      <c r="S3265">
        <v>2885</v>
      </c>
      <c r="T3265">
        <v>23400</v>
      </c>
      <c r="U3265">
        <v>33300</v>
      </c>
      <c r="V3265">
        <v>48300</v>
      </c>
    </row>
    <row r="3266" spans="1:22" x14ac:dyDescent="0.25">
      <c r="A3266" t="str">
        <f t="shared" si="50"/>
        <v>2015/201610MaleHistory and archaeologyNon-EU</v>
      </c>
      <c r="B3266" t="s">
        <v>38</v>
      </c>
      <c r="C3266" t="s">
        <v>139</v>
      </c>
      <c r="D3266">
        <v>10</v>
      </c>
      <c r="E3266" t="s">
        <v>2</v>
      </c>
      <c r="F3266" t="s">
        <v>125</v>
      </c>
      <c r="G3266" t="s">
        <v>113</v>
      </c>
      <c r="H3266">
        <v>65</v>
      </c>
      <c r="I3266">
        <v>65</v>
      </c>
      <c r="J3266">
        <v>53</v>
      </c>
      <c r="K3266">
        <v>5.3</v>
      </c>
      <c r="L3266">
        <v>30</v>
      </c>
      <c r="M3266">
        <v>14.2</v>
      </c>
      <c r="N3266">
        <v>4.5</v>
      </c>
      <c r="O3266">
        <v>21.9</v>
      </c>
      <c r="P3266">
        <v>21.9</v>
      </c>
      <c r="Q3266">
        <v>28.2</v>
      </c>
      <c r="R3266">
        <v>6.3</v>
      </c>
      <c r="S3266">
        <v>10</v>
      </c>
      <c r="T3266">
        <v>23400</v>
      </c>
      <c r="U3266">
        <v>36200</v>
      </c>
      <c r="V3266">
        <v>65900</v>
      </c>
    </row>
    <row r="3267" spans="1:22" x14ac:dyDescent="0.25">
      <c r="A3267" t="str">
        <f t="shared" si="50"/>
        <v>2015/201610MaleLanguages and area studiesEU</v>
      </c>
      <c r="B3267" t="s">
        <v>38</v>
      </c>
      <c r="C3267" t="s">
        <v>139</v>
      </c>
      <c r="D3267">
        <v>10</v>
      </c>
      <c r="E3267" t="s">
        <v>2</v>
      </c>
      <c r="F3267" t="s">
        <v>21</v>
      </c>
      <c r="G3267" t="s">
        <v>149</v>
      </c>
      <c r="H3267">
        <v>105</v>
      </c>
      <c r="I3267">
        <v>95</v>
      </c>
      <c r="J3267">
        <v>57.9</v>
      </c>
      <c r="K3267">
        <v>11.4</v>
      </c>
      <c r="L3267">
        <v>40</v>
      </c>
      <c r="M3267">
        <v>16.7</v>
      </c>
      <c r="N3267">
        <v>3.2</v>
      </c>
      <c r="O3267">
        <v>17.899999999999999</v>
      </c>
      <c r="P3267">
        <v>21.7</v>
      </c>
      <c r="Q3267">
        <v>22.2</v>
      </c>
      <c r="R3267">
        <v>4.3</v>
      </c>
      <c r="S3267">
        <v>15</v>
      </c>
      <c r="T3267">
        <v>14000</v>
      </c>
      <c r="U3267">
        <v>41400</v>
      </c>
      <c r="V3267">
        <v>60000</v>
      </c>
    </row>
    <row r="3268" spans="1:22" x14ac:dyDescent="0.25">
      <c r="A3268" t="str">
        <f t="shared" ref="A3268:A3331" si="51">B3268&amp;D3268&amp;E3268&amp;G3268&amp;F3268</f>
        <v>2015/201610MaleLanguages and area studiesUK</v>
      </c>
      <c r="B3268" t="s">
        <v>38</v>
      </c>
      <c r="C3268" t="s">
        <v>139</v>
      </c>
      <c r="D3268">
        <v>10</v>
      </c>
      <c r="E3268" t="s">
        <v>2</v>
      </c>
      <c r="F3268" t="s">
        <v>61</v>
      </c>
      <c r="G3268" t="s">
        <v>149</v>
      </c>
      <c r="H3268">
        <v>1675</v>
      </c>
      <c r="I3268">
        <v>1550</v>
      </c>
      <c r="J3268">
        <v>2.5</v>
      </c>
      <c r="K3268">
        <v>7.5</v>
      </c>
      <c r="L3268">
        <v>1515</v>
      </c>
      <c r="M3268">
        <v>16.600000000000001</v>
      </c>
      <c r="N3268">
        <v>4.2</v>
      </c>
      <c r="O3268">
        <v>70.5</v>
      </c>
      <c r="P3268">
        <v>75.2</v>
      </c>
      <c r="Q3268">
        <v>76.7</v>
      </c>
      <c r="R3268">
        <v>6.2</v>
      </c>
      <c r="S3268">
        <v>1015</v>
      </c>
      <c r="T3268">
        <v>23800</v>
      </c>
      <c r="U3268">
        <v>35900</v>
      </c>
      <c r="V3268">
        <v>54900</v>
      </c>
    </row>
    <row r="3269" spans="1:22" x14ac:dyDescent="0.25">
      <c r="A3269" t="str">
        <f t="shared" si="51"/>
        <v>2015/201610MaleLanguages and area studiesNon-EU</v>
      </c>
      <c r="B3269" t="s">
        <v>38</v>
      </c>
      <c r="C3269" t="s">
        <v>139</v>
      </c>
      <c r="D3269">
        <v>10</v>
      </c>
      <c r="E3269" t="s">
        <v>2</v>
      </c>
      <c r="F3269" t="s">
        <v>125</v>
      </c>
      <c r="G3269" t="s">
        <v>149</v>
      </c>
      <c r="H3269">
        <v>45</v>
      </c>
      <c r="I3269">
        <v>40</v>
      </c>
      <c r="J3269">
        <v>59.8</v>
      </c>
      <c r="K3269">
        <v>7.9</v>
      </c>
      <c r="L3269">
        <v>15</v>
      </c>
      <c r="M3269">
        <v>14.6</v>
      </c>
      <c r="N3269">
        <v>2.4</v>
      </c>
      <c r="O3269">
        <v>21.5</v>
      </c>
      <c r="P3269">
        <v>23.2</v>
      </c>
      <c r="Q3269">
        <v>23.2</v>
      </c>
      <c r="R3269">
        <v>1.6</v>
      </c>
      <c r="S3269" t="s">
        <v>124</v>
      </c>
      <c r="T3269" t="s">
        <v>124</v>
      </c>
      <c r="U3269" t="s">
        <v>124</v>
      </c>
      <c r="V3269" t="s">
        <v>124</v>
      </c>
    </row>
    <row r="3270" spans="1:22" x14ac:dyDescent="0.25">
      <c r="A3270" t="str">
        <f t="shared" si="51"/>
        <v>2015/201610MaleLawEU</v>
      </c>
      <c r="B3270" t="s">
        <v>38</v>
      </c>
      <c r="C3270" t="s">
        <v>139</v>
      </c>
      <c r="D3270">
        <v>10</v>
      </c>
      <c r="E3270" t="s">
        <v>2</v>
      </c>
      <c r="F3270" t="s">
        <v>21</v>
      </c>
      <c r="G3270" t="s">
        <v>7</v>
      </c>
      <c r="H3270">
        <v>140</v>
      </c>
      <c r="I3270">
        <v>125</v>
      </c>
      <c r="J3270">
        <v>62.6</v>
      </c>
      <c r="K3270">
        <v>9.6</v>
      </c>
      <c r="L3270">
        <v>45</v>
      </c>
      <c r="M3270">
        <v>12.3</v>
      </c>
      <c r="N3270">
        <v>1.6</v>
      </c>
      <c r="O3270">
        <v>21.2</v>
      </c>
      <c r="P3270">
        <v>23.2</v>
      </c>
      <c r="Q3270">
        <v>23.6</v>
      </c>
      <c r="R3270">
        <v>2.4</v>
      </c>
      <c r="S3270">
        <v>25</v>
      </c>
      <c r="T3270">
        <v>28200</v>
      </c>
      <c r="U3270">
        <v>54900</v>
      </c>
      <c r="V3270">
        <v>76900</v>
      </c>
    </row>
    <row r="3271" spans="1:22" x14ac:dyDescent="0.25">
      <c r="A3271" t="str">
        <f t="shared" si="51"/>
        <v>2015/201610MaleLawUK</v>
      </c>
      <c r="B3271" t="s">
        <v>38</v>
      </c>
      <c r="C3271" t="s">
        <v>139</v>
      </c>
      <c r="D3271">
        <v>10</v>
      </c>
      <c r="E3271" t="s">
        <v>2</v>
      </c>
      <c r="F3271" t="s">
        <v>61</v>
      </c>
      <c r="G3271" t="s">
        <v>7</v>
      </c>
      <c r="H3271">
        <v>3570</v>
      </c>
      <c r="I3271">
        <v>3460</v>
      </c>
      <c r="J3271">
        <v>2.2999999999999998</v>
      </c>
      <c r="K3271">
        <v>3.2</v>
      </c>
      <c r="L3271">
        <v>3380</v>
      </c>
      <c r="M3271">
        <v>10.6</v>
      </c>
      <c r="N3271">
        <v>4.0999999999999996</v>
      </c>
      <c r="O3271">
        <v>79.2</v>
      </c>
      <c r="P3271">
        <v>82.2</v>
      </c>
      <c r="Q3271">
        <v>83</v>
      </c>
      <c r="R3271">
        <v>3.8</v>
      </c>
      <c r="S3271">
        <v>2575</v>
      </c>
      <c r="T3271">
        <v>26000</v>
      </c>
      <c r="U3271">
        <v>39500</v>
      </c>
      <c r="V3271">
        <v>61100</v>
      </c>
    </row>
    <row r="3272" spans="1:22" x14ac:dyDescent="0.25">
      <c r="A3272" t="str">
        <f t="shared" si="51"/>
        <v>2015/201610MaleLawNon-EU</v>
      </c>
      <c r="B3272" t="s">
        <v>38</v>
      </c>
      <c r="C3272" t="s">
        <v>139</v>
      </c>
      <c r="D3272">
        <v>10</v>
      </c>
      <c r="E3272" t="s">
        <v>2</v>
      </c>
      <c r="F3272" t="s">
        <v>125</v>
      </c>
      <c r="G3272" t="s">
        <v>7</v>
      </c>
      <c r="H3272">
        <v>505</v>
      </c>
      <c r="I3272">
        <v>480</v>
      </c>
      <c r="J3272">
        <v>63.8</v>
      </c>
      <c r="K3272">
        <v>4.5999999999999996</v>
      </c>
      <c r="L3272">
        <v>175</v>
      </c>
      <c r="M3272">
        <v>21.5</v>
      </c>
      <c r="N3272">
        <v>0.4</v>
      </c>
      <c r="O3272">
        <v>13.1</v>
      </c>
      <c r="P3272">
        <v>14.1</v>
      </c>
      <c r="Q3272">
        <v>14.3</v>
      </c>
      <c r="R3272">
        <v>1.2</v>
      </c>
      <c r="S3272">
        <v>55</v>
      </c>
      <c r="T3272">
        <v>11400</v>
      </c>
      <c r="U3272">
        <v>46500</v>
      </c>
      <c r="V3272">
        <v>105800</v>
      </c>
    </row>
    <row r="3273" spans="1:22" x14ac:dyDescent="0.25">
      <c r="A3273" t="str">
        <f t="shared" si="51"/>
        <v>2015/201610MaleMaterials and technologyEU</v>
      </c>
      <c r="B3273" t="s">
        <v>38</v>
      </c>
      <c r="C3273" t="s">
        <v>139</v>
      </c>
      <c r="D3273">
        <v>10</v>
      </c>
      <c r="E3273" t="s">
        <v>2</v>
      </c>
      <c r="F3273" t="s">
        <v>21</v>
      </c>
      <c r="G3273" t="s">
        <v>150</v>
      </c>
      <c r="H3273">
        <v>100</v>
      </c>
      <c r="I3273">
        <v>95</v>
      </c>
      <c r="J3273">
        <v>66.400000000000006</v>
      </c>
      <c r="K3273">
        <v>7.3</v>
      </c>
      <c r="L3273">
        <v>30</v>
      </c>
      <c r="M3273">
        <v>12.1</v>
      </c>
      <c r="N3273">
        <v>2.1</v>
      </c>
      <c r="O3273">
        <v>17.3</v>
      </c>
      <c r="P3273">
        <v>18.3</v>
      </c>
      <c r="Q3273">
        <v>19.399999999999999</v>
      </c>
      <c r="R3273">
        <v>2.1</v>
      </c>
      <c r="S3273">
        <v>15</v>
      </c>
      <c r="T3273">
        <v>28500</v>
      </c>
      <c r="U3273">
        <v>36600</v>
      </c>
      <c r="V3273">
        <v>66200</v>
      </c>
    </row>
    <row r="3274" spans="1:22" x14ac:dyDescent="0.25">
      <c r="A3274" t="str">
        <f t="shared" si="51"/>
        <v>2015/201610MaleMaterials and technologyUK</v>
      </c>
      <c r="B3274" t="s">
        <v>38</v>
      </c>
      <c r="C3274" t="s">
        <v>139</v>
      </c>
      <c r="D3274">
        <v>10</v>
      </c>
      <c r="E3274" t="s">
        <v>2</v>
      </c>
      <c r="F3274" t="s">
        <v>61</v>
      </c>
      <c r="G3274" t="s">
        <v>150</v>
      </c>
      <c r="H3274">
        <v>1220</v>
      </c>
      <c r="I3274">
        <v>1160</v>
      </c>
      <c r="J3274">
        <v>2.2000000000000002</v>
      </c>
      <c r="K3274">
        <v>4.9000000000000004</v>
      </c>
      <c r="L3274">
        <v>1135</v>
      </c>
      <c r="M3274">
        <v>10.7</v>
      </c>
      <c r="N3274">
        <v>3.6</v>
      </c>
      <c r="O3274">
        <v>80.3</v>
      </c>
      <c r="P3274">
        <v>82.8</v>
      </c>
      <c r="Q3274">
        <v>83.5</v>
      </c>
      <c r="R3274">
        <v>3.3</v>
      </c>
      <c r="S3274">
        <v>870</v>
      </c>
      <c r="T3274">
        <v>22000</v>
      </c>
      <c r="U3274">
        <v>34400</v>
      </c>
      <c r="V3274">
        <v>48300</v>
      </c>
    </row>
    <row r="3275" spans="1:22" x14ac:dyDescent="0.25">
      <c r="A3275" t="str">
        <f t="shared" si="51"/>
        <v>2015/201610MaleMaterials and technologyNon-EU</v>
      </c>
      <c r="B3275" t="s">
        <v>38</v>
      </c>
      <c r="C3275" t="s">
        <v>139</v>
      </c>
      <c r="D3275">
        <v>10</v>
      </c>
      <c r="E3275" t="s">
        <v>2</v>
      </c>
      <c r="F3275" t="s">
        <v>125</v>
      </c>
      <c r="G3275" t="s">
        <v>150</v>
      </c>
      <c r="H3275">
        <v>120</v>
      </c>
      <c r="I3275">
        <v>115</v>
      </c>
      <c r="J3275">
        <v>52.4</v>
      </c>
      <c r="K3275">
        <v>3.9</v>
      </c>
      <c r="L3275">
        <v>55</v>
      </c>
      <c r="M3275">
        <v>27.8</v>
      </c>
      <c r="N3275">
        <v>1.4</v>
      </c>
      <c r="O3275">
        <v>16.3</v>
      </c>
      <c r="P3275">
        <v>17.100000000000001</v>
      </c>
      <c r="Q3275">
        <v>18.3</v>
      </c>
      <c r="R3275">
        <v>2</v>
      </c>
      <c r="S3275">
        <v>15</v>
      </c>
      <c r="T3275">
        <v>23100</v>
      </c>
      <c r="U3275">
        <v>39300</v>
      </c>
      <c r="V3275">
        <v>41700</v>
      </c>
    </row>
    <row r="3276" spans="1:22" x14ac:dyDescent="0.25">
      <c r="A3276" t="str">
        <f t="shared" si="51"/>
        <v>2015/201610MaleMathematical sciencesEU</v>
      </c>
      <c r="B3276" t="s">
        <v>38</v>
      </c>
      <c r="C3276" t="s">
        <v>139</v>
      </c>
      <c r="D3276">
        <v>10</v>
      </c>
      <c r="E3276" t="s">
        <v>2</v>
      </c>
      <c r="F3276" t="s">
        <v>21</v>
      </c>
      <c r="G3276" t="s">
        <v>5</v>
      </c>
      <c r="H3276">
        <v>70</v>
      </c>
      <c r="I3276">
        <v>65</v>
      </c>
      <c r="J3276">
        <v>50.1</v>
      </c>
      <c r="K3276">
        <v>11.4</v>
      </c>
      <c r="L3276">
        <v>30</v>
      </c>
      <c r="M3276">
        <v>18.100000000000001</v>
      </c>
      <c r="N3276">
        <v>4.7</v>
      </c>
      <c r="O3276">
        <v>21.8</v>
      </c>
      <c r="P3276">
        <v>24.7</v>
      </c>
      <c r="Q3276">
        <v>27</v>
      </c>
      <c r="R3276">
        <v>5.2</v>
      </c>
      <c r="S3276">
        <v>10</v>
      </c>
      <c r="T3276">
        <v>32600</v>
      </c>
      <c r="U3276">
        <v>58600</v>
      </c>
      <c r="V3276">
        <v>134300</v>
      </c>
    </row>
    <row r="3277" spans="1:22" x14ac:dyDescent="0.25">
      <c r="A3277" t="str">
        <f t="shared" si="51"/>
        <v>2015/201610MaleMathematical sciencesUK</v>
      </c>
      <c r="B3277" t="s">
        <v>38</v>
      </c>
      <c r="C3277" t="s">
        <v>139</v>
      </c>
      <c r="D3277">
        <v>10</v>
      </c>
      <c r="E3277" t="s">
        <v>2</v>
      </c>
      <c r="F3277" t="s">
        <v>61</v>
      </c>
      <c r="G3277" t="s">
        <v>5</v>
      </c>
      <c r="H3277">
        <v>2305</v>
      </c>
      <c r="I3277">
        <v>2235</v>
      </c>
      <c r="J3277">
        <v>1.8</v>
      </c>
      <c r="K3277">
        <v>3.2</v>
      </c>
      <c r="L3277">
        <v>2195</v>
      </c>
      <c r="M3277">
        <v>11</v>
      </c>
      <c r="N3277">
        <v>4.4000000000000004</v>
      </c>
      <c r="O3277">
        <v>78.3</v>
      </c>
      <c r="P3277">
        <v>81.7</v>
      </c>
      <c r="Q3277">
        <v>82.8</v>
      </c>
      <c r="R3277">
        <v>4.5</v>
      </c>
      <c r="S3277">
        <v>1685</v>
      </c>
      <c r="T3277">
        <v>31500</v>
      </c>
      <c r="U3277">
        <v>43200</v>
      </c>
      <c r="V3277">
        <v>66200</v>
      </c>
    </row>
    <row r="3278" spans="1:22" x14ac:dyDescent="0.25">
      <c r="A3278" t="str">
        <f t="shared" si="51"/>
        <v>2015/201610MaleMathematical sciencesNon-EU</v>
      </c>
      <c r="B3278" t="s">
        <v>38</v>
      </c>
      <c r="C3278" t="s">
        <v>139</v>
      </c>
      <c r="D3278">
        <v>10</v>
      </c>
      <c r="E3278" t="s">
        <v>2</v>
      </c>
      <c r="F3278" t="s">
        <v>125</v>
      </c>
      <c r="G3278" t="s">
        <v>5</v>
      </c>
      <c r="H3278">
        <v>200</v>
      </c>
      <c r="I3278">
        <v>195</v>
      </c>
      <c r="J3278">
        <v>54.2</v>
      </c>
      <c r="K3278">
        <v>4</v>
      </c>
      <c r="L3278">
        <v>90</v>
      </c>
      <c r="M3278">
        <v>20.2</v>
      </c>
      <c r="N3278">
        <v>2.4</v>
      </c>
      <c r="O3278">
        <v>21.3</v>
      </c>
      <c r="P3278">
        <v>22.6</v>
      </c>
      <c r="Q3278">
        <v>23.1</v>
      </c>
      <c r="R3278">
        <v>1.9</v>
      </c>
      <c r="S3278">
        <v>35</v>
      </c>
      <c r="T3278">
        <v>36600</v>
      </c>
      <c r="U3278">
        <v>59700</v>
      </c>
      <c r="V3278">
        <v>79800</v>
      </c>
    </row>
    <row r="3279" spans="1:22" x14ac:dyDescent="0.25">
      <c r="A3279" t="str">
        <f t="shared" si="51"/>
        <v>2015/201610MaleMedia, journalism and communicationsEU</v>
      </c>
      <c r="B3279" t="s">
        <v>38</v>
      </c>
      <c r="C3279" t="s">
        <v>139</v>
      </c>
      <c r="D3279">
        <v>10</v>
      </c>
      <c r="E3279" t="s">
        <v>2</v>
      </c>
      <c r="F3279" t="s">
        <v>21</v>
      </c>
      <c r="G3279" t="s">
        <v>151</v>
      </c>
      <c r="H3279">
        <v>125</v>
      </c>
      <c r="I3279">
        <v>120</v>
      </c>
      <c r="J3279">
        <v>58.7</v>
      </c>
      <c r="K3279">
        <v>5</v>
      </c>
      <c r="L3279">
        <v>50</v>
      </c>
      <c r="M3279">
        <v>18.600000000000001</v>
      </c>
      <c r="N3279">
        <v>1.3</v>
      </c>
      <c r="O3279">
        <v>19.899999999999999</v>
      </c>
      <c r="P3279">
        <v>20.3</v>
      </c>
      <c r="Q3279">
        <v>21.4</v>
      </c>
      <c r="R3279">
        <v>1.5</v>
      </c>
      <c r="S3279">
        <v>20</v>
      </c>
      <c r="T3279">
        <v>22000</v>
      </c>
      <c r="U3279">
        <v>42500</v>
      </c>
      <c r="V3279">
        <v>49400</v>
      </c>
    </row>
    <row r="3280" spans="1:22" x14ac:dyDescent="0.25">
      <c r="A3280" t="str">
        <f t="shared" si="51"/>
        <v>2015/201610MaleMedia, journalism and communicationsUK</v>
      </c>
      <c r="B3280" t="s">
        <v>38</v>
      </c>
      <c r="C3280" t="s">
        <v>139</v>
      </c>
      <c r="D3280">
        <v>10</v>
      </c>
      <c r="E3280" t="s">
        <v>2</v>
      </c>
      <c r="F3280" t="s">
        <v>61</v>
      </c>
      <c r="G3280" t="s">
        <v>151</v>
      </c>
      <c r="H3280">
        <v>2810</v>
      </c>
      <c r="I3280">
        <v>2750</v>
      </c>
      <c r="J3280">
        <v>1.8</v>
      </c>
      <c r="K3280">
        <v>2.1</v>
      </c>
      <c r="L3280">
        <v>2700</v>
      </c>
      <c r="M3280">
        <v>8.6999999999999993</v>
      </c>
      <c r="N3280">
        <v>4.8</v>
      </c>
      <c r="O3280">
        <v>81.400000000000006</v>
      </c>
      <c r="P3280">
        <v>84.1</v>
      </c>
      <c r="Q3280">
        <v>84.6</v>
      </c>
      <c r="R3280">
        <v>3.2</v>
      </c>
      <c r="S3280">
        <v>2110</v>
      </c>
      <c r="T3280">
        <v>20100</v>
      </c>
      <c r="U3280">
        <v>28900</v>
      </c>
      <c r="V3280">
        <v>39200</v>
      </c>
    </row>
    <row r="3281" spans="1:22" x14ac:dyDescent="0.25">
      <c r="A3281" t="str">
        <f t="shared" si="51"/>
        <v>2015/201610MaleMedia, journalism and communicationsNon-EU</v>
      </c>
      <c r="B3281" t="s">
        <v>38</v>
      </c>
      <c r="C3281" t="s">
        <v>139</v>
      </c>
      <c r="D3281">
        <v>10</v>
      </c>
      <c r="E3281" t="s">
        <v>2</v>
      </c>
      <c r="F3281" t="s">
        <v>125</v>
      </c>
      <c r="G3281" t="s">
        <v>151</v>
      </c>
      <c r="H3281">
        <v>80</v>
      </c>
      <c r="I3281">
        <v>75</v>
      </c>
      <c r="J3281">
        <v>69.8</v>
      </c>
      <c r="K3281">
        <v>8.5</v>
      </c>
      <c r="L3281">
        <v>25</v>
      </c>
      <c r="M3281">
        <v>10</v>
      </c>
      <c r="N3281">
        <v>2.7</v>
      </c>
      <c r="O3281">
        <v>16.2</v>
      </c>
      <c r="P3281">
        <v>16.2</v>
      </c>
      <c r="Q3281">
        <v>17.600000000000001</v>
      </c>
      <c r="R3281">
        <v>1.3</v>
      </c>
      <c r="S3281" t="s">
        <v>124</v>
      </c>
      <c r="T3281" t="s">
        <v>124</v>
      </c>
      <c r="U3281" t="s">
        <v>124</v>
      </c>
      <c r="V3281" t="s">
        <v>124</v>
      </c>
    </row>
    <row r="3282" spans="1:22" x14ac:dyDescent="0.25">
      <c r="A3282" t="str">
        <f t="shared" si="51"/>
        <v>2015/201610MaleMedical sciencesEU</v>
      </c>
      <c r="B3282" t="s">
        <v>38</v>
      </c>
      <c r="C3282" t="s">
        <v>139</v>
      </c>
      <c r="D3282">
        <v>10</v>
      </c>
      <c r="E3282" t="s">
        <v>2</v>
      </c>
      <c r="F3282" t="s">
        <v>21</v>
      </c>
      <c r="G3282" t="s">
        <v>152</v>
      </c>
      <c r="H3282">
        <v>20</v>
      </c>
      <c r="I3282">
        <v>20</v>
      </c>
      <c r="J3282">
        <v>35.9</v>
      </c>
      <c r="K3282">
        <v>0</v>
      </c>
      <c r="L3282">
        <v>10</v>
      </c>
      <c r="M3282">
        <v>15.4</v>
      </c>
      <c r="N3282">
        <v>0</v>
      </c>
      <c r="O3282">
        <v>29.9</v>
      </c>
      <c r="P3282">
        <v>48.7</v>
      </c>
      <c r="Q3282">
        <v>48.7</v>
      </c>
      <c r="R3282">
        <v>18.8</v>
      </c>
      <c r="S3282" t="s">
        <v>124</v>
      </c>
      <c r="T3282" t="s">
        <v>124</v>
      </c>
      <c r="U3282" t="s">
        <v>124</v>
      </c>
      <c r="V3282" t="s">
        <v>124</v>
      </c>
    </row>
    <row r="3283" spans="1:22" x14ac:dyDescent="0.25">
      <c r="A3283" t="str">
        <f t="shared" si="51"/>
        <v>2015/201610MaleMedical sciencesUK</v>
      </c>
      <c r="B3283" t="s">
        <v>38</v>
      </c>
      <c r="C3283" t="s">
        <v>139</v>
      </c>
      <c r="D3283">
        <v>10</v>
      </c>
      <c r="E3283" t="s">
        <v>2</v>
      </c>
      <c r="F3283" t="s">
        <v>61</v>
      </c>
      <c r="G3283" t="s">
        <v>152</v>
      </c>
      <c r="H3283">
        <v>660</v>
      </c>
      <c r="I3283">
        <v>645</v>
      </c>
      <c r="J3283">
        <v>1.6</v>
      </c>
      <c r="K3283">
        <v>2.2999999999999998</v>
      </c>
      <c r="L3283">
        <v>635</v>
      </c>
      <c r="M3283">
        <v>9.6</v>
      </c>
      <c r="N3283">
        <v>4.7</v>
      </c>
      <c r="O3283">
        <v>66.5</v>
      </c>
      <c r="P3283">
        <v>82.2</v>
      </c>
      <c r="Q3283">
        <v>84.1</v>
      </c>
      <c r="R3283">
        <v>17.600000000000001</v>
      </c>
      <c r="S3283">
        <v>410</v>
      </c>
      <c r="T3283">
        <v>32600</v>
      </c>
      <c r="U3283">
        <v>42500</v>
      </c>
      <c r="V3283">
        <v>54900</v>
      </c>
    </row>
    <row r="3284" spans="1:22" x14ac:dyDescent="0.25">
      <c r="A3284" t="str">
        <f t="shared" si="51"/>
        <v>2015/201610MaleMedical sciencesNon-EU</v>
      </c>
      <c r="B3284" t="s">
        <v>38</v>
      </c>
      <c r="C3284" t="s">
        <v>139</v>
      </c>
      <c r="D3284">
        <v>10</v>
      </c>
      <c r="E3284" t="s">
        <v>2</v>
      </c>
      <c r="F3284" t="s">
        <v>125</v>
      </c>
      <c r="G3284" t="s">
        <v>152</v>
      </c>
      <c r="H3284">
        <v>35</v>
      </c>
      <c r="I3284">
        <v>35</v>
      </c>
      <c r="J3284">
        <v>41.9</v>
      </c>
      <c r="K3284">
        <v>5.7</v>
      </c>
      <c r="L3284">
        <v>20</v>
      </c>
      <c r="M3284">
        <v>11.1</v>
      </c>
      <c r="N3284">
        <v>1.5</v>
      </c>
      <c r="O3284">
        <v>39.4</v>
      </c>
      <c r="P3284">
        <v>45.5</v>
      </c>
      <c r="Q3284">
        <v>45.5</v>
      </c>
      <c r="R3284">
        <v>6.1</v>
      </c>
      <c r="S3284">
        <v>10</v>
      </c>
      <c r="T3284">
        <v>45800</v>
      </c>
      <c r="U3284">
        <v>51200</v>
      </c>
      <c r="V3284">
        <v>58300</v>
      </c>
    </row>
    <row r="3285" spans="1:22" x14ac:dyDescent="0.25">
      <c r="A3285" t="str">
        <f t="shared" si="51"/>
        <v>2015/201610MaleMedicine and dentistryEU</v>
      </c>
      <c r="B3285" t="s">
        <v>38</v>
      </c>
      <c r="C3285" t="s">
        <v>139</v>
      </c>
      <c r="D3285">
        <v>10</v>
      </c>
      <c r="E3285" t="s">
        <v>2</v>
      </c>
      <c r="F3285" t="s">
        <v>21</v>
      </c>
      <c r="G3285" t="s">
        <v>77</v>
      </c>
      <c r="H3285">
        <v>60</v>
      </c>
      <c r="I3285">
        <v>55</v>
      </c>
      <c r="J3285">
        <v>10.7</v>
      </c>
      <c r="K3285">
        <v>8.1999999999999993</v>
      </c>
      <c r="L3285">
        <v>50</v>
      </c>
      <c r="M3285">
        <v>7.1</v>
      </c>
      <c r="N3285">
        <v>3.6</v>
      </c>
      <c r="O3285">
        <v>50</v>
      </c>
      <c r="P3285">
        <v>75</v>
      </c>
      <c r="Q3285">
        <v>78.599999999999994</v>
      </c>
      <c r="R3285">
        <v>28.6</v>
      </c>
      <c r="S3285">
        <v>30</v>
      </c>
      <c r="T3285">
        <v>54700</v>
      </c>
      <c r="U3285">
        <v>65100</v>
      </c>
      <c r="V3285">
        <v>76100</v>
      </c>
    </row>
    <row r="3286" spans="1:22" x14ac:dyDescent="0.25">
      <c r="A3286" t="str">
        <f t="shared" si="51"/>
        <v>2015/201610MaleMedicine and dentistryUK</v>
      </c>
      <c r="B3286" t="s">
        <v>38</v>
      </c>
      <c r="C3286" t="s">
        <v>139</v>
      </c>
      <c r="D3286">
        <v>10</v>
      </c>
      <c r="E3286" t="s">
        <v>2</v>
      </c>
      <c r="F3286" t="s">
        <v>61</v>
      </c>
      <c r="G3286" t="s">
        <v>77</v>
      </c>
      <c r="H3286">
        <v>2315</v>
      </c>
      <c r="I3286">
        <v>2235</v>
      </c>
      <c r="J3286">
        <v>1.4</v>
      </c>
      <c r="K3286">
        <v>3.4</v>
      </c>
      <c r="L3286">
        <v>2205</v>
      </c>
      <c r="M3286">
        <v>9.8000000000000007</v>
      </c>
      <c r="N3286">
        <v>2.1</v>
      </c>
      <c r="O3286">
        <v>58.7</v>
      </c>
      <c r="P3286">
        <v>84</v>
      </c>
      <c r="Q3286">
        <v>86.6</v>
      </c>
      <c r="R3286">
        <v>27.9</v>
      </c>
      <c r="S3286">
        <v>1180</v>
      </c>
      <c r="T3286">
        <v>53100</v>
      </c>
      <c r="U3286">
        <v>64800</v>
      </c>
      <c r="V3286">
        <v>81300</v>
      </c>
    </row>
    <row r="3287" spans="1:22" x14ac:dyDescent="0.25">
      <c r="A3287" t="str">
        <f t="shared" si="51"/>
        <v>2015/201610MaleMedicine and dentistryNon-EU</v>
      </c>
      <c r="B3287" t="s">
        <v>38</v>
      </c>
      <c r="C3287" t="s">
        <v>139</v>
      </c>
      <c r="D3287">
        <v>10</v>
      </c>
      <c r="E3287" t="s">
        <v>2</v>
      </c>
      <c r="F3287" t="s">
        <v>125</v>
      </c>
      <c r="G3287" t="s">
        <v>77</v>
      </c>
      <c r="H3287">
        <v>185</v>
      </c>
      <c r="I3287">
        <v>170</v>
      </c>
      <c r="J3287">
        <v>21.1</v>
      </c>
      <c r="K3287">
        <v>7.1</v>
      </c>
      <c r="L3287">
        <v>135</v>
      </c>
      <c r="M3287">
        <v>17.5</v>
      </c>
      <c r="N3287">
        <v>1.2</v>
      </c>
      <c r="O3287">
        <v>35.1</v>
      </c>
      <c r="P3287">
        <v>57.3</v>
      </c>
      <c r="Q3287">
        <v>60.2</v>
      </c>
      <c r="R3287">
        <v>25.1</v>
      </c>
      <c r="S3287">
        <v>50</v>
      </c>
      <c r="T3287">
        <v>48300</v>
      </c>
      <c r="U3287">
        <v>62600</v>
      </c>
      <c r="V3287">
        <v>74600</v>
      </c>
    </row>
    <row r="3288" spans="1:22" x14ac:dyDescent="0.25">
      <c r="A3288" t="str">
        <f t="shared" si="51"/>
        <v>2015/201610MaleNursing and midwiferyEU</v>
      </c>
      <c r="B3288" t="s">
        <v>38</v>
      </c>
      <c r="C3288" t="s">
        <v>139</v>
      </c>
      <c r="D3288">
        <v>10</v>
      </c>
      <c r="E3288" t="s">
        <v>2</v>
      </c>
      <c r="F3288" t="s">
        <v>21</v>
      </c>
      <c r="G3288" t="s">
        <v>153</v>
      </c>
      <c r="H3288">
        <v>10</v>
      </c>
      <c r="I3288">
        <v>10</v>
      </c>
      <c r="J3288">
        <v>12.5</v>
      </c>
      <c r="K3288">
        <v>31.4</v>
      </c>
      <c r="L3288">
        <v>5</v>
      </c>
      <c r="M3288">
        <v>12.5</v>
      </c>
      <c r="N3288">
        <v>0</v>
      </c>
      <c r="O3288">
        <v>50</v>
      </c>
      <c r="P3288">
        <v>62.5</v>
      </c>
      <c r="Q3288">
        <v>75</v>
      </c>
      <c r="R3288">
        <v>25</v>
      </c>
      <c r="S3288" t="s">
        <v>124</v>
      </c>
      <c r="T3288" t="s">
        <v>124</v>
      </c>
      <c r="U3288" t="s">
        <v>124</v>
      </c>
      <c r="V3288" t="s">
        <v>124</v>
      </c>
    </row>
    <row r="3289" spans="1:22" x14ac:dyDescent="0.25">
      <c r="A3289" t="str">
        <f t="shared" si="51"/>
        <v>2015/201610MaleNursing and midwiferyUK</v>
      </c>
      <c r="B3289" t="s">
        <v>38</v>
      </c>
      <c r="C3289" t="s">
        <v>139</v>
      </c>
      <c r="D3289">
        <v>10</v>
      </c>
      <c r="E3289" t="s">
        <v>2</v>
      </c>
      <c r="F3289" t="s">
        <v>61</v>
      </c>
      <c r="G3289" t="s">
        <v>153</v>
      </c>
      <c r="H3289">
        <v>695</v>
      </c>
      <c r="I3289">
        <v>680</v>
      </c>
      <c r="J3289">
        <v>3.4</v>
      </c>
      <c r="K3289">
        <v>2.4</v>
      </c>
      <c r="L3289">
        <v>655</v>
      </c>
      <c r="M3289">
        <v>6.5</v>
      </c>
      <c r="N3289">
        <v>1.3</v>
      </c>
      <c r="O3289">
        <v>69.400000000000006</v>
      </c>
      <c r="P3289">
        <v>87.2</v>
      </c>
      <c r="Q3289">
        <v>88.8</v>
      </c>
      <c r="R3289">
        <v>19.399999999999999</v>
      </c>
      <c r="S3289">
        <v>450</v>
      </c>
      <c r="T3289">
        <v>29300</v>
      </c>
      <c r="U3289">
        <v>35100</v>
      </c>
      <c r="V3289">
        <v>42800</v>
      </c>
    </row>
    <row r="3290" spans="1:22" x14ac:dyDescent="0.25">
      <c r="A3290" t="str">
        <f t="shared" si="51"/>
        <v>2015/201610MaleNursing and midwiferyNon-EU</v>
      </c>
      <c r="B3290" t="s">
        <v>38</v>
      </c>
      <c r="C3290" t="s">
        <v>139</v>
      </c>
      <c r="D3290">
        <v>10</v>
      </c>
      <c r="E3290" t="s">
        <v>2</v>
      </c>
      <c r="F3290" t="s">
        <v>125</v>
      </c>
      <c r="G3290" t="s">
        <v>153</v>
      </c>
      <c r="H3290">
        <v>40</v>
      </c>
      <c r="I3290">
        <v>40</v>
      </c>
      <c r="J3290">
        <v>47.6</v>
      </c>
      <c r="K3290">
        <v>0</v>
      </c>
      <c r="L3290">
        <v>20</v>
      </c>
      <c r="M3290">
        <v>7.1</v>
      </c>
      <c r="N3290">
        <v>0</v>
      </c>
      <c r="O3290">
        <v>40.5</v>
      </c>
      <c r="P3290">
        <v>45.2</v>
      </c>
      <c r="Q3290">
        <v>45.2</v>
      </c>
      <c r="R3290">
        <v>4.8</v>
      </c>
      <c r="S3290">
        <v>15</v>
      </c>
      <c r="T3290">
        <v>22300</v>
      </c>
      <c r="U3290">
        <v>34000</v>
      </c>
      <c r="V3290">
        <v>37300</v>
      </c>
    </row>
    <row r="3291" spans="1:22" x14ac:dyDescent="0.25">
      <c r="A3291" t="str">
        <f t="shared" si="51"/>
        <v>2015/201610MalePerforming artsEU</v>
      </c>
      <c r="B3291" t="s">
        <v>38</v>
      </c>
      <c r="C3291" t="s">
        <v>139</v>
      </c>
      <c r="D3291">
        <v>10</v>
      </c>
      <c r="E3291" t="s">
        <v>2</v>
      </c>
      <c r="F3291" t="s">
        <v>21</v>
      </c>
      <c r="G3291" t="s">
        <v>154</v>
      </c>
      <c r="H3291">
        <v>120</v>
      </c>
      <c r="I3291">
        <v>110</v>
      </c>
      <c r="J3291">
        <v>48.9</v>
      </c>
      <c r="K3291">
        <v>8.9</v>
      </c>
      <c r="L3291">
        <v>55</v>
      </c>
      <c r="M3291">
        <v>15.4</v>
      </c>
      <c r="N3291">
        <v>3.7</v>
      </c>
      <c r="O3291">
        <v>29.5</v>
      </c>
      <c r="P3291">
        <v>30.4</v>
      </c>
      <c r="Q3291">
        <v>31.9</v>
      </c>
      <c r="R3291">
        <v>2.5</v>
      </c>
      <c r="S3291">
        <v>30</v>
      </c>
      <c r="T3291">
        <v>11300</v>
      </c>
      <c r="U3291">
        <v>22300</v>
      </c>
      <c r="V3291">
        <v>37000</v>
      </c>
    </row>
    <row r="3292" spans="1:22" x14ac:dyDescent="0.25">
      <c r="A3292" t="str">
        <f t="shared" si="51"/>
        <v>2015/201610MalePerforming artsUK</v>
      </c>
      <c r="B3292" t="s">
        <v>38</v>
      </c>
      <c r="C3292" t="s">
        <v>139</v>
      </c>
      <c r="D3292">
        <v>10</v>
      </c>
      <c r="E3292" t="s">
        <v>2</v>
      </c>
      <c r="F3292" t="s">
        <v>61</v>
      </c>
      <c r="G3292" t="s">
        <v>154</v>
      </c>
      <c r="H3292">
        <v>2660</v>
      </c>
      <c r="I3292">
        <v>2600</v>
      </c>
      <c r="J3292">
        <v>2.6</v>
      </c>
      <c r="K3292">
        <v>2.4</v>
      </c>
      <c r="L3292">
        <v>2530</v>
      </c>
      <c r="M3292">
        <v>8.5</v>
      </c>
      <c r="N3292">
        <v>4</v>
      </c>
      <c r="O3292">
        <v>80.5</v>
      </c>
      <c r="P3292">
        <v>84.2</v>
      </c>
      <c r="Q3292">
        <v>84.9</v>
      </c>
      <c r="R3292">
        <v>4.4000000000000004</v>
      </c>
      <c r="S3292">
        <v>1885</v>
      </c>
      <c r="T3292">
        <v>15200</v>
      </c>
      <c r="U3292">
        <v>24500</v>
      </c>
      <c r="V3292">
        <v>34400</v>
      </c>
    </row>
    <row r="3293" spans="1:22" x14ac:dyDescent="0.25">
      <c r="A3293" t="str">
        <f t="shared" si="51"/>
        <v>2015/201610MalePerforming artsNon-EU</v>
      </c>
      <c r="B3293" t="s">
        <v>38</v>
      </c>
      <c r="C3293" t="s">
        <v>139</v>
      </c>
      <c r="D3293">
        <v>10</v>
      </c>
      <c r="E3293" t="s">
        <v>2</v>
      </c>
      <c r="F3293" t="s">
        <v>125</v>
      </c>
      <c r="G3293" t="s">
        <v>154</v>
      </c>
      <c r="H3293">
        <v>95</v>
      </c>
      <c r="I3293">
        <v>90</v>
      </c>
      <c r="J3293">
        <v>50.1</v>
      </c>
      <c r="K3293">
        <v>4.3</v>
      </c>
      <c r="L3293">
        <v>45</v>
      </c>
      <c r="M3293">
        <v>17.600000000000001</v>
      </c>
      <c r="N3293">
        <v>3.4</v>
      </c>
      <c r="O3293">
        <v>24.9</v>
      </c>
      <c r="P3293">
        <v>26.4</v>
      </c>
      <c r="Q3293">
        <v>29</v>
      </c>
      <c r="R3293">
        <v>4.0999999999999996</v>
      </c>
      <c r="S3293">
        <v>20</v>
      </c>
      <c r="T3293">
        <v>10200</v>
      </c>
      <c r="U3293">
        <v>16800</v>
      </c>
      <c r="V3293">
        <v>39500</v>
      </c>
    </row>
    <row r="3294" spans="1:22" x14ac:dyDescent="0.25">
      <c r="A3294" t="str">
        <f t="shared" si="51"/>
        <v>2015/201610MalePharmacology, toxicology and pharmacyEU</v>
      </c>
      <c r="B3294" t="s">
        <v>38</v>
      </c>
      <c r="C3294" t="s">
        <v>139</v>
      </c>
      <c r="D3294">
        <v>10</v>
      </c>
      <c r="E3294" t="s">
        <v>2</v>
      </c>
      <c r="F3294" t="s">
        <v>21</v>
      </c>
      <c r="G3294" t="s">
        <v>78</v>
      </c>
      <c r="H3294">
        <v>50</v>
      </c>
      <c r="I3294">
        <v>40</v>
      </c>
      <c r="J3294">
        <v>39</v>
      </c>
      <c r="K3294">
        <v>16.3</v>
      </c>
      <c r="L3294">
        <v>25</v>
      </c>
      <c r="M3294">
        <v>34.1</v>
      </c>
      <c r="N3294">
        <v>2.4</v>
      </c>
      <c r="O3294">
        <v>19.5</v>
      </c>
      <c r="P3294">
        <v>19.5</v>
      </c>
      <c r="Q3294">
        <v>24.4</v>
      </c>
      <c r="R3294">
        <v>4.9000000000000004</v>
      </c>
      <c r="S3294" t="s">
        <v>124</v>
      </c>
      <c r="T3294" t="s">
        <v>124</v>
      </c>
      <c r="U3294" t="s">
        <v>124</v>
      </c>
      <c r="V3294" t="s">
        <v>124</v>
      </c>
    </row>
    <row r="3295" spans="1:22" x14ac:dyDescent="0.25">
      <c r="A3295" t="str">
        <f t="shared" si="51"/>
        <v>2015/201610MalePharmacology, toxicology and pharmacyUK</v>
      </c>
      <c r="B3295" t="s">
        <v>38</v>
      </c>
      <c r="C3295" t="s">
        <v>139</v>
      </c>
      <c r="D3295">
        <v>10</v>
      </c>
      <c r="E3295" t="s">
        <v>2</v>
      </c>
      <c r="F3295" t="s">
        <v>61</v>
      </c>
      <c r="G3295" t="s">
        <v>78</v>
      </c>
      <c r="H3295">
        <v>615</v>
      </c>
      <c r="I3295">
        <v>600</v>
      </c>
      <c r="J3295">
        <v>3.1</v>
      </c>
      <c r="K3295">
        <v>2.1</v>
      </c>
      <c r="L3295">
        <v>580</v>
      </c>
      <c r="M3295">
        <v>8.1999999999999993</v>
      </c>
      <c r="N3295">
        <v>2</v>
      </c>
      <c r="O3295">
        <v>73.400000000000006</v>
      </c>
      <c r="P3295">
        <v>85.1</v>
      </c>
      <c r="Q3295">
        <v>86.7</v>
      </c>
      <c r="R3295">
        <v>13.3</v>
      </c>
      <c r="S3295">
        <v>420</v>
      </c>
      <c r="T3295">
        <v>17600</v>
      </c>
      <c r="U3295">
        <v>38800</v>
      </c>
      <c r="V3295">
        <v>49000</v>
      </c>
    </row>
    <row r="3296" spans="1:22" x14ac:dyDescent="0.25">
      <c r="A3296" t="str">
        <f t="shared" si="51"/>
        <v>2015/201610MalePharmacology, toxicology and pharmacyNon-EU</v>
      </c>
      <c r="B3296" t="s">
        <v>38</v>
      </c>
      <c r="C3296" t="s">
        <v>139</v>
      </c>
      <c r="D3296">
        <v>10</v>
      </c>
      <c r="E3296" t="s">
        <v>2</v>
      </c>
      <c r="F3296" t="s">
        <v>125</v>
      </c>
      <c r="G3296" t="s">
        <v>78</v>
      </c>
      <c r="H3296">
        <v>45</v>
      </c>
      <c r="I3296">
        <v>45</v>
      </c>
      <c r="J3296">
        <v>31.1</v>
      </c>
      <c r="K3296">
        <v>4.3</v>
      </c>
      <c r="L3296">
        <v>30</v>
      </c>
      <c r="M3296">
        <v>16.7</v>
      </c>
      <c r="N3296">
        <v>0</v>
      </c>
      <c r="O3296">
        <v>38.6</v>
      </c>
      <c r="P3296">
        <v>45.5</v>
      </c>
      <c r="Q3296">
        <v>52.3</v>
      </c>
      <c r="R3296">
        <v>13.6</v>
      </c>
      <c r="S3296">
        <v>15</v>
      </c>
      <c r="T3296">
        <v>31700</v>
      </c>
      <c r="U3296">
        <v>41400</v>
      </c>
      <c r="V3296">
        <v>52000</v>
      </c>
    </row>
    <row r="3297" spans="1:22" x14ac:dyDescent="0.25">
      <c r="A3297" t="str">
        <f t="shared" si="51"/>
        <v>2015/201610MalePhilosophy and religious studiesEU</v>
      </c>
      <c r="B3297" t="s">
        <v>38</v>
      </c>
      <c r="C3297" t="s">
        <v>139</v>
      </c>
      <c r="D3297">
        <v>10</v>
      </c>
      <c r="E3297" t="s">
        <v>2</v>
      </c>
      <c r="F3297" t="s">
        <v>21</v>
      </c>
      <c r="G3297" t="s">
        <v>115</v>
      </c>
      <c r="H3297">
        <v>45</v>
      </c>
      <c r="I3297">
        <v>40</v>
      </c>
      <c r="J3297">
        <v>50</v>
      </c>
      <c r="K3297">
        <v>11.7</v>
      </c>
      <c r="L3297">
        <v>20</v>
      </c>
      <c r="M3297">
        <v>14.6</v>
      </c>
      <c r="N3297">
        <v>0.9</v>
      </c>
      <c r="O3297">
        <v>25.7</v>
      </c>
      <c r="P3297">
        <v>29.6</v>
      </c>
      <c r="Q3297">
        <v>34.5</v>
      </c>
      <c r="R3297">
        <v>8.8000000000000007</v>
      </c>
      <c r="S3297" t="s">
        <v>124</v>
      </c>
      <c r="T3297" t="s">
        <v>124</v>
      </c>
      <c r="U3297" t="s">
        <v>124</v>
      </c>
      <c r="V3297" t="s">
        <v>124</v>
      </c>
    </row>
    <row r="3298" spans="1:22" x14ac:dyDescent="0.25">
      <c r="A3298" t="str">
        <f t="shared" si="51"/>
        <v>2015/201610MalePhilosophy and religious studiesUK</v>
      </c>
      <c r="B3298" t="s">
        <v>38</v>
      </c>
      <c r="C3298" t="s">
        <v>139</v>
      </c>
      <c r="D3298">
        <v>10</v>
      </c>
      <c r="E3298" t="s">
        <v>2</v>
      </c>
      <c r="F3298" t="s">
        <v>61</v>
      </c>
      <c r="G3298" t="s">
        <v>115</v>
      </c>
      <c r="H3298">
        <v>1255</v>
      </c>
      <c r="I3298">
        <v>1210</v>
      </c>
      <c r="J3298">
        <v>2.2000000000000002</v>
      </c>
      <c r="K3298">
        <v>3.6</v>
      </c>
      <c r="L3298">
        <v>1180</v>
      </c>
      <c r="M3298">
        <v>13.4</v>
      </c>
      <c r="N3298">
        <v>3.4</v>
      </c>
      <c r="O3298">
        <v>72.900000000000006</v>
      </c>
      <c r="P3298">
        <v>79</v>
      </c>
      <c r="Q3298">
        <v>80.900000000000006</v>
      </c>
      <c r="R3298">
        <v>8.1</v>
      </c>
      <c r="S3298">
        <v>780</v>
      </c>
      <c r="T3298">
        <v>21600</v>
      </c>
      <c r="U3298">
        <v>33300</v>
      </c>
      <c r="V3298">
        <v>49000</v>
      </c>
    </row>
    <row r="3299" spans="1:22" x14ac:dyDescent="0.25">
      <c r="A3299" t="str">
        <f t="shared" si="51"/>
        <v>2015/201610MalePhilosophy and religious studiesNon-EU</v>
      </c>
      <c r="B3299" t="s">
        <v>38</v>
      </c>
      <c r="C3299" t="s">
        <v>139</v>
      </c>
      <c r="D3299">
        <v>10</v>
      </c>
      <c r="E3299" t="s">
        <v>2</v>
      </c>
      <c r="F3299" t="s">
        <v>125</v>
      </c>
      <c r="G3299" t="s">
        <v>115</v>
      </c>
      <c r="H3299">
        <v>50</v>
      </c>
      <c r="I3299">
        <v>45</v>
      </c>
      <c r="J3299">
        <v>48.9</v>
      </c>
      <c r="K3299">
        <v>8.5</v>
      </c>
      <c r="L3299">
        <v>25</v>
      </c>
      <c r="M3299">
        <v>23</v>
      </c>
      <c r="N3299">
        <v>1.1000000000000001</v>
      </c>
      <c r="O3299">
        <v>27</v>
      </c>
      <c r="P3299">
        <v>27</v>
      </c>
      <c r="Q3299">
        <v>27</v>
      </c>
      <c r="R3299">
        <v>0</v>
      </c>
      <c r="S3299" t="s">
        <v>124</v>
      </c>
      <c r="T3299" t="s">
        <v>124</v>
      </c>
      <c r="U3299" t="s">
        <v>124</v>
      </c>
      <c r="V3299" t="s">
        <v>124</v>
      </c>
    </row>
    <row r="3300" spans="1:22" x14ac:dyDescent="0.25">
      <c r="A3300" t="str">
        <f t="shared" si="51"/>
        <v>2015/201610MalePhysics and astronomyEU</v>
      </c>
      <c r="B3300" t="s">
        <v>38</v>
      </c>
      <c r="C3300" t="s">
        <v>139</v>
      </c>
      <c r="D3300">
        <v>10</v>
      </c>
      <c r="E3300" t="s">
        <v>2</v>
      </c>
      <c r="F3300" t="s">
        <v>21</v>
      </c>
      <c r="G3300" t="s">
        <v>88</v>
      </c>
      <c r="H3300">
        <v>45</v>
      </c>
      <c r="I3300">
        <v>45</v>
      </c>
      <c r="J3300">
        <v>54.6</v>
      </c>
      <c r="K3300">
        <v>6.4</v>
      </c>
      <c r="L3300">
        <v>20</v>
      </c>
      <c r="M3300">
        <v>18.3</v>
      </c>
      <c r="N3300">
        <v>3.1</v>
      </c>
      <c r="O3300">
        <v>24</v>
      </c>
      <c r="P3300">
        <v>24</v>
      </c>
      <c r="Q3300">
        <v>24</v>
      </c>
      <c r="R3300">
        <v>0</v>
      </c>
      <c r="S3300" t="s">
        <v>124</v>
      </c>
      <c r="T3300" t="s">
        <v>124</v>
      </c>
      <c r="U3300" t="s">
        <v>124</v>
      </c>
      <c r="V3300" t="s">
        <v>124</v>
      </c>
    </row>
    <row r="3301" spans="1:22" x14ac:dyDescent="0.25">
      <c r="A3301" t="str">
        <f t="shared" si="51"/>
        <v>2015/201610MalePhysics and astronomyUK</v>
      </c>
      <c r="B3301" t="s">
        <v>38</v>
      </c>
      <c r="C3301" t="s">
        <v>139</v>
      </c>
      <c r="D3301">
        <v>10</v>
      </c>
      <c r="E3301" t="s">
        <v>2</v>
      </c>
      <c r="F3301" t="s">
        <v>61</v>
      </c>
      <c r="G3301" t="s">
        <v>88</v>
      </c>
      <c r="H3301">
        <v>1550</v>
      </c>
      <c r="I3301">
        <v>1485</v>
      </c>
      <c r="J3301">
        <v>1</v>
      </c>
      <c r="K3301">
        <v>4.2</v>
      </c>
      <c r="L3301">
        <v>1470</v>
      </c>
      <c r="M3301">
        <v>10.6</v>
      </c>
      <c r="N3301">
        <v>4.3</v>
      </c>
      <c r="O3301">
        <v>78.099999999999994</v>
      </c>
      <c r="P3301">
        <v>82.9</v>
      </c>
      <c r="Q3301">
        <v>84.1</v>
      </c>
      <c r="R3301">
        <v>6</v>
      </c>
      <c r="S3301">
        <v>1120</v>
      </c>
      <c r="T3301">
        <v>29300</v>
      </c>
      <c r="U3301">
        <v>38800</v>
      </c>
      <c r="V3301">
        <v>53400</v>
      </c>
    </row>
    <row r="3302" spans="1:22" x14ac:dyDescent="0.25">
      <c r="A3302" t="str">
        <f t="shared" si="51"/>
        <v>2015/201610MalePhysics and astronomyNon-EU</v>
      </c>
      <c r="B3302" t="s">
        <v>38</v>
      </c>
      <c r="C3302" t="s">
        <v>139</v>
      </c>
      <c r="D3302">
        <v>10</v>
      </c>
      <c r="E3302" t="s">
        <v>2</v>
      </c>
      <c r="F3302" t="s">
        <v>125</v>
      </c>
      <c r="G3302" t="s">
        <v>88</v>
      </c>
      <c r="H3302">
        <v>50</v>
      </c>
      <c r="I3302">
        <v>45</v>
      </c>
      <c r="J3302">
        <v>53.9</v>
      </c>
      <c r="K3302">
        <v>7.6</v>
      </c>
      <c r="L3302">
        <v>20</v>
      </c>
      <c r="M3302">
        <v>14.6</v>
      </c>
      <c r="N3302">
        <v>0</v>
      </c>
      <c r="O3302">
        <v>31.5</v>
      </c>
      <c r="P3302">
        <v>31.5</v>
      </c>
      <c r="Q3302">
        <v>31.5</v>
      </c>
      <c r="R3302">
        <v>0</v>
      </c>
      <c r="S3302">
        <v>15</v>
      </c>
      <c r="T3302">
        <v>31500</v>
      </c>
      <c r="U3302">
        <v>52300</v>
      </c>
      <c r="V3302">
        <v>74700</v>
      </c>
    </row>
    <row r="3303" spans="1:22" x14ac:dyDescent="0.25">
      <c r="A3303" t="str">
        <f t="shared" si="51"/>
        <v>2015/201610MalePoliticsEU</v>
      </c>
      <c r="B3303" t="s">
        <v>38</v>
      </c>
      <c r="C3303" t="s">
        <v>139</v>
      </c>
      <c r="D3303">
        <v>10</v>
      </c>
      <c r="E3303" t="s">
        <v>2</v>
      </c>
      <c r="F3303" t="s">
        <v>21</v>
      </c>
      <c r="G3303" t="s">
        <v>102</v>
      </c>
      <c r="H3303">
        <v>115</v>
      </c>
      <c r="I3303">
        <v>110</v>
      </c>
      <c r="J3303">
        <v>55.7</v>
      </c>
      <c r="K3303">
        <v>3.4</v>
      </c>
      <c r="L3303">
        <v>50</v>
      </c>
      <c r="M3303">
        <v>16.399999999999999</v>
      </c>
      <c r="N3303">
        <v>0.6</v>
      </c>
      <c r="O3303">
        <v>23.1</v>
      </c>
      <c r="P3303">
        <v>25.8</v>
      </c>
      <c r="Q3303">
        <v>27.3</v>
      </c>
      <c r="R3303">
        <v>4.2</v>
      </c>
      <c r="S3303">
        <v>25</v>
      </c>
      <c r="T3303">
        <v>32200</v>
      </c>
      <c r="U3303">
        <v>44300</v>
      </c>
      <c r="V3303">
        <v>68100</v>
      </c>
    </row>
    <row r="3304" spans="1:22" x14ac:dyDescent="0.25">
      <c r="A3304" t="str">
        <f t="shared" si="51"/>
        <v>2015/201610MalePoliticsUK</v>
      </c>
      <c r="B3304" t="s">
        <v>38</v>
      </c>
      <c r="C3304" t="s">
        <v>139</v>
      </c>
      <c r="D3304">
        <v>10</v>
      </c>
      <c r="E3304" t="s">
        <v>2</v>
      </c>
      <c r="F3304" t="s">
        <v>61</v>
      </c>
      <c r="G3304" t="s">
        <v>102</v>
      </c>
      <c r="H3304">
        <v>2090</v>
      </c>
      <c r="I3304">
        <v>2000</v>
      </c>
      <c r="J3304">
        <v>2.1</v>
      </c>
      <c r="K3304">
        <v>4.2</v>
      </c>
      <c r="L3304">
        <v>1960</v>
      </c>
      <c r="M3304">
        <v>12.2</v>
      </c>
      <c r="N3304">
        <v>4.3</v>
      </c>
      <c r="O3304">
        <v>75.099999999999994</v>
      </c>
      <c r="P3304">
        <v>80.3</v>
      </c>
      <c r="Q3304">
        <v>81.400000000000006</v>
      </c>
      <c r="R3304">
        <v>6.3</v>
      </c>
      <c r="S3304">
        <v>1415</v>
      </c>
      <c r="T3304">
        <v>26000</v>
      </c>
      <c r="U3304">
        <v>38100</v>
      </c>
      <c r="V3304">
        <v>54900</v>
      </c>
    </row>
    <row r="3305" spans="1:22" x14ac:dyDescent="0.25">
      <c r="A3305" t="str">
        <f t="shared" si="51"/>
        <v>2015/201610MalePoliticsNon-EU</v>
      </c>
      <c r="B3305" t="s">
        <v>38</v>
      </c>
      <c r="C3305" t="s">
        <v>139</v>
      </c>
      <c r="D3305">
        <v>10</v>
      </c>
      <c r="E3305" t="s">
        <v>2</v>
      </c>
      <c r="F3305" t="s">
        <v>125</v>
      </c>
      <c r="G3305" t="s">
        <v>102</v>
      </c>
      <c r="H3305">
        <v>110</v>
      </c>
      <c r="I3305">
        <v>105</v>
      </c>
      <c r="J3305">
        <v>58.7</v>
      </c>
      <c r="K3305">
        <v>2.4</v>
      </c>
      <c r="L3305">
        <v>45</v>
      </c>
      <c r="M3305">
        <v>14</v>
      </c>
      <c r="N3305">
        <v>4.4000000000000004</v>
      </c>
      <c r="O3305">
        <v>19.2</v>
      </c>
      <c r="P3305">
        <v>21.1</v>
      </c>
      <c r="Q3305">
        <v>22.9</v>
      </c>
      <c r="R3305">
        <v>3.7</v>
      </c>
      <c r="S3305">
        <v>20</v>
      </c>
      <c r="T3305">
        <v>34400</v>
      </c>
      <c r="U3305">
        <v>63000</v>
      </c>
      <c r="V3305">
        <v>88200</v>
      </c>
    </row>
    <row r="3306" spans="1:22" x14ac:dyDescent="0.25">
      <c r="A3306" t="str">
        <f t="shared" si="51"/>
        <v>2015/201610MalePsychologyEU</v>
      </c>
      <c r="B3306" t="s">
        <v>38</v>
      </c>
      <c r="C3306" t="s">
        <v>139</v>
      </c>
      <c r="D3306">
        <v>10</v>
      </c>
      <c r="E3306" t="s">
        <v>2</v>
      </c>
      <c r="F3306" t="s">
        <v>21</v>
      </c>
      <c r="G3306" t="s">
        <v>20</v>
      </c>
      <c r="H3306">
        <v>45</v>
      </c>
      <c r="I3306">
        <v>45</v>
      </c>
      <c r="J3306">
        <v>38.5</v>
      </c>
      <c r="K3306">
        <v>7.4</v>
      </c>
      <c r="L3306">
        <v>25</v>
      </c>
      <c r="M3306">
        <v>18.3</v>
      </c>
      <c r="N3306">
        <v>2.2999999999999998</v>
      </c>
      <c r="O3306">
        <v>24.4</v>
      </c>
      <c r="P3306">
        <v>35.1</v>
      </c>
      <c r="Q3306">
        <v>40.799999999999997</v>
      </c>
      <c r="R3306">
        <v>16.399999999999999</v>
      </c>
      <c r="S3306" t="s">
        <v>124</v>
      </c>
      <c r="T3306" t="s">
        <v>124</v>
      </c>
      <c r="U3306" t="s">
        <v>124</v>
      </c>
      <c r="V3306" t="s">
        <v>124</v>
      </c>
    </row>
    <row r="3307" spans="1:22" x14ac:dyDescent="0.25">
      <c r="A3307" t="str">
        <f t="shared" si="51"/>
        <v>2015/201610MalePsychologyUK</v>
      </c>
      <c r="B3307" t="s">
        <v>38</v>
      </c>
      <c r="C3307" t="s">
        <v>139</v>
      </c>
      <c r="D3307">
        <v>10</v>
      </c>
      <c r="E3307" t="s">
        <v>2</v>
      </c>
      <c r="F3307" t="s">
        <v>61</v>
      </c>
      <c r="G3307" t="s">
        <v>20</v>
      </c>
      <c r="H3307">
        <v>1610</v>
      </c>
      <c r="I3307">
        <v>1565</v>
      </c>
      <c r="J3307">
        <v>1.5</v>
      </c>
      <c r="K3307">
        <v>2.8</v>
      </c>
      <c r="L3307">
        <v>1545</v>
      </c>
      <c r="M3307">
        <v>9.8000000000000007</v>
      </c>
      <c r="N3307">
        <v>4.5</v>
      </c>
      <c r="O3307">
        <v>75.900000000000006</v>
      </c>
      <c r="P3307">
        <v>83.1</v>
      </c>
      <c r="Q3307">
        <v>84.3</v>
      </c>
      <c r="R3307">
        <v>8.4</v>
      </c>
      <c r="S3307">
        <v>1130</v>
      </c>
      <c r="T3307">
        <v>23100</v>
      </c>
      <c r="U3307">
        <v>31500</v>
      </c>
      <c r="V3307">
        <v>42500</v>
      </c>
    </row>
    <row r="3308" spans="1:22" x14ac:dyDescent="0.25">
      <c r="A3308" t="str">
        <f t="shared" si="51"/>
        <v>2015/201610MalePsychologyNon-EU</v>
      </c>
      <c r="B3308" t="s">
        <v>38</v>
      </c>
      <c r="C3308" t="s">
        <v>139</v>
      </c>
      <c r="D3308">
        <v>10</v>
      </c>
      <c r="E3308" t="s">
        <v>2</v>
      </c>
      <c r="F3308" t="s">
        <v>125</v>
      </c>
      <c r="G3308" t="s">
        <v>20</v>
      </c>
      <c r="H3308">
        <v>40</v>
      </c>
      <c r="I3308">
        <v>35</v>
      </c>
      <c r="J3308">
        <v>45.9</v>
      </c>
      <c r="K3308">
        <v>11.2</v>
      </c>
      <c r="L3308">
        <v>20</v>
      </c>
      <c r="M3308">
        <v>21.2</v>
      </c>
      <c r="N3308">
        <v>0</v>
      </c>
      <c r="O3308">
        <v>22.1</v>
      </c>
      <c r="P3308">
        <v>27.5</v>
      </c>
      <c r="Q3308">
        <v>32.9</v>
      </c>
      <c r="R3308">
        <v>10.8</v>
      </c>
      <c r="S3308" t="s">
        <v>124</v>
      </c>
      <c r="T3308" t="s">
        <v>124</v>
      </c>
      <c r="U3308" t="s">
        <v>124</v>
      </c>
      <c r="V3308" t="s">
        <v>124</v>
      </c>
    </row>
    <row r="3309" spans="1:22" x14ac:dyDescent="0.25">
      <c r="A3309" t="str">
        <f t="shared" si="51"/>
        <v>2015/201610MaleSociology, social policy and anthropologyEU</v>
      </c>
      <c r="B3309" t="s">
        <v>38</v>
      </c>
      <c r="C3309" t="s">
        <v>139</v>
      </c>
      <c r="D3309">
        <v>10</v>
      </c>
      <c r="E3309" t="s">
        <v>2</v>
      </c>
      <c r="F3309" t="s">
        <v>21</v>
      </c>
      <c r="G3309" t="s">
        <v>99</v>
      </c>
      <c r="H3309">
        <v>45</v>
      </c>
      <c r="I3309">
        <v>40</v>
      </c>
      <c r="J3309">
        <v>44.2</v>
      </c>
      <c r="K3309">
        <v>11.8</v>
      </c>
      <c r="L3309">
        <v>20</v>
      </c>
      <c r="M3309">
        <v>19</v>
      </c>
      <c r="N3309">
        <v>1.3</v>
      </c>
      <c r="O3309">
        <v>31.6</v>
      </c>
      <c r="P3309">
        <v>34.200000000000003</v>
      </c>
      <c r="Q3309">
        <v>35.5</v>
      </c>
      <c r="R3309">
        <v>3.9</v>
      </c>
      <c r="S3309">
        <v>10</v>
      </c>
      <c r="T3309">
        <v>35900</v>
      </c>
      <c r="U3309">
        <v>42100</v>
      </c>
      <c r="V3309">
        <v>75000</v>
      </c>
    </row>
    <row r="3310" spans="1:22" x14ac:dyDescent="0.25">
      <c r="A3310" t="str">
        <f t="shared" si="51"/>
        <v>2015/201610MaleSociology, social policy and anthropologyUK</v>
      </c>
      <c r="B3310" t="s">
        <v>38</v>
      </c>
      <c r="C3310" t="s">
        <v>139</v>
      </c>
      <c r="D3310">
        <v>10</v>
      </c>
      <c r="E3310" t="s">
        <v>2</v>
      </c>
      <c r="F3310" t="s">
        <v>61</v>
      </c>
      <c r="G3310" t="s">
        <v>99</v>
      </c>
      <c r="H3310">
        <v>2080</v>
      </c>
      <c r="I3310">
        <v>2030</v>
      </c>
      <c r="J3310">
        <v>1.9</v>
      </c>
      <c r="K3310">
        <v>2.2999999999999998</v>
      </c>
      <c r="L3310">
        <v>1995</v>
      </c>
      <c r="M3310">
        <v>11.4</v>
      </c>
      <c r="N3310">
        <v>3.9</v>
      </c>
      <c r="O3310">
        <v>76.599999999999994</v>
      </c>
      <c r="P3310">
        <v>82</v>
      </c>
      <c r="Q3310">
        <v>82.8</v>
      </c>
      <c r="R3310">
        <v>6.2</v>
      </c>
      <c r="S3310">
        <v>1460</v>
      </c>
      <c r="T3310">
        <v>22000</v>
      </c>
      <c r="U3310">
        <v>30400</v>
      </c>
      <c r="V3310">
        <v>39900</v>
      </c>
    </row>
    <row r="3311" spans="1:22" x14ac:dyDescent="0.25">
      <c r="A3311" t="str">
        <f t="shared" si="51"/>
        <v>2015/201610MaleSociology, social policy and anthropologyNon-EU</v>
      </c>
      <c r="B3311" t="s">
        <v>38</v>
      </c>
      <c r="C3311" t="s">
        <v>139</v>
      </c>
      <c r="D3311">
        <v>10</v>
      </c>
      <c r="E3311" t="s">
        <v>2</v>
      </c>
      <c r="F3311" t="s">
        <v>125</v>
      </c>
      <c r="G3311" t="s">
        <v>99</v>
      </c>
      <c r="H3311">
        <v>30</v>
      </c>
      <c r="I3311">
        <v>30</v>
      </c>
      <c r="J3311">
        <v>58.1</v>
      </c>
      <c r="K3311">
        <v>4.5999999999999996</v>
      </c>
      <c r="L3311">
        <v>15</v>
      </c>
      <c r="M3311">
        <v>21</v>
      </c>
      <c r="N3311">
        <v>1.1000000000000001</v>
      </c>
      <c r="O3311">
        <v>19.899999999999999</v>
      </c>
      <c r="P3311">
        <v>19.899999999999999</v>
      </c>
      <c r="Q3311">
        <v>19.899999999999999</v>
      </c>
      <c r="R3311">
        <v>0</v>
      </c>
      <c r="S3311" t="s">
        <v>124</v>
      </c>
      <c r="T3311" t="s">
        <v>124</v>
      </c>
      <c r="U3311" t="s">
        <v>124</v>
      </c>
      <c r="V3311" t="s">
        <v>124</v>
      </c>
    </row>
    <row r="3312" spans="1:22" x14ac:dyDescent="0.25">
      <c r="A3312" t="str">
        <f t="shared" si="51"/>
        <v>2015/201610MaleSport and exercise sciencesEU</v>
      </c>
      <c r="B3312" t="s">
        <v>38</v>
      </c>
      <c r="C3312" t="s">
        <v>139</v>
      </c>
      <c r="D3312">
        <v>10</v>
      </c>
      <c r="E3312" t="s">
        <v>2</v>
      </c>
      <c r="F3312" t="s">
        <v>21</v>
      </c>
      <c r="G3312" t="s">
        <v>82</v>
      </c>
      <c r="H3312">
        <v>30</v>
      </c>
      <c r="I3312">
        <v>25</v>
      </c>
      <c r="J3312">
        <v>53.7</v>
      </c>
      <c r="K3312">
        <v>17.899999999999999</v>
      </c>
      <c r="L3312">
        <v>10</v>
      </c>
      <c r="M3312">
        <v>14.3</v>
      </c>
      <c r="N3312">
        <v>0</v>
      </c>
      <c r="O3312">
        <v>32</v>
      </c>
      <c r="P3312">
        <v>32</v>
      </c>
      <c r="Q3312">
        <v>32</v>
      </c>
      <c r="R3312">
        <v>0</v>
      </c>
      <c r="S3312" t="s">
        <v>124</v>
      </c>
      <c r="T3312" t="s">
        <v>124</v>
      </c>
      <c r="U3312" t="s">
        <v>124</v>
      </c>
      <c r="V3312" t="s">
        <v>124</v>
      </c>
    </row>
    <row r="3313" spans="1:22" x14ac:dyDescent="0.25">
      <c r="A3313" t="str">
        <f t="shared" si="51"/>
        <v>2015/201610MaleSport and exercise sciencesUK</v>
      </c>
      <c r="B3313" t="s">
        <v>38</v>
      </c>
      <c r="C3313" t="s">
        <v>139</v>
      </c>
      <c r="D3313">
        <v>10</v>
      </c>
      <c r="E3313" t="s">
        <v>2</v>
      </c>
      <c r="F3313" t="s">
        <v>61</v>
      </c>
      <c r="G3313" t="s">
        <v>82</v>
      </c>
      <c r="H3313">
        <v>2735</v>
      </c>
      <c r="I3313">
        <v>2670</v>
      </c>
      <c r="J3313">
        <v>1.2</v>
      </c>
      <c r="K3313">
        <v>2.2999999999999998</v>
      </c>
      <c r="L3313">
        <v>2635</v>
      </c>
      <c r="M3313">
        <v>7.5</v>
      </c>
      <c r="N3313">
        <v>2.4</v>
      </c>
      <c r="O3313">
        <v>83</v>
      </c>
      <c r="P3313">
        <v>88.6</v>
      </c>
      <c r="Q3313">
        <v>88.9</v>
      </c>
      <c r="R3313">
        <v>5.9</v>
      </c>
      <c r="S3313">
        <v>2120</v>
      </c>
      <c r="T3313">
        <v>24500</v>
      </c>
      <c r="U3313">
        <v>32600</v>
      </c>
      <c r="V3313">
        <v>40300</v>
      </c>
    </row>
    <row r="3314" spans="1:22" x14ac:dyDescent="0.25">
      <c r="A3314" t="str">
        <f t="shared" si="51"/>
        <v>2015/201610MaleSport and exercise sciencesNon-EU</v>
      </c>
      <c r="B3314" t="s">
        <v>38</v>
      </c>
      <c r="C3314" t="s">
        <v>139</v>
      </c>
      <c r="D3314">
        <v>10</v>
      </c>
      <c r="E3314" t="s">
        <v>2</v>
      </c>
      <c r="F3314" t="s">
        <v>125</v>
      </c>
      <c r="G3314" t="s">
        <v>82</v>
      </c>
      <c r="H3314">
        <v>25</v>
      </c>
      <c r="I3314">
        <v>20</v>
      </c>
      <c r="J3314">
        <v>48.8</v>
      </c>
      <c r="K3314">
        <v>14.2</v>
      </c>
      <c r="L3314">
        <v>10</v>
      </c>
      <c r="M3314">
        <v>32.299999999999997</v>
      </c>
      <c r="N3314">
        <v>2.4</v>
      </c>
      <c r="O3314">
        <v>11.8</v>
      </c>
      <c r="P3314">
        <v>16.5</v>
      </c>
      <c r="Q3314">
        <v>16.5</v>
      </c>
      <c r="R3314">
        <v>4.7</v>
      </c>
      <c r="S3314" t="s">
        <v>124</v>
      </c>
      <c r="T3314" t="s">
        <v>124</v>
      </c>
      <c r="U3314" t="s">
        <v>124</v>
      </c>
      <c r="V3314" t="s">
        <v>124</v>
      </c>
    </row>
    <row r="3315" spans="1:22" x14ac:dyDescent="0.25">
      <c r="A3315" t="str">
        <f t="shared" si="51"/>
        <v>2015/201610MaleVeterinary sciencesEU</v>
      </c>
      <c r="B3315" t="s">
        <v>38</v>
      </c>
      <c r="C3315" t="s">
        <v>139</v>
      </c>
      <c r="D3315">
        <v>10</v>
      </c>
      <c r="E3315" t="s">
        <v>2</v>
      </c>
      <c r="F3315" t="s">
        <v>21</v>
      </c>
      <c r="G3315" t="s">
        <v>85</v>
      </c>
      <c r="H3315">
        <v>5</v>
      </c>
      <c r="I3315">
        <v>5</v>
      </c>
      <c r="J3315">
        <v>33.299999999999997</v>
      </c>
      <c r="K3315">
        <v>25</v>
      </c>
      <c r="L3315">
        <v>0</v>
      </c>
      <c r="M3315">
        <v>0</v>
      </c>
      <c r="N3315">
        <v>0</v>
      </c>
      <c r="O3315">
        <v>66.7</v>
      </c>
      <c r="P3315">
        <v>66.7</v>
      </c>
      <c r="Q3315">
        <v>66.7</v>
      </c>
      <c r="R3315">
        <v>0</v>
      </c>
      <c r="S3315" t="s">
        <v>124</v>
      </c>
      <c r="T3315" t="s">
        <v>124</v>
      </c>
      <c r="U3315" t="s">
        <v>124</v>
      </c>
      <c r="V3315" t="s">
        <v>124</v>
      </c>
    </row>
    <row r="3316" spans="1:22" x14ac:dyDescent="0.25">
      <c r="A3316" t="str">
        <f t="shared" si="51"/>
        <v>2015/201610MaleVeterinary sciencesUK</v>
      </c>
      <c r="B3316" t="s">
        <v>38</v>
      </c>
      <c r="C3316" t="s">
        <v>139</v>
      </c>
      <c r="D3316">
        <v>10</v>
      </c>
      <c r="E3316" t="s">
        <v>2</v>
      </c>
      <c r="F3316" t="s">
        <v>61</v>
      </c>
      <c r="G3316" t="s">
        <v>85</v>
      </c>
      <c r="H3316">
        <v>175</v>
      </c>
      <c r="I3316">
        <v>165</v>
      </c>
      <c r="J3316">
        <v>1.8</v>
      </c>
      <c r="K3316">
        <v>5.8</v>
      </c>
      <c r="L3316">
        <v>160</v>
      </c>
      <c r="M3316">
        <v>12.2</v>
      </c>
      <c r="N3316">
        <v>0</v>
      </c>
      <c r="O3316">
        <v>74</v>
      </c>
      <c r="P3316">
        <v>83.2</v>
      </c>
      <c r="Q3316">
        <v>85.9</v>
      </c>
      <c r="R3316">
        <v>11.9</v>
      </c>
      <c r="S3316">
        <v>110</v>
      </c>
      <c r="T3316">
        <v>27800</v>
      </c>
      <c r="U3316">
        <v>42800</v>
      </c>
      <c r="V3316">
        <v>54900</v>
      </c>
    </row>
    <row r="3317" spans="1:22" x14ac:dyDescent="0.25">
      <c r="A3317" t="str">
        <f t="shared" si="51"/>
        <v>2015/201610MaleVeterinary sciencesNon-EU</v>
      </c>
      <c r="B3317" t="s">
        <v>38</v>
      </c>
      <c r="C3317" t="s">
        <v>139</v>
      </c>
      <c r="D3317">
        <v>10</v>
      </c>
      <c r="E3317" t="s">
        <v>2</v>
      </c>
      <c r="F3317" t="s">
        <v>125</v>
      </c>
      <c r="G3317" t="s">
        <v>85</v>
      </c>
      <c r="H3317">
        <v>10</v>
      </c>
      <c r="I3317">
        <v>10</v>
      </c>
      <c r="J3317">
        <v>50</v>
      </c>
      <c r="K3317">
        <v>9.1</v>
      </c>
      <c r="L3317">
        <v>5</v>
      </c>
      <c r="M3317">
        <v>10</v>
      </c>
      <c r="N3317">
        <v>0</v>
      </c>
      <c r="O3317">
        <v>30</v>
      </c>
      <c r="P3317">
        <v>40</v>
      </c>
      <c r="Q3317">
        <v>40</v>
      </c>
      <c r="R3317">
        <v>10</v>
      </c>
      <c r="S3317" t="s">
        <v>124</v>
      </c>
      <c r="T3317" t="s">
        <v>124</v>
      </c>
      <c r="U3317" t="s">
        <v>124</v>
      </c>
      <c r="V3317" t="s">
        <v>124</v>
      </c>
    </row>
    <row r="3318" spans="1:22" x14ac:dyDescent="0.25">
      <c r="A3318" t="str">
        <f t="shared" si="51"/>
        <v>2015/20165FemaleAgriculture, food and related studiesEU</v>
      </c>
      <c r="B3318" t="s">
        <v>38</v>
      </c>
      <c r="C3318" t="s">
        <v>140</v>
      </c>
      <c r="D3318">
        <v>5</v>
      </c>
      <c r="E3318" t="s">
        <v>1</v>
      </c>
      <c r="F3318" t="s">
        <v>21</v>
      </c>
      <c r="G3318" t="s">
        <v>87</v>
      </c>
      <c r="H3318">
        <v>55</v>
      </c>
      <c r="I3318">
        <v>55</v>
      </c>
      <c r="J3318">
        <v>37.700000000000003</v>
      </c>
      <c r="K3318">
        <v>3.2</v>
      </c>
      <c r="L3318">
        <v>35</v>
      </c>
      <c r="M3318">
        <v>20.8</v>
      </c>
      <c r="N3318">
        <v>0.9</v>
      </c>
      <c r="O3318">
        <v>27.4</v>
      </c>
      <c r="P3318">
        <v>36.799999999999997</v>
      </c>
      <c r="Q3318">
        <v>40.6</v>
      </c>
      <c r="R3318">
        <v>13.2</v>
      </c>
      <c r="S3318">
        <v>15</v>
      </c>
      <c r="T3318">
        <v>16800</v>
      </c>
      <c r="U3318">
        <v>28900</v>
      </c>
      <c r="V3318">
        <v>31100</v>
      </c>
    </row>
    <row r="3319" spans="1:22" x14ac:dyDescent="0.25">
      <c r="A3319" t="str">
        <f t="shared" si="51"/>
        <v>2015/20165FemaleAgriculture, food and related studiesUK</v>
      </c>
      <c r="B3319" t="s">
        <v>38</v>
      </c>
      <c r="C3319" t="s">
        <v>140</v>
      </c>
      <c r="D3319">
        <v>5</v>
      </c>
      <c r="E3319" t="s">
        <v>1</v>
      </c>
      <c r="F3319" t="s">
        <v>61</v>
      </c>
      <c r="G3319" t="s">
        <v>87</v>
      </c>
      <c r="H3319">
        <v>1185</v>
      </c>
      <c r="I3319">
        <v>1180</v>
      </c>
      <c r="J3319">
        <v>1.8</v>
      </c>
      <c r="K3319">
        <v>0.7</v>
      </c>
      <c r="L3319">
        <v>1160</v>
      </c>
      <c r="M3319">
        <v>7.4</v>
      </c>
      <c r="N3319">
        <v>5.3</v>
      </c>
      <c r="O3319">
        <v>74.099999999999994</v>
      </c>
      <c r="P3319">
        <v>83.8</v>
      </c>
      <c r="Q3319">
        <v>85.5</v>
      </c>
      <c r="R3319">
        <v>11.4</v>
      </c>
      <c r="S3319">
        <v>840</v>
      </c>
      <c r="T3319">
        <v>14300</v>
      </c>
      <c r="U3319">
        <v>19400</v>
      </c>
      <c r="V3319">
        <v>26000</v>
      </c>
    </row>
    <row r="3320" spans="1:22" x14ac:dyDescent="0.25">
      <c r="A3320" t="str">
        <f t="shared" si="51"/>
        <v>2015/20165FemaleAgriculture, food and related studiesNon-EU</v>
      </c>
      <c r="B3320" t="s">
        <v>38</v>
      </c>
      <c r="C3320" t="s">
        <v>140</v>
      </c>
      <c r="D3320">
        <v>5</v>
      </c>
      <c r="E3320" t="s">
        <v>1</v>
      </c>
      <c r="F3320" t="s">
        <v>125</v>
      </c>
      <c r="G3320" t="s">
        <v>87</v>
      </c>
      <c r="H3320">
        <v>80</v>
      </c>
      <c r="I3320">
        <v>75</v>
      </c>
      <c r="J3320">
        <v>57.8</v>
      </c>
      <c r="K3320">
        <v>2.6</v>
      </c>
      <c r="L3320">
        <v>30</v>
      </c>
      <c r="M3320">
        <v>28.3</v>
      </c>
      <c r="N3320">
        <v>2.6</v>
      </c>
      <c r="O3320">
        <v>11.2</v>
      </c>
      <c r="P3320">
        <v>11.2</v>
      </c>
      <c r="Q3320">
        <v>11.2</v>
      </c>
      <c r="R3320">
        <v>0</v>
      </c>
      <c r="S3320" t="s">
        <v>124</v>
      </c>
      <c r="T3320" t="s">
        <v>124</v>
      </c>
      <c r="U3320" t="s">
        <v>124</v>
      </c>
      <c r="V3320" t="s">
        <v>124</v>
      </c>
    </row>
    <row r="3321" spans="1:22" x14ac:dyDescent="0.25">
      <c r="A3321" t="str">
        <f t="shared" si="51"/>
        <v>2015/20165FemaleAllied healthEU</v>
      </c>
      <c r="B3321" t="s">
        <v>38</v>
      </c>
      <c r="C3321" t="s">
        <v>140</v>
      </c>
      <c r="D3321">
        <v>5</v>
      </c>
      <c r="E3321" t="s">
        <v>1</v>
      </c>
      <c r="F3321" t="s">
        <v>21</v>
      </c>
      <c r="G3321" t="s">
        <v>145</v>
      </c>
      <c r="H3321">
        <v>280</v>
      </c>
      <c r="I3321">
        <v>260</v>
      </c>
      <c r="J3321">
        <v>31.5</v>
      </c>
      <c r="K3321">
        <v>7.7</v>
      </c>
      <c r="L3321">
        <v>180</v>
      </c>
      <c r="M3321">
        <v>18.600000000000001</v>
      </c>
      <c r="N3321">
        <v>3.4</v>
      </c>
      <c r="O3321">
        <v>35.5</v>
      </c>
      <c r="P3321">
        <v>42.2</v>
      </c>
      <c r="Q3321">
        <v>46.5</v>
      </c>
      <c r="R3321">
        <v>11</v>
      </c>
      <c r="S3321">
        <v>90</v>
      </c>
      <c r="T3321">
        <v>13500</v>
      </c>
      <c r="U3321">
        <v>24900</v>
      </c>
      <c r="V3321">
        <v>32000</v>
      </c>
    </row>
    <row r="3322" spans="1:22" x14ac:dyDescent="0.25">
      <c r="A3322" t="str">
        <f t="shared" si="51"/>
        <v>2015/20165FemaleAllied healthUK</v>
      </c>
      <c r="B3322" t="s">
        <v>38</v>
      </c>
      <c r="C3322" t="s">
        <v>140</v>
      </c>
      <c r="D3322">
        <v>5</v>
      </c>
      <c r="E3322" t="s">
        <v>1</v>
      </c>
      <c r="F3322" t="s">
        <v>61</v>
      </c>
      <c r="G3322" t="s">
        <v>145</v>
      </c>
      <c r="H3322">
        <v>6510</v>
      </c>
      <c r="I3322">
        <v>6435</v>
      </c>
      <c r="J3322">
        <v>3.7</v>
      </c>
      <c r="K3322">
        <v>1.1000000000000001</v>
      </c>
      <c r="L3322">
        <v>6200</v>
      </c>
      <c r="M3322">
        <v>5.8</v>
      </c>
      <c r="N3322">
        <v>4.0999999999999996</v>
      </c>
      <c r="O3322">
        <v>72.5</v>
      </c>
      <c r="P3322">
        <v>84.1</v>
      </c>
      <c r="Q3322">
        <v>86.4</v>
      </c>
      <c r="R3322">
        <v>13.8</v>
      </c>
      <c r="S3322">
        <v>4440</v>
      </c>
      <c r="T3322">
        <v>16100</v>
      </c>
      <c r="U3322">
        <v>24200</v>
      </c>
      <c r="V3322">
        <v>29300</v>
      </c>
    </row>
    <row r="3323" spans="1:22" x14ac:dyDescent="0.25">
      <c r="A3323" t="str">
        <f t="shared" si="51"/>
        <v>2015/20165FemaleAllied healthNon-EU</v>
      </c>
      <c r="B3323" t="s">
        <v>38</v>
      </c>
      <c r="C3323" t="s">
        <v>140</v>
      </c>
      <c r="D3323">
        <v>5</v>
      </c>
      <c r="E3323" t="s">
        <v>1</v>
      </c>
      <c r="F3323" t="s">
        <v>125</v>
      </c>
      <c r="G3323" t="s">
        <v>145</v>
      </c>
      <c r="H3323">
        <v>275</v>
      </c>
      <c r="I3323">
        <v>255</v>
      </c>
      <c r="J3323">
        <v>37.299999999999997</v>
      </c>
      <c r="K3323">
        <v>6</v>
      </c>
      <c r="L3323">
        <v>160</v>
      </c>
      <c r="M3323">
        <v>27.2</v>
      </c>
      <c r="N3323">
        <v>1.2</v>
      </c>
      <c r="O3323">
        <v>19.7</v>
      </c>
      <c r="P3323">
        <v>28.4</v>
      </c>
      <c r="Q3323">
        <v>34.299999999999997</v>
      </c>
      <c r="R3323">
        <v>14.6</v>
      </c>
      <c r="S3323">
        <v>45</v>
      </c>
      <c r="T3323">
        <v>16800</v>
      </c>
      <c r="U3323">
        <v>23400</v>
      </c>
      <c r="V3323">
        <v>30000</v>
      </c>
    </row>
    <row r="3324" spans="1:22" x14ac:dyDescent="0.25">
      <c r="A3324" t="str">
        <f t="shared" si="51"/>
        <v>2015/20165FemaleArchitecture, building and planningEU</v>
      </c>
      <c r="B3324" t="s">
        <v>38</v>
      </c>
      <c r="C3324" t="s">
        <v>140</v>
      </c>
      <c r="D3324">
        <v>5</v>
      </c>
      <c r="E3324" t="s">
        <v>1</v>
      </c>
      <c r="F3324" t="s">
        <v>21</v>
      </c>
      <c r="G3324" t="s">
        <v>97</v>
      </c>
      <c r="H3324">
        <v>215</v>
      </c>
      <c r="I3324">
        <v>205</v>
      </c>
      <c r="J3324">
        <v>43.5</v>
      </c>
      <c r="K3324">
        <v>5.0999999999999996</v>
      </c>
      <c r="L3324">
        <v>115</v>
      </c>
      <c r="M3324">
        <v>19.600000000000001</v>
      </c>
      <c r="N3324">
        <v>2</v>
      </c>
      <c r="O3324">
        <v>20.8</v>
      </c>
      <c r="P3324">
        <v>31</v>
      </c>
      <c r="Q3324">
        <v>34.9</v>
      </c>
      <c r="R3324">
        <v>14.2</v>
      </c>
      <c r="S3324">
        <v>40</v>
      </c>
      <c r="T3324">
        <v>18700</v>
      </c>
      <c r="U3324">
        <v>26700</v>
      </c>
      <c r="V3324">
        <v>30000</v>
      </c>
    </row>
    <row r="3325" spans="1:22" x14ac:dyDescent="0.25">
      <c r="A3325" t="str">
        <f t="shared" si="51"/>
        <v>2015/20165FemaleArchitecture, building and planningUK</v>
      </c>
      <c r="B3325" t="s">
        <v>38</v>
      </c>
      <c r="C3325" t="s">
        <v>140</v>
      </c>
      <c r="D3325">
        <v>5</v>
      </c>
      <c r="E3325" t="s">
        <v>1</v>
      </c>
      <c r="F3325" t="s">
        <v>61</v>
      </c>
      <c r="G3325" t="s">
        <v>97</v>
      </c>
      <c r="H3325">
        <v>1715</v>
      </c>
      <c r="I3325">
        <v>1695</v>
      </c>
      <c r="J3325">
        <v>3.6</v>
      </c>
      <c r="K3325">
        <v>1.2</v>
      </c>
      <c r="L3325">
        <v>1635</v>
      </c>
      <c r="M3325">
        <v>7</v>
      </c>
      <c r="N3325">
        <v>4.4000000000000004</v>
      </c>
      <c r="O3325">
        <v>71.900000000000006</v>
      </c>
      <c r="P3325">
        <v>83.1</v>
      </c>
      <c r="Q3325">
        <v>85</v>
      </c>
      <c r="R3325">
        <v>13.1</v>
      </c>
      <c r="S3325">
        <v>1175</v>
      </c>
      <c r="T3325">
        <v>21200</v>
      </c>
      <c r="U3325">
        <v>27200</v>
      </c>
      <c r="V3325">
        <v>34400</v>
      </c>
    </row>
    <row r="3326" spans="1:22" x14ac:dyDescent="0.25">
      <c r="A3326" t="str">
        <f t="shared" si="51"/>
        <v>2015/20165FemaleArchitecture, building and planningNon-EU</v>
      </c>
      <c r="B3326" t="s">
        <v>38</v>
      </c>
      <c r="C3326" t="s">
        <v>140</v>
      </c>
      <c r="D3326">
        <v>5</v>
      </c>
      <c r="E3326" t="s">
        <v>1</v>
      </c>
      <c r="F3326" t="s">
        <v>125</v>
      </c>
      <c r="G3326" t="s">
        <v>97</v>
      </c>
      <c r="H3326">
        <v>280</v>
      </c>
      <c r="I3326">
        <v>265</v>
      </c>
      <c r="J3326">
        <v>52.5</v>
      </c>
      <c r="K3326">
        <v>4.5</v>
      </c>
      <c r="L3326">
        <v>125</v>
      </c>
      <c r="M3326">
        <v>25.4</v>
      </c>
      <c r="N3326">
        <v>1.9</v>
      </c>
      <c r="O3326">
        <v>13.5</v>
      </c>
      <c r="P3326">
        <v>16.5</v>
      </c>
      <c r="Q3326">
        <v>20.2</v>
      </c>
      <c r="R3326">
        <v>6.7</v>
      </c>
      <c r="S3326">
        <v>35</v>
      </c>
      <c r="T3326">
        <v>22000</v>
      </c>
      <c r="U3326">
        <v>28200</v>
      </c>
      <c r="V3326">
        <v>34400</v>
      </c>
    </row>
    <row r="3327" spans="1:22" x14ac:dyDescent="0.25">
      <c r="A3327" t="str">
        <f t="shared" si="51"/>
        <v>2015/20165FemaleBiosciencesEU</v>
      </c>
      <c r="B3327" t="s">
        <v>38</v>
      </c>
      <c r="C3327" t="s">
        <v>140</v>
      </c>
      <c r="D3327">
        <v>5</v>
      </c>
      <c r="E3327" t="s">
        <v>1</v>
      </c>
      <c r="F3327" t="s">
        <v>21</v>
      </c>
      <c r="G3327" t="s">
        <v>80</v>
      </c>
      <c r="H3327">
        <v>245</v>
      </c>
      <c r="I3327">
        <v>235</v>
      </c>
      <c r="J3327">
        <v>29.7</v>
      </c>
      <c r="K3327">
        <v>3.5</v>
      </c>
      <c r="L3327">
        <v>165</v>
      </c>
      <c r="M3327">
        <v>15.4</v>
      </c>
      <c r="N3327">
        <v>4</v>
      </c>
      <c r="O3327">
        <v>25.7</v>
      </c>
      <c r="P3327">
        <v>42.4</v>
      </c>
      <c r="Q3327">
        <v>50.9</v>
      </c>
      <c r="R3327">
        <v>25.2</v>
      </c>
      <c r="S3327">
        <v>60</v>
      </c>
      <c r="T3327">
        <v>20900</v>
      </c>
      <c r="U3327">
        <v>28500</v>
      </c>
      <c r="V3327">
        <v>31500</v>
      </c>
    </row>
    <row r="3328" spans="1:22" x14ac:dyDescent="0.25">
      <c r="A3328" t="str">
        <f t="shared" si="51"/>
        <v>2015/20165FemaleBiosciencesUK</v>
      </c>
      <c r="B3328" t="s">
        <v>38</v>
      </c>
      <c r="C3328" t="s">
        <v>140</v>
      </c>
      <c r="D3328">
        <v>5</v>
      </c>
      <c r="E3328" t="s">
        <v>1</v>
      </c>
      <c r="F3328" t="s">
        <v>61</v>
      </c>
      <c r="G3328" t="s">
        <v>80</v>
      </c>
      <c r="H3328">
        <v>4415</v>
      </c>
      <c r="I3328">
        <v>4380</v>
      </c>
      <c r="J3328">
        <v>2.2000000000000002</v>
      </c>
      <c r="K3328">
        <v>0.9</v>
      </c>
      <c r="L3328">
        <v>4280</v>
      </c>
      <c r="M3328">
        <v>5.8</v>
      </c>
      <c r="N3328">
        <v>4.9000000000000004</v>
      </c>
      <c r="O3328">
        <v>65.099999999999994</v>
      </c>
      <c r="P3328">
        <v>81.400000000000006</v>
      </c>
      <c r="Q3328">
        <v>87.1</v>
      </c>
      <c r="R3328">
        <v>21.9</v>
      </c>
      <c r="S3328">
        <v>2765</v>
      </c>
      <c r="T3328">
        <v>17600</v>
      </c>
      <c r="U3328">
        <v>24500</v>
      </c>
      <c r="V3328">
        <v>30700</v>
      </c>
    </row>
    <row r="3329" spans="1:22" x14ac:dyDescent="0.25">
      <c r="A3329" t="str">
        <f t="shared" si="51"/>
        <v>2015/20165FemaleBiosciencesNon-EU</v>
      </c>
      <c r="B3329" t="s">
        <v>38</v>
      </c>
      <c r="C3329" t="s">
        <v>140</v>
      </c>
      <c r="D3329">
        <v>5</v>
      </c>
      <c r="E3329" t="s">
        <v>1</v>
      </c>
      <c r="F3329" t="s">
        <v>125</v>
      </c>
      <c r="G3329" t="s">
        <v>80</v>
      </c>
      <c r="H3329">
        <v>350</v>
      </c>
      <c r="I3329">
        <v>340</v>
      </c>
      <c r="J3329">
        <v>37.9</v>
      </c>
      <c r="K3329">
        <v>3.8</v>
      </c>
      <c r="L3329">
        <v>210</v>
      </c>
      <c r="M3329">
        <v>25.5</v>
      </c>
      <c r="N3329">
        <v>2.2000000000000002</v>
      </c>
      <c r="O3329">
        <v>17.600000000000001</v>
      </c>
      <c r="P3329">
        <v>25.7</v>
      </c>
      <c r="Q3329">
        <v>34.5</v>
      </c>
      <c r="R3329">
        <v>16.8</v>
      </c>
      <c r="S3329">
        <v>50</v>
      </c>
      <c r="T3329">
        <v>18300</v>
      </c>
      <c r="U3329">
        <v>25300</v>
      </c>
      <c r="V3329">
        <v>30400</v>
      </c>
    </row>
    <row r="3330" spans="1:22" x14ac:dyDescent="0.25">
      <c r="A3330" t="str">
        <f t="shared" si="51"/>
        <v>2015/20165FemaleBusiness and managementEU</v>
      </c>
      <c r="B3330" t="s">
        <v>38</v>
      </c>
      <c r="C3330" t="s">
        <v>140</v>
      </c>
      <c r="D3330">
        <v>5</v>
      </c>
      <c r="E3330" t="s">
        <v>1</v>
      </c>
      <c r="F3330" t="s">
        <v>21</v>
      </c>
      <c r="G3330" t="s">
        <v>107</v>
      </c>
      <c r="H3330">
        <v>2400</v>
      </c>
      <c r="I3330">
        <v>2260</v>
      </c>
      <c r="J3330">
        <v>47.2</v>
      </c>
      <c r="K3330">
        <v>5.9</v>
      </c>
      <c r="L3330">
        <v>1190</v>
      </c>
      <c r="M3330">
        <v>22</v>
      </c>
      <c r="N3330">
        <v>3.2</v>
      </c>
      <c r="O3330">
        <v>26</v>
      </c>
      <c r="P3330">
        <v>27</v>
      </c>
      <c r="Q3330">
        <v>27.6</v>
      </c>
      <c r="R3330">
        <v>1.6</v>
      </c>
      <c r="S3330">
        <v>560</v>
      </c>
      <c r="T3330">
        <v>20500</v>
      </c>
      <c r="U3330">
        <v>28200</v>
      </c>
      <c r="V3330">
        <v>39900</v>
      </c>
    </row>
    <row r="3331" spans="1:22" x14ac:dyDescent="0.25">
      <c r="A3331" t="str">
        <f t="shared" si="51"/>
        <v>2015/20165FemaleBusiness and managementUK</v>
      </c>
      <c r="B3331" t="s">
        <v>38</v>
      </c>
      <c r="C3331" t="s">
        <v>140</v>
      </c>
      <c r="D3331">
        <v>5</v>
      </c>
      <c r="E3331" t="s">
        <v>1</v>
      </c>
      <c r="F3331" t="s">
        <v>61</v>
      </c>
      <c r="G3331" t="s">
        <v>107</v>
      </c>
      <c r="H3331">
        <v>14075</v>
      </c>
      <c r="I3331">
        <v>13875</v>
      </c>
      <c r="J3331">
        <v>3.5</v>
      </c>
      <c r="K3331">
        <v>1.4</v>
      </c>
      <c r="L3331">
        <v>13395</v>
      </c>
      <c r="M3331">
        <v>8.1</v>
      </c>
      <c r="N3331">
        <v>5.5</v>
      </c>
      <c r="O3331">
        <v>78.2</v>
      </c>
      <c r="P3331">
        <v>82.2</v>
      </c>
      <c r="Q3331">
        <v>82.9</v>
      </c>
      <c r="R3331">
        <v>4.8</v>
      </c>
      <c r="S3331">
        <v>10495</v>
      </c>
      <c r="T3331">
        <v>18300</v>
      </c>
      <c r="U3331">
        <v>25300</v>
      </c>
      <c r="V3331">
        <v>33700</v>
      </c>
    </row>
    <row r="3332" spans="1:22" x14ac:dyDescent="0.25">
      <c r="A3332" t="str">
        <f t="shared" ref="A3332:A3395" si="52">B3332&amp;D3332&amp;E3332&amp;G3332&amp;F3332</f>
        <v>2015/20165FemaleBusiness and managementNon-EU</v>
      </c>
      <c r="B3332" t="s">
        <v>38</v>
      </c>
      <c r="C3332" t="s">
        <v>140</v>
      </c>
      <c r="D3332">
        <v>5</v>
      </c>
      <c r="E3332" t="s">
        <v>1</v>
      </c>
      <c r="F3332" t="s">
        <v>125</v>
      </c>
      <c r="G3332" t="s">
        <v>107</v>
      </c>
      <c r="H3332">
        <v>5360</v>
      </c>
      <c r="I3332">
        <v>5235</v>
      </c>
      <c r="J3332">
        <v>61</v>
      </c>
      <c r="K3332">
        <v>2.4</v>
      </c>
      <c r="L3332">
        <v>2040</v>
      </c>
      <c r="M3332">
        <v>26.9</v>
      </c>
      <c r="N3332">
        <v>1.3</v>
      </c>
      <c r="O3332">
        <v>9.1999999999999993</v>
      </c>
      <c r="P3332">
        <v>9.9</v>
      </c>
      <c r="Q3332">
        <v>10.8</v>
      </c>
      <c r="R3332">
        <v>1.6</v>
      </c>
      <c r="S3332">
        <v>435</v>
      </c>
      <c r="T3332">
        <v>13900</v>
      </c>
      <c r="U3332">
        <v>23400</v>
      </c>
      <c r="V3332">
        <v>35500</v>
      </c>
    </row>
    <row r="3333" spans="1:22" x14ac:dyDescent="0.25">
      <c r="A3333" t="str">
        <f t="shared" si="52"/>
        <v>2015/20165FemaleCeltic studiesEU</v>
      </c>
      <c r="B3333" t="s">
        <v>38</v>
      </c>
      <c r="C3333" t="s">
        <v>140</v>
      </c>
      <c r="D3333">
        <v>5</v>
      </c>
      <c r="E3333" t="s">
        <v>1</v>
      </c>
      <c r="F3333" t="s">
        <v>21</v>
      </c>
      <c r="G3333" t="s">
        <v>111</v>
      </c>
      <c r="H3333" t="s">
        <v>124</v>
      </c>
      <c r="I3333" t="s">
        <v>124</v>
      </c>
      <c r="J3333" t="s">
        <v>124</v>
      </c>
      <c r="K3333" t="s">
        <v>124</v>
      </c>
      <c r="L3333" t="s">
        <v>124</v>
      </c>
      <c r="M3333" t="s">
        <v>124</v>
      </c>
      <c r="N3333" t="s">
        <v>124</v>
      </c>
      <c r="O3333" t="s">
        <v>124</v>
      </c>
      <c r="P3333" t="s">
        <v>124</v>
      </c>
      <c r="Q3333" t="s">
        <v>124</v>
      </c>
      <c r="R3333" t="s">
        <v>124</v>
      </c>
      <c r="S3333" t="s">
        <v>124</v>
      </c>
      <c r="T3333" t="s">
        <v>124</v>
      </c>
      <c r="U3333" t="s">
        <v>124</v>
      </c>
      <c r="V3333" t="s">
        <v>124</v>
      </c>
    </row>
    <row r="3334" spans="1:22" x14ac:dyDescent="0.25">
      <c r="A3334" t="str">
        <f t="shared" si="52"/>
        <v>2015/20165FemaleCeltic studiesUK</v>
      </c>
      <c r="B3334" t="s">
        <v>38</v>
      </c>
      <c r="C3334" t="s">
        <v>140</v>
      </c>
      <c r="D3334">
        <v>5</v>
      </c>
      <c r="E3334" t="s">
        <v>1</v>
      </c>
      <c r="F3334" t="s">
        <v>61</v>
      </c>
      <c r="G3334" t="s">
        <v>111</v>
      </c>
      <c r="H3334">
        <v>25</v>
      </c>
      <c r="I3334">
        <v>25</v>
      </c>
      <c r="J3334">
        <v>5.7</v>
      </c>
      <c r="K3334">
        <v>0</v>
      </c>
      <c r="L3334">
        <v>25</v>
      </c>
      <c r="M3334">
        <v>7.5</v>
      </c>
      <c r="N3334">
        <v>7.5</v>
      </c>
      <c r="O3334">
        <v>62.3</v>
      </c>
      <c r="P3334">
        <v>69.8</v>
      </c>
      <c r="Q3334">
        <v>79.2</v>
      </c>
      <c r="R3334">
        <v>17</v>
      </c>
      <c r="S3334">
        <v>15</v>
      </c>
      <c r="T3334">
        <v>15400</v>
      </c>
      <c r="U3334">
        <v>23800</v>
      </c>
      <c r="V3334">
        <v>33400</v>
      </c>
    </row>
    <row r="3335" spans="1:22" x14ac:dyDescent="0.25">
      <c r="A3335" t="str">
        <f t="shared" si="52"/>
        <v>2015/20165FemaleCeltic studiesNon-EU</v>
      </c>
      <c r="B3335" t="s">
        <v>38</v>
      </c>
      <c r="C3335" t="s">
        <v>140</v>
      </c>
      <c r="D3335">
        <v>5</v>
      </c>
      <c r="E3335" t="s">
        <v>1</v>
      </c>
      <c r="F3335" t="s">
        <v>125</v>
      </c>
      <c r="G3335" t="s">
        <v>111</v>
      </c>
      <c r="H3335" t="s">
        <v>124</v>
      </c>
      <c r="I3335" t="s">
        <v>124</v>
      </c>
      <c r="J3335" t="s">
        <v>124</v>
      </c>
      <c r="K3335" t="s">
        <v>124</v>
      </c>
      <c r="L3335" t="s">
        <v>124</v>
      </c>
      <c r="M3335" t="s">
        <v>124</v>
      </c>
      <c r="N3335" t="s">
        <v>124</v>
      </c>
      <c r="O3335" t="s">
        <v>124</v>
      </c>
      <c r="P3335" t="s">
        <v>124</v>
      </c>
      <c r="Q3335" t="s">
        <v>124</v>
      </c>
      <c r="R3335" t="s">
        <v>124</v>
      </c>
      <c r="S3335" t="s">
        <v>124</v>
      </c>
      <c r="T3335" t="s">
        <v>124</v>
      </c>
      <c r="U3335" t="s">
        <v>124</v>
      </c>
      <c r="V3335" t="s">
        <v>124</v>
      </c>
    </row>
    <row r="3336" spans="1:22" x14ac:dyDescent="0.25">
      <c r="A3336" t="str">
        <f t="shared" si="52"/>
        <v>2015/20165FemaleChemistryEU</v>
      </c>
      <c r="B3336" t="s">
        <v>38</v>
      </c>
      <c r="C3336" t="s">
        <v>140</v>
      </c>
      <c r="D3336">
        <v>5</v>
      </c>
      <c r="E3336" t="s">
        <v>1</v>
      </c>
      <c r="F3336" t="s">
        <v>21</v>
      </c>
      <c r="G3336" t="s">
        <v>90</v>
      </c>
      <c r="H3336">
        <v>45</v>
      </c>
      <c r="I3336">
        <v>45</v>
      </c>
      <c r="J3336">
        <v>44.1</v>
      </c>
      <c r="K3336">
        <v>0.7</v>
      </c>
      <c r="L3336">
        <v>25</v>
      </c>
      <c r="M3336">
        <v>8.5</v>
      </c>
      <c r="N3336">
        <v>2.1</v>
      </c>
      <c r="O3336">
        <v>30.9</v>
      </c>
      <c r="P3336">
        <v>38.799999999999997</v>
      </c>
      <c r="Q3336">
        <v>45.2</v>
      </c>
      <c r="R3336">
        <v>14.2</v>
      </c>
      <c r="S3336">
        <v>15</v>
      </c>
      <c r="T3336">
        <v>26400</v>
      </c>
      <c r="U3336">
        <v>28900</v>
      </c>
      <c r="V3336">
        <v>33300</v>
      </c>
    </row>
    <row r="3337" spans="1:22" x14ac:dyDescent="0.25">
      <c r="A3337" t="str">
        <f t="shared" si="52"/>
        <v>2015/20165FemaleChemistryUK</v>
      </c>
      <c r="B3337" t="s">
        <v>38</v>
      </c>
      <c r="C3337" t="s">
        <v>140</v>
      </c>
      <c r="D3337">
        <v>5</v>
      </c>
      <c r="E3337" t="s">
        <v>1</v>
      </c>
      <c r="F3337" t="s">
        <v>61</v>
      </c>
      <c r="G3337" t="s">
        <v>90</v>
      </c>
      <c r="H3337">
        <v>960</v>
      </c>
      <c r="I3337">
        <v>945</v>
      </c>
      <c r="J3337">
        <v>2.9</v>
      </c>
      <c r="K3337">
        <v>1.8</v>
      </c>
      <c r="L3337">
        <v>915</v>
      </c>
      <c r="M3337">
        <v>6.6</v>
      </c>
      <c r="N3337">
        <v>4.4000000000000004</v>
      </c>
      <c r="O3337">
        <v>68.2</v>
      </c>
      <c r="P3337">
        <v>82.2</v>
      </c>
      <c r="Q3337">
        <v>86.1</v>
      </c>
      <c r="R3337">
        <v>17.899999999999999</v>
      </c>
      <c r="S3337">
        <v>625</v>
      </c>
      <c r="T3337">
        <v>22000</v>
      </c>
      <c r="U3337">
        <v>28100</v>
      </c>
      <c r="V3337">
        <v>35100</v>
      </c>
    </row>
    <row r="3338" spans="1:22" x14ac:dyDescent="0.25">
      <c r="A3338" t="str">
        <f t="shared" si="52"/>
        <v>2015/20165FemaleChemistryNon-EU</v>
      </c>
      <c r="B3338" t="s">
        <v>38</v>
      </c>
      <c r="C3338" t="s">
        <v>140</v>
      </c>
      <c r="D3338">
        <v>5</v>
      </c>
      <c r="E3338" t="s">
        <v>1</v>
      </c>
      <c r="F3338" t="s">
        <v>125</v>
      </c>
      <c r="G3338" t="s">
        <v>90</v>
      </c>
      <c r="H3338">
        <v>115</v>
      </c>
      <c r="I3338">
        <v>110</v>
      </c>
      <c r="J3338">
        <v>52.7</v>
      </c>
      <c r="K3338">
        <v>2.6</v>
      </c>
      <c r="L3338">
        <v>55</v>
      </c>
      <c r="M3338">
        <v>24.3</v>
      </c>
      <c r="N3338">
        <v>3.6</v>
      </c>
      <c r="O3338">
        <v>12.6</v>
      </c>
      <c r="P3338">
        <v>15.1</v>
      </c>
      <c r="Q3338">
        <v>19.399999999999999</v>
      </c>
      <c r="R3338">
        <v>6.8</v>
      </c>
      <c r="S3338">
        <v>15</v>
      </c>
      <c r="T3338">
        <v>21200</v>
      </c>
      <c r="U3338">
        <v>23800</v>
      </c>
      <c r="V3338">
        <v>31500</v>
      </c>
    </row>
    <row r="3339" spans="1:22" x14ac:dyDescent="0.25">
      <c r="A3339" t="str">
        <f t="shared" si="52"/>
        <v>2015/20165FemaleCombined and general studiesEU</v>
      </c>
      <c r="B3339" t="s">
        <v>38</v>
      </c>
      <c r="C3339" t="s">
        <v>140</v>
      </c>
      <c r="D3339">
        <v>5</v>
      </c>
      <c r="E3339" t="s">
        <v>1</v>
      </c>
      <c r="F3339" t="s">
        <v>21</v>
      </c>
      <c r="G3339" t="s">
        <v>120</v>
      </c>
      <c r="H3339">
        <v>30</v>
      </c>
      <c r="I3339">
        <v>25</v>
      </c>
      <c r="J3339">
        <v>24.9</v>
      </c>
      <c r="K3339">
        <v>10.199999999999999</v>
      </c>
      <c r="L3339">
        <v>20</v>
      </c>
      <c r="M3339">
        <v>21</v>
      </c>
      <c r="N3339">
        <v>3.8</v>
      </c>
      <c r="O3339">
        <v>30.3</v>
      </c>
      <c r="P3339">
        <v>41.7</v>
      </c>
      <c r="Q3339">
        <v>50.2</v>
      </c>
      <c r="R3339">
        <v>19.899999999999999</v>
      </c>
      <c r="S3339" t="s">
        <v>124</v>
      </c>
      <c r="T3339" t="s">
        <v>124</v>
      </c>
      <c r="U3339" t="s">
        <v>124</v>
      </c>
      <c r="V3339" t="s">
        <v>124</v>
      </c>
    </row>
    <row r="3340" spans="1:22" x14ac:dyDescent="0.25">
      <c r="A3340" t="str">
        <f t="shared" si="52"/>
        <v>2015/20165FemaleCombined and general studiesUK</v>
      </c>
      <c r="B3340" t="s">
        <v>38</v>
      </c>
      <c r="C3340" t="s">
        <v>140</v>
      </c>
      <c r="D3340">
        <v>5</v>
      </c>
      <c r="E3340" t="s">
        <v>1</v>
      </c>
      <c r="F3340" t="s">
        <v>61</v>
      </c>
      <c r="G3340" t="s">
        <v>120</v>
      </c>
      <c r="H3340">
        <v>3475</v>
      </c>
      <c r="I3340">
        <v>3415</v>
      </c>
      <c r="J3340">
        <v>4.8</v>
      </c>
      <c r="K3340">
        <v>1.7</v>
      </c>
      <c r="L3340">
        <v>3255</v>
      </c>
      <c r="M3340">
        <v>11.1</v>
      </c>
      <c r="N3340">
        <v>6</v>
      </c>
      <c r="O3340">
        <v>67</v>
      </c>
      <c r="P3340">
        <v>75.8</v>
      </c>
      <c r="Q3340">
        <v>78.099999999999994</v>
      </c>
      <c r="R3340">
        <v>11.1</v>
      </c>
      <c r="S3340">
        <v>2120</v>
      </c>
      <c r="T3340">
        <v>12100</v>
      </c>
      <c r="U3340">
        <v>21200</v>
      </c>
      <c r="V3340">
        <v>28900</v>
      </c>
    </row>
    <row r="3341" spans="1:22" x14ac:dyDescent="0.25">
      <c r="A3341" t="str">
        <f t="shared" si="52"/>
        <v>2015/20165FemaleCombined and general studiesNon-EU</v>
      </c>
      <c r="B3341" t="s">
        <v>38</v>
      </c>
      <c r="C3341" t="s">
        <v>140</v>
      </c>
      <c r="D3341">
        <v>5</v>
      </c>
      <c r="E3341" t="s">
        <v>1</v>
      </c>
      <c r="F3341" t="s">
        <v>125</v>
      </c>
      <c r="G3341" t="s">
        <v>120</v>
      </c>
      <c r="H3341">
        <v>25</v>
      </c>
      <c r="I3341">
        <v>25</v>
      </c>
      <c r="J3341">
        <v>49.6</v>
      </c>
      <c r="K3341">
        <v>0</v>
      </c>
      <c r="L3341">
        <v>15</v>
      </c>
      <c r="M3341">
        <v>25.7</v>
      </c>
      <c r="N3341">
        <v>1.8</v>
      </c>
      <c r="O3341">
        <v>15.5</v>
      </c>
      <c r="P3341">
        <v>15.5</v>
      </c>
      <c r="Q3341">
        <v>22.9</v>
      </c>
      <c r="R3341">
        <v>7.3</v>
      </c>
      <c r="S3341" t="s">
        <v>124</v>
      </c>
      <c r="T3341" t="s">
        <v>124</v>
      </c>
      <c r="U3341" t="s">
        <v>124</v>
      </c>
      <c r="V3341" t="s">
        <v>124</v>
      </c>
    </row>
    <row r="3342" spans="1:22" x14ac:dyDescent="0.25">
      <c r="A3342" t="str">
        <f t="shared" si="52"/>
        <v>2015/20165FemaleComputingEU</v>
      </c>
      <c r="B3342" t="s">
        <v>38</v>
      </c>
      <c r="C3342" t="s">
        <v>140</v>
      </c>
      <c r="D3342">
        <v>5</v>
      </c>
      <c r="E3342" t="s">
        <v>1</v>
      </c>
      <c r="F3342" t="s">
        <v>21</v>
      </c>
      <c r="G3342" t="s">
        <v>95</v>
      </c>
      <c r="H3342">
        <v>100</v>
      </c>
      <c r="I3342">
        <v>95</v>
      </c>
      <c r="J3342">
        <v>46.1</v>
      </c>
      <c r="K3342">
        <v>5.6</v>
      </c>
      <c r="L3342">
        <v>50</v>
      </c>
      <c r="M3342">
        <v>14.4</v>
      </c>
      <c r="N3342">
        <v>1.6</v>
      </c>
      <c r="O3342">
        <v>34.4</v>
      </c>
      <c r="P3342">
        <v>35.700000000000003</v>
      </c>
      <c r="Q3342">
        <v>37.9</v>
      </c>
      <c r="R3342">
        <v>3.5</v>
      </c>
      <c r="S3342">
        <v>30</v>
      </c>
      <c r="T3342">
        <v>23800</v>
      </c>
      <c r="U3342">
        <v>37700</v>
      </c>
      <c r="V3342">
        <v>46100</v>
      </c>
    </row>
    <row r="3343" spans="1:22" x14ac:dyDescent="0.25">
      <c r="A3343" t="str">
        <f t="shared" si="52"/>
        <v>2015/20165FemaleComputingUK</v>
      </c>
      <c r="B3343" t="s">
        <v>38</v>
      </c>
      <c r="C3343" t="s">
        <v>140</v>
      </c>
      <c r="D3343">
        <v>5</v>
      </c>
      <c r="E3343" t="s">
        <v>1</v>
      </c>
      <c r="F3343" t="s">
        <v>61</v>
      </c>
      <c r="G3343" t="s">
        <v>95</v>
      </c>
      <c r="H3343">
        <v>1700</v>
      </c>
      <c r="I3343">
        <v>1685</v>
      </c>
      <c r="J3343">
        <v>3.8</v>
      </c>
      <c r="K3343">
        <v>0.9</v>
      </c>
      <c r="L3343">
        <v>1625</v>
      </c>
      <c r="M3343">
        <v>8.9</v>
      </c>
      <c r="N3343">
        <v>6.6</v>
      </c>
      <c r="O3343">
        <v>75.900000000000006</v>
      </c>
      <c r="P3343">
        <v>79.5</v>
      </c>
      <c r="Q3343">
        <v>80.7</v>
      </c>
      <c r="R3343">
        <v>4.8</v>
      </c>
      <c r="S3343">
        <v>1230</v>
      </c>
      <c r="T3343">
        <v>15700</v>
      </c>
      <c r="U3343">
        <v>23800</v>
      </c>
      <c r="V3343">
        <v>31500</v>
      </c>
    </row>
    <row r="3344" spans="1:22" x14ac:dyDescent="0.25">
      <c r="A3344" t="str">
        <f t="shared" si="52"/>
        <v>2015/20165FemaleComputingNon-EU</v>
      </c>
      <c r="B3344" t="s">
        <v>38</v>
      </c>
      <c r="C3344" t="s">
        <v>140</v>
      </c>
      <c r="D3344">
        <v>5</v>
      </c>
      <c r="E3344" t="s">
        <v>1</v>
      </c>
      <c r="F3344" t="s">
        <v>125</v>
      </c>
      <c r="G3344" t="s">
        <v>95</v>
      </c>
      <c r="H3344">
        <v>335</v>
      </c>
      <c r="I3344">
        <v>325</v>
      </c>
      <c r="J3344">
        <v>40.6</v>
      </c>
      <c r="K3344">
        <v>3.7</v>
      </c>
      <c r="L3344">
        <v>195</v>
      </c>
      <c r="M3344">
        <v>30.2</v>
      </c>
      <c r="N3344">
        <v>2.4</v>
      </c>
      <c r="O3344">
        <v>20.9</v>
      </c>
      <c r="P3344">
        <v>24.9</v>
      </c>
      <c r="Q3344">
        <v>26.9</v>
      </c>
      <c r="R3344">
        <v>6</v>
      </c>
      <c r="S3344">
        <v>65</v>
      </c>
      <c r="T3344">
        <v>20500</v>
      </c>
      <c r="U3344">
        <v>26400</v>
      </c>
      <c r="V3344">
        <v>32200</v>
      </c>
    </row>
    <row r="3345" spans="1:22" x14ac:dyDescent="0.25">
      <c r="A3345" t="str">
        <f t="shared" si="52"/>
        <v>2015/20165FemaleCreative arts and designEU</v>
      </c>
      <c r="B3345" t="s">
        <v>38</v>
      </c>
      <c r="C3345" t="s">
        <v>140</v>
      </c>
      <c r="D3345">
        <v>5</v>
      </c>
      <c r="E3345" t="s">
        <v>1</v>
      </c>
      <c r="F3345" t="s">
        <v>21</v>
      </c>
      <c r="G3345" t="s">
        <v>116</v>
      </c>
      <c r="H3345">
        <v>685</v>
      </c>
      <c r="I3345">
        <v>640</v>
      </c>
      <c r="J3345">
        <v>39.1</v>
      </c>
      <c r="K3345">
        <v>6.3</v>
      </c>
      <c r="L3345">
        <v>390</v>
      </c>
      <c r="M3345">
        <v>24.9</v>
      </c>
      <c r="N3345">
        <v>3.9</v>
      </c>
      <c r="O3345">
        <v>28.3</v>
      </c>
      <c r="P3345">
        <v>30.3</v>
      </c>
      <c r="Q3345">
        <v>32.1</v>
      </c>
      <c r="R3345">
        <v>3.7</v>
      </c>
      <c r="S3345">
        <v>160</v>
      </c>
      <c r="T3345">
        <v>12100</v>
      </c>
      <c r="U3345">
        <v>19400</v>
      </c>
      <c r="V3345">
        <v>28200</v>
      </c>
    </row>
    <row r="3346" spans="1:22" x14ac:dyDescent="0.25">
      <c r="A3346" t="str">
        <f t="shared" si="52"/>
        <v>2015/20165FemaleCreative arts and designUK</v>
      </c>
      <c r="B3346" t="s">
        <v>38</v>
      </c>
      <c r="C3346" t="s">
        <v>140</v>
      </c>
      <c r="D3346">
        <v>5</v>
      </c>
      <c r="E3346" t="s">
        <v>1</v>
      </c>
      <c r="F3346" t="s">
        <v>61</v>
      </c>
      <c r="G3346" t="s">
        <v>116</v>
      </c>
      <c r="H3346">
        <v>12765</v>
      </c>
      <c r="I3346">
        <v>12660</v>
      </c>
      <c r="J3346">
        <v>2.2000000000000002</v>
      </c>
      <c r="K3346">
        <v>0.8</v>
      </c>
      <c r="L3346">
        <v>12375</v>
      </c>
      <c r="M3346">
        <v>8.4</v>
      </c>
      <c r="N3346">
        <v>6.8</v>
      </c>
      <c r="O3346">
        <v>77.2</v>
      </c>
      <c r="P3346">
        <v>81.599999999999994</v>
      </c>
      <c r="Q3346">
        <v>82.6</v>
      </c>
      <c r="R3346">
        <v>5.4</v>
      </c>
      <c r="S3346">
        <v>9140</v>
      </c>
      <c r="T3346">
        <v>13200</v>
      </c>
      <c r="U3346">
        <v>19800</v>
      </c>
      <c r="V3346">
        <v>26400</v>
      </c>
    </row>
    <row r="3347" spans="1:22" x14ac:dyDescent="0.25">
      <c r="A3347" t="str">
        <f t="shared" si="52"/>
        <v>2015/20165FemaleCreative arts and designNon-EU</v>
      </c>
      <c r="B3347" t="s">
        <v>38</v>
      </c>
      <c r="C3347" t="s">
        <v>140</v>
      </c>
      <c r="D3347">
        <v>5</v>
      </c>
      <c r="E3347" t="s">
        <v>1</v>
      </c>
      <c r="F3347" t="s">
        <v>125</v>
      </c>
      <c r="G3347" t="s">
        <v>116</v>
      </c>
      <c r="H3347">
        <v>1020</v>
      </c>
      <c r="I3347">
        <v>975</v>
      </c>
      <c r="J3347">
        <v>52.1</v>
      </c>
      <c r="K3347">
        <v>4.2</v>
      </c>
      <c r="L3347">
        <v>470</v>
      </c>
      <c r="M3347">
        <v>31</v>
      </c>
      <c r="N3347">
        <v>1.3</v>
      </c>
      <c r="O3347">
        <v>13.4</v>
      </c>
      <c r="P3347">
        <v>14</v>
      </c>
      <c r="Q3347">
        <v>15.6</v>
      </c>
      <c r="R3347">
        <v>2.2000000000000002</v>
      </c>
      <c r="S3347">
        <v>110</v>
      </c>
      <c r="T3347">
        <v>15000</v>
      </c>
      <c r="U3347">
        <v>23400</v>
      </c>
      <c r="V3347">
        <v>32600</v>
      </c>
    </row>
    <row r="3348" spans="1:22" x14ac:dyDescent="0.25">
      <c r="A3348" t="str">
        <f t="shared" si="52"/>
        <v>2015/20165FemaleEconomicsEU</v>
      </c>
      <c r="B3348" t="s">
        <v>38</v>
      </c>
      <c r="C3348" t="s">
        <v>140</v>
      </c>
      <c r="D3348">
        <v>5</v>
      </c>
      <c r="E3348" t="s">
        <v>1</v>
      </c>
      <c r="F3348" t="s">
        <v>21</v>
      </c>
      <c r="G3348" t="s">
        <v>8</v>
      </c>
      <c r="H3348">
        <v>210</v>
      </c>
      <c r="I3348">
        <v>195</v>
      </c>
      <c r="J3348">
        <v>30.5</v>
      </c>
      <c r="K3348">
        <v>6.4</v>
      </c>
      <c r="L3348">
        <v>135</v>
      </c>
      <c r="M3348">
        <v>24</v>
      </c>
      <c r="N3348">
        <v>5.0999999999999996</v>
      </c>
      <c r="O3348">
        <v>34.6</v>
      </c>
      <c r="P3348">
        <v>38</v>
      </c>
      <c r="Q3348">
        <v>40.4</v>
      </c>
      <c r="R3348">
        <v>5.9</v>
      </c>
      <c r="S3348">
        <v>65</v>
      </c>
      <c r="T3348">
        <v>31500</v>
      </c>
      <c r="U3348">
        <v>39900</v>
      </c>
      <c r="V3348">
        <v>53400</v>
      </c>
    </row>
    <row r="3349" spans="1:22" x14ac:dyDescent="0.25">
      <c r="A3349" t="str">
        <f t="shared" si="52"/>
        <v>2015/20165FemaleEconomicsUK</v>
      </c>
      <c r="B3349" t="s">
        <v>38</v>
      </c>
      <c r="C3349" t="s">
        <v>140</v>
      </c>
      <c r="D3349">
        <v>5</v>
      </c>
      <c r="E3349" t="s">
        <v>1</v>
      </c>
      <c r="F3349" t="s">
        <v>61</v>
      </c>
      <c r="G3349" t="s">
        <v>8</v>
      </c>
      <c r="H3349">
        <v>1170</v>
      </c>
      <c r="I3349">
        <v>1145</v>
      </c>
      <c r="J3349">
        <v>3</v>
      </c>
      <c r="K3349">
        <v>2.2000000000000002</v>
      </c>
      <c r="L3349">
        <v>1115</v>
      </c>
      <c r="M3349">
        <v>9.8000000000000007</v>
      </c>
      <c r="N3349">
        <v>4.7</v>
      </c>
      <c r="O3349">
        <v>77.099999999999994</v>
      </c>
      <c r="P3349">
        <v>81.400000000000006</v>
      </c>
      <c r="Q3349">
        <v>82.5</v>
      </c>
      <c r="R3349">
        <v>5.4</v>
      </c>
      <c r="S3349">
        <v>860</v>
      </c>
      <c r="T3349">
        <v>26000</v>
      </c>
      <c r="U3349">
        <v>36600</v>
      </c>
      <c r="V3349">
        <v>50500</v>
      </c>
    </row>
    <row r="3350" spans="1:22" x14ac:dyDescent="0.25">
      <c r="A3350" t="str">
        <f t="shared" si="52"/>
        <v>2015/20165FemaleEconomicsNon-EU</v>
      </c>
      <c r="B3350" t="s">
        <v>38</v>
      </c>
      <c r="C3350" t="s">
        <v>140</v>
      </c>
      <c r="D3350">
        <v>5</v>
      </c>
      <c r="E3350" t="s">
        <v>1</v>
      </c>
      <c r="F3350" t="s">
        <v>125</v>
      </c>
      <c r="G3350" t="s">
        <v>8</v>
      </c>
      <c r="H3350">
        <v>655</v>
      </c>
      <c r="I3350">
        <v>640</v>
      </c>
      <c r="J3350">
        <v>55.4</v>
      </c>
      <c r="K3350">
        <v>2.5</v>
      </c>
      <c r="L3350">
        <v>285</v>
      </c>
      <c r="M3350">
        <v>25.5</v>
      </c>
      <c r="N3350">
        <v>2</v>
      </c>
      <c r="O3350">
        <v>13.5</v>
      </c>
      <c r="P3350">
        <v>14.2</v>
      </c>
      <c r="Q3350">
        <v>17.100000000000001</v>
      </c>
      <c r="R3350">
        <v>3.6</v>
      </c>
      <c r="S3350">
        <v>80</v>
      </c>
      <c r="T3350">
        <v>25300</v>
      </c>
      <c r="U3350">
        <v>40600</v>
      </c>
      <c r="V3350">
        <v>54900</v>
      </c>
    </row>
    <row r="3351" spans="1:22" x14ac:dyDescent="0.25">
      <c r="A3351" t="str">
        <f t="shared" si="52"/>
        <v>2015/20165FemaleEducation and teachingEU</v>
      </c>
      <c r="B3351" t="s">
        <v>38</v>
      </c>
      <c r="C3351" t="s">
        <v>140</v>
      </c>
      <c r="D3351">
        <v>5</v>
      </c>
      <c r="E3351" t="s">
        <v>1</v>
      </c>
      <c r="F3351" t="s">
        <v>21</v>
      </c>
      <c r="G3351" t="s">
        <v>118</v>
      </c>
      <c r="H3351">
        <v>95</v>
      </c>
      <c r="I3351">
        <v>90</v>
      </c>
      <c r="J3351">
        <v>38.1</v>
      </c>
      <c r="K3351">
        <v>5.9</v>
      </c>
      <c r="L3351">
        <v>55</v>
      </c>
      <c r="M3351">
        <v>26.7</v>
      </c>
      <c r="N3351">
        <v>1.7</v>
      </c>
      <c r="O3351">
        <v>31.2</v>
      </c>
      <c r="P3351">
        <v>32.4</v>
      </c>
      <c r="Q3351">
        <v>33.5</v>
      </c>
      <c r="R3351">
        <v>2.2999999999999998</v>
      </c>
      <c r="S3351">
        <v>25</v>
      </c>
      <c r="T3351">
        <v>11000</v>
      </c>
      <c r="U3351">
        <v>23800</v>
      </c>
      <c r="V3351">
        <v>30400</v>
      </c>
    </row>
    <row r="3352" spans="1:22" x14ac:dyDescent="0.25">
      <c r="A3352" t="str">
        <f t="shared" si="52"/>
        <v>2015/20165FemaleEducation and teachingUK</v>
      </c>
      <c r="B3352" t="s">
        <v>38</v>
      </c>
      <c r="C3352" t="s">
        <v>140</v>
      </c>
      <c r="D3352">
        <v>5</v>
      </c>
      <c r="E3352" t="s">
        <v>1</v>
      </c>
      <c r="F3352" t="s">
        <v>61</v>
      </c>
      <c r="G3352" t="s">
        <v>118</v>
      </c>
      <c r="H3352">
        <v>11400</v>
      </c>
      <c r="I3352">
        <v>11300</v>
      </c>
      <c r="J3352">
        <v>2.4</v>
      </c>
      <c r="K3352">
        <v>0.9</v>
      </c>
      <c r="L3352">
        <v>11030</v>
      </c>
      <c r="M3352">
        <v>5.8</v>
      </c>
      <c r="N3352">
        <v>3.7</v>
      </c>
      <c r="O3352">
        <v>81.7</v>
      </c>
      <c r="P3352">
        <v>87.3</v>
      </c>
      <c r="Q3352">
        <v>88.1</v>
      </c>
      <c r="R3352">
        <v>6.4</v>
      </c>
      <c r="S3352">
        <v>9005</v>
      </c>
      <c r="T3352">
        <v>15400</v>
      </c>
      <c r="U3352">
        <v>23100</v>
      </c>
      <c r="V3352">
        <v>28500</v>
      </c>
    </row>
    <row r="3353" spans="1:22" x14ac:dyDescent="0.25">
      <c r="A3353" t="str">
        <f t="shared" si="52"/>
        <v>2015/20165FemaleEducation and teachingNon-EU</v>
      </c>
      <c r="B3353" t="s">
        <v>38</v>
      </c>
      <c r="C3353" t="s">
        <v>140</v>
      </c>
      <c r="D3353">
        <v>5</v>
      </c>
      <c r="E3353" t="s">
        <v>1</v>
      </c>
      <c r="F3353" t="s">
        <v>125</v>
      </c>
      <c r="G3353" t="s">
        <v>118</v>
      </c>
      <c r="H3353">
        <v>120</v>
      </c>
      <c r="I3353">
        <v>115</v>
      </c>
      <c r="J3353">
        <v>37.1</v>
      </c>
      <c r="K3353">
        <v>6.6</v>
      </c>
      <c r="L3353">
        <v>70</v>
      </c>
      <c r="M3353">
        <v>29.1</v>
      </c>
      <c r="N3353">
        <v>4.7</v>
      </c>
      <c r="O3353">
        <v>25.3</v>
      </c>
      <c r="P3353">
        <v>27.8</v>
      </c>
      <c r="Q3353">
        <v>29.1</v>
      </c>
      <c r="R3353">
        <v>3.8</v>
      </c>
      <c r="S3353">
        <v>30</v>
      </c>
      <c r="T3353">
        <v>15400</v>
      </c>
      <c r="U3353">
        <v>23100</v>
      </c>
      <c r="V3353">
        <v>29300</v>
      </c>
    </row>
    <row r="3354" spans="1:22" x14ac:dyDescent="0.25">
      <c r="A3354" t="str">
        <f t="shared" si="52"/>
        <v>2015/20165FemaleEngineeringEU</v>
      </c>
      <c r="B3354" t="s">
        <v>38</v>
      </c>
      <c r="C3354" t="s">
        <v>140</v>
      </c>
      <c r="D3354">
        <v>5</v>
      </c>
      <c r="E3354" t="s">
        <v>1</v>
      </c>
      <c r="F3354" t="s">
        <v>21</v>
      </c>
      <c r="G3354" t="s">
        <v>93</v>
      </c>
      <c r="H3354">
        <v>240</v>
      </c>
      <c r="I3354">
        <v>230</v>
      </c>
      <c r="J3354">
        <v>52.4</v>
      </c>
      <c r="K3354">
        <v>4.3</v>
      </c>
      <c r="L3354">
        <v>110</v>
      </c>
      <c r="M3354">
        <v>19.2</v>
      </c>
      <c r="N3354">
        <v>1.7</v>
      </c>
      <c r="O3354">
        <v>21.9</v>
      </c>
      <c r="P3354">
        <v>25.7</v>
      </c>
      <c r="Q3354">
        <v>26.6</v>
      </c>
      <c r="R3354">
        <v>4.7</v>
      </c>
      <c r="S3354">
        <v>45</v>
      </c>
      <c r="T3354">
        <v>23400</v>
      </c>
      <c r="U3354">
        <v>27800</v>
      </c>
      <c r="V3354">
        <v>36600</v>
      </c>
    </row>
    <row r="3355" spans="1:22" x14ac:dyDescent="0.25">
      <c r="A3355" t="str">
        <f t="shared" si="52"/>
        <v>2015/20165FemaleEngineeringUK</v>
      </c>
      <c r="B3355" t="s">
        <v>38</v>
      </c>
      <c r="C3355" t="s">
        <v>140</v>
      </c>
      <c r="D3355">
        <v>5</v>
      </c>
      <c r="E3355" t="s">
        <v>1</v>
      </c>
      <c r="F3355" t="s">
        <v>61</v>
      </c>
      <c r="G3355" t="s">
        <v>93</v>
      </c>
      <c r="H3355">
        <v>1370</v>
      </c>
      <c r="I3355">
        <v>1345</v>
      </c>
      <c r="J3355">
        <v>3.6</v>
      </c>
      <c r="K3355">
        <v>1.8</v>
      </c>
      <c r="L3355">
        <v>1295</v>
      </c>
      <c r="M3355">
        <v>8.8000000000000007</v>
      </c>
      <c r="N3355">
        <v>4.0999999999999996</v>
      </c>
      <c r="O3355">
        <v>74</v>
      </c>
      <c r="P3355">
        <v>81.8</v>
      </c>
      <c r="Q3355">
        <v>83.5</v>
      </c>
      <c r="R3355">
        <v>9.6</v>
      </c>
      <c r="S3355">
        <v>960</v>
      </c>
      <c r="T3355">
        <v>22000</v>
      </c>
      <c r="U3355">
        <v>30400</v>
      </c>
      <c r="V3355">
        <v>39500</v>
      </c>
    </row>
    <row r="3356" spans="1:22" x14ac:dyDescent="0.25">
      <c r="A3356" t="str">
        <f t="shared" si="52"/>
        <v>2015/20165FemaleEngineeringNon-EU</v>
      </c>
      <c r="B3356" t="s">
        <v>38</v>
      </c>
      <c r="C3356" t="s">
        <v>140</v>
      </c>
      <c r="D3356">
        <v>5</v>
      </c>
      <c r="E3356" t="s">
        <v>1</v>
      </c>
      <c r="F3356" t="s">
        <v>125</v>
      </c>
      <c r="G3356" t="s">
        <v>93</v>
      </c>
      <c r="H3356">
        <v>775</v>
      </c>
      <c r="I3356">
        <v>760</v>
      </c>
      <c r="J3356">
        <v>53.5</v>
      </c>
      <c r="K3356">
        <v>1.9</v>
      </c>
      <c r="L3356">
        <v>355</v>
      </c>
      <c r="M3356">
        <v>24.1</v>
      </c>
      <c r="N3356">
        <v>2.2999999999999998</v>
      </c>
      <c r="O3356">
        <v>12.7</v>
      </c>
      <c r="P3356">
        <v>16</v>
      </c>
      <c r="Q3356">
        <v>20</v>
      </c>
      <c r="R3356">
        <v>7.3</v>
      </c>
      <c r="S3356">
        <v>90</v>
      </c>
      <c r="T3356">
        <v>28500</v>
      </c>
      <c r="U3356">
        <v>35900</v>
      </c>
      <c r="V3356">
        <v>44300</v>
      </c>
    </row>
    <row r="3357" spans="1:22" x14ac:dyDescent="0.25">
      <c r="A3357" t="str">
        <f t="shared" si="52"/>
        <v>2015/20165FemaleEnglish studiesEU</v>
      </c>
      <c r="B3357" t="s">
        <v>38</v>
      </c>
      <c r="C3357" t="s">
        <v>140</v>
      </c>
      <c r="D3357">
        <v>5</v>
      </c>
      <c r="E3357" t="s">
        <v>1</v>
      </c>
      <c r="F3357" t="s">
        <v>21</v>
      </c>
      <c r="G3357" t="s">
        <v>109</v>
      </c>
      <c r="H3357">
        <v>280</v>
      </c>
      <c r="I3357">
        <v>265</v>
      </c>
      <c r="J3357">
        <v>42.7</v>
      </c>
      <c r="K3357">
        <v>6.5</v>
      </c>
      <c r="L3357">
        <v>150</v>
      </c>
      <c r="M3357">
        <v>17.8</v>
      </c>
      <c r="N3357">
        <v>3.9</v>
      </c>
      <c r="O3357">
        <v>26</v>
      </c>
      <c r="P3357">
        <v>31.7</v>
      </c>
      <c r="Q3357">
        <v>35.6</v>
      </c>
      <c r="R3357">
        <v>9.6</v>
      </c>
      <c r="S3357">
        <v>65</v>
      </c>
      <c r="T3357">
        <v>16500</v>
      </c>
      <c r="U3357">
        <v>22700</v>
      </c>
      <c r="V3357">
        <v>28500</v>
      </c>
    </row>
    <row r="3358" spans="1:22" x14ac:dyDescent="0.25">
      <c r="A3358" t="str">
        <f t="shared" si="52"/>
        <v>2015/20165FemaleEnglish studiesUK</v>
      </c>
      <c r="B3358" t="s">
        <v>38</v>
      </c>
      <c r="C3358" t="s">
        <v>140</v>
      </c>
      <c r="D3358">
        <v>5</v>
      </c>
      <c r="E3358" t="s">
        <v>1</v>
      </c>
      <c r="F3358" t="s">
        <v>61</v>
      </c>
      <c r="G3358" t="s">
        <v>109</v>
      </c>
      <c r="H3358">
        <v>7955</v>
      </c>
      <c r="I3358">
        <v>7870</v>
      </c>
      <c r="J3358">
        <v>2.1</v>
      </c>
      <c r="K3358">
        <v>1.1000000000000001</v>
      </c>
      <c r="L3358">
        <v>7705</v>
      </c>
      <c r="M3358">
        <v>6.4</v>
      </c>
      <c r="N3358">
        <v>5.3</v>
      </c>
      <c r="O3358">
        <v>75.400000000000006</v>
      </c>
      <c r="P3358">
        <v>84.1</v>
      </c>
      <c r="Q3358">
        <v>86.3</v>
      </c>
      <c r="R3358">
        <v>10.8</v>
      </c>
      <c r="S3358">
        <v>5720</v>
      </c>
      <c r="T3358">
        <v>17200</v>
      </c>
      <c r="U3358">
        <v>23400</v>
      </c>
      <c r="V3358">
        <v>29300</v>
      </c>
    </row>
    <row r="3359" spans="1:22" x14ac:dyDescent="0.25">
      <c r="A3359" t="str">
        <f t="shared" si="52"/>
        <v>2015/20165FemaleEnglish studiesNon-EU</v>
      </c>
      <c r="B3359" t="s">
        <v>38</v>
      </c>
      <c r="C3359" t="s">
        <v>140</v>
      </c>
      <c r="D3359">
        <v>5</v>
      </c>
      <c r="E3359" t="s">
        <v>1</v>
      </c>
      <c r="F3359" t="s">
        <v>125</v>
      </c>
      <c r="G3359" t="s">
        <v>109</v>
      </c>
      <c r="H3359">
        <v>395</v>
      </c>
      <c r="I3359">
        <v>390</v>
      </c>
      <c r="J3359">
        <v>56.9</v>
      </c>
      <c r="K3359">
        <v>1.4</v>
      </c>
      <c r="L3359">
        <v>165</v>
      </c>
      <c r="M3359">
        <v>27.2</v>
      </c>
      <c r="N3359">
        <v>1.9</v>
      </c>
      <c r="O3359">
        <v>9.4</v>
      </c>
      <c r="P3359">
        <v>11.7</v>
      </c>
      <c r="Q3359">
        <v>14</v>
      </c>
      <c r="R3359">
        <v>4.5999999999999996</v>
      </c>
      <c r="S3359">
        <v>35</v>
      </c>
      <c r="T3359">
        <v>18300</v>
      </c>
      <c r="U3359">
        <v>26000</v>
      </c>
      <c r="V3359">
        <v>30000</v>
      </c>
    </row>
    <row r="3360" spans="1:22" x14ac:dyDescent="0.25">
      <c r="A3360" t="str">
        <f t="shared" si="52"/>
        <v>2015/20165FemaleGeneral, applied and forensic sciencesEU</v>
      </c>
      <c r="B3360" t="s">
        <v>38</v>
      </c>
      <c r="C3360" t="s">
        <v>140</v>
      </c>
      <c r="D3360">
        <v>5</v>
      </c>
      <c r="E3360" t="s">
        <v>1</v>
      </c>
      <c r="F3360" t="s">
        <v>21</v>
      </c>
      <c r="G3360" t="s">
        <v>147</v>
      </c>
      <c r="H3360">
        <v>40</v>
      </c>
      <c r="I3360">
        <v>40</v>
      </c>
      <c r="J3360">
        <v>8.3000000000000007</v>
      </c>
      <c r="K3360">
        <v>7.3</v>
      </c>
      <c r="L3360">
        <v>35</v>
      </c>
      <c r="M3360">
        <v>20.6</v>
      </c>
      <c r="N3360">
        <v>1.8</v>
      </c>
      <c r="O3360">
        <v>50.1</v>
      </c>
      <c r="P3360">
        <v>60.2</v>
      </c>
      <c r="Q3360">
        <v>69.400000000000006</v>
      </c>
      <c r="R3360">
        <v>19.2</v>
      </c>
      <c r="S3360">
        <v>20</v>
      </c>
      <c r="T3360">
        <v>18300</v>
      </c>
      <c r="U3360">
        <v>22000</v>
      </c>
      <c r="V3360">
        <v>31800</v>
      </c>
    </row>
    <row r="3361" spans="1:22" x14ac:dyDescent="0.25">
      <c r="A3361" t="str">
        <f t="shared" si="52"/>
        <v>2015/20165FemaleGeneral, applied and forensic sciencesUK</v>
      </c>
      <c r="B3361" t="s">
        <v>38</v>
      </c>
      <c r="C3361" t="s">
        <v>140</v>
      </c>
      <c r="D3361">
        <v>5</v>
      </c>
      <c r="E3361" t="s">
        <v>1</v>
      </c>
      <c r="F3361" t="s">
        <v>61</v>
      </c>
      <c r="G3361" t="s">
        <v>147</v>
      </c>
      <c r="H3361">
        <v>945</v>
      </c>
      <c r="I3361">
        <v>940</v>
      </c>
      <c r="J3361">
        <v>2.2999999999999998</v>
      </c>
      <c r="K3361">
        <v>0.5</v>
      </c>
      <c r="L3361">
        <v>920</v>
      </c>
      <c r="M3361">
        <v>4.5</v>
      </c>
      <c r="N3361">
        <v>4.4000000000000004</v>
      </c>
      <c r="O3361">
        <v>75.2</v>
      </c>
      <c r="P3361">
        <v>85.8</v>
      </c>
      <c r="Q3361">
        <v>88.7</v>
      </c>
      <c r="R3361">
        <v>13.5</v>
      </c>
      <c r="S3361">
        <v>680</v>
      </c>
      <c r="T3361">
        <v>16500</v>
      </c>
      <c r="U3361">
        <v>22000</v>
      </c>
      <c r="V3361">
        <v>27400</v>
      </c>
    </row>
    <row r="3362" spans="1:22" x14ac:dyDescent="0.25">
      <c r="A3362" t="str">
        <f t="shared" si="52"/>
        <v>2015/20165FemaleGeneral, applied and forensic sciencesNon-EU</v>
      </c>
      <c r="B3362" t="s">
        <v>38</v>
      </c>
      <c r="C3362" t="s">
        <v>140</v>
      </c>
      <c r="D3362">
        <v>5</v>
      </c>
      <c r="E3362" t="s">
        <v>1</v>
      </c>
      <c r="F3362" t="s">
        <v>125</v>
      </c>
      <c r="G3362" t="s">
        <v>147</v>
      </c>
      <c r="H3362">
        <v>40</v>
      </c>
      <c r="I3362">
        <v>35</v>
      </c>
      <c r="J3362">
        <v>42</v>
      </c>
      <c r="K3362">
        <v>8.4</v>
      </c>
      <c r="L3362">
        <v>20</v>
      </c>
      <c r="M3362">
        <v>25.6</v>
      </c>
      <c r="N3362">
        <v>5.5</v>
      </c>
      <c r="O3362">
        <v>14.2</v>
      </c>
      <c r="P3362">
        <v>17.3</v>
      </c>
      <c r="Q3362">
        <v>26.9</v>
      </c>
      <c r="R3362">
        <v>12.8</v>
      </c>
      <c r="S3362" t="s">
        <v>124</v>
      </c>
      <c r="T3362" t="s">
        <v>124</v>
      </c>
      <c r="U3362" t="s">
        <v>124</v>
      </c>
      <c r="V3362" t="s">
        <v>124</v>
      </c>
    </row>
    <row r="3363" spans="1:22" x14ac:dyDescent="0.25">
      <c r="A3363" t="str">
        <f t="shared" si="52"/>
        <v>2015/20165FemaleGeography, earth and environmental studiesEU</v>
      </c>
      <c r="B3363" t="s">
        <v>38</v>
      </c>
      <c r="C3363" t="s">
        <v>140</v>
      </c>
      <c r="D3363">
        <v>5</v>
      </c>
      <c r="E3363" t="s">
        <v>1</v>
      </c>
      <c r="F3363" t="s">
        <v>21</v>
      </c>
      <c r="G3363" t="s">
        <v>148</v>
      </c>
      <c r="H3363">
        <v>60</v>
      </c>
      <c r="I3363">
        <v>60</v>
      </c>
      <c r="J3363">
        <v>35.299999999999997</v>
      </c>
      <c r="K3363">
        <v>5.6</v>
      </c>
      <c r="L3363">
        <v>40</v>
      </c>
      <c r="M3363">
        <v>24.8</v>
      </c>
      <c r="N3363">
        <v>4.3</v>
      </c>
      <c r="O3363">
        <v>30.5</v>
      </c>
      <c r="P3363">
        <v>32.200000000000003</v>
      </c>
      <c r="Q3363">
        <v>35.6</v>
      </c>
      <c r="R3363">
        <v>5.0999999999999996</v>
      </c>
      <c r="S3363">
        <v>15</v>
      </c>
      <c r="T3363">
        <v>16800</v>
      </c>
      <c r="U3363">
        <v>28200</v>
      </c>
      <c r="V3363">
        <v>32900</v>
      </c>
    </row>
    <row r="3364" spans="1:22" x14ac:dyDescent="0.25">
      <c r="A3364" t="str">
        <f t="shared" si="52"/>
        <v>2015/20165FemaleGeography, earth and environmental studiesUK</v>
      </c>
      <c r="B3364" t="s">
        <v>38</v>
      </c>
      <c r="C3364" t="s">
        <v>140</v>
      </c>
      <c r="D3364">
        <v>5</v>
      </c>
      <c r="E3364" t="s">
        <v>1</v>
      </c>
      <c r="F3364" t="s">
        <v>61</v>
      </c>
      <c r="G3364" t="s">
        <v>148</v>
      </c>
      <c r="H3364">
        <v>3090</v>
      </c>
      <c r="I3364">
        <v>3045</v>
      </c>
      <c r="J3364">
        <v>2</v>
      </c>
      <c r="K3364">
        <v>1.5</v>
      </c>
      <c r="L3364">
        <v>2985</v>
      </c>
      <c r="M3364">
        <v>6.7</v>
      </c>
      <c r="N3364">
        <v>5.0999999999999996</v>
      </c>
      <c r="O3364">
        <v>75.400000000000006</v>
      </c>
      <c r="P3364">
        <v>83.9</v>
      </c>
      <c r="Q3364">
        <v>86.1</v>
      </c>
      <c r="R3364">
        <v>10.7</v>
      </c>
      <c r="S3364">
        <v>2240</v>
      </c>
      <c r="T3364">
        <v>19800</v>
      </c>
      <c r="U3364">
        <v>26000</v>
      </c>
      <c r="V3364">
        <v>32600</v>
      </c>
    </row>
    <row r="3365" spans="1:22" x14ac:dyDescent="0.25">
      <c r="A3365" t="str">
        <f t="shared" si="52"/>
        <v>2015/20165FemaleGeography, earth and environmental studiesNon-EU</v>
      </c>
      <c r="B3365" t="s">
        <v>38</v>
      </c>
      <c r="C3365" t="s">
        <v>140</v>
      </c>
      <c r="D3365">
        <v>5</v>
      </c>
      <c r="E3365" t="s">
        <v>1</v>
      </c>
      <c r="F3365" t="s">
        <v>125</v>
      </c>
      <c r="G3365" t="s">
        <v>148</v>
      </c>
      <c r="H3365">
        <v>100</v>
      </c>
      <c r="I3365">
        <v>95</v>
      </c>
      <c r="J3365">
        <v>55.5</v>
      </c>
      <c r="K3365">
        <v>4.9000000000000004</v>
      </c>
      <c r="L3365">
        <v>45</v>
      </c>
      <c r="M3365">
        <v>20.3</v>
      </c>
      <c r="N3365">
        <v>1.4</v>
      </c>
      <c r="O3365">
        <v>17.600000000000001</v>
      </c>
      <c r="P3365">
        <v>20.7</v>
      </c>
      <c r="Q3365">
        <v>22.7</v>
      </c>
      <c r="R3365">
        <v>5.2</v>
      </c>
      <c r="S3365">
        <v>15</v>
      </c>
      <c r="T3365">
        <v>16300</v>
      </c>
      <c r="U3365">
        <v>23600</v>
      </c>
      <c r="V3365">
        <v>35500</v>
      </c>
    </row>
    <row r="3366" spans="1:22" x14ac:dyDescent="0.25">
      <c r="A3366" t="str">
        <f t="shared" si="52"/>
        <v>2015/20165FemaleHealth and social careEU</v>
      </c>
      <c r="B3366" t="s">
        <v>38</v>
      </c>
      <c r="C3366" t="s">
        <v>140</v>
      </c>
      <c r="D3366">
        <v>5</v>
      </c>
      <c r="E3366" t="s">
        <v>1</v>
      </c>
      <c r="F3366" t="s">
        <v>21</v>
      </c>
      <c r="G3366" t="s">
        <v>104</v>
      </c>
      <c r="H3366">
        <v>25</v>
      </c>
      <c r="I3366">
        <v>25</v>
      </c>
      <c r="J3366">
        <v>29.5</v>
      </c>
      <c r="K3366">
        <v>0</v>
      </c>
      <c r="L3366">
        <v>15</v>
      </c>
      <c r="M3366">
        <v>4.2</v>
      </c>
      <c r="N3366">
        <v>8.4</v>
      </c>
      <c r="O3366">
        <v>41.1</v>
      </c>
      <c r="P3366">
        <v>57.9</v>
      </c>
      <c r="Q3366">
        <v>57.9</v>
      </c>
      <c r="R3366">
        <v>16.8</v>
      </c>
      <c r="S3366" t="s">
        <v>124</v>
      </c>
      <c r="T3366" t="s">
        <v>124</v>
      </c>
      <c r="U3366" t="s">
        <v>124</v>
      </c>
      <c r="V3366" t="s">
        <v>124</v>
      </c>
    </row>
    <row r="3367" spans="1:22" x14ac:dyDescent="0.25">
      <c r="A3367" t="str">
        <f t="shared" si="52"/>
        <v>2015/20165FemaleHealth and social careUK</v>
      </c>
      <c r="B3367" t="s">
        <v>38</v>
      </c>
      <c r="C3367" t="s">
        <v>140</v>
      </c>
      <c r="D3367">
        <v>5</v>
      </c>
      <c r="E3367" t="s">
        <v>1</v>
      </c>
      <c r="F3367" t="s">
        <v>61</v>
      </c>
      <c r="G3367" t="s">
        <v>104</v>
      </c>
      <c r="H3367">
        <v>6175</v>
      </c>
      <c r="I3367">
        <v>6145</v>
      </c>
      <c r="J3367">
        <v>3</v>
      </c>
      <c r="K3367">
        <v>0.5</v>
      </c>
      <c r="L3367">
        <v>5960</v>
      </c>
      <c r="M3367">
        <v>5.2</v>
      </c>
      <c r="N3367">
        <v>4.8</v>
      </c>
      <c r="O3367">
        <v>71.5</v>
      </c>
      <c r="P3367">
        <v>85.2</v>
      </c>
      <c r="Q3367">
        <v>87</v>
      </c>
      <c r="R3367">
        <v>15.5</v>
      </c>
      <c r="S3367">
        <v>4240</v>
      </c>
      <c r="T3367">
        <v>14600</v>
      </c>
      <c r="U3367">
        <v>22300</v>
      </c>
      <c r="V3367">
        <v>29600</v>
      </c>
    </row>
    <row r="3368" spans="1:22" x14ac:dyDescent="0.25">
      <c r="A3368" t="str">
        <f t="shared" si="52"/>
        <v>2015/20165FemaleHealth and social careNon-EU</v>
      </c>
      <c r="B3368" t="s">
        <v>38</v>
      </c>
      <c r="C3368" t="s">
        <v>140</v>
      </c>
      <c r="D3368">
        <v>5</v>
      </c>
      <c r="E3368" t="s">
        <v>1</v>
      </c>
      <c r="F3368" t="s">
        <v>125</v>
      </c>
      <c r="G3368" t="s">
        <v>104</v>
      </c>
      <c r="H3368">
        <v>45</v>
      </c>
      <c r="I3368">
        <v>45</v>
      </c>
      <c r="J3368">
        <v>28.6</v>
      </c>
      <c r="K3368">
        <v>2.2000000000000002</v>
      </c>
      <c r="L3368">
        <v>30</v>
      </c>
      <c r="M3368">
        <v>12.6</v>
      </c>
      <c r="N3368">
        <v>4.5999999999999996</v>
      </c>
      <c r="O3368">
        <v>34.9</v>
      </c>
      <c r="P3368">
        <v>45.1</v>
      </c>
      <c r="Q3368">
        <v>54.3</v>
      </c>
      <c r="R3368">
        <v>19.399999999999999</v>
      </c>
      <c r="S3368">
        <v>15</v>
      </c>
      <c r="T3368">
        <v>20100</v>
      </c>
      <c r="U3368">
        <v>29600</v>
      </c>
      <c r="V3368">
        <v>31100</v>
      </c>
    </row>
    <row r="3369" spans="1:22" x14ac:dyDescent="0.25">
      <c r="A3369" t="str">
        <f t="shared" si="52"/>
        <v>2015/20165FemaleHistory and archaeologyEU</v>
      </c>
      <c r="B3369" t="s">
        <v>38</v>
      </c>
      <c r="C3369" t="s">
        <v>140</v>
      </c>
      <c r="D3369">
        <v>5</v>
      </c>
      <c r="E3369" t="s">
        <v>1</v>
      </c>
      <c r="F3369" t="s">
        <v>21</v>
      </c>
      <c r="G3369" t="s">
        <v>113</v>
      </c>
      <c r="H3369">
        <v>145</v>
      </c>
      <c r="I3369">
        <v>140</v>
      </c>
      <c r="J3369">
        <v>23</v>
      </c>
      <c r="K3369">
        <v>4.4000000000000004</v>
      </c>
      <c r="L3369">
        <v>110</v>
      </c>
      <c r="M3369">
        <v>18.100000000000001</v>
      </c>
      <c r="N3369">
        <v>4.5</v>
      </c>
      <c r="O3369">
        <v>40.200000000000003</v>
      </c>
      <c r="P3369">
        <v>50.5</v>
      </c>
      <c r="Q3369">
        <v>54.4</v>
      </c>
      <c r="R3369">
        <v>14.2</v>
      </c>
      <c r="S3369">
        <v>50</v>
      </c>
      <c r="T3369">
        <v>22000</v>
      </c>
      <c r="U3369">
        <v>26000</v>
      </c>
      <c r="V3369">
        <v>30700</v>
      </c>
    </row>
    <row r="3370" spans="1:22" x14ac:dyDescent="0.25">
      <c r="A3370" t="str">
        <f t="shared" si="52"/>
        <v>2015/20165FemaleHistory and archaeologyUK</v>
      </c>
      <c r="B3370" t="s">
        <v>38</v>
      </c>
      <c r="C3370" t="s">
        <v>140</v>
      </c>
      <c r="D3370">
        <v>5</v>
      </c>
      <c r="E3370" t="s">
        <v>1</v>
      </c>
      <c r="F3370" t="s">
        <v>61</v>
      </c>
      <c r="G3370" t="s">
        <v>113</v>
      </c>
      <c r="H3370">
        <v>5270</v>
      </c>
      <c r="I3370">
        <v>5215</v>
      </c>
      <c r="J3370">
        <v>1.8</v>
      </c>
      <c r="K3370">
        <v>1</v>
      </c>
      <c r="L3370">
        <v>5120</v>
      </c>
      <c r="M3370">
        <v>6.7</v>
      </c>
      <c r="N3370">
        <v>4.5</v>
      </c>
      <c r="O3370">
        <v>75.099999999999994</v>
      </c>
      <c r="P3370">
        <v>84.5</v>
      </c>
      <c r="Q3370">
        <v>86.9</v>
      </c>
      <c r="R3370">
        <v>11.9</v>
      </c>
      <c r="S3370">
        <v>3785</v>
      </c>
      <c r="T3370">
        <v>18700</v>
      </c>
      <c r="U3370">
        <v>25300</v>
      </c>
      <c r="V3370">
        <v>31800</v>
      </c>
    </row>
    <row r="3371" spans="1:22" x14ac:dyDescent="0.25">
      <c r="A3371" t="str">
        <f t="shared" si="52"/>
        <v>2015/20165FemaleHistory and archaeologyNon-EU</v>
      </c>
      <c r="B3371" t="s">
        <v>38</v>
      </c>
      <c r="C3371" t="s">
        <v>140</v>
      </c>
      <c r="D3371">
        <v>5</v>
      </c>
      <c r="E3371" t="s">
        <v>1</v>
      </c>
      <c r="F3371" t="s">
        <v>125</v>
      </c>
      <c r="G3371" t="s">
        <v>113</v>
      </c>
      <c r="H3371">
        <v>150</v>
      </c>
      <c r="I3371">
        <v>145</v>
      </c>
      <c r="J3371">
        <v>42.2</v>
      </c>
      <c r="K3371">
        <v>4.3</v>
      </c>
      <c r="L3371">
        <v>85</v>
      </c>
      <c r="M3371">
        <v>19.899999999999999</v>
      </c>
      <c r="N3371">
        <v>2.2000000000000002</v>
      </c>
      <c r="O3371">
        <v>26.8</v>
      </c>
      <c r="P3371">
        <v>29.6</v>
      </c>
      <c r="Q3371">
        <v>35.700000000000003</v>
      </c>
      <c r="R3371">
        <v>8.8000000000000007</v>
      </c>
      <c r="S3371">
        <v>35</v>
      </c>
      <c r="T3371">
        <v>12800</v>
      </c>
      <c r="U3371">
        <v>24200</v>
      </c>
      <c r="V3371">
        <v>36200</v>
      </c>
    </row>
    <row r="3372" spans="1:22" x14ac:dyDescent="0.25">
      <c r="A3372" t="str">
        <f t="shared" si="52"/>
        <v>2015/20165FemaleLanguages and area studiesEU</v>
      </c>
      <c r="B3372" t="s">
        <v>38</v>
      </c>
      <c r="C3372" t="s">
        <v>140</v>
      </c>
      <c r="D3372">
        <v>5</v>
      </c>
      <c r="E3372" t="s">
        <v>1</v>
      </c>
      <c r="F3372" t="s">
        <v>21</v>
      </c>
      <c r="G3372" t="s">
        <v>149</v>
      </c>
      <c r="H3372">
        <v>365</v>
      </c>
      <c r="I3372">
        <v>340</v>
      </c>
      <c r="J3372">
        <v>29.1</v>
      </c>
      <c r="K3372">
        <v>6.8</v>
      </c>
      <c r="L3372">
        <v>240</v>
      </c>
      <c r="M3372">
        <v>22.4</v>
      </c>
      <c r="N3372">
        <v>4</v>
      </c>
      <c r="O3372">
        <v>36.799999999999997</v>
      </c>
      <c r="P3372">
        <v>43</v>
      </c>
      <c r="Q3372">
        <v>44.5</v>
      </c>
      <c r="R3372">
        <v>7.8</v>
      </c>
      <c r="S3372">
        <v>115</v>
      </c>
      <c r="T3372">
        <v>20100</v>
      </c>
      <c r="U3372">
        <v>27800</v>
      </c>
      <c r="V3372">
        <v>36600</v>
      </c>
    </row>
    <row r="3373" spans="1:22" x14ac:dyDescent="0.25">
      <c r="A3373" t="str">
        <f t="shared" si="52"/>
        <v>2015/20165FemaleLanguages and area studiesUK</v>
      </c>
      <c r="B3373" t="s">
        <v>38</v>
      </c>
      <c r="C3373" t="s">
        <v>140</v>
      </c>
      <c r="D3373">
        <v>5</v>
      </c>
      <c r="E3373" t="s">
        <v>1</v>
      </c>
      <c r="F3373" t="s">
        <v>61</v>
      </c>
      <c r="G3373" t="s">
        <v>149</v>
      </c>
      <c r="H3373">
        <v>3635</v>
      </c>
      <c r="I3373">
        <v>3525</v>
      </c>
      <c r="J3373">
        <v>2.2999999999999998</v>
      </c>
      <c r="K3373">
        <v>3</v>
      </c>
      <c r="L3373">
        <v>3445</v>
      </c>
      <c r="M3373">
        <v>12.5</v>
      </c>
      <c r="N3373">
        <v>5.4</v>
      </c>
      <c r="O3373">
        <v>70.099999999999994</v>
      </c>
      <c r="P3373">
        <v>77.599999999999994</v>
      </c>
      <c r="Q3373">
        <v>79.8</v>
      </c>
      <c r="R3373">
        <v>9.6999999999999993</v>
      </c>
      <c r="S3373">
        <v>2345</v>
      </c>
      <c r="T3373">
        <v>20900</v>
      </c>
      <c r="U3373">
        <v>27100</v>
      </c>
      <c r="V3373">
        <v>34800</v>
      </c>
    </row>
    <row r="3374" spans="1:22" x14ac:dyDescent="0.25">
      <c r="A3374" t="str">
        <f t="shared" si="52"/>
        <v>2015/20165FemaleLanguages and area studiesNon-EU</v>
      </c>
      <c r="B3374" t="s">
        <v>38</v>
      </c>
      <c r="C3374" t="s">
        <v>140</v>
      </c>
      <c r="D3374">
        <v>5</v>
      </c>
      <c r="E3374" t="s">
        <v>1</v>
      </c>
      <c r="F3374" t="s">
        <v>125</v>
      </c>
      <c r="G3374" t="s">
        <v>149</v>
      </c>
      <c r="H3374">
        <v>110</v>
      </c>
      <c r="I3374">
        <v>110</v>
      </c>
      <c r="J3374">
        <v>44.3</v>
      </c>
      <c r="K3374">
        <v>3.3</v>
      </c>
      <c r="L3374">
        <v>60</v>
      </c>
      <c r="M3374">
        <v>19.7</v>
      </c>
      <c r="N3374">
        <v>2.2999999999999998</v>
      </c>
      <c r="O3374">
        <v>28.4</v>
      </c>
      <c r="P3374">
        <v>30.5</v>
      </c>
      <c r="Q3374">
        <v>33.700000000000003</v>
      </c>
      <c r="R3374">
        <v>5.4</v>
      </c>
      <c r="S3374">
        <v>30</v>
      </c>
      <c r="T3374">
        <v>13200</v>
      </c>
      <c r="U3374">
        <v>24500</v>
      </c>
      <c r="V3374">
        <v>34000</v>
      </c>
    </row>
    <row r="3375" spans="1:22" x14ac:dyDescent="0.25">
      <c r="A3375" t="str">
        <f t="shared" si="52"/>
        <v>2015/20165FemaleLawEU</v>
      </c>
      <c r="B3375" t="s">
        <v>38</v>
      </c>
      <c r="C3375" t="s">
        <v>140</v>
      </c>
      <c r="D3375">
        <v>5</v>
      </c>
      <c r="E3375" t="s">
        <v>1</v>
      </c>
      <c r="F3375" t="s">
        <v>21</v>
      </c>
      <c r="G3375" t="s">
        <v>7</v>
      </c>
      <c r="H3375">
        <v>510</v>
      </c>
      <c r="I3375">
        <v>490</v>
      </c>
      <c r="J3375">
        <v>48.8</v>
      </c>
      <c r="K3375">
        <v>3.6</v>
      </c>
      <c r="L3375">
        <v>250</v>
      </c>
      <c r="M3375">
        <v>14.8</v>
      </c>
      <c r="N3375">
        <v>3.7</v>
      </c>
      <c r="O3375">
        <v>27.1</v>
      </c>
      <c r="P3375">
        <v>31</v>
      </c>
      <c r="Q3375">
        <v>32.799999999999997</v>
      </c>
      <c r="R3375">
        <v>5.6</v>
      </c>
      <c r="S3375">
        <v>130</v>
      </c>
      <c r="T3375">
        <v>22000</v>
      </c>
      <c r="U3375">
        <v>32600</v>
      </c>
      <c r="V3375">
        <v>48300</v>
      </c>
    </row>
    <row r="3376" spans="1:22" x14ac:dyDescent="0.25">
      <c r="A3376" t="str">
        <f t="shared" si="52"/>
        <v>2015/20165FemaleLawUK</v>
      </c>
      <c r="B3376" t="s">
        <v>38</v>
      </c>
      <c r="C3376" t="s">
        <v>140</v>
      </c>
      <c r="D3376">
        <v>5</v>
      </c>
      <c r="E3376" t="s">
        <v>1</v>
      </c>
      <c r="F3376" t="s">
        <v>61</v>
      </c>
      <c r="G3376" t="s">
        <v>7</v>
      </c>
      <c r="H3376">
        <v>7100</v>
      </c>
      <c r="I3376">
        <v>7045</v>
      </c>
      <c r="J3376">
        <v>2.7</v>
      </c>
      <c r="K3376">
        <v>0.8</v>
      </c>
      <c r="L3376">
        <v>6855</v>
      </c>
      <c r="M3376">
        <v>6.4</v>
      </c>
      <c r="N3376">
        <v>6.2</v>
      </c>
      <c r="O3376">
        <v>77.900000000000006</v>
      </c>
      <c r="P3376">
        <v>83.4</v>
      </c>
      <c r="Q3376">
        <v>84.7</v>
      </c>
      <c r="R3376">
        <v>6.8</v>
      </c>
      <c r="S3376">
        <v>5325</v>
      </c>
      <c r="T3376">
        <v>17900</v>
      </c>
      <c r="U3376">
        <v>24200</v>
      </c>
      <c r="V3376">
        <v>32600</v>
      </c>
    </row>
    <row r="3377" spans="1:22" x14ac:dyDescent="0.25">
      <c r="A3377" t="str">
        <f t="shared" si="52"/>
        <v>2015/20165FemaleLawNon-EU</v>
      </c>
      <c r="B3377" t="s">
        <v>38</v>
      </c>
      <c r="C3377" t="s">
        <v>140</v>
      </c>
      <c r="D3377">
        <v>5</v>
      </c>
      <c r="E3377" t="s">
        <v>1</v>
      </c>
      <c r="F3377" t="s">
        <v>125</v>
      </c>
      <c r="G3377" t="s">
        <v>7</v>
      </c>
      <c r="H3377">
        <v>990</v>
      </c>
      <c r="I3377">
        <v>965</v>
      </c>
      <c r="J3377">
        <v>55</v>
      </c>
      <c r="K3377">
        <v>2.8</v>
      </c>
      <c r="L3377">
        <v>435</v>
      </c>
      <c r="M3377">
        <v>26</v>
      </c>
      <c r="N3377">
        <v>2.1</v>
      </c>
      <c r="O3377">
        <v>13.4</v>
      </c>
      <c r="P3377">
        <v>14.9</v>
      </c>
      <c r="Q3377">
        <v>16.8</v>
      </c>
      <c r="R3377">
        <v>3.4</v>
      </c>
      <c r="S3377">
        <v>115</v>
      </c>
      <c r="T3377">
        <v>18700</v>
      </c>
      <c r="U3377">
        <v>32900</v>
      </c>
      <c r="V3377">
        <v>53100</v>
      </c>
    </row>
    <row r="3378" spans="1:22" x14ac:dyDescent="0.25">
      <c r="A3378" t="str">
        <f t="shared" si="52"/>
        <v>2015/20165FemaleMaterials and technologyEU</v>
      </c>
      <c r="B3378" t="s">
        <v>38</v>
      </c>
      <c r="C3378" t="s">
        <v>140</v>
      </c>
      <c r="D3378">
        <v>5</v>
      </c>
      <c r="E3378" t="s">
        <v>1</v>
      </c>
      <c r="F3378" t="s">
        <v>21</v>
      </c>
      <c r="G3378" t="s">
        <v>150</v>
      </c>
      <c r="H3378">
        <v>55</v>
      </c>
      <c r="I3378">
        <v>50</v>
      </c>
      <c r="J3378">
        <v>27.2</v>
      </c>
      <c r="K3378">
        <v>11.2</v>
      </c>
      <c r="L3378">
        <v>35</v>
      </c>
      <c r="M3378">
        <v>16.8</v>
      </c>
      <c r="N3378">
        <v>2.1</v>
      </c>
      <c r="O3378">
        <v>47.6</v>
      </c>
      <c r="P3378">
        <v>53.9</v>
      </c>
      <c r="Q3378">
        <v>53.9</v>
      </c>
      <c r="R3378">
        <v>6.3</v>
      </c>
      <c r="S3378">
        <v>20</v>
      </c>
      <c r="T3378">
        <v>12400</v>
      </c>
      <c r="U3378">
        <v>30000</v>
      </c>
      <c r="V3378">
        <v>32600</v>
      </c>
    </row>
    <row r="3379" spans="1:22" x14ac:dyDescent="0.25">
      <c r="A3379" t="str">
        <f t="shared" si="52"/>
        <v>2015/20165FemaleMaterials and technologyUK</v>
      </c>
      <c r="B3379" t="s">
        <v>38</v>
      </c>
      <c r="C3379" t="s">
        <v>140</v>
      </c>
      <c r="D3379">
        <v>5</v>
      </c>
      <c r="E3379" t="s">
        <v>1</v>
      </c>
      <c r="F3379" t="s">
        <v>61</v>
      </c>
      <c r="G3379" t="s">
        <v>150</v>
      </c>
      <c r="H3379">
        <v>615</v>
      </c>
      <c r="I3379">
        <v>600</v>
      </c>
      <c r="J3379">
        <v>2.1</v>
      </c>
      <c r="K3379">
        <v>1.7</v>
      </c>
      <c r="L3379">
        <v>590</v>
      </c>
      <c r="M3379">
        <v>8.1</v>
      </c>
      <c r="N3379">
        <v>5</v>
      </c>
      <c r="O3379">
        <v>76.599999999999994</v>
      </c>
      <c r="P3379">
        <v>82.7</v>
      </c>
      <c r="Q3379">
        <v>84.8</v>
      </c>
      <c r="R3379">
        <v>8.1999999999999993</v>
      </c>
      <c r="S3379">
        <v>445</v>
      </c>
      <c r="T3379">
        <v>18300</v>
      </c>
      <c r="U3379">
        <v>25600</v>
      </c>
      <c r="V3379">
        <v>31800</v>
      </c>
    </row>
    <row r="3380" spans="1:22" x14ac:dyDescent="0.25">
      <c r="A3380" t="str">
        <f t="shared" si="52"/>
        <v>2015/20165FemaleMaterials and technologyNon-EU</v>
      </c>
      <c r="B3380" t="s">
        <v>38</v>
      </c>
      <c r="C3380" t="s">
        <v>140</v>
      </c>
      <c r="D3380">
        <v>5</v>
      </c>
      <c r="E3380" t="s">
        <v>1</v>
      </c>
      <c r="F3380" t="s">
        <v>125</v>
      </c>
      <c r="G3380" t="s">
        <v>150</v>
      </c>
      <c r="H3380">
        <v>105</v>
      </c>
      <c r="I3380">
        <v>100</v>
      </c>
      <c r="J3380">
        <v>50.7</v>
      </c>
      <c r="K3380">
        <v>2.9</v>
      </c>
      <c r="L3380">
        <v>50</v>
      </c>
      <c r="M3380">
        <v>24.5</v>
      </c>
      <c r="N3380">
        <v>2.5</v>
      </c>
      <c r="O3380">
        <v>13.5</v>
      </c>
      <c r="P3380">
        <v>16.5</v>
      </c>
      <c r="Q3380">
        <v>22.3</v>
      </c>
      <c r="R3380">
        <v>8.8000000000000007</v>
      </c>
      <c r="S3380">
        <v>10</v>
      </c>
      <c r="T3380">
        <v>28200</v>
      </c>
      <c r="U3380">
        <v>31800</v>
      </c>
      <c r="V3380">
        <v>35500</v>
      </c>
    </row>
    <row r="3381" spans="1:22" x14ac:dyDescent="0.25">
      <c r="A3381" t="str">
        <f t="shared" si="52"/>
        <v>2015/20165FemaleMathematical sciencesEU</v>
      </c>
      <c r="B3381" t="s">
        <v>38</v>
      </c>
      <c r="C3381" t="s">
        <v>140</v>
      </c>
      <c r="D3381">
        <v>5</v>
      </c>
      <c r="E3381" t="s">
        <v>1</v>
      </c>
      <c r="F3381" t="s">
        <v>21</v>
      </c>
      <c r="G3381" t="s">
        <v>5</v>
      </c>
      <c r="H3381">
        <v>135</v>
      </c>
      <c r="I3381">
        <v>135</v>
      </c>
      <c r="J3381">
        <v>50.3</v>
      </c>
      <c r="K3381">
        <v>1.7</v>
      </c>
      <c r="L3381">
        <v>65</v>
      </c>
      <c r="M3381">
        <v>12.8</v>
      </c>
      <c r="N3381">
        <v>3.1</v>
      </c>
      <c r="O3381">
        <v>23.4</v>
      </c>
      <c r="P3381">
        <v>32</v>
      </c>
      <c r="Q3381">
        <v>33.9</v>
      </c>
      <c r="R3381">
        <v>10.5</v>
      </c>
      <c r="S3381">
        <v>30</v>
      </c>
      <c r="T3381">
        <v>27400</v>
      </c>
      <c r="U3381">
        <v>35500</v>
      </c>
      <c r="V3381">
        <v>51600</v>
      </c>
    </row>
    <row r="3382" spans="1:22" x14ac:dyDescent="0.25">
      <c r="A3382" t="str">
        <f t="shared" si="52"/>
        <v>2015/20165FemaleMathematical sciencesUK</v>
      </c>
      <c r="B3382" t="s">
        <v>38</v>
      </c>
      <c r="C3382" t="s">
        <v>140</v>
      </c>
      <c r="D3382">
        <v>5</v>
      </c>
      <c r="E3382" t="s">
        <v>1</v>
      </c>
      <c r="F3382" t="s">
        <v>61</v>
      </c>
      <c r="G3382" t="s">
        <v>5</v>
      </c>
      <c r="H3382">
        <v>1745</v>
      </c>
      <c r="I3382">
        <v>1725</v>
      </c>
      <c r="J3382">
        <v>2.4</v>
      </c>
      <c r="K3382">
        <v>1.2</v>
      </c>
      <c r="L3382">
        <v>1685</v>
      </c>
      <c r="M3382">
        <v>5.6</v>
      </c>
      <c r="N3382">
        <v>4.0999999999999996</v>
      </c>
      <c r="O3382">
        <v>78.2</v>
      </c>
      <c r="P3382">
        <v>86.1</v>
      </c>
      <c r="Q3382">
        <v>87.8</v>
      </c>
      <c r="R3382">
        <v>9.6</v>
      </c>
      <c r="S3382">
        <v>1330</v>
      </c>
      <c r="T3382">
        <v>24900</v>
      </c>
      <c r="U3382">
        <v>31100</v>
      </c>
      <c r="V3382">
        <v>42500</v>
      </c>
    </row>
    <row r="3383" spans="1:22" x14ac:dyDescent="0.25">
      <c r="A3383" t="str">
        <f t="shared" si="52"/>
        <v>2015/20165FemaleMathematical sciencesNon-EU</v>
      </c>
      <c r="B3383" t="s">
        <v>38</v>
      </c>
      <c r="C3383" t="s">
        <v>140</v>
      </c>
      <c r="D3383">
        <v>5</v>
      </c>
      <c r="E3383" t="s">
        <v>1</v>
      </c>
      <c r="F3383" t="s">
        <v>125</v>
      </c>
      <c r="G3383" t="s">
        <v>5</v>
      </c>
      <c r="H3383">
        <v>380</v>
      </c>
      <c r="I3383">
        <v>370</v>
      </c>
      <c r="J3383">
        <v>58.8</v>
      </c>
      <c r="K3383">
        <v>2.6</v>
      </c>
      <c r="L3383">
        <v>155</v>
      </c>
      <c r="M3383">
        <v>22.7</v>
      </c>
      <c r="N3383">
        <v>2.4</v>
      </c>
      <c r="O3383">
        <v>13</v>
      </c>
      <c r="P3383">
        <v>14.7</v>
      </c>
      <c r="Q3383">
        <v>16.100000000000001</v>
      </c>
      <c r="R3383">
        <v>3.1</v>
      </c>
      <c r="S3383">
        <v>45</v>
      </c>
      <c r="T3383">
        <v>36200</v>
      </c>
      <c r="U3383">
        <v>45400</v>
      </c>
      <c r="V3383">
        <v>60400</v>
      </c>
    </row>
    <row r="3384" spans="1:22" x14ac:dyDescent="0.25">
      <c r="A3384" t="str">
        <f t="shared" si="52"/>
        <v>2015/20165FemaleMedia, journalism and communicationsEU</v>
      </c>
      <c r="B3384" t="s">
        <v>38</v>
      </c>
      <c r="C3384" t="s">
        <v>140</v>
      </c>
      <c r="D3384">
        <v>5</v>
      </c>
      <c r="E3384" t="s">
        <v>1</v>
      </c>
      <c r="F3384" t="s">
        <v>21</v>
      </c>
      <c r="G3384" t="s">
        <v>151</v>
      </c>
      <c r="H3384">
        <v>340</v>
      </c>
      <c r="I3384">
        <v>315</v>
      </c>
      <c r="J3384">
        <v>25.8</v>
      </c>
      <c r="K3384">
        <v>8.3000000000000007</v>
      </c>
      <c r="L3384">
        <v>235</v>
      </c>
      <c r="M3384">
        <v>25.7</v>
      </c>
      <c r="N3384">
        <v>7.2</v>
      </c>
      <c r="O3384">
        <v>37.4</v>
      </c>
      <c r="P3384">
        <v>40.4</v>
      </c>
      <c r="Q3384">
        <v>41.4</v>
      </c>
      <c r="R3384">
        <v>4</v>
      </c>
      <c r="S3384">
        <v>105</v>
      </c>
      <c r="T3384">
        <v>19000</v>
      </c>
      <c r="U3384">
        <v>26400</v>
      </c>
      <c r="V3384">
        <v>34400</v>
      </c>
    </row>
    <row r="3385" spans="1:22" x14ac:dyDescent="0.25">
      <c r="A3385" t="str">
        <f t="shared" si="52"/>
        <v>2015/20165FemaleMedia, journalism and communicationsUK</v>
      </c>
      <c r="B3385" t="s">
        <v>38</v>
      </c>
      <c r="C3385" t="s">
        <v>140</v>
      </c>
      <c r="D3385">
        <v>5</v>
      </c>
      <c r="E3385" t="s">
        <v>1</v>
      </c>
      <c r="F3385" t="s">
        <v>61</v>
      </c>
      <c r="G3385" t="s">
        <v>151</v>
      </c>
      <c r="H3385">
        <v>4105</v>
      </c>
      <c r="I3385">
        <v>4060</v>
      </c>
      <c r="J3385">
        <v>2.2999999999999998</v>
      </c>
      <c r="K3385">
        <v>1.1000000000000001</v>
      </c>
      <c r="L3385">
        <v>3965</v>
      </c>
      <c r="M3385">
        <v>6.9</v>
      </c>
      <c r="N3385">
        <v>6.1</v>
      </c>
      <c r="O3385">
        <v>79.900000000000006</v>
      </c>
      <c r="P3385">
        <v>83.8</v>
      </c>
      <c r="Q3385">
        <v>84.7</v>
      </c>
      <c r="R3385">
        <v>4.8</v>
      </c>
      <c r="S3385">
        <v>3135</v>
      </c>
      <c r="T3385">
        <v>17200</v>
      </c>
      <c r="U3385">
        <v>23100</v>
      </c>
      <c r="V3385">
        <v>28900</v>
      </c>
    </row>
    <row r="3386" spans="1:22" x14ac:dyDescent="0.25">
      <c r="A3386" t="str">
        <f t="shared" si="52"/>
        <v>2015/20165FemaleMedia, journalism and communicationsNon-EU</v>
      </c>
      <c r="B3386" t="s">
        <v>38</v>
      </c>
      <c r="C3386" t="s">
        <v>140</v>
      </c>
      <c r="D3386">
        <v>5</v>
      </c>
      <c r="E3386" t="s">
        <v>1</v>
      </c>
      <c r="F3386" t="s">
        <v>125</v>
      </c>
      <c r="G3386" t="s">
        <v>151</v>
      </c>
      <c r="H3386">
        <v>510</v>
      </c>
      <c r="I3386">
        <v>495</v>
      </c>
      <c r="J3386">
        <v>70</v>
      </c>
      <c r="K3386">
        <v>3.4</v>
      </c>
      <c r="L3386">
        <v>150</v>
      </c>
      <c r="M3386">
        <v>20.100000000000001</v>
      </c>
      <c r="N3386">
        <v>1.1000000000000001</v>
      </c>
      <c r="O3386">
        <v>7.2</v>
      </c>
      <c r="P3386">
        <v>8.1999999999999993</v>
      </c>
      <c r="Q3386">
        <v>8.8000000000000007</v>
      </c>
      <c r="R3386">
        <v>1.6</v>
      </c>
      <c r="S3386">
        <v>35</v>
      </c>
      <c r="T3386">
        <v>13500</v>
      </c>
      <c r="U3386">
        <v>24900</v>
      </c>
      <c r="V3386">
        <v>31800</v>
      </c>
    </row>
    <row r="3387" spans="1:22" x14ac:dyDescent="0.25">
      <c r="A3387" t="str">
        <f t="shared" si="52"/>
        <v>2015/20165FemaleMedical sciencesEU</v>
      </c>
      <c r="B3387" t="s">
        <v>38</v>
      </c>
      <c r="C3387" t="s">
        <v>140</v>
      </c>
      <c r="D3387">
        <v>5</v>
      </c>
      <c r="E3387" t="s">
        <v>1</v>
      </c>
      <c r="F3387" t="s">
        <v>21</v>
      </c>
      <c r="G3387" t="s">
        <v>152</v>
      </c>
      <c r="H3387">
        <v>60</v>
      </c>
      <c r="I3387">
        <v>50</v>
      </c>
      <c r="J3387">
        <v>32.700000000000003</v>
      </c>
      <c r="K3387">
        <v>15.8</v>
      </c>
      <c r="L3387">
        <v>35</v>
      </c>
      <c r="M3387">
        <v>12.9</v>
      </c>
      <c r="N3387">
        <v>4.0999999999999996</v>
      </c>
      <c r="O3387">
        <v>35</v>
      </c>
      <c r="P3387">
        <v>47.3</v>
      </c>
      <c r="Q3387">
        <v>50.3</v>
      </c>
      <c r="R3387">
        <v>15.3</v>
      </c>
      <c r="S3387">
        <v>15</v>
      </c>
      <c r="T3387">
        <v>21200</v>
      </c>
      <c r="U3387">
        <v>29300</v>
      </c>
      <c r="V3387">
        <v>41400</v>
      </c>
    </row>
    <row r="3388" spans="1:22" x14ac:dyDescent="0.25">
      <c r="A3388" t="str">
        <f t="shared" si="52"/>
        <v>2015/20165FemaleMedical sciencesUK</v>
      </c>
      <c r="B3388" t="s">
        <v>38</v>
      </c>
      <c r="C3388" t="s">
        <v>140</v>
      </c>
      <c r="D3388">
        <v>5</v>
      </c>
      <c r="E3388" t="s">
        <v>1</v>
      </c>
      <c r="F3388" t="s">
        <v>61</v>
      </c>
      <c r="G3388" t="s">
        <v>152</v>
      </c>
      <c r="H3388">
        <v>1770</v>
      </c>
      <c r="I3388">
        <v>1750</v>
      </c>
      <c r="J3388">
        <v>2.4</v>
      </c>
      <c r="K3388">
        <v>1.1000000000000001</v>
      </c>
      <c r="L3388">
        <v>1710</v>
      </c>
      <c r="M3388">
        <v>5</v>
      </c>
      <c r="N3388">
        <v>4.5</v>
      </c>
      <c r="O3388">
        <v>61.7</v>
      </c>
      <c r="P3388">
        <v>83.5</v>
      </c>
      <c r="Q3388">
        <v>88.1</v>
      </c>
      <c r="R3388">
        <v>26.4</v>
      </c>
      <c r="S3388">
        <v>1055</v>
      </c>
      <c r="T3388">
        <v>23100</v>
      </c>
      <c r="U3388">
        <v>29300</v>
      </c>
      <c r="V3388">
        <v>37000</v>
      </c>
    </row>
    <row r="3389" spans="1:22" x14ac:dyDescent="0.25">
      <c r="A3389" t="str">
        <f t="shared" si="52"/>
        <v>2015/20165FemaleMedical sciencesNon-EU</v>
      </c>
      <c r="B3389" t="s">
        <v>38</v>
      </c>
      <c r="C3389" t="s">
        <v>140</v>
      </c>
      <c r="D3389">
        <v>5</v>
      </c>
      <c r="E3389" t="s">
        <v>1</v>
      </c>
      <c r="F3389" t="s">
        <v>125</v>
      </c>
      <c r="G3389" t="s">
        <v>152</v>
      </c>
      <c r="H3389">
        <v>65</v>
      </c>
      <c r="I3389">
        <v>65</v>
      </c>
      <c r="J3389">
        <v>42.8</v>
      </c>
      <c r="K3389">
        <v>1.5</v>
      </c>
      <c r="L3389">
        <v>35</v>
      </c>
      <c r="M3389">
        <v>13.9</v>
      </c>
      <c r="N3389">
        <v>1.5</v>
      </c>
      <c r="O3389">
        <v>26.8</v>
      </c>
      <c r="P3389">
        <v>38.1</v>
      </c>
      <c r="Q3389">
        <v>41.7</v>
      </c>
      <c r="R3389">
        <v>15</v>
      </c>
      <c r="S3389">
        <v>15</v>
      </c>
      <c r="T3389">
        <v>27100</v>
      </c>
      <c r="U3389">
        <v>31100</v>
      </c>
      <c r="V3389">
        <v>37700</v>
      </c>
    </row>
    <row r="3390" spans="1:22" x14ac:dyDescent="0.25">
      <c r="A3390" t="str">
        <f t="shared" si="52"/>
        <v>2015/20165FemaleMedicine and dentistryEU</v>
      </c>
      <c r="B3390" t="s">
        <v>38</v>
      </c>
      <c r="C3390" t="s">
        <v>140</v>
      </c>
      <c r="D3390">
        <v>5</v>
      </c>
      <c r="E3390" t="s">
        <v>1</v>
      </c>
      <c r="F3390" t="s">
        <v>21</v>
      </c>
      <c r="G3390" t="s">
        <v>77</v>
      </c>
      <c r="H3390">
        <v>105</v>
      </c>
      <c r="I3390">
        <v>100</v>
      </c>
      <c r="J3390">
        <v>11.2</v>
      </c>
      <c r="K3390">
        <v>8.4</v>
      </c>
      <c r="L3390">
        <v>85</v>
      </c>
      <c r="M3390">
        <v>17.3</v>
      </c>
      <c r="N3390">
        <v>3.1</v>
      </c>
      <c r="O3390">
        <v>53.1</v>
      </c>
      <c r="P3390">
        <v>64.3</v>
      </c>
      <c r="Q3390">
        <v>68.400000000000006</v>
      </c>
      <c r="R3390">
        <v>15.3</v>
      </c>
      <c r="S3390">
        <v>50</v>
      </c>
      <c r="T3390">
        <v>39400</v>
      </c>
      <c r="U3390">
        <v>44300</v>
      </c>
      <c r="V3390">
        <v>50100</v>
      </c>
    </row>
    <row r="3391" spans="1:22" x14ac:dyDescent="0.25">
      <c r="A3391" t="str">
        <f t="shared" si="52"/>
        <v>2015/20165FemaleMedicine and dentistryUK</v>
      </c>
      <c r="B3391" t="s">
        <v>38</v>
      </c>
      <c r="C3391" t="s">
        <v>140</v>
      </c>
      <c r="D3391">
        <v>5</v>
      </c>
      <c r="E3391" t="s">
        <v>1</v>
      </c>
      <c r="F3391" t="s">
        <v>61</v>
      </c>
      <c r="G3391" t="s">
        <v>77</v>
      </c>
      <c r="H3391">
        <v>4000</v>
      </c>
      <c r="I3391">
        <v>3945</v>
      </c>
      <c r="J3391">
        <v>3</v>
      </c>
      <c r="K3391">
        <v>1.3</v>
      </c>
      <c r="L3391">
        <v>3830</v>
      </c>
      <c r="M3391">
        <v>3.2</v>
      </c>
      <c r="N3391">
        <v>3.5</v>
      </c>
      <c r="O3391">
        <v>78.3</v>
      </c>
      <c r="P3391">
        <v>89.1</v>
      </c>
      <c r="Q3391">
        <v>90.2</v>
      </c>
      <c r="R3391">
        <v>12</v>
      </c>
      <c r="S3391">
        <v>2905</v>
      </c>
      <c r="T3391">
        <v>34800</v>
      </c>
      <c r="U3391">
        <v>45800</v>
      </c>
      <c r="V3391">
        <v>50500</v>
      </c>
    </row>
    <row r="3392" spans="1:22" x14ac:dyDescent="0.25">
      <c r="A3392" t="str">
        <f t="shared" si="52"/>
        <v>2015/20165FemaleMedicine and dentistryNon-EU</v>
      </c>
      <c r="B3392" t="s">
        <v>38</v>
      </c>
      <c r="C3392" t="s">
        <v>140</v>
      </c>
      <c r="D3392">
        <v>5</v>
      </c>
      <c r="E3392" t="s">
        <v>1</v>
      </c>
      <c r="F3392" t="s">
        <v>125</v>
      </c>
      <c r="G3392" t="s">
        <v>77</v>
      </c>
      <c r="H3392">
        <v>310</v>
      </c>
      <c r="I3392">
        <v>285</v>
      </c>
      <c r="J3392">
        <v>33</v>
      </c>
      <c r="K3392">
        <v>7.5</v>
      </c>
      <c r="L3392">
        <v>190</v>
      </c>
      <c r="M3392">
        <v>15.1</v>
      </c>
      <c r="N3392">
        <v>2.5</v>
      </c>
      <c r="O3392">
        <v>40.700000000000003</v>
      </c>
      <c r="P3392">
        <v>47.4</v>
      </c>
      <c r="Q3392">
        <v>49.5</v>
      </c>
      <c r="R3392">
        <v>8.8000000000000007</v>
      </c>
      <c r="S3392">
        <v>110</v>
      </c>
      <c r="T3392">
        <v>36600</v>
      </c>
      <c r="U3392">
        <v>46100</v>
      </c>
      <c r="V3392">
        <v>50500</v>
      </c>
    </row>
    <row r="3393" spans="1:22" x14ac:dyDescent="0.25">
      <c r="A3393" t="str">
        <f t="shared" si="52"/>
        <v>2015/20165FemaleNursing and midwiferyEU</v>
      </c>
      <c r="B3393" t="s">
        <v>38</v>
      </c>
      <c r="C3393" t="s">
        <v>140</v>
      </c>
      <c r="D3393">
        <v>5</v>
      </c>
      <c r="E3393" t="s">
        <v>1</v>
      </c>
      <c r="F3393" t="s">
        <v>21</v>
      </c>
      <c r="G3393" t="s">
        <v>153</v>
      </c>
      <c r="H3393">
        <v>85</v>
      </c>
      <c r="I3393">
        <v>70</v>
      </c>
      <c r="J3393">
        <v>17.399999999999999</v>
      </c>
      <c r="K3393">
        <v>19.8</v>
      </c>
      <c r="L3393">
        <v>55</v>
      </c>
      <c r="M3393">
        <v>21.7</v>
      </c>
      <c r="N3393">
        <v>7.2</v>
      </c>
      <c r="O3393">
        <v>37.700000000000003</v>
      </c>
      <c r="P3393">
        <v>52.2</v>
      </c>
      <c r="Q3393">
        <v>53.6</v>
      </c>
      <c r="R3393">
        <v>15.9</v>
      </c>
      <c r="S3393">
        <v>25</v>
      </c>
      <c r="T3393">
        <v>16100</v>
      </c>
      <c r="U3393">
        <v>27100</v>
      </c>
      <c r="V3393">
        <v>34000</v>
      </c>
    </row>
    <row r="3394" spans="1:22" x14ac:dyDescent="0.25">
      <c r="A3394" t="str">
        <f t="shared" si="52"/>
        <v>2015/20165FemaleNursing and midwiferyUK</v>
      </c>
      <c r="B3394" t="s">
        <v>38</v>
      </c>
      <c r="C3394" t="s">
        <v>140</v>
      </c>
      <c r="D3394">
        <v>5</v>
      </c>
      <c r="E3394" t="s">
        <v>1</v>
      </c>
      <c r="F3394" t="s">
        <v>61</v>
      </c>
      <c r="G3394" t="s">
        <v>153</v>
      </c>
      <c r="H3394">
        <v>9125</v>
      </c>
      <c r="I3394">
        <v>9025</v>
      </c>
      <c r="J3394">
        <v>5.8</v>
      </c>
      <c r="K3394">
        <v>1.1000000000000001</v>
      </c>
      <c r="L3394">
        <v>8505</v>
      </c>
      <c r="M3394">
        <v>4.3</v>
      </c>
      <c r="N3394">
        <v>2.2000000000000002</v>
      </c>
      <c r="O3394">
        <v>63.3</v>
      </c>
      <c r="P3394">
        <v>85.7</v>
      </c>
      <c r="Q3394">
        <v>87.7</v>
      </c>
      <c r="R3394">
        <v>24.4</v>
      </c>
      <c r="S3394">
        <v>5530</v>
      </c>
      <c r="T3394">
        <v>20900</v>
      </c>
      <c r="U3394">
        <v>27800</v>
      </c>
      <c r="V3394">
        <v>32900</v>
      </c>
    </row>
    <row r="3395" spans="1:22" x14ac:dyDescent="0.25">
      <c r="A3395" t="str">
        <f t="shared" si="52"/>
        <v>2015/20165FemaleNursing and midwiferyNon-EU</v>
      </c>
      <c r="B3395" t="s">
        <v>38</v>
      </c>
      <c r="C3395" t="s">
        <v>140</v>
      </c>
      <c r="D3395">
        <v>5</v>
      </c>
      <c r="E3395" t="s">
        <v>1</v>
      </c>
      <c r="F3395" t="s">
        <v>125</v>
      </c>
      <c r="G3395" t="s">
        <v>153</v>
      </c>
      <c r="H3395">
        <v>180</v>
      </c>
      <c r="I3395">
        <v>170</v>
      </c>
      <c r="J3395">
        <v>22.9</v>
      </c>
      <c r="K3395">
        <v>4.5</v>
      </c>
      <c r="L3395">
        <v>130</v>
      </c>
      <c r="M3395">
        <v>22.9</v>
      </c>
      <c r="N3395">
        <v>4.0999999999999996</v>
      </c>
      <c r="O3395">
        <v>37.6</v>
      </c>
      <c r="P3395">
        <v>48.2</v>
      </c>
      <c r="Q3395">
        <v>50</v>
      </c>
      <c r="R3395">
        <v>12.4</v>
      </c>
      <c r="S3395">
        <v>60</v>
      </c>
      <c r="T3395">
        <v>14100</v>
      </c>
      <c r="U3395">
        <v>22900</v>
      </c>
      <c r="V3395">
        <v>33500</v>
      </c>
    </row>
    <row r="3396" spans="1:22" x14ac:dyDescent="0.25">
      <c r="A3396" t="str">
        <f t="shared" ref="A3396:A3459" si="53">B3396&amp;D3396&amp;E3396&amp;G3396&amp;F3396</f>
        <v>2015/20165FemalePerforming artsEU</v>
      </c>
      <c r="B3396" t="s">
        <v>38</v>
      </c>
      <c r="C3396" t="s">
        <v>140</v>
      </c>
      <c r="D3396">
        <v>5</v>
      </c>
      <c r="E3396" t="s">
        <v>1</v>
      </c>
      <c r="F3396" t="s">
        <v>21</v>
      </c>
      <c r="G3396" t="s">
        <v>154</v>
      </c>
      <c r="H3396">
        <v>260</v>
      </c>
      <c r="I3396">
        <v>245</v>
      </c>
      <c r="J3396">
        <v>24.9</v>
      </c>
      <c r="K3396">
        <v>6.6</v>
      </c>
      <c r="L3396">
        <v>185</v>
      </c>
      <c r="M3396">
        <v>23.4</v>
      </c>
      <c r="N3396">
        <v>3.9</v>
      </c>
      <c r="O3396">
        <v>40.700000000000003</v>
      </c>
      <c r="P3396">
        <v>44.7</v>
      </c>
      <c r="Q3396">
        <v>47.8</v>
      </c>
      <c r="R3396">
        <v>7.1</v>
      </c>
      <c r="S3396">
        <v>80</v>
      </c>
      <c r="T3396">
        <v>9400</v>
      </c>
      <c r="U3396">
        <v>17600</v>
      </c>
      <c r="V3396">
        <v>24500</v>
      </c>
    </row>
    <row r="3397" spans="1:22" x14ac:dyDescent="0.25">
      <c r="A3397" t="str">
        <f t="shared" si="53"/>
        <v>2015/20165FemalePerforming artsUK</v>
      </c>
      <c r="B3397" t="s">
        <v>38</v>
      </c>
      <c r="C3397" t="s">
        <v>140</v>
      </c>
      <c r="D3397">
        <v>5</v>
      </c>
      <c r="E3397" t="s">
        <v>1</v>
      </c>
      <c r="F3397" t="s">
        <v>61</v>
      </c>
      <c r="G3397" t="s">
        <v>154</v>
      </c>
      <c r="H3397">
        <v>5885</v>
      </c>
      <c r="I3397">
        <v>5835</v>
      </c>
      <c r="J3397">
        <v>2.2999999999999998</v>
      </c>
      <c r="K3397">
        <v>0.9</v>
      </c>
      <c r="L3397">
        <v>5700</v>
      </c>
      <c r="M3397">
        <v>5</v>
      </c>
      <c r="N3397">
        <v>4.8</v>
      </c>
      <c r="O3397">
        <v>79.599999999999994</v>
      </c>
      <c r="P3397">
        <v>86.6</v>
      </c>
      <c r="Q3397">
        <v>87.8</v>
      </c>
      <c r="R3397">
        <v>8.1999999999999993</v>
      </c>
      <c r="S3397">
        <v>4265</v>
      </c>
      <c r="T3397">
        <v>13200</v>
      </c>
      <c r="U3397">
        <v>20100</v>
      </c>
      <c r="V3397">
        <v>26400</v>
      </c>
    </row>
    <row r="3398" spans="1:22" x14ac:dyDescent="0.25">
      <c r="A3398" t="str">
        <f t="shared" si="53"/>
        <v>2015/20165FemalePerforming artsNon-EU</v>
      </c>
      <c r="B3398" t="s">
        <v>38</v>
      </c>
      <c r="C3398" t="s">
        <v>140</v>
      </c>
      <c r="D3398">
        <v>5</v>
      </c>
      <c r="E3398" t="s">
        <v>1</v>
      </c>
      <c r="F3398" t="s">
        <v>125</v>
      </c>
      <c r="G3398" t="s">
        <v>154</v>
      </c>
      <c r="H3398">
        <v>265</v>
      </c>
      <c r="I3398">
        <v>245</v>
      </c>
      <c r="J3398">
        <v>46.8</v>
      </c>
      <c r="K3398">
        <v>7</v>
      </c>
      <c r="L3398">
        <v>130</v>
      </c>
      <c r="M3398">
        <v>25.6</v>
      </c>
      <c r="N3398">
        <v>3</v>
      </c>
      <c r="O3398">
        <v>21</v>
      </c>
      <c r="P3398">
        <v>22.2</v>
      </c>
      <c r="Q3398">
        <v>24.6</v>
      </c>
      <c r="R3398">
        <v>3.7</v>
      </c>
      <c r="S3398">
        <v>45</v>
      </c>
      <c r="T3398">
        <v>14200</v>
      </c>
      <c r="U3398">
        <v>21200</v>
      </c>
      <c r="V3398">
        <v>27100</v>
      </c>
    </row>
    <row r="3399" spans="1:22" x14ac:dyDescent="0.25">
      <c r="A3399" t="str">
        <f t="shared" si="53"/>
        <v>2015/20165FemalePharmacology, toxicology and pharmacyEU</v>
      </c>
      <c r="B3399" t="s">
        <v>38</v>
      </c>
      <c r="C3399" t="s">
        <v>140</v>
      </c>
      <c r="D3399">
        <v>5</v>
      </c>
      <c r="E3399" t="s">
        <v>1</v>
      </c>
      <c r="F3399" t="s">
        <v>21</v>
      </c>
      <c r="G3399" t="s">
        <v>78</v>
      </c>
      <c r="H3399">
        <v>120</v>
      </c>
      <c r="I3399">
        <v>100</v>
      </c>
      <c r="J3399">
        <v>23</v>
      </c>
      <c r="K3399">
        <v>14</v>
      </c>
      <c r="L3399">
        <v>80</v>
      </c>
      <c r="M3399">
        <v>28.1</v>
      </c>
      <c r="N3399">
        <v>2</v>
      </c>
      <c r="O3399">
        <v>32.1</v>
      </c>
      <c r="P3399">
        <v>43.4</v>
      </c>
      <c r="Q3399">
        <v>46.9</v>
      </c>
      <c r="R3399">
        <v>14.8</v>
      </c>
      <c r="S3399">
        <v>30</v>
      </c>
      <c r="T3399">
        <v>28900</v>
      </c>
      <c r="U3399">
        <v>36200</v>
      </c>
      <c r="V3399">
        <v>43600</v>
      </c>
    </row>
    <row r="3400" spans="1:22" x14ac:dyDescent="0.25">
      <c r="A3400" t="str">
        <f t="shared" si="53"/>
        <v>2015/20165FemalePharmacology, toxicology and pharmacyUK</v>
      </c>
      <c r="B3400" t="s">
        <v>38</v>
      </c>
      <c r="C3400" t="s">
        <v>140</v>
      </c>
      <c r="D3400">
        <v>5</v>
      </c>
      <c r="E3400" t="s">
        <v>1</v>
      </c>
      <c r="F3400" t="s">
        <v>61</v>
      </c>
      <c r="G3400" t="s">
        <v>78</v>
      </c>
      <c r="H3400">
        <v>1360</v>
      </c>
      <c r="I3400">
        <v>1350</v>
      </c>
      <c r="J3400">
        <v>3</v>
      </c>
      <c r="K3400">
        <v>0.8</v>
      </c>
      <c r="L3400">
        <v>1310</v>
      </c>
      <c r="M3400">
        <v>6.6</v>
      </c>
      <c r="N3400">
        <v>3.6</v>
      </c>
      <c r="O3400">
        <v>65.400000000000006</v>
      </c>
      <c r="P3400">
        <v>83.3</v>
      </c>
      <c r="Q3400">
        <v>86.7</v>
      </c>
      <c r="R3400">
        <v>21.3</v>
      </c>
      <c r="S3400">
        <v>835</v>
      </c>
      <c r="T3400">
        <v>19800</v>
      </c>
      <c r="U3400">
        <v>32000</v>
      </c>
      <c r="V3400">
        <v>40600</v>
      </c>
    </row>
    <row r="3401" spans="1:22" x14ac:dyDescent="0.25">
      <c r="A3401" t="str">
        <f t="shared" si="53"/>
        <v>2015/20165FemalePharmacology, toxicology and pharmacyNon-EU</v>
      </c>
      <c r="B3401" t="s">
        <v>38</v>
      </c>
      <c r="C3401" t="s">
        <v>140</v>
      </c>
      <c r="D3401">
        <v>5</v>
      </c>
      <c r="E3401" t="s">
        <v>1</v>
      </c>
      <c r="F3401" t="s">
        <v>125</v>
      </c>
      <c r="G3401" t="s">
        <v>78</v>
      </c>
      <c r="H3401">
        <v>265</v>
      </c>
      <c r="I3401">
        <v>240</v>
      </c>
      <c r="J3401">
        <v>25.7</v>
      </c>
      <c r="K3401">
        <v>9.6</v>
      </c>
      <c r="L3401">
        <v>180</v>
      </c>
      <c r="M3401">
        <v>30.3</v>
      </c>
      <c r="N3401">
        <v>2.1</v>
      </c>
      <c r="O3401">
        <v>29.8</v>
      </c>
      <c r="P3401">
        <v>37.5</v>
      </c>
      <c r="Q3401">
        <v>42</v>
      </c>
      <c r="R3401">
        <v>12.2</v>
      </c>
      <c r="S3401">
        <v>65</v>
      </c>
      <c r="T3401">
        <v>19800</v>
      </c>
      <c r="U3401">
        <v>33300</v>
      </c>
      <c r="V3401">
        <v>41000</v>
      </c>
    </row>
    <row r="3402" spans="1:22" x14ac:dyDescent="0.25">
      <c r="A3402" t="str">
        <f t="shared" si="53"/>
        <v>2015/20165FemalePhilosophy and religious studiesEU</v>
      </c>
      <c r="B3402" t="s">
        <v>38</v>
      </c>
      <c r="C3402" t="s">
        <v>140</v>
      </c>
      <c r="D3402">
        <v>5</v>
      </c>
      <c r="E3402" t="s">
        <v>1</v>
      </c>
      <c r="F3402" t="s">
        <v>21</v>
      </c>
      <c r="G3402" t="s">
        <v>115</v>
      </c>
      <c r="H3402">
        <v>40</v>
      </c>
      <c r="I3402">
        <v>40</v>
      </c>
      <c r="J3402">
        <v>23.6</v>
      </c>
      <c r="K3402">
        <v>2</v>
      </c>
      <c r="L3402">
        <v>30</v>
      </c>
      <c r="M3402">
        <v>25.6</v>
      </c>
      <c r="N3402">
        <v>0.9</v>
      </c>
      <c r="O3402">
        <v>39.799999999999997</v>
      </c>
      <c r="P3402">
        <v>46.6</v>
      </c>
      <c r="Q3402">
        <v>49.9</v>
      </c>
      <c r="R3402">
        <v>10.1</v>
      </c>
      <c r="S3402">
        <v>15</v>
      </c>
      <c r="T3402">
        <v>22700</v>
      </c>
      <c r="U3402">
        <v>27100</v>
      </c>
      <c r="V3402">
        <v>34400</v>
      </c>
    </row>
    <row r="3403" spans="1:22" x14ac:dyDescent="0.25">
      <c r="A3403" t="str">
        <f t="shared" si="53"/>
        <v>2015/20165FemalePhilosophy and religious studiesUK</v>
      </c>
      <c r="B3403" t="s">
        <v>38</v>
      </c>
      <c r="C3403" t="s">
        <v>140</v>
      </c>
      <c r="D3403">
        <v>5</v>
      </c>
      <c r="E3403" t="s">
        <v>1</v>
      </c>
      <c r="F3403" t="s">
        <v>61</v>
      </c>
      <c r="G3403" t="s">
        <v>115</v>
      </c>
      <c r="H3403">
        <v>1655</v>
      </c>
      <c r="I3403">
        <v>1630</v>
      </c>
      <c r="J3403">
        <v>2.8</v>
      </c>
      <c r="K3403">
        <v>1.6</v>
      </c>
      <c r="L3403">
        <v>1585</v>
      </c>
      <c r="M3403">
        <v>8.4</v>
      </c>
      <c r="N3403">
        <v>5.2</v>
      </c>
      <c r="O3403">
        <v>72.099999999999994</v>
      </c>
      <c r="P3403">
        <v>80.7</v>
      </c>
      <c r="Q3403">
        <v>83.7</v>
      </c>
      <c r="R3403">
        <v>11.6</v>
      </c>
      <c r="S3403">
        <v>1110</v>
      </c>
      <c r="T3403">
        <v>18300</v>
      </c>
      <c r="U3403">
        <v>25600</v>
      </c>
      <c r="V3403">
        <v>32200</v>
      </c>
    </row>
    <row r="3404" spans="1:22" x14ac:dyDescent="0.25">
      <c r="A3404" t="str">
        <f t="shared" si="53"/>
        <v>2015/20165FemalePhilosophy and religious studiesNon-EU</v>
      </c>
      <c r="B3404" t="s">
        <v>38</v>
      </c>
      <c r="C3404" t="s">
        <v>140</v>
      </c>
      <c r="D3404">
        <v>5</v>
      </c>
      <c r="E3404" t="s">
        <v>1</v>
      </c>
      <c r="F3404" t="s">
        <v>125</v>
      </c>
      <c r="G3404" t="s">
        <v>115</v>
      </c>
      <c r="H3404">
        <v>40</v>
      </c>
      <c r="I3404">
        <v>40</v>
      </c>
      <c r="J3404">
        <v>38</v>
      </c>
      <c r="K3404">
        <v>0.9</v>
      </c>
      <c r="L3404">
        <v>25</v>
      </c>
      <c r="M3404">
        <v>30.1</v>
      </c>
      <c r="N3404">
        <v>1.3</v>
      </c>
      <c r="O3404">
        <v>25.7</v>
      </c>
      <c r="P3404">
        <v>30.5</v>
      </c>
      <c r="Q3404">
        <v>30.5</v>
      </c>
      <c r="R3404">
        <v>4.9000000000000004</v>
      </c>
      <c r="S3404" t="s">
        <v>124</v>
      </c>
      <c r="T3404" t="s">
        <v>124</v>
      </c>
      <c r="U3404" t="s">
        <v>124</v>
      </c>
      <c r="V3404" t="s">
        <v>124</v>
      </c>
    </row>
    <row r="3405" spans="1:22" x14ac:dyDescent="0.25">
      <c r="A3405" t="str">
        <f t="shared" si="53"/>
        <v>2015/20165FemalePhysics and astronomyEU</v>
      </c>
      <c r="B3405" t="s">
        <v>38</v>
      </c>
      <c r="C3405" t="s">
        <v>140</v>
      </c>
      <c r="D3405">
        <v>5</v>
      </c>
      <c r="E3405" t="s">
        <v>1</v>
      </c>
      <c r="F3405" t="s">
        <v>21</v>
      </c>
      <c r="G3405" t="s">
        <v>88</v>
      </c>
      <c r="H3405">
        <v>35</v>
      </c>
      <c r="I3405">
        <v>35</v>
      </c>
      <c r="J3405">
        <v>34.200000000000003</v>
      </c>
      <c r="K3405">
        <v>0</v>
      </c>
      <c r="L3405">
        <v>20</v>
      </c>
      <c r="M3405">
        <v>12.2</v>
      </c>
      <c r="N3405">
        <v>4.9000000000000004</v>
      </c>
      <c r="O3405">
        <v>30.2</v>
      </c>
      <c r="P3405">
        <v>40</v>
      </c>
      <c r="Q3405">
        <v>48.8</v>
      </c>
      <c r="R3405">
        <v>18.5</v>
      </c>
      <c r="S3405" t="s">
        <v>124</v>
      </c>
      <c r="T3405" t="s">
        <v>124</v>
      </c>
      <c r="U3405" t="s">
        <v>124</v>
      </c>
      <c r="V3405" t="s">
        <v>124</v>
      </c>
    </row>
    <row r="3406" spans="1:22" x14ac:dyDescent="0.25">
      <c r="A3406" t="str">
        <f t="shared" si="53"/>
        <v>2015/20165FemalePhysics and astronomyUK</v>
      </c>
      <c r="B3406" t="s">
        <v>38</v>
      </c>
      <c r="C3406" t="s">
        <v>140</v>
      </c>
      <c r="D3406">
        <v>5</v>
      </c>
      <c r="E3406" t="s">
        <v>1</v>
      </c>
      <c r="F3406" t="s">
        <v>61</v>
      </c>
      <c r="G3406" t="s">
        <v>88</v>
      </c>
      <c r="H3406">
        <v>440</v>
      </c>
      <c r="I3406">
        <v>430</v>
      </c>
      <c r="J3406">
        <v>1.3</v>
      </c>
      <c r="K3406">
        <v>1.4</v>
      </c>
      <c r="L3406">
        <v>425</v>
      </c>
      <c r="M3406">
        <v>7.5</v>
      </c>
      <c r="N3406">
        <v>5.0999999999999996</v>
      </c>
      <c r="O3406">
        <v>63.4</v>
      </c>
      <c r="P3406">
        <v>81.3</v>
      </c>
      <c r="Q3406">
        <v>86.2</v>
      </c>
      <c r="R3406">
        <v>22.8</v>
      </c>
      <c r="S3406">
        <v>270</v>
      </c>
      <c r="T3406">
        <v>24200</v>
      </c>
      <c r="U3406">
        <v>29600</v>
      </c>
      <c r="V3406">
        <v>37700</v>
      </c>
    </row>
    <row r="3407" spans="1:22" x14ac:dyDescent="0.25">
      <c r="A3407" t="str">
        <f t="shared" si="53"/>
        <v>2015/20165FemalePhysics and astronomyNon-EU</v>
      </c>
      <c r="B3407" t="s">
        <v>38</v>
      </c>
      <c r="C3407" t="s">
        <v>140</v>
      </c>
      <c r="D3407">
        <v>5</v>
      </c>
      <c r="E3407" t="s">
        <v>1</v>
      </c>
      <c r="F3407" t="s">
        <v>125</v>
      </c>
      <c r="G3407" t="s">
        <v>88</v>
      </c>
      <c r="H3407">
        <v>45</v>
      </c>
      <c r="I3407">
        <v>45</v>
      </c>
      <c r="J3407">
        <v>54.5</v>
      </c>
      <c r="K3407">
        <v>5.0999999999999996</v>
      </c>
      <c r="L3407">
        <v>20</v>
      </c>
      <c r="M3407">
        <v>21.2</v>
      </c>
      <c r="N3407">
        <v>0.8</v>
      </c>
      <c r="O3407">
        <v>17.5</v>
      </c>
      <c r="P3407">
        <v>18.3</v>
      </c>
      <c r="Q3407">
        <v>23.6</v>
      </c>
      <c r="R3407">
        <v>6.1</v>
      </c>
      <c r="S3407" t="s">
        <v>124</v>
      </c>
      <c r="T3407" t="s">
        <v>124</v>
      </c>
      <c r="U3407" t="s">
        <v>124</v>
      </c>
      <c r="V3407" t="s">
        <v>124</v>
      </c>
    </row>
    <row r="3408" spans="1:22" x14ac:dyDescent="0.25">
      <c r="A3408" t="str">
        <f t="shared" si="53"/>
        <v>2015/20165FemalePoliticsEU</v>
      </c>
      <c r="B3408" t="s">
        <v>38</v>
      </c>
      <c r="C3408" t="s">
        <v>140</v>
      </c>
      <c r="D3408">
        <v>5</v>
      </c>
      <c r="E3408" t="s">
        <v>1</v>
      </c>
      <c r="F3408" t="s">
        <v>21</v>
      </c>
      <c r="G3408" t="s">
        <v>102</v>
      </c>
      <c r="H3408">
        <v>335</v>
      </c>
      <c r="I3408">
        <v>315</v>
      </c>
      <c r="J3408">
        <v>29.8</v>
      </c>
      <c r="K3408">
        <v>6.6</v>
      </c>
      <c r="L3408">
        <v>220</v>
      </c>
      <c r="M3408">
        <v>27.5</v>
      </c>
      <c r="N3408">
        <v>6.1</v>
      </c>
      <c r="O3408">
        <v>30.5</v>
      </c>
      <c r="P3408">
        <v>34.6</v>
      </c>
      <c r="Q3408">
        <v>36.700000000000003</v>
      </c>
      <c r="R3408">
        <v>6.2</v>
      </c>
      <c r="S3408">
        <v>95</v>
      </c>
      <c r="T3408">
        <v>23400</v>
      </c>
      <c r="U3408">
        <v>29600</v>
      </c>
      <c r="V3408">
        <v>37300</v>
      </c>
    </row>
    <row r="3409" spans="1:22" x14ac:dyDescent="0.25">
      <c r="A3409" t="str">
        <f t="shared" si="53"/>
        <v>2015/20165FemalePoliticsUK</v>
      </c>
      <c r="B3409" t="s">
        <v>38</v>
      </c>
      <c r="C3409" t="s">
        <v>140</v>
      </c>
      <c r="D3409">
        <v>5</v>
      </c>
      <c r="E3409" t="s">
        <v>1</v>
      </c>
      <c r="F3409" t="s">
        <v>61</v>
      </c>
      <c r="G3409" t="s">
        <v>102</v>
      </c>
      <c r="H3409">
        <v>1735</v>
      </c>
      <c r="I3409">
        <v>1700</v>
      </c>
      <c r="J3409">
        <v>2.9</v>
      </c>
      <c r="K3409">
        <v>1.9</v>
      </c>
      <c r="L3409">
        <v>1650</v>
      </c>
      <c r="M3409">
        <v>8.6</v>
      </c>
      <c r="N3409">
        <v>6.6</v>
      </c>
      <c r="O3409">
        <v>72</v>
      </c>
      <c r="P3409">
        <v>80</v>
      </c>
      <c r="Q3409">
        <v>82</v>
      </c>
      <c r="R3409">
        <v>10</v>
      </c>
      <c r="S3409">
        <v>1175</v>
      </c>
      <c r="T3409">
        <v>20700</v>
      </c>
      <c r="U3409">
        <v>27400</v>
      </c>
      <c r="V3409">
        <v>35500</v>
      </c>
    </row>
    <row r="3410" spans="1:22" x14ac:dyDescent="0.25">
      <c r="A3410" t="str">
        <f t="shared" si="53"/>
        <v>2015/20165FemalePoliticsNon-EU</v>
      </c>
      <c r="B3410" t="s">
        <v>38</v>
      </c>
      <c r="C3410" t="s">
        <v>140</v>
      </c>
      <c r="D3410">
        <v>5</v>
      </c>
      <c r="E3410" t="s">
        <v>1</v>
      </c>
      <c r="F3410" t="s">
        <v>125</v>
      </c>
      <c r="G3410" t="s">
        <v>102</v>
      </c>
      <c r="H3410">
        <v>205</v>
      </c>
      <c r="I3410">
        <v>200</v>
      </c>
      <c r="J3410">
        <v>52.3</v>
      </c>
      <c r="K3410">
        <v>3.1</v>
      </c>
      <c r="L3410">
        <v>95</v>
      </c>
      <c r="M3410">
        <v>25.6</v>
      </c>
      <c r="N3410">
        <v>1</v>
      </c>
      <c r="O3410">
        <v>17</v>
      </c>
      <c r="P3410">
        <v>18.8</v>
      </c>
      <c r="Q3410">
        <v>21.1</v>
      </c>
      <c r="R3410">
        <v>4.0999999999999996</v>
      </c>
      <c r="S3410">
        <v>30</v>
      </c>
      <c r="T3410">
        <v>19000</v>
      </c>
      <c r="U3410">
        <v>29300</v>
      </c>
      <c r="V3410">
        <v>35900</v>
      </c>
    </row>
    <row r="3411" spans="1:22" x14ac:dyDescent="0.25">
      <c r="A3411" t="str">
        <f t="shared" si="53"/>
        <v>2015/20165FemalePsychologyEU</v>
      </c>
      <c r="B3411" t="s">
        <v>38</v>
      </c>
      <c r="C3411" t="s">
        <v>140</v>
      </c>
      <c r="D3411">
        <v>5</v>
      </c>
      <c r="E3411" t="s">
        <v>1</v>
      </c>
      <c r="F3411" t="s">
        <v>21</v>
      </c>
      <c r="G3411" t="s">
        <v>20</v>
      </c>
      <c r="H3411">
        <v>350</v>
      </c>
      <c r="I3411">
        <v>335</v>
      </c>
      <c r="J3411">
        <v>29.8</v>
      </c>
      <c r="K3411">
        <v>4.4000000000000004</v>
      </c>
      <c r="L3411">
        <v>235</v>
      </c>
      <c r="M3411">
        <v>19.899999999999999</v>
      </c>
      <c r="N3411">
        <v>3.3</v>
      </c>
      <c r="O3411">
        <v>29.9</v>
      </c>
      <c r="P3411">
        <v>40.6</v>
      </c>
      <c r="Q3411">
        <v>47</v>
      </c>
      <c r="R3411">
        <v>17.100000000000001</v>
      </c>
      <c r="S3411">
        <v>95</v>
      </c>
      <c r="T3411">
        <v>18300</v>
      </c>
      <c r="U3411">
        <v>23400</v>
      </c>
      <c r="V3411">
        <v>30000</v>
      </c>
    </row>
    <row r="3412" spans="1:22" x14ac:dyDescent="0.25">
      <c r="A3412" t="str">
        <f t="shared" si="53"/>
        <v>2015/20165FemalePsychologyUK</v>
      </c>
      <c r="B3412" t="s">
        <v>38</v>
      </c>
      <c r="C3412" t="s">
        <v>140</v>
      </c>
      <c r="D3412">
        <v>5</v>
      </c>
      <c r="E3412" t="s">
        <v>1</v>
      </c>
      <c r="F3412" t="s">
        <v>61</v>
      </c>
      <c r="G3412" t="s">
        <v>20</v>
      </c>
      <c r="H3412">
        <v>8615</v>
      </c>
      <c r="I3412">
        <v>8540</v>
      </c>
      <c r="J3412">
        <v>2.2999999999999998</v>
      </c>
      <c r="K3412">
        <v>0.9</v>
      </c>
      <c r="L3412">
        <v>8340</v>
      </c>
      <c r="M3412">
        <v>6.1</v>
      </c>
      <c r="N3412">
        <v>5.0999999999999996</v>
      </c>
      <c r="O3412">
        <v>66.400000000000006</v>
      </c>
      <c r="P3412">
        <v>83</v>
      </c>
      <c r="Q3412">
        <v>86.5</v>
      </c>
      <c r="R3412">
        <v>20.100000000000001</v>
      </c>
      <c r="S3412">
        <v>5475</v>
      </c>
      <c r="T3412">
        <v>16100</v>
      </c>
      <c r="U3412">
        <v>22000</v>
      </c>
      <c r="V3412">
        <v>27800</v>
      </c>
    </row>
    <row r="3413" spans="1:22" x14ac:dyDescent="0.25">
      <c r="A3413" t="str">
        <f t="shared" si="53"/>
        <v>2015/20165FemalePsychologyNon-EU</v>
      </c>
      <c r="B3413" t="s">
        <v>38</v>
      </c>
      <c r="C3413" t="s">
        <v>140</v>
      </c>
      <c r="D3413">
        <v>5</v>
      </c>
      <c r="E3413" t="s">
        <v>1</v>
      </c>
      <c r="F3413" t="s">
        <v>125</v>
      </c>
      <c r="G3413" t="s">
        <v>20</v>
      </c>
      <c r="H3413">
        <v>325</v>
      </c>
      <c r="I3413">
        <v>315</v>
      </c>
      <c r="J3413">
        <v>53.5</v>
      </c>
      <c r="K3413">
        <v>2.8</v>
      </c>
      <c r="L3413">
        <v>145</v>
      </c>
      <c r="M3413">
        <v>24.6</v>
      </c>
      <c r="N3413">
        <v>1.6</v>
      </c>
      <c r="O3413">
        <v>9.3000000000000007</v>
      </c>
      <c r="P3413">
        <v>15.7</v>
      </c>
      <c r="Q3413">
        <v>20.3</v>
      </c>
      <c r="R3413">
        <v>11</v>
      </c>
      <c r="S3413">
        <v>25</v>
      </c>
      <c r="T3413">
        <v>15400</v>
      </c>
      <c r="U3413">
        <v>25300</v>
      </c>
      <c r="V3413">
        <v>32200</v>
      </c>
    </row>
    <row r="3414" spans="1:22" x14ac:dyDescent="0.25">
      <c r="A3414" t="str">
        <f t="shared" si="53"/>
        <v>2015/20165FemaleSociology, social policy and anthropologyEU</v>
      </c>
      <c r="B3414" t="s">
        <v>38</v>
      </c>
      <c r="C3414" t="s">
        <v>140</v>
      </c>
      <c r="D3414">
        <v>5</v>
      </c>
      <c r="E3414" t="s">
        <v>1</v>
      </c>
      <c r="F3414" t="s">
        <v>21</v>
      </c>
      <c r="G3414" t="s">
        <v>99</v>
      </c>
      <c r="H3414">
        <v>195</v>
      </c>
      <c r="I3414">
        <v>185</v>
      </c>
      <c r="J3414">
        <v>30.2</v>
      </c>
      <c r="K3414">
        <v>6.1</v>
      </c>
      <c r="L3414">
        <v>130</v>
      </c>
      <c r="M3414">
        <v>22.5</v>
      </c>
      <c r="N3414">
        <v>5.9</v>
      </c>
      <c r="O3414">
        <v>31.9</v>
      </c>
      <c r="P3414">
        <v>38.200000000000003</v>
      </c>
      <c r="Q3414">
        <v>41.4</v>
      </c>
      <c r="R3414">
        <v>9.5</v>
      </c>
      <c r="S3414">
        <v>55</v>
      </c>
      <c r="T3414">
        <v>19000</v>
      </c>
      <c r="U3414">
        <v>24900</v>
      </c>
      <c r="V3414">
        <v>32200</v>
      </c>
    </row>
    <row r="3415" spans="1:22" x14ac:dyDescent="0.25">
      <c r="A3415" t="str">
        <f t="shared" si="53"/>
        <v>2015/20165FemaleSociology, social policy and anthropologyUK</v>
      </c>
      <c r="B3415" t="s">
        <v>38</v>
      </c>
      <c r="C3415" t="s">
        <v>140</v>
      </c>
      <c r="D3415">
        <v>5</v>
      </c>
      <c r="E3415" t="s">
        <v>1</v>
      </c>
      <c r="F3415" t="s">
        <v>61</v>
      </c>
      <c r="G3415" t="s">
        <v>99</v>
      </c>
      <c r="H3415">
        <v>6510</v>
      </c>
      <c r="I3415">
        <v>6460</v>
      </c>
      <c r="J3415">
        <v>2.6</v>
      </c>
      <c r="K3415">
        <v>0.8</v>
      </c>
      <c r="L3415">
        <v>6295</v>
      </c>
      <c r="M3415">
        <v>6.1</v>
      </c>
      <c r="N3415">
        <v>6.1</v>
      </c>
      <c r="O3415">
        <v>74</v>
      </c>
      <c r="P3415">
        <v>83.5</v>
      </c>
      <c r="Q3415">
        <v>85.2</v>
      </c>
      <c r="R3415">
        <v>11.3</v>
      </c>
      <c r="S3415">
        <v>4615</v>
      </c>
      <c r="T3415">
        <v>15700</v>
      </c>
      <c r="U3415">
        <v>22000</v>
      </c>
      <c r="V3415">
        <v>27800</v>
      </c>
    </row>
    <row r="3416" spans="1:22" x14ac:dyDescent="0.25">
      <c r="A3416" t="str">
        <f t="shared" si="53"/>
        <v>2015/20165FemaleSociology, social policy and anthropologyNon-EU</v>
      </c>
      <c r="B3416" t="s">
        <v>38</v>
      </c>
      <c r="C3416" t="s">
        <v>140</v>
      </c>
      <c r="D3416">
        <v>5</v>
      </c>
      <c r="E3416" t="s">
        <v>1</v>
      </c>
      <c r="F3416" t="s">
        <v>125</v>
      </c>
      <c r="G3416" t="s">
        <v>99</v>
      </c>
      <c r="H3416">
        <v>200</v>
      </c>
      <c r="I3416">
        <v>195</v>
      </c>
      <c r="J3416">
        <v>46.8</v>
      </c>
      <c r="K3416">
        <v>4.2</v>
      </c>
      <c r="L3416">
        <v>105</v>
      </c>
      <c r="M3416">
        <v>23.8</v>
      </c>
      <c r="N3416">
        <v>2.2999999999999998</v>
      </c>
      <c r="O3416">
        <v>19</v>
      </c>
      <c r="P3416">
        <v>24.8</v>
      </c>
      <c r="Q3416">
        <v>27.1</v>
      </c>
      <c r="R3416">
        <v>8.1</v>
      </c>
      <c r="S3416">
        <v>30</v>
      </c>
      <c r="T3416">
        <v>8400</v>
      </c>
      <c r="U3416">
        <v>23100</v>
      </c>
      <c r="V3416">
        <v>34000</v>
      </c>
    </row>
    <row r="3417" spans="1:22" x14ac:dyDescent="0.25">
      <c r="A3417" t="str">
        <f t="shared" si="53"/>
        <v>2015/20165FemaleSport and exercise sciencesEU</v>
      </c>
      <c r="B3417" t="s">
        <v>38</v>
      </c>
      <c r="C3417" t="s">
        <v>140</v>
      </c>
      <c r="D3417">
        <v>5</v>
      </c>
      <c r="E3417" t="s">
        <v>1</v>
      </c>
      <c r="F3417" t="s">
        <v>21</v>
      </c>
      <c r="G3417" t="s">
        <v>82</v>
      </c>
      <c r="H3417">
        <v>45</v>
      </c>
      <c r="I3417">
        <v>45</v>
      </c>
      <c r="J3417">
        <v>49.2</v>
      </c>
      <c r="K3417">
        <v>6.8</v>
      </c>
      <c r="L3417">
        <v>20</v>
      </c>
      <c r="M3417">
        <v>18.3</v>
      </c>
      <c r="N3417">
        <v>6.9</v>
      </c>
      <c r="O3417">
        <v>18.7</v>
      </c>
      <c r="P3417">
        <v>23.3</v>
      </c>
      <c r="Q3417">
        <v>25.6</v>
      </c>
      <c r="R3417">
        <v>6.9</v>
      </c>
      <c r="S3417" t="s">
        <v>124</v>
      </c>
      <c r="T3417" t="s">
        <v>124</v>
      </c>
      <c r="U3417" t="s">
        <v>124</v>
      </c>
      <c r="V3417" t="s">
        <v>124</v>
      </c>
    </row>
    <row r="3418" spans="1:22" x14ac:dyDescent="0.25">
      <c r="A3418" t="str">
        <f t="shared" si="53"/>
        <v>2015/20165FemaleSport and exercise sciencesUK</v>
      </c>
      <c r="B3418" t="s">
        <v>38</v>
      </c>
      <c r="C3418" t="s">
        <v>140</v>
      </c>
      <c r="D3418">
        <v>5</v>
      </c>
      <c r="E3418" t="s">
        <v>1</v>
      </c>
      <c r="F3418" t="s">
        <v>61</v>
      </c>
      <c r="G3418" t="s">
        <v>82</v>
      </c>
      <c r="H3418">
        <v>2505</v>
      </c>
      <c r="I3418">
        <v>2480</v>
      </c>
      <c r="J3418">
        <v>1.6</v>
      </c>
      <c r="K3418">
        <v>1</v>
      </c>
      <c r="L3418">
        <v>2440</v>
      </c>
      <c r="M3418">
        <v>4.9000000000000004</v>
      </c>
      <c r="N3418">
        <v>3.5</v>
      </c>
      <c r="O3418">
        <v>78.2</v>
      </c>
      <c r="P3418">
        <v>88.4</v>
      </c>
      <c r="Q3418">
        <v>90</v>
      </c>
      <c r="R3418">
        <v>11.8</v>
      </c>
      <c r="S3418">
        <v>1875</v>
      </c>
      <c r="T3418">
        <v>17600</v>
      </c>
      <c r="U3418">
        <v>23100</v>
      </c>
      <c r="V3418">
        <v>28500</v>
      </c>
    </row>
    <row r="3419" spans="1:22" x14ac:dyDescent="0.25">
      <c r="A3419" t="str">
        <f t="shared" si="53"/>
        <v>2015/20165FemaleSport and exercise sciencesNon-EU</v>
      </c>
      <c r="B3419" t="s">
        <v>38</v>
      </c>
      <c r="C3419" t="s">
        <v>140</v>
      </c>
      <c r="D3419">
        <v>5</v>
      </c>
      <c r="E3419" t="s">
        <v>1</v>
      </c>
      <c r="F3419" t="s">
        <v>125</v>
      </c>
      <c r="G3419" t="s">
        <v>82</v>
      </c>
      <c r="H3419">
        <v>40</v>
      </c>
      <c r="I3419">
        <v>35</v>
      </c>
      <c r="J3419">
        <v>31.1</v>
      </c>
      <c r="K3419">
        <v>8.1999999999999993</v>
      </c>
      <c r="L3419">
        <v>25</v>
      </c>
      <c r="M3419">
        <v>29</v>
      </c>
      <c r="N3419">
        <v>4.2</v>
      </c>
      <c r="O3419">
        <v>24.5</v>
      </c>
      <c r="P3419">
        <v>35.799999999999997</v>
      </c>
      <c r="Q3419">
        <v>35.799999999999997</v>
      </c>
      <c r="R3419">
        <v>11.3</v>
      </c>
      <c r="S3419" t="s">
        <v>124</v>
      </c>
      <c r="T3419" t="s">
        <v>124</v>
      </c>
      <c r="U3419" t="s">
        <v>124</v>
      </c>
      <c r="V3419" t="s">
        <v>124</v>
      </c>
    </row>
    <row r="3420" spans="1:22" x14ac:dyDescent="0.25">
      <c r="A3420" t="str">
        <f t="shared" si="53"/>
        <v>2015/20165FemaleVeterinary sciencesEU</v>
      </c>
      <c r="B3420" t="s">
        <v>38</v>
      </c>
      <c r="C3420" t="s">
        <v>140</v>
      </c>
      <c r="D3420">
        <v>5</v>
      </c>
      <c r="E3420" t="s">
        <v>1</v>
      </c>
      <c r="F3420" t="s">
        <v>21</v>
      </c>
      <c r="G3420" t="s">
        <v>85</v>
      </c>
      <c r="H3420">
        <v>10</v>
      </c>
      <c r="I3420">
        <v>10</v>
      </c>
      <c r="J3420">
        <v>22.2</v>
      </c>
      <c r="K3420">
        <v>10</v>
      </c>
      <c r="L3420">
        <v>5</v>
      </c>
      <c r="M3420">
        <v>22.2</v>
      </c>
      <c r="N3420">
        <v>11.1</v>
      </c>
      <c r="O3420">
        <v>33.299999999999997</v>
      </c>
      <c r="P3420">
        <v>44.4</v>
      </c>
      <c r="Q3420">
        <v>44.4</v>
      </c>
      <c r="R3420">
        <v>11.1</v>
      </c>
      <c r="S3420" t="s">
        <v>124</v>
      </c>
      <c r="T3420" t="s">
        <v>124</v>
      </c>
      <c r="U3420" t="s">
        <v>124</v>
      </c>
      <c r="V3420" t="s">
        <v>124</v>
      </c>
    </row>
    <row r="3421" spans="1:22" x14ac:dyDescent="0.25">
      <c r="A3421" t="str">
        <f t="shared" si="53"/>
        <v>2015/20165FemaleVeterinary sciencesUK</v>
      </c>
      <c r="B3421" t="s">
        <v>38</v>
      </c>
      <c r="C3421" t="s">
        <v>140</v>
      </c>
      <c r="D3421">
        <v>5</v>
      </c>
      <c r="E3421" t="s">
        <v>1</v>
      </c>
      <c r="F3421" t="s">
        <v>61</v>
      </c>
      <c r="G3421" t="s">
        <v>85</v>
      </c>
      <c r="H3421">
        <v>535</v>
      </c>
      <c r="I3421">
        <v>530</v>
      </c>
      <c r="J3421">
        <v>4</v>
      </c>
      <c r="K3421">
        <v>1.5</v>
      </c>
      <c r="L3421">
        <v>510</v>
      </c>
      <c r="M3421">
        <v>6.4</v>
      </c>
      <c r="N3421">
        <v>3</v>
      </c>
      <c r="O3421">
        <v>73.7</v>
      </c>
      <c r="P3421">
        <v>84.9</v>
      </c>
      <c r="Q3421">
        <v>86.6</v>
      </c>
      <c r="R3421">
        <v>12.9</v>
      </c>
      <c r="S3421">
        <v>375</v>
      </c>
      <c r="T3421">
        <v>20500</v>
      </c>
      <c r="U3421">
        <v>31100</v>
      </c>
      <c r="V3421">
        <v>38100</v>
      </c>
    </row>
    <row r="3422" spans="1:22" x14ac:dyDescent="0.25">
      <c r="A3422" t="str">
        <f t="shared" si="53"/>
        <v>2015/20165FemaleVeterinary sciencesNon-EU</v>
      </c>
      <c r="B3422" t="s">
        <v>38</v>
      </c>
      <c r="C3422" t="s">
        <v>140</v>
      </c>
      <c r="D3422">
        <v>5</v>
      </c>
      <c r="E3422" t="s">
        <v>1</v>
      </c>
      <c r="F3422" t="s">
        <v>125</v>
      </c>
      <c r="G3422" t="s">
        <v>85</v>
      </c>
      <c r="H3422">
        <v>20</v>
      </c>
      <c r="I3422">
        <v>20</v>
      </c>
      <c r="J3422">
        <v>55.6</v>
      </c>
      <c r="K3422">
        <v>0</v>
      </c>
      <c r="L3422">
        <v>10</v>
      </c>
      <c r="M3422">
        <v>27.8</v>
      </c>
      <c r="N3422">
        <v>0</v>
      </c>
      <c r="O3422">
        <v>11.1</v>
      </c>
      <c r="P3422">
        <v>16.7</v>
      </c>
      <c r="Q3422">
        <v>16.7</v>
      </c>
      <c r="R3422">
        <v>5.6</v>
      </c>
      <c r="S3422" t="s">
        <v>124</v>
      </c>
      <c r="T3422" t="s">
        <v>124</v>
      </c>
      <c r="U3422" t="s">
        <v>124</v>
      </c>
      <c r="V3422" t="s">
        <v>124</v>
      </c>
    </row>
    <row r="3423" spans="1:22" x14ac:dyDescent="0.25">
      <c r="A3423" t="str">
        <f t="shared" si="53"/>
        <v>2015/20165MaleAgriculture, food and related studiesEU</v>
      </c>
      <c r="B3423" t="s">
        <v>38</v>
      </c>
      <c r="C3423" t="s">
        <v>140</v>
      </c>
      <c r="D3423">
        <v>5</v>
      </c>
      <c r="E3423" t="s">
        <v>2</v>
      </c>
      <c r="F3423" t="s">
        <v>21</v>
      </c>
      <c r="G3423" t="s">
        <v>87</v>
      </c>
      <c r="H3423">
        <v>30</v>
      </c>
      <c r="I3423">
        <v>30</v>
      </c>
      <c r="J3423">
        <v>75.3</v>
      </c>
      <c r="K3423">
        <v>1.7</v>
      </c>
      <c r="L3423">
        <v>5</v>
      </c>
      <c r="M3423">
        <v>17.7</v>
      </c>
      <c r="N3423">
        <v>7.1</v>
      </c>
      <c r="O3423">
        <v>0</v>
      </c>
      <c r="P3423">
        <v>0</v>
      </c>
      <c r="Q3423">
        <v>0</v>
      </c>
      <c r="R3423">
        <v>0</v>
      </c>
      <c r="S3423" t="s">
        <v>146</v>
      </c>
      <c r="T3423" t="s">
        <v>146</v>
      </c>
      <c r="U3423" t="s">
        <v>146</v>
      </c>
      <c r="V3423" t="s">
        <v>146</v>
      </c>
    </row>
    <row r="3424" spans="1:22" x14ac:dyDescent="0.25">
      <c r="A3424" t="str">
        <f t="shared" si="53"/>
        <v>2015/20165MaleAgriculture, food and related studiesUK</v>
      </c>
      <c r="B3424" t="s">
        <v>38</v>
      </c>
      <c r="C3424" t="s">
        <v>140</v>
      </c>
      <c r="D3424">
        <v>5</v>
      </c>
      <c r="E3424" t="s">
        <v>2</v>
      </c>
      <c r="F3424" t="s">
        <v>61</v>
      </c>
      <c r="G3424" t="s">
        <v>87</v>
      </c>
      <c r="H3424">
        <v>550</v>
      </c>
      <c r="I3424">
        <v>540</v>
      </c>
      <c r="J3424">
        <v>2.1</v>
      </c>
      <c r="K3424">
        <v>1.5</v>
      </c>
      <c r="L3424">
        <v>530</v>
      </c>
      <c r="M3424">
        <v>9.3000000000000007</v>
      </c>
      <c r="N3424">
        <v>3.3</v>
      </c>
      <c r="O3424">
        <v>73.400000000000006</v>
      </c>
      <c r="P3424">
        <v>82.8</v>
      </c>
      <c r="Q3424">
        <v>85.3</v>
      </c>
      <c r="R3424">
        <v>11.9</v>
      </c>
      <c r="S3424">
        <v>380</v>
      </c>
      <c r="T3424">
        <v>16500</v>
      </c>
      <c r="U3424">
        <v>23400</v>
      </c>
      <c r="V3424">
        <v>32600</v>
      </c>
    </row>
    <row r="3425" spans="1:22" x14ac:dyDescent="0.25">
      <c r="A3425" t="str">
        <f t="shared" si="53"/>
        <v>2015/20165MaleAgriculture, food and related studiesNon-EU</v>
      </c>
      <c r="B3425" t="s">
        <v>38</v>
      </c>
      <c r="C3425" t="s">
        <v>140</v>
      </c>
      <c r="D3425">
        <v>5</v>
      </c>
      <c r="E3425" t="s">
        <v>2</v>
      </c>
      <c r="F3425" t="s">
        <v>125</v>
      </c>
      <c r="G3425" t="s">
        <v>87</v>
      </c>
      <c r="H3425">
        <v>35</v>
      </c>
      <c r="I3425">
        <v>35</v>
      </c>
      <c r="J3425">
        <v>47.9</v>
      </c>
      <c r="K3425">
        <v>0</v>
      </c>
      <c r="L3425">
        <v>20</v>
      </c>
      <c r="M3425">
        <v>27.4</v>
      </c>
      <c r="N3425">
        <v>5.8</v>
      </c>
      <c r="O3425">
        <v>14.5</v>
      </c>
      <c r="P3425">
        <v>17.399999999999999</v>
      </c>
      <c r="Q3425">
        <v>18.899999999999999</v>
      </c>
      <c r="R3425">
        <v>4.4000000000000004</v>
      </c>
      <c r="S3425" t="s">
        <v>124</v>
      </c>
      <c r="T3425" t="s">
        <v>124</v>
      </c>
      <c r="U3425" t="s">
        <v>124</v>
      </c>
      <c r="V3425" t="s">
        <v>124</v>
      </c>
    </row>
    <row r="3426" spans="1:22" x14ac:dyDescent="0.25">
      <c r="A3426" t="str">
        <f t="shared" si="53"/>
        <v>2015/20165MaleAllied healthEU</v>
      </c>
      <c r="B3426" t="s">
        <v>38</v>
      </c>
      <c r="C3426" t="s">
        <v>140</v>
      </c>
      <c r="D3426">
        <v>5</v>
      </c>
      <c r="E3426" t="s">
        <v>2</v>
      </c>
      <c r="F3426" t="s">
        <v>21</v>
      </c>
      <c r="G3426" t="s">
        <v>145</v>
      </c>
      <c r="H3426">
        <v>100</v>
      </c>
      <c r="I3426">
        <v>95</v>
      </c>
      <c r="J3426">
        <v>39.299999999999997</v>
      </c>
      <c r="K3426">
        <v>7.8</v>
      </c>
      <c r="L3426">
        <v>55</v>
      </c>
      <c r="M3426">
        <v>22.5</v>
      </c>
      <c r="N3426">
        <v>1.8</v>
      </c>
      <c r="O3426">
        <v>24.8</v>
      </c>
      <c r="P3426">
        <v>34.299999999999997</v>
      </c>
      <c r="Q3426">
        <v>36.5</v>
      </c>
      <c r="R3426">
        <v>11.7</v>
      </c>
      <c r="S3426">
        <v>20</v>
      </c>
      <c r="T3426">
        <v>15800</v>
      </c>
      <c r="U3426">
        <v>27800</v>
      </c>
      <c r="V3426">
        <v>33300</v>
      </c>
    </row>
    <row r="3427" spans="1:22" x14ac:dyDescent="0.25">
      <c r="A3427" t="str">
        <f t="shared" si="53"/>
        <v>2015/20165MaleAllied healthUK</v>
      </c>
      <c r="B3427" t="s">
        <v>38</v>
      </c>
      <c r="C3427" t="s">
        <v>140</v>
      </c>
      <c r="D3427">
        <v>5</v>
      </c>
      <c r="E3427" t="s">
        <v>2</v>
      </c>
      <c r="F3427" t="s">
        <v>61</v>
      </c>
      <c r="G3427" t="s">
        <v>145</v>
      </c>
      <c r="H3427">
        <v>1945</v>
      </c>
      <c r="I3427">
        <v>1920</v>
      </c>
      <c r="J3427">
        <v>1.5</v>
      </c>
      <c r="K3427">
        <v>1.3</v>
      </c>
      <c r="L3427">
        <v>1890</v>
      </c>
      <c r="M3427">
        <v>7.1</v>
      </c>
      <c r="N3427">
        <v>3.1</v>
      </c>
      <c r="O3427">
        <v>68.7</v>
      </c>
      <c r="P3427">
        <v>84.4</v>
      </c>
      <c r="Q3427">
        <v>88.4</v>
      </c>
      <c r="R3427">
        <v>19.7</v>
      </c>
      <c r="S3427">
        <v>1245</v>
      </c>
      <c r="T3427">
        <v>19800</v>
      </c>
      <c r="U3427">
        <v>26700</v>
      </c>
      <c r="V3427">
        <v>34800</v>
      </c>
    </row>
    <row r="3428" spans="1:22" x14ac:dyDescent="0.25">
      <c r="A3428" t="str">
        <f t="shared" si="53"/>
        <v>2015/20165MaleAllied healthNon-EU</v>
      </c>
      <c r="B3428" t="s">
        <v>38</v>
      </c>
      <c r="C3428" t="s">
        <v>140</v>
      </c>
      <c r="D3428">
        <v>5</v>
      </c>
      <c r="E3428" t="s">
        <v>2</v>
      </c>
      <c r="F3428" t="s">
        <v>125</v>
      </c>
      <c r="G3428" t="s">
        <v>145</v>
      </c>
      <c r="H3428">
        <v>105</v>
      </c>
      <c r="I3428">
        <v>100</v>
      </c>
      <c r="J3428">
        <v>46.7</v>
      </c>
      <c r="K3428">
        <v>4.0999999999999996</v>
      </c>
      <c r="L3428">
        <v>55</v>
      </c>
      <c r="M3428">
        <v>17.399999999999999</v>
      </c>
      <c r="N3428">
        <v>1.3</v>
      </c>
      <c r="O3428">
        <v>19.899999999999999</v>
      </c>
      <c r="P3428">
        <v>24.9</v>
      </c>
      <c r="Q3428">
        <v>34.6</v>
      </c>
      <c r="R3428">
        <v>14.7</v>
      </c>
      <c r="S3428">
        <v>20</v>
      </c>
      <c r="T3428">
        <v>21200</v>
      </c>
      <c r="U3428">
        <v>32200</v>
      </c>
      <c r="V3428">
        <v>41700</v>
      </c>
    </row>
    <row r="3429" spans="1:22" x14ac:dyDescent="0.25">
      <c r="A3429" t="str">
        <f t="shared" si="53"/>
        <v>2015/20165MaleArchitecture, building and planningEU</v>
      </c>
      <c r="B3429" t="s">
        <v>38</v>
      </c>
      <c r="C3429" t="s">
        <v>140</v>
      </c>
      <c r="D3429">
        <v>5</v>
      </c>
      <c r="E3429" t="s">
        <v>2</v>
      </c>
      <c r="F3429" t="s">
        <v>21</v>
      </c>
      <c r="G3429" t="s">
        <v>97</v>
      </c>
      <c r="H3429">
        <v>245</v>
      </c>
      <c r="I3429">
        <v>235</v>
      </c>
      <c r="J3429">
        <v>43.6</v>
      </c>
      <c r="K3429">
        <v>4.5</v>
      </c>
      <c r="L3429">
        <v>130</v>
      </c>
      <c r="M3429">
        <v>18.7</v>
      </c>
      <c r="N3429">
        <v>3.4</v>
      </c>
      <c r="O3429">
        <v>25.5</v>
      </c>
      <c r="P3429">
        <v>28.8</v>
      </c>
      <c r="Q3429">
        <v>34.299999999999997</v>
      </c>
      <c r="R3429">
        <v>8.8000000000000007</v>
      </c>
      <c r="S3429">
        <v>55</v>
      </c>
      <c r="T3429">
        <v>23100</v>
      </c>
      <c r="U3429">
        <v>30400</v>
      </c>
      <c r="V3429">
        <v>43900</v>
      </c>
    </row>
    <row r="3430" spans="1:22" x14ac:dyDescent="0.25">
      <c r="A3430" t="str">
        <f t="shared" si="53"/>
        <v>2015/20165MaleArchitecture, building and planningUK</v>
      </c>
      <c r="B3430" t="s">
        <v>38</v>
      </c>
      <c r="C3430" t="s">
        <v>140</v>
      </c>
      <c r="D3430">
        <v>5</v>
      </c>
      <c r="E3430" t="s">
        <v>2</v>
      </c>
      <c r="F3430" t="s">
        <v>61</v>
      </c>
      <c r="G3430" t="s">
        <v>97</v>
      </c>
      <c r="H3430">
        <v>5350</v>
      </c>
      <c r="I3430">
        <v>5255</v>
      </c>
      <c r="J3430">
        <v>1.7</v>
      </c>
      <c r="K3430">
        <v>1.8</v>
      </c>
      <c r="L3430">
        <v>5165</v>
      </c>
      <c r="M3430">
        <v>6.6</v>
      </c>
      <c r="N3430">
        <v>3.9</v>
      </c>
      <c r="O3430">
        <v>78.400000000000006</v>
      </c>
      <c r="P3430">
        <v>86.4</v>
      </c>
      <c r="Q3430">
        <v>87.8</v>
      </c>
      <c r="R3430">
        <v>9.4</v>
      </c>
      <c r="S3430">
        <v>3990</v>
      </c>
      <c r="T3430">
        <v>24200</v>
      </c>
      <c r="U3430">
        <v>32200</v>
      </c>
      <c r="V3430">
        <v>42800</v>
      </c>
    </row>
    <row r="3431" spans="1:22" x14ac:dyDescent="0.25">
      <c r="A3431" t="str">
        <f t="shared" si="53"/>
        <v>2015/20165MaleArchitecture, building and planningNon-EU</v>
      </c>
      <c r="B3431" t="s">
        <v>38</v>
      </c>
      <c r="C3431" t="s">
        <v>140</v>
      </c>
      <c r="D3431">
        <v>5</v>
      </c>
      <c r="E3431" t="s">
        <v>2</v>
      </c>
      <c r="F3431" t="s">
        <v>125</v>
      </c>
      <c r="G3431" t="s">
        <v>97</v>
      </c>
      <c r="H3431">
        <v>395</v>
      </c>
      <c r="I3431">
        <v>380</v>
      </c>
      <c r="J3431">
        <v>61</v>
      </c>
      <c r="K3431">
        <v>3.7</v>
      </c>
      <c r="L3431">
        <v>150</v>
      </c>
      <c r="M3431">
        <v>21.7</v>
      </c>
      <c r="N3431">
        <v>0.8</v>
      </c>
      <c r="O3431">
        <v>12.4</v>
      </c>
      <c r="P3431">
        <v>13.8</v>
      </c>
      <c r="Q3431">
        <v>16.5</v>
      </c>
      <c r="R3431">
        <v>4.0999999999999996</v>
      </c>
      <c r="S3431">
        <v>45</v>
      </c>
      <c r="T3431">
        <v>23400</v>
      </c>
      <c r="U3431">
        <v>29300</v>
      </c>
      <c r="V3431">
        <v>42100</v>
      </c>
    </row>
    <row r="3432" spans="1:22" x14ac:dyDescent="0.25">
      <c r="A3432" t="str">
        <f t="shared" si="53"/>
        <v>2015/20165MaleBiosciencesEU</v>
      </c>
      <c r="B3432" t="s">
        <v>38</v>
      </c>
      <c r="C3432" t="s">
        <v>140</v>
      </c>
      <c r="D3432">
        <v>5</v>
      </c>
      <c r="E3432" t="s">
        <v>2</v>
      </c>
      <c r="F3432" t="s">
        <v>21</v>
      </c>
      <c r="G3432" t="s">
        <v>80</v>
      </c>
      <c r="H3432">
        <v>115</v>
      </c>
      <c r="I3432">
        <v>110</v>
      </c>
      <c r="J3432">
        <v>30.3</v>
      </c>
      <c r="K3432">
        <v>4.3</v>
      </c>
      <c r="L3432">
        <v>80</v>
      </c>
      <c r="M3432">
        <v>10.3</v>
      </c>
      <c r="N3432">
        <v>4.2</v>
      </c>
      <c r="O3432">
        <v>30</v>
      </c>
      <c r="P3432">
        <v>44.9</v>
      </c>
      <c r="Q3432">
        <v>55.2</v>
      </c>
      <c r="R3432">
        <v>25.2</v>
      </c>
      <c r="S3432">
        <v>30</v>
      </c>
      <c r="T3432">
        <v>19000</v>
      </c>
      <c r="U3432">
        <v>23800</v>
      </c>
      <c r="V3432">
        <v>33300</v>
      </c>
    </row>
    <row r="3433" spans="1:22" x14ac:dyDescent="0.25">
      <c r="A3433" t="str">
        <f t="shared" si="53"/>
        <v>2015/20165MaleBiosciencesUK</v>
      </c>
      <c r="B3433" t="s">
        <v>38</v>
      </c>
      <c r="C3433" t="s">
        <v>140</v>
      </c>
      <c r="D3433">
        <v>5</v>
      </c>
      <c r="E3433" t="s">
        <v>2</v>
      </c>
      <c r="F3433" t="s">
        <v>61</v>
      </c>
      <c r="G3433" t="s">
        <v>80</v>
      </c>
      <c r="H3433">
        <v>3025</v>
      </c>
      <c r="I3433">
        <v>2995</v>
      </c>
      <c r="J3433">
        <v>1.5</v>
      </c>
      <c r="K3433">
        <v>1</v>
      </c>
      <c r="L3433">
        <v>2950</v>
      </c>
      <c r="M3433">
        <v>8.1</v>
      </c>
      <c r="N3433">
        <v>5.0999999999999996</v>
      </c>
      <c r="O3433">
        <v>62.7</v>
      </c>
      <c r="P3433">
        <v>79.5</v>
      </c>
      <c r="Q3433">
        <v>85.3</v>
      </c>
      <c r="R3433">
        <v>22.7</v>
      </c>
      <c r="S3433">
        <v>1805</v>
      </c>
      <c r="T3433">
        <v>19400</v>
      </c>
      <c r="U3433">
        <v>25600</v>
      </c>
      <c r="V3433">
        <v>32600</v>
      </c>
    </row>
    <row r="3434" spans="1:22" x14ac:dyDescent="0.25">
      <c r="A3434" t="str">
        <f t="shared" si="53"/>
        <v>2015/20165MaleBiosciencesNon-EU</v>
      </c>
      <c r="B3434" t="s">
        <v>38</v>
      </c>
      <c r="C3434" t="s">
        <v>140</v>
      </c>
      <c r="D3434">
        <v>5</v>
      </c>
      <c r="E3434" t="s">
        <v>2</v>
      </c>
      <c r="F3434" t="s">
        <v>125</v>
      </c>
      <c r="G3434" t="s">
        <v>80</v>
      </c>
      <c r="H3434">
        <v>200</v>
      </c>
      <c r="I3434">
        <v>195</v>
      </c>
      <c r="J3434">
        <v>39.9</v>
      </c>
      <c r="K3434">
        <v>1.8</v>
      </c>
      <c r="L3434">
        <v>115</v>
      </c>
      <c r="M3434">
        <v>25.8</v>
      </c>
      <c r="N3434">
        <v>2.2000000000000002</v>
      </c>
      <c r="O3434">
        <v>16.2</v>
      </c>
      <c r="P3434">
        <v>22.5</v>
      </c>
      <c r="Q3434">
        <v>32.1</v>
      </c>
      <c r="R3434">
        <v>16</v>
      </c>
      <c r="S3434">
        <v>25</v>
      </c>
      <c r="T3434">
        <v>16800</v>
      </c>
      <c r="U3434">
        <v>27400</v>
      </c>
      <c r="V3434">
        <v>36600</v>
      </c>
    </row>
    <row r="3435" spans="1:22" x14ac:dyDescent="0.25">
      <c r="A3435" t="str">
        <f t="shared" si="53"/>
        <v>2015/20165MaleBusiness and managementEU</v>
      </c>
      <c r="B3435" t="s">
        <v>38</v>
      </c>
      <c r="C3435" t="s">
        <v>140</v>
      </c>
      <c r="D3435">
        <v>5</v>
      </c>
      <c r="E3435" t="s">
        <v>2</v>
      </c>
      <c r="F3435" t="s">
        <v>21</v>
      </c>
      <c r="G3435" t="s">
        <v>107</v>
      </c>
      <c r="H3435">
        <v>2040</v>
      </c>
      <c r="I3435">
        <v>1935</v>
      </c>
      <c r="J3435">
        <v>57.6</v>
      </c>
      <c r="K3435">
        <v>5.2</v>
      </c>
      <c r="L3435">
        <v>820</v>
      </c>
      <c r="M3435">
        <v>22.4</v>
      </c>
      <c r="N3435">
        <v>1.9</v>
      </c>
      <c r="O3435">
        <v>16.5</v>
      </c>
      <c r="P3435">
        <v>17.399999999999999</v>
      </c>
      <c r="Q3435">
        <v>18</v>
      </c>
      <c r="R3435">
        <v>1.5</v>
      </c>
      <c r="S3435">
        <v>295</v>
      </c>
      <c r="T3435">
        <v>22000</v>
      </c>
      <c r="U3435">
        <v>34400</v>
      </c>
      <c r="V3435">
        <v>50100</v>
      </c>
    </row>
    <row r="3436" spans="1:22" x14ac:dyDescent="0.25">
      <c r="A3436" t="str">
        <f t="shared" si="53"/>
        <v>2015/20165MaleBusiness and managementUK</v>
      </c>
      <c r="B3436" t="s">
        <v>38</v>
      </c>
      <c r="C3436" t="s">
        <v>140</v>
      </c>
      <c r="D3436">
        <v>5</v>
      </c>
      <c r="E3436" t="s">
        <v>2</v>
      </c>
      <c r="F3436" t="s">
        <v>61</v>
      </c>
      <c r="G3436" t="s">
        <v>107</v>
      </c>
      <c r="H3436">
        <v>14955</v>
      </c>
      <c r="I3436">
        <v>14745</v>
      </c>
      <c r="J3436">
        <v>2.4</v>
      </c>
      <c r="K3436">
        <v>1.4</v>
      </c>
      <c r="L3436">
        <v>14395</v>
      </c>
      <c r="M3436">
        <v>9</v>
      </c>
      <c r="N3436">
        <v>5.4</v>
      </c>
      <c r="O3436">
        <v>79.400000000000006</v>
      </c>
      <c r="P3436">
        <v>82.6</v>
      </c>
      <c r="Q3436">
        <v>83.2</v>
      </c>
      <c r="R3436">
        <v>3.9</v>
      </c>
      <c r="S3436">
        <v>11285</v>
      </c>
      <c r="T3436">
        <v>20500</v>
      </c>
      <c r="U3436">
        <v>28200</v>
      </c>
      <c r="V3436">
        <v>39200</v>
      </c>
    </row>
    <row r="3437" spans="1:22" x14ac:dyDescent="0.25">
      <c r="A3437" t="str">
        <f t="shared" si="53"/>
        <v>2015/20165MaleBusiness and managementNon-EU</v>
      </c>
      <c r="B3437" t="s">
        <v>38</v>
      </c>
      <c r="C3437" t="s">
        <v>140</v>
      </c>
      <c r="D3437">
        <v>5</v>
      </c>
      <c r="E3437" t="s">
        <v>2</v>
      </c>
      <c r="F3437" t="s">
        <v>125</v>
      </c>
      <c r="G3437" t="s">
        <v>107</v>
      </c>
      <c r="H3437">
        <v>4915</v>
      </c>
      <c r="I3437">
        <v>4800</v>
      </c>
      <c r="J3437">
        <v>57</v>
      </c>
      <c r="K3437">
        <v>2.4</v>
      </c>
      <c r="L3437">
        <v>2065</v>
      </c>
      <c r="M3437">
        <v>26.4</v>
      </c>
      <c r="N3437">
        <v>1.9</v>
      </c>
      <c r="O3437">
        <v>12.7</v>
      </c>
      <c r="P3437">
        <v>13.8</v>
      </c>
      <c r="Q3437">
        <v>14.8</v>
      </c>
      <c r="R3437">
        <v>2</v>
      </c>
      <c r="S3437">
        <v>520</v>
      </c>
      <c r="T3437">
        <v>13500</v>
      </c>
      <c r="U3437">
        <v>23400</v>
      </c>
      <c r="V3437">
        <v>37000</v>
      </c>
    </row>
    <row r="3438" spans="1:22" x14ac:dyDescent="0.25">
      <c r="A3438" t="str">
        <f t="shared" si="53"/>
        <v>2015/20165MaleCeltic studiesEU</v>
      </c>
      <c r="B3438" t="s">
        <v>38</v>
      </c>
      <c r="C3438" t="s">
        <v>140</v>
      </c>
      <c r="D3438">
        <v>5</v>
      </c>
      <c r="E3438" t="s">
        <v>2</v>
      </c>
      <c r="F3438" t="s">
        <v>21</v>
      </c>
      <c r="G3438" t="s">
        <v>111</v>
      </c>
      <c r="H3438" t="s">
        <v>124</v>
      </c>
      <c r="I3438" t="s">
        <v>124</v>
      </c>
      <c r="J3438" t="s">
        <v>124</v>
      </c>
      <c r="K3438" t="s">
        <v>124</v>
      </c>
      <c r="L3438" t="s">
        <v>124</v>
      </c>
      <c r="M3438" t="s">
        <v>124</v>
      </c>
      <c r="N3438" t="s">
        <v>124</v>
      </c>
      <c r="O3438" t="s">
        <v>124</v>
      </c>
      <c r="P3438" t="s">
        <v>124</v>
      </c>
      <c r="Q3438" t="s">
        <v>124</v>
      </c>
      <c r="R3438" t="s">
        <v>124</v>
      </c>
      <c r="S3438" t="s">
        <v>146</v>
      </c>
      <c r="T3438" t="s">
        <v>146</v>
      </c>
      <c r="U3438" t="s">
        <v>146</v>
      </c>
      <c r="V3438" t="s">
        <v>146</v>
      </c>
    </row>
    <row r="3439" spans="1:22" x14ac:dyDescent="0.25">
      <c r="A3439" t="str">
        <f t="shared" si="53"/>
        <v>2015/20165MaleCeltic studiesUK</v>
      </c>
      <c r="B3439" t="s">
        <v>38</v>
      </c>
      <c r="C3439" t="s">
        <v>140</v>
      </c>
      <c r="D3439">
        <v>5</v>
      </c>
      <c r="E3439" t="s">
        <v>2</v>
      </c>
      <c r="F3439" t="s">
        <v>61</v>
      </c>
      <c r="G3439" t="s">
        <v>111</v>
      </c>
      <c r="H3439">
        <v>5</v>
      </c>
      <c r="I3439">
        <v>5</v>
      </c>
      <c r="J3439">
        <v>0</v>
      </c>
      <c r="K3439">
        <v>0</v>
      </c>
      <c r="L3439">
        <v>5</v>
      </c>
      <c r="M3439">
        <v>0</v>
      </c>
      <c r="N3439">
        <v>9.1</v>
      </c>
      <c r="O3439">
        <v>72.7</v>
      </c>
      <c r="P3439">
        <v>81.8</v>
      </c>
      <c r="Q3439">
        <v>90.9</v>
      </c>
      <c r="R3439">
        <v>18.2</v>
      </c>
      <c r="S3439" t="s">
        <v>124</v>
      </c>
      <c r="T3439" t="s">
        <v>124</v>
      </c>
      <c r="U3439" t="s">
        <v>124</v>
      </c>
      <c r="V3439" t="s">
        <v>124</v>
      </c>
    </row>
    <row r="3440" spans="1:22" x14ac:dyDescent="0.25">
      <c r="A3440" t="str">
        <f t="shared" si="53"/>
        <v>2015/20165MaleChemistryEU</v>
      </c>
      <c r="B3440" t="s">
        <v>38</v>
      </c>
      <c r="C3440" t="s">
        <v>140</v>
      </c>
      <c r="D3440">
        <v>5</v>
      </c>
      <c r="E3440" t="s">
        <v>2</v>
      </c>
      <c r="F3440" t="s">
        <v>21</v>
      </c>
      <c r="G3440" t="s">
        <v>90</v>
      </c>
      <c r="H3440">
        <v>30</v>
      </c>
      <c r="I3440">
        <v>25</v>
      </c>
      <c r="J3440">
        <v>37.200000000000003</v>
      </c>
      <c r="K3440">
        <v>4.7</v>
      </c>
      <c r="L3440">
        <v>15</v>
      </c>
      <c r="M3440">
        <v>15.4</v>
      </c>
      <c r="N3440">
        <v>14.8</v>
      </c>
      <c r="O3440">
        <v>21.5</v>
      </c>
      <c r="P3440">
        <v>28.9</v>
      </c>
      <c r="Q3440">
        <v>32.6</v>
      </c>
      <c r="R3440">
        <v>11.1</v>
      </c>
      <c r="S3440" t="s">
        <v>124</v>
      </c>
      <c r="T3440" t="s">
        <v>124</v>
      </c>
      <c r="U3440" t="s">
        <v>124</v>
      </c>
      <c r="V3440" t="s">
        <v>124</v>
      </c>
    </row>
    <row r="3441" spans="1:22" x14ac:dyDescent="0.25">
      <c r="A3441" t="str">
        <f t="shared" si="53"/>
        <v>2015/20165MaleChemistryUK</v>
      </c>
      <c r="B3441" t="s">
        <v>38</v>
      </c>
      <c r="C3441" t="s">
        <v>140</v>
      </c>
      <c r="D3441">
        <v>5</v>
      </c>
      <c r="E3441" t="s">
        <v>2</v>
      </c>
      <c r="F3441" t="s">
        <v>61</v>
      </c>
      <c r="G3441" t="s">
        <v>90</v>
      </c>
      <c r="H3441">
        <v>1320</v>
      </c>
      <c r="I3441">
        <v>1305</v>
      </c>
      <c r="J3441">
        <v>1.1000000000000001</v>
      </c>
      <c r="K3441">
        <v>1.4</v>
      </c>
      <c r="L3441">
        <v>1290</v>
      </c>
      <c r="M3441">
        <v>7.6</v>
      </c>
      <c r="N3441">
        <v>5.0999999999999996</v>
      </c>
      <c r="O3441">
        <v>68.599999999999994</v>
      </c>
      <c r="P3441">
        <v>82</v>
      </c>
      <c r="Q3441">
        <v>86.1</v>
      </c>
      <c r="R3441">
        <v>17.5</v>
      </c>
      <c r="S3441">
        <v>865</v>
      </c>
      <c r="T3441">
        <v>23100</v>
      </c>
      <c r="U3441">
        <v>28900</v>
      </c>
      <c r="V3441">
        <v>35900</v>
      </c>
    </row>
    <row r="3442" spans="1:22" x14ac:dyDescent="0.25">
      <c r="A3442" t="str">
        <f t="shared" si="53"/>
        <v>2015/20165MaleChemistryNon-EU</v>
      </c>
      <c r="B3442" t="s">
        <v>38</v>
      </c>
      <c r="C3442" t="s">
        <v>140</v>
      </c>
      <c r="D3442">
        <v>5</v>
      </c>
      <c r="E3442" t="s">
        <v>2</v>
      </c>
      <c r="F3442" t="s">
        <v>125</v>
      </c>
      <c r="G3442" t="s">
        <v>90</v>
      </c>
      <c r="H3442">
        <v>75</v>
      </c>
      <c r="I3442">
        <v>75</v>
      </c>
      <c r="J3442">
        <v>57.1</v>
      </c>
      <c r="K3442">
        <v>1.3</v>
      </c>
      <c r="L3442">
        <v>30</v>
      </c>
      <c r="M3442">
        <v>21</v>
      </c>
      <c r="N3442">
        <v>2.6</v>
      </c>
      <c r="O3442">
        <v>11.9</v>
      </c>
      <c r="P3442">
        <v>16.899999999999999</v>
      </c>
      <c r="Q3442">
        <v>19.3</v>
      </c>
      <c r="R3442">
        <v>7.4</v>
      </c>
      <c r="S3442" t="s">
        <v>124</v>
      </c>
      <c r="T3442" t="s">
        <v>124</v>
      </c>
      <c r="U3442" t="s">
        <v>124</v>
      </c>
      <c r="V3442" t="s">
        <v>124</v>
      </c>
    </row>
    <row r="3443" spans="1:22" x14ac:dyDescent="0.25">
      <c r="A3443" t="str">
        <f t="shared" si="53"/>
        <v>2015/20165MaleCombined and general studiesEU</v>
      </c>
      <c r="B3443" t="s">
        <v>38</v>
      </c>
      <c r="C3443" t="s">
        <v>140</v>
      </c>
      <c r="D3443">
        <v>5</v>
      </c>
      <c r="E3443" t="s">
        <v>2</v>
      </c>
      <c r="F3443" t="s">
        <v>21</v>
      </c>
      <c r="G3443" t="s">
        <v>120</v>
      </c>
      <c r="H3443">
        <v>10</v>
      </c>
      <c r="I3443">
        <v>10</v>
      </c>
      <c r="J3443">
        <v>50</v>
      </c>
      <c r="K3443">
        <v>0</v>
      </c>
      <c r="L3443">
        <v>5</v>
      </c>
      <c r="M3443">
        <v>30</v>
      </c>
      <c r="N3443">
        <v>10</v>
      </c>
      <c r="O3443">
        <v>10</v>
      </c>
      <c r="P3443">
        <v>10</v>
      </c>
      <c r="Q3443">
        <v>10</v>
      </c>
      <c r="R3443">
        <v>0</v>
      </c>
      <c r="S3443" t="s">
        <v>146</v>
      </c>
      <c r="T3443" t="s">
        <v>146</v>
      </c>
      <c r="U3443" t="s">
        <v>146</v>
      </c>
      <c r="V3443" t="s">
        <v>146</v>
      </c>
    </row>
    <row r="3444" spans="1:22" x14ac:dyDescent="0.25">
      <c r="A3444" t="str">
        <f t="shared" si="53"/>
        <v>2015/20165MaleCombined and general studiesUK</v>
      </c>
      <c r="B3444" t="s">
        <v>38</v>
      </c>
      <c r="C3444" t="s">
        <v>140</v>
      </c>
      <c r="D3444">
        <v>5</v>
      </c>
      <c r="E3444" t="s">
        <v>2</v>
      </c>
      <c r="F3444" t="s">
        <v>61</v>
      </c>
      <c r="G3444" t="s">
        <v>120</v>
      </c>
      <c r="H3444">
        <v>2075</v>
      </c>
      <c r="I3444">
        <v>2025</v>
      </c>
      <c r="J3444">
        <v>2.1</v>
      </c>
      <c r="K3444">
        <v>2.4</v>
      </c>
      <c r="L3444">
        <v>1985</v>
      </c>
      <c r="M3444">
        <v>12.3</v>
      </c>
      <c r="N3444">
        <v>5.5</v>
      </c>
      <c r="O3444">
        <v>69.400000000000006</v>
      </c>
      <c r="P3444">
        <v>77.400000000000006</v>
      </c>
      <c r="Q3444">
        <v>80.2</v>
      </c>
      <c r="R3444">
        <v>10.7</v>
      </c>
      <c r="S3444">
        <v>1290</v>
      </c>
      <c r="T3444">
        <v>16500</v>
      </c>
      <c r="U3444">
        <v>27800</v>
      </c>
      <c r="V3444">
        <v>40600</v>
      </c>
    </row>
    <row r="3445" spans="1:22" x14ac:dyDescent="0.25">
      <c r="A3445" t="str">
        <f t="shared" si="53"/>
        <v>2015/20165MaleCombined and general studiesNon-EU</v>
      </c>
      <c r="B3445" t="s">
        <v>38</v>
      </c>
      <c r="C3445" t="s">
        <v>140</v>
      </c>
      <c r="D3445">
        <v>5</v>
      </c>
      <c r="E3445" t="s">
        <v>2</v>
      </c>
      <c r="F3445" t="s">
        <v>125</v>
      </c>
      <c r="G3445" t="s">
        <v>120</v>
      </c>
      <c r="H3445">
        <v>25</v>
      </c>
      <c r="I3445">
        <v>25</v>
      </c>
      <c r="J3445">
        <v>37.5</v>
      </c>
      <c r="K3445">
        <v>0</v>
      </c>
      <c r="L3445">
        <v>15</v>
      </c>
      <c r="M3445">
        <v>41.7</v>
      </c>
      <c r="N3445">
        <v>8.3000000000000007</v>
      </c>
      <c r="O3445">
        <v>12.5</v>
      </c>
      <c r="P3445">
        <v>12.5</v>
      </c>
      <c r="Q3445">
        <v>12.5</v>
      </c>
      <c r="R3445">
        <v>0</v>
      </c>
      <c r="S3445" t="s">
        <v>124</v>
      </c>
      <c r="T3445" t="s">
        <v>124</v>
      </c>
      <c r="U3445" t="s">
        <v>124</v>
      </c>
      <c r="V3445" t="s">
        <v>124</v>
      </c>
    </row>
    <row r="3446" spans="1:22" x14ac:dyDescent="0.25">
      <c r="A3446" t="str">
        <f t="shared" si="53"/>
        <v>2015/20165MaleComputingEU</v>
      </c>
      <c r="B3446" t="s">
        <v>38</v>
      </c>
      <c r="C3446" t="s">
        <v>140</v>
      </c>
      <c r="D3446">
        <v>5</v>
      </c>
      <c r="E3446" t="s">
        <v>2</v>
      </c>
      <c r="F3446" t="s">
        <v>21</v>
      </c>
      <c r="G3446" t="s">
        <v>95</v>
      </c>
      <c r="H3446">
        <v>535</v>
      </c>
      <c r="I3446">
        <v>510</v>
      </c>
      <c r="J3446">
        <v>47.8</v>
      </c>
      <c r="K3446">
        <v>5.0999999999999996</v>
      </c>
      <c r="L3446">
        <v>265</v>
      </c>
      <c r="M3446">
        <v>18.399999999999999</v>
      </c>
      <c r="N3446">
        <v>2.2000000000000002</v>
      </c>
      <c r="O3446">
        <v>27.2</v>
      </c>
      <c r="P3446">
        <v>30.3</v>
      </c>
      <c r="Q3446">
        <v>31.6</v>
      </c>
      <c r="R3446">
        <v>4.3</v>
      </c>
      <c r="S3446">
        <v>135</v>
      </c>
      <c r="T3446">
        <v>24200</v>
      </c>
      <c r="U3446">
        <v>37700</v>
      </c>
      <c r="V3446">
        <v>52000</v>
      </c>
    </row>
    <row r="3447" spans="1:22" x14ac:dyDescent="0.25">
      <c r="A3447" t="str">
        <f t="shared" si="53"/>
        <v>2015/20165MaleComputingUK</v>
      </c>
      <c r="B3447" t="s">
        <v>38</v>
      </c>
      <c r="C3447" t="s">
        <v>140</v>
      </c>
      <c r="D3447">
        <v>5</v>
      </c>
      <c r="E3447" t="s">
        <v>2</v>
      </c>
      <c r="F3447" t="s">
        <v>61</v>
      </c>
      <c r="G3447" t="s">
        <v>95</v>
      </c>
      <c r="H3447">
        <v>8015</v>
      </c>
      <c r="I3447">
        <v>7915</v>
      </c>
      <c r="J3447">
        <v>2.1</v>
      </c>
      <c r="K3447">
        <v>1.3</v>
      </c>
      <c r="L3447">
        <v>7750</v>
      </c>
      <c r="M3447">
        <v>8.9</v>
      </c>
      <c r="N3447">
        <v>4.9000000000000004</v>
      </c>
      <c r="O3447">
        <v>80.3</v>
      </c>
      <c r="P3447">
        <v>83.3</v>
      </c>
      <c r="Q3447">
        <v>84.2</v>
      </c>
      <c r="R3447">
        <v>3.8</v>
      </c>
      <c r="S3447">
        <v>6160</v>
      </c>
      <c r="T3447">
        <v>20100</v>
      </c>
      <c r="U3447">
        <v>28200</v>
      </c>
      <c r="V3447">
        <v>38100</v>
      </c>
    </row>
    <row r="3448" spans="1:22" x14ac:dyDescent="0.25">
      <c r="A3448" t="str">
        <f t="shared" si="53"/>
        <v>2015/20165MaleComputingNon-EU</v>
      </c>
      <c r="B3448" t="s">
        <v>38</v>
      </c>
      <c r="C3448" t="s">
        <v>140</v>
      </c>
      <c r="D3448">
        <v>5</v>
      </c>
      <c r="E3448" t="s">
        <v>2</v>
      </c>
      <c r="F3448" t="s">
        <v>125</v>
      </c>
      <c r="G3448" t="s">
        <v>95</v>
      </c>
      <c r="H3448">
        <v>1380</v>
      </c>
      <c r="I3448">
        <v>1345</v>
      </c>
      <c r="J3448">
        <v>39.200000000000003</v>
      </c>
      <c r="K3448">
        <v>2.7</v>
      </c>
      <c r="L3448">
        <v>820</v>
      </c>
      <c r="M3448">
        <v>30</v>
      </c>
      <c r="N3448">
        <v>2.6</v>
      </c>
      <c r="O3448">
        <v>23</v>
      </c>
      <c r="P3448">
        <v>26.1</v>
      </c>
      <c r="Q3448">
        <v>28.2</v>
      </c>
      <c r="R3448">
        <v>5.3</v>
      </c>
      <c r="S3448">
        <v>285</v>
      </c>
      <c r="T3448">
        <v>15700</v>
      </c>
      <c r="U3448">
        <v>25600</v>
      </c>
      <c r="V3448">
        <v>36600</v>
      </c>
    </row>
    <row r="3449" spans="1:22" x14ac:dyDescent="0.25">
      <c r="A3449" t="str">
        <f t="shared" si="53"/>
        <v>2015/20165MaleCreative arts and designEU</v>
      </c>
      <c r="B3449" t="s">
        <v>38</v>
      </c>
      <c r="C3449" t="s">
        <v>140</v>
      </c>
      <c r="D3449">
        <v>5</v>
      </c>
      <c r="E3449" t="s">
        <v>2</v>
      </c>
      <c r="F3449" t="s">
        <v>21</v>
      </c>
      <c r="G3449" t="s">
        <v>116</v>
      </c>
      <c r="H3449">
        <v>360</v>
      </c>
      <c r="I3449">
        <v>345</v>
      </c>
      <c r="J3449">
        <v>43.8</v>
      </c>
      <c r="K3449">
        <v>4.4000000000000004</v>
      </c>
      <c r="L3449">
        <v>195</v>
      </c>
      <c r="M3449">
        <v>25.1</v>
      </c>
      <c r="N3449">
        <v>4.2</v>
      </c>
      <c r="O3449">
        <v>25.5</v>
      </c>
      <c r="P3449">
        <v>26.9</v>
      </c>
      <c r="Q3449">
        <v>26.9</v>
      </c>
      <c r="R3449">
        <v>1.5</v>
      </c>
      <c r="S3449">
        <v>85</v>
      </c>
      <c r="T3449">
        <v>12400</v>
      </c>
      <c r="U3449">
        <v>20100</v>
      </c>
      <c r="V3449">
        <v>30400</v>
      </c>
    </row>
    <row r="3450" spans="1:22" x14ac:dyDescent="0.25">
      <c r="A3450" t="str">
        <f t="shared" si="53"/>
        <v>2015/20165MaleCreative arts and designUK</v>
      </c>
      <c r="B3450" t="s">
        <v>38</v>
      </c>
      <c r="C3450" t="s">
        <v>140</v>
      </c>
      <c r="D3450">
        <v>5</v>
      </c>
      <c r="E3450" t="s">
        <v>2</v>
      </c>
      <c r="F3450" t="s">
        <v>61</v>
      </c>
      <c r="G3450" t="s">
        <v>116</v>
      </c>
      <c r="H3450">
        <v>7320</v>
      </c>
      <c r="I3450">
        <v>7250</v>
      </c>
      <c r="J3450">
        <v>1.6</v>
      </c>
      <c r="K3450">
        <v>1</v>
      </c>
      <c r="L3450">
        <v>7140</v>
      </c>
      <c r="M3450">
        <v>8.6</v>
      </c>
      <c r="N3450">
        <v>6.9</v>
      </c>
      <c r="O3450">
        <v>79</v>
      </c>
      <c r="P3450">
        <v>82</v>
      </c>
      <c r="Q3450">
        <v>82.9</v>
      </c>
      <c r="R3450">
        <v>4</v>
      </c>
      <c r="S3450">
        <v>5310</v>
      </c>
      <c r="T3450">
        <v>13900</v>
      </c>
      <c r="U3450">
        <v>20900</v>
      </c>
      <c r="V3450">
        <v>28200</v>
      </c>
    </row>
    <row r="3451" spans="1:22" x14ac:dyDescent="0.25">
      <c r="A3451" t="str">
        <f t="shared" si="53"/>
        <v>2015/20165MaleCreative arts and designNon-EU</v>
      </c>
      <c r="B3451" t="s">
        <v>38</v>
      </c>
      <c r="C3451" t="s">
        <v>140</v>
      </c>
      <c r="D3451">
        <v>5</v>
      </c>
      <c r="E3451" t="s">
        <v>2</v>
      </c>
      <c r="F3451" t="s">
        <v>125</v>
      </c>
      <c r="G3451" t="s">
        <v>116</v>
      </c>
      <c r="H3451">
        <v>425</v>
      </c>
      <c r="I3451">
        <v>415</v>
      </c>
      <c r="J3451">
        <v>44.4</v>
      </c>
      <c r="K3451">
        <v>2.2999999999999998</v>
      </c>
      <c r="L3451">
        <v>230</v>
      </c>
      <c r="M3451">
        <v>32.4</v>
      </c>
      <c r="N3451">
        <v>3.1</v>
      </c>
      <c r="O3451">
        <v>16.5</v>
      </c>
      <c r="P3451">
        <v>18.100000000000001</v>
      </c>
      <c r="Q3451">
        <v>20</v>
      </c>
      <c r="R3451">
        <v>3.5</v>
      </c>
      <c r="S3451">
        <v>60</v>
      </c>
      <c r="T3451">
        <v>19800</v>
      </c>
      <c r="U3451">
        <v>25600</v>
      </c>
      <c r="V3451">
        <v>34400</v>
      </c>
    </row>
    <row r="3452" spans="1:22" x14ac:dyDescent="0.25">
      <c r="A3452" t="str">
        <f t="shared" si="53"/>
        <v>2015/20165MaleEconomicsEU</v>
      </c>
      <c r="B3452" t="s">
        <v>38</v>
      </c>
      <c r="C3452" t="s">
        <v>140</v>
      </c>
      <c r="D3452">
        <v>5</v>
      </c>
      <c r="E3452" t="s">
        <v>2</v>
      </c>
      <c r="F3452" t="s">
        <v>21</v>
      </c>
      <c r="G3452" t="s">
        <v>8</v>
      </c>
      <c r="H3452">
        <v>320</v>
      </c>
      <c r="I3452">
        <v>305</v>
      </c>
      <c r="J3452">
        <v>38.799999999999997</v>
      </c>
      <c r="K3452">
        <v>4.7</v>
      </c>
      <c r="L3452">
        <v>185</v>
      </c>
      <c r="M3452">
        <v>22.7</v>
      </c>
      <c r="N3452">
        <v>3.4</v>
      </c>
      <c r="O3452">
        <v>30</v>
      </c>
      <c r="P3452">
        <v>32.6</v>
      </c>
      <c r="Q3452">
        <v>35.1</v>
      </c>
      <c r="R3452">
        <v>5.0999999999999996</v>
      </c>
      <c r="S3452">
        <v>85</v>
      </c>
      <c r="T3452">
        <v>28200</v>
      </c>
      <c r="U3452">
        <v>46100</v>
      </c>
      <c r="V3452">
        <v>77200</v>
      </c>
    </row>
    <row r="3453" spans="1:22" x14ac:dyDescent="0.25">
      <c r="A3453" t="str">
        <f t="shared" si="53"/>
        <v>2015/20165MaleEconomicsUK</v>
      </c>
      <c r="B3453" t="s">
        <v>38</v>
      </c>
      <c r="C3453" t="s">
        <v>140</v>
      </c>
      <c r="D3453">
        <v>5</v>
      </c>
      <c r="E3453" t="s">
        <v>2</v>
      </c>
      <c r="F3453" t="s">
        <v>61</v>
      </c>
      <c r="G3453" t="s">
        <v>8</v>
      </c>
      <c r="H3453">
        <v>2915</v>
      </c>
      <c r="I3453">
        <v>2865</v>
      </c>
      <c r="J3453">
        <v>1.5</v>
      </c>
      <c r="K3453">
        <v>1.8</v>
      </c>
      <c r="L3453">
        <v>2820</v>
      </c>
      <c r="M3453">
        <v>8.4</v>
      </c>
      <c r="N3453">
        <v>5.3</v>
      </c>
      <c r="O3453">
        <v>79.3</v>
      </c>
      <c r="P3453">
        <v>83.6</v>
      </c>
      <c r="Q3453">
        <v>84.8</v>
      </c>
      <c r="R3453">
        <v>5.5</v>
      </c>
      <c r="S3453">
        <v>2210</v>
      </c>
      <c r="T3453">
        <v>27400</v>
      </c>
      <c r="U3453">
        <v>38400</v>
      </c>
      <c r="V3453">
        <v>55600</v>
      </c>
    </row>
    <row r="3454" spans="1:22" x14ac:dyDescent="0.25">
      <c r="A3454" t="str">
        <f t="shared" si="53"/>
        <v>2015/20165MaleEconomicsNon-EU</v>
      </c>
      <c r="B3454" t="s">
        <v>38</v>
      </c>
      <c r="C3454" t="s">
        <v>140</v>
      </c>
      <c r="D3454">
        <v>5</v>
      </c>
      <c r="E3454" t="s">
        <v>2</v>
      </c>
      <c r="F3454" t="s">
        <v>125</v>
      </c>
      <c r="G3454" t="s">
        <v>8</v>
      </c>
      <c r="H3454">
        <v>690</v>
      </c>
      <c r="I3454">
        <v>670</v>
      </c>
      <c r="J3454">
        <v>56.7</v>
      </c>
      <c r="K3454">
        <v>2.8</v>
      </c>
      <c r="L3454">
        <v>290</v>
      </c>
      <c r="M3454">
        <v>22.7</v>
      </c>
      <c r="N3454">
        <v>1.5</v>
      </c>
      <c r="O3454">
        <v>15.7</v>
      </c>
      <c r="P3454">
        <v>17.399999999999999</v>
      </c>
      <c r="Q3454">
        <v>19.100000000000001</v>
      </c>
      <c r="R3454">
        <v>3.4</v>
      </c>
      <c r="S3454">
        <v>100</v>
      </c>
      <c r="T3454">
        <v>28500</v>
      </c>
      <c r="U3454">
        <v>47900</v>
      </c>
      <c r="V3454">
        <v>73600</v>
      </c>
    </row>
    <row r="3455" spans="1:22" x14ac:dyDescent="0.25">
      <c r="A3455" t="str">
        <f t="shared" si="53"/>
        <v>2015/20165MaleEducation and teachingEU</v>
      </c>
      <c r="B3455" t="s">
        <v>38</v>
      </c>
      <c r="C3455" t="s">
        <v>140</v>
      </c>
      <c r="D3455">
        <v>5</v>
      </c>
      <c r="E3455" t="s">
        <v>2</v>
      </c>
      <c r="F3455" t="s">
        <v>21</v>
      </c>
      <c r="G3455" t="s">
        <v>118</v>
      </c>
      <c r="H3455">
        <v>25</v>
      </c>
      <c r="I3455">
        <v>20</v>
      </c>
      <c r="J3455">
        <v>34</v>
      </c>
      <c r="K3455">
        <v>19.100000000000001</v>
      </c>
      <c r="L3455">
        <v>15</v>
      </c>
      <c r="M3455">
        <v>24.9</v>
      </c>
      <c r="N3455">
        <v>2.2999999999999998</v>
      </c>
      <c r="O3455">
        <v>35.1</v>
      </c>
      <c r="P3455">
        <v>38.9</v>
      </c>
      <c r="Q3455">
        <v>38.9</v>
      </c>
      <c r="R3455">
        <v>3.8</v>
      </c>
      <c r="S3455" t="s">
        <v>124</v>
      </c>
      <c r="T3455" t="s">
        <v>124</v>
      </c>
      <c r="U3455" t="s">
        <v>124</v>
      </c>
      <c r="V3455" t="s">
        <v>124</v>
      </c>
    </row>
    <row r="3456" spans="1:22" x14ac:dyDescent="0.25">
      <c r="A3456" t="str">
        <f t="shared" si="53"/>
        <v>2015/20165MaleEducation and teachingUK</v>
      </c>
      <c r="B3456" t="s">
        <v>38</v>
      </c>
      <c r="C3456" t="s">
        <v>140</v>
      </c>
      <c r="D3456">
        <v>5</v>
      </c>
      <c r="E3456" t="s">
        <v>2</v>
      </c>
      <c r="F3456" t="s">
        <v>61</v>
      </c>
      <c r="G3456" t="s">
        <v>118</v>
      </c>
      <c r="H3456">
        <v>1725</v>
      </c>
      <c r="I3456">
        <v>1700</v>
      </c>
      <c r="J3456">
        <v>1</v>
      </c>
      <c r="K3456">
        <v>1.4</v>
      </c>
      <c r="L3456">
        <v>1685</v>
      </c>
      <c r="M3456">
        <v>7</v>
      </c>
      <c r="N3456">
        <v>3.6</v>
      </c>
      <c r="O3456">
        <v>80.900000000000006</v>
      </c>
      <c r="P3456">
        <v>87.3</v>
      </c>
      <c r="Q3456">
        <v>88.4</v>
      </c>
      <c r="R3456">
        <v>7.5</v>
      </c>
      <c r="S3456">
        <v>1325</v>
      </c>
      <c r="T3456">
        <v>19800</v>
      </c>
      <c r="U3456">
        <v>26400</v>
      </c>
      <c r="V3456">
        <v>31500</v>
      </c>
    </row>
    <row r="3457" spans="1:22" x14ac:dyDescent="0.25">
      <c r="A3457" t="str">
        <f t="shared" si="53"/>
        <v>2015/20165MaleEducation and teachingNon-EU</v>
      </c>
      <c r="B3457" t="s">
        <v>38</v>
      </c>
      <c r="C3457" t="s">
        <v>140</v>
      </c>
      <c r="D3457">
        <v>5</v>
      </c>
      <c r="E3457" t="s">
        <v>2</v>
      </c>
      <c r="F3457" t="s">
        <v>125</v>
      </c>
      <c r="G3457" t="s">
        <v>118</v>
      </c>
      <c r="H3457">
        <v>25</v>
      </c>
      <c r="I3457">
        <v>25</v>
      </c>
      <c r="J3457">
        <v>46.5</v>
      </c>
      <c r="K3457">
        <v>0</v>
      </c>
      <c r="L3457">
        <v>15</v>
      </c>
      <c r="M3457">
        <v>33</v>
      </c>
      <c r="N3457">
        <v>0</v>
      </c>
      <c r="O3457">
        <v>18.600000000000001</v>
      </c>
      <c r="P3457">
        <v>18.600000000000001</v>
      </c>
      <c r="Q3457">
        <v>20.5</v>
      </c>
      <c r="R3457">
        <v>1.9</v>
      </c>
      <c r="S3457" t="s">
        <v>124</v>
      </c>
      <c r="T3457" t="s">
        <v>124</v>
      </c>
      <c r="U3457" t="s">
        <v>124</v>
      </c>
      <c r="V3457" t="s">
        <v>124</v>
      </c>
    </row>
    <row r="3458" spans="1:22" x14ac:dyDescent="0.25">
      <c r="A3458" t="str">
        <f t="shared" si="53"/>
        <v>2015/20165MaleEngineeringEU</v>
      </c>
      <c r="B3458" t="s">
        <v>38</v>
      </c>
      <c r="C3458" t="s">
        <v>140</v>
      </c>
      <c r="D3458">
        <v>5</v>
      </c>
      <c r="E3458" t="s">
        <v>2</v>
      </c>
      <c r="F3458" t="s">
        <v>21</v>
      </c>
      <c r="G3458" t="s">
        <v>93</v>
      </c>
      <c r="H3458">
        <v>940</v>
      </c>
      <c r="I3458">
        <v>895</v>
      </c>
      <c r="J3458">
        <v>50.9</v>
      </c>
      <c r="K3458">
        <v>4.7</v>
      </c>
      <c r="L3458">
        <v>440</v>
      </c>
      <c r="M3458">
        <v>18.5</v>
      </c>
      <c r="N3458">
        <v>1.8</v>
      </c>
      <c r="O3458">
        <v>22</v>
      </c>
      <c r="P3458">
        <v>26</v>
      </c>
      <c r="Q3458">
        <v>28.9</v>
      </c>
      <c r="R3458">
        <v>6.8</v>
      </c>
      <c r="S3458">
        <v>190</v>
      </c>
      <c r="T3458">
        <v>26400</v>
      </c>
      <c r="U3458">
        <v>35500</v>
      </c>
      <c r="V3458">
        <v>47200</v>
      </c>
    </row>
    <row r="3459" spans="1:22" x14ac:dyDescent="0.25">
      <c r="A3459" t="str">
        <f t="shared" si="53"/>
        <v>2015/20165MaleEngineeringUK</v>
      </c>
      <c r="B3459" t="s">
        <v>38</v>
      </c>
      <c r="C3459" t="s">
        <v>140</v>
      </c>
      <c r="D3459">
        <v>5</v>
      </c>
      <c r="E3459" t="s">
        <v>2</v>
      </c>
      <c r="F3459" t="s">
        <v>61</v>
      </c>
      <c r="G3459" t="s">
        <v>93</v>
      </c>
      <c r="H3459">
        <v>8725</v>
      </c>
      <c r="I3459">
        <v>8555</v>
      </c>
      <c r="J3459">
        <v>2.1</v>
      </c>
      <c r="K3459">
        <v>2</v>
      </c>
      <c r="L3459">
        <v>8375</v>
      </c>
      <c r="M3459">
        <v>8.3000000000000007</v>
      </c>
      <c r="N3459">
        <v>4.3</v>
      </c>
      <c r="O3459">
        <v>76.7</v>
      </c>
      <c r="P3459">
        <v>83.7</v>
      </c>
      <c r="Q3459">
        <v>85.4</v>
      </c>
      <c r="R3459">
        <v>8.6999999999999993</v>
      </c>
      <c r="S3459">
        <v>6365</v>
      </c>
      <c r="T3459">
        <v>26400</v>
      </c>
      <c r="U3459">
        <v>34400</v>
      </c>
      <c r="V3459">
        <v>42800</v>
      </c>
    </row>
    <row r="3460" spans="1:22" x14ac:dyDescent="0.25">
      <c r="A3460" t="str">
        <f t="shared" ref="A3460:A3523" si="54">B3460&amp;D3460&amp;E3460&amp;G3460&amp;F3460</f>
        <v>2015/20165MaleEngineeringNon-EU</v>
      </c>
      <c r="B3460" t="s">
        <v>38</v>
      </c>
      <c r="C3460" t="s">
        <v>140</v>
      </c>
      <c r="D3460">
        <v>5</v>
      </c>
      <c r="E3460" t="s">
        <v>2</v>
      </c>
      <c r="F3460" t="s">
        <v>125</v>
      </c>
      <c r="G3460" t="s">
        <v>93</v>
      </c>
      <c r="H3460">
        <v>3700</v>
      </c>
      <c r="I3460">
        <v>3600</v>
      </c>
      <c r="J3460">
        <v>53.4</v>
      </c>
      <c r="K3460">
        <v>2.6</v>
      </c>
      <c r="L3460">
        <v>1675</v>
      </c>
      <c r="M3460">
        <v>25.7</v>
      </c>
      <c r="N3460">
        <v>1.7</v>
      </c>
      <c r="O3460">
        <v>12.8</v>
      </c>
      <c r="P3460">
        <v>15.8</v>
      </c>
      <c r="Q3460">
        <v>19.2</v>
      </c>
      <c r="R3460">
        <v>6.4</v>
      </c>
      <c r="S3460">
        <v>425</v>
      </c>
      <c r="T3460">
        <v>20100</v>
      </c>
      <c r="U3460">
        <v>31800</v>
      </c>
      <c r="V3460">
        <v>40600</v>
      </c>
    </row>
    <row r="3461" spans="1:22" x14ac:dyDescent="0.25">
      <c r="A3461" t="str">
        <f t="shared" si="54"/>
        <v>2015/20165MaleEnglish studiesEU</v>
      </c>
      <c r="B3461" t="s">
        <v>38</v>
      </c>
      <c r="C3461" t="s">
        <v>140</v>
      </c>
      <c r="D3461">
        <v>5</v>
      </c>
      <c r="E3461" t="s">
        <v>2</v>
      </c>
      <c r="F3461" t="s">
        <v>21</v>
      </c>
      <c r="G3461" t="s">
        <v>109</v>
      </c>
      <c r="H3461">
        <v>80</v>
      </c>
      <c r="I3461">
        <v>80</v>
      </c>
      <c r="J3461">
        <v>53.1</v>
      </c>
      <c r="K3461">
        <v>1.2</v>
      </c>
      <c r="L3461">
        <v>40</v>
      </c>
      <c r="M3461">
        <v>22.8</v>
      </c>
      <c r="N3461">
        <v>0</v>
      </c>
      <c r="O3461">
        <v>17.7</v>
      </c>
      <c r="P3461">
        <v>22.9</v>
      </c>
      <c r="Q3461">
        <v>24.2</v>
      </c>
      <c r="R3461">
        <v>6.4</v>
      </c>
      <c r="S3461">
        <v>10</v>
      </c>
      <c r="T3461">
        <v>16500</v>
      </c>
      <c r="U3461">
        <v>25300</v>
      </c>
      <c r="V3461">
        <v>29300</v>
      </c>
    </row>
    <row r="3462" spans="1:22" x14ac:dyDescent="0.25">
      <c r="A3462" t="str">
        <f t="shared" si="54"/>
        <v>2015/20165MaleEnglish studiesUK</v>
      </c>
      <c r="B3462" t="s">
        <v>38</v>
      </c>
      <c r="C3462" t="s">
        <v>140</v>
      </c>
      <c r="D3462">
        <v>5</v>
      </c>
      <c r="E3462" t="s">
        <v>2</v>
      </c>
      <c r="F3462" t="s">
        <v>61</v>
      </c>
      <c r="G3462" t="s">
        <v>109</v>
      </c>
      <c r="H3462">
        <v>2990</v>
      </c>
      <c r="I3462">
        <v>2955</v>
      </c>
      <c r="J3462">
        <v>1.3</v>
      </c>
      <c r="K3462">
        <v>1.2</v>
      </c>
      <c r="L3462">
        <v>2915</v>
      </c>
      <c r="M3462">
        <v>8.4</v>
      </c>
      <c r="N3462">
        <v>6.8</v>
      </c>
      <c r="O3462">
        <v>72.8</v>
      </c>
      <c r="P3462">
        <v>80.8</v>
      </c>
      <c r="Q3462">
        <v>83.5</v>
      </c>
      <c r="R3462">
        <v>10.8</v>
      </c>
      <c r="S3462">
        <v>2030</v>
      </c>
      <c r="T3462">
        <v>16800</v>
      </c>
      <c r="U3462">
        <v>23400</v>
      </c>
      <c r="V3462">
        <v>30700</v>
      </c>
    </row>
    <row r="3463" spans="1:22" x14ac:dyDescent="0.25">
      <c r="A3463" t="str">
        <f t="shared" si="54"/>
        <v>2015/20165MaleEnglish studiesNon-EU</v>
      </c>
      <c r="B3463" t="s">
        <v>38</v>
      </c>
      <c r="C3463" t="s">
        <v>140</v>
      </c>
      <c r="D3463">
        <v>5</v>
      </c>
      <c r="E3463" t="s">
        <v>2</v>
      </c>
      <c r="F3463" t="s">
        <v>125</v>
      </c>
      <c r="G3463" t="s">
        <v>109</v>
      </c>
      <c r="H3463">
        <v>200</v>
      </c>
      <c r="I3463">
        <v>195</v>
      </c>
      <c r="J3463">
        <v>64</v>
      </c>
      <c r="K3463">
        <v>0.8</v>
      </c>
      <c r="L3463">
        <v>70</v>
      </c>
      <c r="M3463">
        <v>24.5</v>
      </c>
      <c r="N3463">
        <v>0.5</v>
      </c>
      <c r="O3463">
        <v>9.6</v>
      </c>
      <c r="P3463">
        <v>9.8000000000000007</v>
      </c>
      <c r="Q3463">
        <v>11</v>
      </c>
      <c r="R3463">
        <v>1.4</v>
      </c>
      <c r="S3463">
        <v>15</v>
      </c>
      <c r="T3463">
        <v>12400</v>
      </c>
      <c r="U3463">
        <v>21200</v>
      </c>
      <c r="V3463">
        <v>27100</v>
      </c>
    </row>
    <row r="3464" spans="1:22" x14ac:dyDescent="0.25">
      <c r="A3464" t="str">
        <f t="shared" si="54"/>
        <v>2015/20165MaleGeneral, applied and forensic sciencesEU</v>
      </c>
      <c r="B3464" t="s">
        <v>38</v>
      </c>
      <c r="C3464" t="s">
        <v>140</v>
      </c>
      <c r="D3464">
        <v>5</v>
      </c>
      <c r="E3464" t="s">
        <v>2</v>
      </c>
      <c r="F3464" t="s">
        <v>21</v>
      </c>
      <c r="G3464" t="s">
        <v>147</v>
      </c>
      <c r="H3464">
        <v>25</v>
      </c>
      <c r="I3464">
        <v>25</v>
      </c>
      <c r="J3464">
        <v>42.3</v>
      </c>
      <c r="K3464">
        <v>5.5</v>
      </c>
      <c r="L3464">
        <v>15</v>
      </c>
      <c r="M3464">
        <v>15.3</v>
      </c>
      <c r="N3464">
        <v>2.9</v>
      </c>
      <c r="O3464">
        <v>30.7</v>
      </c>
      <c r="P3464">
        <v>30.7</v>
      </c>
      <c r="Q3464">
        <v>39.4</v>
      </c>
      <c r="R3464">
        <v>8.6999999999999993</v>
      </c>
      <c r="S3464" t="s">
        <v>124</v>
      </c>
      <c r="T3464" t="s">
        <v>124</v>
      </c>
      <c r="U3464" t="s">
        <v>124</v>
      </c>
      <c r="V3464" t="s">
        <v>124</v>
      </c>
    </row>
    <row r="3465" spans="1:22" x14ac:dyDescent="0.25">
      <c r="A3465" t="str">
        <f t="shared" si="54"/>
        <v>2015/20165MaleGeneral, applied and forensic sciencesUK</v>
      </c>
      <c r="B3465" t="s">
        <v>38</v>
      </c>
      <c r="C3465" t="s">
        <v>140</v>
      </c>
      <c r="D3465">
        <v>5</v>
      </c>
      <c r="E3465" t="s">
        <v>2</v>
      </c>
      <c r="F3465" t="s">
        <v>61</v>
      </c>
      <c r="G3465" t="s">
        <v>147</v>
      </c>
      <c r="H3465">
        <v>625</v>
      </c>
      <c r="I3465">
        <v>615</v>
      </c>
      <c r="J3465">
        <v>1.1000000000000001</v>
      </c>
      <c r="K3465">
        <v>1.7</v>
      </c>
      <c r="L3465">
        <v>610</v>
      </c>
      <c r="M3465">
        <v>6.4</v>
      </c>
      <c r="N3465">
        <v>3.7</v>
      </c>
      <c r="O3465">
        <v>76.7</v>
      </c>
      <c r="P3465">
        <v>86.1</v>
      </c>
      <c r="Q3465">
        <v>88.8</v>
      </c>
      <c r="R3465">
        <v>12.2</v>
      </c>
      <c r="S3465">
        <v>460</v>
      </c>
      <c r="T3465">
        <v>18300</v>
      </c>
      <c r="U3465">
        <v>24200</v>
      </c>
      <c r="V3465">
        <v>30400</v>
      </c>
    </row>
    <row r="3466" spans="1:22" x14ac:dyDescent="0.25">
      <c r="A3466" t="str">
        <f t="shared" si="54"/>
        <v>2015/20165MaleGeneral, applied and forensic sciencesNon-EU</v>
      </c>
      <c r="B3466" t="s">
        <v>38</v>
      </c>
      <c r="C3466" t="s">
        <v>140</v>
      </c>
      <c r="D3466">
        <v>5</v>
      </c>
      <c r="E3466" t="s">
        <v>2</v>
      </c>
      <c r="F3466" t="s">
        <v>125</v>
      </c>
      <c r="G3466" t="s">
        <v>147</v>
      </c>
      <c r="H3466">
        <v>30</v>
      </c>
      <c r="I3466">
        <v>30</v>
      </c>
      <c r="J3466">
        <v>56.2</v>
      </c>
      <c r="K3466">
        <v>3.4</v>
      </c>
      <c r="L3466">
        <v>10</v>
      </c>
      <c r="M3466">
        <v>14</v>
      </c>
      <c r="N3466">
        <v>1.2</v>
      </c>
      <c r="O3466">
        <v>16.399999999999999</v>
      </c>
      <c r="P3466">
        <v>20.5</v>
      </c>
      <c r="Q3466">
        <v>28.6</v>
      </c>
      <c r="R3466">
        <v>12.3</v>
      </c>
      <c r="S3466" t="s">
        <v>124</v>
      </c>
      <c r="T3466" t="s">
        <v>124</v>
      </c>
      <c r="U3466" t="s">
        <v>124</v>
      </c>
      <c r="V3466" t="s">
        <v>124</v>
      </c>
    </row>
    <row r="3467" spans="1:22" x14ac:dyDescent="0.25">
      <c r="A3467" t="str">
        <f t="shared" si="54"/>
        <v>2015/20165MaleGeography, earth and environmental studiesEU</v>
      </c>
      <c r="B3467" t="s">
        <v>38</v>
      </c>
      <c r="C3467" t="s">
        <v>140</v>
      </c>
      <c r="D3467">
        <v>5</v>
      </c>
      <c r="E3467" t="s">
        <v>2</v>
      </c>
      <c r="F3467" t="s">
        <v>21</v>
      </c>
      <c r="G3467" t="s">
        <v>148</v>
      </c>
      <c r="H3467">
        <v>65</v>
      </c>
      <c r="I3467">
        <v>60</v>
      </c>
      <c r="J3467">
        <v>42.8</v>
      </c>
      <c r="K3467">
        <v>7.6</v>
      </c>
      <c r="L3467">
        <v>35</v>
      </c>
      <c r="M3467">
        <v>25.5</v>
      </c>
      <c r="N3467">
        <v>0.8</v>
      </c>
      <c r="O3467">
        <v>21.1</v>
      </c>
      <c r="P3467">
        <v>24.4</v>
      </c>
      <c r="Q3467">
        <v>31</v>
      </c>
      <c r="R3467">
        <v>9.9</v>
      </c>
      <c r="S3467" t="s">
        <v>124</v>
      </c>
      <c r="T3467" t="s">
        <v>124</v>
      </c>
      <c r="U3467" t="s">
        <v>124</v>
      </c>
      <c r="V3467" t="s">
        <v>124</v>
      </c>
    </row>
    <row r="3468" spans="1:22" x14ac:dyDescent="0.25">
      <c r="A3468" t="str">
        <f t="shared" si="54"/>
        <v>2015/20165MaleGeography, earth and environmental studiesUK</v>
      </c>
      <c r="B3468" t="s">
        <v>38</v>
      </c>
      <c r="C3468" t="s">
        <v>140</v>
      </c>
      <c r="D3468">
        <v>5</v>
      </c>
      <c r="E3468" t="s">
        <v>2</v>
      </c>
      <c r="F3468" t="s">
        <v>61</v>
      </c>
      <c r="G3468" t="s">
        <v>148</v>
      </c>
      <c r="H3468">
        <v>3365</v>
      </c>
      <c r="I3468">
        <v>3315</v>
      </c>
      <c r="J3468">
        <v>0.9</v>
      </c>
      <c r="K3468">
        <v>1.4</v>
      </c>
      <c r="L3468">
        <v>3290</v>
      </c>
      <c r="M3468">
        <v>8.6999999999999993</v>
      </c>
      <c r="N3468">
        <v>5.0999999999999996</v>
      </c>
      <c r="O3468">
        <v>74.2</v>
      </c>
      <c r="P3468">
        <v>82.8</v>
      </c>
      <c r="Q3468">
        <v>85.4</v>
      </c>
      <c r="R3468">
        <v>11.2</v>
      </c>
      <c r="S3468">
        <v>2365</v>
      </c>
      <c r="T3468">
        <v>21200</v>
      </c>
      <c r="U3468">
        <v>27400</v>
      </c>
      <c r="V3468">
        <v>35900</v>
      </c>
    </row>
    <row r="3469" spans="1:22" x14ac:dyDescent="0.25">
      <c r="A3469" t="str">
        <f t="shared" si="54"/>
        <v>2015/20165MaleGeography, earth and environmental studiesNon-EU</v>
      </c>
      <c r="B3469" t="s">
        <v>38</v>
      </c>
      <c r="C3469" t="s">
        <v>140</v>
      </c>
      <c r="D3469">
        <v>5</v>
      </c>
      <c r="E3469" t="s">
        <v>2</v>
      </c>
      <c r="F3469" t="s">
        <v>125</v>
      </c>
      <c r="G3469" t="s">
        <v>148</v>
      </c>
      <c r="H3469">
        <v>105</v>
      </c>
      <c r="I3469">
        <v>105</v>
      </c>
      <c r="J3469">
        <v>58.4</v>
      </c>
      <c r="K3469">
        <v>2.8</v>
      </c>
      <c r="L3469">
        <v>45</v>
      </c>
      <c r="M3469">
        <v>17.100000000000001</v>
      </c>
      <c r="N3469">
        <v>2.4</v>
      </c>
      <c r="O3469">
        <v>14.8</v>
      </c>
      <c r="P3469">
        <v>18.2</v>
      </c>
      <c r="Q3469">
        <v>22</v>
      </c>
      <c r="R3469">
        <v>7.3</v>
      </c>
      <c r="S3469">
        <v>15</v>
      </c>
      <c r="T3469">
        <v>17200</v>
      </c>
      <c r="U3469">
        <v>24200</v>
      </c>
      <c r="V3469">
        <v>40600</v>
      </c>
    </row>
    <row r="3470" spans="1:22" x14ac:dyDescent="0.25">
      <c r="A3470" t="str">
        <f t="shared" si="54"/>
        <v>2015/20165MaleHealth and social careEU</v>
      </c>
      <c r="B3470" t="s">
        <v>38</v>
      </c>
      <c r="C3470" t="s">
        <v>140</v>
      </c>
      <c r="D3470">
        <v>5</v>
      </c>
      <c r="E3470" t="s">
        <v>2</v>
      </c>
      <c r="F3470" t="s">
        <v>21</v>
      </c>
      <c r="G3470" t="s">
        <v>104</v>
      </c>
      <c r="H3470">
        <v>5</v>
      </c>
      <c r="I3470">
        <v>0</v>
      </c>
      <c r="J3470">
        <v>50</v>
      </c>
      <c r="K3470">
        <v>33.299999999999997</v>
      </c>
      <c r="L3470">
        <v>0</v>
      </c>
      <c r="M3470">
        <v>0</v>
      </c>
      <c r="N3470">
        <v>0</v>
      </c>
      <c r="O3470">
        <v>50</v>
      </c>
      <c r="P3470">
        <v>50</v>
      </c>
      <c r="Q3470">
        <v>50</v>
      </c>
      <c r="R3470">
        <v>0</v>
      </c>
      <c r="S3470" t="s">
        <v>124</v>
      </c>
      <c r="T3470" t="s">
        <v>124</v>
      </c>
      <c r="U3470" t="s">
        <v>124</v>
      </c>
      <c r="V3470" t="s">
        <v>124</v>
      </c>
    </row>
    <row r="3471" spans="1:22" x14ac:dyDescent="0.25">
      <c r="A3471" t="str">
        <f t="shared" si="54"/>
        <v>2015/20165MaleHealth and social careUK</v>
      </c>
      <c r="B3471" t="s">
        <v>38</v>
      </c>
      <c r="C3471" t="s">
        <v>140</v>
      </c>
      <c r="D3471">
        <v>5</v>
      </c>
      <c r="E3471" t="s">
        <v>2</v>
      </c>
      <c r="F3471" t="s">
        <v>61</v>
      </c>
      <c r="G3471" t="s">
        <v>104</v>
      </c>
      <c r="H3471">
        <v>935</v>
      </c>
      <c r="I3471">
        <v>930</v>
      </c>
      <c r="J3471">
        <v>2</v>
      </c>
      <c r="K3471">
        <v>0.5</v>
      </c>
      <c r="L3471">
        <v>910</v>
      </c>
      <c r="M3471">
        <v>4.2</v>
      </c>
      <c r="N3471">
        <v>5.2</v>
      </c>
      <c r="O3471">
        <v>72</v>
      </c>
      <c r="P3471">
        <v>86.3</v>
      </c>
      <c r="Q3471">
        <v>88.6</v>
      </c>
      <c r="R3471">
        <v>16.600000000000001</v>
      </c>
      <c r="S3471">
        <v>650</v>
      </c>
      <c r="T3471">
        <v>18700</v>
      </c>
      <c r="U3471">
        <v>27100</v>
      </c>
      <c r="V3471">
        <v>32600</v>
      </c>
    </row>
    <row r="3472" spans="1:22" x14ac:dyDescent="0.25">
      <c r="A3472" t="str">
        <f t="shared" si="54"/>
        <v>2015/20165MaleHealth and social careNon-EU</v>
      </c>
      <c r="B3472" t="s">
        <v>38</v>
      </c>
      <c r="C3472" t="s">
        <v>140</v>
      </c>
      <c r="D3472">
        <v>5</v>
      </c>
      <c r="E3472" t="s">
        <v>2</v>
      </c>
      <c r="F3472" t="s">
        <v>125</v>
      </c>
      <c r="G3472" t="s">
        <v>104</v>
      </c>
      <c r="H3472">
        <v>10</v>
      </c>
      <c r="I3472">
        <v>10</v>
      </c>
      <c r="J3472">
        <v>31.2</v>
      </c>
      <c r="K3472">
        <v>0</v>
      </c>
      <c r="L3472">
        <v>5</v>
      </c>
      <c r="M3472">
        <v>31.2</v>
      </c>
      <c r="N3472">
        <v>12.5</v>
      </c>
      <c r="O3472">
        <v>25</v>
      </c>
      <c r="P3472">
        <v>25</v>
      </c>
      <c r="Q3472">
        <v>25</v>
      </c>
      <c r="R3472">
        <v>0</v>
      </c>
      <c r="S3472" t="s">
        <v>124</v>
      </c>
      <c r="T3472" t="s">
        <v>124</v>
      </c>
      <c r="U3472" t="s">
        <v>124</v>
      </c>
      <c r="V3472" t="s">
        <v>124</v>
      </c>
    </row>
    <row r="3473" spans="1:22" x14ac:dyDescent="0.25">
      <c r="A3473" t="str">
        <f t="shared" si="54"/>
        <v>2015/20165MaleHistory and archaeologyEU</v>
      </c>
      <c r="B3473" t="s">
        <v>38</v>
      </c>
      <c r="C3473" t="s">
        <v>140</v>
      </c>
      <c r="D3473">
        <v>5</v>
      </c>
      <c r="E3473" t="s">
        <v>2</v>
      </c>
      <c r="F3473" t="s">
        <v>21</v>
      </c>
      <c r="G3473" t="s">
        <v>113</v>
      </c>
      <c r="H3473">
        <v>90</v>
      </c>
      <c r="I3473">
        <v>85</v>
      </c>
      <c r="J3473">
        <v>30.9</v>
      </c>
      <c r="K3473">
        <v>2.8</v>
      </c>
      <c r="L3473">
        <v>60</v>
      </c>
      <c r="M3473">
        <v>20</v>
      </c>
      <c r="N3473">
        <v>4</v>
      </c>
      <c r="O3473">
        <v>36</v>
      </c>
      <c r="P3473">
        <v>39.4</v>
      </c>
      <c r="Q3473">
        <v>45.1</v>
      </c>
      <c r="R3473">
        <v>9.1999999999999993</v>
      </c>
      <c r="S3473">
        <v>25</v>
      </c>
      <c r="T3473">
        <v>16800</v>
      </c>
      <c r="U3473">
        <v>23400</v>
      </c>
      <c r="V3473">
        <v>31500</v>
      </c>
    </row>
    <row r="3474" spans="1:22" x14ac:dyDescent="0.25">
      <c r="A3474" t="str">
        <f t="shared" si="54"/>
        <v>2015/20165MaleHistory and archaeologyUK</v>
      </c>
      <c r="B3474" t="s">
        <v>38</v>
      </c>
      <c r="C3474" t="s">
        <v>140</v>
      </c>
      <c r="D3474">
        <v>5</v>
      </c>
      <c r="E3474" t="s">
        <v>2</v>
      </c>
      <c r="F3474" t="s">
        <v>61</v>
      </c>
      <c r="G3474" t="s">
        <v>113</v>
      </c>
      <c r="H3474">
        <v>4785</v>
      </c>
      <c r="I3474">
        <v>4725</v>
      </c>
      <c r="J3474">
        <v>1</v>
      </c>
      <c r="K3474">
        <v>1.2</v>
      </c>
      <c r="L3474">
        <v>4680</v>
      </c>
      <c r="M3474">
        <v>8.3000000000000007</v>
      </c>
      <c r="N3474">
        <v>5.7</v>
      </c>
      <c r="O3474">
        <v>73.5</v>
      </c>
      <c r="P3474">
        <v>81.8</v>
      </c>
      <c r="Q3474">
        <v>85</v>
      </c>
      <c r="R3474">
        <v>11.5</v>
      </c>
      <c r="S3474">
        <v>3340</v>
      </c>
      <c r="T3474">
        <v>19400</v>
      </c>
      <c r="U3474">
        <v>26000</v>
      </c>
      <c r="V3474">
        <v>36200</v>
      </c>
    </row>
    <row r="3475" spans="1:22" x14ac:dyDescent="0.25">
      <c r="A3475" t="str">
        <f t="shared" si="54"/>
        <v>2015/20165MaleHistory and archaeologyNon-EU</v>
      </c>
      <c r="B3475" t="s">
        <v>38</v>
      </c>
      <c r="C3475" t="s">
        <v>140</v>
      </c>
      <c r="D3475">
        <v>5</v>
      </c>
      <c r="E3475" t="s">
        <v>2</v>
      </c>
      <c r="F3475" t="s">
        <v>125</v>
      </c>
      <c r="G3475" t="s">
        <v>113</v>
      </c>
      <c r="H3475">
        <v>85</v>
      </c>
      <c r="I3475">
        <v>80</v>
      </c>
      <c r="J3475">
        <v>51.3</v>
      </c>
      <c r="K3475">
        <v>5.0999999999999996</v>
      </c>
      <c r="L3475">
        <v>40</v>
      </c>
      <c r="M3475">
        <v>22.6</v>
      </c>
      <c r="N3475">
        <v>4.4000000000000004</v>
      </c>
      <c r="O3475">
        <v>17.3</v>
      </c>
      <c r="P3475">
        <v>18.5</v>
      </c>
      <c r="Q3475">
        <v>21.7</v>
      </c>
      <c r="R3475">
        <v>4.4000000000000004</v>
      </c>
      <c r="S3475">
        <v>10</v>
      </c>
      <c r="T3475">
        <v>23400</v>
      </c>
      <c r="U3475">
        <v>26700</v>
      </c>
      <c r="V3475">
        <v>32900</v>
      </c>
    </row>
    <row r="3476" spans="1:22" x14ac:dyDescent="0.25">
      <c r="A3476" t="str">
        <f t="shared" si="54"/>
        <v>2015/20165MaleLanguages and area studiesEU</v>
      </c>
      <c r="B3476" t="s">
        <v>38</v>
      </c>
      <c r="C3476" t="s">
        <v>140</v>
      </c>
      <c r="D3476">
        <v>5</v>
      </c>
      <c r="E3476" t="s">
        <v>2</v>
      </c>
      <c r="F3476" t="s">
        <v>21</v>
      </c>
      <c r="G3476" t="s">
        <v>149</v>
      </c>
      <c r="H3476">
        <v>100</v>
      </c>
      <c r="I3476">
        <v>95</v>
      </c>
      <c r="J3476">
        <v>37.299999999999997</v>
      </c>
      <c r="K3476">
        <v>4.8</v>
      </c>
      <c r="L3476">
        <v>60</v>
      </c>
      <c r="M3476">
        <v>25.9</v>
      </c>
      <c r="N3476">
        <v>5.4</v>
      </c>
      <c r="O3476">
        <v>25.7</v>
      </c>
      <c r="P3476">
        <v>29.2</v>
      </c>
      <c r="Q3476">
        <v>31.4</v>
      </c>
      <c r="R3476">
        <v>5.7</v>
      </c>
      <c r="S3476">
        <v>25</v>
      </c>
      <c r="T3476">
        <v>24500</v>
      </c>
      <c r="U3476">
        <v>34000</v>
      </c>
      <c r="V3476">
        <v>49000</v>
      </c>
    </row>
    <row r="3477" spans="1:22" x14ac:dyDescent="0.25">
      <c r="A3477" t="str">
        <f t="shared" si="54"/>
        <v>2015/20165MaleLanguages and area studiesUK</v>
      </c>
      <c r="B3477" t="s">
        <v>38</v>
      </c>
      <c r="C3477" t="s">
        <v>140</v>
      </c>
      <c r="D3477">
        <v>5</v>
      </c>
      <c r="E3477" t="s">
        <v>2</v>
      </c>
      <c r="F3477" t="s">
        <v>61</v>
      </c>
      <c r="G3477" t="s">
        <v>149</v>
      </c>
      <c r="H3477">
        <v>1735</v>
      </c>
      <c r="I3477">
        <v>1675</v>
      </c>
      <c r="J3477">
        <v>1.2</v>
      </c>
      <c r="K3477">
        <v>3.6</v>
      </c>
      <c r="L3477">
        <v>1655</v>
      </c>
      <c r="M3477">
        <v>17.899999999999999</v>
      </c>
      <c r="N3477">
        <v>6.5</v>
      </c>
      <c r="O3477">
        <v>64.5</v>
      </c>
      <c r="P3477">
        <v>71.7</v>
      </c>
      <c r="Q3477">
        <v>74.5</v>
      </c>
      <c r="R3477">
        <v>10</v>
      </c>
      <c r="S3477">
        <v>1005</v>
      </c>
      <c r="T3477">
        <v>20500</v>
      </c>
      <c r="U3477">
        <v>28900</v>
      </c>
      <c r="V3477">
        <v>41000</v>
      </c>
    </row>
    <row r="3478" spans="1:22" x14ac:dyDescent="0.25">
      <c r="A3478" t="str">
        <f t="shared" si="54"/>
        <v>2015/20165MaleLanguages and area studiesNon-EU</v>
      </c>
      <c r="B3478" t="s">
        <v>38</v>
      </c>
      <c r="C3478" t="s">
        <v>140</v>
      </c>
      <c r="D3478">
        <v>5</v>
      </c>
      <c r="E3478" t="s">
        <v>2</v>
      </c>
      <c r="F3478" t="s">
        <v>125</v>
      </c>
      <c r="G3478" t="s">
        <v>149</v>
      </c>
      <c r="H3478">
        <v>45</v>
      </c>
      <c r="I3478">
        <v>45</v>
      </c>
      <c r="J3478">
        <v>51</v>
      </c>
      <c r="K3478">
        <v>6.9</v>
      </c>
      <c r="L3478">
        <v>20</v>
      </c>
      <c r="M3478">
        <v>17.3</v>
      </c>
      <c r="N3478">
        <v>1.1000000000000001</v>
      </c>
      <c r="O3478">
        <v>24.1</v>
      </c>
      <c r="P3478">
        <v>25.2</v>
      </c>
      <c r="Q3478">
        <v>30.6</v>
      </c>
      <c r="R3478">
        <v>6.5</v>
      </c>
      <c r="S3478" t="s">
        <v>124</v>
      </c>
      <c r="T3478" t="s">
        <v>124</v>
      </c>
      <c r="U3478" t="s">
        <v>124</v>
      </c>
      <c r="V3478" t="s">
        <v>124</v>
      </c>
    </row>
    <row r="3479" spans="1:22" x14ac:dyDescent="0.25">
      <c r="A3479" t="str">
        <f t="shared" si="54"/>
        <v>2015/20165MaleLawEU</v>
      </c>
      <c r="B3479" t="s">
        <v>38</v>
      </c>
      <c r="C3479" t="s">
        <v>140</v>
      </c>
      <c r="D3479">
        <v>5</v>
      </c>
      <c r="E3479" t="s">
        <v>2</v>
      </c>
      <c r="F3479" t="s">
        <v>21</v>
      </c>
      <c r="G3479" t="s">
        <v>7</v>
      </c>
      <c r="H3479">
        <v>285</v>
      </c>
      <c r="I3479">
        <v>275</v>
      </c>
      <c r="J3479">
        <v>58</v>
      </c>
      <c r="K3479">
        <v>3.5</v>
      </c>
      <c r="L3479">
        <v>115</v>
      </c>
      <c r="M3479">
        <v>12.6</v>
      </c>
      <c r="N3479">
        <v>2.2000000000000002</v>
      </c>
      <c r="O3479">
        <v>23</v>
      </c>
      <c r="P3479">
        <v>24.5</v>
      </c>
      <c r="Q3479">
        <v>27.2</v>
      </c>
      <c r="R3479">
        <v>4.0999999999999996</v>
      </c>
      <c r="S3479">
        <v>60</v>
      </c>
      <c r="T3479">
        <v>20900</v>
      </c>
      <c r="U3479">
        <v>32200</v>
      </c>
      <c r="V3479">
        <v>46800</v>
      </c>
    </row>
    <row r="3480" spans="1:22" x14ac:dyDescent="0.25">
      <c r="A3480" t="str">
        <f t="shared" si="54"/>
        <v>2015/20165MaleLawUK</v>
      </c>
      <c r="B3480" t="s">
        <v>38</v>
      </c>
      <c r="C3480" t="s">
        <v>140</v>
      </c>
      <c r="D3480">
        <v>5</v>
      </c>
      <c r="E3480" t="s">
        <v>2</v>
      </c>
      <c r="F3480" t="s">
        <v>61</v>
      </c>
      <c r="G3480" t="s">
        <v>7</v>
      </c>
      <c r="H3480">
        <v>4065</v>
      </c>
      <c r="I3480">
        <v>4030</v>
      </c>
      <c r="J3480">
        <v>2</v>
      </c>
      <c r="K3480">
        <v>0.9</v>
      </c>
      <c r="L3480">
        <v>3950</v>
      </c>
      <c r="M3480">
        <v>8.6</v>
      </c>
      <c r="N3480">
        <v>5.5</v>
      </c>
      <c r="O3480">
        <v>76.400000000000006</v>
      </c>
      <c r="P3480">
        <v>82.4</v>
      </c>
      <c r="Q3480">
        <v>83.9</v>
      </c>
      <c r="R3480">
        <v>7.5</v>
      </c>
      <c r="S3480">
        <v>2960</v>
      </c>
      <c r="T3480">
        <v>19400</v>
      </c>
      <c r="U3480">
        <v>27100</v>
      </c>
      <c r="V3480">
        <v>38400</v>
      </c>
    </row>
    <row r="3481" spans="1:22" x14ac:dyDescent="0.25">
      <c r="A3481" t="str">
        <f t="shared" si="54"/>
        <v>2015/20165MaleLawNon-EU</v>
      </c>
      <c r="B3481" t="s">
        <v>38</v>
      </c>
      <c r="C3481" t="s">
        <v>140</v>
      </c>
      <c r="D3481">
        <v>5</v>
      </c>
      <c r="E3481" t="s">
        <v>2</v>
      </c>
      <c r="F3481" t="s">
        <v>125</v>
      </c>
      <c r="G3481" t="s">
        <v>7</v>
      </c>
      <c r="H3481">
        <v>730</v>
      </c>
      <c r="I3481">
        <v>720</v>
      </c>
      <c r="J3481">
        <v>59.9</v>
      </c>
      <c r="K3481">
        <v>1.6</v>
      </c>
      <c r="L3481">
        <v>290</v>
      </c>
      <c r="M3481">
        <v>20.6</v>
      </c>
      <c r="N3481">
        <v>1.5</v>
      </c>
      <c r="O3481">
        <v>13.1</v>
      </c>
      <c r="P3481">
        <v>15.8</v>
      </c>
      <c r="Q3481">
        <v>18</v>
      </c>
      <c r="R3481">
        <v>4.9000000000000004</v>
      </c>
      <c r="S3481">
        <v>85</v>
      </c>
      <c r="T3481">
        <v>11000</v>
      </c>
      <c r="U3481">
        <v>20900</v>
      </c>
      <c r="V3481">
        <v>42500</v>
      </c>
    </row>
    <row r="3482" spans="1:22" x14ac:dyDescent="0.25">
      <c r="A3482" t="str">
        <f t="shared" si="54"/>
        <v>2015/20165MaleMaterials and technologyEU</v>
      </c>
      <c r="B3482" t="s">
        <v>38</v>
      </c>
      <c r="C3482" t="s">
        <v>140</v>
      </c>
      <c r="D3482">
        <v>5</v>
      </c>
      <c r="E3482" t="s">
        <v>2</v>
      </c>
      <c r="F3482" t="s">
        <v>21</v>
      </c>
      <c r="G3482" t="s">
        <v>150</v>
      </c>
      <c r="H3482">
        <v>95</v>
      </c>
      <c r="I3482">
        <v>90</v>
      </c>
      <c r="J3482">
        <v>40</v>
      </c>
      <c r="K3482">
        <v>6.5</v>
      </c>
      <c r="L3482">
        <v>55</v>
      </c>
      <c r="M3482">
        <v>29.5</v>
      </c>
      <c r="N3482">
        <v>2.8</v>
      </c>
      <c r="O3482">
        <v>20.3</v>
      </c>
      <c r="P3482">
        <v>24.3</v>
      </c>
      <c r="Q3482">
        <v>27.7</v>
      </c>
      <c r="R3482">
        <v>7.4</v>
      </c>
      <c r="S3482">
        <v>15</v>
      </c>
      <c r="T3482">
        <v>23100</v>
      </c>
      <c r="U3482">
        <v>32900</v>
      </c>
      <c r="V3482">
        <v>39200</v>
      </c>
    </row>
    <row r="3483" spans="1:22" x14ac:dyDescent="0.25">
      <c r="A3483" t="str">
        <f t="shared" si="54"/>
        <v>2015/20165MaleMaterials and technologyUK</v>
      </c>
      <c r="B3483" t="s">
        <v>38</v>
      </c>
      <c r="C3483" t="s">
        <v>140</v>
      </c>
      <c r="D3483">
        <v>5</v>
      </c>
      <c r="E3483" t="s">
        <v>2</v>
      </c>
      <c r="F3483" t="s">
        <v>61</v>
      </c>
      <c r="G3483" t="s">
        <v>150</v>
      </c>
      <c r="H3483">
        <v>1270</v>
      </c>
      <c r="I3483">
        <v>1255</v>
      </c>
      <c r="J3483">
        <v>1.6</v>
      </c>
      <c r="K3483">
        <v>1</v>
      </c>
      <c r="L3483">
        <v>1235</v>
      </c>
      <c r="M3483">
        <v>8.9</v>
      </c>
      <c r="N3483">
        <v>6.1</v>
      </c>
      <c r="O3483">
        <v>75.3</v>
      </c>
      <c r="P3483">
        <v>81.400000000000006</v>
      </c>
      <c r="Q3483">
        <v>83.4</v>
      </c>
      <c r="R3483">
        <v>8.1</v>
      </c>
      <c r="S3483">
        <v>910</v>
      </c>
      <c r="T3483">
        <v>17600</v>
      </c>
      <c r="U3483">
        <v>24500</v>
      </c>
      <c r="V3483">
        <v>32600</v>
      </c>
    </row>
    <row r="3484" spans="1:22" x14ac:dyDescent="0.25">
      <c r="A3484" t="str">
        <f t="shared" si="54"/>
        <v>2015/20165MaleMaterials and technologyNon-EU</v>
      </c>
      <c r="B3484" t="s">
        <v>38</v>
      </c>
      <c r="C3484" t="s">
        <v>140</v>
      </c>
      <c r="D3484">
        <v>5</v>
      </c>
      <c r="E3484" t="s">
        <v>2</v>
      </c>
      <c r="F3484" t="s">
        <v>125</v>
      </c>
      <c r="G3484" t="s">
        <v>150</v>
      </c>
      <c r="H3484">
        <v>165</v>
      </c>
      <c r="I3484">
        <v>160</v>
      </c>
      <c r="J3484">
        <v>59.1</v>
      </c>
      <c r="K3484">
        <v>3.3</v>
      </c>
      <c r="L3484">
        <v>65</v>
      </c>
      <c r="M3484">
        <v>27.1</v>
      </c>
      <c r="N3484">
        <v>2.8</v>
      </c>
      <c r="O3484">
        <v>6.9</v>
      </c>
      <c r="P3484">
        <v>8.1999999999999993</v>
      </c>
      <c r="Q3484">
        <v>11</v>
      </c>
      <c r="R3484">
        <v>4.0999999999999996</v>
      </c>
      <c r="S3484" t="s">
        <v>124</v>
      </c>
      <c r="T3484" t="s">
        <v>124</v>
      </c>
      <c r="U3484" t="s">
        <v>124</v>
      </c>
      <c r="V3484" t="s">
        <v>124</v>
      </c>
    </row>
    <row r="3485" spans="1:22" x14ac:dyDescent="0.25">
      <c r="A3485" t="str">
        <f t="shared" si="54"/>
        <v>2015/20165MaleMathematical sciencesEU</v>
      </c>
      <c r="B3485" t="s">
        <v>38</v>
      </c>
      <c r="C3485" t="s">
        <v>140</v>
      </c>
      <c r="D3485">
        <v>5</v>
      </c>
      <c r="E3485" t="s">
        <v>2</v>
      </c>
      <c r="F3485" t="s">
        <v>21</v>
      </c>
      <c r="G3485" t="s">
        <v>5</v>
      </c>
      <c r="H3485">
        <v>115</v>
      </c>
      <c r="I3485">
        <v>110</v>
      </c>
      <c r="J3485">
        <v>39.6</v>
      </c>
      <c r="K3485">
        <v>3.7</v>
      </c>
      <c r="L3485">
        <v>65</v>
      </c>
      <c r="M3485">
        <v>15.2</v>
      </c>
      <c r="N3485">
        <v>4.0999999999999996</v>
      </c>
      <c r="O3485">
        <v>30.7</v>
      </c>
      <c r="P3485">
        <v>37.1</v>
      </c>
      <c r="Q3485">
        <v>41.1</v>
      </c>
      <c r="R3485">
        <v>10.4</v>
      </c>
      <c r="S3485">
        <v>35</v>
      </c>
      <c r="T3485">
        <v>26700</v>
      </c>
      <c r="U3485">
        <v>49400</v>
      </c>
      <c r="V3485">
        <v>76500</v>
      </c>
    </row>
    <row r="3486" spans="1:22" x14ac:dyDescent="0.25">
      <c r="A3486" t="str">
        <f t="shared" si="54"/>
        <v>2015/20165MaleMathematical sciencesUK</v>
      </c>
      <c r="B3486" t="s">
        <v>38</v>
      </c>
      <c r="C3486" t="s">
        <v>140</v>
      </c>
      <c r="D3486">
        <v>5</v>
      </c>
      <c r="E3486" t="s">
        <v>2</v>
      </c>
      <c r="F3486" t="s">
        <v>61</v>
      </c>
      <c r="G3486" t="s">
        <v>5</v>
      </c>
      <c r="H3486">
        <v>2745</v>
      </c>
      <c r="I3486">
        <v>2695</v>
      </c>
      <c r="J3486">
        <v>1.4</v>
      </c>
      <c r="K3486">
        <v>1.7</v>
      </c>
      <c r="L3486">
        <v>2660</v>
      </c>
      <c r="M3486">
        <v>8.3000000000000007</v>
      </c>
      <c r="N3486">
        <v>4.9000000000000004</v>
      </c>
      <c r="O3486">
        <v>74.5</v>
      </c>
      <c r="P3486">
        <v>82.6</v>
      </c>
      <c r="Q3486">
        <v>85.4</v>
      </c>
      <c r="R3486">
        <v>10.9</v>
      </c>
      <c r="S3486">
        <v>1950</v>
      </c>
      <c r="T3486">
        <v>26000</v>
      </c>
      <c r="U3486">
        <v>34800</v>
      </c>
      <c r="V3486">
        <v>48300</v>
      </c>
    </row>
    <row r="3487" spans="1:22" x14ac:dyDescent="0.25">
      <c r="A3487" t="str">
        <f t="shared" si="54"/>
        <v>2015/20165MaleMathematical sciencesNon-EU</v>
      </c>
      <c r="B3487" t="s">
        <v>38</v>
      </c>
      <c r="C3487" t="s">
        <v>140</v>
      </c>
      <c r="D3487">
        <v>5</v>
      </c>
      <c r="E3487" t="s">
        <v>2</v>
      </c>
      <c r="F3487" t="s">
        <v>125</v>
      </c>
      <c r="G3487" t="s">
        <v>5</v>
      </c>
      <c r="H3487">
        <v>395</v>
      </c>
      <c r="I3487">
        <v>385</v>
      </c>
      <c r="J3487">
        <v>59.6</v>
      </c>
      <c r="K3487">
        <v>2.7</v>
      </c>
      <c r="L3487">
        <v>155</v>
      </c>
      <c r="M3487">
        <v>16.399999999999999</v>
      </c>
      <c r="N3487">
        <v>2.1</v>
      </c>
      <c r="O3487">
        <v>15.4</v>
      </c>
      <c r="P3487">
        <v>20.3</v>
      </c>
      <c r="Q3487">
        <v>22</v>
      </c>
      <c r="R3487">
        <v>6.6</v>
      </c>
      <c r="S3487">
        <v>55</v>
      </c>
      <c r="T3487">
        <v>29600</v>
      </c>
      <c r="U3487">
        <v>48300</v>
      </c>
      <c r="V3487">
        <v>67000</v>
      </c>
    </row>
    <row r="3488" spans="1:22" x14ac:dyDescent="0.25">
      <c r="A3488" t="str">
        <f t="shared" si="54"/>
        <v>2015/20165MaleMedia, journalism and communicationsEU</v>
      </c>
      <c r="B3488" t="s">
        <v>38</v>
      </c>
      <c r="C3488" t="s">
        <v>140</v>
      </c>
      <c r="D3488">
        <v>5</v>
      </c>
      <c r="E3488" t="s">
        <v>2</v>
      </c>
      <c r="F3488" t="s">
        <v>21</v>
      </c>
      <c r="G3488" t="s">
        <v>151</v>
      </c>
      <c r="H3488">
        <v>140</v>
      </c>
      <c r="I3488">
        <v>130</v>
      </c>
      <c r="J3488">
        <v>38.9</v>
      </c>
      <c r="K3488">
        <v>6.8</v>
      </c>
      <c r="L3488">
        <v>80</v>
      </c>
      <c r="M3488">
        <v>22</v>
      </c>
      <c r="N3488">
        <v>5.4</v>
      </c>
      <c r="O3488">
        <v>31.4</v>
      </c>
      <c r="P3488">
        <v>32.200000000000003</v>
      </c>
      <c r="Q3488">
        <v>33.700000000000003</v>
      </c>
      <c r="R3488">
        <v>2.2999999999999998</v>
      </c>
      <c r="S3488">
        <v>35</v>
      </c>
      <c r="T3488">
        <v>11700</v>
      </c>
      <c r="U3488">
        <v>18400</v>
      </c>
      <c r="V3488">
        <v>26400</v>
      </c>
    </row>
    <row r="3489" spans="1:22" x14ac:dyDescent="0.25">
      <c r="A3489" t="str">
        <f t="shared" si="54"/>
        <v>2015/20165MaleMedia, journalism and communicationsUK</v>
      </c>
      <c r="B3489" t="s">
        <v>38</v>
      </c>
      <c r="C3489" t="s">
        <v>140</v>
      </c>
      <c r="D3489">
        <v>5</v>
      </c>
      <c r="E3489" t="s">
        <v>2</v>
      </c>
      <c r="F3489" t="s">
        <v>61</v>
      </c>
      <c r="G3489" t="s">
        <v>151</v>
      </c>
      <c r="H3489">
        <v>3730</v>
      </c>
      <c r="I3489">
        <v>3700</v>
      </c>
      <c r="J3489">
        <v>1.4</v>
      </c>
      <c r="K3489">
        <v>0.7</v>
      </c>
      <c r="L3489">
        <v>3650</v>
      </c>
      <c r="M3489">
        <v>7.4</v>
      </c>
      <c r="N3489">
        <v>6.9</v>
      </c>
      <c r="O3489">
        <v>80.3</v>
      </c>
      <c r="P3489">
        <v>83.7</v>
      </c>
      <c r="Q3489">
        <v>84.3</v>
      </c>
      <c r="R3489">
        <v>4</v>
      </c>
      <c r="S3489">
        <v>2825</v>
      </c>
      <c r="T3489">
        <v>16800</v>
      </c>
      <c r="U3489">
        <v>22000</v>
      </c>
      <c r="V3489">
        <v>28900</v>
      </c>
    </row>
    <row r="3490" spans="1:22" x14ac:dyDescent="0.25">
      <c r="A3490" t="str">
        <f t="shared" si="54"/>
        <v>2015/20165MaleMedia, journalism and communicationsNon-EU</v>
      </c>
      <c r="B3490" t="s">
        <v>38</v>
      </c>
      <c r="C3490" t="s">
        <v>140</v>
      </c>
      <c r="D3490">
        <v>5</v>
      </c>
      <c r="E3490" t="s">
        <v>2</v>
      </c>
      <c r="F3490" t="s">
        <v>125</v>
      </c>
      <c r="G3490" t="s">
        <v>151</v>
      </c>
      <c r="H3490">
        <v>195</v>
      </c>
      <c r="I3490">
        <v>190</v>
      </c>
      <c r="J3490">
        <v>63.7</v>
      </c>
      <c r="K3490">
        <v>3.8</v>
      </c>
      <c r="L3490">
        <v>70</v>
      </c>
      <c r="M3490">
        <v>21</v>
      </c>
      <c r="N3490">
        <v>1.6</v>
      </c>
      <c r="O3490">
        <v>11.8</v>
      </c>
      <c r="P3490">
        <v>12.9</v>
      </c>
      <c r="Q3490">
        <v>13.7</v>
      </c>
      <c r="R3490">
        <v>1.8</v>
      </c>
      <c r="S3490">
        <v>20</v>
      </c>
      <c r="T3490">
        <v>9900</v>
      </c>
      <c r="U3490">
        <v>20500</v>
      </c>
      <c r="V3490">
        <v>30400</v>
      </c>
    </row>
    <row r="3491" spans="1:22" x14ac:dyDescent="0.25">
      <c r="A3491" t="str">
        <f t="shared" si="54"/>
        <v>2015/20165MaleMedical sciencesEU</v>
      </c>
      <c r="B3491" t="s">
        <v>38</v>
      </c>
      <c r="C3491" t="s">
        <v>140</v>
      </c>
      <c r="D3491">
        <v>5</v>
      </c>
      <c r="E3491" t="s">
        <v>2</v>
      </c>
      <c r="F3491" t="s">
        <v>21</v>
      </c>
      <c r="G3491" t="s">
        <v>152</v>
      </c>
      <c r="H3491">
        <v>40</v>
      </c>
      <c r="I3491">
        <v>35</v>
      </c>
      <c r="J3491">
        <v>16.100000000000001</v>
      </c>
      <c r="K3491">
        <v>5.2</v>
      </c>
      <c r="L3491">
        <v>30</v>
      </c>
      <c r="M3491">
        <v>16.100000000000001</v>
      </c>
      <c r="N3491">
        <v>2.8</v>
      </c>
      <c r="O3491">
        <v>37.299999999999997</v>
      </c>
      <c r="P3491">
        <v>58.5</v>
      </c>
      <c r="Q3491">
        <v>65</v>
      </c>
      <c r="R3491">
        <v>27.7</v>
      </c>
      <c r="S3491">
        <v>10</v>
      </c>
      <c r="T3491">
        <v>30700</v>
      </c>
      <c r="U3491">
        <v>42100</v>
      </c>
      <c r="V3491">
        <v>46500</v>
      </c>
    </row>
    <row r="3492" spans="1:22" x14ac:dyDescent="0.25">
      <c r="A3492" t="str">
        <f t="shared" si="54"/>
        <v>2015/20165MaleMedical sciencesUK</v>
      </c>
      <c r="B3492" t="s">
        <v>38</v>
      </c>
      <c r="C3492" t="s">
        <v>140</v>
      </c>
      <c r="D3492">
        <v>5</v>
      </c>
      <c r="E3492" t="s">
        <v>2</v>
      </c>
      <c r="F3492" t="s">
        <v>61</v>
      </c>
      <c r="G3492" t="s">
        <v>152</v>
      </c>
      <c r="H3492">
        <v>925</v>
      </c>
      <c r="I3492">
        <v>910</v>
      </c>
      <c r="J3492">
        <v>1.9</v>
      </c>
      <c r="K3492">
        <v>2</v>
      </c>
      <c r="L3492">
        <v>890</v>
      </c>
      <c r="M3492">
        <v>5.8</v>
      </c>
      <c r="N3492">
        <v>3.7</v>
      </c>
      <c r="O3492">
        <v>63.7</v>
      </c>
      <c r="P3492">
        <v>83.5</v>
      </c>
      <c r="Q3492">
        <v>88.7</v>
      </c>
      <c r="R3492">
        <v>24.9</v>
      </c>
      <c r="S3492">
        <v>560</v>
      </c>
      <c r="T3492">
        <v>26700</v>
      </c>
      <c r="U3492">
        <v>33700</v>
      </c>
      <c r="V3492">
        <v>42800</v>
      </c>
    </row>
    <row r="3493" spans="1:22" x14ac:dyDescent="0.25">
      <c r="A3493" t="str">
        <f t="shared" si="54"/>
        <v>2015/20165MaleMedical sciencesNon-EU</v>
      </c>
      <c r="B3493" t="s">
        <v>38</v>
      </c>
      <c r="C3493" t="s">
        <v>140</v>
      </c>
      <c r="D3493">
        <v>5</v>
      </c>
      <c r="E3493" t="s">
        <v>2</v>
      </c>
      <c r="F3493" t="s">
        <v>125</v>
      </c>
      <c r="G3493" t="s">
        <v>152</v>
      </c>
      <c r="H3493">
        <v>45</v>
      </c>
      <c r="I3493">
        <v>45</v>
      </c>
      <c r="J3493">
        <v>44.2</v>
      </c>
      <c r="K3493">
        <v>2.2000000000000002</v>
      </c>
      <c r="L3493">
        <v>25</v>
      </c>
      <c r="M3493">
        <v>12.7</v>
      </c>
      <c r="N3493">
        <v>6.7</v>
      </c>
      <c r="O3493">
        <v>26.2</v>
      </c>
      <c r="P3493">
        <v>29.6</v>
      </c>
      <c r="Q3493">
        <v>36.299999999999997</v>
      </c>
      <c r="R3493">
        <v>10.1</v>
      </c>
      <c r="S3493" t="s">
        <v>124</v>
      </c>
      <c r="T3493" t="s">
        <v>124</v>
      </c>
      <c r="U3493" t="s">
        <v>124</v>
      </c>
      <c r="V3493" t="s">
        <v>124</v>
      </c>
    </row>
    <row r="3494" spans="1:22" x14ac:dyDescent="0.25">
      <c r="A3494" t="str">
        <f t="shared" si="54"/>
        <v>2015/20165MaleMedicine and dentistryEU</v>
      </c>
      <c r="B3494" t="s">
        <v>38</v>
      </c>
      <c r="C3494" t="s">
        <v>140</v>
      </c>
      <c r="D3494">
        <v>5</v>
      </c>
      <c r="E3494" t="s">
        <v>2</v>
      </c>
      <c r="F3494" t="s">
        <v>21</v>
      </c>
      <c r="G3494" t="s">
        <v>77</v>
      </c>
      <c r="H3494">
        <v>65</v>
      </c>
      <c r="I3494">
        <v>60</v>
      </c>
      <c r="J3494">
        <v>10.199999999999999</v>
      </c>
      <c r="K3494">
        <v>9.1999999999999993</v>
      </c>
      <c r="L3494">
        <v>55</v>
      </c>
      <c r="M3494">
        <v>16.899999999999999</v>
      </c>
      <c r="N3494">
        <v>3.4</v>
      </c>
      <c r="O3494">
        <v>52.5</v>
      </c>
      <c r="P3494">
        <v>66.099999999999994</v>
      </c>
      <c r="Q3494">
        <v>69.5</v>
      </c>
      <c r="R3494">
        <v>16.899999999999999</v>
      </c>
      <c r="S3494">
        <v>30</v>
      </c>
      <c r="T3494">
        <v>39900</v>
      </c>
      <c r="U3494">
        <v>47600</v>
      </c>
      <c r="V3494">
        <v>53400</v>
      </c>
    </row>
    <row r="3495" spans="1:22" x14ac:dyDescent="0.25">
      <c r="A3495" t="str">
        <f t="shared" si="54"/>
        <v>2015/20165MaleMedicine and dentistryUK</v>
      </c>
      <c r="B3495" t="s">
        <v>38</v>
      </c>
      <c r="C3495" t="s">
        <v>140</v>
      </c>
      <c r="D3495">
        <v>5</v>
      </c>
      <c r="E3495" t="s">
        <v>2</v>
      </c>
      <c r="F3495" t="s">
        <v>61</v>
      </c>
      <c r="G3495" t="s">
        <v>77</v>
      </c>
      <c r="H3495">
        <v>2865</v>
      </c>
      <c r="I3495">
        <v>2810</v>
      </c>
      <c r="J3495">
        <v>1.7</v>
      </c>
      <c r="K3495">
        <v>1.9</v>
      </c>
      <c r="L3495">
        <v>2760</v>
      </c>
      <c r="M3495">
        <v>4.2</v>
      </c>
      <c r="N3495">
        <v>4</v>
      </c>
      <c r="O3495">
        <v>73.400000000000006</v>
      </c>
      <c r="P3495">
        <v>88.7</v>
      </c>
      <c r="Q3495">
        <v>90.1</v>
      </c>
      <c r="R3495">
        <v>16.7</v>
      </c>
      <c r="S3495">
        <v>1935</v>
      </c>
      <c r="T3495">
        <v>43600</v>
      </c>
      <c r="U3495">
        <v>49000</v>
      </c>
      <c r="V3495">
        <v>54900</v>
      </c>
    </row>
    <row r="3496" spans="1:22" x14ac:dyDescent="0.25">
      <c r="A3496" t="str">
        <f t="shared" si="54"/>
        <v>2015/20165MaleMedicine and dentistryNon-EU</v>
      </c>
      <c r="B3496" t="s">
        <v>38</v>
      </c>
      <c r="C3496" t="s">
        <v>140</v>
      </c>
      <c r="D3496">
        <v>5</v>
      </c>
      <c r="E3496" t="s">
        <v>2</v>
      </c>
      <c r="F3496" t="s">
        <v>125</v>
      </c>
      <c r="G3496" t="s">
        <v>77</v>
      </c>
      <c r="H3496">
        <v>215</v>
      </c>
      <c r="I3496">
        <v>200</v>
      </c>
      <c r="J3496">
        <v>23.6</v>
      </c>
      <c r="K3496">
        <v>6.6</v>
      </c>
      <c r="L3496">
        <v>150</v>
      </c>
      <c r="M3496">
        <v>15.6</v>
      </c>
      <c r="N3496">
        <v>2</v>
      </c>
      <c r="O3496">
        <v>42.7</v>
      </c>
      <c r="P3496">
        <v>55.3</v>
      </c>
      <c r="Q3496">
        <v>58.8</v>
      </c>
      <c r="R3496">
        <v>16.100000000000001</v>
      </c>
      <c r="S3496">
        <v>80</v>
      </c>
      <c r="T3496">
        <v>43900</v>
      </c>
      <c r="U3496">
        <v>49400</v>
      </c>
      <c r="V3496">
        <v>53400</v>
      </c>
    </row>
    <row r="3497" spans="1:22" x14ac:dyDescent="0.25">
      <c r="A3497" t="str">
        <f t="shared" si="54"/>
        <v>2015/20165MaleNursing and midwiferyEU</v>
      </c>
      <c r="B3497" t="s">
        <v>38</v>
      </c>
      <c r="C3497" t="s">
        <v>140</v>
      </c>
      <c r="D3497">
        <v>5</v>
      </c>
      <c r="E3497" t="s">
        <v>2</v>
      </c>
      <c r="F3497" t="s">
        <v>21</v>
      </c>
      <c r="G3497" t="s">
        <v>153</v>
      </c>
      <c r="H3497">
        <v>10</v>
      </c>
      <c r="I3497">
        <v>10</v>
      </c>
      <c r="J3497">
        <v>11.1</v>
      </c>
      <c r="K3497">
        <v>25</v>
      </c>
      <c r="L3497">
        <v>10</v>
      </c>
      <c r="M3497">
        <v>22.2</v>
      </c>
      <c r="N3497">
        <v>0</v>
      </c>
      <c r="O3497">
        <v>22.2</v>
      </c>
      <c r="P3497">
        <v>55.6</v>
      </c>
      <c r="Q3497">
        <v>66.7</v>
      </c>
      <c r="R3497">
        <v>44.4</v>
      </c>
      <c r="S3497" t="s">
        <v>124</v>
      </c>
      <c r="T3497" t="s">
        <v>124</v>
      </c>
      <c r="U3497" t="s">
        <v>124</v>
      </c>
      <c r="V3497" t="s">
        <v>124</v>
      </c>
    </row>
    <row r="3498" spans="1:22" x14ac:dyDescent="0.25">
      <c r="A3498" t="str">
        <f t="shared" si="54"/>
        <v>2015/20165MaleNursing and midwiferyUK</v>
      </c>
      <c r="B3498" t="s">
        <v>38</v>
      </c>
      <c r="C3498" t="s">
        <v>140</v>
      </c>
      <c r="D3498">
        <v>5</v>
      </c>
      <c r="E3498" t="s">
        <v>2</v>
      </c>
      <c r="F3498" t="s">
        <v>61</v>
      </c>
      <c r="G3498" t="s">
        <v>153</v>
      </c>
      <c r="H3498">
        <v>860</v>
      </c>
      <c r="I3498">
        <v>845</v>
      </c>
      <c r="J3498">
        <v>3</v>
      </c>
      <c r="K3498">
        <v>1.6</v>
      </c>
      <c r="L3498">
        <v>820</v>
      </c>
      <c r="M3498">
        <v>3.3</v>
      </c>
      <c r="N3498">
        <v>2.2000000000000002</v>
      </c>
      <c r="O3498">
        <v>62.8</v>
      </c>
      <c r="P3498">
        <v>90</v>
      </c>
      <c r="Q3498">
        <v>91.6</v>
      </c>
      <c r="R3498">
        <v>28.8</v>
      </c>
      <c r="S3498">
        <v>510</v>
      </c>
      <c r="T3498">
        <v>26700</v>
      </c>
      <c r="U3498">
        <v>31800</v>
      </c>
      <c r="V3498">
        <v>38800</v>
      </c>
    </row>
    <row r="3499" spans="1:22" x14ac:dyDescent="0.25">
      <c r="A3499" t="str">
        <f t="shared" si="54"/>
        <v>2015/20165MaleNursing and midwiferyNon-EU</v>
      </c>
      <c r="B3499" t="s">
        <v>38</v>
      </c>
      <c r="C3499" t="s">
        <v>140</v>
      </c>
      <c r="D3499">
        <v>5</v>
      </c>
      <c r="E3499" t="s">
        <v>2</v>
      </c>
      <c r="F3499" t="s">
        <v>125</v>
      </c>
      <c r="G3499" t="s">
        <v>153</v>
      </c>
      <c r="H3499">
        <v>35</v>
      </c>
      <c r="I3499">
        <v>35</v>
      </c>
      <c r="J3499">
        <v>3</v>
      </c>
      <c r="K3499">
        <v>0</v>
      </c>
      <c r="L3499">
        <v>30</v>
      </c>
      <c r="M3499">
        <v>15.2</v>
      </c>
      <c r="N3499">
        <v>6.1</v>
      </c>
      <c r="O3499">
        <v>48.5</v>
      </c>
      <c r="P3499">
        <v>72.7</v>
      </c>
      <c r="Q3499">
        <v>75.8</v>
      </c>
      <c r="R3499">
        <v>27.3</v>
      </c>
      <c r="S3499">
        <v>15</v>
      </c>
      <c r="T3499">
        <v>23100</v>
      </c>
      <c r="U3499">
        <v>32900</v>
      </c>
      <c r="V3499">
        <v>36200</v>
      </c>
    </row>
    <row r="3500" spans="1:22" x14ac:dyDescent="0.25">
      <c r="A3500" t="str">
        <f t="shared" si="54"/>
        <v>2015/20165MalePerforming artsEU</v>
      </c>
      <c r="B3500" t="s">
        <v>38</v>
      </c>
      <c r="C3500" t="s">
        <v>140</v>
      </c>
      <c r="D3500">
        <v>5</v>
      </c>
      <c r="E3500" t="s">
        <v>2</v>
      </c>
      <c r="F3500" t="s">
        <v>21</v>
      </c>
      <c r="G3500" t="s">
        <v>154</v>
      </c>
      <c r="H3500">
        <v>155</v>
      </c>
      <c r="I3500">
        <v>145</v>
      </c>
      <c r="J3500">
        <v>26.4</v>
      </c>
      <c r="K3500">
        <v>5.9</v>
      </c>
      <c r="L3500">
        <v>105</v>
      </c>
      <c r="M3500">
        <v>29.8</v>
      </c>
      <c r="N3500">
        <v>3.6</v>
      </c>
      <c r="O3500">
        <v>35.299999999999997</v>
      </c>
      <c r="P3500">
        <v>38.1</v>
      </c>
      <c r="Q3500">
        <v>40.200000000000003</v>
      </c>
      <c r="R3500">
        <v>4.8</v>
      </c>
      <c r="S3500">
        <v>40</v>
      </c>
      <c r="T3500">
        <v>12900</v>
      </c>
      <c r="U3500">
        <v>19000</v>
      </c>
      <c r="V3500">
        <v>24300</v>
      </c>
    </row>
    <row r="3501" spans="1:22" x14ac:dyDescent="0.25">
      <c r="A3501" t="str">
        <f t="shared" si="54"/>
        <v>2015/20165MalePerforming artsUK</v>
      </c>
      <c r="B3501" t="s">
        <v>38</v>
      </c>
      <c r="C3501" t="s">
        <v>140</v>
      </c>
      <c r="D3501">
        <v>5</v>
      </c>
      <c r="E3501" t="s">
        <v>2</v>
      </c>
      <c r="F3501" t="s">
        <v>61</v>
      </c>
      <c r="G3501" t="s">
        <v>154</v>
      </c>
      <c r="H3501">
        <v>4170</v>
      </c>
      <c r="I3501">
        <v>4140</v>
      </c>
      <c r="J3501">
        <v>1.3</v>
      </c>
      <c r="K3501">
        <v>0.8</v>
      </c>
      <c r="L3501">
        <v>4085</v>
      </c>
      <c r="M3501">
        <v>6.8</v>
      </c>
      <c r="N3501">
        <v>5.9</v>
      </c>
      <c r="O3501">
        <v>78.7</v>
      </c>
      <c r="P3501">
        <v>84.6</v>
      </c>
      <c r="Q3501">
        <v>85.9</v>
      </c>
      <c r="R3501">
        <v>7.2</v>
      </c>
      <c r="S3501">
        <v>2920</v>
      </c>
      <c r="T3501">
        <v>12800</v>
      </c>
      <c r="U3501">
        <v>19100</v>
      </c>
      <c r="V3501">
        <v>26000</v>
      </c>
    </row>
    <row r="3502" spans="1:22" x14ac:dyDescent="0.25">
      <c r="A3502" t="str">
        <f t="shared" si="54"/>
        <v>2015/20165MalePerforming artsNon-EU</v>
      </c>
      <c r="B3502" t="s">
        <v>38</v>
      </c>
      <c r="C3502" t="s">
        <v>140</v>
      </c>
      <c r="D3502">
        <v>5</v>
      </c>
      <c r="E3502" t="s">
        <v>2</v>
      </c>
      <c r="F3502" t="s">
        <v>125</v>
      </c>
      <c r="G3502" t="s">
        <v>154</v>
      </c>
      <c r="H3502">
        <v>135</v>
      </c>
      <c r="I3502">
        <v>125</v>
      </c>
      <c r="J3502">
        <v>42.4</v>
      </c>
      <c r="K3502">
        <v>5.7</v>
      </c>
      <c r="L3502">
        <v>75</v>
      </c>
      <c r="M3502">
        <v>22.1</v>
      </c>
      <c r="N3502">
        <v>2.4</v>
      </c>
      <c r="O3502">
        <v>28.4</v>
      </c>
      <c r="P3502">
        <v>30.7</v>
      </c>
      <c r="Q3502">
        <v>33.1</v>
      </c>
      <c r="R3502">
        <v>4.7</v>
      </c>
      <c r="S3502">
        <v>30</v>
      </c>
      <c r="T3502">
        <v>10400</v>
      </c>
      <c r="U3502">
        <v>19400</v>
      </c>
      <c r="V3502">
        <v>30000</v>
      </c>
    </row>
    <row r="3503" spans="1:22" x14ac:dyDescent="0.25">
      <c r="A3503" t="str">
        <f t="shared" si="54"/>
        <v>2015/20165MalePharmacology, toxicology and pharmacyEU</v>
      </c>
      <c r="B3503" t="s">
        <v>38</v>
      </c>
      <c r="C3503" t="s">
        <v>140</v>
      </c>
      <c r="D3503">
        <v>5</v>
      </c>
      <c r="E3503" t="s">
        <v>2</v>
      </c>
      <c r="F3503" t="s">
        <v>21</v>
      </c>
      <c r="G3503" t="s">
        <v>78</v>
      </c>
      <c r="H3503">
        <v>50</v>
      </c>
      <c r="I3503">
        <v>45</v>
      </c>
      <c r="J3503">
        <v>23.1</v>
      </c>
      <c r="K3503">
        <v>14.5</v>
      </c>
      <c r="L3503">
        <v>35</v>
      </c>
      <c r="M3503">
        <v>25.4</v>
      </c>
      <c r="N3503">
        <v>6.9</v>
      </c>
      <c r="O3503">
        <v>30</v>
      </c>
      <c r="P3503">
        <v>44.6</v>
      </c>
      <c r="Q3503">
        <v>44.6</v>
      </c>
      <c r="R3503">
        <v>14.6</v>
      </c>
      <c r="S3503">
        <v>10</v>
      </c>
      <c r="T3503">
        <v>30800</v>
      </c>
      <c r="U3503">
        <v>37800</v>
      </c>
      <c r="V3503">
        <v>50100</v>
      </c>
    </row>
    <row r="3504" spans="1:22" x14ac:dyDescent="0.25">
      <c r="A3504" t="str">
        <f t="shared" si="54"/>
        <v>2015/20165MalePharmacology, toxicology and pharmacyUK</v>
      </c>
      <c r="B3504" t="s">
        <v>38</v>
      </c>
      <c r="C3504" t="s">
        <v>140</v>
      </c>
      <c r="D3504">
        <v>5</v>
      </c>
      <c r="E3504" t="s">
        <v>2</v>
      </c>
      <c r="F3504" t="s">
        <v>61</v>
      </c>
      <c r="G3504" t="s">
        <v>78</v>
      </c>
      <c r="H3504">
        <v>1015</v>
      </c>
      <c r="I3504">
        <v>1010</v>
      </c>
      <c r="J3504">
        <v>3.4</v>
      </c>
      <c r="K3504">
        <v>0.4</v>
      </c>
      <c r="L3504">
        <v>975</v>
      </c>
      <c r="M3504">
        <v>7.5</v>
      </c>
      <c r="N3504">
        <v>4.5</v>
      </c>
      <c r="O3504">
        <v>64.3</v>
      </c>
      <c r="P3504">
        <v>80.5</v>
      </c>
      <c r="Q3504">
        <v>84.5</v>
      </c>
      <c r="R3504">
        <v>20.3</v>
      </c>
      <c r="S3504">
        <v>610</v>
      </c>
      <c r="T3504">
        <v>20100</v>
      </c>
      <c r="U3504">
        <v>35500</v>
      </c>
      <c r="V3504">
        <v>43900</v>
      </c>
    </row>
    <row r="3505" spans="1:22" x14ac:dyDescent="0.25">
      <c r="A3505" t="str">
        <f t="shared" si="54"/>
        <v>2015/20165MalePharmacology, toxicology and pharmacyNon-EU</v>
      </c>
      <c r="B3505" t="s">
        <v>38</v>
      </c>
      <c r="C3505" t="s">
        <v>140</v>
      </c>
      <c r="D3505">
        <v>5</v>
      </c>
      <c r="E3505" t="s">
        <v>2</v>
      </c>
      <c r="F3505" t="s">
        <v>125</v>
      </c>
      <c r="G3505" t="s">
        <v>78</v>
      </c>
      <c r="H3505">
        <v>155</v>
      </c>
      <c r="I3505">
        <v>145</v>
      </c>
      <c r="J3505">
        <v>34.299999999999997</v>
      </c>
      <c r="K3505">
        <v>6.5</v>
      </c>
      <c r="L3505">
        <v>95</v>
      </c>
      <c r="M3505">
        <v>27.1</v>
      </c>
      <c r="N3505">
        <v>0</v>
      </c>
      <c r="O3505">
        <v>24.9</v>
      </c>
      <c r="P3505">
        <v>36.4</v>
      </c>
      <c r="Q3505">
        <v>38.6</v>
      </c>
      <c r="R3505">
        <v>13.7</v>
      </c>
      <c r="S3505">
        <v>35</v>
      </c>
      <c r="T3505">
        <v>25600</v>
      </c>
      <c r="U3505">
        <v>42800</v>
      </c>
      <c r="V3505">
        <v>50900</v>
      </c>
    </row>
    <row r="3506" spans="1:22" x14ac:dyDescent="0.25">
      <c r="A3506" t="str">
        <f t="shared" si="54"/>
        <v>2015/20165MalePhilosophy and religious studiesEU</v>
      </c>
      <c r="B3506" t="s">
        <v>38</v>
      </c>
      <c r="C3506" t="s">
        <v>140</v>
      </c>
      <c r="D3506">
        <v>5</v>
      </c>
      <c r="E3506" t="s">
        <v>2</v>
      </c>
      <c r="F3506" t="s">
        <v>21</v>
      </c>
      <c r="G3506" t="s">
        <v>115</v>
      </c>
      <c r="H3506">
        <v>35</v>
      </c>
      <c r="I3506">
        <v>35</v>
      </c>
      <c r="J3506">
        <v>35.6</v>
      </c>
      <c r="K3506">
        <v>0.9</v>
      </c>
      <c r="L3506">
        <v>25</v>
      </c>
      <c r="M3506">
        <v>21.6</v>
      </c>
      <c r="N3506">
        <v>2.8</v>
      </c>
      <c r="O3506">
        <v>25</v>
      </c>
      <c r="P3506">
        <v>32.9</v>
      </c>
      <c r="Q3506">
        <v>40</v>
      </c>
      <c r="R3506">
        <v>15</v>
      </c>
      <c r="S3506" t="s">
        <v>124</v>
      </c>
      <c r="T3506" t="s">
        <v>124</v>
      </c>
      <c r="U3506" t="s">
        <v>124</v>
      </c>
      <c r="V3506" t="s">
        <v>124</v>
      </c>
    </row>
    <row r="3507" spans="1:22" x14ac:dyDescent="0.25">
      <c r="A3507" t="str">
        <f t="shared" si="54"/>
        <v>2015/20165MalePhilosophy and religious studiesUK</v>
      </c>
      <c r="B3507" t="s">
        <v>38</v>
      </c>
      <c r="C3507" t="s">
        <v>140</v>
      </c>
      <c r="D3507">
        <v>5</v>
      </c>
      <c r="E3507" t="s">
        <v>2</v>
      </c>
      <c r="F3507" t="s">
        <v>61</v>
      </c>
      <c r="G3507" t="s">
        <v>115</v>
      </c>
      <c r="H3507">
        <v>1460</v>
      </c>
      <c r="I3507">
        <v>1435</v>
      </c>
      <c r="J3507">
        <v>1.9</v>
      </c>
      <c r="K3507">
        <v>1.7</v>
      </c>
      <c r="L3507">
        <v>1410</v>
      </c>
      <c r="M3507">
        <v>11.3</v>
      </c>
      <c r="N3507">
        <v>6.7</v>
      </c>
      <c r="O3507">
        <v>67.8</v>
      </c>
      <c r="P3507">
        <v>76.7</v>
      </c>
      <c r="Q3507">
        <v>80.099999999999994</v>
      </c>
      <c r="R3507">
        <v>12.3</v>
      </c>
      <c r="S3507">
        <v>910</v>
      </c>
      <c r="T3507">
        <v>17900</v>
      </c>
      <c r="U3507">
        <v>26000</v>
      </c>
      <c r="V3507">
        <v>35500</v>
      </c>
    </row>
    <row r="3508" spans="1:22" x14ac:dyDescent="0.25">
      <c r="A3508" t="str">
        <f t="shared" si="54"/>
        <v>2015/20165MalePhilosophy and religious studiesNon-EU</v>
      </c>
      <c r="B3508" t="s">
        <v>38</v>
      </c>
      <c r="C3508" t="s">
        <v>140</v>
      </c>
      <c r="D3508">
        <v>5</v>
      </c>
      <c r="E3508" t="s">
        <v>2</v>
      </c>
      <c r="F3508" t="s">
        <v>125</v>
      </c>
      <c r="G3508" t="s">
        <v>115</v>
      </c>
      <c r="H3508">
        <v>55</v>
      </c>
      <c r="I3508">
        <v>55</v>
      </c>
      <c r="J3508">
        <v>50.3</v>
      </c>
      <c r="K3508">
        <v>1.8</v>
      </c>
      <c r="L3508">
        <v>25</v>
      </c>
      <c r="M3508">
        <v>18.8</v>
      </c>
      <c r="N3508">
        <v>1.2</v>
      </c>
      <c r="O3508">
        <v>16.5</v>
      </c>
      <c r="P3508">
        <v>20.9</v>
      </c>
      <c r="Q3508">
        <v>29.6</v>
      </c>
      <c r="R3508">
        <v>13.1</v>
      </c>
      <c r="S3508" t="s">
        <v>124</v>
      </c>
      <c r="T3508" t="s">
        <v>124</v>
      </c>
      <c r="U3508" t="s">
        <v>124</v>
      </c>
      <c r="V3508" t="s">
        <v>124</v>
      </c>
    </row>
    <row r="3509" spans="1:22" x14ac:dyDescent="0.25">
      <c r="A3509" t="str">
        <f t="shared" si="54"/>
        <v>2015/20165MalePhysics and astronomyEU</v>
      </c>
      <c r="B3509" t="s">
        <v>38</v>
      </c>
      <c r="C3509" t="s">
        <v>140</v>
      </c>
      <c r="D3509">
        <v>5</v>
      </c>
      <c r="E3509" t="s">
        <v>2</v>
      </c>
      <c r="F3509" t="s">
        <v>21</v>
      </c>
      <c r="G3509" t="s">
        <v>88</v>
      </c>
      <c r="H3509">
        <v>85</v>
      </c>
      <c r="I3509">
        <v>80</v>
      </c>
      <c r="J3509">
        <v>36.6</v>
      </c>
      <c r="K3509">
        <v>4.7</v>
      </c>
      <c r="L3509">
        <v>50</v>
      </c>
      <c r="M3509">
        <v>15.8</v>
      </c>
      <c r="N3509">
        <v>1.9</v>
      </c>
      <c r="O3509">
        <v>23.9</v>
      </c>
      <c r="P3509">
        <v>37.6</v>
      </c>
      <c r="Q3509">
        <v>45.7</v>
      </c>
      <c r="R3509">
        <v>21.8</v>
      </c>
      <c r="S3509">
        <v>15</v>
      </c>
      <c r="T3509">
        <v>26000</v>
      </c>
      <c r="U3509">
        <v>30000</v>
      </c>
      <c r="V3509">
        <v>45000</v>
      </c>
    </row>
    <row r="3510" spans="1:22" x14ac:dyDescent="0.25">
      <c r="A3510" t="str">
        <f t="shared" si="54"/>
        <v>2015/20165MalePhysics and astronomyUK</v>
      </c>
      <c r="B3510" t="s">
        <v>38</v>
      </c>
      <c r="C3510" t="s">
        <v>140</v>
      </c>
      <c r="D3510">
        <v>5</v>
      </c>
      <c r="E3510" t="s">
        <v>2</v>
      </c>
      <c r="F3510" t="s">
        <v>61</v>
      </c>
      <c r="G3510" t="s">
        <v>88</v>
      </c>
      <c r="H3510">
        <v>1670</v>
      </c>
      <c r="I3510">
        <v>1645</v>
      </c>
      <c r="J3510">
        <v>0.7</v>
      </c>
      <c r="K3510">
        <v>1.6</v>
      </c>
      <c r="L3510">
        <v>1635</v>
      </c>
      <c r="M3510">
        <v>8.5</v>
      </c>
      <c r="N3510">
        <v>4.4000000000000004</v>
      </c>
      <c r="O3510">
        <v>64.8</v>
      </c>
      <c r="P3510">
        <v>80.099999999999994</v>
      </c>
      <c r="Q3510">
        <v>86.5</v>
      </c>
      <c r="R3510">
        <v>21.6</v>
      </c>
      <c r="S3510">
        <v>1030</v>
      </c>
      <c r="T3510">
        <v>25600</v>
      </c>
      <c r="U3510">
        <v>31800</v>
      </c>
      <c r="V3510">
        <v>41700</v>
      </c>
    </row>
    <row r="3511" spans="1:22" x14ac:dyDescent="0.25">
      <c r="A3511" t="str">
        <f t="shared" si="54"/>
        <v>2015/20165MalePhysics and astronomyNon-EU</v>
      </c>
      <c r="B3511" t="s">
        <v>38</v>
      </c>
      <c r="C3511" t="s">
        <v>140</v>
      </c>
      <c r="D3511">
        <v>5</v>
      </c>
      <c r="E3511" t="s">
        <v>2</v>
      </c>
      <c r="F3511" t="s">
        <v>125</v>
      </c>
      <c r="G3511" t="s">
        <v>88</v>
      </c>
      <c r="H3511">
        <v>80</v>
      </c>
      <c r="I3511">
        <v>80</v>
      </c>
      <c r="J3511">
        <v>53.5</v>
      </c>
      <c r="K3511">
        <v>0</v>
      </c>
      <c r="L3511">
        <v>35</v>
      </c>
      <c r="M3511">
        <v>20.5</v>
      </c>
      <c r="N3511">
        <v>1.3</v>
      </c>
      <c r="O3511">
        <v>9.4</v>
      </c>
      <c r="P3511">
        <v>14.4</v>
      </c>
      <c r="Q3511">
        <v>24.8</v>
      </c>
      <c r="R3511">
        <v>15.5</v>
      </c>
      <c r="S3511" t="s">
        <v>124</v>
      </c>
      <c r="T3511" t="s">
        <v>124</v>
      </c>
      <c r="U3511" t="s">
        <v>124</v>
      </c>
      <c r="V3511" t="s">
        <v>124</v>
      </c>
    </row>
    <row r="3512" spans="1:22" x14ac:dyDescent="0.25">
      <c r="A3512" t="str">
        <f t="shared" si="54"/>
        <v>2015/20165MalePoliticsEU</v>
      </c>
      <c r="B3512" t="s">
        <v>38</v>
      </c>
      <c r="C3512" t="s">
        <v>140</v>
      </c>
      <c r="D3512">
        <v>5</v>
      </c>
      <c r="E3512" t="s">
        <v>2</v>
      </c>
      <c r="F3512" t="s">
        <v>21</v>
      </c>
      <c r="G3512" t="s">
        <v>102</v>
      </c>
      <c r="H3512">
        <v>210</v>
      </c>
      <c r="I3512">
        <v>200</v>
      </c>
      <c r="J3512">
        <v>44.5</v>
      </c>
      <c r="K3512">
        <v>5.6</v>
      </c>
      <c r="L3512">
        <v>110</v>
      </c>
      <c r="M3512">
        <v>21</v>
      </c>
      <c r="N3512">
        <v>2.2999999999999998</v>
      </c>
      <c r="O3512">
        <v>26.7</v>
      </c>
      <c r="P3512">
        <v>30.1</v>
      </c>
      <c r="Q3512">
        <v>32.200000000000003</v>
      </c>
      <c r="R3512">
        <v>5.6</v>
      </c>
      <c r="S3512">
        <v>45</v>
      </c>
      <c r="T3512">
        <v>18300</v>
      </c>
      <c r="U3512">
        <v>30400</v>
      </c>
      <c r="V3512">
        <v>46500</v>
      </c>
    </row>
    <row r="3513" spans="1:22" x14ac:dyDescent="0.25">
      <c r="A3513" t="str">
        <f t="shared" si="54"/>
        <v>2015/20165MalePoliticsUK</v>
      </c>
      <c r="B3513" t="s">
        <v>38</v>
      </c>
      <c r="C3513" t="s">
        <v>140</v>
      </c>
      <c r="D3513">
        <v>5</v>
      </c>
      <c r="E3513" t="s">
        <v>2</v>
      </c>
      <c r="F3513" t="s">
        <v>61</v>
      </c>
      <c r="G3513" t="s">
        <v>102</v>
      </c>
      <c r="H3513">
        <v>2390</v>
      </c>
      <c r="I3513">
        <v>2355</v>
      </c>
      <c r="J3513">
        <v>1.9</v>
      </c>
      <c r="K3513">
        <v>1.6</v>
      </c>
      <c r="L3513">
        <v>2310</v>
      </c>
      <c r="M3513">
        <v>11.8</v>
      </c>
      <c r="N3513">
        <v>5.5</v>
      </c>
      <c r="O3513">
        <v>71.5</v>
      </c>
      <c r="P3513">
        <v>78.5</v>
      </c>
      <c r="Q3513">
        <v>80.8</v>
      </c>
      <c r="R3513">
        <v>9.3000000000000007</v>
      </c>
      <c r="S3513">
        <v>1610</v>
      </c>
      <c r="T3513">
        <v>20500</v>
      </c>
      <c r="U3513">
        <v>28500</v>
      </c>
      <c r="V3513">
        <v>38400</v>
      </c>
    </row>
    <row r="3514" spans="1:22" x14ac:dyDescent="0.25">
      <c r="A3514" t="str">
        <f t="shared" si="54"/>
        <v>2015/20165MalePoliticsNon-EU</v>
      </c>
      <c r="B3514" t="s">
        <v>38</v>
      </c>
      <c r="C3514" t="s">
        <v>140</v>
      </c>
      <c r="D3514">
        <v>5</v>
      </c>
      <c r="E3514" t="s">
        <v>2</v>
      </c>
      <c r="F3514" t="s">
        <v>125</v>
      </c>
      <c r="G3514" t="s">
        <v>102</v>
      </c>
      <c r="H3514">
        <v>140</v>
      </c>
      <c r="I3514">
        <v>135</v>
      </c>
      <c r="J3514">
        <v>54.7</v>
      </c>
      <c r="K3514">
        <v>4.5</v>
      </c>
      <c r="L3514">
        <v>60</v>
      </c>
      <c r="M3514">
        <v>25.7</v>
      </c>
      <c r="N3514">
        <v>2.2000000000000002</v>
      </c>
      <c r="O3514">
        <v>11.7</v>
      </c>
      <c r="P3514">
        <v>13.1</v>
      </c>
      <c r="Q3514">
        <v>17.3</v>
      </c>
      <c r="R3514">
        <v>5.6</v>
      </c>
      <c r="S3514">
        <v>15</v>
      </c>
      <c r="T3514">
        <v>14300</v>
      </c>
      <c r="U3514">
        <v>40600</v>
      </c>
      <c r="V3514">
        <v>60800</v>
      </c>
    </row>
    <row r="3515" spans="1:22" x14ac:dyDescent="0.25">
      <c r="A3515" t="str">
        <f t="shared" si="54"/>
        <v>2015/20165MalePsychologyEU</v>
      </c>
      <c r="B3515" t="s">
        <v>38</v>
      </c>
      <c r="C3515" t="s">
        <v>140</v>
      </c>
      <c r="D3515">
        <v>5</v>
      </c>
      <c r="E3515" t="s">
        <v>2</v>
      </c>
      <c r="F3515" t="s">
        <v>21</v>
      </c>
      <c r="G3515" t="s">
        <v>20</v>
      </c>
      <c r="H3515">
        <v>75</v>
      </c>
      <c r="I3515">
        <v>75</v>
      </c>
      <c r="J3515">
        <v>25.1</v>
      </c>
      <c r="K3515">
        <v>0.9</v>
      </c>
      <c r="L3515">
        <v>55</v>
      </c>
      <c r="M3515">
        <v>23.2</v>
      </c>
      <c r="N3515">
        <v>4.4000000000000004</v>
      </c>
      <c r="O3515">
        <v>26</v>
      </c>
      <c r="P3515">
        <v>42.6</v>
      </c>
      <c r="Q3515">
        <v>47.3</v>
      </c>
      <c r="R3515">
        <v>21.3</v>
      </c>
      <c r="S3515">
        <v>20</v>
      </c>
      <c r="T3515">
        <v>21600</v>
      </c>
      <c r="U3515">
        <v>27800</v>
      </c>
      <c r="V3515">
        <v>38400</v>
      </c>
    </row>
    <row r="3516" spans="1:22" x14ac:dyDescent="0.25">
      <c r="A3516" t="str">
        <f t="shared" si="54"/>
        <v>2015/20165MalePsychologyUK</v>
      </c>
      <c r="B3516" t="s">
        <v>38</v>
      </c>
      <c r="C3516" t="s">
        <v>140</v>
      </c>
      <c r="D3516">
        <v>5</v>
      </c>
      <c r="E3516" t="s">
        <v>2</v>
      </c>
      <c r="F3516" t="s">
        <v>61</v>
      </c>
      <c r="G3516" t="s">
        <v>20</v>
      </c>
      <c r="H3516">
        <v>1770</v>
      </c>
      <c r="I3516">
        <v>1740</v>
      </c>
      <c r="J3516">
        <v>1.3</v>
      </c>
      <c r="K3516">
        <v>1.7</v>
      </c>
      <c r="L3516">
        <v>1715</v>
      </c>
      <c r="M3516">
        <v>7.3</v>
      </c>
      <c r="N3516">
        <v>5.2</v>
      </c>
      <c r="O3516">
        <v>66.8</v>
      </c>
      <c r="P3516">
        <v>81.900000000000006</v>
      </c>
      <c r="Q3516">
        <v>86.1</v>
      </c>
      <c r="R3516">
        <v>19.399999999999999</v>
      </c>
      <c r="S3516">
        <v>1105</v>
      </c>
      <c r="T3516">
        <v>16800</v>
      </c>
      <c r="U3516">
        <v>23300</v>
      </c>
      <c r="V3516">
        <v>30400</v>
      </c>
    </row>
    <row r="3517" spans="1:22" x14ac:dyDescent="0.25">
      <c r="A3517" t="str">
        <f t="shared" si="54"/>
        <v>2015/20165MalePsychologyNon-EU</v>
      </c>
      <c r="B3517" t="s">
        <v>38</v>
      </c>
      <c r="C3517" t="s">
        <v>140</v>
      </c>
      <c r="D3517">
        <v>5</v>
      </c>
      <c r="E3517" t="s">
        <v>2</v>
      </c>
      <c r="F3517" t="s">
        <v>125</v>
      </c>
      <c r="G3517" t="s">
        <v>20</v>
      </c>
      <c r="H3517">
        <v>85</v>
      </c>
      <c r="I3517">
        <v>80</v>
      </c>
      <c r="J3517">
        <v>49.8</v>
      </c>
      <c r="K3517">
        <v>2.4</v>
      </c>
      <c r="L3517">
        <v>40</v>
      </c>
      <c r="M3517">
        <v>19.600000000000001</v>
      </c>
      <c r="N3517">
        <v>2.5</v>
      </c>
      <c r="O3517">
        <v>14.6</v>
      </c>
      <c r="P3517">
        <v>23.2</v>
      </c>
      <c r="Q3517">
        <v>28.2</v>
      </c>
      <c r="R3517">
        <v>13.6</v>
      </c>
      <c r="S3517" t="s">
        <v>124</v>
      </c>
      <c r="T3517" t="s">
        <v>124</v>
      </c>
      <c r="U3517" t="s">
        <v>124</v>
      </c>
      <c r="V3517" t="s">
        <v>124</v>
      </c>
    </row>
    <row r="3518" spans="1:22" x14ac:dyDescent="0.25">
      <c r="A3518" t="str">
        <f t="shared" si="54"/>
        <v>2015/20165MaleSociology, social policy and anthropologyEU</v>
      </c>
      <c r="B3518" t="s">
        <v>38</v>
      </c>
      <c r="C3518" t="s">
        <v>140</v>
      </c>
      <c r="D3518">
        <v>5</v>
      </c>
      <c r="E3518" t="s">
        <v>2</v>
      </c>
      <c r="F3518" t="s">
        <v>21</v>
      </c>
      <c r="G3518" t="s">
        <v>99</v>
      </c>
      <c r="H3518">
        <v>65</v>
      </c>
      <c r="I3518">
        <v>65</v>
      </c>
      <c r="J3518">
        <v>32.5</v>
      </c>
      <c r="K3518">
        <v>3.7</v>
      </c>
      <c r="L3518">
        <v>45</v>
      </c>
      <c r="M3518">
        <v>21.7</v>
      </c>
      <c r="N3518">
        <v>2.2999999999999998</v>
      </c>
      <c r="O3518">
        <v>31.4</v>
      </c>
      <c r="P3518">
        <v>35.799999999999997</v>
      </c>
      <c r="Q3518">
        <v>43.6</v>
      </c>
      <c r="R3518">
        <v>12.1</v>
      </c>
      <c r="S3518">
        <v>20</v>
      </c>
      <c r="T3518">
        <v>20900</v>
      </c>
      <c r="U3518">
        <v>26700</v>
      </c>
      <c r="V3518">
        <v>36600</v>
      </c>
    </row>
    <row r="3519" spans="1:22" x14ac:dyDescent="0.25">
      <c r="A3519" t="str">
        <f t="shared" si="54"/>
        <v>2015/20165MaleSociology, social policy and anthropologyUK</v>
      </c>
      <c r="B3519" t="s">
        <v>38</v>
      </c>
      <c r="C3519" t="s">
        <v>140</v>
      </c>
      <c r="D3519">
        <v>5</v>
      </c>
      <c r="E3519" t="s">
        <v>2</v>
      </c>
      <c r="F3519" t="s">
        <v>61</v>
      </c>
      <c r="G3519" t="s">
        <v>99</v>
      </c>
      <c r="H3519">
        <v>2215</v>
      </c>
      <c r="I3519">
        <v>2190</v>
      </c>
      <c r="J3519">
        <v>1.6</v>
      </c>
      <c r="K3519">
        <v>1.2</v>
      </c>
      <c r="L3519">
        <v>2155</v>
      </c>
      <c r="M3519">
        <v>7.9</v>
      </c>
      <c r="N3519">
        <v>6</v>
      </c>
      <c r="O3519">
        <v>73.2</v>
      </c>
      <c r="P3519">
        <v>82.3</v>
      </c>
      <c r="Q3519">
        <v>84.4</v>
      </c>
      <c r="R3519">
        <v>11.2</v>
      </c>
      <c r="S3519">
        <v>1540</v>
      </c>
      <c r="T3519">
        <v>18300</v>
      </c>
      <c r="U3519">
        <v>24200</v>
      </c>
      <c r="V3519">
        <v>31100</v>
      </c>
    </row>
    <row r="3520" spans="1:22" x14ac:dyDescent="0.25">
      <c r="A3520" t="str">
        <f t="shared" si="54"/>
        <v>2015/20165MaleSociology, social policy and anthropologyNon-EU</v>
      </c>
      <c r="B3520" t="s">
        <v>38</v>
      </c>
      <c r="C3520" t="s">
        <v>140</v>
      </c>
      <c r="D3520">
        <v>5</v>
      </c>
      <c r="E3520" t="s">
        <v>2</v>
      </c>
      <c r="F3520" t="s">
        <v>125</v>
      </c>
      <c r="G3520" t="s">
        <v>99</v>
      </c>
      <c r="H3520">
        <v>70</v>
      </c>
      <c r="I3520">
        <v>65</v>
      </c>
      <c r="J3520">
        <v>48.2</v>
      </c>
      <c r="K3520">
        <v>2.2000000000000002</v>
      </c>
      <c r="L3520">
        <v>35</v>
      </c>
      <c r="M3520">
        <v>24.8</v>
      </c>
      <c r="N3520">
        <v>3.5</v>
      </c>
      <c r="O3520">
        <v>16.899999999999999</v>
      </c>
      <c r="P3520">
        <v>20.6</v>
      </c>
      <c r="Q3520">
        <v>23.5</v>
      </c>
      <c r="R3520">
        <v>6.7</v>
      </c>
      <c r="S3520" t="s">
        <v>124</v>
      </c>
      <c r="T3520" t="s">
        <v>124</v>
      </c>
      <c r="U3520" t="s">
        <v>124</v>
      </c>
      <c r="V3520" t="s">
        <v>124</v>
      </c>
    </row>
    <row r="3521" spans="1:22" x14ac:dyDescent="0.25">
      <c r="A3521" t="str">
        <f t="shared" si="54"/>
        <v>2015/20165MaleSport and exercise sciencesEU</v>
      </c>
      <c r="B3521" t="s">
        <v>38</v>
      </c>
      <c r="C3521" t="s">
        <v>140</v>
      </c>
      <c r="D3521">
        <v>5</v>
      </c>
      <c r="E3521" t="s">
        <v>2</v>
      </c>
      <c r="F3521" t="s">
        <v>21</v>
      </c>
      <c r="G3521" t="s">
        <v>82</v>
      </c>
      <c r="H3521">
        <v>70</v>
      </c>
      <c r="I3521">
        <v>65</v>
      </c>
      <c r="J3521">
        <v>25.4</v>
      </c>
      <c r="K3521">
        <v>6.5</v>
      </c>
      <c r="L3521">
        <v>50</v>
      </c>
      <c r="M3521">
        <v>32.4</v>
      </c>
      <c r="N3521">
        <v>3.5</v>
      </c>
      <c r="O3521">
        <v>30.9</v>
      </c>
      <c r="P3521">
        <v>35.6</v>
      </c>
      <c r="Q3521">
        <v>38.700000000000003</v>
      </c>
      <c r="R3521">
        <v>7.8</v>
      </c>
      <c r="S3521">
        <v>20</v>
      </c>
      <c r="T3521">
        <v>15400</v>
      </c>
      <c r="U3521">
        <v>23400</v>
      </c>
      <c r="V3521">
        <v>32900</v>
      </c>
    </row>
    <row r="3522" spans="1:22" x14ac:dyDescent="0.25">
      <c r="A3522" t="str">
        <f t="shared" si="54"/>
        <v>2015/20165MaleSport and exercise sciencesUK</v>
      </c>
      <c r="B3522" t="s">
        <v>38</v>
      </c>
      <c r="C3522" t="s">
        <v>140</v>
      </c>
      <c r="D3522">
        <v>5</v>
      </c>
      <c r="E3522" t="s">
        <v>2</v>
      </c>
      <c r="F3522" t="s">
        <v>61</v>
      </c>
      <c r="G3522" t="s">
        <v>82</v>
      </c>
      <c r="H3522">
        <v>4265</v>
      </c>
      <c r="I3522">
        <v>4215</v>
      </c>
      <c r="J3522">
        <v>0.8</v>
      </c>
      <c r="K3522">
        <v>1.2</v>
      </c>
      <c r="L3522">
        <v>4185</v>
      </c>
      <c r="M3522">
        <v>6.4</v>
      </c>
      <c r="N3522">
        <v>3.9</v>
      </c>
      <c r="O3522">
        <v>79.5</v>
      </c>
      <c r="P3522">
        <v>87.7</v>
      </c>
      <c r="Q3522">
        <v>89</v>
      </c>
      <c r="R3522">
        <v>9.5</v>
      </c>
      <c r="S3522">
        <v>3215</v>
      </c>
      <c r="T3522">
        <v>19000</v>
      </c>
      <c r="U3522">
        <v>24200</v>
      </c>
      <c r="V3522">
        <v>30000</v>
      </c>
    </row>
    <row r="3523" spans="1:22" x14ac:dyDescent="0.25">
      <c r="A3523" t="str">
        <f t="shared" si="54"/>
        <v>2015/20165MaleSport and exercise sciencesNon-EU</v>
      </c>
      <c r="B3523" t="s">
        <v>38</v>
      </c>
      <c r="C3523" t="s">
        <v>140</v>
      </c>
      <c r="D3523">
        <v>5</v>
      </c>
      <c r="E3523" t="s">
        <v>2</v>
      </c>
      <c r="F3523" t="s">
        <v>125</v>
      </c>
      <c r="G3523" t="s">
        <v>82</v>
      </c>
      <c r="H3523">
        <v>65</v>
      </c>
      <c r="I3523">
        <v>60</v>
      </c>
      <c r="J3523">
        <v>53.7</v>
      </c>
      <c r="K3523">
        <v>5.5</v>
      </c>
      <c r="L3523">
        <v>30</v>
      </c>
      <c r="M3523">
        <v>18.3</v>
      </c>
      <c r="N3523">
        <v>0</v>
      </c>
      <c r="O3523">
        <v>28</v>
      </c>
      <c r="P3523">
        <v>28</v>
      </c>
      <c r="Q3523">
        <v>28</v>
      </c>
      <c r="R3523">
        <v>0</v>
      </c>
      <c r="S3523">
        <v>15</v>
      </c>
      <c r="T3523">
        <v>20100</v>
      </c>
      <c r="U3523">
        <v>25600</v>
      </c>
      <c r="V3523">
        <v>29600</v>
      </c>
    </row>
    <row r="3524" spans="1:22" x14ac:dyDescent="0.25">
      <c r="A3524" t="str">
        <f t="shared" ref="A3524:A3587" si="55">B3524&amp;D3524&amp;E3524&amp;G3524&amp;F3524</f>
        <v>2015/20165MaleVeterinary sciencesEU</v>
      </c>
      <c r="B3524" t="s">
        <v>38</v>
      </c>
      <c r="C3524" t="s">
        <v>140</v>
      </c>
      <c r="D3524">
        <v>5</v>
      </c>
      <c r="E3524" t="s">
        <v>2</v>
      </c>
      <c r="F3524" t="s">
        <v>21</v>
      </c>
      <c r="G3524" t="s">
        <v>85</v>
      </c>
      <c r="H3524">
        <v>0</v>
      </c>
      <c r="I3524">
        <v>0</v>
      </c>
      <c r="J3524">
        <v>0</v>
      </c>
      <c r="K3524">
        <v>0</v>
      </c>
      <c r="L3524">
        <v>0</v>
      </c>
      <c r="M3524">
        <v>0</v>
      </c>
      <c r="N3524">
        <v>0</v>
      </c>
      <c r="O3524">
        <v>0</v>
      </c>
      <c r="P3524">
        <v>100</v>
      </c>
      <c r="Q3524">
        <v>100</v>
      </c>
      <c r="R3524">
        <v>100</v>
      </c>
      <c r="S3524" t="s">
        <v>146</v>
      </c>
      <c r="T3524" t="s">
        <v>146</v>
      </c>
      <c r="U3524" t="s">
        <v>146</v>
      </c>
      <c r="V3524" t="s">
        <v>146</v>
      </c>
    </row>
    <row r="3525" spans="1:22" x14ac:dyDescent="0.25">
      <c r="A3525" t="str">
        <f t="shared" si="55"/>
        <v>2015/20165MaleVeterinary sciencesUK</v>
      </c>
      <c r="B3525" t="s">
        <v>38</v>
      </c>
      <c r="C3525" t="s">
        <v>140</v>
      </c>
      <c r="D3525">
        <v>5</v>
      </c>
      <c r="E3525" t="s">
        <v>2</v>
      </c>
      <c r="F3525" t="s">
        <v>61</v>
      </c>
      <c r="G3525" t="s">
        <v>85</v>
      </c>
      <c r="H3525">
        <v>110</v>
      </c>
      <c r="I3525">
        <v>105</v>
      </c>
      <c r="J3525">
        <v>0.9</v>
      </c>
      <c r="K3525">
        <v>0.9</v>
      </c>
      <c r="L3525">
        <v>105</v>
      </c>
      <c r="M3525">
        <v>5.6</v>
      </c>
      <c r="N3525">
        <v>5.6</v>
      </c>
      <c r="O3525">
        <v>70.099999999999994</v>
      </c>
      <c r="P3525">
        <v>83.2</v>
      </c>
      <c r="Q3525">
        <v>87.9</v>
      </c>
      <c r="R3525">
        <v>17.8</v>
      </c>
      <c r="S3525">
        <v>70</v>
      </c>
      <c r="T3525">
        <v>22100</v>
      </c>
      <c r="U3525">
        <v>35500</v>
      </c>
      <c r="V3525">
        <v>41000</v>
      </c>
    </row>
    <row r="3526" spans="1:22" x14ac:dyDescent="0.25">
      <c r="A3526" t="str">
        <f t="shared" si="55"/>
        <v>2015/20165MaleVeterinary sciencesNon-EU</v>
      </c>
      <c r="B3526" t="s">
        <v>38</v>
      </c>
      <c r="C3526" t="s">
        <v>140</v>
      </c>
      <c r="D3526">
        <v>5</v>
      </c>
      <c r="E3526" t="s">
        <v>2</v>
      </c>
      <c r="F3526" t="s">
        <v>125</v>
      </c>
      <c r="G3526" t="s">
        <v>85</v>
      </c>
      <c r="H3526">
        <v>5</v>
      </c>
      <c r="I3526">
        <v>5</v>
      </c>
      <c r="J3526">
        <v>33.299999999999997</v>
      </c>
      <c r="K3526">
        <v>0</v>
      </c>
      <c r="L3526">
        <v>5</v>
      </c>
      <c r="M3526">
        <v>50</v>
      </c>
      <c r="N3526">
        <v>0</v>
      </c>
      <c r="O3526">
        <v>0</v>
      </c>
      <c r="P3526">
        <v>16.7</v>
      </c>
      <c r="Q3526">
        <v>16.7</v>
      </c>
      <c r="R3526">
        <v>16.7</v>
      </c>
      <c r="S3526" t="s">
        <v>146</v>
      </c>
      <c r="T3526" t="s">
        <v>146</v>
      </c>
      <c r="U3526" t="s">
        <v>146</v>
      </c>
      <c r="V3526" t="s">
        <v>146</v>
      </c>
    </row>
    <row r="3527" spans="1:22" x14ac:dyDescent="0.25">
      <c r="A3527" t="str">
        <f t="shared" si="55"/>
        <v>2015/20163FemaleAgriculture, food and related studiesEU</v>
      </c>
      <c r="B3527" t="s">
        <v>38</v>
      </c>
      <c r="C3527" t="s">
        <v>141</v>
      </c>
      <c r="D3527">
        <v>3</v>
      </c>
      <c r="E3527" t="s">
        <v>1</v>
      </c>
      <c r="F3527" t="s">
        <v>21</v>
      </c>
      <c r="G3527" t="s">
        <v>87</v>
      </c>
      <c r="H3527">
        <v>30</v>
      </c>
      <c r="I3527">
        <v>30</v>
      </c>
      <c r="J3527">
        <v>42.3</v>
      </c>
      <c r="K3527">
        <v>0</v>
      </c>
      <c r="L3527">
        <v>20</v>
      </c>
      <c r="M3527">
        <v>11.6</v>
      </c>
      <c r="N3527">
        <v>3.2</v>
      </c>
      <c r="O3527">
        <v>34.9</v>
      </c>
      <c r="P3527">
        <v>41.3</v>
      </c>
      <c r="Q3527">
        <v>42.8</v>
      </c>
      <c r="R3527">
        <v>7.9</v>
      </c>
      <c r="S3527">
        <v>10</v>
      </c>
      <c r="T3527">
        <v>11300</v>
      </c>
      <c r="U3527">
        <v>25600</v>
      </c>
      <c r="V3527">
        <v>29600</v>
      </c>
    </row>
    <row r="3528" spans="1:22" x14ac:dyDescent="0.25">
      <c r="A3528" t="str">
        <f t="shared" si="55"/>
        <v>2015/20163FemaleAgriculture, food and related studiesUK</v>
      </c>
      <c r="B3528" t="s">
        <v>38</v>
      </c>
      <c r="C3528" t="s">
        <v>141</v>
      </c>
      <c r="D3528">
        <v>3</v>
      </c>
      <c r="E3528" t="s">
        <v>1</v>
      </c>
      <c r="F3528" t="s">
        <v>61</v>
      </c>
      <c r="G3528" t="s">
        <v>87</v>
      </c>
      <c r="H3528">
        <v>1470</v>
      </c>
      <c r="I3528">
        <v>1460</v>
      </c>
      <c r="J3528">
        <v>2.4</v>
      </c>
      <c r="K3528">
        <v>0.5</v>
      </c>
      <c r="L3528">
        <v>1425</v>
      </c>
      <c r="M3528">
        <v>4.8</v>
      </c>
      <c r="N3528">
        <v>4.5999999999999996</v>
      </c>
      <c r="O3528">
        <v>72.599999999999994</v>
      </c>
      <c r="P3528">
        <v>84</v>
      </c>
      <c r="Q3528">
        <v>88.2</v>
      </c>
      <c r="R3528">
        <v>15.6</v>
      </c>
      <c r="S3528">
        <v>1010</v>
      </c>
      <c r="T3528">
        <v>13200</v>
      </c>
      <c r="U3528">
        <v>17900</v>
      </c>
      <c r="V3528">
        <v>23400</v>
      </c>
    </row>
    <row r="3529" spans="1:22" x14ac:dyDescent="0.25">
      <c r="A3529" t="str">
        <f t="shared" si="55"/>
        <v>2015/20163FemaleAgriculture, food and related studiesNon-EU</v>
      </c>
      <c r="B3529" t="s">
        <v>38</v>
      </c>
      <c r="C3529" t="s">
        <v>141</v>
      </c>
      <c r="D3529">
        <v>3</v>
      </c>
      <c r="E3529" t="s">
        <v>1</v>
      </c>
      <c r="F3529" t="s">
        <v>125</v>
      </c>
      <c r="G3529" t="s">
        <v>87</v>
      </c>
      <c r="H3529">
        <v>95</v>
      </c>
      <c r="I3529">
        <v>95</v>
      </c>
      <c r="J3529">
        <v>56.6</v>
      </c>
      <c r="K3529">
        <v>4.0999999999999996</v>
      </c>
      <c r="L3529">
        <v>40</v>
      </c>
      <c r="M3529">
        <v>32.6</v>
      </c>
      <c r="N3529">
        <v>1.1000000000000001</v>
      </c>
      <c r="O3529">
        <v>3.8</v>
      </c>
      <c r="P3529">
        <v>7</v>
      </c>
      <c r="Q3529">
        <v>9.6999999999999993</v>
      </c>
      <c r="R3529">
        <v>5.9</v>
      </c>
      <c r="S3529" t="s">
        <v>124</v>
      </c>
      <c r="T3529" t="s">
        <v>124</v>
      </c>
      <c r="U3529" t="s">
        <v>124</v>
      </c>
      <c r="V3529" t="s">
        <v>124</v>
      </c>
    </row>
    <row r="3530" spans="1:22" x14ac:dyDescent="0.25">
      <c r="A3530" t="str">
        <f t="shared" si="55"/>
        <v>2015/20163FemaleAllied healthEU</v>
      </c>
      <c r="B3530" t="s">
        <v>38</v>
      </c>
      <c r="C3530" t="s">
        <v>141</v>
      </c>
      <c r="D3530">
        <v>3</v>
      </c>
      <c r="E3530" t="s">
        <v>1</v>
      </c>
      <c r="F3530" t="s">
        <v>21</v>
      </c>
      <c r="G3530" t="s">
        <v>145</v>
      </c>
      <c r="H3530">
        <v>260</v>
      </c>
      <c r="I3530">
        <v>250</v>
      </c>
      <c r="J3530">
        <v>27.7</v>
      </c>
      <c r="K3530">
        <v>5.0999999999999996</v>
      </c>
      <c r="L3530">
        <v>180</v>
      </c>
      <c r="M3530">
        <v>17.5</v>
      </c>
      <c r="N3530">
        <v>3.2</v>
      </c>
      <c r="O3530">
        <v>34</v>
      </c>
      <c r="P3530">
        <v>43.6</v>
      </c>
      <c r="Q3530">
        <v>51.6</v>
      </c>
      <c r="R3530">
        <v>17.5</v>
      </c>
      <c r="S3530">
        <v>80</v>
      </c>
      <c r="T3530">
        <v>17900</v>
      </c>
      <c r="U3530">
        <v>23100</v>
      </c>
      <c r="V3530">
        <v>26700</v>
      </c>
    </row>
    <row r="3531" spans="1:22" x14ac:dyDescent="0.25">
      <c r="A3531" t="str">
        <f t="shared" si="55"/>
        <v>2015/20163FemaleAllied healthUK</v>
      </c>
      <c r="B3531" t="s">
        <v>38</v>
      </c>
      <c r="C3531" t="s">
        <v>141</v>
      </c>
      <c r="D3531">
        <v>3</v>
      </c>
      <c r="E3531" t="s">
        <v>1</v>
      </c>
      <c r="F3531" t="s">
        <v>61</v>
      </c>
      <c r="G3531" t="s">
        <v>145</v>
      </c>
      <c r="H3531">
        <v>6760</v>
      </c>
      <c r="I3531">
        <v>6725</v>
      </c>
      <c r="J3531">
        <v>3.8</v>
      </c>
      <c r="K3531">
        <v>0.5</v>
      </c>
      <c r="L3531">
        <v>6465</v>
      </c>
      <c r="M3531">
        <v>5</v>
      </c>
      <c r="N3531">
        <v>4.9000000000000004</v>
      </c>
      <c r="O3531">
        <v>69.900000000000006</v>
      </c>
      <c r="P3531">
        <v>83</v>
      </c>
      <c r="Q3531">
        <v>86.3</v>
      </c>
      <c r="R3531">
        <v>16.399999999999999</v>
      </c>
      <c r="S3531">
        <v>4490</v>
      </c>
      <c r="T3531">
        <v>15700</v>
      </c>
      <c r="U3531">
        <v>22500</v>
      </c>
      <c r="V3531">
        <v>26700</v>
      </c>
    </row>
    <row r="3532" spans="1:22" x14ac:dyDescent="0.25">
      <c r="A3532" t="str">
        <f t="shared" si="55"/>
        <v>2015/20163FemaleAllied healthNon-EU</v>
      </c>
      <c r="B3532" t="s">
        <v>38</v>
      </c>
      <c r="C3532" t="s">
        <v>141</v>
      </c>
      <c r="D3532">
        <v>3</v>
      </c>
      <c r="E3532" t="s">
        <v>1</v>
      </c>
      <c r="F3532" t="s">
        <v>125</v>
      </c>
      <c r="G3532" t="s">
        <v>145</v>
      </c>
      <c r="H3532">
        <v>225</v>
      </c>
      <c r="I3532">
        <v>215</v>
      </c>
      <c r="J3532">
        <v>42.5</v>
      </c>
      <c r="K3532">
        <v>3.6</v>
      </c>
      <c r="L3532">
        <v>125</v>
      </c>
      <c r="M3532">
        <v>23.3</v>
      </c>
      <c r="N3532">
        <v>0.9</v>
      </c>
      <c r="O3532">
        <v>21.9</v>
      </c>
      <c r="P3532">
        <v>27.4</v>
      </c>
      <c r="Q3532">
        <v>33.299999999999997</v>
      </c>
      <c r="R3532">
        <v>11.4</v>
      </c>
      <c r="S3532">
        <v>40</v>
      </c>
      <c r="T3532">
        <v>8800</v>
      </c>
      <c r="U3532">
        <v>19800</v>
      </c>
      <c r="V3532">
        <v>27800</v>
      </c>
    </row>
    <row r="3533" spans="1:22" x14ac:dyDescent="0.25">
      <c r="A3533" t="str">
        <f t="shared" si="55"/>
        <v>2015/20163FemaleArchitecture, building and planningEU</v>
      </c>
      <c r="B3533" t="s">
        <v>38</v>
      </c>
      <c r="C3533" t="s">
        <v>141</v>
      </c>
      <c r="D3533">
        <v>3</v>
      </c>
      <c r="E3533" t="s">
        <v>1</v>
      </c>
      <c r="F3533" t="s">
        <v>21</v>
      </c>
      <c r="G3533" t="s">
        <v>97</v>
      </c>
      <c r="H3533">
        <v>310</v>
      </c>
      <c r="I3533">
        <v>300</v>
      </c>
      <c r="J3533">
        <v>29.2</v>
      </c>
      <c r="K3533">
        <v>3.5</v>
      </c>
      <c r="L3533">
        <v>210</v>
      </c>
      <c r="M3533">
        <v>15.9</v>
      </c>
      <c r="N3533">
        <v>1</v>
      </c>
      <c r="O3533">
        <v>14.2</v>
      </c>
      <c r="P3533">
        <v>30.9</v>
      </c>
      <c r="Q3533">
        <v>54</v>
      </c>
      <c r="R3533">
        <v>39.799999999999997</v>
      </c>
      <c r="S3533">
        <v>40</v>
      </c>
      <c r="T3533">
        <v>20600</v>
      </c>
      <c r="U3533">
        <v>26400</v>
      </c>
      <c r="V3533">
        <v>30900</v>
      </c>
    </row>
    <row r="3534" spans="1:22" x14ac:dyDescent="0.25">
      <c r="A3534" t="str">
        <f t="shared" si="55"/>
        <v>2015/20163FemaleArchitecture, building and planningUK</v>
      </c>
      <c r="B3534" t="s">
        <v>38</v>
      </c>
      <c r="C3534" t="s">
        <v>141</v>
      </c>
      <c r="D3534">
        <v>3</v>
      </c>
      <c r="E3534" t="s">
        <v>1</v>
      </c>
      <c r="F3534" t="s">
        <v>61</v>
      </c>
      <c r="G3534" t="s">
        <v>97</v>
      </c>
      <c r="H3534">
        <v>1805</v>
      </c>
      <c r="I3534">
        <v>1795</v>
      </c>
      <c r="J3534">
        <v>3.5</v>
      </c>
      <c r="K3534">
        <v>0.6</v>
      </c>
      <c r="L3534">
        <v>1730</v>
      </c>
      <c r="M3534">
        <v>5.0999999999999996</v>
      </c>
      <c r="N3534">
        <v>4.7</v>
      </c>
      <c r="O3534">
        <v>60.8</v>
      </c>
      <c r="P3534">
        <v>79.3</v>
      </c>
      <c r="Q3534">
        <v>86.7</v>
      </c>
      <c r="R3534">
        <v>26</v>
      </c>
      <c r="S3534">
        <v>1045</v>
      </c>
      <c r="T3534">
        <v>19400</v>
      </c>
      <c r="U3534">
        <v>24900</v>
      </c>
      <c r="V3534">
        <v>31500</v>
      </c>
    </row>
    <row r="3535" spans="1:22" x14ac:dyDescent="0.25">
      <c r="A3535" t="str">
        <f t="shared" si="55"/>
        <v>2015/20163FemaleArchitecture, building and planningNon-EU</v>
      </c>
      <c r="B3535" t="s">
        <v>38</v>
      </c>
      <c r="C3535" t="s">
        <v>141</v>
      </c>
      <c r="D3535">
        <v>3</v>
      </c>
      <c r="E3535" t="s">
        <v>1</v>
      </c>
      <c r="F3535" t="s">
        <v>125</v>
      </c>
      <c r="G3535" t="s">
        <v>97</v>
      </c>
      <c r="H3535">
        <v>385</v>
      </c>
      <c r="I3535">
        <v>380</v>
      </c>
      <c r="J3535">
        <v>55.6</v>
      </c>
      <c r="K3535">
        <v>1.3</v>
      </c>
      <c r="L3535">
        <v>170</v>
      </c>
      <c r="M3535">
        <v>18.2</v>
      </c>
      <c r="N3535">
        <v>1.6</v>
      </c>
      <c r="O3535">
        <v>7.3</v>
      </c>
      <c r="P3535">
        <v>12.3</v>
      </c>
      <c r="Q3535">
        <v>24.7</v>
      </c>
      <c r="R3535">
        <v>17.3</v>
      </c>
      <c r="S3535">
        <v>25</v>
      </c>
      <c r="T3535">
        <v>17900</v>
      </c>
      <c r="U3535">
        <v>23400</v>
      </c>
      <c r="V3535">
        <v>27400</v>
      </c>
    </row>
    <row r="3536" spans="1:22" x14ac:dyDescent="0.25">
      <c r="A3536" t="str">
        <f t="shared" si="55"/>
        <v>2015/20163FemaleBiosciencesEU</v>
      </c>
      <c r="B3536" t="s">
        <v>38</v>
      </c>
      <c r="C3536" t="s">
        <v>141</v>
      </c>
      <c r="D3536">
        <v>3</v>
      </c>
      <c r="E3536" t="s">
        <v>1</v>
      </c>
      <c r="F3536" t="s">
        <v>21</v>
      </c>
      <c r="G3536" t="s">
        <v>80</v>
      </c>
      <c r="H3536">
        <v>285</v>
      </c>
      <c r="I3536">
        <v>275</v>
      </c>
      <c r="J3536">
        <v>25.6</v>
      </c>
      <c r="K3536">
        <v>3.4</v>
      </c>
      <c r="L3536">
        <v>205</v>
      </c>
      <c r="M3536">
        <v>19.2</v>
      </c>
      <c r="N3536">
        <v>2.1</v>
      </c>
      <c r="O3536">
        <v>20.100000000000001</v>
      </c>
      <c r="P3536">
        <v>39.700000000000003</v>
      </c>
      <c r="Q3536">
        <v>53.1</v>
      </c>
      <c r="R3536">
        <v>33</v>
      </c>
      <c r="S3536">
        <v>55</v>
      </c>
      <c r="T3536">
        <v>16800</v>
      </c>
      <c r="U3536">
        <v>22000</v>
      </c>
      <c r="V3536">
        <v>27800</v>
      </c>
    </row>
    <row r="3537" spans="1:22" x14ac:dyDescent="0.25">
      <c r="A3537" t="str">
        <f t="shared" si="55"/>
        <v>2015/20163FemaleBiosciencesUK</v>
      </c>
      <c r="B3537" t="s">
        <v>38</v>
      </c>
      <c r="C3537" t="s">
        <v>141</v>
      </c>
      <c r="D3537">
        <v>3</v>
      </c>
      <c r="E3537" t="s">
        <v>1</v>
      </c>
      <c r="F3537" t="s">
        <v>61</v>
      </c>
      <c r="G3537" t="s">
        <v>80</v>
      </c>
      <c r="H3537">
        <v>4735</v>
      </c>
      <c r="I3537">
        <v>4715</v>
      </c>
      <c r="J3537">
        <v>2.4</v>
      </c>
      <c r="K3537">
        <v>0.4</v>
      </c>
      <c r="L3537">
        <v>4600</v>
      </c>
      <c r="M3537">
        <v>5</v>
      </c>
      <c r="N3537">
        <v>5.3</v>
      </c>
      <c r="O3537">
        <v>59.5</v>
      </c>
      <c r="P3537">
        <v>77.8</v>
      </c>
      <c r="Q3537">
        <v>87.3</v>
      </c>
      <c r="R3537">
        <v>27.9</v>
      </c>
      <c r="S3537">
        <v>2730</v>
      </c>
      <c r="T3537">
        <v>15900</v>
      </c>
      <c r="U3537">
        <v>21200</v>
      </c>
      <c r="V3537">
        <v>26000</v>
      </c>
    </row>
    <row r="3538" spans="1:22" x14ac:dyDescent="0.25">
      <c r="A3538" t="str">
        <f t="shared" si="55"/>
        <v>2015/20163FemaleBiosciencesNon-EU</v>
      </c>
      <c r="B3538" t="s">
        <v>38</v>
      </c>
      <c r="C3538" t="s">
        <v>141</v>
      </c>
      <c r="D3538">
        <v>3</v>
      </c>
      <c r="E3538" t="s">
        <v>1</v>
      </c>
      <c r="F3538" t="s">
        <v>125</v>
      </c>
      <c r="G3538" t="s">
        <v>80</v>
      </c>
      <c r="H3538">
        <v>360</v>
      </c>
      <c r="I3538">
        <v>350</v>
      </c>
      <c r="J3538">
        <v>44.4</v>
      </c>
      <c r="K3538">
        <v>2.1</v>
      </c>
      <c r="L3538">
        <v>195</v>
      </c>
      <c r="M3538">
        <v>20.2</v>
      </c>
      <c r="N3538">
        <v>4.4000000000000004</v>
      </c>
      <c r="O3538">
        <v>12.1</v>
      </c>
      <c r="P3538">
        <v>21</v>
      </c>
      <c r="Q3538">
        <v>31.1</v>
      </c>
      <c r="R3538">
        <v>19</v>
      </c>
      <c r="S3538">
        <v>40</v>
      </c>
      <c r="T3538">
        <v>20500</v>
      </c>
      <c r="U3538">
        <v>26700</v>
      </c>
      <c r="V3538">
        <v>32600</v>
      </c>
    </row>
    <row r="3539" spans="1:22" x14ac:dyDescent="0.25">
      <c r="A3539" t="str">
        <f t="shared" si="55"/>
        <v>2015/20163FemaleBusiness and managementEU</v>
      </c>
      <c r="B3539" t="s">
        <v>38</v>
      </c>
      <c r="C3539" t="s">
        <v>141</v>
      </c>
      <c r="D3539">
        <v>3</v>
      </c>
      <c r="E3539" t="s">
        <v>1</v>
      </c>
      <c r="F3539" t="s">
        <v>21</v>
      </c>
      <c r="G3539" t="s">
        <v>107</v>
      </c>
      <c r="H3539">
        <v>2475</v>
      </c>
      <c r="I3539">
        <v>2360</v>
      </c>
      <c r="J3539">
        <v>39.6</v>
      </c>
      <c r="K3539">
        <v>4.5999999999999996</v>
      </c>
      <c r="L3539">
        <v>1425</v>
      </c>
      <c r="M3539">
        <v>21.2</v>
      </c>
      <c r="N3539">
        <v>4</v>
      </c>
      <c r="O3539">
        <v>32</v>
      </c>
      <c r="P3539">
        <v>33.799999999999997</v>
      </c>
      <c r="Q3539">
        <v>35.200000000000003</v>
      </c>
      <c r="R3539">
        <v>3.2</v>
      </c>
      <c r="S3539">
        <v>705</v>
      </c>
      <c r="T3539">
        <v>18700</v>
      </c>
      <c r="U3539">
        <v>24200</v>
      </c>
      <c r="V3539">
        <v>31100</v>
      </c>
    </row>
    <row r="3540" spans="1:22" x14ac:dyDescent="0.25">
      <c r="A3540" t="str">
        <f t="shared" si="55"/>
        <v>2015/20163FemaleBusiness and managementUK</v>
      </c>
      <c r="B3540" t="s">
        <v>38</v>
      </c>
      <c r="C3540" t="s">
        <v>141</v>
      </c>
      <c r="D3540">
        <v>3</v>
      </c>
      <c r="E3540" t="s">
        <v>1</v>
      </c>
      <c r="F3540" t="s">
        <v>61</v>
      </c>
      <c r="G3540" t="s">
        <v>107</v>
      </c>
      <c r="H3540">
        <v>16260</v>
      </c>
      <c r="I3540">
        <v>16135</v>
      </c>
      <c r="J3540">
        <v>3.2</v>
      </c>
      <c r="K3540">
        <v>0.8</v>
      </c>
      <c r="L3540">
        <v>15615</v>
      </c>
      <c r="M3540">
        <v>6.5</v>
      </c>
      <c r="N3540">
        <v>6.5</v>
      </c>
      <c r="O3540">
        <v>78</v>
      </c>
      <c r="P3540">
        <v>82.6</v>
      </c>
      <c r="Q3540">
        <v>83.8</v>
      </c>
      <c r="R3540">
        <v>5.8</v>
      </c>
      <c r="S3540">
        <v>12295</v>
      </c>
      <c r="T3540">
        <v>17200</v>
      </c>
      <c r="U3540">
        <v>22300</v>
      </c>
      <c r="V3540">
        <v>28200</v>
      </c>
    </row>
    <row r="3541" spans="1:22" x14ac:dyDescent="0.25">
      <c r="A3541" t="str">
        <f t="shared" si="55"/>
        <v>2015/20163FemaleBusiness and managementNon-EU</v>
      </c>
      <c r="B3541" t="s">
        <v>38</v>
      </c>
      <c r="C3541" t="s">
        <v>141</v>
      </c>
      <c r="D3541">
        <v>3</v>
      </c>
      <c r="E3541" t="s">
        <v>1</v>
      </c>
      <c r="F3541" t="s">
        <v>125</v>
      </c>
      <c r="G3541" t="s">
        <v>107</v>
      </c>
      <c r="H3541">
        <v>7130</v>
      </c>
      <c r="I3541">
        <v>7080</v>
      </c>
      <c r="J3541">
        <v>68</v>
      </c>
      <c r="K3541">
        <v>0.7</v>
      </c>
      <c r="L3541">
        <v>2265</v>
      </c>
      <c r="M3541">
        <v>21.6</v>
      </c>
      <c r="N3541">
        <v>1.6</v>
      </c>
      <c r="O3541">
        <v>6</v>
      </c>
      <c r="P3541">
        <v>6.5</v>
      </c>
      <c r="Q3541">
        <v>8.8000000000000007</v>
      </c>
      <c r="R3541">
        <v>2.8</v>
      </c>
      <c r="S3541">
        <v>365</v>
      </c>
      <c r="T3541">
        <v>12400</v>
      </c>
      <c r="U3541">
        <v>22000</v>
      </c>
      <c r="V3541">
        <v>30400</v>
      </c>
    </row>
    <row r="3542" spans="1:22" x14ac:dyDescent="0.25">
      <c r="A3542" t="str">
        <f t="shared" si="55"/>
        <v>2015/20163FemaleCeltic studiesUK</v>
      </c>
      <c r="B3542" t="s">
        <v>38</v>
      </c>
      <c r="C3542" t="s">
        <v>141</v>
      </c>
      <c r="D3542">
        <v>3</v>
      </c>
      <c r="E3542" t="s">
        <v>1</v>
      </c>
      <c r="F3542" t="s">
        <v>61</v>
      </c>
      <c r="G3542" t="s">
        <v>111</v>
      </c>
      <c r="H3542">
        <v>15</v>
      </c>
      <c r="I3542">
        <v>15</v>
      </c>
      <c r="J3542">
        <v>7.4</v>
      </c>
      <c r="K3542">
        <v>0</v>
      </c>
      <c r="L3542">
        <v>10</v>
      </c>
      <c r="M3542">
        <v>0</v>
      </c>
      <c r="N3542">
        <v>3.7</v>
      </c>
      <c r="O3542">
        <v>66.7</v>
      </c>
      <c r="P3542">
        <v>81.5</v>
      </c>
      <c r="Q3542">
        <v>88.9</v>
      </c>
      <c r="R3542">
        <v>22.2</v>
      </c>
      <c r="S3542" t="s">
        <v>124</v>
      </c>
      <c r="T3542" t="s">
        <v>124</v>
      </c>
      <c r="U3542" t="s">
        <v>124</v>
      </c>
      <c r="V3542" t="s">
        <v>124</v>
      </c>
    </row>
    <row r="3543" spans="1:22" x14ac:dyDescent="0.25">
      <c r="A3543" t="str">
        <f t="shared" si="55"/>
        <v>2015/20163FemaleCeltic studiesNon-EU</v>
      </c>
      <c r="B3543" t="s">
        <v>38</v>
      </c>
      <c r="C3543" t="s">
        <v>141</v>
      </c>
      <c r="D3543">
        <v>3</v>
      </c>
      <c r="E3543" t="s">
        <v>1</v>
      </c>
      <c r="F3543" t="s">
        <v>125</v>
      </c>
      <c r="G3543" t="s">
        <v>111</v>
      </c>
      <c r="H3543" t="s">
        <v>124</v>
      </c>
      <c r="I3543" t="s">
        <v>124</v>
      </c>
      <c r="J3543" t="s">
        <v>124</v>
      </c>
      <c r="K3543" t="s">
        <v>124</v>
      </c>
      <c r="L3543" t="s">
        <v>124</v>
      </c>
      <c r="M3543" t="s">
        <v>124</v>
      </c>
      <c r="N3543" t="s">
        <v>124</v>
      </c>
      <c r="O3543" t="s">
        <v>124</v>
      </c>
      <c r="P3543" t="s">
        <v>124</v>
      </c>
      <c r="Q3543" t="s">
        <v>124</v>
      </c>
      <c r="R3543" t="s">
        <v>124</v>
      </c>
      <c r="S3543" t="s">
        <v>124</v>
      </c>
      <c r="T3543" t="s">
        <v>124</v>
      </c>
      <c r="U3543" t="s">
        <v>124</v>
      </c>
      <c r="V3543" t="s">
        <v>124</v>
      </c>
    </row>
    <row r="3544" spans="1:22" x14ac:dyDescent="0.25">
      <c r="A3544" t="str">
        <f t="shared" si="55"/>
        <v>2015/20163FemaleChemistryEU</v>
      </c>
      <c r="B3544" t="s">
        <v>38</v>
      </c>
      <c r="C3544" t="s">
        <v>141</v>
      </c>
      <c r="D3544">
        <v>3</v>
      </c>
      <c r="E3544" t="s">
        <v>1</v>
      </c>
      <c r="F3544" t="s">
        <v>21</v>
      </c>
      <c r="G3544" t="s">
        <v>90</v>
      </c>
      <c r="H3544">
        <v>55</v>
      </c>
      <c r="I3544">
        <v>50</v>
      </c>
      <c r="J3544">
        <v>30.1</v>
      </c>
      <c r="K3544">
        <v>7.4</v>
      </c>
      <c r="L3544">
        <v>35</v>
      </c>
      <c r="M3544">
        <v>11.9</v>
      </c>
      <c r="N3544">
        <v>0.3</v>
      </c>
      <c r="O3544">
        <v>26.8</v>
      </c>
      <c r="P3544">
        <v>48</v>
      </c>
      <c r="Q3544">
        <v>57.6</v>
      </c>
      <c r="R3544">
        <v>30.8</v>
      </c>
      <c r="S3544">
        <v>10</v>
      </c>
      <c r="T3544">
        <v>13900</v>
      </c>
      <c r="U3544">
        <v>23400</v>
      </c>
      <c r="V3544">
        <v>30400</v>
      </c>
    </row>
    <row r="3545" spans="1:22" x14ac:dyDescent="0.25">
      <c r="A3545" t="str">
        <f t="shared" si="55"/>
        <v>2015/20163FemaleChemistryUK</v>
      </c>
      <c r="B3545" t="s">
        <v>38</v>
      </c>
      <c r="C3545" t="s">
        <v>141</v>
      </c>
      <c r="D3545">
        <v>3</v>
      </c>
      <c r="E3545" t="s">
        <v>1</v>
      </c>
      <c r="F3545" t="s">
        <v>61</v>
      </c>
      <c r="G3545" t="s">
        <v>90</v>
      </c>
      <c r="H3545">
        <v>1075</v>
      </c>
      <c r="I3545">
        <v>1070</v>
      </c>
      <c r="J3545">
        <v>1.8</v>
      </c>
      <c r="K3545">
        <v>0.5</v>
      </c>
      <c r="L3545">
        <v>1050</v>
      </c>
      <c r="M3545">
        <v>4.5999999999999996</v>
      </c>
      <c r="N3545">
        <v>4.7</v>
      </c>
      <c r="O3545">
        <v>62.8</v>
      </c>
      <c r="P3545">
        <v>80.8</v>
      </c>
      <c r="Q3545">
        <v>88.9</v>
      </c>
      <c r="R3545">
        <v>26.1</v>
      </c>
      <c r="S3545">
        <v>660</v>
      </c>
      <c r="T3545">
        <v>19400</v>
      </c>
      <c r="U3545">
        <v>24200</v>
      </c>
      <c r="V3545">
        <v>28900</v>
      </c>
    </row>
    <row r="3546" spans="1:22" x14ac:dyDescent="0.25">
      <c r="A3546" t="str">
        <f t="shared" si="55"/>
        <v>2015/20163FemaleChemistryNon-EU</v>
      </c>
      <c r="B3546" t="s">
        <v>38</v>
      </c>
      <c r="C3546" t="s">
        <v>141</v>
      </c>
      <c r="D3546">
        <v>3</v>
      </c>
      <c r="E3546" t="s">
        <v>1</v>
      </c>
      <c r="F3546" t="s">
        <v>125</v>
      </c>
      <c r="G3546" t="s">
        <v>90</v>
      </c>
      <c r="H3546">
        <v>100</v>
      </c>
      <c r="I3546">
        <v>100</v>
      </c>
      <c r="J3546">
        <v>61.5</v>
      </c>
      <c r="K3546">
        <v>0.3</v>
      </c>
      <c r="L3546">
        <v>40</v>
      </c>
      <c r="M3546">
        <v>20.5</v>
      </c>
      <c r="N3546">
        <v>2.7</v>
      </c>
      <c r="O3546">
        <v>5.0999999999999996</v>
      </c>
      <c r="P3546">
        <v>6.4</v>
      </c>
      <c r="Q3546">
        <v>15.3</v>
      </c>
      <c r="R3546">
        <v>10.199999999999999</v>
      </c>
      <c r="S3546" t="s">
        <v>124</v>
      </c>
      <c r="T3546" t="s">
        <v>124</v>
      </c>
      <c r="U3546" t="s">
        <v>124</v>
      </c>
      <c r="V3546" t="s">
        <v>124</v>
      </c>
    </row>
    <row r="3547" spans="1:22" x14ac:dyDescent="0.25">
      <c r="A3547" t="str">
        <f t="shared" si="55"/>
        <v>2015/20163FemaleCombined and general studiesEU</v>
      </c>
      <c r="B3547" t="s">
        <v>38</v>
      </c>
      <c r="C3547" t="s">
        <v>141</v>
      </c>
      <c r="D3547">
        <v>3</v>
      </c>
      <c r="E3547" t="s">
        <v>1</v>
      </c>
      <c r="F3547" t="s">
        <v>21</v>
      </c>
      <c r="G3547" t="s">
        <v>120</v>
      </c>
      <c r="H3547">
        <v>40</v>
      </c>
      <c r="I3547">
        <v>40</v>
      </c>
      <c r="J3547">
        <v>23.1</v>
      </c>
      <c r="K3547">
        <v>5.0999999999999996</v>
      </c>
      <c r="L3547">
        <v>30</v>
      </c>
      <c r="M3547">
        <v>25.3</v>
      </c>
      <c r="N3547">
        <v>2.7</v>
      </c>
      <c r="O3547">
        <v>37</v>
      </c>
      <c r="P3547">
        <v>45</v>
      </c>
      <c r="Q3547">
        <v>49</v>
      </c>
      <c r="R3547">
        <v>12</v>
      </c>
      <c r="S3547">
        <v>15</v>
      </c>
      <c r="T3547">
        <v>19800</v>
      </c>
      <c r="U3547">
        <v>27400</v>
      </c>
      <c r="V3547">
        <v>31500</v>
      </c>
    </row>
    <row r="3548" spans="1:22" x14ac:dyDescent="0.25">
      <c r="A3548" t="str">
        <f t="shared" si="55"/>
        <v>2015/20163FemaleCombined and general studiesUK</v>
      </c>
      <c r="B3548" t="s">
        <v>38</v>
      </c>
      <c r="C3548" t="s">
        <v>141</v>
      </c>
      <c r="D3548">
        <v>3</v>
      </c>
      <c r="E3548" t="s">
        <v>1</v>
      </c>
      <c r="F3548" t="s">
        <v>61</v>
      </c>
      <c r="G3548" t="s">
        <v>120</v>
      </c>
      <c r="H3548">
        <v>3405</v>
      </c>
      <c r="I3548">
        <v>3375</v>
      </c>
      <c r="J3548">
        <v>3.6</v>
      </c>
      <c r="K3548">
        <v>1</v>
      </c>
      <c r="L3548">
        <v>3250</v>
      </c>
      <c r="M3548">
        <v>10.3</v>
      </c>
      <c r="N3548">
        <v>6.2</v>
      </c>
      <c r="O3548">
        <v>64.5</v>
      </c>
      <c r="P3548">
        <v>76.7</v>
      </c>
      <c r="Q3548">
        <v>79.8</v>
      </c>
      <c r="R3548">
        <v>15.4</v>
      </c>
      <c r="S3548">
        <v>2000</v>
      </c>
      <c r="T3548">
        <v>11000</v>
      </c>
      <c r="U3548">
        <v>19400</v>
      </c>
      <c r="V3548">
        <v>26400</v>
      </c>
    </row>
    <row r="3549" spans="1:22" x14ac:dyDescent="0.25">
      <c r="A3549" t="str">
        <f t="shared" si="55"/>
        <v>2015/20163FemaleCombined and general studiesNon-EU</v>
      </c>
      <c r="B3549" t="s">
        <v>38</v>
      </c>
      <c r="C3549" t="s">
        <v>141</v>
      </c>
      <c r="D3549">
        <v>3</v>
      </c>
      <c r="E3549" t="s">
        <v>1</v>
      </c>
      <c r="F3549" t="s">
        <v>125</v>
      </c>
      <c r="G3549" t="s">
        <v>120</v>
      </c>
      <c r="H3549">
        <v>50</v>
      </c>
      <c r="I3549">
        <v>50</v>
      </c>
      <c r="J3549">
        <v>55.2</v>
      </c>
      <c r="K3549">
        <v>6.8</v>
      </c>
      <c r="L3549">
        <v>20</v>
      </c>
      <c r="M3549">
        <v>25.7</v>
      </c>
      <c r="N3549">
        <v>3.8</v>
      </c>
      <c r="O3549">
        <v>9</v>
      </c>
      <c r="P3549">
        <v>13.2</v>
      </c>
      <c r="Q3549">
        <v>15.3</v>
      </c>
      <c r="R3549">
        <v>6.3</v>
      </c>
      <c r="S3549" t="s">
        <v>124</v>
      </c>
      <c r="T3549" t="s">
        <v>124</v>
      </c>
      <c r="U3549" t="s">
        <v>124</v>
      </c>
      <c r="V3549" t="s">
        <v>124</v>
      </c>
    </row>
    <row r="3550" spans="1:22" x14ac:dyDescent="0.25">
      <c r="A3550" t="str">
        <f t="shared" si="55"/>
        <v>2015/20163FemaleComputingEU</v>
      </c>
      <c r="B3550" t="s">
        <v>38</v>
      </c>
      <c r="C3550" t="s">
        <v>141</v>
      </c>
      <c r="D3550">
        <v>3</v>
      </c>
      <c r="E3550" t="s">
        <v>1</v>
      </c>
      <c r="F3550" t="s">
        <v>21</v>
      </c>
      <c r="G3550" t="s">
        <v>95</v>
      </c>
      <c r="H3550">
        <v>115</v>
      </c>
      <c r="I3550">
        <v>110</v>
      </c>
      <c r="J3550">
        <v>36.1</v>
      </c>
      <c r="K3550">
        <v>3.4</v>
      </c>
      <c r="L3550">
        <v>70</v>
      </c>
      <c r="M3550">
        <v>15.2</v>
      </c>
      <c r="N3550">
        <v>2.7</v>
      </c>
      <c r="O3550">
        <v>37.1</v>
      </c>
      <c r="P3550">
        <v>44.4</v>
      </c>
      <c r="Q3550">
        <v>46.1</v>
      </c>
      <c r="R3550">
        <v>8.9</v>
      </c>
      <c r="S3550">
        <v>40</v>
      </c>
      <c r="T3550">
        <v>23800</v>
      </c>
      <c r="U3550">
        <v>32200</v>
      </c>
      <c r="V3550">
        <v>44300</v>
      </c>
    </row>
    <row r="3551" spans="1:22" x14ac:dyDescent="0.25">
      <c r="A3551" t="str">
        <f t="shared" si="55"/>
        <v>2015/20163FemaleComputingUK</v>
      </c>
      <c r="B3551" t="s">
        <v>38</v>
      </c>
      <c r="C3551" t="s">
        <v>141</v>
      </c>
      <c r="D3551">
        <v>3</v>
      </c>
      <c r="E3551" t="s">
        <v>1</v>
      </c>
      <c r="F3551" t="s">
        <v>61</v>
      </c>
      <c r="G3551" t="s">
        <v>95</v>
      </c>
      <c r="H3551">
        <v>1660</v>
      </c>
      <c r="I3551">
        <v>1650</v>
      </c>
      <c r="J3551">
        <v>3.3</v>
      </c>
      <c r="K3551">
        <v>0.5</v>
      </c>
      <c r="L3551">
        <v>1595</v>
      </c>
      <c r="M3551">
        <v>7</v>
      </c>
      <c r="N3551">
        <v>7.3</v>
      </c>
      <c r="O3551">
        <v>76.2</v>
      </c>
      <c r="P3551">
        <v>80.599999999999994</v>
      </c>
      <c r="Q3551">
        <v>82.4</v>
      </c>
      <c r="R3551">
        <v>6.2</v>
      </c>
      <c r="S3551">
        <v>1225</v>
      </c>
      <c r="T3551">
        <v>15400</v>
      </c>
      <c r="U3551">
        <v>22700</v>
      </c>
      <c r="V3551">
        <v>28900</v>
      </c>
    </row>
    <row r="3552" spans="1:22" x14ac:dyDescent="0.25">
      <c r="A3552" t="str">
        <f t="shared" si="55"/>
        <v>2015/20163FemaleComputingNon-EU</v>
      </c>
      <c r="B3552" t="s">
        <v>38</v>
      </c>
      <c r="C3552" t="s">
        <v>141</v>
      </c>
      <c r="D3552">
        <v>3</v>
      </c>
      <c r="E3552" t="s">
        <v>1</v>
      </c>
      <c r="F3552" t="s">
        <v>125</v>
      </c>
      <c r="G3552" t="s">
        <v>95</v>
      </c>
      <c r="H3552">
        <v>440</v>
      </c>
      <c r="I3552">
        <v>435</v>
      </c>
      <c r="J3552">
        <v>52.1</v>
      </c>
      <c r="K3552">
        <v>0.9</v>
      </c>
      <c r="L3552">
        <v>210</v>
      </c>
      <c r="M3552">
        <v>27.5</v>
      </c>
      <c r="N3552">
        <v>2.2000000000000002</v>
      </c>
      <c r="O3552">
        <v>10.6</v>
      </c>
      <c r="P3552">
        <v>13.7</v>
      </c>
      <c r="Q3552">
        <v>18.2</v>
      </c>
      <c r="R3552">
        <v>7.7</v>
      </c>
      <c r="S3552">
        <v>40</v>
      </c>
      <c r="T3552">
        <v>12800</v>
      </c>
      <c r="U3552">
        <v>22000</v>
      </c>
      <c r="V3552">
        <v>30700</v>
      </c>
    </row>
    <row r="3553" spans="1:22" x14ac:dyDescent="0.25">
      <c r="A3553" t="str">
        <f t="shared" si="55"/>
        <v>2015/20163FemaleCreative arts and designEU</v>
      </c>
      <c r="B3553" t="s">
        <v>38</v>
      </c>
      <c r="C3553" t="s">
        <v>141</v>
      </c>
      <c r="D3553">
        <v>3</v>
      </c>
      <c r="E3553" t="s">
        <v>1</v>
      </c>
      <c r="F3553" t="s">
        <v>21</v>
      </c>
      <c r="G3553" t="s">
        <v>116</v>
      </c>
      <c r="H3553">
        <v>870</v>
      </c>
      <c r="I3553">
        <v>840</v>
      </c>
      <c r="J3553">
        <v>32.6</v>
      </c>
      <c r="K3553">
        <v>3.7</v>
      </c>
      <c r="L3553">
        <v>565</v>
      </c>
      <c r="M3553">
        <v>20.5</v>
      </c>
      <c r="N3553">
        <v>5.2</v>
      </c>
      <c r="O3553">
        <v>35.4</v>
      </c>
      <c r="P3553">
        <v>39.299999999999997</v>
      </c>
      <c r="Q3553">
        <v>41.7</v>
      </c>
      <c r="R3553">
        <v>6.3</v>
      </c>
      <c r="S3553">
        <v>275</v>
      </c>
      <c r="T3553">
        <v>11700</v>
      </c>
      <c r="U3553">
        <v>19400</v>
      </c>
      <c r="V3553">
        <v>24900</v>
      </c>
    </row>
    <row r="3554" spans="1:22" x14ac:dyDescent="0.25">
      <c r="A3554" t="str">
        <f t="shared" si="55"/>
        <v>2015/20163FemaleCreative arts and designUK</v>
      </c>
      <c r="B3554" t="s">
        <v>38</v>
      </c>
      <c r="C3554" t="s">
        <v>141</v>
      </c>
      <c r="D3554">
        <v>3</v>
      </c>
      <c r="E3554" t="s">
        <v>1</v>
      </c>
      <c r="F3554" t="s">
        <v>61</v>
      </c>
      <c r="G3554" t="s">
        <v>116</v>
      </c>
      <c r="H3554">
        <v>14040</v>
      </c>
      <c r="I3554">
        <v>13970</v>
      </c>
      <c r="J3554">
        <v>2.1</v>
      </c>
      <c r="K3554">
        <v>0.5</v>
      </c>
      <c r="L3554">
        <v>13670</v>
      </c>
      <c r="M3554">
        <v>6.8</v>
      </c>
      <c r="N3554">
        <v>7.5</v>
      </c>
      <c r="O3554">
        <v>76.7</v>
      </c>
      <c r="P3554">
        <v>81.900000000000006</v>
      </c>
      <c r="Q3554">
        <v>83.5</v>
      </c>
      <c r="R3554">
        <v>6.7</v>
      </c>
      <c r="S3554">
        <v>10130</v>
      </c>
      <c r="T3554">
        <v>12800</v>
      </c>
      <c r="U3554">
        <v>17900</v>
      </c>
      <c r="V3554">
        <v>23100</v>
      </c>
    </row>
    <row r="3555" spans="1:22" x14ac:dyDescent="0.25">
      <c r="A3555" t="str">
        <f t="shared" si="55"/>
        <v>2015/20163FemaleCreative arts and designNon-EU</v>
      </c>
      <c r="B3555" t="s">
        <v>38</v>
      </c>
      <c r="C3555" t="s">
        <v>141</v>
      </c>
      <c r="D3555">
        <v>3</v>
      </c>
      <c r="E3555" t="s">
        <v>1</v>
      </c>
      <c r="F3555" t="s">
        <v>125</v>
      </c>
      <c r="G3555" t="s">
        <v>116</v>
      </c>
      <c r="H3555">
        <v>1340</v>
      </c>
      <c r="I3555">
        <v>1310</v>
      </c>
      <c r="J3555">
        <v>60.4</v>
      </c>
      <c r="K3555">
        <v>2</v>
      </c>
      <c r="L3555">
        <v>520</v>
      </c>
      <c r="M3555">
        <v>22.1</v>
      </c>
      <c r="N3555">
        <v>2.5</v>
      </c>
      <c r="O3555">
        <v>11.3</v>
      </c>
      <c r="P3555">
        <v>12.5</v>
      </c>
      <c r="Q3555">
        <v>15</v>
      </c>
      <c r="R3555">
        <v>3.7</v>
      </c>
      <c r="S3555">
        <v>130</v>
      </c>
      <c r="T3555">
        <v>11300</v>
      </c>
      <c r="U3555">
        <v>17900</v>
      </c>
      <c r="V3555">
        <v>24500</v>
      </c>
    </row>
    <row r="3556" spans="1:22" x14ac:dyDescent="0.25">
      <c r="A3556" t="str">
        <f t="shared" si="55"/>
        <v>2015/20163FemaleEconomicsEU</v>
      </c>
      <c r="B3556" t="s">
        <v>38</v>
      </c>
      <c r="C3556" t="s">
        <v>141</v>
      </c>
      <c r="D3556">
        <v>3</v>
      </c>
      <c r="E3556" t="s">
        <v>1</v>
      </c>
      <c r="F3556" t="s">
        <v>21</v>
      </c>
      <c r="G3556" t="s">
        <v>8</v>
      </c>
      <c r="H3556">
        <v>210</v>
      </c>
      <c r="I3556">
        <v>205</v>
      </c>
      <c r="J3556">
        <v>28.3</v>
      </c>
      <c r="K3556">
        <v>3.3</v>
      </c>
      <c r="L3556">
        <v>145</v>
      </c>
      <c r="M3556">
        <v>23.5</v>
      </c>
      <c r="N3556">
        <v>5.7</v>
      </c>
      <c r="O3556">
        <v>32.700000000000003</v>
      </c>
      <c r="P3556">
        <v>38.6</v>
      </c>
      <c r="Q3556">
        <v>42.5</v>
      </c>
      <c r="R3556">
        <v>9.9</v>
      </c>
      <c r="S3556">
        <v>60</v>
      </c>
      <c r="T3556">
        <v>24200</v>
      </c>
      <c r="U3556">
        <v>31500</v>
      </c>
      <c r="V3556">
        <v>41400</v>
      </c>
    </row>
    <row r="3557" spans="1:22" x14ac:dyDescent="0.25">
      <c r="A3557" t="str">
        <f t="shared" si="55"/>
        <v>2015/20163FemaleEconomicsUK</v>
      </c>
      <c r="B3557" t="s">
        <v>38</v>
      </c>
      <c r="C3557" t="s">
        <v>141</v>
      </c>
      <c r="D3557">
        <v>3</v>
      </c>
      <c r="E3557" t="s">
        <v>1</v>
      </c>
      <c r="F3557" t="s">
        <v>61</v>
      </c>
      <c r="G3557" t="s">
        <v>8</v>
      </c>
      <c r="H3557">
        <v>1390</v>
      </c>
      <c r="I3557">
        <v>1380</v>
      </c>
      <c r="J3557">
        <v>2.4</v>
      </c>
      <c r="K3557">
        <v>0.7</v>
      </c>
      <c r="L3557">
        <v>1350</v>
      </c>
      <c r="M3557">
        <v>7.2</v>
      </c>
      <c r="N3557">
        <v>5.0999999999999996</v>
      </c>
      <c r="O3557">
        <v>77.900000000000006</v>
      </c>
      <c r="P3557">
        <v>83.5</v>
      </c>
      <c r="Q3557">
        <v>85.3</v>
      </c>
      <c r="R3557">
        <v>7.4</v>
      </c>
      <c r="S3557">
        <v>1065</v>
      </c>
      <c r="T3557">
        <v>23400</v>
      </c>
      <c r="U3557">
        <v>30700</v>
      </c>
      <c r="V3557">
        <v>40300</v>
      </c>
    </row>
    <row r="3558" spans="1:22" x14ac:dyDescent="0.25">
      <c r="A3558" t="str">
        <f t="shared" si="55"/>
        <v>2015/20163FemaleEconomicsNon-EU</v>
      </c>
      <c r="B3558" t="s">
        <v>38</v>
      </c>
      <c r="C3558" t="s">
        <v>141</v>
      </c>
      <c r="D3558">
        <v>3</v>
      </c>
      <c r="E3558" t="s">
        <v>1</v>
      </c>
      <c r="F3558" t="s">
        <v>125</v>
      </c>
      <c r="G3558" t="s">
        <v>8</v>
      </c>
      <c r="H3558">
        <v>865</v>
      </c>
      <c r="I3558">
        <v>860</v>
      </c>
      <c r="J3558">
        <v>63.8</v>
      </c>
      <c r="K3558">
        <v>0.7</v>
      </c>
      <c r="L3558">
        <v>310</v>
      </c>
      <c r="M3558">
        <v>21.2</v>
      </c>
      <c r="N3558">
        <v>2</v>
      </c>
      <c r="O3558">
        <v>9.5</v>
      </c>
      <c r="P3558">
        <v>10.1</v>
      </c>
      <c r="Q3558">
        <v>13</v>
      </c>
      <c r="R3558">
        <v>3.5</v>
      </c>
      <c r="S3558">
        <v>75</v>
      </c>
      <c r="T3558">
        <v>27800</v>
      </c>
      <c r="U3558">
        <v>39200</v>
      </c>
      <c r="V3558">
        <v>49000</v>
      </c>
    </row>
    <row r="3559" spans="1:22" x14ac:dyDescent="0.25">
      <c r="A3559" t="str">
        <f t="shared" si="55"/>
        <v>2015/20163FemaleEducation and teachingEU</v>
      </c>
      <c r="B3559" t="s">
        <v>38</v>
      </c>
      <c r="C3559" t="s">
        <v>141</v>
      </c>
      <c r="D3559">
        <v>3</v>
      </c>
      <c r="E3559" t="s">
        <v>1</v>
      </c>
      <c r="F3559" t="s">
        <v>21</v>
      </c>
      <c r="G3559" t="s">
        <v>118</v>
      </c>
      <c r="H3559">
        <v>90</v>
      </c>
      <c r="I3559">
        <v>85</v>
      </c>
      <c r="J3559">
        <v>19</v>
      </c>
      <c r="K3559">
        <v>5.4</v>
      </c>
      <c r="L3559">
        <v>70</v>
      </c>
      <c r="M3559">
        <v>22.3</v>
      </c>
      <c r="N3559">
        <v>8.4</v>
      </c>
      <c r="O3559">
        <v>37.9</v>
      </c>
      <c r="P3559">
        <v>47.5</v>
      </c>
      <c r="Q3559">
        <v>50.3</v>
      </c>
      <c r="R3559">
        <v>12.4</v>
      </c>
      <c r="S3559">
        <v>30</v>
      </c>
      <c r="T3559">
        <v>17200</v>
      </c>
      <c r="U3559">
        <v>23800</v>
      </c>
      <c r="V3559">
        <v>27800</v>
      </c>
    </row>
    <row r="3560" spans="1:22" x14ac:dyDescent="0.25">
      <c r="A3560" t="str">
        <f t="shared" si="55"/>
        <v>2015/20163FemaleEducation and teachingUK</v>
      </c>
      <c r="B3560" t="s">
        <v>38</v>
      </c>
      <c r="C3560" t="s">
        <v>141</v>
      </c>
      <c r="D3560">
        <v>3</v>
      </c>
      <c r="E3560" t="s">
        <v>1</v>
      </c>
      <c r="F3560" t="s">
        <v>61</v>
      </c>
      <c r="G3560" t="s">
        <v>118</v>
      </c>
      <c r="H3560">
        <v>13145</v>
      </c>
      <c r="I3560">
        <v>13075</v>
      </c>
      <c r="J3560">
        <v>1.9</v>
      </c>
      <c r="K3560">
        <v>0.5</v>
      </c>
      <c r="L3560">
        <v>12825</v>
      </c>
      <c r="M3560">
        <v>4.3</v>
      </c>
      <c r="N3560">
        <v>4.2</v>
      </c>
      <c r="O3560">
        <v>81.3</v>
      </c>
      <c r="P3560">
        <v>88.3</v>
      </c>
      <c r="Q3560">
        <v>89.6</v>
      </c>
      <c r="R3560">
        <v>8.3000000000000007</v>
      </c>
      <c r="S3560">
        <v>10405</v>
      </c>
      <c r="T3560">
        <v>14600</v>
      </c>
      <c r="U3560">
        <v>21200</v>
      </c>
      <c r="V3560">
        <v>24900</v>
      </c>
    </row>
    <row r="3561" spans="1:22" x14ac:dyDescent="0.25">
      <c r="A3561" t="str">
        <f t="shared" si="55"/>
        <v>2015/20163FemaleEducation and teachingNon-EU</v>
      </c>
      <c r="B3561" t="s">
        <v>38</v>
      </c>
      <c r="C3561" t="s">
        <v>141</v>
      </c>
      <c r="D3561">
        <v>3</v>
      </c>
      <c r="E3561" t="s">
        <v>1</v>
      </c>
      <c r="F3561" t="s">
        <v>125</v>
      </c>
      <c r="G3561" t="s">
        <v>118</v>
      </c>
      <c r="H3561">
        <v>145</v>
      </c>
      <c r="I3561">
        <v>140</v>
      </c>
      <c r="J3561">
        <v>46</v>
      </c>
      <c r="K3561">
        <v>2.4</v>
      </c>
      <c r="L3561">
        <v>75</v>
      </c>
      <c r="M3561">
        <v>25.4</v>
      </c>
      <c r="N3561">
        <v>2.1</v>
      </c>
      <c r="O3561">
        <v>20.9</v>
      </c>
      <c r="P3561">
        <v>23.7</v>
      </c>
      <c r="Q3561">
        <v>26.4</v>
      </c>
      <c r="R3561">
        <v>5.5</v>
      </c>
      <c r="S3561">
        <v>25</v>
      </c>
      <c r="T3561">
        <v>15400</v>
      </c>
      <c r="U3561">
        <v>18700</v>
      </c>
      <c r="V3561">
        <v>26000</v>
      </c>
    </row>
    <row r="3562" spans="1:22" x14ac:dyDescent="0.25">
      <c r="A3562" t="str">
        <f t="shared" si="55"/>
        <v>2015/20163FemaleEngineeringEU</v>
      </c>
      <c r="B3562" t="s">
        <v>38</v>
      </c>
      <c r="C3562" t="s">
        <v>141</v>
      </c>
      <c r="D3562">
        <v>3</v>
      </c>
      <c r="E3562" t="s">
        <v>1</v>
      </c>
      <c r="F3562" t="s">
        <v>21</v>
      </c>
      <c r="G3562" t="s">
        <v>93</v>
      </c>
      <c r="H3562">
        <v>215</v>
      </c>
      <c r="I3562">
        <v>210</v>
      </c>
      <c r="J3562">
        <v>45.7</v>
      </c>
      <c r="K3562">
        <v>2.1</v>
      </c>
      <c r="L3562">
        <v>115</v>
      </c>
      <c r="M3562">
        <v>14.8</v>
      </c>
      <c r="N3562">
        <v>2.7</v>
      </c>
      <c r="O3562">
        <v>24.9</v>
      </c>
      <c r="P3562">
        <v>31.8</v>
      </c>
      <c r="Q3562">
        <v>36.799999999999997</v>
      </c>
      <c r="R3562">
        <v>11.9</v>
      </c>
      <c r="S3562">
        <v>50</v>
      </c>
      <c r="T3562">
        <v>24200</v>
      </c>
      <c r="U3562">
        <v>28500</v>
      </c>
      <c r="V3562">
        <v>34800</v>
      </c>
    </row>
    <row r="3563" spans="1:22" x14ac:dyDescent="0.25">
      <c r="A3563" t="str">
        <f t="shared" si="55"/>
        <v>2015/20163FemaleEngineeringUK</v>
      </c>
      <c r="B3563" t="s">
        <v>38</v>
      </c>
      <c r="C3563" t="s">
        <v>141</v>
      </c>
      <c r="D3563">
        <v>3</v>
      </c>
      <c r="E3563" t="s">
        <v>1</v>
      </c>
      <c r="F3563" t="s">
        <v>61</v>
      </c>
      <c r="G3563" t="s">
        <v>93</v>
      </c>
      <c r="H3563">
        <v>1440</v>
      </c>
      <c r="I3563">
        <v>1425</v>
      </c>
      <c r="J3563">
        <v>3.5</v>
      </c>
      <c r="K3563">
        <v>1</v>
      </c>
      <c r="L3563">
        <v>1375</v>
      </c>
      <c r="M3563">
        <v>6.4</v>
      </c>
      <c r="N3563">
        <v>5.7</v>
      </c>
      <c r="O3563">
        <v>72.2</v>
      </c>
      <c r="P3563">
        <v>81</v>
      </c>
      <c r="Q3563">
        <v>84.3</v>
      </c>
      <c r="R3563">
        <v>12.1</v>
      </c>
      <c r="S3563">
        <v>1020</v>
      </c>
      <c r="T3563">
        <v>20900</v>
      </c>
      <c r="U3563">
        <v>27800</v>
      </c>
      <c r="V3563">
        <v>34800</v>
      </c>
    </row>
    <row r="3564" spans="1:22" x14ac:dyDescent="0.25">
      <c r="A3564" t="str">
        <f t="shared" si="55"/>
        <v>2015/20163FemaleEngineeringNon-EU</v>
      </c>
      <c r="B3564" t="s">
        <v>38</v>
      </c>
      <c r="C3564" t="s">
        <v>141</v>
      </c>
      <c r="D3564">
        <v>3</v>
      </c>
      <c r="E3564" t="s">
        <v>1</v>
      </c>
      <c r="F3564" t="s">
        <v>125</v>
      </c>
      <c r="G3564" t="s">
        <v>93</v>
      </c>
      <c r="H3564">
        <v>840</v>
      </c>
      <c r="I3564">
        <v>830</v>
      </c>
      <c r="J3564">
        <v>55.5</v>
      </c>
      <c r="K3564">
        <v>0.8</v>
      </c>
      <c r="L3564">
        <v>370</v>
      </c>
      <c r="M3564">
        <v>22.6</v>
      </c>
      <c r="N3564">
        <v>1.3</v>
      </c>
      <c r="O3564">
        <v>8.8000000000000007</v>
      </c>
      <c r="P3564">
        <v>14.7</v>
      </c>
      <c r="Q3564">
        <v>20.6</v>
      </c>
      <c r="R3564">
        <v>11.8</v>
      </c>
      <c r="S3564">
        <v>65</v>
      </c>
      <c r="T3564">
        <v>21200</v>
      </c>
      <c r="U3564">
        <v>29600</v>
      </c>
      <c r="V3564">
        <v>37000</v>
      </c>
    </row>
    <row r="3565" spans="1:22" x14ac:dyDescent="0.25">
      <c r="A3565" t="str">
        <f t="shared" si="55"/>
        <v>2015/20163FemaleEnglish studiesEU</v>
      </c>
      <c r="B3565" t="s">
        <v>38</v>
      </c>
      <c r="C3565" t="s">
        <v>141</v>
      </c>
      <c r="D3565">
        <v>3</v>
      </c>
      <c r="E3565" t="s">
        <v>1</v>
      </c>
      <c r="F3565" t="s">
        <v>21</v>
      </c>
      <c r="G3565" t="s">
        <v>109</v>
      </c>
      <c r="H3565">
        <v>340</v>
      </c>
      <c r="I3565">
        <v>335</v>
      </c>
      <c r="J3565">
        <v>39.799999999999997</v>
      </c>
      <c r="K3565">
        <v>2.1</v>
      </c>
      <c r="L3565">
        <v>200</v>
      </c>
      <c r="M3565">
        <v>20.8</v>
      </c>
      <c r="N3565">
        <v>3.6</v>
      </c>
      <c r="O3565">
        <v>24.5</v>
      </c>
      <c r="P3565">
        <v>30.2</v>
      </c>
      <c r="Q3565">
        <v>35.799999999999997</v>
      </c>
      <c r="R3565">
        <v>11.3</v>
      </c>
      <c r="S3565">
        <v>75</v>
      </c>
      <c r="T3565">
        <v>13500</v>
      </c>
      <c r="U3565">
        <v>18700</v>
      </c>
      <c r="V3565">
        <v>24900</v>
      </c>
    </row>
    <row r="3566" spans="1:22" x14ac:dyDescent="0.25">
      <c r="A3566" t="str">
        <f t="shared" si="55"/>
        <v>2015/20163FemaleEnglish studiesUK</v>
      </c>
      <c r="B3566" t="s">
        <v>38</v>
      </c>
      <c r="C3566" t="s">
        <v>141</v>
      </c>
      <c r="D3566">
        <v>3</v>
      </c>
      <c r="E3566" t="s">
        <v>1</v>
      </c>
      <c r="F3566" t="s">
        <v>61</v>
      </c>
      <c r="G3566" t="s">
        <v>109</v>
      </c>
      <c r="H3566">
        <v>8820</v>
      </c>
      <c r="I3566">
        <v>8775</v>
      </c>
      <c r="J3566">
        <v>1.8</v>
      </c>
      <c r="K3566">
        <v>0.5</v>
      </c>
      <c r="L3566">
        <v>8615</v>
      </c>
      <c r="M3566">
        <v>5.7</v>
      </c>
      <c r="N3566">
        <v>6.5</v>
      </c>
      <c r="O3566">
        <v>71.599999999999994</v>
      </c>
      <c r="P3566">
        <v>82.8</v>
      </c>
      <c r="Q3566">
        <v>86</v>
      </c>
      <c r="R3566">
        <v>14.4</v>
      </c>
      <c r="S3566">
        <v>6060</v>
      </c>
      <c r="T3566">
        <v>15400</v>
      </c>
      <c r="U3566">
        <v>21200</v>
      </c>
      <c r="V3566">
        <v>25300</v>
      </c>
    </row>
    <row r="3567" spans="1:22" x14ac:dyDescent="0.25">
      <c r="A3567" t="str">
        <f t="shared" si="55"/>
        <v>2015/20163FemaleEnglish studiesNon-EU</v>
      </c>
      <c r="B3567" t="s">
        <v>38</v>
      </c>
      <c r="C3567" t="s">
        <v>141</v>
      </c>
      <c r="D3567">
        <v>3</v>
      </c>
      <c r="E3567" t="s">
        <v>1</v>
      </c>
      <c r="F3567" t="s">
        <v>125</v>
      </c>
      <c r="G3567" t="s">
        <v>109</v>
      </c>
      <c r="H3567">
        <v>505</v>
      </c>
      <c r="I3567">
        <v>500</v>
      </c>
      <c r="J3567">
        <v>56.6</v>
      </c>
      <c r="K3567">
        <v>1.2</v>
      </c>
      <c r="L3567">
        <v>215</v>
      </c>
      <c r="M3567">
        <v>26.8</v>
      </c>
      <c r="N3567">
        <v>1.8</v>
      </c>
      <c r="O3567">
        <v>9.3000000000000007</v>
      </c>
      <c r="P3567">
        <v>11.3</v>
      </c>
      <c r="Q3567">
        <v>14.9</v>
      </c>
      <c r="R3567">
        <v>5.6</v>
      </c>
      <c r="S3567">
        <v>45</v>
      </c>
      <c r="T3567">
        <v>14600</v>
      </c>
      <c r="U3567">
        <v>21200</v>
      </c>
      <c r="V3567">
        <v>26000</v>
      </c>
    </row>
    <row r="3568" spans="1:22" x14ac:dyDescent="0.25">
      <c r="A3568" t="str">
        <f t="shared" si="55"/>
        <v>2015/20163FemaleGeneral, applied and forensic sciencesEU</v>
      </c>
      <c r="B3568" t="s">
        <v>38</v>
      </c>
      <c r="C3568" t="s">
        <v>141</v>
      </c>
      <c r="D3568">
        <v>3</v>
      </c>
      <c r="E3568" t="s">
        <v>1</v>
      </c>
      <c r="F3568" t="s">
        <v>21</v>
      </c>
      <c r="G3568" t="s">
        <v>147</v>
      </c>
      <c r="H3568">
        <v>50</v>
      </c>
      <c r="I3568">
        <v>45</v>
      </c>
      <c r="J3568">
        <v>22</v>
      </c>
      <c r="K3568">
        <v>2.8</v>
      </c>
      <c r="L3568">
        <v>35</v>
      </c>
      <c r="M3568">
        <v>16.899999999999999</v>
      </c>
      <c r="N3568">
        <v>7.9</v>
      </c>
      <c r="O3568">
        <v>29.7</v>
      </c>
      <c r="P3568">
        <v>41.5</v>
      </c>
      <c r="Q3568">
        <v>53.3</v>
      </c>
      <c r="R3568">
        <v>23.6</v>
      </c>
      <c r="S3568">
        <v>15</v>
      </c>
      <c r="T3568">
        <v>9600</v>
      </c>
      <c r="U3568">
        <v>22000</v>
      </c>
      <c r="V3568">
        <v>28900</v>
      </c>
    </row>
    <row r="3569" spans="1:22" x14ac:dyDescent="0.25">
      <c r="A3569" t="str">
        <f t="shared" si="55"/>
        <v>2015/20163FemaleGeneral, applied and forensic sciencesUK</v>
      </c>
      <c r="B3569" t="s">
        <v>38</v>
      </c>
      <c r="C3569" t="s">
        <v>141</v>
      </c>
      <c r="D3569">
        <v>3</v>
      </c>
      <c r="E3569" t="s">
        <v>1</v>
      </c>
      <c r="F3569" t="s">
        <v>61</v>
      </c>
      <c r="G3569" t="s">
        <v>147</v>
      </c>
      <c r="H3569">
        <v>1065</v>
      </c>
      <c r="I3569">
        <v>1060</v>
      </c>
      <c r="J3569">
        <v>2.2999999999999998</v>
      </c>
      <c r="K3569">
        <v>0.3</v>
      </c>
      <c r="L3569">
        <v>1035</v>
      </c>
      <c r="M3569">
        <v>4.8</v>
      </c>
      <c r="N3569">
        <v>6.2</v>
      </c>
      <c r="O3569">
        <v>72.2</v>
      </c>
      <c r="P3569">
        <v>83.2</v>
      </c>
      <c r="Q3569">
        <v>86.7</v>
      </c>
      <c r="R3569">
        <v>14.5</v>
      </c>
      <c r="S3569">
        <v>755</v>
      </c>
      <c r="T3569">
        <v>15000</v>
      </c>
      <c r="U3569">
        <v>19400</v>
      </c>
      <c r="V3569">
        <v>24200</v>
      </c>
    </row>
    <row r="3570" spans="1:22" x14ac:dyDescent="0.25">
      <c r="A3570" t="str">
        <f t="shared" si="55"/>
        <v>2015/20163FemaleGeneral, applied and forensic sciencesNon-EU</v>
      </c>
      <c r="B3570" t="s">
        <v>38</v>
      </c>
      <c r="C3570" t="s">
        <v>141</v>
      </c>
      <c r="D3570">
        <v>3</v>
      </c>
      <c r="E3570" t="s">
        <v>1</v>
      </c>
      <c r="F3570" t="s">
        <v>125</v>
      </c>
      <c r="G3570" t="s">
        <v>147</v>
      </c>
      <c r="H3570">
        <v>45</v>
      </c>
      <c r="I3570">
        <v>45</v>
      </c>
      <c r="J3570">
        <v>39.299999999999997</v>
      </c>
      <c r="K3570">
        <v>4.3</v>
      </c>
      <c r="L3570">
        <v>25</v>
      </c>
      <c r="M3570">
        <v>30.6</v>
      </c>
      <c r="N3570">
        <v>3.5</v>
      </c>
      <c r="O3570">
        <v>10.5</v>
      </c>
      <c r="P3570">
        <v>15.1</v>
      </c>
      <c r="Q3570">
        <v>26.7</v>
      </c>
      <c r="R3570">
        <v>16.2</v>
      </c>
      <c r="S3570" t="s">
        <v>124</v>
      </c>
      <c r="T3570" t="s">
        <v>124</v>
      </c>
      <c r="U3570" t="s">
        <v>124</v>
      </c>
      <c r="V3570" t="s">
        <v>124</v>
      </c>
    </row>
    <row r="3571" spans="1:22" x14ac:dyDescent="0.25">
      <c r="A3571" t="str">
        <f t="shared" si="55"/>
        <v>2015/20163FemaleGeography, earth and environmental studiesEU</v>
      </c>
      <c r="B3571" t="s">
        <v>38</v>
      </c>
      <c r="C3571" t="s">
        <v>141</v>
      </c>
      <c r="D3571">
        <v>3</v>
      </c>
      <c r="E3571" t="s">
        <v>1</v>
      </c>
      <c r="F3571" t="s">
        <v>21</v>
      </c>
      <c r="G3571" t="s">
        <v>148</v>
      </c>
      <c r="H3571">
        <v>95</v>
      </c>
      <c r="I3571">
        <v>90</v>
      </c>
      <c r="J3571">
        <v>25.3</v>
      </c>
      <c r="K3571">
        <v>2.8</v>
      </c>
      <c r="L3571">
        <v>70</v>
      </c>
      <c r="M3571">
        <v>24.9</v>
      </c>
      <c r="N3571">
        <v>5.5</v>
      </c>
      <c r="O3571">
        <v>28.6</v>
      </c>
      <c r="P3571">
        <v>36.799999999999997</v>
      </c>
      <c r="Q3571">
        <v>44.3</v>
      </c>
      <c r="R3571">
        <v>15.7</v>
      </c>
      <c r="S3571">
        <v>25</v>
      </c>
      <c r="T3571">
        <v>22300</v>
      </c>
      <c r="U3571">
        <v>24500</v>
      </c>
      <c r="V3571">
        <v>29600</v>
      </c>
    </row>
    <row r="3572" spans="1:22" x14ac:dyDescent="0.25">
      <c r="A3572" t="str">
        <f t="shared" si="55"/>
        <v>2015/20163FemaleGeography, earth and environmental studiesUK</v>
      </c>
      <c r="B3572" t="s">
        <v>38</v>
      </c>
      <c r="C3572" t="s">
        <v>141</v>
      </c>
      <c r="D3572">
        <v>3</v>
      </c>
      <c r="E3572" t="s">
        <v>1</v>
      </c>
      <c r="F3572" t="s">
        <v>61</v>
      </c>
      <c r="G3572" t="s">
        <v>148</v>
      </c>
      <c r="H3572">
        <v>3360</v>
      </c>
      <c r="I3572">
        <v>3345</v>
      </c>
      <c r="J3572">
        <v>1.5</v>
      </c>
      <c r="K3572">
        <v>0.5</v>
      </c>
      <c r="L3572">
        <v>3295</v>
      </c>
      <c r="M3572">
        <v>4.7</v>
      </c>
      <c r="N3572">
        <v>4.7</v>
      </c>
      <c r="O3572">
        <v>72.900000000000006</v>
      </c>
      <c r="P3572">
        <v>85.5</v>
      </c>
      <c r="Q3572">
        <v>89.1</v>
      </c>
      <c r="R3572">
        <v>16.2</v>
      </c>
      <c r="S3572">
        <v>2380</v>
      </c>
      <c r="T3572">
        <v>18700</v>
      </c>
      <c r="U3572">
        <v>23800</v>
      </c>
      <c r="V3572">
        <v>28900</v>
      </c>
    </row>
    <row r="3573" spans="1:22" x14ac:dyDescent="0.25">
      <c r="A3573" t="str">
        <f t="shared" si="55"/>
        <v>2015/20163FemaleGeography, earth and environmental studiesNon-EU</v>
      </c>
      <c r="B3573" t="s">
        <v>38</v>
      </c>
      <c r="C3573" t="s">
        <v>141</v>
      </c>
      <c r="D3573">
        <v>3</v>
      </c>
      <c r="E3573" t="s">
        <v>1</v>
      </c>
      <c r="F3573" t="s">
        <v>125</v>
      </c>
      <c r="G3573" t="s">
        <v>148</v>
      </c>
      <c r="H3573">
        <v>135</v>
      </c>
      <c r="I3573">
        <v>130</v>
      </c>
      <c r="J3573">
        <v>49</v>
      </c>
      <c r="K3573">
        <v>4.8</v>
      </c>
      <c r="L3573">
        <v>65</v>
      </c>
      <c r="M3573">
        <v>21</v>
      </c>
      <c r="N3573">
        <v>3</v>
      </c>
      <c r="O3573">
        <v>16.600000000000001</v>
      </c>
      <c r="P3573">
        <v>20.8</v>
      </c>
      <c r="Q3573">
        <v>27</v>
      </c>
      <c r="R3573">
        <v>10.3</v>
      </c>
      <c r="S3573">
        <v>20</v>
      </c>
      <c r="T3573">
        <v>20900</v>
      </c>
      <c r="U3573">
        <v>24900</v>
      </c>
      <c r="V3573">
        <v>32600</v>
      </c>
    </row>
    <row r="3574" spans="1:22" x14ac:dyDescent="0.25">
      <c r="A3574" t="str">
        <f t="shared" si="55"/>
        <v>2015/20163FemaleHealth and social careEU</v>
      </c>
      <c r="B3574" t="s">
        <v>38</v>
      </c>
      <c r="C3574" t="s">
        <v>141</v>
      </c>
      <c r="D3574">
        <v>3</v>
      </c>
      <c r="E3574" t="s">
        <v>1</v>
      </c>
      <c r="F3574" t="s">
        <v>21</v>
      </c>
      <c r="G3574" t="s">
        <v>104</v>
      </c>
      <c r="H3574">
        <v>25</v>
      </c>
      <c r="I3574">
        <v>25</v>
      </c>
      <c r="J3574">
        <v>28.3</v>
      </c>
      <c r="K3574">
        <v>0</v>
      </c>
      <c r="L3574">
        <v>15</v>
      </c>
      <c r="M3574">
        <v>26.1</v>
      </c>
      <c r="N3574">
        <v>4.3</v>
      </c>
      <c r="O3574">
        <v>26.1</v>
      </c>
      <c r="P3574">
        <v>34.799999999999997</v>
      </c>
      <c r="Q3574">
        <v>41.3</v>
      </c>
      <c r="R3574">
        <v>15.2</v>
      </c>
      <c r="S3574" t="s">
        <v>124</v>
      </c>
      <c r="T3574" t="s">
        <v>124</v>
      </c>
      <c r="U3574" t="s">
        <v>124</v>
      </c>
      <c r="V3574" t="s">
        <v>124</v>
      </c>
    </row>
    <row r="3575" spans="1:22" x14ac:dyDescent="0.25">
      <c r="A3575" t="str">
        <f t="shared" si="55"/>
        <v>2015/20163FemaleHealth and social careUK</v>
      </c>
      <c r="B3575" t="s">
        <v>38</v>
      </c>
      <c r="C3575" t="s">
        <v>141</v>
      </c>
      <c r="D3575">
        <v>3</v>
      </c>
      <c r="E3575" t="s">
        <v>1</v>
      </c>
      <c r="F3575" t="s">
        <v>61</v>
      </c>
      <c r="G3575" t="s">
        <v>104</v>
      </c>
      <c r="H3575">
        <v>6335</v>
      </c>
      <c r="I3575">
        <v>6320</v>
      </c>
      <c r="J3575">
        <v>2.7</v>
      </c>
      <c r="K3575">
        <v>0.3</v>
      </c>
      <c r="L3575">
        <v>6150</v>
      </c>
      <c r="M3575">
        <v>3.6</v>
      </c>
      <c r="N3575">
        <v>5.0999999999999996</v>
      </c>
      <c r="O3575">
        <v>71.3</v>
      </c>
      <c r="P3575">
        <v>86.6</v>
      </c>
      <c r="Q3575">
        <v>88.6</v>
      </c>
      <c r="R3575">
        <v>17.3</v>
      </c>
      <c r="S3575">
        <v>4410</v>
      </c>
      <c r="T3575">
        <v>14300</v>
      </c>
      <c r="U3575">
        <v>21200</v>
      </c>
      <c r="V3575">
        <v>27100</v>
      </c>
    </row>
    <row r="3576" spans="1:22" x14ac:dyDescent="0.25">
      <c r="A3576" t="str">
        <f t="shared" si="55"/>
        <v>2015/20163FemaleHealth and social careNon-EU</v>
      </c>
      <c r="B3576" t="s">
        <v>38</v>
      </c>
      <c r="C3576" t="s">
        <v>141</v>
      </c>
      <c r="D3576">
        <v>3</v>
      </c>
      <c r="E3576" t="s">
        <v>1</v>
      </c>
      <c r="F3576" t="s">
        <v>125</v>
      </c>
      <c r="G3576" t="s">
        <v>104</v>
      </c>
      <c r="H3576">
        <v>40</v>
      </c>
      <c r="I3576">
        <v>40</v>
      </c>
      <c r="J3576">
        <v>24.2</v>
      </c>
      <c r="K3576">
        <v>0</v>
      </c>
      <c r="L3576">
        <v>30</v>
      </c>
      <c r="M3576">
        <v>17.3</v>
      </c>
      <c r="N3576">
        <v>7.4</v>
      </c>
      <c r="O3576">
        <v>27.5</v>
      </c>
      <c r="P3576">
        <v>48.6</v>
      </c>
      <c r="Q3576">
        <v>51.1</v>
      </c>
      <c r="R3576">
        <v>23.5</v>
      </c>
      <c r="S3576" t="s">
        <v>124</v>
      </c>
      <c r="T3576" t="s">
        <v>124</v>
      </c>
      <c r="U3576" t="s">
        <v>124</v>
      </c>
      <c r="V3576" t="s">
        <v>124</v>
      </c>
    </row>
    <row r="3577" spans="1:22" x14ac:dyDescent="0.25">
      <c r="A3577" t="str">
        <f t="shared" si="55"/>
        <v>2015/20163FemaleHistory and archaeologyEU</v>
      </c>
      <c r="B3577" t="s">
        <v>38</v>
      </c>
      <c r="C3577" t="s">
        <v>141</v>
      </c>
      <c r="D3577">
        <v>3</v>
      </c>
      <c r="E3577" t="s">
        <v>1</v>
      </c>
      <c r="F3577" t="s">
        <v>21</v>
      </c>
      <c r="G3577" t="s">
        <v>113</v>
      </c>
      <c r="H3577">
        <v>165</v>
      </c>
      <c r="I3577">
        <v>160</v>
      </c>
      <c r="J3577">
        <v>24.2</v>
      </c>
      <c r="K3577">
        <v>4.2</v>
      </c>
      <c r="L3577">
        <v>120</v>
      </c>
      <c r="M3577">
        <v>18</v>
      </c>
      <c r="N3577">
        <v>3.1</v>
      </c>
      <c r="O3577">
        <v>33.700000000000003</v>
      </c>
      <c r="P3577">
        <v>43.7</v>
      </c>
      <c r="Q3577">
        <v>54.7</v>
      </c>
      <c r="R3577">
        <v>21</v>
      </c>
      <c r="S3577">
        <v>50</v>
      </c>
      <c r="T3577">
        <v>14300</v>
      </c>
      <c r="U3577">
        <v>23100</v>
      </c>
      <c r="V3577">
        <v>26700</v>
      </c>
    </row>
    <row r="3578" spans="1:22" x14ac:dyDescent="0.25">
      <c r="A3578" t="str">
        <f t="shared" si="55"/>
        <v>2015/20163FemaleHistory and archaeologyUK</v>
      </c>
      <c r="B3578" t="s">
        <v>38</v>
      </c>
      <c r="C3578" t="s">
        <v>141</v>
      </c>
      <c r="D3578">
        <v>3</v>
      </c>
      <c r="E3578" t="s">
        <v>1</v>
      </c>
      <c r="F3578" t="s">
        <v>61</v>
      </c>
      <c r="G3578" t="s">
        <v>113</v>
      </c>
      <c r="H3578">
        <v>5880</v>
      </c>
      <c r="I3578">
        <v>5845</v>
      </c>
      <c r="J3578">
        <v>1.9</v>
      </c>
      <c r="K3578">
        <v>0.6</v>
      </c>
      <c r="L3578">
        <v>5730</v>
      </c>
      <c r="M3578">
        <v>5.5</v>
      </c>
      <c r="N3578">
        <v>5.4</v>
      </c>
      <c r="O3578">
        <v>70.900000000000006</v>
      </c>
      <c r="P3578">
        <v>83.2</v>
      </c>
      <c r="Q3578">
        <v>87.1</v>
      </c>
      <c r="R3578">
        <v>16.3</v>
      </c>
      <c r="S3578">
        <v>4015</v>
      </c>
      <c r="T3578">
        <v>16800</v>
      </c>
      <c r="U3578">
        <v>22000</v>
      </c>
      <c r="V3578">
        <v>27100</v>
      </c>
    </row>
    <row r="3579" spans="1:22" x14ac:dyDescent="0.25">
      <c r="A3579" t="str">
        <f t="shared" si="55"/>
        <v>2015/20163FemaleHistory and archaeologyNon-EU</v>
      </c>
      <c r="B3579" t="s">
        <v>38</v>
      </c>
      <c r="C3579" t="s">
        <v>141</v>
      </c>
      <c r="D3579">
        <v>3</v>
      </c>
      <c r="E3579" t="s">
        <v>1</v>
      </c>
      <c r="F3579" t="s">
        <v>125</v>
      </c>
      <c r="G3579" t="s">
        <v>113</v>
      </c>
      <c r="H3579">
        <v>155</v>
      </c>
      <c r="I3579">
        <v>150</v>
      </c>
      <c r="J3579">
        <v>46.7</v>
      </c>
      <c r="K3579">
        <v>3.4</v>
      </c>
      <c r="L3579">
        <v>80</v>
      </c>
      <c r="M3579">
        <v>22.7</v>
      </c>
      <c r="N3579">
        <v>4.2</v>
      </c>
      <c r="O3579">
        <v>17.399999999999999</v>
      </c>
      <c r="P3579">
        <v>22.8</v>
      </c>
      <c r="Q3579">
        <v>26.5</v>
      </c>
      <c r="R3579">
        <v>9.1</v>
      </c>
      <c r="S3579">
        <v>25</v>
      </c>
      <c r="T3579">
        <v>19800</v>
      </c>
      <c r="U3579">
        <v>30000</v>
      </c>
      <c r="V3579">
        <v>39900</v>
      </c>
    </row>
    <row r="3580" spans="1:22" x14ac:dyDescent="0.25">
      <c r="A3580" t="str">
        <f t="shared" si="55"/>
        <v>2015/20163FemaleLanguages and area studiesEU</v>
      </c>
      <c r="B3580" t="s">
        <v>38</v>
      </c>
      <c r="C3580" t="s">
        <v>141</v>
      </c>
      <c r="D3580">
        <v>3</v>
      </c>
      <c r="E3580" t="s">
        <v>1</v>
      </c>
      <c r="F3580" t="s">
        <v>21</v>
      </c>
      <c r="G3580" t="s">
        <v>149</v>
      </c>
      <c r="H3580">
        <v>385</v>
      </c>
      <c r="I3580">
        <v>365</v>
      </c>
      <c r="J3580">
        <v>27.9</v>
      </c>
      <c r="K3580">
        <v>5.4</v>
      </c>
      <c r="L3580">
        <v>265</v>
      </c>
      <c r="M3580">
        <v>24.9</v>
      </c>
      <c r="N3580">
        <v>4.3</v>
      </c>
      <c r="O3580">
        <v>33.4</v>
      </c>
      <c r="P3580">
        <v>39.6</v>
      </c>
      <c r="Q3580">
        <v>42.8</v>
      </c>
      <c r="R3580">
        <v>9.5</v>
      </c>
      <c r="S3580">
        <v>115</v>
      </c>
      <c r="T3580">
        <v>16100</v>
      </c>
      <c r="U3580">
        <v>22300</v>
      </c>
      <c r="V3580">
        <v>30400</v>
      </c>
    </row>
    <row r="3581" spans="1:22" x14ac:dyDescent="0.25">
      <c r="A3581" t="str">
        <f t="shared" si="55"/>
        <v>2015/20163FemaleLanguages and area studiesUK</v>
      </c>
      <c r="B3581" t="s">
        <v>38</v>
      </c>
      <c r="C3581" t="s">
        <v>141</v>
      </c>
      <c r="D3581">
        <v>3</v>
      </c>
      <c r="E3581" t="s">
        <v>1</v>
      </c>
      <c r="F3581" t="s">
        <v>61</v>
      </c>
      <c r="G3581" t="s">
        <v>149</v>
      </c>
      <c r="H3581">
        <v>4060</v>
      </c>
      <c r="I3581">
        <v>3995</v>
      </c>
      <c r="J3581">
        <v>2.1</v>
      </c>
      <c r="K3581">
        <v>1.6</v>
      </c>
      <c r="L3581">
        <v>3910</v>
      </c>
      <c r="M3581">
        <v>10.3</v>
      </c>
      <c r="N3581">
        <v>6.4</v>
      </c>
      <c r="O3581">
        <v>67.3</v>
      </c>
      <c r="P3581">
        <v>77.8</v>
      </c>
      <c r="Q3581">
        <v>81.099999999999994</v>
      </c>
      <c r="R3581">
        <v>13.8</v>
      </c>
      <c r="S3581">
        <v>2575</v>
      </c>
      <c r="T3581">
        <v>18700</v>
      </c>
      <c r="U3581">
        <v>23800</v>
      </c>
      <c r="V3581">
        <v>28900</v>
      </c>
    </row>
    <row r="3582" spans="1:22" x14ac:dyDescent="0.25">
      <c r="A3582" t="str">
        <f t="shared" si="55"/>
        <v>2015/20163FemaleLanguages and area studiesNon-EU</v>
      </c>
      <c r="B3582" t="s">
        <v>38</v>
      </c>
      <c r="C3582" t="s">
        <v>141</v>
      </c>
      <c r="D3582">
        <v>3</v>
      </c>
      <c r="E3582" t="s">
        <v>1</v>
      </c>
      <c r="F3582" t="s">
        <v>125</v>
      </c>
      <c r="G3582" t="s">
        <v>149</v>
      </c>
      <c r="H3582">
        <v>135</v>
      </c>
      <c r="I3582">
        <v>130</v>
      </c>
      <c r="J3582">
        <v>39.9</v>
      </c>
      <c r="K3582">
        <v>3.2</v>
      </c>
      <c r="L3582">
        <v>80</v>
      </c>
      <c r="M3582">
        <v>24.7</v>
      </c>
      <c r="N3582">
        <v>6.3</v>
      </c>
      <c r="O3582">
        <v>23.8</v>
      </c>
      <c r="P3582">
        <v>27</v>
      </c>
      <c r="Q3582">
        <v>29</v>
      </c>
      <c r="R3582">
        <v>5.3</v>
      </c>
      <c r="S3582">
        <v>30</v>
      </c>
      <c r="T3582">
        <v>17200</v>
      </c>
      <c r="U3582">
        <v>25600</v>
      </c>
      <c r="V3582">
        <v>29300</v>
      </c>
    </row>
    <row r="3583" spans="1:22" x14ac:dyDescent="0.25">
      <c r="A3583" t="str">
        <f t="shared" si="55"/>
        <v>2015/20163FemaleLawEU</v>
      </c>
      <c r="B3583" t="s">
        <v>38</v>
      </c>
      <c r="C3583" t="s">
        <v>141</v>
      </c>
      <c r="D3583">
        <v>3</v>
      </c>
      <c r="E3583" t="s">
        <v>1</v>
      </c>
      <c r="F3583" t="s">
        <v>21</v>
      </c>
      <c r="G3583" t="s">
        <v>7</v>
      </c>
      <c r="H3583">
        <v>535</v>
      </c>
      <c r="I3583">
        <v>520</v>
      </c>
      <c r="J3583">
        <v>45.1</v>
      </c>
      <c r="K3583">
        <v>2.9</v>
      </c>
      <c r="L3583">
        <v>285</v>
      </c>
      <c r="M3583">
        <v>14.1</v>
      </c>
      <c r="N3583">
        <v>5.2</v>
      </c>
      <c r="O3583">
        <v>28.9</v>
      </c>
      <c r="P3583">
        <v>32.200000000000003</v>
      </c>
      <c r="Q3583">
        <v>35.700000000000003</v>
      </c>
      <c r="R3583">
        <v>6.8</v>
      </c>
      <c r="S3583">
        <v>140</v>
      </c>
      <c r="T3583">
        <v>18300</v>
      </c>
      <c r="U3583">
        <v>26400</v>
      </c>
      <c r="V3583">
        <v>35500</v>
      </c>
    </row>
    <row r="3584" spans="1:22" x14ac:dyDescent="0.25">
      <c r="A3584" t="str">
        <f t="shared" si="55"/>
        <v>2015/20163FemaleLawUK</v>
      </c>
      <c r="B3584" t="s">
        <v>38</v>
      </c>
      <c r="C3584" t="s">
        <v>141</v>
      </c>
      <c r="D3584">
        <v>3</v>
      </c>
      <c r="E3584" t="s">
        <v>1</v>
      </c>
      <c r="F3584" t="s">
        <v>61</v>
      </c>
      <c r="G3584" t="s">
        <v>7</v>
      </c>
      <c r="H3584">
        <v>7385</v>
      </c>
      <c r="I3584">
        <v>7355</v>
      </c>
      <c r="J3584">
        <v>2.6</v>
      </c>
      <c r="K3584">
        <v>0.4</v>
      </c>
      <c r="L3584">
        <v>7170</v>
      </c>
      <c r="M3584">
        <v>5.0999999999999996</v>
      </c>
      <c r="N3584">
        <v>6.5</v>
      </c>
      <c r="O3584">
        <v>76.3</v>
      </c>
      <c r="P3584">
        <v>83.8</v>
      </c>
      <c r="Q3584">
        <v>85.8</v>
      </c>
      <c r="R3584">
        <v>9.6</v>
      </c>
      <c r="S3584">
        <v>5470</v>
      </c>
      <c r="T3584">
        <v>16100</v>
      </c>
      <c r="U3584">
        <v>20600</v>
      </c>
      <c r="V3584">
        <v>27100</v>
      </c>
    </row>
    <row r="3585" spans="1:22" x14ac:dyDescent="0.25">
      <c r="A3585" t="str">
        <f t="shared" si="55"/>
        <v>2015/20163FemaleLawNon-EU</v>
      </c>
      <c r="B3585" t="s">
        <v>38</v>
      </c>
      <c r="C3585" t="s">
        <v>141</v>
      </c>
      <c r="D3585">
        <v>3</v>
      </c>
      <c r="E3585" t="s">
        <v>1</v>
      </c>
      <c r="F3585" t="s">
        <v>125</v>
      </c>
      <c r="G3585" t="s">
        <v>7</v>
      </c>
      <c r="H3585">
        <v>1220</v>
      </c>
      <c r="I3585">
        <v>1205</v>
      </c>
      <c r="J3585">
        <v>56.7</v>
      </c>
      <c r="K3585">
        <v>1.4</v>
      </c>
      <c r="L3585">
        <v>520</v>
      </c>
      <c r="M3585">
        <v>24.5</v>
      </c>
      <c r="N3585">
        <v>2.2999999999999998</v>
      </c>
      <c r="O3585">
        <v>10.9</v>
      </c>
      <c r="P3585">
        <v>12</v>
      </c>
      <c r="Q3585">
        <v>16.600000000000001</v>
      </c>
      <c r="R3585">
        <v>5.7</v>
      </c>
      <c r="S3585">
        <v>110</v>
      </c>
      <c r="T3585">
        <v>15700</v>
      </c>
      <c r="U3585">
        <v>24500</v>
      </c>
      <c r="V3585">
        <v>46500</v>
      </c>
    </row>
    <row r="3586" spans="1:22" x14ac:dyDescent="0.25">
      <c r="A3586" t="str">
        <f t="shared" si="55"/>
        <v>2015/20163FemaleMaterials and technologyEU</v>
      </c>
      <c r="B3586" t="s">
        <v>38</v>
      </c>
      <c r="C3586" t="s">
        <v>141</v>
      </c>
      <c r="D3586">
        <v>3</v>
      </c>
      <c r="E3586" t="s">
        <v>1</v>
      </c>
      <c r="F3586" t="s">
        <v>21</v>
      </c>
      <c r="G3586" t="s">
        <v>150</v>
      </c>
      <c r="H3586">
        <v>45</v>
      </c>
      <c r="I3586">
        <v>45</v>
      </c>
      <c r="J3586">
        <v>27.6</v>
      </c>
      <c r="K3586">
        <v>2.2999999999999998</v>
      </c>
      <c r="L3586">
        <v>30</v>
      </c>
      <c r="M3586">
        <v>20.6</v>
      </c>
      <c r="N3586">
        <v>2.2999999999999998</v>
      </c>
      <c r="O3586">
        <v>34.299999999999997</v>
      </c>
      <c r="P3586">
        <v>39.700000000000003</v>
      </c>
      <c r="Q3586">
        <v>49.6</v>
      </c>
      <c r="R3586">
        <v>15.2</v>
      </c>
      <c r="S3586">
        <v>15</v>
      </c>
      <c r="T3586">
        <v>18300</v>
      </c>
      <c r="U3586">
        <v>19400</v>
      </c>
      <c r="V3586">
        <v>25300</v>
      </c>
    </row>
    <row r="3587" spans="1:22" x14ac:dyDescent="0.25">
      <c r="A3587" t="str">
        <f t="shared" si="55"/>
        <v>2015/20163FemaleMaterials and technologyUK</v>
      </c>
      <c r="B3587" t="s">
        <v>38</v>
      </c>
      <c r="C3587" t="s">
        <v>141</v>
      </c>
      <c r="D3587">
        <v>3</v>
      </c>
      <c r="E3587" t="s">
        <v>1</v>
      </c>
      <c r="F3587" t="s">
        <v>61</v>
      </c>
      <c r="G3587" t="s">
        <v>150</v>
      </c>
      <c r="H3587">
        <v>485</v>
      </c>
      <c r="I3587">
        <v>480</v>
      </c>
      <c r="J3587">
        <v>2</v>
      </c>
      <c r="K3587">
        <v>1</v>
      </c>
      <c r="L3587">
        <v>470</v>
      </c>
      <c r="M3587">
        <v>7</v>
      </c>
      <c r="N3587">
        <v>7.9</v>
      </c>
      <c r="O3587">
        <v>73.5</v>
      </c>
      <c r="P3587">
        <v>81</v>
      </c>
      <c r="Q3587">
        <v>83.1</v>
      </c>
      <c r="R3587">
        <v>9.6999999999999993</v>
      </c>
      <c r="S3587">
        <v>335</v>
      </c>
      <c r="T3587">
        <v>15400</v>
      </c>
      <c r="U3587">
        <v>21200</v>
      </c>
      <c r="V3587">
        <v>27400</v>
      </c>
    </row>
    <row r="3588" spans="1:22" x14ac:dyDescent="0.25">
      <c r="A3588" t="str">
        <f t="shared" ref="A3588:A3651" si="56">B3588&amp;D3588&amp;E3588&amp;G3588&amp;F3588</f>
        <v>2015/20163FemaleMaterials and technologyNon-EU</v>
      </c>
      <c r="B3588" t="s">
        <v>38</v>
      </c>
      <c r="C3588" t="s">
        <v>141</v>
      </c>
      <c r="D3588">
        <v>3</v>
      </c>
      <c r="E3588" t="s">
        <v>1</v>
      </c>
      <c r="F3588" t="s">
        <v>125</v>
      </c>
      <c r="G3588" t="s">
        <v>150</v>
      </c>
      <c r="H3588">
        <v>120</v>
      </c>
      <c r="I3588">
        <v>120</v>
      </c>
      <c r="J3588">
        <v>57.8</v>
      </c>
      <c r="K3588">
        <v>0.8</v>
      </c>
      <c r="L3588">
        <v>50</v>
      </c>
      <c r="M3588">
        <v>25.6</v>
      </c>
      <c r="N3588">
        <v>0.8</v>
      </c>
      <c r="O3588">
        <v>6.2</v>
      </c>
      <c r="P3588">
        <v>11.5</v>
      </c>
      <c r="Q3588">
        <v>15.8</v>
      </c>
      <c r="R3588">
        <v>9.6</v>
      </c>
      <c r="S3588" t="s">
        <v>124</v>
      </c>
      <c r="T3588" t="s">
        <v>124</v>
      </c>
      <c r="U3588" t="s">
        <v>124</v>
      </c>
      <c r="V3588" t="s">
        <v>124</v>
      </c>
    </row>
    <row r="3589" spans="1:22" x14ac:dyDescent="0.25">
      <c r="A3589" t="str">
        <f t="shared" si="56"/>
        <v>2015/20163FemaleMathematical sciencesEU</v>
      </c>
      <c r="B3589" t="s">
        <v>38</v>
      </c>
      <c r="C3589" t="s">
        <v>141</v>
      </c>
      <c r="D3589">
        <v>3</v>
      </c>
      <c r="E3589" t="s">
        <v>1</v>
      </c>
      <c r="F3589" t="s">
        <v>21</v>
      </c>
      <c r="G3589" t="s">
        <v>5</v>
      </c>
      <c r="H3589">
        <v>125</v>
      </c>
      <c r="I3589">
        <v>120</v>
      </c>
      <c r="J3589">
        <v>44</v>
      </c>
      <c r="K3589">
        <v>1.1000000000000001</v>
      </c>
      <c r="L3589">
        <v>70</v>
      </c>
      <c r="M3589">
        <v>9.8000000000000007</v>
      </c>
      <c r="N3589">
        <v>2.8</v>
      </c>
      <c r="O3589">
        <v>23.8</v>
      </c>
      <c r="P3589">
        <v>34.4</v>
      </c>
      <c r="Q3589">
        <v>43.5</v>
      </c>
      <c r="R3589">
        <v>19.7</v>
      </c>
      <c r="S3589">
        <v>30</v>
      </c>
      <c r="T3589">
        <v>28500</v>
      </c>
      <c r="U3589">
        <v>35500</v>
      </c>
      <c r="V3589">
        <v>48300</v>
      </c>
    </row>
    <row r="3590" spans="1:22" x14ac:dyDescent="0.25">
      <c r="A3590" t="str">
        <f t="shared" si="56"/>
        <v>2015/20163FemaleMathematical sciencesUK</v>
      </c>
      <c r="B3590" t="s">
        <v>38</v>
      </c>
      <c r="C3590" t="s">
        <v>141</v>
      </c>
      <c r="D3590">
        <v>3</v>
      </c>
      <c r="E3590" t="s">
        <v>1</v>
      </c>
      <c r="F3590" t="s">
        <v>61</v>
      </c>
      <c r="G3590" t="s">
        <v>5</v>
      </c>
      <c r="H3590">
        <v>2075</v>
      </c>
      <c r="I3590">
        <v>2065</v>
      </c>
      <c r="J3590">
        <v>2.2999999999999998</v>
      </c>
      <c r="K3590">
        <v>0.6</v>
      </c>
      <c r="L3590">
        <v>2015</v>
      </c>
      <c r="M3590">
        <v>5.7</v>
      </c>
      <c r="N3590">
        <v>3.8</v>
      </c>
      <c r="O3590">
        <v>74.8</v>
      </c>
      <c r="P3590">
        <v>85.2</v>
      </c>
      <c r="Q3590">
        <v>88.1</v>
      </c>
      <c r="R3590">
        <v>13.3</v>
      </c>
      <c r="S3590">
        <v>1520</v>
      </c>
      <c r="T3590">
        <v>22300</v>
      </c>
      <c r="U3590">
        <v>27100</v>
      </c>
      <c r="V3590">
        <v>34000</v>
      </c>
    </row>
    <row r="3591" spans="1:22" x14ac:dyDescent="0.25">
      <c r="A3591" t="str">
        <f t="shared" si="56"/>
        <v>2015/20163FemaleMathematical sciencesNon-EU</v>
      </c>
      <c r="B3591" t="s">
        <v>38</v>
      </c>
      <c r="C3591" t="s">
        <v>141</v>
      </c>
      <c r="D3591">
        <v>3</v>
      </c>
      <c r="E3591" t="s">
        <v>1</v>
      </c>
      <c r="F3591" t="s">
        <v>125</v>
      </c>
      <c r="G3591" t="s">
        <v>5</v>
      </c>
      <c r="H3591">
        <v>540</v>
      </c>
      <c r="I3591">
        <v>540</v>
      </c>
      <c r="J3591">
        <v>63.4</v>
      </c>
      <c r="K3591">
        <v>0.6</v>
      </c>
      <c r="L3591">
        <v>195</v>
      </c>
      <c r="M3591">
        <v>20.9</v>
      </c>
      <c r="N3591">
        <v>2</v>
      </c>
      <c r="O3591">
        <v>7.5</v>
      </c>
      <c r="P3591">
        <v>9.5</v>
      </c>
      <c r="Q3591">
        <v>13.8</v>
      </c>
      <c r="R3591">
        <v>6.2</v>
      </c>
      <c r="S3591">
        <v>40</v>
      </c>
      <c r="T3591">
        <v>19400</v>
      </c>
      <c r="U3591">
        <v>28200</v>
      </c>
      <c r="V3591">
        <v>39900</v>
      </c>
    </row>
    <row r="3592" spans="1:22" x14ac:dyDescent="0.25">
      <c r="A3592" t="str">
        <f t="shared" si="56"/>
        <v>2015/20163FemaleMedia, journalism and communicationsEU</v>
      </c>
      <c r="B3592" t="s">
        <v>38</v>
      </c>
      <c r="C3592" t="s">
        <v>141</v>
      </c>
      <c r="D3592">
        <v>3</v>
      </c>
      <c r="E3592" t="s">
        <v>1</v>
      </c>
      <c r="F3592" t="s">
        <v>21</v>
      </c>
      <c r="G3592" t="s">
        <v>151</v>
      </c>
      <c r="H3592">
        <v>455</v>
      </c>
      <c r="I3592">
        <v>435</v>
      </c>
      <c r="J3592">
        <v>23.9</v>
      </c>
      <c r="K3592">
        <v>4.8</v>
      </c>
      <c r="L3592">
        <v>330</v>
      </c>
      <c r="M3592">
        <v>27.5</v>
      </c>
      <c r="N3592">
        <v>4.9000000000000004</v>
      </c>
      <c r="O3592">
        <v>36.799999999999997</v>
      </c>
      <c r="P3592">
        <v>41</v>
      </c>
      <c r="Q3592">
        <v>43.7</v>
      </c>
      <c r="R3592">
        <v>6.9</v>
      </c>
      <c r="S3592">
        <v>150</v>
      </c>
      <c r="T3592">
        <v>17900</v>
      </c>
      <c r="U3592">
        <v>23100</v>
      </c>
      <c r="V3592">
        <v>28200</v>
      </c>
    </row>
    <row r="3593" spans="1:22" x14ac:dyDescent="0.25">
      <c r="A3593" t="str">
        <f t="shared" si="56"/>
        <v>2015/20163FemaleMedia, journalism and communicationsUK</v>
      </c>
      <c r="B3593" t="s">
        <v>38</v>
      </c>
      <c r="C3593" t="s">
        <v>141</v>
      </c>
      <c r="D3593">
        <v>3</v>
      </c>
      <c r="E3593" t="s">
        <v>1</v>
      </c>
      <c r="F3593" t="s">
        <v>61</v>
      </c>
      <c r="G3593" t="s">
        <v>151</v>
      </c>
      <c r="H3593">
        <v>4835</v>
      </c>
      <c r="I3593">
        <v>4815</v>
      </c>
      <c r="J3593">
        <v>2</v>
      </c>
      <c r="K3593">
        <v>0.4</v>
      </c>
      <c r="L3593">
        <v>4720</v>
      </c>
      <c r="M3593">
        <v>5.6</v>
      </c>
      <c r="N3593">
        <v>7</v>
      </c>
      <c r="O3593">
        <v>79.7</v>
      </c>
      <c r="P3593">
        <v>84.2</v>
      </c>
      <c r="Q3593">
        <v>85.4</v>
      </c>
      <c r="R3593">
        <v>5.8</v>
      </c>
      <c r="S3593">
        <v>3725</v>
      </c>
      <c r="T3593">
        <v>15000</v>
      </c>
      <c r="U3593">
        <v>19800</v>
      </c>
      <c r="V3593">
        <v>24500</v>
      </c>
    </row>
    <row r="3594" spans="1:22" x14ac:dyDescent="0.25">
      <c r="A3594" t="str">
        <f t="shared" si="56"/>
        <v>2015/20163FemaleMedia, journalism and communicationsNon-EU</v>
      </c>
      <c r="B3594" t="s">
        <v>38</v>
      </c>
      <c r="C3594" t="s">
        <v>141</v>
      </c>
      <c r="D3594">
        <v>3</v>
      </c>
      <c r="E3594" t="s">
        <v>1</v>
      </c>
      <c r="F3594" t="s">
        <v>125</v>
      </c>
      <c r="G3594" t="s">
        <v>151</v>
      </c>
      <c r="H3594">
        <v>580</v>
      </c>
      <c r="I3594">
        <v>570</v>
      </c>
      <c r="J3594">
        <v>64.3</v>
      </c>
      <c r="K3594">
        <v>1.9</v>
      </c>
      <c r="L3594">
        <v>205</v>
      </c>
      <c r="M3594">
        <v>23.6</v>
      </c>
      <c r="N3594">
        <v>1.9</v>
      </c>
      <c r="O3594">
        <v>7</v>
      </c>
      <c r="P3594">
        <v>7.7</v>
      </c>
      <c r="Q3594">
        <v>10.199999999999999</v>
      </c>
      <c r="R3594">
        <v>3.2</v>
      </c>
      <c r="S3594">
        <v>35</v>
      </c>
      <c r="T3594">
        <v>15700</v>
      </c>
      <c r="U3594">
        <v>23100</v>
      </c>
      <c r="V3594">
        <v>31500</v>
      </c>
    </row>
    <row r="3595" spans="1:22" x14ac:dyDescent="0.25">
      <c r="A3595" t="str">
        <f t="shared" si="56"/>
        <v>2015/20163FemaleMedical sciencesEU</v>
      </c>
      <c r="B3595" t="s">
        <v>38</v>
      </c>
      <c r="C3595" t="s">
        <v>141</v>
      </c>
      <c r="D3595">
        <v>3</v>
      </c>
      <c r="E3595" t="s">
        <v>1</v>
      </c>
      <c r="F3595" t="s">
        <v>21</v>
      </c>
      <c r="G3595" t="s">
        <v>152</v>
      </c>
      <c r="H3595">
        <v>80</v>
      </c>
      <c r="I3595">
        <v>75</v>
      </c>
      <c r="J3595">
        <v>25.7</v>
      </c>
      <c r="K3595">
        <v>5</v>
      </c>
      <c r="L3595">
        <v>55</v>
      </c>
      <c r="M3595">
        <v>11.8</v>
      </c>
      <c r="N3595">
        <v>6.5</v>
      </c>
      <c r="O3595">
        <v>14.4</v>
      </c>
      <c r="P3595">
        <v>41.4</v>
      </c>
      <c r="Q3595">
        <v>56</v>
      </c>
      <c r="R3595">
        <v>41.6</v>
      </c>
      <c r="S3595" t="s">
        <v>124</v>
      </c>
      <c r="T3595" t="s">
        <v>124</v>
      </c>
      <c r="U3595" t="s">
        <v>124</v>
      </c>
      <c r="V3595" t="s">
        <v>124</v>
      </c>
    </row>
    <row r="3596" spans="1:22" x14ac:dyDescent="0.25">
      <c r="A3596" t="str">
        <f t="shared" si="56"/>
        <v>2015/20163FemaleMedical sciencesUK</v>
      </c>
      <c r="B3596" t="s">
        <v>38</v>
      </c>
      <c r="C3596" t="s">
        <v>141</v>
      </c>
      <c r="D3596">
        <v>3</v>
      </c>
      <c r="E3596" t="s">
        <v>1</v>
      </c>
      <c r="F3596" t="s">
        <v>61</v>
      </c>
      <c r="G3596" t="s">
        <v>152</v>
      </c>
      <c r="H3596">
        <v>1935</v>
      </c>
      <c r="I3596">
        <v>1925</v>
      </c>
      <c r="J3596">
        <v>3.1</v>
      </c>
      <c r="K3596">
        <v>0.5</v>
      </c>
      <c r="L3596">
        <v>1865</v>
      </c>
      <c r="M3596">
        <v>3.7</v>
      </c>
      <c r="N3596">
        <v>3.2</v>
      </c>
      <c r="O3596">
        <v>56.2</v>
      </c>
      <c r="P3596">
        <v>82.3</v>
      </c>
      <c r="Q3596">
        <v>90</v>
      </c>
      <c r="R3596">
        <v>33.799999999999997</v>
      </c>
      <c r="S3596">
        <v>1065</v>
      </c>
      <c r="T3596">
        <v>21200</v>
      </c>
      <c r="U3596">
        <v>26400</v>
      </c>
      <c r="V3596">
        <v>31500</v>
      </c>
    </row>
    <row r="3597" spans="1:22" x14ac:dyDescent="0.25">
      <c r="A3597" t="str">
        <f t="shared" si="56"/>
        <v>2015/20163FemaleMedical sciencesNon-EU</v>
      </c>
      <c r="B3597" t="s">
        <v>38</v>
      </c>
      <c r="C3597" t="s">
        <v>141</v>
      </c>
      <c r="D3597">
        <v>3</v>
      </c>
      <c r="E3597" t="s">
        <v>1</v>
      </c>
      <c r="F3597" t="s">
        <v>125</v>
      </c>
      <c r="G3597" t="s">
        <v>152</v>
      </c>
      <c r="H3597">
        <v>85</v>
      </c>
      <c r="I3597">
        <v>85</v>
      </c>
      <c r="J3597">
        <v>37.4</v>
      </c>
      <c r="K3597">
        <v>2.7</v>
      </c>
      <c r="L3597">
        <v>55</v>
      </c>
      <c r="M3597">
        <v>17.5</v>
      </c>
      <c r="N3597">
        <v>2.4</v>
      </c>
      <c r="O3597">
        <v>11.1</v>
      </c>
      <c r="P3597">
        <v>24</v>
      </c>
      <c r="Q3597">
        <v>42.7</v>
      </c>
      <c r="R3597">
        <v>31.6</v>
      </c>
      <c r="S3597" t="s">
        <v>124</v>
      </c>
      <c r="T3597" t="s">
        <v>124</v>
      </c>
      <c r="U3597" t="s">
        <v>124</v>
      </c>
      <c r="V3597" t="s">
        <v>124</v>
      </c>
    </row>
    <row r="3598" spans="1:22" x14ac:dyDescent="0.25">
      <c r="A3598" t="str">
        <f t="shared" si="56"/>
        <v>2015/20163FemaleMedicine and dentistryEU</v>
      </c>
      <c r="B3598" t="s">
        <v>38</v>
      </c>
      <c r="C3598" t="s">
        <v>141</v>
      </c>
      <c r="D3598">
        <v>3</v>
      </c>
      <c r="E3598" t="s">
        <v>1</v>
      </c>
      <c r="F3598" t="s">
        <v>21</v>
      </c>
      <c r="G3598" t="s">
        <v>77</v>
      </c>
      <c r="H3598">
        <v>120</v>
      </c>
      <c r="I3598">
        <v>115</v>
      </c>
      <c r="J3598">
        <v>14.9</v>
      </c>
      <c r="K3598">
        <v>3.4</v>
      </c>
      <c r="L3598">
        <v>95</v>
      </c>
      <c r="M3598">
        <v>10.5</v>
      </c>
      <c r="N3598">
        <v>0.9</v>
      </c>
      <c r="O3598">
        <v>59.6</v>
      </c>
      <c r="P3598">
        <v>71.900000000000006</v>
      </c>
      <c r="Q3598">
        <v>73.7</v>
      </c>
      <c r="R3598">
        <v>14</v>
      </c>
      <c r="S3598">
        <v>65</v>
      </c>
      <c r="T3598">
        <v>34400</v>
      </c>
      <c r="U3598">
        <v>42800</v>
      </c>
      <c r="V3598">
        <v>46100</v>
      </c>
    </row>
    <row r="3599" spans="1:22" x14ac:dyDescent="0.25">
      <c r="A3599" t="str">
        <f t="shared" si="56"/>
        <v>2015/20163FemaleMedicine and dentistryUK</v>
      </c>
      <c r="B3599" t="s">
        <v>38</v>
      </c>
      <c r="C3599" t="s">
        <v>141</v>
      </c>
      <c r="D3599">
        <v>3</v>
      </c>
      <c r="E3599" t="s">
        <v>1</v>
      </c>
      <c r="F3599" t="s">
        <v>61</v>
      </c>
      <c r="G3599" t="s">
        <v>77</v>
      </c>
      <c r="H3599">
        <v>3970</v>
      </c>
      <c r="I3599">
        <v>3905</v>
      </c>
      <c r="J3599">
        <v>1.9</v>
      </c>
      <c r="K3599">
        <v>1.6</v>
      </c>
      <c r="L3599">
        <v>3830</v>
      </c>
      <c r="M3599">
        <v>3</v>
      </c>
      <c r="N3599">
        <v>3.3</v>
      </c>
      <c r="O3599">
        <v>76.099999999999994</v>
      </c>
      <c r="P3599">
        <v>90</v>
      </c>
      <c r="Q3599">
        <v>91.8</v>
      </c>
      <c r="R3599">
        <v>15.7</v>
      </c>
      <c r="S3599">
        <v>2865</v>
      </c>
      <c r="T3599">
        <v>34800</v>
      </c>
      <c r="U3599">
        <v>42500</v>
      </c>
      <c r="V3599">
        <v>45000</v>
      </c>
    </row>
    <row r="3600" spans="1:22" x14ac:dyDescent="0.25">
      <c r="A3600" t="str">
        <f t="shared" si="56"/>
        <v>2015/20163FemaleMedicine and dentistryNon-EU</v>
      </c>
      <c r="B3600" t="s">
        <v>38</v>
      </c>
      <c r="C3600" t="s">
        <v>141</v>
      </c>
      <c r="D3600">
        <v>3</v>
      </c>
      <c r="E3600" t="s">
        <v>1</v>
      </c>
      <c r="F3600" t="s">
        <v>125</v>
      </c>
      <c r="G3600" t="s">
        <v>77</v>
      </c>
      <c r="H3600">
        <v>335</v>
      </c>
      <c r="I3600">
        <v>330</v>
      </c>
      <c r="J3600">
        <v>27.7</v>
      </c>
      <c r="K3600">
        <v>2.1</v>
      </c>
      <c r="L3600">
        <v>235</v>
      </c>
      <c r="M3600">
        <v>14</v>
      </c>
      <c r="N3600">
        <v>5.2</v>
      </c>
      <c r="O3600">
        <v>42.7</v>
      </c>
      <c r="P3600">
        <v>49.4</v>
      </c>
      <c r="Q3600">
        <v>53</v>
      </c>
      <c r="R3600">
        <v>10.4</v>
      </c>
      <c r="S3600">
        <v>135</v>
      </c>
      <c r="T3600">
        <v>40300</v>
      </c>
      <c r="U3600">
        <v>43600</v>
      </c>
      <c r="V3600">
        <v>46100</v>
      </c>
    </row>
    <row r="3601" spans="1:22" x14ac:dyDescent="0.25">
      <c r="A3601" t="str">
        <f t="shared" si="56"/>
        <v>2015/20163FemaleNursing and midwiferyEU</v>
      </c>
      <c r="B3601" t="s">
        <v>38</v>
      </c>
      <c r="C3601" t="s">
        <v>141</v>
      </c>
      <c r="D3601">
        <v>3</v>
      </c>
      <c r="E3601" t="s">
        <v>1</v>
      </c>
      <c r="F3601" t="s">
        <v>21</v>
      </c>
      <c r="G3601" t="s">
        <v>153</v>
      </c>
      <c r="H3601">
        <v>90</v>
      </c>
      <c r="I3601">
        <v>85</v>
      </c>
      <c r="J3601">
        <v>14.5</v>
      </c>
      <c r="K3601">
        <v>9.8000000000000007</v>
      </c>
      <c r="L3601">
        <v>70</v>
      </c>
      <c r="M3601">
        <v>15.7</v>
      </c>
      <c r="N3601">
        <v>3.6</v>
      </c>
      <c r="O3601">
        <v>48.2</v>
      </c>
      <c r="P3601">
        <v>66.3</v>
      </c>
      <c r="Q3601">
        <v>66.3</v>
      </c>
      <c r="R3601">
        <v>18.100000000000001</v>
      </c>
      <c r="S3601">
        <v>35</v>
      </c>
      <c r="T3601">
        <v>21200</v>
      </c>
      <c r="U3601">
        <v>26700</v>
      </c>
      <c r="V3601">
        <v>30400</v>
      </c>
    </row>
    <row r="3602" spans="1:22" x14ac:dyDescent="0.25">
      <c r="A3602" t="str">
        <f t="shared" si="56"/>
        <v>2015/20163FemaleNursing and midwiferyUK</v>
      </c>
      <c r="B3602" t="s">
        <v>38</v>
      </c>
      <c r="C3602" t="s">
        <v>141</v>
      </c>
      <c r="D3602">
        <v>3</v>
      </c>
      <c r="E3602" t="s">
        <v>1</v>
      </c>
      <c r="F3602" t="s">
        <v>61</v>
      </c>
      <c r="G3602" t="s">
        <v>153</v>
      </c>
      <c r="H3602">
        <v>11365</v>
      </c>
      <c r="I3602">
        <v>11275</v>
      </c>
      <c r="J3602">
        <v>5</v>
      </c>
      <c r="K3602">
        <v>0.8</v>
      </c>
      <c r="L3602">
        <v>10705</v>
      </c>
      <c r="M3602">
        <v>3</v>
      </c>
      <c r="N3602">
        <v>2</v>
      </c>
      <c r="O3602">
        <v>60.9</v>
      </c>
      <c r="P3602">
        <v>87.9</v>
      </c>
      <c r="Q3602">
        <v>89.9</v>
      </c>
      <c r="R3602">
        <v>29</v>
      </c>
      <c r="S3602">
        <v>6695</v>
      </c>
      <c r="T3602">
        <v>20900</v>
      </c>
      <c r="U3602">
        <v>26700</v>
      </c>
      <c r="V3602">
        <v>31800</v>
      </c>
    </row>
    <row r="3603" spans="1:22" x14ac:dyDescent="0.25">
      <c r="A3603" t="str">
        <f t="shared" si="56"/>
        <v>2015/20163FemaleNursing and midwiferyNon-EU</v>
      </c>
      <c r="B3603" t="s">
        <v>38</v>
      </c>
      <c r="C3603" t="s">
        <v>141</v>
      </c>
      <c r="D3603">
        <v>3</v>
      </c>
      <c r="E3603" t="s">
        <v>1</v>
      </c>
      <c r="F3603" t="s">
        <v>125</v>
      </c>
      <c r="G3603" t="s">
        <v>153</v>
      </c>
      <c r="H3603">
        <v>670</v>
      </c>
      <c r="I3603">
        <v>605</v>
      </c>
      <c r="J3603">
        <v>18.2</v>
      </c>
      <c r="K3603">
        <v>10</v>
      </c>
      <c r="L3603">
        <v>495</v>
      </c>
      <c r="M3603">
        <v>22.2</v>
      </c>
      <c r="N3603">
        <v>8.1</v>
      </c>
      <c r="O3603">
        <v>41.4</v>
      </c>
      <c r="P3603">
        <v>50.9</v>
      </c>
      <c r="Q3603">
        <v>51.5</v>
      </c>
      <c r="R3603">
        <v>10.1</v>
      </c>
      <c r="S3603">
        <v>235</v>
      </c>
      <c r="T3603">
        <v>14600</v>
      </c>
      <c r="U3603">
        <v>19000</v>
      </c>
      <c r="V3603">
        <v>26000</v>
      </c>
    </row>
    <row r="3604" spans="1:22" x14ac:dyDescent="0.25">
      <c r="A3604" t="str">
        <f t="shared" si="56"/>
        <v>2015/20163FemalePerforming artsEU</v>
      </c>
      <c r="B3604" t="s">
        <v>38</v>
      </c>
      <c r="C3604" t="s">
        <v>141</v>
      </c>
      <c r="D3604">
        <v>3</v>
      </c>
      <c r="E3604" t="s">
        <v>1</v>
      </c>
      <c r="F3604" t="s">
        <v>21</v>
      </c>
      <c r="G3604" t="s">
        <v>154</v>
      </c>
      <c r="H3604">
        <v>330</v>
      </c>
      <c r="I3604">
        <v>315</v>
      </c>
      <c r="J3604">
        <v>28.5</v>
      </c>
      <c r="K3604">
        <v>5.6</v>
      </c>
      <c r="L3604">
        <v>225</v>
      </c>
      <c r="M3604">
        <v>23.1</v>
      </c>
      <c r="N3604">
        <v>3.4</v>
      </c>
      <c r="O3604">
        <v>37.5</v>
      </c>
      <c r="P3604">
        <v>42.2</v>
      </c>
      <c r="Q3604">
        <v>45</v>
      </c>
      <c r="R3604">
        <v>7.5</v>
      </c>
      <c r="S3604">
        <v>100</v>
      </c>
      <c r="T3604">
        <v>9400</v>
      </c>
      <c r="U3604">
        <v>12800</v>
      </c>
      <c r="V3604">
        <v>21200</v>
      </c>
    </row>
    <row r="3605" spans="1:22" x14ac:dyDescent="0.25">
      <c r="A3605" t="str">
        <f t="shared" si="56"/>
        <v>2015/20163FemalePerforming artsUK</v>
      </c>
      <c r="B3605" t="s">
        <v>38</v>
      </c>
      <c r="C3605" t="s">
        <v>141</v>
      </c>
      <c r="D3605">
        <v>3</v>
      </c>
      <c r="E3605" t="s">
        <v>1</v>
      </c>
      <c r="F3605" t="s">
        <v>61</v>
      </c>
      <c r="G3605" t="s">
        <v>154</v>
      </c>
      <c r="H3605">
        <v>6470</v>
      </c>
      <c r="I3605">
        <v>6455</v>
      </c>
      <c r="J3605">
        <v>2.2000000000000002</v>
      </c>
      <c r="K3605">
        <v>0.2</v>
      </c>
      <c r="L3605">
        <v>6310</v>
      </c>
      <c r="M3605">
        <v>4.4000000000000004</v>
      </c>
      <c r="N3605">
        <v>6.2</v>
      </c>
      <c r="O3605">
        <v>76.400000000000006</v>
      </c>
      <c r="P3605">
        <v>84.9</v>
      </c>
      <c r="Q3605">
        <v>87.1</v>
      </c>
      <c r="R3605">
        <v>10.8</v>
      </c>
      <c r="S3605">
        <v>4540</v>
      </c>
      <c r="T3605">
        <v>11700</v>
      </c>
      <c r="U3605">
        <v>17200</v>
      </c>
      <c r="V3605">
        <v>22700</v>
      </c>
    </row>
    <row r="3606" spans="1:22" x14ac:dyDescent="0.25">
      <c r="A3606" t="str">
        <f t="shared" si="56"/>
        <v>2015/20163FemalePerforming artsNon-EU</v>
      </c>
      <c r="B3606" t="s">
        <v>38</v>
      </c>
      <c r="C3606" t="s">
        <v>141</v>
      </c>
      <c r="D3606">
        <v>3</v>
      </c>
      <c r="E3606" t="s">
        <v>1</v>
      </c>
      <c r="F3606" t="s">
        <v>125</v>
      </c>
      <c r="G3606" t="s">
        <v>154</v>
      </c>
      <c r="H3606">
        <v>280</v>
      </c>
      <c r="I3606">
        <v>275</v>
      </c>
      <c r="J3606">
        <v>38.9</v>
      </c>
      <c r="K3606">
        <v>2.8</v>
      </c>
      <c r="L3606">
        <v>165</v>
      </c>
      <c r="M3606">
        <v>27.8</v>
      </c>
      <c r="N3606">
        <v>4.4000000000000004</v>
      </c>
      <c r="O3606">
        <v>23.7</v>
      </c>
      <c r="P3606">
        <v>26.8</v>
      </c>
      <c r="Q3606">
        <v>29</v>
      </c>
      <c r="R3606">
        <v>5.2</v>
      </c>
      <c r="S3606">
        <v>50</v>
      </c>
      <c r="T3606">
        <v>8500</v>
      </c>
      <c r="U3606">
        <v>14400</v>
      </c>
      <c r="V3606">
        <v>24200</v>
      </c>
    </row>
    <row r="3607" spans="1:22" x14ac:dyDescent="0.25">
      <c r="A3607" t="str">
        <f t="shared" si="56"/>
        <v>2015/20163FemalePharmacology, toxicology and pharmacyEU</v>
      </c>
      <c r="B3607" t="s">
        <v>38</v>
      </c>
      <c r="C3607" t="s">
        <v>141</v>
      </c>
      <c r="D3607">
        <v>3</v>
      </c>
      <c r="E3607" t="s">
        <v>1</v>
      </c>
      <c r="F3607" t="s">
        <v>21</v>
      </c>
      <c r="G3607" t="s">
        <v>78</v>
      </c>
      <c r="H3607">
        <v>115</v>
      </c>
      <c r="I3607">
        <v>105</v>
      </c>
      <c r="J3607">
        <v>24.8</v>
      </c>
      <c r="K3607">
        <v>6.2</v>
      </c>
      <c r="L3607">
        <v>80</v>
      </c>
      <c r="M3607">
        <v>18.3</v>
      </c>
      <c r="N3607">
        <v>1.9</v>
      </c>
      <c r="O3607">
        <v>30.3</v>
      </c>
      <c r="P3607">
        <v>47.8</v>
      </c>
      <c r="Q3607">
        <v>55</v>
      </c>
      <c r="R3607">
        <v>24.8</v>
      </c>
      <c r="S3607">
        <v>30</v>
      </c>
      <c r="T3607">
        <v>28200</v>
      </c>
      <c r="U3607">
        <v>37700</v>
      </c>
      <c r="V3607">
        <v>41500</v>
      </c>
    </row>
    <row r="3608" spans="1:22" x14ac:dyDescent="0.25">
      <c r="A3608" t="str">
        <f t="shared" si="56"/>
        <v>2015/20163FemalePharmacology, toxicology and pharmacyUK</v>
      </c>
      <c r="B3608" t="s">
        <v>38</v>
      </c>
      <c r="C3608" t="s">
        <v>141</v>
      </c>
      <c r="D3608">
        <v>3</v>
      </c>
      <c r="E3608" t="s">
        <v>1</v>
      </c>
      <c r="F3608" t="s">
        <v>61</v>
      </c>
      <c r="G3608" t="s">
        <v>78</v>
      </c>
      <c r="H3608">
        <v>1560</v>
      </c>
      <c r="I3608">
        <v>1555</v>
      </c>
      <c r="J3608">
        <v>3.3</v>
      </c>
      <c r="K3608">
        <v>0.3</v>
      </c>
      <c r="L3608">
        <v>1505</v>
      </c>
      <c r="M3608">
        <v>5.8</v>
      </c>
      <c r="N3608">
        <v>3.4</v>
      </c>
      <c r="O3608">
        <v>52.8</v>
      </c>
      <c r="P3608">
        <v>79.900000000000006</v>
      </c>
      <c r="Q3608">
        <v>87.5</v>
      </c>
      <c r="R3608">
        <v>34.700000000000003</v>
      </c>
      <c r="S3608">
        <v>770</v>
      </c>
      <c r="T3608">
        <v>18700</v>
      </c>
      <c r="U3608">
        <v>30400</v>
      </c>
      <c r="V3608">
        <v>38800</v>
      </c>
    </row>
    <row r="3609" spans="1:22" x14ac:dyDescent="0.25">
      <c r="A3609" t="str">
        <f t="shared" si="56"/>
        <v>2015/20163FemalePharmacology, toxicology and pharmacyNon-EU</v>
      </c>
      <c r="B3609" t="s">
        <v>38</v>
      </c>
      <c r="C3609" t="s">
        <v>141</v>
      </c>
      <c r="D3609">
        <v>3</v>
      </c>
      <c r="E3609" t="s">
        <v>1</v>
      </c>
      <c r="F3609" t="s">
        <v>125</v>
      </c>
      <c r="G3609" t="s">
        <v>78</v>
      </c>
      <c r="H3609">
        <v>270</v>
      </c>
      <c r="I3609">
        <v>250</v>
      </c>
      <c r="J3609">
        <v>30.8</v>
      </c>
      <c r="K3609">
        <v>7.9</v>
      </c>
      <c r="L3609">
        <v>175</v>
      </c>
      <c r="M3609">
        <v>31.6</v>
      </c>
      <c r="N3609">
        <v>2.8</v>
      </c>
      <c r="O3609">
        <v>23.2</v>
      </c>
      <c r="P3609">
        <v>30.1</v>
      </c>
      <c r="Q3609">
        <v>34.9</v>
      </c>
      <c r="R3609">
        <v>11.7</v>
      </c>
      <c r="S3609">
        <v>50</v>
      </c>
      <c r="T3609">
        <v>27800</v>
      </c>
      <c r="U3609">
        <v>34400</v>
      </c>
      <c r="V3609">
        <v>41000</v>
      </c>
    </row>
    <row r="3610" spans="1:22" x14ac:dyDescent="0.25">
      <c r="A3610" t="str">
        <f t="shared" si="56"/>
        <v>2015/20163FemalePhilosophy and religious studiesEU</v>
      </c>
      <c r="B3610" t="s">
        <v>38</v>
      </c>
      <c r="C3610" t="s">
        <v>141</v>
      </c>
      <c r="D3610">
        <v>3</v>
      </c>
      <c r="E3610" t="s">
        <v>1</v>
      </c>
      <c r="F3610" t="s">
        <v>21</v>
      </c>
      <c r="G3610" t="s">
        <v>115</v>
      </c>
      <c r="H3610">
        <v>40</v>
      </c>
      <c r="I3610">
        <v>40</v>
      </c>
      <c r="J3610">
        <v>25.1</v>
      </c>
      <c r="K3610">
        <v>0</v>
      </c>
      <c r="L3610">
        <v>30</v>
      </c>
      <c r="M3610">
        <v>18.100000000000001</v>
      </c>
      <c r="N3610">
        <v>10.8</v>
      </c>
      <c r="O3610">
        <v>22.3</v>
      </c>
      <c r="P3610">
        <v>29.1</v>
      </c>
      <c r="Q3610">
        <v>46</v>
      </c>
      <c r="R3610">
        <v>23.7</v>
      </c>
      <c r="S3610" t="s">
        <v>124</v>
      </c>
      <c r="T3610" t="s">
        <v>124</v>
      </c>
      <c r="U3610" t="s">
        <v>124</v>
      </c>
      <c r="V3610" t="s">
        <v>124</v>
      </c>
    </row>
    <row r="3611" spans="1:22" x14ac:dyDescent="0.25">
      <c r="A3611" t="str">
        <f t="shared" si="56"/>
        <v>2015/20163FemalePhilosophy and religious studiesUK</v>
      </c>
      <c r="B3611" t="s">
        <v>38</v>
      </c>
      <c r="C3611" t="s">
        <v>141</v>
      </c>
      <c r="D3611">
        <v>3</v>
      </c>
      <c r="E3611" t="s">
        <v>1</v>
      </c>
      <c r="F3611" t="s">
        <v>61</v>
      </c>
      <c r="G3611" t="s">
        <v>115</v>
      </c>
      <c r="H3611">
        <v>1815</v>
      </c>
      <c r="I3611">
        <v>1800</v>
      </c>
      <c r="J3611">
        <v>2.5</v>
      </c>
      <c r="K3611">
        <v>0.6</v>
      </c>
      <c r="L3611">
        <v>1755</v>
      </c>
      <c r="M3611">
        <v>6.7</v>
      </c>
      <c r="N3611">
        <v>5.4</v>
      </c>
      <c r="O3611">
        <v>68.400000000000006</v>
      </c>
      <c r="P3611">
        <v>80.400000000000006</v>
      </c>
      <c r="Q3611">
        <v>85.4</v>
      </c>
      <c r="R3611">
        <v>17</v>
      </c>
      <c r="S3611">
        <v>1180</v>
      </c>
      <c r="T3611">
        <v>16100</v>
      </c>
      <c r="U3611">
        <v>22000</v>
      </c>
      <c r="V3611">
        <v>26700</v>
      </c>
    </row>
    <row r="3612" spans="1:22" x14ac:dyDescent="0.25">
      <c r="A3612" t="str">
        <f t="shared" si="56"/>
        <v>2015/20163FemalePhilosophy and religious studiesNon-EU</v>
      </c>
      <c r="B3612" t="s">
        <v>38</v>
      </c>
      <c r="C3612" t="s">
        <v>141</v>
      </c>
      <c r="D3612">
        <v>3</v>
      </c>
      <c r="E3612" t="s">
        <v>1</v>
      </c>
      <c r="F3612" t="s">
        <v>125</v>
      </c>
      <c r="G3612" t="s">
        <v>115</v>
      </c>
      <c r="H3612">
        <v>40</v>
      </c>
      <c r="I3612">
        <v>40</v>
      </c>
      <c r="J3612">
        <v>42.4</v>
      </c>
      <c r="K3612">
        <v>3</v>
      </c>
      <c r="L3612">
        <v>20</v>
      </c>
      <c r="M3612">
        <v>14.5</v>
      </c>
      <c r="N3612">
        <v>3.9</v>
      </c>
      <c r="O3612">
        <v>26.2</v>
      </c>
      <c r="P3612">
        <v>31</v>
      </c>
      <c r="Q3612">
        <v>39.200000000000003</v>
      </c>
      <c r="R3612">
        <v>13.1</v>
      </c>
      <c r="S3612" t="s">
        <v>124</v>
      </c>
      <c r="T3612" t="s">
        <v>124</v>
      </c>
      <c r="U3612" t="s">
        <v>124</v>
      </c>
      <c r="V3612" t="s">
        <v>124</v>
      </c>
    </row>
    <row r="3613" spans="1:22" x14ac:dyDescent="0.25">
      <c r="A3613" t="str">
        <f t="shared" si="56"/>
        <v>2015/20163FemalePhysics and astronomyEU</v>
      </c>
      <c r="B3613" t="s">
        <v>38</v>
      </c>
      <c r="C3613" t="s">
        <v>141</v>
      </c>
      <c r="D3613">
        <v>3</v>
      </c>
      <c r="E3613" t="s">
        <v>1</v>
      </c>
      <c r="F3613" t="s">
        <v>21</v>
      </c>
      <c r="G3613" t="s">
        <v>88</v>
      </c>
      <c r="H3613">
        <v>25</v>
      </c>
      <c r="I3613">
        <v>25</v>
      </c>
      <c r="J3613">
        <v>37.1</v>
      </c>
      <c r="K3613">
        <v>0</v>
      </c>
      <c r="L3613">
        <v>15</v>
      </c>
      <c r="M3613">
        <v>3.8</v>
      </c>
      <c r="N3613">
        <v>8.3000000000000007</v>
      </c>
      <c r="O3613">
        <v>10.9</v>
      </c>
      <c r="P3613">
        <v>43.5</v>
      </c>
      <c r="Q3613">
        <v>50.8</v>
      </c>
      <c r="R3613">
        <v>39.9</v>
      </c>
      <c r="S3613" t="s">
        <v>124</v>
      </c>
      <c r="T3613" t="s">
        <v>124</v>
      </c>
      <c r="U3613" t="s">
        <v>124</v>
      </c>
      <c r="V3613" t="s">
        <v>124</v>
      </c>
    </row>
    <row r="3614" spans="1:22" x14ac:dyDescent="0.25">
      <c r="A3614" t="str">
        <f t="shared" si="56"/>
        <v>2015/20163FemalePhysics and astronomyUK</v>
      </c>
      <c r="B3614" t="s">
        <v>38</v>
      </c>
      <c r="C3614" t="s">
        <v>141</v>
      </c>
      <c r="D3614">
        <v>3</v>
      </c>
      <c r="E3614" t="s">
        <v>1</v>
      </c>
      <c r="F3614" t="s">
        <v>61</v>
      </c>
      <c r="G3614" t="s">
        <v>88</v>
      </c>
      <c r="H3614">
        <v>470</v>
      </c>
      <c r="I3614">
        <v>470</v>
      </c>
      <c r="J3614">
        <v>1.4</v>
      </c>
      <c r="K3614">
        <v>0.6</v>
      </c>
      <c r="L3614">
        <v>460</v>
      </c>
      <c r="M3614">
        <v>5.2</v>
      </c>
      <c r="N3614">
        <v>3.7</v>
      </c>
      <c r="O3614">
        <v>53.2</v>
      </c>
      <c r="P3614">
        <v>80.7</v>
      </c>
      <c r="Q3614">
        <v>89.7</v>
      </c>
      <c r="R3614">
        <v>36.5</v>
      </c>
      <c r="S3614">
        <v>245</v>
      </c>
      <c r="T3614">
        <v>22700</v>
      </c>
      <c r="U3614">
        <v>27800</v>
      </c>
      <c r="V3614">
        <v>36600</v>
      </c>
    </row>
    <row r="3615" spans="1:22" x14ac:dyDescent="0.25">
      <c r="A3615" t="str">
        <f t="shared" si="56"/>
        <v>2015/20163FemalePhysics and astronomyNon-EU</v>
      </c>
      <c r="B3615" t="s">
        <v>38</v>
      </c>
      <c r="C3615" t="s">
        <v>141</v>
      </c>
      <c r="D3615">
        <v>3</v>
      </c>
      <c r="E3615" t="s">
        <v>1</v>
      </c>
      <c r="F3615" t="s">
        <v>125</v>
      </c>
      <c r="G3615" t="s">
        <v>88</v>
      </c>
      <c r="H3615">
        <v>45</v>
      </c>
      <c r="I3615">
        <v>45</v>
      </c>
      <c r="J3615">
        <v>59.1</v>
      </c>
      <c r="K3615">
        <v>2.2000000000000002</v>
      </c>
      <c r="L3615">
        <v>20</v>
      </c>
      <c r="M3615">
        <v>12.9</v>
      </c>
      <c r="N3615">
        <v>2.2999999999999998</v>
      </c>
      <c r="O3615">
        <v>6.8</v>
      </c>
      <c r="P3615">
        <v>16.7</v>
      </c>
      <c r="Q3615">
        <v>25.8</v>
      </c>
      <c r="R3615">
        <v>18.899999999999999</v>
      </c>
      <c r="S3615" t="s">
        <v>124</v>
      </c>
      <c r="T3615" t="s">
        <v>124</v>
      </c>
      <c r="U3615" t="s">
        <v>124</v>
      </c>
      <c r="V3615" t="s">
        <v>124</v>
      </c>
    </row>
    <row r="3616" spans="1:22" x14ac:dyDescent="0.25">
      <c r="A3616" t="str">
        <f t="shared" si="56"/>
        <v>2015/20163FemalePoliticsEU</v>
      </c>
      <c r="B3616" t="s">
        <v>38</v>
      </c>
      <c r="C3616" t="s">
        <v>141</v>
      </c>
      <c r="D3616">
        <v>3</v>
      </c>
      <c r="E3616" t="s">
        <v>1</v>
      </c>
      <c r="F3616" t="s">
        <v>21</v>
      </c>
      <c r="G3616" t="s">
        <v>102</v>
      </c>
      <c r="H3616">
        <v>425</v>
      </c>
      <c r="I3616">
        <v>405</v>
      </c>
      <c r="J3616">
        <v>30.6</v>
      </c>
      <c r="K3616">
        <v>3.8</v>
      </c>
      <c r="L3616">
        <v>285</v>
      </c>
      <c r="M3616">
        <v>27.2</v>
      </c>
      <c r="N3616">
        <v>5.5</v>
      </c>
      <c r="O3616">
        <v>28.2</v>
      </c>
      <c r="P3616">
        <v>33.200000000000003</v>
      </c>
      <c r="Q3616">
        <v>36.700000000000003</v>
      </c>
      <c r="R3616">
        <v>8.5</v>
      </c>
      <c r="S3616">
        <v>105</v>
      </c>
      <c r="T3616">
        <v>19400</v>
      </c>
      <c r="U3616">
        <v>26000</v>
      </c>
      <c r="V3616">
        <v>32600</v>
      </c>
    </row>
    <row r="3617" spans="1:22" x14ac:dyDescent="0.25">
      <c r="A3617" t="str">
        <f t="shared" si="56"/>
        <v>2015/20163FemalePoliticsUK</v>
      </c>
      <c r="B3617" t="s">
        <v>38</v>
      </c>
      <c r="C3617" t="s">
        <v>141</v>
      </c>
      <c r="D3617">
        <v>3</v>
      </c>
      <c r="E3617" t="s">
        <v>1</v>
      </c>
      <c r="F3617" t="s">
        <v>61</v>
      </c>
      <c r="G3617" t="s">
        <v>102</v>
      </c>
      <c r="H3617">
        <v>1930</v>
      </c>
      <c r="I3617">
        <v>1910</v>
      </c>
      <c r="J3617">
        <v>3</v>
      </c>
      <c r="K3617">
        <v>1</v>
      </c>
      <c r="L3617">
        <v>1855</v>
      </c>
      <c r="M3617">
        <v>7.1</v>
      </c>
      <c r="N3617">
        <v>7.8</v>
      </c>
      <c r="O3617">
        <v>68.599999999999994</v>
      </c>
      <c r="P3617">
        <v>78.5</v>
      </c>
      <c r="Q3617">
        <v>82.1</v>
      </c>
      <c r="R3617">
        <v>13.5</v>
      </c>
      <c r="S3617">
        <v>1270</v>
      </c>
      <c r="T3617">
        <v>18700</v>
      </c>
      <c r="U3617">
        <v>24200</v>
      </c>
      <c r="V3617">
        <v>30000</v>
      </c>
    </row>
    <row r="3618" spans="1:22" x14ac:dyDescent="0.25">
      <c r="A3618" t="str">
        <f t="shared" si="56"/>
        <v>2015/20163FemalePoliticsNon-EU</v>
      </c>
      <c r="B3618" t="s">
        <v>38</v>
      </c>
      <c r="C3618" t="s">
        <v>141</v>
      </c>
      <c r="D3618">
        <v>3</v>
      </c>
      <c r="E3618" t="s">
        <v>1</v>
      </c>
      <c r="F3618" t="s">
        <v>125</v>
      </c>
      <c r="G3618" t="s">
        <v>102</v>
      </c>
      <c r="H3618">
        <v>290</v>
      </c>
      <c r="I3618">
        <v>280</v>
      </c>
      <c r="J3618">
        <v>51.1</v>
      </c>
      <c r="K3618">
        <v>2.9</v>
      </c>
      <c r="L3618">
        <v>135</v>
      </c>
      <c r="M3618">
        <v>21.1</v>
      </c>
      <c r="N3618">
        <v>4.5</v>
      </c>
      <c r="O3618">
        <v>16.3</v>
      </c>
      <c r="P3618">
        <v>19.7</v>
      </c>
      <c r="Q3618">
        <v>23.3</v>
      </c>
      <c r="R3618">
        <v>7</v>
      </c>
      <c r="S3618">
        <v>40</v>
      </c>
      <c r="T3618">
        <v>16800</v>
      </c>
      <c r="U3618">
        <v>25600</v>
      </c>
      <c r="V3618">
        <v>31800</v>
      </c>
    </row>
    <row r="3619" spans="1:22" x14ac:dyDescent="0.25">
      <c r="A3619" t="str">
        <f t="shared" si="56"/>
        <v>2015/20163FemalePsychologyEU</v>
      </c>
      <c r="B3619" t="s">
        <v>38</v>
      </c>
      <c r="C3619" t="s">
        <v>141</v>
      </c>
      <c r="D3619">
        <v>3</v>
      </c>
      <c r="E3619" t="s">
        <v>1</v>
      </c>
      <c r="F3619" t="s">
        <v>21</v>
      </c>
      <c r="G3619" t="s">
        <v>20</v>
      </c>
      <c r="H3619">
        <v>325</v>
      </c>
      <c r="I3619">
        <v>315</v>
      </c>
      <c r="J3619">
        <v>23.1</v>
      </c>
      <c r="K3619">
        <v>2.9</v>
      </c>
      <c r="L3619">
        <v>245</v>
      </c>
      <c r="M3619">
        <v>18</v>
      </c>
      <c r="N3619">
        <v>6.7</v>
      </c>
      <c r="O3619">
        <v>31.8</v>
      </c>
      <c r="P3619">
        <v>43.6</v>
      </c>
      <c r="Q3619">
        <v>52.2</v>
      </c>
      <c r="R3619">
        <v>20.399999999999999</v>
      </c>
      <c r="S3619">
        <v>90</v>
      </c>
      <c r="T3619">
        <v>15700</v>
      </c>
      <c r="U3619">
        <v>20900</v>
      </c>
      <c r="V3619">
        <v>26400</v>
      </c>
    </row>
    <row r="3620" spans="1:22" x14ac:dyDescent="0.25">
      <c r="A3620" t="str">
        <f t="shared" si="56"/>
        <v>2015/20163FemalePsychologyUK</v>
      </c>
      <c r="B3620" t="s">
        <v>38</v>
      </c>
      <c r="C3620" t="s">
        <v>141</v>
      </c>
      <c r="D3620">
        <v>3</v>
      </c>
      <c r="E3620" t="s">
        <v>1</v>
      </c>
      <c r="F3620" t="s">
        <v>61</v>
      </c>
      <c r="G3620" t="s">
        <v>20</v>
      </c>
      <c r="H3620">
        <v>9245</v>
      </c>
      <c r="I3620">
        <v>9195</v>
      </c>
      <c r="J3620">
        <v>2.2999999999999998</v>
      </c>
      <c r="K3620">
        <v>0.5</v>
      </c>
      <c r="L3620">
        <v>8985</v>
      </c>
      <c r="M3620">
        <v>4.5</v>
      </c>
      <c r="N3620">
        <v>5.7</v>
      </c>
      <c r="O3620">
        <v>65</v>
      </c>
      <c r="P3620">
        <v>82.3</v>
      </c>
      <c r="Q3620">
        <v>87.5</v>
      </c>
      <c r="R3620">
        <v>22.5</v>
      </c>
      <c r="S3620">
        <v>5830</v>
      </c>
      <c r="T3620">
        <v>14600</v>
      </c>
      <c r="U3620">
        <v>19800</v>
      </c>
      <c r="V3620">
        <v>24500</v>
      </c>
    </row>
    <row r="3621" spans="1:22" x14ac:dyDescent="0.25">
      <c r="A3621" t="str">
        <f t="shared" si="56"/>
        <v>2015/20163FemalePsychologyNon-EU</v>
      </c>
      <c r="B3621" t="s">
        <v>38</v>
      </c>
      <c r="C3621" t="s">
        <v>141</v>
      </c>
      <c r="D3621">
        <v>3</v>
      </c>
      <c r="E3621" t="s">
        <v>1</v>
      </c>
      <c r="F3621" t="s">
        <v>125</v>
      </c>
      <c r="G3621" t="s">
        <v>20</v>
      </c>
      <c r="H3621">
        <v>310</v>
      </c>
      <c r="I3621">
        <v>300</v>
      </c>
      <c r="J3621">
        <v>53.5</v>
      </c>
      <c r="K3621">
        <v>2.9</v>
      </c>
      <c r="L3621">
        <v>140</v>
      </c>
      <c r="M3621">
        <v>20.100000000000001</v>
      </c>
      <c r="N3621">
        <v>2</v>
      </c>
      <c r="O3621">
        <v>12.9</v>
      </c>
      <c r="P3621">
        <v>17.7</v>
      </c>
      <c r="Q3621">
        <v>24.4</v>
      </c>
      <c r="R3621">
        <v>11.5</v>
      </c>
      <c r="S3621">
        <v>30</v>
      </c>
      <c r="T3621">
        <v>16100</v>
      </c>
      <c r="U3621">
        <v>22700</v>
      </c>
      <c r="V3621">
        <v>31800</v>
      </c>
    </row>
    <row r="3622" spans="1:22" x14ac:dyDescent="0.25">
      <c r="A3622" t="str">
        <f t="shared" si="56"/>
        <v>2015/20163FemaleSociology, social policy and anthropologyEU</v>
      </c>
      <c r="B3622" t="s">
        <v>38</v>
      </c>
      <c r="C3622" t="s">
        <v>141</v>
      </c>
      <c r="D3622">
        <v>3</v>
      </c>
      <c r="E3622" t="s">
        <v>1</v>
      </c>
      <c r="F3622" t="s">
        <v>21</v>
      </c>
      <c r="G3622" t="s">
        <v>99</v>
      </c>
      <c r="H3622">
        <v>230</v>
      </c>
      <c r="I3622">
        <v>225</v>
      </c>
      <c r="J3622">
        <v>21.7</v>
      </c>
      <c r="K3622">
        <v>2.9</v>
      </c>
      <c r="L3622">
        <v>175</v>
      </c>
      <c r="M3622">
        <v>26.2</v>
      </c>
      <c r="N3622">
        <v>6.7</v>
      </c>
      <c r="O3622">
        <v>31.5</v>
      </c>
      <c r="P3622">
        <v>38.4</v>
      </c>
      <c r="Q3622">
        <v>45.4</v>
      </c>
      <c r="R3622">
        <v>13.9</v>
      </c>
      <c r="S3622">
        <v>65</v>
      </c>
      <c r="T3622">
        <v>17200</v>
      </c>
      <c r="U3622">
        <v>23100</v>
      </c>
      <c r="V3622">
        <v>28500</v>
      </c>
    </row>
    <row r="3623" spans="1:22" x14ac:dyDescent="0.25">
      <c r="A3623" t="str">
        <f t="shared" si="56"/>
        <v>2015/20163FemaleSociology, social policy and anthropologyUK</v>
      </c>
      <c r="B3623" t="s">
        <v>38</v>
      </c>
      <c r="C3623" t="s">
        <v>141</v>
      </c>
      <c r="D3623">
        <v>3</v>
      </c>
      <c r="E3623" t="s">
        <v>1</v>
      </c>
      <c r="F3623" t="s">
        <v>61</v>
      </c>
      <c r="G3623" t="s">
        <v>99</v>
      </c>
      <c r="H3623">
        <v>7110</v>
      </c>
      <c r="I3623">
        <v>7070</v>
      </c>
      <c r="J3623">
        <v>2.4</v>
      </c>
      <c r="K3623">
        <v>0.5</v>
      </c>
      <c r="L3623">
        <v>6900</v>
      </c>
      <c r="M3623">
        <v>4.5</v>
      </c>
      <c r="N3623">
        <v>6.6</v>
      </c>
      <c r="O3623">
        <v>71.5</v>
      </c>
      <c r="P3623">
        <v>83.3</v>
      </c>
      <c r="Q3623">
        <v>86.4</v>
      </c>
      <c r="R3623">
        <v>14.9</v>
      </c>
      <c r="S3623">
        <v>4925</v>
      </c>
      <c r="T3623">
        <v>14300</v>
      </c>
      <c r="U3623">
        <v>19800</v>
      </c>
      <c r="V3623">
        <v>24500</v>
      </c>
    </row>
    <row r="3624" spans="1:22" x14ac:dyDescent="0.25">
      <c r="A3624" t="str">
        <f t="shared" si="56"/>
        <v>2015/20163FemaleSociology, social policy and anthropologyNon-EU</v>
      </c>
      <c r="B3624" t="s">
        <v>38</v>
      </c>
      <c r="C3624" t="s">
        <v>141</v>
      </c>
      <c r="D3624">
        <v>3</v>
      </c>
      <c r="E3624" t="s">
        <v>1</v>
      </c>
      <c r="F3624" t="s">
        <v>125</v>
      </c>
      <c r="G3624" t="s">
        <v>99</v>
      </c>
      <c r="H3624">
        <v>200</v>
      </c>
      <c r="I3624">
        <v>195</v>
      </c>
      <c r="J3624">
        <v>48.9</v>
      </c>
      <c r="K3624">
        <v>1.6</v>
      </c>
      <c r="L3624">
        <v>100</v>
      </c>
      <c r="M3624">
        <v>21.1</v>
      </c>
      <c r="N3624">
        <v>5.2</v>
      </c>
      <c r="O3624">
        <v>13.8</v>
      </c>
      <c r="P3624">
        <v>17</v>
      </c>
      <c r="Q3624">
        <v>24.8</v>
      </c>
      <c r="R3624">
        <v>11</v>
      </c>
      <c r="S3624">
        <v>25</v>
      </c>
      <c r="T3624">
        <v>15000</v>
      </c>
      <c r="U3624">
        <v>19000</v>
      </c>
      <c r="V3624">
        <v>25600</v>
      </c>
    </row>
    <row r="3625" spans="1:22" x14ac:dyDescent="0.25">
      <c r="A3625" t="str">
        <f t="shared" si="56"/>
        <v>2015/20163FemaleSport and exercise sciencesEU</v>
      </c>
      <c r="B3625" t="s">
        <v>38</v>
      </c>
      <c r="C3625" t="s">
        <v>141</v>
      </c>
      <c r="D3625">
        <v>3</v>
      </c>
      <c r="E3625" t="s">
        <v>1</v>
      </c>
      <c r="F3625" t="s">
        <v>21</v>
      </c>
      <c r="G3625" t="s">
        <v>82</v>
      </c>
      <c r="H3625">
        <v>35</v>
      </c>
      <c r="I3625">
        <v>30</v>
      </c>
      <c r="J3625">
        <v>20.5</v>
      </c>
      <c r="K3625">
        <v>12</v>
      </c>
      <c r="L3625">
        <v>25</v>
      </c>
      <c r="M3625">
        <v>15.4</v>
      </c>
      <c r="N3625">
        <v>0</v>
      </c>
      <c r="O3625">
        <v>46.9</v>
      </c>
      <c r="P3625">
        <v>60.6</v>
      </c>
      <c r="Q3625">
        <v>64</v>
      </c>
      <c r="R3625">
        <v>17.100000000000001</v>
      </c>
      <c r="S3625">
        <v>10</v>
      </c>
      <c r="T3625">
        <v>15000</v>
      </c>
      <c r="U3625">
        <v>17700</v>
      </c>
      <c r="V3625">
        <v>24500</v>
      </c>
    </row>
    <row r="3626" spans="1:22" x14ac:dyDescent="0.25">
      <c r="A3626" t="str">
        <f t="shared" si="56"/>
        <v>2015/20163FemaleSport and exercise sciencesUK</v>
      </c>
      <c r="B3626" t="s">
        <v>38</v>
      </c>
      <c r="C3626" t="s">
        <v>141</v>
      </c>
      <c r="D3626">
        <v>3</v>
      </c>
      <c r="E3626" t="s">
        <v>1</v>
      </c>
      <c r="F3626" t="s">
        <v>61</v>
      </c>
      <c r="G3626" t="s">
        <v>82</v>
      </c>
      <c r="H3626">
        <v>2900</v>
      </c>
      <c r="I3626">
        <v>2890</v>
      </c>
      <c r="J3626">
        <v>1.3</v>
      </c>
      <c r="K3626">
        <v>0.4</v>
      </c>
      <c r="L3626">
        <v>2850</v>
      </c>
      <c r="M3626">
        <v>3.4</v>
      </c>
      <c r="N3626">
        <v>4.2</v>
      </c>
      <c r="O3626">
        <v>74.5</v>
      </c>
      <c r="P3626">
        <v>87.7</v>
      </c>
      <c r="Q3626">
        <v>91.1</v>
      </c>
      <c r="R3626">
        <v>16.5</v>
      </c>
      <c r="S3626">
        <v>2085</v>
      </c>
      <c r="T3626">
        <v>15000</v>
      </c>
      <c r="U3626">
        <v>19800</v>
      </c>
      <c r="V3626">
        <v>23800</v>
      </c>
    </row>
    <row r="3627" spans="1:22" x14ac:dyDescent="0.25">
      <c r="A3627" t="str">
        <f t="shared" si="56"/>
        <v>2015/20163FemaleSport and exercise sciencesNon-EU</v>
      </c>
      <c r="B3627" t="s">
        <v>38</v>
      </c>
      <c r="C3627" t="s">
        <v>141</v>
      </c>
      <c r="D3627">
        <v>3</v>
      </c>
      <c r="E3627" t="s">
        <v>1</v>
      </c>
      <c r="F3627" t="s">
        <v>125</v>
      </c>
      <c r="G3627" t="s">
        <v>82</v>
      </c>
      <c r="H3627">
        <v>30</v>
      </c>
      <c r="I3627">
        <v>30</v>
      </c>
      <c r="J3627">
        <v>41.8</v>
      </c>
      <c r="K3627">
        <v>0</v>
      </c>
      <c r="L3627">
        <v>15</v>
      </c>
      <c r="M3627">
        <v>19.2</v>
      </c>
      <c r="N3627">
        <v>6.8</v>
      </c>
      <c r="O3627">
        <v>22</v>
      </c>
      <c r="P3627">
        <v>25.4</v>
      </c>
      <c r="Q3627">
        <v>32.200000000000003</v>
      </c>
      <c r="R3627">
        <v>10.199999999999999</v>
      </c>
      <c r="S3627" t="s">
        <v>124</v>
      </c>
      <c r="T3627" t="s">
        <v>124</v>
      </c>
      <c r="U3627" t="s">
        <v>124</v>
      </c>
      <c r="V3627" t="s">
        <v>124</v>
      </c>
    </row>
    <row r="3628" spans="1:22" x14ac:dyDescent="0.25">
      <c r="A3628" t="str">
        <f t="shared" si="56"/>
        <v>2015/20163FemaleVeterinary sciencesEU</v>
      </c>
      <c r="B3628" t="s">
        <v>38</v>
      </c>
      <c r="C3628" t="s">
        <v>141</v>
      </c>
      <c r="D3628">
        <v>3</v>
      </c>
      <c r="E3628" t="s">
        <v>1</v>
      </c>
      <c r="F3628" t="s">
        <v>21</v>
      </c>
      <c r="G3628" t="s">
        <v>85</v>
      </c>
      <c r="H3628">
        <v>10</v>
      </c>
      <c r="I3628">
        <v>10</v>
      </c>
      <c r="J3628">
        <v>9.1</v>
      </c>
      <c r="K3628">
        <v>0</v>
      </c>
      <c r="L3628">
        <v>10</v>
      </c>
      <c r="M3628">
        <v>27.3</v>
      </c>
      <c r="N3628">
        <v>18.2</v>
      </c>
      <c r="O3628">
        <v>45.5</v>
      </c>
      <c r="P3628">
        <v>45.5</v>
      </c>
      <c r="Q3628">
        <v>45.5</v>
      </c>
      <c r="R3628">
        <v>0</v>
      </c>
      <c r="S3628" t="s">
        <v>124</v>
      </c>
      <c r="T3628" t="s">
        <v>124</v>
      </c>
      <c r="U3628" t="s">
        <v>124</v>
      </c>
      <c r="V3628" t="s">
        <v>124</v>
      </c>
    </row>
    <row r="3629" spans="1:22" x14ac:dyDescent="0.25">
      <c r="A3629" t="str">
        <f t="shared" si="56"/>
        <v>2015/20163FemaleVeterinary sciencesUK</v>
      </c>
      <c r="B3629" t="s">
        <v>38</v>
      </c>
      <c r="C3629" t="s">
        <v>141</v>
      </c>
      <c r="D3629">
        <v>3</v>
      </c>
      <c r="E3629" t="s">
        <v>1</v>
      </c>
      <c r="F3629" t="s">
        <v>61</v>
      </c>
      <c r="G3629" t="s">
        <v>85</v>
      </c>
      <c r="H3629">
        <v>610</v>
      </c>
      <c r="I3629">
        <v>605</v>
      </c>
      <c r="J3629">
        <v>2.6</v>
      </c>
      <c r="K3629">
        <v>0.7</v>
      </c>
      <c r="L3629">
        <v>590</v>
      </c>
      <c r="M3629">
        <v>3.5</v>
      </c>
      <c r="N3629">
        <v>5.5</v>
      </c>
      <c r="O3629">
        <v>72.2</v>
      </c>
      <c r="P3629">
        <v>86.6</v>
      </c>
      <c r="Q3629">
        <v>88.4</v>
      </c>
      <c r="R3629">
        <v>16.2</v>
      </c>
      <c r="S3629">
        <v>425</v>
      </c>
      <c r="T3629">
        <v>22700</v>
      </c>
      <c r="U3629">
        <v>30700</v>
      </c>
      <c r="V3629">
        <v>35100</v>
      </c>
    </row>
    <row r="3630" spans="1:22" x14ac:dyDescent="0.25">
      <c r="A3630" t="str">
        <f t="shared" si="56"/>
        <v>2015/20163FemaleVeterinary sciencesNon-EU</v>
      </c>
      <c r="B3630" t="s">
        <v>38</v>
      </c>
      <c r="C3630" t="s">
        <v>141</v>
      </c>
      <c r="D3630">
        <v>3</v>
      </c>
      <c r="E3630" t="s">
        <v>1</v>
      </c>
      <c r="F3630" t="s">
        <v>125</v>
      </c>
      <c r="G3630" t="s">
        <v>85</v>
      </c>
      <c r="H3630">
        <v>25</v>
      </c>
      <c r="I3630">
        <v>25</v>
      </c>
      <c r="J3630">
        <v>24</v>
      </c>
      <c r="K3630">
        <v>3.8</v>
      </c>
      <c r="L3630">
        <v>20</v>
      </c>
      <c r="M3630">
        <v>32</v>
      </c>
      <c r="N3630">
        <v>4</v>
      </c>
      <c r="O3630">
        <v>32</v>
      </c>
      <c r="P3630">
        <v>32</v>
      </c>
      <c r="Q3630">
        <v>40</v>
      </c>
      <c r="R3630">
        <v>8</v>
      </c>
      <c r="S3630" t="s">
        <v>124</v>
      </c>
      <c r="T3630" t="s">
        <v>124</v>
      </c>
      <c r="U3630" t="s">
        <v>124</v>
      </c>
      <c r="V3630" t="s">
        <v>124</v>
      </c>
    </row>
    <row r="3631" spans="1:22" x14ac:dyDescent="0.25">
      <c r="A3631" t="str">
        <f t="shared" si="56"/>
        <v>2015/20163MaleAgriculture, food and related studiesEU</v>
      </c>
      <c r="B3631" t="s">
        <v>38</v>
      </c>
      <c r="C3631" t="s">
        <v>141</v>
      </c>
      <c r="D3631">
        <v>3</v>
      </c>
      <c r="E3631" t="s">
        <v>2</v>
      </c>
      <c r="F3631" t="s">
        <v>21</v>
      </c>
      <c r="G3631" t="s">
        <v>87</v>
      </c>
      <c r="H3631">
        <v>20</v>
      </c>
      <c r="I3631">
        <v>20</v>
      </c>
      <c r="J3631">
        <v>55.8</v>
      </c>
      <c r="K3631">
        <v>9.8000000000000007</v>
      </c>
      <c r="L3631">
        <v>10</v>
      </c>
      <c r="M3631">
        <v>16.2</v>
      </c>
      <c r="N3631">
        <v>0</v>
      </c>
      <c r="O3631">
        <v>17.2</v>
      </c>
      <c r="P3631">
        <v>22.6</v>
      </c>
      <c r="Q3631">
        <v>28</v>
      </c>
      <c r="R3631">
        <v>10.8</v>
      </c>
      <c r="S3631" t="s">
        <v>124</v>
      </c>
      <c r="T3631" t="s">
        <v>124</v>
      </c>
      <c r="U3631" t="s">
        <v>124</v>
      </c>
      <c r="V3631" t="s">
        <v>124</v>
      </c>
    </row>
    <row r="3632" spans="1:22" x14ac:dyDescent="0.25">
      <c r="A3632" t="str">
        <f t="shared" si="56"/>
        <v>2015/20163MaleAgriculture, food and related studiesUK</v>
      </c>
      <c r="B3632" t="s">
        <v>38</v>
      </c>
      <c r="C3632" t="s">
        <v>141</v>
      </c>
      <c r="D3632">
        <v>3</v>
      </c>
      <c r="E3632" t="s">
        <v>2</v>
      </c>
      <c r="F3632" t="s">
        <v>61</v>
      </c>
      <c r="G3632" t="s">
        <v>87</v>
      </c>
      <c r="H3632">
        <v>685</v>
      </c>
      <c r="I3632">
        <v>685</v>
      </c>
      <c r="J3632">
        <v>1.4</v>
      </c>
      <c r="K3632">
        <v>0.4</v>
      </c>
      <c r="L3632">
        <v>675</v>
      </c>
      <c r="M3632">
        <v>9.5</v>
      </c>
      <c r="N3632">
        <v>5.3</v>
      </c>
      <c r="O3632">
        <v>71.5</v>
      </c>
      <c r="P3632">
        <v>81.099999999999994</v>
      </c>
      <c r="Q3632">
        <v>83.8</v>
      </c>
      <c r="R3632">
        <v>12.3</v>
      </c>
      <c r="S3632">
        <v>465</v>
      </c>
      <c r="T3632">
        <v>15700</v>
      </c>
      <c r="U3632">
        <v>21200</v>
      </c>
      <c r="V3632">
        <v>27400</v>
      </c>
    </row>
    <row r="3633" spans="1:22" x14ac:dyDescent="0.25">
      <c r="A3633" t="str">
        <f t="shared" si="56"/>
        <v>2015/20163MaleAgriculture, food and related studiesNon-EU</v>
      </c>
      <c r="B3633" t="s">
        <v>38</v>
      </c>
      <c r="C3633" t="s">
        <v>141</v>
      </c>
      <c r="D3633">
        <v>3</v>
      </c>
      <c r="E3633" t="s">
        <v>2</v>
      </c>
      <c r="F3633" t="s">
        <v>125</v>
      </c>
      <c r="G3633" t="s">
        <v>87</v>
      </c>
      <c r="H3633">
        <v>55</v>
      </c>
      <c r="I3633">
        <v>55</v>
      </c>
      <c r="J3633">
        <v>51.5</v>
      </c>
      <c r="K3633">
        <v>1.9</v>
      </c>
      <c r="L3633">
        <v>25</v>
      </c>
      <c r="M3633">
        <v>30.4</v>
      </c>
      <c r="N3633">
        <v>3.8</v>
      </c>
      <c r="O3633">
        <v>6.7</v>
      </c>
      <c r="P3633">
        <v>10.5</v>
      </c>
      <c r="Q3633">
        <v>14.3</v>
      </c>
      <c r="R3633">
        <v>7.6</v>
      </c>
      <c r="S3633" t="s">
        <v>124</v>
      </c>
      <c r="T3633" t="s">
        <v>124</v>
      </c>
      <c r="U3633" t="s">
        <v>124</v>
      </c>
      <c r="V3633" t="s">
        <v>124</v>
      </c>
    </row>
    <row r="3634" spans="1:22" x14ac:dyDescent="0.25">
      <c r="A3634" t="str">
        <f t="shared" si="56"/>
        <v>2015/20163MaleAllied healthEU</v>
      </c>
      <c r="B3634" t="s">
        <v>38</v>
      </c>
      <c r="C3634" t="s">
        <v>141</v>
      </c>
      <c r="D3634">
        <v>3</v>
      </c>
      <c r="E3634" t="s">
        <v>2</v>
      </c>
      <c r="F3634" t="s">
        <v>21</v>
      </c>
      <c r="G3634" t="s">
        <v>145</v>
      </c>
      <c r="H3634">
        <v>105</v>
      </c>
      <c r="I3634">
        <v>95</v>
      </c>
      <c r="J3634">
        <v>32.4</v>
      </c>
      <c r="K3634">
        <v>6.7</v>
      </c>
      <c r="L3634">
        <v>65</v>
      </c>
      <c r="M3634">
        <v>15.8</v>
      </c>
      <c r="N3634">
        <v>4.0999999999999996</v>
      </c>
      <c r="O3634">
        <v>23</v>
      </c>
      <c r="P3634">
        <v>41.8</v>
      </c>
      <c r="Q3634">
        <v>47.7</v>
      </c>
      <c r="R3634">
        <v>24.7</v>
      </c>
      <c r="S3634">
        <v>20</v>
      </c>
      <c r="T3634">
        <v>23100</v>
      </c>
      <c r="U3634">
        <v>26400</v>
      </c>
      <c r="V3634">
        <v>32200</v>
      </c>
    </row>
    <row r="3635" spans="1:22" x14ac:dyDescent="0.25">
      <c r="A3635" t="str">
        <f t="shared" si="56"/>
        <v>2015/20163MaleAllied healthUK</v>
      </c>
      <c r="B3635" t="s">
        <v>38</v>
      </c>
      <c r="C3635" t="s">
        <v>141</v>
      </c>
      <c r="D3635">
        <v>3</v>
      </c>
      <c r="E3635" t="s">
        <v>2</v>
      </c>
      <c r="F3635" t="s">
        <v>61</v>
      </c>
      <c r="G3635" t="s">
        <v>145</v>
      </c>
      <c r="H3635">
        <v>2160</v>
      </c>
      <c r="I3635">
        <v>2145</v>
      </c>
      <c r="J3635">
        <v>2.8</v>
      </c>
      <c r="K3635">
        <v>0.8</v>
      </c>
      <c r="L3635">
        <v>2085</v>
      </c>
      <c r="M3635">
        <v>5.2</v>
      </c>
      <c r="N3635">
        <v>5.4</v>
      </c>
      <c r="O3635">
        <v>65.099999999999994</v>
      </c>
      <c r="P3635">
        <v>80.2</v>
      </c>
      <c r="Q3635">
        <v>86.6</v>
      </c>
      <c r="R3635">
        <v>21.5</v>
      </c>
      <c r="S3635">
        <v>1320</v>
      </c>
      <c r="T3635">
        <v>18600</v>
      </c>
      <c r="U3635">
        <v>24500</v>
      </c>
      <c r="V3635">
        <v>31300</v>
      </c>
    </row>
    <row r="3636" spans="1:22" x14ac:dyDescent="0.25">
      <c r="A3636" t="str">
        <f t="shared" si="56"/>
        <v>2015/20163MaleAllied healthNon-EU</v>
      </c>
      <c r="B3636" t="s">
        <v>38</v>
      </c>
      <c r="C3636" t="s">
        <v>141</v>
      </c>
      <c r="D3636">
        <v>3</v>
      </c>
      <c r="E3636" t="s">
        <v>2</v>
      </c>
      <c r="F3636" t="s">
        <v>125</v>
      </c>
      <c r="G3636" t="s">
        <v>145</v>
      </c>
      <c r="H3636">
        <v>115</v>
      </c>
      <c r="I3636">
        <v>110</v>
      </c>
      <c r="J3636">
        <v>39.9</v>
      </c>
      <c r="K3636">
        <v>3.4</v>
      </c>
      <c r="L3636">
        <v>65</v>
      </c>
      <c r="M3636">
        <v>26.5</v>
      </c>
      <c r="N3636">
        <v>2.7</v>
      </c>
      <c r="O3636">
        <v>18.100000000000001</v>
      </c>
      <c r="P3636">
        <v>24.1</v>
      </c>
      <c r="Q3636">
        <v>30.9</v>
      </c>
      <c r="R3636">
        <v>12.8</v>
      </c>
      <c r="S3636">
        <v>20</v>
      </c>
      <c r="T3636">
        <v>21600</v>
      </c>
      <c r="U3636">
        <v>28200</v>
      </c>
      <c r="V3636">
        <v>37300</v>
      </c>
    </row>
    <row r="3637" spans="1:22" x14ac:dyDescent="0.25">
      <c r="A3637" t="str">
        <f t="shared" si="56"/>
        <v>2015/20163MaleArchitecture, building and planningEU</v>
      </c>
      <c r="B3637" t="s">
        <v>38</v>
      </c>
      <c r="C3637" t="s">
        <v>141</v>
      </c>
      <c r="D3637">
        <v>3</v>
      </c>
      <c r="E3637" t="s">
        <v>2</v>
      </c>
      <c r="F3637" t="s">
        <v>21</v>
      </c>
      <c r="G3637" t="s">
        <v>97</v>
      </c>
      <c r="H3637">
        <v>260</v>
      </c>
      <c r="I3637">
        <v>250</v>
      </c>
      <c r="J3637">
        <v>34.700000000000003</v>
      </c>
      <c r="K3637">
        <v>4.2</v>
      </c>
      <c r="L3637">
        <v>165</v>
      </c>
      <c r="M3637">
        <v>13</v>
      </c>
      <c r="N3637">
        <v>2</v>
      </c>
      <c r="O3637">
        <v>22.4</v>
      </c>
      <c r="P3637">
        <v>30.1</v>
      </c>
      <c r="Q3637">
        <v>50.3</v>
      </c>
      <c r="R3637">
        <v>27.9</v>
      </c>
      <c r="S3637">
        <v>55</v>
      </c>
      <c r="T3637">
        <v>22700</v>
      </c>
      <c r="U3637">
        <v>27100</v>
      </c>
      <c r="V3637">
        <v>35500</v>
      </c>
    </row>
    <row r="3638" spans="1:22" x14ac:dyDescent="0.25">
      <c r="A3638" t="str">
        <f t="shared" si="56"/>
        <v>2015/20163MaleArchitecture, building and planningUK</v>
      </c>
      <c r="B3638" t="s">
        <v>38</v>
      </c>
      <c r="C3638" t="s">
        <v>141</v>
      </c>
      <c r="D3638">
        <v>3</v>
      </c>
      <c r="E3638" t="s">
        <v>2</v>
      </c>
      <c r="F3638" t="s">
        <v>61</v>
      </c>
      <c r="G3638" t="s">
        <v>97</v>
      </c>
      <c r="H3638">
        <v>5165</v>
      </c>
      <c r="I3638">
        <v>5125</v>
      </c>
      <c r="J3638">
        <v>1.3</v>
      </c>
      <c r="K3638">
        <v>0.8</v>
      </c>
      <c r="L3638">
        <v>5055</v>
      </c>
      <c r="M3638">
        <v>6.3</v>
      </c>
      <c r="N3638">
        <v>4</v>
      </c>
      <c r="O3638">
        <v>71.5</v>
      </c>
      <c r="P3638">
        <v>83.8</v>
      </c>
      <c r="Q3638">
        <v>88.4</v>
      </c>
      <c r="R3638">
        <v>16.8</v>
      </c>
      <c r="S3638">
        <v>3555</v>
      </c>
      <c r="T3638">
        <v>22700</v>
      </c>
      <c r="U3638">
        <v>30000</v>
      </c>
      <c r="V3638">
        <v>39200</v>
      </c>
    </row>
    <row r="3639" spans="1:22" x14ac:dyDescent="0.25">
      <c r="A3639" t="str">
        <f t="shared" si="56"/>
        <v>2015/20163MaleArchitecture, building and planningNon-EU</v>
      </c>
      <c r="B3639" t="s">
        <v>38</v>
      </c>
      <c r="C3639" t="s">
        <v>141</v>
      </c>
      <c r="D3639">
        <v>3</v>
      </c>
      <c r="E3639" t="s">
        <v>2</v>
      </c>
      <c r="F3639" t="s">
        <v>125</v>
      </c>
      <c r="G3639" t="s">
        <v>97</v>
      </c>
      <c r="H3639">
        <v>605</v>
      </c>
      <c r="I3639">
        <v>600</v>
      </c>
      <c r="J3639">
        <v>55.2</v>
      </c>
      <c r="K3639">
        <v>1.6</v>
      </c>
      <c r="L3639">
        <v>270</v>
      </c>
      <c r="M3639">
        <v>22.7</v>
      </c>
      <c r="N3639">
        <v>3</v>
      </c>
      <c r="O3639">
        <v>9.3000000000000007</v>
      </c>
      <c r="P3639">
        <v>12</v>
      </c>
      <c r="Q3639">
        <v>19.100000000000001</v>
      </c>
      <c r="R3639">
        <v>9.8000000000000007</v>
      </c>
      <c r="S3639">
        <v>50</v>
      </c>
      <c r="T3639">
        <v>11600</v>
      </c>
      <c r="U3639">
        <v>20500</v>
      </c>
      <c r="V3639">
        <v>27400</v>
      </c>
    </row>
    <row r="3640" spans="1:22" x14ac:dyDescent="0.25">
      <c r="A3640" t="str">
        <f t="shared" si="56"/>
        <v>2015/20163MaleBiosciencesEU</v>
      </c>
      <c r="B3640" t="s">
        <v>38</v>
      </c>
      <c r="C3640" t="s">
        <v>141</v>
      </c>
      <c r="D3640">
        <v>3</v>
      </c>
      <c r="E3640" t="s">
        <v>2</v>
      </c>
      <c r="F3640" t="s">
        <v>21</v>
      </c>
      <c r="G3640" t="s">
        <v>80</v>
      </c>
      <c r="H3640">
        <v>150</v>
      </c>
      <c r="I3640">
        <v>145</v>
      </c>
      <c r="J3640">
        <v>32.799999999999997</v>
      </c>
      <c r="K3640">
        <v>2</v>
      </c>
      <c r="L3640">
        <v>100</v>
      </c>
      <c r="M3640">
        <v>14.4</v>
      </c>
      <c r="N3640">
        <v>1.4</v>
      </c>
      <c r="O3640">
        <v>18.100000000000001</v>
      </c>
      <c r="P3640">
        <v>37.299999999999997</v>
      </c>
      <c r="Q3640">
        <v>51.5</v>
      </c>
      <c r="R3640">
        <v>33.4</v>
      </c>
      <c r="S3640">
        <v>25</v>
      </c>
      <c r="T3640">
        <v>20500</v>
      </c>
      <c r="U3640">
        <v>22100</v>
      </c>
      <c r="V3640">
        <v>26400</v>
      </c>
    </row>
    <row r="3641" spans="1:22" x14ac:dyDescent="0.25">
      <c r="A3641" t="str">
        <f t="shared" si="56"/>
        <v>2015/20163MaleBiosciencesUK</v>
      </c>
      <c r="B3641" t="s">
        <v>38</v>
      </c>
      <c r="C3641" t="s">
        <v>141</v>
      </c>
      <c r="D3641">
        <v>3</v>
      </c>
      <c r="E3641" t="s">
        <v>2</v>
      </c>
      <c r="F3641" t="s">
        <v>61</v>
      </c>
      <c r="G3641" t="s">
        <v>80</v>
      </c>
      <c r="H3641">
        <v>3420</v>
      </c>
      <c r="I3641">
        <v>3405</v>
      </c>
      <c r="J3641">
        <v>1.4</v>
      </c>
      <c r="K3641">
        <v>0.5</v>
      </c>
      <c r="L3641">
        <v>3355</v>
      </c>
      <c r="M3641">
        <v>7</v>
      </c>
      <c r="N3641">
        <v>6</v>
      </c>
      <c r="O3641">
        <v>57.1</v>
      </c>
      <c r="P3641">
        <v>74.7</v>
      </c>
      <c r="Q3641">
        <v>85.6</v>
      </c>
      <c r="R3641">
        <v>28.5</v>
      </c>
      <c r="S3641">
        <v>1885</v>
      </c>
      <c r="T3641">
        <v>16800</v>
      </c>
      <c r="U3641">
        <v>22300</v>
      </c>
      <c r="V3641">
        <v>28500</v>
      </c>
    </row>
    <row r="3642" spans="1:22" x14ac:dyDescent="0.25">
      <c r="A3642" t="str">
        <f t="shared" si="56"/>
        <v>2015/20163MaleBiosciencesNon-EU</v>
      </c>
      <c r="B3642" t="s">
        <v>38</v>
      </c>
      <c r="C3642" t="s">
        <v>141</v>
      </c>
      <c r="D3642">
        <v>3</v>
      </c>
      <c r="E3642" t="s">
        <v>2</v>
      </c>
      <c r="F3642" t="s">
        <v>125</v>
      </c>
      <c r="G3642" t="s">
        <v>80</v>
      </c>
      <c r="H3642">
        <v>240</v>
      </c>
      <c r="I3642">
        <v>230</v>
      </c>
      <c r="J3642">
        <v>38</v>
      </c>
      <c r="K3642">
        <v>2.9</v>
      </c>
      <c r="L3642">
        <v>145</v>
      </c>
      <c r="M3642">
        <v>25.6</v>
      </c>
      <c r="N3642">
        <v>3.6</v>
      </c>
      <c r="O3642">
        <v>10.1</v>
      </c>
      <c r="P3642">
        <v>16.7</v>
      </c>
      <c r="Q3642">
        <v>32.799999999999997</v>
      </c>
      <c r="R3642">
        <v>22.8</v>
      </c>
      <c r="S3642">
        <v>20</v>
      </c>
      <c r="T3642">
        <v>18700</v>
      </c>
      <c r="U3642">
        <v>23100</v>
      </c>
      <c r="V3642">
        <v>29600</v>
      </c>
    </row>
    <row r="3643" spans="1:22" x14ac:dyDescent="0.25">
      <c r="A3643" t="str">
        <f t="shared" si="56"/>
        <v>2015/20163MaleBusiness and managementEU</v>
      </c>
      <c r="B3643" t="s">
        <v>38</v>
      </c>
      <c r="C3643" t="s">
        <v>141</v>
      </c>
      <c r="D3643">
        <v>3</v>
      </c>
      <c r="E3643" t="s">
        <v>2</v>
      </c>
      <c r="F3643" t="s">
        <v>21</v>
      </c>
      <c r="G3643" t="s">
        <v>107</v>
      </c>
      <c r="H3643">
        <v>2050</v>
      </c>
      <c r="I3643">
        <v>1980</v>
      </c>
      <c r="J3643">
        <v>50.1</v>
      </c>
      <c r="K3643">
        <v>3.2</v>
      </c>
      <c r="L3643">
        <v>990</v>
      </c>
      <c r="M3643">
        <v>20.3</v>
      </c>
      <c r="N3643">
        <v>3.8</v>
      </c>
      <c r="O3643">
        <v>22.5</v>
      </c>
      <c r="P3643">
        <v>24.2</v>
      </c>
      <c r="Q3643">
        <v>25.7</v>
      </c>
      <c r="R3643">
        <v>3.2</v>
      </c>
      <c r="S3643">
        <v>420</v>
      </c>
      <c r="T3643">
        <v>20500</v>
      </c>
      <c r="U3643">
        <v>28200</v>
      </c>
      <c r="V3643">
        <v>39900</v>
      </c>
    </row>
    <row r="3644" spans="1:22" x14ac:dyDescent="0.25">
      <c r="A3644" t="str">
        <f t="shared" si="56"/>
        <v>2015/20163MaleBusiness and managementUK</v>
      </c>
      <c r="B3644" t="s">
        <v>38</v>
      </c>
      <c r="C3644" t="s">
        <v>141</v>
      </c>
      <c r="D3644">
        <v>3</v>
      </c>
      <c r="E3644" t="s">
        <v>2</v>
      </c>
      <c r="F3644" t="s">
        <v>61</v>
      </c>
      <c r="G3644" t="s">
        <v>107</v>
      </c>
      <c r="H3644">
        <v>16065</v>
      </c>
      <c r="I3644">
        <v>15955</v>
      </c>
      <c r="J3644">
        <v>2.4</v>
      </c>
      <c r="K3644">
        <v>0.7</v>
      </c>
      <c r="L3644">
        <v>15575</v>
      </c>
      <c r="M3644">
        <v>7.8</v>
      </c>
      <c r="N3644">
        <v>6.6</v>
      </c>
      <c r="O3644">
        <v>78.5</v>
      </c>
      <c r="P3644">
        <v>82.1</v>
      </c>
      <c r="Q3644">
        <v>83.2</v>
      </c>
      <c r="R3644">
        <v>4.7</v>
      </c>
      <c r="S3644">
        <v>12140</v>
      </c>
      <c r="T3644">
        <v>18300</v>
      </c>
      <c r="U3644">
        <v>24200</v>
      </c>
      <c r="V3644">
        <v>32200</v>
      </c>
    </row>
    <row r="3645" spans="1:22" x14ac:dyDescent="0.25">
      <c r="A3645" t="str">
        <f t="shared" si="56"/>
        <v>2015/20163MaleBusiness and managementNon-EU</v>
      </c>
      <c r="B3645" t="s">
        <v>38</v>
      </c>
      <c r="C3645" t="s">
        <v>141</v>
      </c>
      <c r="D3645">
        <v>3</v>
      </c>
      <c r="E3645" t="s">
        <v>2</v>
      </c>
      <c r="F3645" t="s">
        <v>125</v>
      </c>
      <c r="G3645" t="s">
        <v>107</v>
      </c>
      <c r="H3645">
        <v>6470</v>
      </c>
      <c r="I3645">
        <v>6410</v>
      </c>
      <c r="J3645">
        <v>68.400000000000006</v>
      </c>
      <c r="K3645">
        <v>1</v>
      </c>
      <c r="L3645">
        <v>2025</v>
      </c>
      <c r="M3645">
        <v>20.100000000000001</v>
      </c>
      <c r="N3645">
        <v>1.6</v>
      </c>
      <c r="O3645">
        <v>6.5</v>
      </c>
      <c r="P3645">
        <v>7.2</v>
      </c>
      <c r="Q3645">
        <v>9.9</v>
      </c>
      <c r="R3645">
        <v>3.4</v>
      </c>
      <c r="S3645">
        <v>365</v>
      </c>
      <c r="T3645">
        <v>14300</v>
      </c>
      <c r="U3645">
        <v>22700</v>
      </c>
      <c r="V3645">
        <v>33300</v>
      </c>
    </row>
    <row r="3646" spans="1:22" x14ac:dyDescent="0.25">
      <c r="A3646" t="str">
        <f t="shared" si="56"/>
        <v>2015/20163MaleCeltic studiesUK</v>
      </c>
      <c r="B3646" t="s">
        <v>38</v>
      </c>
      <c r="C3646" t="s">
        <v>141</v>
      </c>
      <c r="D3646">
        <v>3</v>
      </c>
      <c r="E3646" t="s">
        <v>2</v>
      </c>
      <c r="F3646" t="s">
        <v>61</v>
      </c>
      <c r="G3646" t="s">
        <v>111</v>
      </c>
      <c r="H3646">
        <v>10</v>
      </c>
      <c r="I3646">
        <v>10</v>
      </c>
      <c r="J3646">
        <v>0</v>
      </c>
      <c r="K3646">
        <v>4.4000000000000004</v>
      </c>
      <c r="L3646">
        <v>10</v>
      </c>
      <c r="M3646">
        <v>9.3000000000000007</v>
      </c>
      <c r="N3646">
        <v>9.3000000000000007</v>
      </c>
      <c r="O3646">
        <v>58.1</v>
      </c>
      <c r="P3646">
        <v>72.099999999999994</v>
      </c>
      <c r="Q3646">
        <v>81.400000000000006</v>
      </c>
      <c r="R3646">
        <v>23.3</v>
      </c>
      <c r="S3646" t="s">
        <v>124</v>
      </c>
      <c r="T3646" t="s">
        <v>124</v>
      </c>
      <c r="U3646" t="s">
        <v>124</v>
      </c>
      <c r="V3646" t="s">
        <v>124</v>
      </c>
    </row>
    <row r="3647" spans="1:22" x14ac:dyDescent="0.25">
      <c r="A3647" t="str">
        <f t="shared" si="56"/>
        <v>2015/20163MaleCeltic studiesNon-EU</v>
      </c>
      <c r="B3647" t="s">
        <v>38</v>
      </c>
      <c r="C3647" t="s">
        <v>141</v>
      </c>
      <c r="D3647">
        <v>3</v>
      </c>
      <c r="E3647" t="s">
        <v>2</v>
      </c>
      <c r="F3647" t="s">
        <v>125</v>
      </c>
      <c r="G3647" t="s">
        <v>111</v>
      </c>
      <c r="H3647" t="s">
        <v>124</v>
      </c>
      <c r="I3647" t="s">
        <v>124</v>
      </c>
      <c r="J3647" t="s">
        <v>124</v>
      </c>
      <c r="K3647" t="s">
        <v>124</v>
      </c>
      <c r="L3647" t="s">
        <v>124</v>
      </c>
      <c r="M3647" t="s">
        <v>124</v>
      </c>
      <c r="N3647" t="s">
        <v>124</v>
      </c>
      <c r="O3647" t="s">
        <v>124</v>
      </c>
      <c r="P3647" t="s">
        <v>124</v>
      </c>
      <c r="Q3647" t="s">
        <v>124</v>
      </c>
      <c r="R3647" t="s">
        <v>124</v>
      </c>
      <c r="S3647" t="s">
        <v>124</v>
      </c>
      <c r="T3647" t="s">
        <v>124</v>
      </c>
      <c r="U3647" t="s">
        <v>124</v>
      </c>
      <c r="V3647" t="s">
        <v>124</v>
      </c>
    </row>
    <row r="3648" spans="1:22" x14ac:dyDescent="0.25">
      <c r="A3648" t="str">
        <f t="shared" si="56"/>
        <v>2015/20163MaleChemistryEU</v>
      </c>
      <c r="B3648" t="s">
        <v>38</v>
      </c>
      <c r="C3648" t="s">
        <v>141</v>
      </c>
      <c r="D3648">
        <v>3</v>
      </c>
      <c r="E3648" t="s">
        <v>2</v>
      </c>
      <c r="F3648" t="s">
        <v>21</v>
      </c>
      <c r="G3648" t="s">
        <v>90</v>
      </c>
      <c r="H3648">
        <v>40</v>
      </c>
      <c r="I3648">
        <v>40</v>
      </c>
      <c r="J3648">
        <v>18.899999999999999</v>
      </c>
      <c r="K3648">
        <v>2.5</v>
      </c>
      <c r="L3648">
        <v>30</v>
      </c>
      <c r="M3648">
        <v>6.3</v>
      </c>
      <c r="N3648">
        <v>0</v>
      </c>
      <c r="O3648">
        <v>14.3</v>
      </c>
      <c r="P3648">
        <v>53.4</v>
      </c>
      <c r="Q3648">
        <v>74.8</v>
      </c>
      <c r="R3648">
        <v>60.5</v>
      </c>
      <c r="S3648" t="s">
        <v>124</v>
      </c>
      <c r="T3648" t="s">
        <v>124</v>
      </c>
      <c r="U3648" t="s">
        <v>124</v>
      </c>
      <c r="V3648" t="s">
        <v>124</v>
      </c>
    </row>
    <row r="3649" spans="1:22" x14ac:dyDescent="0.25">
      <c r="A3649" t="str">
        <f t="shared" si="56"/>
        <v>2015/20163MaleChemistryUK</v>
      </c>
      <c r="B3649" t="s">
        <v>38</v>
      </c>
      <c r="C3649" t="s">
        <v>141</v>
      </c>
      <c r="D3649">
        <v>3</v>
      </c>
      <c r="E3649" t="s">
        <v>2</v>
      </c>
      <c r="F3649" t="s">
        <v>61</v>
      </c>
      <c r="G3649" t="s">
        <v>90</v>
      </c>
      <c r="H3649">
        <v>1500</v>
      </c>
      <c r="I3649">
        <v>1490</v>
      </c>
      <c r="J3649">
        <v>0.9</v>
      </c>
      <c r="K3649">
        <v>0.6</v>
      </c>
      <c r="L3649">
        <v>1480</v>
      </c>
      <c r="M3649">
        <v>5</v>
      </c>
      <c r="N3649">
        <v>4.0999999999999996</v>
      </c>
      <c r="O3649">
        <v>59.5</v>
      </c>
      <c r="P3649">
        <v>79.3</v>
      </c>
      <c r="Q3649">
        <v>90</v>
      </c>
      <c r="R3649">
        <v>30.5</v>
      </c>
      <c r="S3649">
        <v>865</v>
      </c>
      <c r="T3649">
        <v>20100</v>
      </c>
      <c r="U3649">
        <v>25600</v>
      </c>
      <c r="V3649">
        <v>32200</v>
      </c>
    </row>
    <row r="3650" spans="1:22" x14ac:dyDescent="0.25">
      <c r="A3650" t="str">
        <f t="shared" si="56"/>
        <v>2015/20163MaleChemistryNon-EU</v>
      </c>
      <c r="B3650" t="s">
        <v>38</v>
      </c>
      <c r="C3650" t="s">
        <v>141</v>
      </c>
      <c r="D3650">
        <v>3</v>
      </c>
      <c r="E3650" t="s">
        <v>2</v>
      </c>
      <c r="F3650" t="s">
        <v>125</v>
      </c>
      <c r="G3650" t="s">
        <v>90</v>
      </c>
      <c r="H3650">
        <v>125</v>
      </c>
      <c r="I3650">
        <v>120</v>
      </c>
      <c r="J3650">
        <v>56.1</v>
      </c>
      <c r="K3650">
        <v>0.8</v>
      </c>
      <c r="L3650">
        <v>55</v>
      </c>
      <c r="M3650">
        <v>14.4</v>
      </c>
      <c r="N3650">
        <v>2.4</v>
      </c>
      <c r="O3650">
        <v>6.8</v>
      </c>
      <c r="P3650">
        <v>16.100000000000001</v>
      </c>
      <c r="Q3650">
        <v>27.2</v>
      </c>
      <c r="R3650">
        <v>20.399999999999999</v>
      </c>
      <c r="S3650" t="s">
        <v>124</v>
      </c>
      <c r="T3650" t="s">
        <v>124</v>
      </c>
      <c r="U3650" t="s">
        <v>124</v>
      </c>
      <c r="V3650" t="s">
        <v>124</v>
      </c>
    </row>
    <row r="3651" spans="1:22" x14ac:dyDescent="0.25">
      <c r="A3651" t="str">
        <f t="shared" si="56"/>
        <v>2015/20163MaleCombined and general studiesEU</v>
      </c>
      <c r="B3651" t="s">
        <v>38</v>
      </c>
      <c r="C3651" t="s">
        <v>141</v>
      </c>
      <c r="D3651">
        <v>3</v>
      </c>
      <c r="E3651" t="s">
        <v>2</v>
      </c>
      <c r="F3651" t="s">
        <v>21</v>
      </c>
      <c r="G3651" t="s">
        <v>120</v>
      </c>
      <c r="H3651">
        <v>25</v>
      </c>
      <c r="I3651">
        <v>20</v>
      </c>
      <c r="J3651">
        <v>33.6</v>
      </c>
      <c r="K3651">
        <v>4.3</v>
      </c>
      <c r="L3651">
        <v>15</v>
      </c>
      <c r="M3651">
        <v>31.4</v>
      </c>
      <c r="N3651">
        <v>0</v>
      </c>
      <c r="O3651">
        <v>28.4</v>
      </c>
      <c r="P3651">
        <v>32.799999999999997</v>
      </c>
      <c r="Q3651">
        <v>35.1</v>
      </c>
      <c r="R3651">
        <v>6.7</v>
      </c>
      <c r="S3651" t="s">
        <v>124</v>
      </c>
      <c r="T3651" t="s">
        <v>124</v>
      </c>
      <c r="U3651" t="s">
        <v>124</v>
      </c>
      <c r="V3651" t="s">
        <v>124</v>
      </c>
    </row>
    <row r="3652" spans="1:22" x14ac:dyDescent="0.25">
      <c r="A3652" t="str">
        <f t="shared" ref="A3652:A3715" si="57">B3652&amp;D3652&amp;E3652&amp;G3652&amp;F3652</f>
        <v>2015/20163MaleCombined and general studiesUK</v>
      </c>
      <c r="B3652" t="s">
        <v>38</v>
      </c>
      <c r="C3652" t="s">
        <v>141</v>
      </c>
      <c r="D3652">
        <v>3</v>
      </c>
      <c r="E3652" t="s">
        <v>2</v>
      </c>
      <c r="F3652" t="s">
        <v>61</v>
      </c>
      <c r="G3652" t="s">
        <v>120</v>
      </c>
      <c r="H3652">
        <v>2220</v>
      </c>
      <c r="I3652">
        <v>2175</v>
      </c>
      <c r="J3652">
        <v>3</v>
      </c>
      <c r="K3652">
        <v>1.9</v>
      </c>
      <c r="L3652">
        <v>2110</v>
      </c>
      <c r="M3652">
        <v>10.6</v>
      </c>
      <c r="N3652">
        <v>6.1</v>
      </c>
      <c r="O3652">
        <v>65.2</v>
      </c>
      <c r="P3652">
        <v>77.099999999999994</v>
      </c>
      <c r="Q3652">
        <v>80.3</v>
      </c>
      <c r="R3652">
        <v>15.1</v>
      </c>
      <c r="S3652">
        <v>1315</v>
      </c>
      <c r="T3652">
        <v>16500</v>
      </c>
      <c r="U3652">
        <v>25600</v>
      </c>
      <c r="V3652">
        <v>39200</v>
      </c>
    </row>
    <row r="3653" spans="1:22" x14ac:dyDescent="0.25">
      <c r="A3653" t="str">
        <f t="shared" si="57"/>
        <v>2015/20163MaleCombined and general studiesNon-EU</v>
      </c>
      <c r="B3653" t="s">
        <v>38</v>
      </c>
      <c r="C3653" t="s">
        <v>141</v>
      </c>
      <c r="D3653">
        <v>3</v>
      </c>
      <c r="E3653" t="s">
        <v>2</v>
      </c>
      <c r="F3653" t="s">
        <v>125</v>
      </c>
      <c r="G3653" t="s">
        <v>120</v>
      </c>
      <c r="H3653">
        <v>20</v>
      </c>
      <c r="I3653">
        <v>20</v>
      </c>
      <c r="J3653">
        <v>43.2</v>
      </c>
      <c r="K3653">
        <v>5.0999999999999996</v>
      </c>
      <c r="L3653">
        <v>10</v>
      </c>
      <c r="M3653">
        <v>32.4</v>
      </c>
      <c r="N3653">
        <v>0</v>
      </c>
      <c r="O3653">
        <v>24.3</v>
      </c>
      <c r="P3653">
        <v>24.3</v>
      </c>
      <c r="Q3653">
        <v>24.3</v>
      </c>
      <c r="R3653">
        <v>0</v>
      </c>
      <c r="S3653" t="s">
        <v>124</v>
      </c>
      <c r="T3653" t="s">
        <v>124</v>
      </c>
      <c r="U3653" t="s">
        <v>124</v>
      </c>
      <c r="V3653" t="s">
        <v>124</v>
      </c>
    </row>
    <row r="3654" spans="1:22" x14ac:dyDescent="0.25">
      <c r="A3654" t="str">
        <f t="shared" si="57"/>
        <v>2015/20163MaleComputingEU</v>
      </c>
      <c r="B3654" t="s">
        <v>38</v>
      </c>
      <c r="C3654" t="s">
        <v>141</v>
      </c>
      <c r="D3654">
        <v>3</v>
      </c>
      <c r="E3654" t="s">
        <v>2</v>
      </c>
      <c r="F3654" t="s">
        <v>21</v>
      </c>
      <c r="G3654" t="s">
        <v>95</v>
      </c>
      <c r="H3654">
        <v>565</v>
      </c>
      <c r="I3654">
        <v>555</v>
      </c>
      <c r="J3654">
        <v>36</v>
      </c>
      <c r="K3654">
        <v>2.5</v>
      </c>
      <c r="L3654">
        <v>355</v>
      </c>
      <c r="M3654">
        <v>14.1</v>
      </c>
      <c r="N3654">
        <v>3.6</v>
      </c>
      <c r="O3654">
        <v>38.4</v>
      </c>
      <c r="P3654">
        <v>43</v>
      </c>
      <c r="Q3654">
        <v>46.2</v>
      </c>
      <c r="R3654">
        <v>7.8</v>
      </c>
      <c r="S3654">
        <v>205</v>
      </c>
      <c r="T3654">
        <v>23800</v>
      </c>
      <c r="U3654">
        <v>31800</v>
      </c>
      <c r="V3654">
        <v>42100</v>
      </c>
    </row>
    <row r="3655" spans="1:22" x14ac:dyDescent="0.25">
      <c r="A3655" t="str">
        <f t="shared" si="57"/>
        <v>2015/20163MaleComputingUK</v>
      </c>
      <c r="B3655" t="s">
        <v>38</v>
      </c>
      <c r="C3655" t="s">
        <v>141</v>
      </c>
      <c r="D3655">
        <v>3</v>
      </c>
      <c r="E3655" t="s">
        <v>2</v>
      </c>
      <c r="F3655" t="s">
        <v>61</v>
      </c>
      <c r="G3655" t="s">
        <v>95</v>
      </c>
      <c r="H3655">
        <v>8395</v>
      </c>
      <c r="I3655">
        <v>8350</v>
      </c>
      <c r="J3655">
        <v>2</v>
      </c>
      <c r="K3655">
        <v>0.5</v>
      </c>
      <c r="L3655">
        <v>8180</v>
      </c>
      <c r="M3655">
        <v>7</v>
      </c>
      <c r="N3655">
        <v>6.7</v>
      </c>
      <c r="O3655">
        <v>79.400000000000006</v>
      </c>
      <c r="P3655">
        <v>82.7</v>
      </c>
      <c r="Q3655">
        <v>84.3</v>
      </c>
      <c r="R3655">
        <v>5</v>
      </c>
      <c r="S3655">
        <v>6455</v>
      </c>
      <c r="T3655">
        <v>18700</v>
      </c>
      <c r="U3655">
        <v>25300</v>
      </c>
      <c r="V3655">
        <v>32900</v>
      </c>
    </row>
    <row r="3656" spans="1:22" x14ac:dyDescent="0.25">
      <c r="A3656" t="str">
        <f t="shared" si="57"/>
        <v>2015/20163MaleComputingNon-EU</v>
      </c>
      <c r="B3656" t="s">
        <v>38</v>
      </c>
      <c r="C3656" t="s">
        <v>141</v>
      </c>
      <c r="D3656">
        <v>3</v>
      </c>
      <c r="E3656" t="s">
        <v>2</v>
      </c>
      <c r="F3656" t="s">
        <v>125</v>
      </c>
      <c r="G3656" t="s">
        <v>95</v>
      </c>
      <c r="H3656">
        <v>1555</v>
      </c>
      <c r="I3656">
        <v>1520</v>
      </c>
      <c r="J3656">
        <v>41.8</v>
      </c>
      <c r="K3656">
        <v>2.2999999999999998</v>
      </c>
      <c r="L3656">
        <v>885</v>
      </c>
      <c r="M3656">
        <v>30.4</v>
      </c>
      <c r="N3656">
        <v>4.2</v>
      </c>
      <c r="O3656">
        <v>16.3</v>
      </c>
      <c r="P3656">
        <v>19.600000000000001</v>
      </c>
      <c r="Q3656">
        <v>23.6</v>
      </c>
      <c r="R3656">
        <v>7.2</v>
      </c>
      <c r="S3656">
        <v>210</v>
      </c>
      <c r="T3656">
        <v>15700</v>
      </c>
      <c r="U3656">
        <v>23800</v>
      </c>
      <c r="V3656">
        <v>33700</v>
      </c>
    </row>
    <row r="3657" spans="1:22" x14ac:dyDescent="0.25">
      <c r="A3657" t="str">
        <f t="shared" si="57"/>
        <v>2015/20163MaleCreative arts and designEU</v>
      </c>
      <c r="B3657" t="s">
        <v>38</v>
      </c>
      <c r="C3657" t="s">
        <v>141</v>
      </c>
      <c r="D3657">
        <v>3</v>
      </c>
      <c r="E3657" t="s">
        <v>2</v>
      </c>
      <c r="F3657" t="s">
        <v>21</v>
      </c>
      <c r="G3657" t="s">
        <v>116</v>
      </c>
      <c r="H3657">
        <v>370</v>
      </c>
      <c r="I3657">
        <v>355</v>
      </c>
      <c r="J3657">
        <v>33.200000000000003</v>
      </c>
      <c r="K3657">
        <v>3.4</v>
      </c>
      <c r="L3657">
        <v>240</v>
      </c>
      <c r="M3657">
        <v>20.8</v>
      </c>
      <c r="N3657">
        <v>4.0999999999999996</v>
      </c>
      <c r="O3657">
        <v>37.4</v>
      </c>
      <c r="P3657">
        <v>40.1</v>
      </c>
      <c r="Q3657">
        <v>41.9</v>
      </c>
      <c r="R3657">
        <v>4.5</v>
      </c>
      <c r="S3657">
        <v>115</v>
      </c>
      <c r="T3657">
        <v>15400</v>
      </c>
      <c r="U3657">
        <v>22700</v>
      </c>
      <c r="V3657">
        <v>31100</v>
      </c>
    </row>
    <row r="3658" spans="1:22" x14ac:dyDescent="0.25">
      <c r="A3658" t="str">
        <f t="shared" si="57"/>
        <v>2015/20163MaleCreative arts and designUK</v>
      </c>
      <c r="B3658" t="s">
        <v>38</v>
      </c>
      <c r="C3658" t="s">
        <v>141</v>
      </c>
      <c r="D3658">
        <v>3</v>
      </c>
      <c r="E3658" t="s">
        <v>2</v>
      </c>
      <c r="F3658" t="s">
        <v>61</v>
      </c>
      <c r="G3658" t="s">
        <v>116</v>
      </c>
      <c r="H3658">
        <v>7900</v>
      </c>
      <c r="I3658">
        <v>7860</v>
      </c>
      <c r="J3658">
        <v>1.4</v>
      </c>
      <c r="K3658">
        <v>0.5</v>
      </c>
      <c r="L3658">
        <v>7750</v>
      </c>
      <c r="M3658">
        <v>7.2</v>
      </c>
      <c r="N3658">
        <v>8.8000000000000007</v>
      </c>
      <c r="O3658">
        <v>78.8</v>
      </c>
      <c r="P3658">
        <v>81.7</v>
      </c>
      <c r="Q3658">
        <v>82.6</v>
      </c>
      <c r="R3658">
        <v>3.8</v>
      </c>
      <c r="S3658">
        <v>5775</v>
      </c>
      <c r="T3658">
        <v>12800</v>
      </c>
      <c r="U3658">
        <v>18300</v>
      </c>
      <c r="V3658">
        <v>24200</v>
      </c>
    </row>
    <row r="3659" spans="1:22" x14ac:dyDescent="0.25">
      <c r="A3659" t="str">
        <f t="shared" si="57"/>
        <v>2015/20163MaleCreative arts and designNon-EU</v>
      </c>
      <c r="B3659" t="s">
        <v>38</v>
      </c>
      <c r="C3659" t="s">
        <v>141</v>
      </c>
      <c r="D3659">
        <v>3</v>
      </c>
      <c r="E3659" t="s">
        <v>2</v>
      </c>
      <c r="F3659" t="s">
        <v>125</v>
      </c>
      <c r="G3659" t="s">
        <v>116</v>
      </c>
      <c r="H3659">
        <v>485</v>
      </c>
      <c r="I3659">
        <v>480</v>
      </c>
      <c r="J3659">
        <v>55.2</v>
      </c>
      <c r="K3659">
        <v>1.3</v>
      </c>
      <c r="L3659">
        <v>215</v>
      </c>
      <c r="M3659">
        <v>25.6</v>
      </c>
      <c r="N3659">
        <v>3</v>
      </c>
      <c r="O3659">
        <v>11.8</v>
      </c>
      <c r="P3659">
        <v>12.8</v>
      </c>
      <c r="Q3659">
        <v>16.2</v>
      </c>
      <c r="R3659">
        <v>4.5</v>
      </c>
      <c r="S3659">
        <v>45</v>
      </c>
      <c r="T3659">
        <v>11100</v>
      </c>
      <c r="U3659">
        <v>17900</v>
      </c>
      <c r="V3659">
        <v>26000</v>
      </c>
    </row>
    <row r="3660" spans="1:22" x14ac:dyDescent="0.25">
      <c r="A3660" t="str">
        <f t="shared" si="57"/>
        <v>2015/20163MaleEconomicsEU</v>
      </c>
      <c r="B3660" t="s">
        <v>38</v>
      </c>
      <c r="C3660" t="s">
        <v>141</v>
      </c>
      <c r="D3660">
        <v>3</v>
      </c>
      <c r="E3660" t="s">
        <v>2</v>
      </c>
      <c r="F3660" t="s">
        <v>21</v>
      </c>
      <c r="G3660" t="s">
        <v>8</v>
      </c>
      <c r="H3660">
        <v>315</v>
      </c>
      <c r="I3660">
        <v>305</v>
      </c>
      <c r="J3660">
        <v>35.700000000000003</v>
      </c>
      <c r="K3660">
        <v>3.5</v>
      </c>
      <c r="L3660">
        <v>195</v>
      </c>
      <c r="M3660">
        <v>20.9</v>
      </c>
      <c r="N3660">
        <v>5.5</v>
      </c>
      <c r="O3660">
        <v>30.8</v>
      </c>
      <c r="P3660">
        <v>33.9</v>
      </c>
      <c r="Q3660">
        <v>37.9</v>
      </c>
      <c r="R3660">
        <v>7.1</v>
      </c>
      <c r="S3660">
        <v>90</v>
      </c>
      <c r="T3660">
        <v>26700</v>
      </c>
      <c r="U3660">
        <v>34800</v>
      </c>
      <c r="V3660">
        <v>44300</v>
      </c>
    </row>
    <row r="3661" spans="1:22" x14ac:dyDescent="0.25">
      <c r="A3661" t="str">
        <f t="shared" si="57"/>
        <v>2015/20163MaleEconomicsUK</v>
      </c>
      <c r="B3661" t="s">
        <v>38</v>
      </c>
      <c r="C3661" t="s">
        <v>141</v>
      </c>
      <c r="D3661">
        <v>3</v>
      </c>
      <c r="E3661" t="s">
        <v>2</v>
      </c>
      <c r="F3661" t="s">
        <v>61</v>
      </c>
      <c r="G3661" t="s">
        <v>8</v>
      </c>
      <c r="H3661">
        <v>3495</v>
      </c>
      <c r="I3661">
        <v>3470</v>
      </c>
      <c r="J3661">
        <v>1.7</v>
      </c>
      <c r="K3661">
        <v>0.7</v>
      </c>
      <c r="L3661">
        <v>3410</v>
      </c>
      <c r="M3661">
        <v>7.7</v>
      </c>
      <c r="N3661">
        <v>6.1</v>
      </c>
      <c r="O3661">
        <v>77.900000000000006</v>
      </c>
      <c r="P3661">
        <v>82.6</v>
      </c>
      <c r="Q3661">
        <v>84.4</v>
      </c>
      <c r="R3661">
        <v>6.5</v>
      </c>
      <c r="S3661">
        <v>2640</v>
      </c>
      <c r="T3661">
        <v>24200</v>
      </c>
      <c r="U3661">
        <v>31500</v>
      </c>
      <c r="V3661">
        <v>41700</v>
      </c>
    </row>
    <row r="3662" spans="1:22" x14ac:dyDescent="0.25">
      <c r="A3662" t="str">
        <f t="shared" si="57"/>
        <v>2015/20163MaleEconomicsNon-EU</v>
      </c>
      <c r="B3662" t="s">
        <v>38</v>
      </c>
      <c r="C3662" t="s">
        <v>141</v>
      </c>
      <c r="D3662">
        <v>3</v>
      </c>
      <c r="E3662" t="s">
        <v>2</v>
      </c>
      <c r="F3662" t="s">
        <v>125</v>
      </c>
      <c r="G3662" t="s">
        <v>8</v>
      </c>
      <c r="H3662">
        <v>905</v>
      </c>
      <c r="I3662">
        <v>895</v>
      </c>
      <c r="J3662">
        <v>61.1</v>
      </c>
      <c r="K3662">
        <v>1.3</v>
      </c>
      <c r="L3662">
        <v>350</v>
      </c>
      <c r="M3662">
        <v>21.4</v>
      </c>
      <c r="N3662">
        <v>1.8</v>
      </c>
      <c r="O3662">
        <v>11.8</v>
      </c>
      <c r="P3662">
        <v>13.4</v>
      </c>
      <c r="Q3662">
        <v>15.7</v>
      </c>
      <c r="R3662">
        <v>3.9</v>
      </c>
      <c r="S3662">
        <v>90</v>
      </c>
      <c r="T3662">
        <v>26700</v>
      </c>
      <c r="U3662">
        <v>39200</v>
      </c>
      <c r="V3662">
        <v>58900</v>
      </c>
    </row>
    <row r="3663" spans="1:22" x14ac:dyDescent="0.25">
      <c r="A3663" t="str">
        <f t="shared" si="57"/>
        <v>2015/20163MaleEducation and teachingEU</v>
      </c>
      <c r="B3663" t="s">
        <v>38</v>
      </c>
      <c r="C3663" t="s">
        <v>141</v>
      </c>
      <c r="D3663">
        <v>3</v>
      </c>
      <c r="E3663" t="s">
        <v>2</v>
      </c>
      <c r="F3663" t="s">
        <v>21</v>
      </c>
      <c r="G3663" t="s">
        <v>118</v>
      </c>
      <c r="H3663">
        <v>25</v>
      </c>
      <c r="I3663">
        <v>20</v>
      </c>
      <c r="J3663">
        <v>18.899999999999999</v>
      </c>
      <c r="K3663">
        <v>4.4000000000000004</v>
      </c>
      <c r="L3663">
        <v>20</v>
      </c>
      <c r="M3663">
        <v>27.8</v>
      </c>
      <c r="N3663">
        <v>9.3000000000000007</v>
      </c>
      <c r="O3663">
        <v>34.799999999999997</v>
      </c>
      <c r="P3663">
        <v>39.4</v>
      </c>
      <c r="Q3663">
        <v>44</v>
      </c>
      <c r="R3663">
        <v>9.3000000000000007</v>
      </c>
      <c r="S3663" t="s">
        <v>124</v>
      </c>
      <c r="T3663" t="s">
        <v>124</v>
      </c>
      <c r="U3663" t="s">
        <v>124</v>
      </c>
      <c r="V3663" t="s">
        <v>124</v>
      </c>
    </row>
    <row r="3664" spans="1:22" x14ac:dyDescent="0.25">
      <c r="A3664" t="str">
        <f t="shared" si="57"/>
        <v>2015/20163MaleEducation and teachingUK</v>
      </c>
      <c r="B3664" t="s">
        <v>38</v>
      </c>
      <c r="C3664" t="s">
        <v>141</v>
      </c>
      <c r="D3664">
        <v>3</v>
      </c>
      <c r="E3664" t="s">
        <v>2</v>
      </c>
      <c r="F3664" t="s">
        <v>61</v>
      </c>
      <c r="G3664" t="s">
        <v>118</v>
      </c>
      <c r="H3664">
        <v>2060</v>
      </c>
      <c r="I3664">
        <v>2045</v>
      </c>
      <c r="J3664">
        <v>1</v>
      </c>
      <c r="K3664">
        <v>0.8</v>
      </c>
      <c r="L3664">
        <v>2025</v>
      </c>
      <c r="M3664">
        <v>5.6</v>
      </c>
      <c r="N3664">
        <v>5</v>
      </c>
      <c r="O3664">
        <v>79.8</v>
      </c>
      <c r="P3664">
        <v>87.1</v>
      </c>
      <c r="Q3664">
        <v>88.4</v>
      </c>
      <c r="R3664">
        <v>8.6999999999999993</v>
      </c>
      <c r="S3664">
        <v>1580</v>
      </c>
      <c r="T3664">
        <v>17200</v>
      </c>
      <c r="U3664">
        <v>23100</v>
      </c>
      <c r="V3664">
        <v>26700</v>
      </c>
    </row>
    <row r="3665" spans="1:22" x14ac:dyDescent="0.25">
      <c r="A3665" t="str">
        <f t="shared" si="57"/>
        <v>2015/20163MaleEducation and teachingNon-EU</v>
      </c>
      <c r="B3665" t="s">
        <v>38</v>
      </c>
      <c r="C3665" t="s">
        <v>141</v>
      </c>
      <c r="D3665">
        <v>3</v>
      </c>
      <c r="E3665" t="s">
        <v>2</v>
      </c>
      <c r="F3665" t="s">
        <v>125</v>
      </c>
      <c r="G3665" t="s">
        <v>118</v>
      </c>
      <c r="H3665">
        <v>30</v>
      </c>
      <c r="I3665">
        <v>30</v>
      </c>
      <c r="J3665">
        <v>29.4</v>
      </c>
      <c r="K3665">
        <v>8.1999999999999993</v>
      </c>
      <c r="L3665">
        <v>20</v>
      </c>
      <c r="M3665">
        <v>51</v>
      </c>
      <c r="N3665">
        <v>0</v>
      </c>
      <c r="O3665">
        <v>12.5</v>
      </c>
      <c r="P3665">
        <v>16</v>
      </c>
      <c r="Q3665">
        <v>19.600000000000001</v>
      </c>
      <c r="R3665">
        <v>7.1</v>
      </c>
      <c r="S3665" t="s">
        <v>124</v>
      </c>
      <c r="T3665" t="s">
        <v>124</v>
      </c>
      <c r="U3665" t="s">
        <v>124</v>
      </c>
      <c r="V3665" t="s">
        <v>124</v>
      </c>
    </row>
    <row r="3666" spans="1:22" x14ac:dyDescent="0.25">
      <c r="A3666" t="str">
        <f t="shared" si="57"/>
        <v>2015/20163MaleEngineeringEU</v>
      </c>
      <c r="B3666" t="s">
        <v>38</v>
      </c>
      <c r="C3666" t="s">
        <v>141</v>
      </c>
      <c r="D3666">
        <v>3</v>
      </c>
      <c r="E3666" t="s">
        <v>2</v>
      </c>
      <c r="F3666" t="s">
        <v>21</v>
      </c>
      <c r="G3666" t="s">
        <v>93</v>
      </c>
      <c r="H3666">
        <v>960</v>
      </c>
      <c r="I3666">
        <v>935</v>
      </c>
      <c r="J3666">
        <v>46.8</v>
      </c>
      <c r="K3666">
        <v>2.2999999999999998</v>
      </c>
      <c r="L3666">
        <v>500</v>
      </c>
      <c r="M3666">
        <v>16.100000000000001</v>
      </c>
      <c r="N3666">
        <v>3.2</v>
      </c>
      <c r="O3666">
        <v>22.6</v>
      </c>
      <c r="P3666">
        <v>27.8</v>
      </c>
      <c r="Q3666">
        <v>33.9</v>
      </c>
      <c r="R3666">
        <v>11.3</v>
      </c>
      <c r="S3666">
        <v>205</v>
      </c>
      <c r="T3666">
        <v>23100</v>
      </c>
      <c r="U3666">
        <v>30400</v>
      </c>
      <c r="V3666">
        <v>38100</v>
      </c>
    </row>
    <row r="3667" spans="1:22" x14ac:dyDescent="0.25">
      <c r="A3667" t="str">
        <f t="shared" si="57"/>
        <v>2015/20163MaleEngineeringUK</v>
      </c>
      <c r="B3667" t="s">
        <v>38</v>
      </c>
      <c r="C3667" t="s">
        <v>141</v>
      </c>
      <c r="D3667">
        <v>3</v>
      </c>
      <c r="E3667" t="s">
        <v>2</v>
      </c>
      <c r="F3667" t="s">
        <v>61</v>
      </c>
      <c r="G3667" t="s">
        <v>93</v>
      </c>
      <c r="H3667">
        <v>9710</v>
      </c>
      <c r="I3667">
        <v>9625</v>
      </c>
      <c r="J3667">
        <v>2.1</v>
      </c>
      <c r="K3667">
        <v>0.9</v>
      </c>
      <c r="L3667">
        <v>9420</v>
      </c>
      <c r="M3667">
        <v>6.7</v>
      </c>
      <c r="N3667">
        <v>4.7</v>
      </c>
      <c r="O3667">
        <v>75</v>
      </c>
      <c r="P3667">
        <v>83.8</v>
      </c>
      <c r="Q3667">
        <v>86.5</v>
      </c>
      <c r="R3667">
        <v>11.4</v>
      </c>
      <c r="S3667">
        <v>7025</v>
      </c>
      <c r="T3667">
        <v>24200</v>
      </c>
      <c r="U3667">
        <v>30700</v>
      </c>
      <c r="V3667">
        <v>37700</v>
      </c>
    </row>
    <row r="3668" spans="1:22" x14ac:dyDescent="0.25">
      <c r="A3668" t="str">
        <f t="shared" si="57"/>
        <v>2015/20163MaleEngineeringNon-EU</v>
      </c>
      <c r="B3668" t="s">
        <v>38</v>
      </c>
      <c r="C3668" t="s">
        <v>141</v>
      </c>
      <c r="D3668">
        <v>3</v>
      </c>
      <c r="E3668" t="s">
        <v>2</v>
      </c>
      <c r="F3668" t="s">
        <v>125</v>
      </c>
      <c r="G3668" t="s">
        <v>93</v>
      </c>
      <c r="H3668">
        <v>3945</v>
      </c>
      <c r="I3668">
        <v>3885</v>
      </c>
      <c r="J3668">
        <v>56.6</v>
      </c>
      <c r="K3668">
        <v>1.5</v>
      </c>
      <c r="L3668">
        <v>1685</v>
      </c>
      <c r="M3668">
        <v>24.3</v>
      </c>
      <c r="N3668">
        <v>1.8</v>
      </c>
      <c r="O3668">
        <v>8.8000000000000007</v>
      </c>
      <c r="P3668">
        <v>12.5</v>
      </c>
      <c r="Q3668">
        <v>17.3</v>
      </c>
      <c r="R3668">
        <v>8.5</v>
      </c>
      <c r="S3668">
        <v>300</v>
      </c>
      <c r="T3668">
        <v>19400</v>
      </c>
      <c r="U3668">
        <v>28200</v>
      </c>
      <c r="V3668">
        <v>36200</v>
      </c>
    </row>
    <row r="3669" spans="1:22" x14ac:dyDescent="0.25">
      <c r="A3669" t="str">
        <f t="shared" si="57"/>
        <v>2015/20163MaleEnglish studiesEU</v>
      </c>
      <c r="B3669" t="s">
        <v>38</v>
      </c>
      <c r="C3669" t="s">
        <v>141</v>
      </c>
      <c r="D3669">
        <v>3</v>
      </c>
      <c r="E3669" t="s">
        <v>2</v>
      </c>
      <c r="F3669" t="s">
        <v>21</v>
      </c>
      <c r="G3669" t="s">
        <v>109</v>
      </c>
      <c r="H3669">
        <v>115</v>
      </c>
      <c r="I3669">
        <v>110</v>
      </c>
      <c r="J3669">
        <v>52.4</v>
      </c>
      <c r="K3669">
        <v>3.1</v>
      </c>
      <c r="L3669">
        <v>55</v>
      </c>
      <c r="M3669">
        <v>20.9</v>
      </c>
      <c r="N3669">
        <v>5</v>
      </c>
      <c r="O3669">
        <v>17.7</v>
      </c>
      <c r="P3669">
        <v>18.100000000000001</v>
      </c>
      <c r="Q3669">
        <v>21.7</v>
      </c>
      <c r="R3669">
        <v>4.0999999999999996</v>
      </c>
      <c r="S3669">
        <v>15</v>
      </c>
      <c r="T3669">
        <v>11000</v>
      </c>
      <c r="U3669">
        <v>20500</v>
      </c>
      <c r="V3669">
        <v>24500</v>
      </c>
    </row>
    <row r="3670" spans="1:22" x14ac:dyDescent="0.25">
      <c r="A3670" t="str">
        <f t="shared" si="57"/>
        <v>2015/20163MaleEnglish studiesUK</v>
      </c>
      <c r="B3670" t="s">
        <v>38</v>
      </c>
      <c r="C3670" t="s">
        <v>141</v>
      </c>
      <c r="D3670">
        <v>3</v>
      </c>
      <c r="E3670" t="s">
        <v>2</v>
      </c>
      <c r="F3670" t="s">
        <v>61</v>
      </c>
      <c r="G3670" t="s">
        <v>109</v>
      </c>
      <c r="H3670">
        <v>3435</v>
      </c>
      <c r="I3670">
        <v>3410</v>
      </c>
      <c r="J3670">
        <v>1.1000000000000001</v>
      </c>
      <c r="K3670">
        <v>0.8</v>
      </c>
      <c r="L3670">
        <v>3370</v>
      </c>
      <c r="M3670">
        <v>8</v>
      </c>
      <c r="N3670">
        <v>8.5</v>
      </c>
      <c r="O3670">
        <v>69.2</v>
      </c>
      <c r="P3670">
        <v>78.599999999999994</v>
      </c>
      <c r="Q3670">
        <v>82.4</v>
      </c>
      <c r="R3670">
        <v>13.1</v>
      </c>
      <c r="S3670">
        <v>2240</v>
      </c>
      <c r="T3670">
        <v>14300</v>
      </c>
      <c r="U3670">
        <v>20100</v>
      </c>
      <c r="V3670">
        <v>25600</v>
      </c>
    </row>
    <row r="3671" spans="1:22" x14ac:dyDescent="0.25">
      <c r="A3671" t="str">
        <f t="shared" si="57"/>
        <v>2015/20163MaleEnglish studiesNon-EU</v>
      </c>
      <c r="B3671" t="s">
        <v>38</v>
      </c>
      <c r="C3671" t="s">
        <v>141</v>
      </c>
      <c r="D3671">
        <v>3</v>
      </c>
      <c r="E3671" t="s">
        <v>2</v>
      </c>
      <c r="F3671" t="s">
        <v>125</v>
      </c>
      <c r="G3671" t="s">
        <v>109</v>
      </c>
      <c r="H3671">
        <v>295</v>
      </c>
      <c r="I3671">
        <v>290</v>
      </c>
      <c r="J3671">
        <v>76.2</v>
      </c>
      <c r="K3671">
        <v>1</v>
      </c>
      <c r="L3671">
        <v>70</v>
      </c>
      <c r="M3671">
        <v>13.1</v>
      </c>
      <c r="N3671">
        <v>2.9</v>
      </c>
      <c r="O3671">
        <v>2.9</v>
      </c>
      <c r="P3671">
        <v>3.6</v>
      </c>
      <c r="Q3671">
        <v>7.8</v>
      </c>
      <c r="R3671">
        <v>4.9000000000000004</v>
      </c>
      <c r="S3671" t="s">
        <v>124</v>
      </c>
      <c r="T3671" t="s">
        <v>124</v>
      </c>
      <c r="U3671" t="s">
        <v>124</v>
      </c>
      <c r="V3671" t="s">
        <v>124</v>
      </c>
    </row>
    <row r="3672" spans="1:22" x14ac:dyDescent="0.25">
      <c r="A3672" t="str">
        <f t="shared" si="57"/>
        <v>2015/20163MaleGeneral, applied and forensic sciencesEU</v>
      </c>
      <c r="B3672" t="s">
        <v>38</v>
      </c>
      <c r="C3672" t="s">
        <v>141</v>
      </c>
      <c r="D3672">
        <v>3</v>
      </c>
      <c r="E3672" t="s">
        <v>2</v>
      </c>
      <c r="F3672" t="s">
        <v>21</v>
      </c>
      <c r="G3672" t="s">
        <v>147</v>
      </c>
      <c r="H3672">
        <v>25</v>
      </c>
      <c r="I3672">
        <v>25</v>
      </c>
      <c r="J3672">
        <v>24.8</v>
      </c>
      <c r="K3672">
        <v>3.8</v>
      </c>
      <c r="L3672">
        <v>20</v>
      </c>
      <c r="M3672">
        <v>14.4</v>
      </c>
      <c r="N3672">
        <v>0</v>
      </c>
      <c r="O3672">
        <v>36.700000000000003</v>
      </c>
      <c r="P3672">
        <v>52.3</v>
      </c>
      <c r="Q3672">
        <v>60.8</v>
      </c>
      <c r="R3672">
        <v>24.1</v>
      </c>
      <c r="S3672" t="s">
        <v>124</v>
      </c>
      <c r="T3672" t="s">
        <v>124</v>
      </c>
      <c r="U3672" t="s">
        <v>124</v>
      </c>
      <c r="V3672" t="s">
        <v>124</v>
      </c>
    </row>
    <row r="3673" spans="1:22" x14ac:dyDescent="0.25">
      <c r="A3673" t="str">
        <f t="shared" si="57"/>
        <v>2015/20163MaleGeneral, applied and forensic sciencesUK</v>
      </c>
      <c r="B3673" t="s">
        <v>38</v>
      </c>
      <c r="C3673" t="s">
        <v>141</v>
      </c>
      <c r="D3673">
        <v>3</v>
      </c>
      <c r="E3673" t="s">
        <v>2</v>
      </c>
      <c r="F3673" t="s">
        <v>61</v>
      </c>
      <c r="G3673" t="s">
        <v>147</v>
      </c>
      <c r="H3673">
        <v>770</v>
      </c>
      <c r="I3673">
        <v>765</v>
      </c>
      <c r="J3673">
        <v>0.8</v>
      </c>
      <c r="K3673">
        <v>0.7</v>
      </c>
      <c r="L3673">
        <v>760</v>
      </c>
      <c r="M3673">
        <v>5.4</v>
      </c>
      <c r="N3673">
        <v>5.3</v>
      </c>
      <c r="O3673">
        <v>71.900000000000006</v>
      </c>
      <c r="P3673">
        <v>82.5</v>
      </c>
      <c r="Q3673">
        <v>88.5</v>
      </c>
      <c r="R3673">
        <v>16.600000000000001</v>
      </c>
      <c r="S3673">
        <v>540</v>
      </c>
      <c r="T3673">
        <v>17200</v>
      </c>
      <c r="U3673">
        <v>21200</v>
      </c>
      <c r="V3673">
        <v>26700</v>
      </c>
    </row>
    <row r="3674" spans="1:22" x14ac:dyDescent="0.25">
      <c r="A3674" t="str">
        <f t="shared" si="57"/>
        <v>2015/20163MaleGeneral, applied and forensic sciencesNon-EU</v>
      </c>
      <c r="B3674" t="s">
        <v>38</v>
      </c>
      <c r="C3674" t="s">
        <v>141</v>
      </c>
      <c r="D3674">
        <v>3</v>
      </c>
      <c r="E3674" t="s">
        <v>2</v>
      </c>
      <c r="F3674" t="s">
        <v>125</v>
      </c>
      <c r="G3674" t="s">
        <v>147</v>
      </c>
      <c r="H3674">
        <v>35</v>
      </c>
      <c r="I3674">
        <v>35</v>
      </c>
      <c r="J3674">
        <v>52.3</v>
      </c>
      <c r="K3674">
        <v>0</v>
      </c>
      <c r="L3674">
        <v>15</v>
      </c>
      <c r="M3674">
        <v>18.7</v>
      </c>
      <c r="N3674">
        <v>3</v>
      </c>
      <c r="O3674">
        <v>7.1</v>
      </c>
      <c r="P3674">
        <v>10.1</v>
      </c>
      <c r="Q3674">
        <v>26</v>
      </c>
      <c r="R3674">
        <v>18.899999999999999</v>
      </c>
      <c r="S3674" t="s">
        <v>124</v>
      </c>
      <c r="T3674" t="s">
        <v>124</v>
      </c>
      <c r="U3674" t="s">
        <v>124</v>
      </c>
      <c r="V3674" t="s">
        <v>124</v>
      </c>
    </row>
    <row r="3675" spans="1:22" x14ac:dyDescent="0.25">
      <c r="A3675" t="str">
        <f t="shared" si="57"/>
        <v>2015/20163MaleGeography, earth and environmental studiesEU</v>
      </c>
      <c r="B3675" t="s">
        <v>38</v>
      </c>
      <c r="C3675" t="s">
        <v>141</v>
      </c>
      <c r="D3675">
        <v>3</v>
      </c>
      <c r="E3675" t="s">
        <v>2</v>
      </c>
      <c r="F3675" t="s">
        <v>21</v>
      </c>
      <c r="G3675" t="s">
        <v>148</v>
      </c>
      <c r="H3675">
        <v>85</v>
      </c>
      <c r="I3675">
        <v>80</v>
      </c>
      <c r="J3675">
        <v>29.7</v>
      </c>
      <c r="K3675">
        <v>8.1999999999999993</v>
      </c>
      <c r="L3675">
        <v>55</v>
      </c>
      <c r="M3675">
        <v>16.5</v>
      </c>
      <c r="N3675">
        <v>10.3</v>
      </c>
      <c r="O3675">
        <v>25</v>
      </c>
      <c r="P3675">
        <v>33.299999999999997</v>
      </c>
      <c r="Q3675">
        <v>43.6</v>
      </c>
      <c r="R3675">
        <v>18.600000000000001</v>
      </c>
      <c r="S3675">
        <v>20</v>
      </c>
      <c r="T3675">
        <v>20500</v>
      </c>
      <c r="U3675">
        <v>24200</v>
      </c>
      <c r="V3675">
        <v>31100</v>
      </c>
    </row>
    <row r="3676" spans="1:22" x14ac:dyDescent="0.25">
      <c r="A3676" t="str">
        <f t="shared" si="57"/>
        <v>2015/20163MaleGeography, earth and environmental studiesUK</v>
      </c>
      <c r="B3676" t="s">
        <v>38</v>
      </c>
      <c r="C3676" t="s">
        <v>141</v>
      </c>
      <c r="D3676">
        <v>3</v>
      </c>
      <c r="E3676" t="s">
        <v>2</v>
      </c>
      <c r="F3676" t="s">
        <v>61</v>
      </c>
      <c r="G3676" t="s">
        <v>148</v>
      </c>
      <c r="H3676">
        <v>3690</v>
      </c>
      <c r="I3676">
        <v>3660</v>
      </c>
      <c r="J3676">
        <v>1.5</v>
      </c>
      <c r="K3676">
        <v>0.8</v>
      </c>
      <c r="L3676">
        <v>3610</v>
      </c>
      <c r="M3676">
        <v>6.8</v>
      </c>
      <c r="N3676">
        <v>5.4</v>
      </c>
      <c r="O3676">
        <v>73.900000000000006</v>
      </c>
      <c r="P3676">
        <v>83.2</v>
      </c>
      <c r="Q3676">
        <v>86.3</v>
      </c>
      <c r="R3676">
        <v>12.4</v>
      </c>
      <c r="S3676">
        <v>2630</v>
      </c>
      <c r="T3676">
        <v>18700</v>
      </c>
      <c r="U3676">
        <v>24200</v>
      </c>
      <c r="V3676">
        <v>30400</v>
      </c>
    </row>
    <row r="3677" spans="1:22" x14ac:dyDescent="0.25">
      <c r="A3677" t="str">
        <f t="shared" si="57"/>
        <v>2015/20163MaleGeography, earth and environmental studiesNon-EU</v>
      </c>
      <c r="B3677" t="s">
        <v>38</v>
      </c>
      <c r="C3677" t="s">
        <v>141</v>
      </c>
      <c r="D3677">
        <v>3</v>
      </c>
      <c r="E3677" t="s">
        <v>2</v>
      </c>
      <c r="F3677" t="s">
        <v>125</v>
      </c>
      <c r="G3677" t="s">
        <v>148</v>
      </c>
      <c r="H3677">
        <v>145</v>
      </c>
      <c r="I3677">
        <v>140</v>
      </c>
      <c r="J3677">
        <v>64.900000000000006</v>
      </c>
      <c r="K3677">
        <v>4.0999999999999996</v>
      </c>
      <c r="L3677">
        <v>50</v>
      </c>
      <c r="M3677">
        <v>16</v>
      </c>
      <c r="N3677">
        <v>2.5</v>
      </c>
      <c r="O3677">
        <v>7.6</v>
      </c>
      <c r="P3677">
        <v>10.4</v>
      </c>
      <c r="Q3677">
        <v>16.600000000000001</v>
      </c>
      <c r="R3677">
        <v>9.1</v>
      </c>
      <c r="S3677" t="s">
        <v>124</v>
      </c>
      <c r="T3677" t="s">
        <v>124</v>
      </c>
      <c r="U3677" t="s">
        <v>124</v>
      </c>
      <c r="V3677" t="s">
        <v>124</v>
      </c>
    </row>
    <row r="3678" spans="1:22" x14ac:dyDescent="0.25">
      <c r="A3678" t="str">
        <f t="shared" si="57"/>
        <v>2015/20163MaleHealth and social careEU</v>
      </c>
      <c r="B3678" t="s">
        <v>38</v>
      </c>
      <c r="C3678" t="s">
        <v>141</v>
      </c>
      <c r="D3678">
        <v>3</v>
      </c>
      <c r="E3678" t="s">
        <v>2</v>
      </c>
      <c r="F3678" t="s">
        <v>21</v>
      </c>
      <c r="G3678" t="s">
        <v>104</v>
      </c>
      <c r="H3678">
        <v>5</v>
      </c>
      <c r="I3678">
        <v>5</v>
      </c>
      <c r="J3678">
        <v>14.3</v>
      </c>
      <c r="K3678">
        <v>0</v>
      </c>
      <c r="L3678">
        <v>5</v>
      </c>
      <c r="M3678">
        <v>14.3</v>
      </c>
      <c r="N3678">
        <v>14.3</v>
      </c>
      <c r="O3678">
        <v>28.6</v>
      </c>
      <c r="P3678">
        <v>42.9</v>
      </c>
      <c r="Q3678">
        <v>57.1</v>
      </c>
      <c r="R3678">
        <v>28.6</v>
      </c>
      <c r="S3678" t="s">
        <v>124</v>
      </c>
      <c r="T3678" t="s">
        <v>124</v>
      </c>
      <c r="U3678" t="s">
        <v>124</v>
      </c>
      <c r="V3678" t="s">
        <v>124</v>
      </c>
    </row>
    <row r="3679" spans="1:22" x14ac:dyDescent="0.25">
      <c r="A3679" t="str">
        <f t="shared" si="57"/>
        <v>2015/20163MaleHealth and social careUK</v>
      </c>
      <c r="B3679" t="s">
        <v>38</v>
      </c>
      <c r="C3679" t="s">
        <v>141</v>
      </c>
      <c r="D3679">
        <v>3</v>
      </c>
      <c r="E3679" t="s">
        <v>2</v>
      </c>
      <c r="F3679" t="s">
        <v>61</v>
      </c>
      <c r="G3679" t="s">
        <v>104</v>
      </c>
      <c r="H3679">
        <v>985</v>
      </c>
      <c r="I3679">
        <v>980</v>
      </c>
      <c r="J3679">
        <v>2</v>
      </c>
      <c r="K3679">
        <v>0.7</v>
      </c>
      <c r="L3679">
        <v>960</v>
      </c>
      <c r="M3679">
        <v>3.7</v>
      </c>
      <c r="N3679">
        <v>5.9</v>
      </c>
      <c r="O3679">
        <v>70.599999999999994</v>
      </c>
      <c r="P3679">
        <v>86</v>
      </c>
      <c r="Q3679">
        <v>88.4</v>
      </c>
      <c r="R3679">
        <v>17.8</v>
      </c>
      <c r="S3679">
        <v>660</v>
      </c>
      <c r="T3679">
        <v>16100</v>
      </c>
      <c r="U3679">
        <v>24200</v>
      </c>
      <c r="V3679">
        <v>29600</v>
      </c>
    </row>
    <row r="3680" spans="1:22" x14ac:dyDescent="0.25">
      <c r="A3680" t="str">
        <f t="shared" si="57"/>
        <v>2015/20163MaleHealth and social careNon-EU</v>
      </c>
      <c r="B3680" t="s">
        <v>38</v>
      </c>
      <c r="C3680" t="s">
        <v>141</v>
      </c>
      <c r="D3680">
        <v>3</v>
      </c>
      <c r="E3680" t="s">
        <v>2</v>
      </c>
      <c r="F3680" t="s">
        <v>125</v>
      </c>
      <c r="G3680" t="s">
        <v>104</v>
      </c>
      <c r="H3680">
        <v>15</v>
      </c>
      <c r="I3680">
        <v>15</v>
      </c>
      <c r="J3680">
        <v>15.2</v>
      </c>
      <c r="K3680">
        <v>0</v>
      </c>
      <c r="L3680">
        <v>15</v>
      </c>
      <c r="M3680">
        <v>12.1</v>
      </c>
      <c r="N3680">
        <v>6.1</v>
      </c>
      <c r="O3680">
        <v>36.4</v>
      </c>
      <c r="P3680">
        <v>54.5</v>
      </c>
      <c r="Q3680">
        <v>66.7</v>
      </c>
      <c r="R3680">
        <v>30.3</v>
      </c>
      <c r="S3680" t="s">
        <v>124</v>
      </c>
      <c r="T3680" t="s">
        <v>124</v>
      </c>
      <c r="U3680" t="s">
        <v>124</v>
      </c>
      <c r="V3680" t="s">
        <v>124</v>
      </c>
    </row>
    <row r="3681" spans="1:22" x14ac:dyDescent="0.25">
      <c r="A3681" t="str">
        <f t="shared" si="57"/>
        <v>2015/20163MaleHistory and archaeologyEU</v>
      </c>
      <c r="B3681" t="s">
        <v>38</v>
      </c>
      <c r="C3681" t="s">
        <v>141</v>
      </c>
      <c r="D3681">
        <v>3</v>
      </c>
      <c r="E3681" t="s">
        <v>2</v>
      </c>
      <c r="F3681" t="s">
        <v>21</v>
      </c>
      <c r="G3681" t="s">
        <v>113</v>
      </c>
      <c r="H3681">
        <v>110</v>
      </c>
      <c r="I3681">
        <v>105</v>
      </c>
      <c r="J3681">
        <v>26.8</v>
      </c>
      <c r="K3681">
        <v>2.2999999999999998</v>
      </c>
      <c r="L3681">
        <v>80</v>
      </c>
      <c r="M3681">
        <v>23.1</v>
      </c>
      <c r="N3681">
        <v>3.4</v>
      </c>
      <c r="O3681">
        <v>22.5</v>
      </c>
      <c r="P3681">
        <v>35</v>
      </c>
      <c r="Q3681">
        <v>46.6</v>
      </c>
      <c r="R3681">
        <v>24.1</v>
      </c>
      <c r="S3681">
        <v>25</v>
      </c>
      <c r="T3681">
        <v>22300</v>
      </c>
      <c r="U3681">
        <v>27400</v>
      </c>
      <c r="V3681">
        <v>33300</v>
      </c>
    </row>
    <row r="3682" spans="1:22" x14ac:dyDescent="0.25">
      <c r="A3682" t="str">
        <f t="shared" si="57"/>
        <v>2015/20163MaleHistory and archaeologyUK</v>
      </c>
      <c r="B3682" t="s">
        <v>38</v>
      </c>
      <c r="C3682" t="s">
        <v>141</v>
      </c>
      <c r="D3682">
        <v>3</v>
      </c>
      <c r="E3682" t="s">
        <v>2</v>
      </c>
      <c r="F3682" t="s">
        <v>61</v>
      </c>
      <c r="G3682" t="s">
        <v>113</v>
      </c>
      <c r="H3682">
        <v>5215</v>
      </c>
      <c r="I3682">
        <v>5180</v>
      </c>
      <c r="J3682">
        <v>1.4</v>
      </c>
      <c r="K3682">
        <v>0.6</v>
      </c>
      <c r="L3682">
        <v>5110</v>
      </c>
      <c r="M3682">
        <v>7.8</v>
      </c>
      <c r="N3682">
        <v>6.5</v>
      </c>
      <c r="O3682">
        <v>70</v>
      </c>
      <c r="P3682">
        <v>80.099999999999994</v>
      </c>
      <c r="Q3682">
        <v>84.3</v>
      </c>
      <c r="R3682">
        <v>14.3</v>
      </c>
      <c r="S3682">
        <v>3505</v>
      </c>
      <c r="T3682">
        <v>16500</v>
      </c>
      <c r="U3682">
        <v>22500</v>
      </c>
      <c r="V3682">
        <v>29600</v>
      </c>
    </row>
    <row r="3683" spans="1:22" x14ac:dyDescent="0.25">
      <c r="A3683" t="str">
        <f t="shared" si="57"/>
        <v>2015/20163MaleHistory and archaeologyNon-EU</v>
      </c>
      <c r="B3683" t="s">
        <v>38</v>
      </c>
      <c r="C3683" t="s">
        <v>141</v>
      </c>
      <c r="D3683">
        <v>3</v>
      </c>
      <c r="E3683" t="s">
        <v>2</v>
      </c>
      <c r="F3683" t="s">
        <v>125</v>
      </c>
      <c r="G3683" t="s">
        <v>113</v>
      </c>
      <c r="H3683">
        <v>90</v>
      </c>
      <c r="I3683">
        <v>90</v>
      </c>
      <c r="J3683">
        <v>45.7</v>
      </c>
      <c r="K3683">
        <v>2.2000000000000002</v>
      </c>
      <c r="L3683">
        <v>50</v>
      </c>
      <c r="M3683">
        <v>18.399999999999999</v>
      </c>
      <c r="N3683">
        <v>2.2000000000000002</v>
      </c>
      <c r="O3683">
        <v>23.6</v>
      </c>
      <c r="P3683">
        <v>30.3</v>
      </c>
      <c r="Q3683">
        <v>33.6</v>
      </c>
      <c r="R3683">
        <v>10</v>
      </c>
      <c r="S3683">
        <v>20</v>
      </c>
      <c r="T3683">
        <v>20500</v>
      </c>
      <c r="U3683">
        <v>29600</v>
      </c>
      <c r="V3683">
        <v>34400</v>
      </c>
    </row>
    <row r="3684" spans="1:22" x14ac:dyDescent="0.25">
      <c r="A3684" t="str">
        <f t="shared" si="57"/>
        <v>2015/20163MaleLanguages and area studiesEU</v>
      </c>
      <c r="B3684" t="s">
        <v>38</v>
      </c>
      <c r="C3684" t="s">
        <v>141</v>
      </c>
      <c r="D3684">
        <v>3</v>
      </c>
      <c r="E3684" t="s">
        <v>2</v>
      </c>
      <c r="F3684" t="s">
        <v>21</v>
      </c>
      <c r="G3684" t="s">
        <v>149</v>
      </c>
      <c r="H3684">
        <v>125</v>
      </c>
      <c r="I3684">
        <v>115</v>
      </c>
      <c r="J3684">
        <v>32.6</v>
      </c>
      <c r="K3684">
        <v>5.6</v>
      </c>
      <c r="L3684">
        <v>80</v>
      </c>
      <c r="M3684">
        <v>21.8</v>
      </c>
      <c r="N3684">
        <v>5.4</v>
      </c>
      <c r="O3684">
        <v>30.7</v>
      </c>
      <c r="P3684">
        <v>35.299999999999997</v>
      </c>
      <c r="Q3684">
        <v>40.200000000000003</v>
      </c>
      <c r="R3684">
        <v>9.4</v>
      </c>
      <c r="S3684">
        <v>30</v>
      </c>
      <c r="T3684">
        <v>11800</v>
      </c>
      <c r="U3684">
        <v>21200</v>
      </c>
      <c r="V3684">
        <v>34800</v>
      </c>
    </row>
    <row r="3685" spans="1:22" x14ac:dyDescent="0.25">
      <c r="A3685" t="str">
        <f t="shared" si="57"/>
        <v>2015/20163MaleLanguages and area studiesUK</v>
      </c>
      <c r="B3685" t="s">
        <v>38</v>
      </c>
      <c r="C3685" t="s">
        <v>141</v>
      </c>
      <c r="D3685">
        <v>3</v>
      </c>
      <c r="E3685" t="s">
        <v>2</v>
      </c>
      <c r="F3685" t="s">
        <v>61</v>
      </c>
      <c r="G3685" t="s">
        <v>149</v>
      </c>
      <c r="H3685">
        <v>1870</v>
      </c>
      <c r="I3685">
        <v>1830</v>
      </c>
      <c r="J3685">
        <v>1.3</v>
      </c>
      <c r="K3685">
        <v>2.2000000000000002</v>
      </c>
      <c r="L3685">
        <v>1805</v>
      </c>
      <c r="M3685">
        <v>16.8</v>
      </c>
      <c r="N3685">
        <v>7.7</v>
      </c>
      <c r="O3685">
        <v>62.9</v>
      </c>
      <c r="P3685">
        <v>70.599999999999994</v>
      </c>
      <c r="Q3685">
        <v>74.2</v>
      </c>
      <c r="R3685">
        <v>11.3</v>
      </c>
      <c r="S3685">
        <v>1075</v>
      </c>
      <c r="T3685">
        <v>18700</v>
      </c>
      <c r="U3685">
        <v>25300</v>
      </c>
      <c r="V3685">
        <v>33300</v>
      </c>
    </row>
    <row r="3686" spans="1:22" x14ac:dyDescent="0.25">
      <c r="A3686" t="str">
        <f t="shared" si="57"/>
        <v>2015/20163MaleLanguages and area studiesNon-EU</v>
      </c>
      <c r="B3686" t="s">
        <v>38</v>
      </c>
      <c r="C3686" t="s">
        <v>141</v>
      </c>
      <c r="D3686">
        <v>3</v>
      </c>
      <c r="E3686" t="s">
        <v>2</v>
      </c>
      <c r="F3686" t="s">
        <v>125</v>
      </c>
      <c r="G3686" t="s">
        <v>149</v>
      </c>
      <c r="H3686">
        <v>45</v>
      </c>
      <c r="I3686">
        <v>45</v>
      </c>
      <c r="J3686">
        <v>60.9</v>
      </c>
      <c r="K3686">
        <v>3.2</v>
      </c>
      <c r="L3686">
        <v>15</v>
      </c>
      <c r="M3686">
        <v>14.9</v>
      </c>
      <c r="N3686">
        <v>5.6</v>
      </c>
      <c r="O3686">
        <v>11.2</v>
      </c>
      <c r="P3686">
        <v>12.3</v>
      </c>
      <c r="Q3686">
        <v>18.600000000000001</v>
      </c>
      <c r="R3686">
        <v>7.4</v>
      </c>
      <c r="S3686" t="s">
        <v>124</v>
      </c>
      <c r="T3686" t="s">
        <v>124</v>
      </c>
      <c r="U3686" t="s">
        <v>124</v>
      </c>
      <c r="V3686" t="s">
        <v>124</v>
      </c>
    </row>
    <row r="3687" spans="1:22" x14ac:dyDescent="0.25">
      <c r="A3687" t="str">
        <f t="shared" si="57"/>
        <v>2015/20163MaleLawEU</v>
      </c>
      <c r="B3687" t="s">
        <v>38</v>
      </c>
      <c r="C3687" t="s">
        <v>141</v>
      </c>
      <c r="D3687">
        <v>3</v>
      </c>
      <c r="E3687" t="s">
        <v>2</v>
      </c>
      <c r="F3687" t="s">
        <v>21</v>
      </c>
      <c r="G3687" t="s">
        <v>7</v>
      </c>
      <c r="H3687">
        <v>310</v>
      </c>
      <c r="I3687">
        <v>300</v>
      </c>
      <c r="J3687">
        <v>42.2</v>
      </c>
      <c r="K3687">
        <v>2.2999999999999998</v>
      </c>
      <c r="L3687">
        <v>175</v>
      </c>
      <c r="M3687">
        <v>17.8</v>
      </c>
      <c r="N3687">
        <v>5.0999999999999996</v>
      </c>
      <c r="O3687">
        <v>26.8</v>
      </c>
      <c r="P3687">
        <v>30.2</v>
      </c>
      <c r="Q3687">
        <v>34.9</v>
      </c>
      <c r="R3687">
        <v>8.1</v>
      </c>
      <c r="S3687">
        <v>75</v>
      </c>
      <c r="T3687">
        <v>20900</v>
      </c>
      <c r="U3687">
        <v>27100</v>
      </c>
      <c r="V3687">
        <v>42500</v>
      </c>
    </row>
    <row r="3688" spans="1:22" x14ac:dyDescent="0.25">
      <c r="A3688" t="str">
        <f t="shared" si="57"/>
        <v>2015/20163MaleLawUK</v>
      </c>
      <c r="B3688" t="s">
        <v>38</v>
      </c>
      <c r="C3688" t="s">
        <v>141</v>
      </c>
      <c r="D3688">
        <v>3</v>
      </c>
      <c r="E3688" t="s">
        <v>2</v>
      </c>
      <c r="F3688" t="s">
        <v>61</v>
      </c>
      <c r="G3688" t="s">
        <v>7</v>
      </c>
      <c r="H3688">
        <v>4215</v>
      </c>
      <c r="I3688">
        <v>4200</v>
      </c>
      <c r="J3688">
        <v>2.4</v>
      </c>
      <c r="K3688">
        <v>0.4</v>
      </c>
      <c r="L3688">
        <v>4100</v>
      </c>
      <c r="M3688">
        <v>6.4</v>
      </c>
      <c r="N3688">
        <v>6.5</v>
      </c>
      <c r="O3688">
        <v>75.400000000000006</v>
      </c>
      <c r="P3688">
        <v>82.5</v>
      </c>
      <c r="Q3688">
        <v>84.7</v>
      </c>
      <c r="R3688">
        <v>9.3000000000000007</v>
      </c>
      <c r="S3688">
        <v>3065</v>
      </c>
      <c r="T3688">
        <v>17200</v>
      </c>
      <c r="U3688">
        <v>22700</v>
      </c>
      <c r="V3688">
        <v>31100</v>
      </c>
    </row>
    <row r="3689" spans="1:22" x14ac:dyDescent="0.25">
      <c r="A3689" t="str">
        <f t="shared" si="57"/>
        <v>2015/20163MaleLawNon-EU</v>
      </c>
      <c r="B3689" t="s">
        <v>38</v>
      </c>
      <c r="C3689" t="s">
        <v>141</v>
      </c>
      <c r="D3689">
        <v>3</v>
      </c>
      <c r="E3689" t="s">
        <v>2</v>
      </c>
      <c r="F3689" t="s">
        <v>125</v>
      </c>
      <c r="G3689" t="s">
        <v>7</v>
      </c>
      <c r="H3689">
        <v>895</v>
      </c>
      <c r="I3689">
        <v>890</v>
      </c>
      <c r="J3689">
        <v>58.7</v>
      </c>
      <c r="K3689">
        <v>0.7</v>
      </c>
      <c r="L3689">
        <v>370</v>
      </c>
      <c r="M3689">
        <v>23</v>
      </c>
      <c r="N3689">
        <v>2.5</v>
      </c>
      <c r="O3689">
        <v>10.9</v>
      </c>
      <c r="P3689">
        <v>12.4</v>
      </c>
      <c r="Q3689">
        <v>15.9</v>
      </c>
      <c r="R3689">
        <v>5</v>
      </c>
      <c r="S3689">
        <v>85</v>
      </c>
      <c r="T3689">
        <v>17600</v>
      </c>
      <c r="U3689">
        <v>26700</v>
      </c>
      <c r="V3689">
        <v>48300</v>
      </c>
    </row>
    <row r="3690" spans="1:22" x14ac:dyDescent="0.25">
      <c r="A3690" t="str">
        <f t="shared" si="57"/>
        <v>2015/20163MaleMaterials and technologyEU</v>
      </c>
      <c r="B3690" t="s">
        <v>38</v>
      </c>
      <c r="C3690" t="s">
        <v>141</v>
      </c>
      <c r="D3690">
        <v>3</v>
      </c>
      <c r="E3690" t="s">
        <v>2</v>
      </c>
      <c r="F3690" t="s">
        <v>21</v>
      </c>
      <c r="G3690" t="s">
        <v>150</v>
      </c>
      <c r="H3690">
        <v>85</v>
      </c>
      <c r="I3690">
        <v>85</v>
      </c>
      <c r="J3690">
        <v>44.8</v>
      </c>
      <c r="K3690">
        <v>4.5999999999999996</v>
      </c>
      <c r="L3690">
        <v>45</v>
      </c>
      <c r="M3690">
        <v>15.5</v>
      </c>
      <c r="N3690">
        <v>3.6</v>
      </c>
      <c r="O3690">
        <v>25.8</v>
      </c>
      <c r="P3690">
        <v>31.8</v>
      </c>
      <c r="Q3690">
        <v>36</v>
      </c>
      <c r="R3690">
        <v>10.3</v>
      </c>
      <c r="S3690">
        <v>20</v>
      </c>
      <c r="T3690">
        <v>19000</v>
      </c>
      <c r="U3690">
        <v>31800</v>
      </c>
      <c r="V3690">
        <v>39200</v>
      </c>
    </row>
    <row r="3691" spans="1:22" x14ac:dyDescent="0.25">
      <c r="A3691" t="str">
        <f t="shared" si="57"/>
        <v>2015/20163MaleMaterials and technologyUK</v>
      </c>
      <c r="B3691" t="s">
        <v>38</v>
      </c>
      <c r="C3691" t="s">
        <v>141</v>
      </c>
      <c r="D3691">
        <v>3</v>
      </c>
      <c r="E3691" t="s">
        <v>2</v>
      </c>
      <c r="F3691" t="s">
        <v>61</v>
      </c>
      <c r="G3691" t="s">
        <v>150</v>
      </c>
      <c r="H3691">
        <v>1415</v>
      </c>
      <c r="I3691">
        <v>1400</v>
      </c>
      <c r="J3691">
        <v>1.6</v>
      </c>
      <c r="K3691">
        <v>1</v>
      </c>
      <c r="L3691">
        <v>1380</v>
      </c>
      <c r="M3691">
        <v>7.8</v>
      </c>
      <c r="N3691">
        <v>6.7</v>
      </c>
      <c r="O3691">
        <v>74.2</v>
      </c>
      <c r="P3691">
        <v>80.7</v>
      </c>
      <c r="Q3691">
        <v>83.9</v>
      </c>
      <c r="R3691">
        <v>9.8000000000000007</v>
      </c>
      <c r="S3691">
        <v>995</v>
      </c>
      <c r="T3691">
        <v>14300</v>
      </c>
      <c r="U3691">
        <v>20100</v>
      </c>
      <c r="V3691">
        <v>28200</v>
      </c>
    </row>
    <row r="3692" spans="1:22" x14ac:dyDescent="0.25">
      <c r="A3692" t="str">
        <f t="shared" si="57"/>
        <v>2015/20163MaleMaterials and technologyNon-EU</v>
      </c>
      <c r="B3692" t="s">
        <v>38</v>
      </c>
      <c r="C3692" t="s">
        <v>141</v>
      </c>
      <c r="D3692">
        <v>3</v>
      </c>
      <c r="E3692" t="s">
        <v>2</v>
      </c>
      <c r="F3692" t="s">
        <v>125</v>
      </c>
      <c r="G3692" t="s">
        <v>150</v>
      </c>
      <c r="H3692">
        <v>210</v>
      </c>
      <c r="I3692">
        <v>210</v>
      </c>
      <c r="J3692">
        <v>55.1</v>
      </c>
      <c r="K3692">
        <v>0.7</v>
      </c>
      <c r="L3692">
        <v>95</v>
      </c>
      <c r="M3692">
        <v>24.9</v>
      </c>
      <c r="N3692">
        <v>0</v>
      </c>
      <c r="O3692">
        <v>3.8</v>
      </c>
      <c r="P3692">
        <v>7.6</v>
      </c>
      <c r="Q3692">
        <v>20</v>
      </c>
      <c r="R3692">
        <v>16.100000000000001</v>
      </c>
      <c r="S3692" t="s">
        <v>124</v>
      </c>
      <c r="T3692" t="s">
        <v>124</v>
      </c>
      <c r="U3692" t="s">
        <v>124</v>
      </c>
      <c r="V3692" t="s">
        <v>124</v>
      </c>
    </row>
    <row r="3693" spans="1:22" x14ac:dyDescent="0.25">
      <c r="A3693" t="str">
        <f t="shared" si="57"/>
        <v>2015/20163MaleMathematical sciencesEU</v>
      </c>
      <c r="B3693" t="s">
        <v>38</v>
      </c>
      <c r="C3693" t="s">
        <v>141</v>
      </c>
      <c r="D3693">
        <v>3</v>
      </c>
      <c r="E3693" t="s">
        <v>2</v>
      </c>
      <c r="F3693" t="s">
        <v>21</v>
      </c>
      <c r="G3693" t="s">
        <v>5</v>
      </c>
      <c r="H3693">
        <v>155</v>
      </c>
      <c r="I3693">
        <v>155</v>
      </c>
      <c r="J3693">
        <v>36.299999999999997</v>
      </c>
      <c r="K3693">
        <v>2.9</v>
      </c>
      <c r="L3693">
        <v>95</v>
      </c>
      <c r="M3693">
        <v>19.7</v>
      </c>
      <c r="N3693">
        <v>1.3</v>
      </c>
      <c r="O3693">
        <v>21.3</v>
      </c>
      <c r="P3693">
        <v>35.1</v>
      </c>
      <c r="Q3693">
        <v>42.7</v>
      </c>
      <c r="R3693">
        <v>21.4</v>
      </c>
      <c r="S3693">
        <v>35</v>
      </c>
      <c r="T3693">
        <v>25300</v>
      </c>
      <c r="U3693">
        <v>40600</v>
      </c>
      <c r="V3693">
        <v>73600</v>
      </c>
    </row>
    <row r="3694" spans="1:22" x14ac:dyDescent="0.25">
      <c r="A3694" t="str">
        <f t="shared" si="57"/>
        <v>2015/20163MaleMathematical sciencesUK</v>
      </c>
      <c r="B3694" t="s">
        <v>38</v>
      </c>
      <c r="C3694" t="s">
        <v>141</v>
      </c>
      <c r="D3694">
        <v>3</v>
      </c>
      <c r="E3694" t="s">
        <v>2</v>
      </c>
      <c r="F3694" t="s">
        <v>61</v>
      </c>
      <c r="G3694" t="s">
        <v>5</v>
      </c>
      <c r="H3694">
        <v>3075</v>
      </c>
      <c r="I3694">
        <v>3060</v>
      </c>
      <c r="J3694">
        <v>1.4</v>
      </c>
      <c r="K3694">
        <v>0.5</v>
      </c>
      <c r="L3694">
        <v>3015</v>
      </c>
      <c r="M3694">
        <v>6.3</v>
      </c>
      <c r="N3694">
        <v>4.3</v>
      </c>
      <c r="O3694">
        <v>72.900000000000006</v>
      </c>
      <c r="P3694">
        <v>84.2</v>
      </c>
      <c r="Q3694">
        <v>87.9</v>
      </c>
      <c r="R3694">
        <v>15</v>
      </c>
      <c r="S3694">
        <v>2185</v>
      </c>
      <c r="T3694">
        <v>22300</v>
      </c>
      <c r="U3694">
        <v>28500</v>
      </c>
      <c r="V3694">
        <v>38400</v>
      </c>
    </row>
    <row r="3695" spans="1:22" x14ac:dyDescent="0.25">
      <c r="A3695" t="str">
        <f t="shared" si="57"/>
        <v>2015/20163MaleMathematical sciencesNon-EU</v>
      </c>
      <c r="B3695" t="s">
        <v>38</v>
      </c>
      <c r="C3695" t="s">
        <v>141</v>
      </c>
      <c r="D3695">
        <v>3</v>
      </c>
      <c r="E3695" t="s">
        <v>2</v>
      </c>
      <c r="F3695" t="s">
        <v>125</v>
      </c>
      <c r="G3695" t="s">
        <v>5</v>
      </c>
      <c r="H3695">
        <v>525</v>
      </c>
      <c r="I3695">
        <v>520</v>
      </c>
      <c r="J3695">
        <v>68</v>
      </c>
      <c r="K3695">
        <v>0.8</v>
      </c>
      <c r="L3695">
        <v>165</v>
      </c>
      <c r="M3695">
        <v>14.7</v>
      </c>
      <c r="N3695">
        <v>1.2</v>
      </c>
      <c r="O3695">
        <v>8.9</v>
      </c>
      <c r="P3695">
        <v>11.9</v>
      </c>
      <c r="Q3695">
        <v>16</v>
      </c>
      <c r="R3695">
        <v>7.2</v>
      </c>
      <c r="S3695">
        <v>40</v>
      </c>
      <c r="T3695">
        <v>25600</v>
      </c>
      <c r="U3695">
        <v>33700</v>
      </c>
      <c r="V3695">
        <v>47200</v>
      </c>
    </row>
    <row r="3696" spans="1:22" x14ac:dyDescent="0.25">
      <c r="A3696" t="str">
        <f t="shared" si="57"/>
        <v>2015/20163MaleMedia, journalism and communicationsEU</v>
      </c>
      <c r="B3696" t="s">
        <v>38</v>
      </c>
      <c r="C3696" t="s">
        <v>141</v>
      </c>
      <c r="D3696">
        <v>3</v>
      </c>
      <c r="E3696" t="s">
        <v>2</v>
      </c>
      <c r="F3696" t="s">
        <v>21</v>
      </c>
      <c r="G3696" t="s">
        <v>151</v>
      </c>
      <c r="H3696">
        <v>205</v>
      </c>
      <c r="I3696">
        <v>200</v>
      </c>
      <c r="J3696">
        <v>33.1</v>
      </c>
      <c r="K3696">
        <v>3.6</v>
      </c>
      <c r="L3696">
        <v>135</v>
      </c>
      <c r="M3696">
        <v>28.1</v>
      </c>
      <c r="N3696">
        <v>5.4</v>
      </c>
      <c r="O3696">
        <v>28.1</v>
      </c>
      <c r="P3696">
        <v>30.4</v>
      </c>
      <c r="Q3696">
        <v>33.4</v>
      </c>
      <c r="R3696">
        <v>5.3</v>
      </c>
      <c r="S3696">
        <v>50</v>
      </c>
      <c r="T3696">
        <v>15000</v>
      </c>
      <c r="U3696">
        <v>19800</v>
      </c>
      <c r="V3696">
        <v>28200</v>
      </c>
    </row>
    <row r="3697" spans="1:22" x14ac:dyDescent="0.25">
      <c r="A3697" t="str">
        <f t="shared" si="57"/>
        <v>2015/20163MaleMedia, journalism and communicationsUK</v>
      </c>
      <c r="B3697" t="s">
        <v>38</v>
      </c>
      <c r="C3697" t="s">
        <v>141</v>
      </c>
      <c r="D3697">
        <v>3</v>
      </c>
      <c r="E3697" t="s">
        <v>2</v>
      </c>
      <c r="F3697" t="s">
        <v>61</v>
      </c>
      <c r="G3697" t="s">
        <v>151</v>
      </c>
      <c r="H3697">
        <v>4195</v>
      </c>
      <c r="I3697">
        <v>4175</v>
      </c>
      <c r="J3697">
        <v>1.3</v>
      </c>
      <c r="K3697">
        <v>0.4</v>
      </c>
      <c r="L3697">
        <v>4120</v>
      </c>
      <c r="M3697">
        <v>5.9</v>
      </c>
      <c r="N3697">
        <v>8.1999999999999993</v>
      </c>
      <c r="O3697">
        <v>80.400000000000006</v>
      </c>
      <c r="P3697">
        <v>83.5</v>
      </c>
      <c r="Q3697">
        <v>84.6</v>
      </c>
      <c r="R3697">
        <v>4.2</v>
      </c>
      <c r="S3697">
        <v>3210</v>
      </c>
      <c r="T3697">
        <v>14300</v>
      </c>
      <c r="U3697">
        <v>19000</v>
      </c>
      <c r="V3697">
        <v>24500</v>
      </c>
    </row>
    <row r="3698" spans="1:22" x14ac:dyDescent="0.25">
      <c r="A3698" t="str">
        <f t="shared" si="57"/>
        <v>2015/20163MaleMedia, journalism and communicationsNon-EU</v>
      </c>
      <c r="B3698" t="s">
        <v>38</v>
      </c>
      <c r="C3698" t="s">
        <v>141</v>
      </c>
      <c r="D3698">
        <v>3</v>
      </c>
      <c r="E3698" t="s">
        <v>2</v>
      </c>
      <c r="F3698" t="s">
        <v>125</v>
      </c>
      <c r="G3698" t="s">
        <v>151</v>
      </c>
      <c r="H3698">
        <v>220</v>
      </c>
      <c r="I3698">
        <v>215</v>
      </c>
      <c r="J3698">
        <v>63.2</v>
      </c>
      <c r="K3698">
        <v>1.8</v>
      </c>
      <c r="L3698">
        <v>80</v>
      </c>
      <c r="M3698">
        <v>22.3</v>
      </c>
      <c r="N3698">
        <v>1.5</v>
      </c>
      <c r="O3698">
        <v>8.6999999999999993</v>
      </c>
      <c r="P3698">
        <v>8.9</v>
      </c>
      <c r="Q3698">
        <v>13</v>
      </c>
      <c r="R3698">
        <v>4.3</v>
      </c>
      <c r="S3698">
        <v>15</v>
      </c>
      <c r="T3698">
        <v>15000</v>
      </c>
      <c r="U3698">
        <v>21600</v>
      </c>
      <c r="V3698">
        <v>29300</v>
      </c>
    </row>
    <row r="3699" spans="1:22" x14ac:dyDescent="0.25">
      <c r="A3699" t="str">
        <f t="shared" si="57"/>
        <v>2015/20163MaleMedical sciencesEU</v>
      </c>
      <c r="B3699" t="s">
        <v>38</v>
      </c>
      <c r="C3699" t="s">
        <v>141</v>
      </c>
      <c r="D3699">
        <v>3</v>
      </c>
      <c r="E3699" t="s">
        <v>2</v>
      </c>
      <c r="F3699" t="s">
        <v>21</v>
      </c>
      <c r="G3699" t="s">
        <v>152</v>
      </c>
      <c r="H3699">
        <v>45</v>
      </c>
      <c r="I3699">
        <v>45</v>
      </c>
      <c r="J3699">
        <v>7.5</v>
      </c>
      <c r="K3699">
        <v>2.2999999999999998</v>
      </c>
      <c r="L3699">
        <v>40</v>
      </c>
      <c r="M3699">
        <v>13.7</v>
      </c>
      <c r="N3699">
        <v>11.8</v>
      </c>
      <c r="O3699">
        <v>18</v>
      </c>
      <c r="P3699">
        <v>40</v>
      </c>
      <c r="Q3699">
        <v>67.099999999999994</v>
      </c>
      <c r="R3699">
        <v>49</v>
      </c>
      <c r="S3699" t="s">
        <v>124</v>
      </c>
      <c r="T3699" t="s">
        <v>124</v>
      </c>
      <c r="U3699" t="s">
        <v>124</v>
      </c>
      <c r="V3699" t="s">
        <v>124</v>
      </c>
    </row>
    <row r="3700" spans="1:22" x14ac:dyDescent="0.25">
      <c r="A3700" t="str">
        <f t="shared" si="57"/>
        <v>2015/20163MaleMedical sciencesUK</v>
      </c>
      <c r="B3700" t="s">
        <v>38</v>
      </c>
      <c r="C3700" t="s">
        <v>141</v>
      </c>
      <c r="D3700">
        <v>3</v>
      </c>
      <c r="E3700" t="s">
        <v>2</v>
      </c>
      <c r="F3700" t="s">
        <v>61</v>
      </c>
      <c r="G3700" t="s">
        <v>152</v>
      </c>
      <c r="H3700">
        <v>1055</v>
      </c>
      <c r="I3700">
        <v>1045</v>
      </c>
      <c r="J3700">
        <v>1.9</v>
      </c>
      <c r="K3700">
        <v>0.8</v>
      </c>
      <c r="L3700">
        <v>1025</v>
      </c>
      <c r="M3700">
        <v>4.8</v>
      </c>
      <c r="N3700">
        <v>4.2</v>
      </c>
      <c r="O3700">
        <v>50.2</v>
      </c>
      <c r="P3700">
        <v>79.400000000000006</v>
      </c>
      <c r="Q3700">
        <v>89.1</v>
      </c>
      <c r="R3700">
        <v>38.9</v>
      </c>
      <c r="S3700">
        <v>515</v>
      </c>
      <c r="T3700">
        <v>22300</v>
      </c>
      <c r="U3700">
        <v>28200</v>
      </c>
      <c r="V3700">
        <v>35500</v>
      </c>
    </row>
    <row r="3701" spans="1:22" x14ac:dyDescent="0.25">
      <c r="A3701" t="str">
        <f t="shared" si="57"/>
        <v>2015/20163MaleMedical sciencesNon-EU</v>
      </c>
      <c r="B3701" t="s">
        <v>38</v>
      </c>
      <c r="C3701" t="s">
        <v>141</v>
      </c>
      <c r="D3701">
        <v>3</v>
      </c>
      <c r="E3701" t="s">
        <v>2</v>
      </c>
      <c r="F3701" t="s">
        <v>125</v>
      </c>
      <c r="G3701" t="s">
        <v>152</v>
      </c>
      <c r="H3701">
        <v>55</v>
      </c>
      <c r="I3701">
        <v>50</v>
      </c>
      <c r="J3701">
        <v>37.700000000000003</v>
      </c>
      <c r="K3701">
        <v>1.9</v>
      </c>
      <c r="L3701">
        <v>35</v>
      </c>
      <c r="M3701">
        <v>9.6</v>
      </c>
      <c r="N3701">
        <v>0.7</v>
      </c>
      <c r="O3701">
        <v>19.5</v>
      </c>
      <c r="P3701">
        <v>33.5</v>
      </c>
      <c r="Q3701">
        <v>52.1</v>
      </c>
      <c r="R3701">
        <v>32.6</v>
      </c>
      <c r="S3701" t="s">
        <v>124</v>
      </c>
      <c r="T3701" t="s">
        <v>124</v>
      </c>
      <c r="U3701" t="s">
        <v>124</v>
      </c>
      <c r="V3701" t="s">
        <v>124</v>
      </c>
    </row>
    <row r="3702" spans="1:22" x14ac:dyDescent="0.25">
      <c r="A3702" t="str">
        <f t="shared" si="57"/>
        <v>2015/20163MaleMedicine and dentistryEU</v>
      </c>
      <c r="B3702" t="s">
        <v>38</v>
      </c>
      <c r="C3702" t="s">
        <v>141</v>
      </c>
      <c r="D3702">
        <v>3</v>
      </c>
      <c r="E3702" t="s">
        <v>2</v>
      </c>
      <c r="F3702" t="s">
        <v>21</v>
      </c>
      <c r="G3702" t="s">
        <v>77</v>
      </c>
      <c r="H3702">
        <v>80</v>
      </c>
      <c r="I3702">
        <v>75</v>
      </c>
      <c r="J3702">
        <v>4.0999999999999996</v>
      </c>
      <c r="K3702">
        <v>8.8000000000000007</v>
      </c>
      <c r="L3702">
        <v>70</v>
      </c>
      <c r="M3702">
        <v>9.6</v>
      </c>
      <c r="N3702">
        <v>1.4</v>
      </c>
      <c r="O3702">
        <v>53.4</v>
      </c>
      <c r="P3702">
        <v>76.7</v>
      </c>
      <c r="Q3702">
        <v>84.9</v>
      </c>
      <c r="R3702">
        <v>31.5</v>
      </c>
      <c r="S3702">
        <v>35</v>
      </c>
      <c r="T3702">
        <v>37300</v>
      </c>
      <c r="U3702">
        <v>43600</v>
      </c>
      <c r="V3702">
        <v>48300</v>
      </c>
    </row>
    <row r="3703" spans="1:22" x14ac:dyDescent="0.25">
      <c r="A3703" t="str">
        <f t="shared" si="57"/>
        <v>2015/20163MaleMedicine and dentistryUK</v>
      </c>
      <c r="B3703" t="s">
        <v>38</v>
      </c>
      <c r="C3703" t="s">
        <v>141</v>
      </c>
      <c r="D3703">
        <v>3</v>
      </c>
      <c r="E3703" t="s">
        <v>2</v>
      </c>
      <c r="F3703" t="s">
        <v>61</v>
      </c>
      <c r="G3703" t="s">
        <v>77</v>
      </c>
      <c r="H3703">
        <v>3080</v>
      </c>
      <c r="I3703">
        <v>3020</v>
      </c>
      <c r="J3703">
        <v>1.9</v>
      </c>
      <c r="K3703">
        <v>1.9</v>
      </c>
      <c r="L3703">
        <v>2965</v>
      </c>
      <c r="M3703">
        <v>3.4</v>
      </c>
      <c r="N3703">
        <v>3.4</v>
      </c>
      <c r="O3703">
        <v>71.400000000000006</v>
      </c>
      <c r="P3703">
        <v>88.8</v>
      </c>
      <c r="Q3703">
        <v>91.2</v>
      </c>
      <c r="R3703">
        <v>19.8</v>
      </c>
      <c r="S3703">
        <v>2090</v>
      </c>
      <c r="T3703">
        <v>38100</v>
      </c>
      <c r="U3703">
        <v>43200</v>
      </c>
      <c r="V3703">
        <v>46800</v>
      </c>
    </row>
    <row r="3704" spans="1:22" x14ac:dyDescent="0.25">
      <c r="A3704" t="str">
        <f t="shared" si="57"/>
        <v>2015/20163MaleMedicine and dentistryNon-EU</v>
      </c>
      <c r="B3704" t="s">
        <v>38</v>
      </c>
      <c r="C3704" t="s">
        <v>141</v>
      </c>
      <c r="D3704">
        <v>3</v>
      </c>
      <c r="E3704" t="s">
        <v>2</v>
      </c>
      <c r="F3704" t="s">
        <v>125</v>
      </c>
      <c r="G3704" t="s">
        <v>77</v>
      </c>
      <c r="H3704">
        <v>230</v>
      </c>
      <c r="I3704">
        <v>220</v>
      </c>
      <c r="J3704">
        <v>23.1</v>
      </c>
      <c r="K3704">
        <v>3.5</v>
      </c>
      <c r="L3704">
        <v>170</v>
      </c>
      <c r="M3704">
        <v>12.7</v>
      </c>
      <c r="N3704">
        <v>4.0999999999999996</v>
      </c>
      <c r="O3704">
        <v>42.5</v>
      </c>
      <c r="P3704">
        <v>55.2</v>
      </c>
      <c r="Q3704">
        <v>60.2</v>
      </c>
      <c r="R3704">
        <v>17.600000000000001</v>
      </c>
      <c r="S3704">
        <v>90</v>
      </c>
      <c r="T3704">
        <v>42000</v>
      </c>
      <c r="U3704">
        <v>43800</v>
      </c>
      <c r="V3704">
        <v>47700</v>
      </c>
    </row>
    <row r="3705" spans="1:22" x14ac:dyDescent="0.25">
      <c r="A3705" t="str">
        <f t="shared" si="57"/>
        <v>2015/20163MaleNursing and midwiferyEU</v>
      </c>
      <c r="B3705" t="s">
        <v>38</v>
      </c>
      <c r="C3705" t="s">
        <v>141</v>
      </c>
      <c r="D3705">
        <v>3</v>
      </c>
      <c r="E3705" t="s">
        <v>2</v>
      </c>
      <c r="F3705" t="s">
        <v>21</v>
      </c>
      <c r="G3705" t="s">
        <v>153</v>
      </c>
      <c r="H3705">
        <v>15</v>
      </c>
      <c r="I3705">
        <v>15</v>
      </c>
      <c r="J3705">
        <v>0</v>
      </c>
      <c r="K3705">
        <v>7.1</v>
      </c>
      <c r="L3705">
        <v>15</v>
      </c>
      <c r="M3705">
        <v>15.4</v>
      </c>
      <c r="N3705">
        <v>7.7</v>
      </c>
      <c r="O3705">
        <v>61.5</v>
      </c>
      <c r="P3705">
        <v>69.2</v>
      </c>
      <c r="Q3705">
        <v>76.900000000000006</v>
      </c>
      <c r="R3705">
        <v>15.4</v>
      </c>
      <c r="S3705" t="s">
        <v>124</v>
      </c>
      <c r="T3705" t="s">
        <v>124</v>
      </c>
      <c r="U3705" t="s">
        <v>124</v>
      </c>
      <c r="V3705" t="s">
        <v>124</v>
      </c>
    </row>
    <row r="3706" spans="1:22" x14ac:dyDescent="0.25">
      <c r="A3706" t="str">
        <f t="shared" si="57"/>
        <v>2015/20163MaleNursing and midwiferyUK</v>
      </c>
      <c r="B3706" t="s">
        <v>38</v>
      </c>
      <c r="C3706" t="s">
        <v>141</v>
      </c>
      <c r="D3706">
        <v>3</v>
      </c>
      <c r="E3706" t="s">
        <v>2</v>
      </c>
      <c r="F3706" t="s">
        <v>61</v>
      </c>
      <c r="G3706" t="s">
        <v>153</v>
      </c>
      <c r="H3706">
        <v>1020</v>
      </c>
      <c r="I3706">
        <v>1010</v>
      </c>
      <c r="J3706">
        <v>2.9</v>
      </c>
      <c r="K3706">
        <v>0.8</v>
      </c>
      <c r="L3706">
        <v>980</v>
      </c>
      <c r="M3706">
        <v>4.0999999999999996</v>
      </c>
      <c r="N3706">
        <v>2</v>
      </c>
      <c r="O3706">
        <v>58.8</v>
      </c>
      <c r="P3706">
        <v>88</v>
      </c>
      <c r="Q3706">
        <v>91.1</v>
      </c>
      <c r="R3706">
        <v>32.299999999999997</v>
      </c>
      <c r="S3706">
        <v>570</v>
      </c>
      <c r="T3706">
        <v>24500</v>
      </c>
      <c r="U3706">
        <v>30400</v>
      </c>
      <c r="V3706">
        <v>37700</v>
      </c>
    </row>
    <row r="3707" spans="1:22" x14ac:dyDescent="0.25">
      <c r="A3707" t="str">
        <f t="shared" si="57"/>
        <v>2015/20163MaleNursing and midwiferyNon-EU</v>
      </c>
      <c r="B3707" t="s">
        <v>38</v>
      </c>
      <c r="C3707" t="s">
        <v>141</v>
      </c>
      <c r="D3707">
        <v>3</v>
      </c>
      <c r="E3707" t="s">
        <v>2</v>
      </c>
      <c r="F3707" t="s">
        <v>125</v>
      </c>
      <c r="G3707" t="s">
        <v>153</v>
      </c>
      <c r="H3707">
        <v>180</v>
      </c>
      <c r="I3707">
        <v>170</v>
      </c>
      <c r="J3707">
        <v>13.8</v>
      </c>
      <c r="K3707">
        <v>6.1</v>
      </c>
      <c r="L3707">
        <v>145</v>
      </c>
      <c r="M3707">
        <v>23.5</v>
      </c>
      <c r="N3707">
        <v>6.5</v>
      </c>
      <c r="O3707">
        <v>42.2</v>
      </c>
      <c r="P3707">
        <v>54.5</v>
      </c>
      <c r="Q3707">
        <v>56.3</v>
      </c>
      <c r="R3707">
        <v>14.1</v>
      </c>
      <c r="S3707">
        <v>65</v>
      </c>
      <c r="T3707">
        <v>16100</v>
      </c>
      <c r="U3707">
        <v>20500</v>
      </c>
      <c r="V3707">
        <v>30700</v>
      </c>
    </row>
    <row r="3708" spans="1:22" x14ac:dyDescent="0.25">
      <c r="A3708" t="str">
        <f t="shared" si="57"/>
        <v>2015/20163MalePerforming artsEU</v>
      </c>
      <c r="B3708" t="s">
        <v>38</v>
      </c>
      <c r="C3708" t="s">
        <v>141</v>
      </c>
      <c r="D3708">
        <v>3</v>
      </c>
      <c r="E3708" t="s">
        <v>2</v>
      </c>
      <c r="F3708" t="s">
        <v>21</v>
      </c>
      <c r="G3708" t="s">
        <v>154</v>
      </c>
      <c r="H3708">
        <v>190</v>
      </c>
      <c r="I3708">
        <v>180</v>
      </c>
      <c r="J3708">
        <v>29.4</v>
      </c>
      <c r="K3708">
        <v>3.2</v>
      </c>
      <c r="L3708">
        <v>130</v>
      </c>
      <c r="M3708">
        <v>22.5</v>
      </c>
      <c r="N3708">
        <v>4.4000000000000004</v>
      </c>
      <c r="O3708">
        <v>35.799999999999997</v>
      </c>
      <c r="P3708">
        <v>38.799999999999997</v>
      </c>
      <c r="Q3708">
        <v>43.7</v>
      </c>
      <c r="R3708">
        <v>7.9</v>
      </c>
      <c r="S3708">
        <v>60</v>
      </c>
      <c r="T3708">
        <v>9500</v>
      </c>
      <c r="U3708">
        <v>15000</v>
      </c>
      <c r="V3708">
        <v>22000</v>
      </c>
    </row>
    <row r="3709" spans="1:22" x14ac:dyDescent="0.25">
      <c r="A3709" t="str">
        <f t="shared" si="57"/>
        <v>2015/20163MalePerforming artsUK</v>
      </c>
      <c r="B3709" t="s">
        <v>38</v>
      </c>
      <c r="C3709" t="s">
        <v>141</v>
      </c>
      <c r="D3709">
        <v>3</v>
      </c>
      <c r="E3709" t="s">
        <v>2</v>
      </c>
      <c r="F3709" t="s">
        <v>61</v>
      </c>
      <c r="G3709" t="s">
        <v>154</v>
      </c>
      <c r="H3709">
        <v>4620</v>
      </c>
      <c r="I3709">
        <v>4600</v>
      </c>
      <c r="J3709">
        <v>1.5</v>
      </c>
      <c r="K3709">
        <v>0.5</v>
      </c>
      <c r="L3709">
        <v>4530</v>
      </c>
      <c r="M3709">
        <v>6</v>
      </c>
      <c r="N3709">
        <v>7.5</v>
      </c>
      <c r="O3709">
        <v>76.7</v>
      </c>
      <c r="P3709">
        <v>83.3</v>
      </c>
      <c r="Q3709">
        <v>85</v>
      </c>
      <c r="R3709">
        <v>8.3000000000000007</v>
      </c>
      <c r="S3709">
        <v>3195</v>
      </c>
      <c r="T3709">
        <v>11000</v>
      </c>
      <c r="U3709">
        <v>16100</v>
      </c>
      <c r="V3709">
        <v>22000</v>
      </c>
    </row>
    <row r="3710" spans="1:22" x14ac:dyDescent="0.25">
      <c r="A3710" t="str">
        <f t="shared" si="57"/>
        <v>2015/20163MalePerforming artsNon-EU</v>
      </c>
      <c r="B3710" t="s">
        <v>38</v>
      </c>
      <c r="C3710" t="s">
        <v>141</v>
      </c>
      <c r="D3710">
        <v>3</v>
      </c>
      <c r="E3710" t="s">
        <v>2</v>
      </c>
      <c r="F3710" t="s">
        <v>125</v>
      </c>
      <c r="G3710" t="s">
        <v>154</v>
      </c>
      <c r="H3710">
        <v>135</v>
      </c>
      <c r="I3710">
        <v>125</v>
      </c>
      <c r="J3710">
        <v>48.5</v>
      </c>
      <c r="K3710">
        <v>6</v>
      </c>
      <c r="L3710">
        <v>65</v>
      </c>
      <c r="M3710">
        <v>23.6</v>
      </c>
      <c r="N3710">
        <v>3.2</v>
      </c>
      <c r="O3710">
        <v>20.7</v>
      </c>
      <c r="P3710">
        <v>22.3</v>
      </c>
      <c r="Q3710">
        <v>24.7</v>
      </c>
      <c r="R3710">
        <v>4</v>
      </c>
      <c r="S3710">
        <v>25</v>
      </c>
      <c r="T3710">
        <v>8000</v>
      </c>
      <c r="U3710">
        <v>18500</v>
      </c>
      <c r="V3710">
        <v>24200</v>
      </c>
    </row>
    <row r="3711" spans="1:22" x14ac:dyDescent="0.25">
      <c r="A3711" t="str">
        <f t="shared" si="57"/>
        <v>2015/20163MalePharmacology, toxicology and pharmacyEU</v>
      </c>
      <c r="B3711" t="s">
        <v>38</v>
      </c>
      <c r="C3711" t="s">
        <v>141</v>
      </c>
      <c r="D3711">
        <v>3</v>
      </c>
      <c r="E3711" t="s">
        <v>2</v>
      </c>
      <c r="F3711" t="s">
        <v>21</v>
      </c>
      <c r="G3711" t="s">
        <v>78</v>
      </c>
      <c r="H3711">
        <v>50</v>
      </c>
      <c r="I3711">
        <v>50</v>
      </c>
      <c r="J3711">
        <v>23.6</v>
      </c>
      <c r="K3711">
        <v>0</v>
      </c>
      <c r="L3711">
        <v>40</v>
      </c>
      <c r="M3711">
        <v>32.799999999999997</v>
      </c>
      <c r="N3711">
        <v>0</v>
      </c>
      <c r="O3711">
        <v>23.9</v>
      </c>
      <c r="P3711">
        <v>38.4</v>
      </c>
      <c r="Q3711">
        <v>43.6</v>
      </c>
      <c r="R3711">
        <v>19.7</v>
      </c>
      <c r="S3711">
        <v>10</v>
      </c>
      <c r="T3711">
        <v>23800</v>
      </c>
      <c r="U3711">
        <v>34200</v>
      </c>
      <c r="V3711">
        <v>45900</v>
      </c>
    </row>
    <row r="3712" spans="1:22" x14ac:dyDescent="0.25">
      <c r="A3712" t="str">
        <f t="shared" si="57"/>
        <v>2015/20163MalePharmacology, toxicology and pharmacyUK</v>
      </c>
      <c r="B3712" t="s">
        <v>38</v>
      </c>
      <c r="C3712" t="s">
        <v>141</v>
      </c>
      <c r="D3712">
        <v>3</v>
      </c>
      <c r="E3712" t="s">
        <v>2</v>
      </c>
      <c r="F3712" t="s">
        <v>61</v>
      </c>
      <c r="G3712" t="s">
        <v>78</v>
      </c>
      <c r="H3712">
        <v>1035</v>
      </c>
      <c r="I3712">
        <v>1035</v>
      </c>
      <c r="J3712">
        <v>3.5</v>
      </c>
      <c r="K3712">
        <v>0.2</v>
      </c>
      <c r="L3712">
        <v>1000</v>
      </c>
      <c r="M3712">
        <v>7.3</v>
      </c>
      <c r="N3712">
        <v>3.2</v>
      </c>
      <c r="O3712">
        <v>61.2</v>
      </c>
      <c r="P3712">
        <v>79.7</v>
      </c>
      <c r="Q3712">
        <v>86.1</v>
      </c>
      <c r="R3712">
        <v>24.8</v>
      </c>
      <c r="S3712">
        <v>595</v>
      </c>
      <c r="T3712">
        <v>17900</v>
      </c>
      <c r="U3712">
        <v>29300</v>
      </c>
      <c r="V3712">
        <v>39500</v>
      </c>
    </row>
    <row r="3713" spans="1:22" x14ac:dyDescent="0.25">
      <c r="A3713" t="str">
        <f t="shared" si="57"/>
        <v>2015/20163MalePharmacology, toxicology and pharmacyNon-EU</v>
      </c>
      <c r="B3713" t="s">
        <v>38</v>
      </c>
      <c r="C3713" t="s">
        <v>141</v>
      </c>
      <c r="D3713">
        <v>3</v>
      </c>
      <c r="E3713" t="s">
        <v>2</v>
      </c>
      <c r="F3713" t="s">
        <v>125</v>
      </c>
      <c r="G3713" t="s">
        <v>78</v>
      </c>
      <c r="H3713">
        <v>125</v>
      </c>
      <c r="I3713">
        <v>125</v>
      </c>
      <c r="J3713">
        <v>26.4</v>
      </c>
      <c r="K3713">
        <v>3.1</v>
      </c>
      <c r="L3713">
        <v>90</v>
      </c>
      <c r="M3713">
        <v>43.2</v>
      </c>
      <c r="N3713">
        <v>2.7</v>
      </c>
      <c r="O3713">
        <v>18.399999999999999</v>
      </c>
      <c r="P3713">
        <v>25</v>
      </c>
      <c r="Q3713">
        <v>27.7</v>
      </c>
      <c r="R3713">
        <v>9.3000000000000007</v>
      </c>
      <c r="S3713">
        <v>20</v>
      </c>
      <c r="T3713">
        <v>26600</v>
      </c>
      <c r="U3713">
        <v>38800</v>
      </c>
      <c r="V3713">
        <v>44000</v>
      </c>
    </row>
    <row r="3714" spans="1:22" x14ac:dyDescent="0.25">
      <c r="A3714" t="str">
        <f t="shared" si="57"/>
        <v>2015/20163MalePhilosophy and religious studiesEU</v>
      </c>
      <c r="B3714" t="s">
        <v>38</v>
      </c>
      <c r="C3714" t="s">
        <v>141</v>
      </c>
      <c r="D3714">
        <v>3</v>
      </c>
      <c r="E3714" t="s">
        <v>2</v>
      </c>
      <c r="F3714" t="s">
        <v>21</v>
      </c>
      <c r="G3714" t="s">
        <v>115</v>
      </c>
      <c r="H3714">
        <v>50</v>
      </c>
      <c r="I3714">
        <v>45</v>
      </c>
      <c r="J3714">
        <v>37.1</v>
      </c>
      <c r="K3714">
        <v>6.1</v>
      </c>
      <c r="L3714">
        <v>30</v>
      </c>
      <c r="M3714">
        <v>19.7</v>
      </c>
      <c r="N3714">
        <v>1.8</v>
      </c>
      <c r="O3714">
        <v>25.9</v>
      </c>
      <c r="P3714">
        <v>31.7</v>
      </c>
      <c r="Q3714">
        <v>41.4</v>
      </c>
      <c r="R3714">
        <v>15.5</v>
      </c>
      <c r="S3714">
        <v>10</v>
      </c>
      <c r="T3714">
        <v>13200</v>
      </c>
      <c r="U3714">
        <v>17900</v>
      </c>
      <c r="V3714">
        <v>34000</v>
      </c>
    </row>
    <row r="3715" spans="1:22" x14ac:dyDescent="0.25">
      <c r="A3715" t="str">
        <f t="shared" si="57"/>
        <v>2015/20163MalePhilosophy and religious studiesUK</v>
      </c>
      <c r="B3715" t="s">
        <v>38</v>
      </c>
      <c r="C3715" t="s">
        <v>141</v>
      </c>
      <c r="D3715">
        <v>3</v>
      </c>
      <c r="E3715" t="s">
        <v>2</v>
      </c>
      <c r="F3715" t="s">
        <v>61</v>
      </c>
      <c r="G3715" t="s">
        <v>115</v>
      </c>
      <c r="H3715">
        <v>1615</v>
      </c>
      <c r="I3715">
        <v>1600</v>
      </c>
      <c r="J3715">
        <v>2.5</v>
      </c>
      <c r="K3715">
        <v>0.8</v>
      </c>
      <c r="L3715">
        <v>1560</v>
      </c>
      <c r="M3715">
        <v>10.199999999999999</v>
      </c>
      <c r="N3715">
        <v>7.9</v>
      </c>
      <c r="O3715">
        <v>62.2</v>
      </c>
      <c r="P3715">
        <v>73.2</v>
      </c>
      <c r="Q3715">
        <v>79.3</v>
      </c>
      <c r="R3715">
        <v>17.2</v>
      </c>
      <c r="S3715">
        <v>930</v>
      </c>
      <c r="T3715">
        <v>15700</v>
      </c>
      <c r="U3715">
        <v>22700</v>
      </c>
      <c r="V3715">
        <v>30000</v>
      </c>
    </row>
    <row r="3716" spans="1:22" x14ac:dyDescent="0.25">
      <c r="A3716" t="str">
        <f t="shared" ref="A3716:A3779" si="58">B3716&amp;D3716&amp;E3716&amp;G3716&amp;F3716</f>
        <v>2015/20163MalePhilosophy and religious studiesNon-EU</v>
      </c>
      <c r="B3716" t="s">
        <v>38</v>
      </c>
      <c r="C3716" t="s">
        <v>141</v>
      </c>
      <c r="D3716">
        <v>3</v>
      </c>
      <c r="E3716" t="s">
        <v>2</v>
      </c>
      <c r="F3716" t="s">
        <v>125</v>
      </c>
      <c r="G3716" t="s">
        <v>115</v>
      </c>
      <c r="H3716">
        <v>60</v>
      </c>
      <c r="I3716">
        <v>55</v>
      </c>
      <c r="J3716">
        <v>51.2</v>
      </c>
      <c r="K3716">
        <v>9.1</v>
      </c>
      <c r="L3716">
        <v>30</v>
      </c>
      <c r="M3716">
        <v>21.5</v>
      </c>
      <c r="N3716">
        <v>3.8</v>
      </c>
      <c r="O3716">
        <v>16.2</v>
      </c>
      <c r="P3716">
        <v>20.6</v>
      </c>
      <c r="Q3716">
        <v>23.5</v>
      </c>
      <c r="R3716">
        <v>7.4</v>
      </c>
      <c r="S3716" t="s">
        <v>124</v>
      </c>
      <c r="T3716" t="s">
        <v>124</v>
      </c>
      <c r="U3716" t="s">
        <v>124</v>
      </c>
      <c r="V3716" t="s">
        <v>124</v>
      </c>
    </row>
    <row r="3717" spans="1:22" x14ac:dyDescent="0.25">
      <c r="A3717" t="str">
        <f t="shared" si="58"/>
        <v>2015/20163MalePhysics and astronomyEU</v>
      </c>
      <c r="B3717" t="s">
        <v>38</v>
      </c>
      <c r="C3717" t="s">
        <v>141</v>
      </c>
      <c r="D3717">
        <v>3</v>
      </c>
      <c r="E3717" t="s">
        <v>2</v>
      </c>
      <c r="F3717" t="s">
        <v>21</v>
      </c>
      <c r="G3717" t="s">
        <v>88</v>
      </c>
      <c r="H3717">
        <v>85</v>
      </c>
      <c r="I3717">
        <v>85</v>
      </c>
      <c r="J3717">
        <v>30.4</v>
      </c>
      <c r="K3717">
        <v>0</v>
      </c>
      <c r="L3717">
        <v>60</v>
      </c>
      <c r="M3717">
        <v>8.9</v>
      </c>
      <c r="N3717">
        <v>1.8</v>
      </c>
      <c r="O3717">
        <v>17.8</v>
      </c>
      <c r="P3717">
        <v>44.4</v>
      </c>
      <c r="Q3717">
        <v>58.9</v>
      </c>
      <c r="R3717">
        <v>41.1</v>
      </c>
      <c r="S3717">
        <v>10</v>
      </c>
      <c r="T3717">
        <v>26400</v>
      </c>
      <c r="U3717">
        <v>29300</v>
      </c>
      <c r="V3717">
        <v>33300</v>
      </c>
    </row>
    <row r="3718" spans="1:22" x14ac:dyDescent="0.25">
      <c r="A3718" t="str">
        <f t="shared" si="58"/>
        <v>2015/20163MalePhysics and astronomyUK</v>
      </c>
      <c r="B3718" t="s">
        <v>38</v>
      </c>
      <c r="C3718" t="s">
        <v>141</v>
      </c>
      <c r="D3718">
        <v>3</v>
      </c>
      <c r="E3718" t="s">
        <v>2</v>
      </c>
      <c r="F3718" t="s">
        <v>61</v>
      </c>
      <c r="G3718" t="s">
        <v>88</v>
      </c>
      <c r="H3718">
        <v>1695</v>
      </c>
      <c r="I3718">
        <v>1680</v>
      </c>
      <c r="J3718">
        <v>0.9</v>
      </c>
      <c r="K3718">
        <v>0.9</v>
      </c>
      <c r="L3718">
        <v>1665</v>
      </c>
      <c r="M3718">
        <v>6.1</v>
      </c>
      <c r="N3718">
        <v>4.0999999999999996</v>
      </c>
      <c r="O3718">
        <v>53.6</v>
      </c>
      <c r="P3718">
        <v>75.7</v>
      </c>
      <c r="Q3718">
        <v>88.9</v>
      </c>
      <c r="R3718">
        <v>35.299999999999997</v>
      </c>
      <c r="S3718">
        <v>880</v>
      </c>
      <c r="T3718">
        <v>22000</v>
      </c>
      <c r="U3718">
        <v>28900</v>
      </c>
      <c r="V3718">
        <v>36200</v>
      </c>
    </row>
    <row r="3719" spans="1:22" x14ac:dyDescent="0.25">
      <c r="A3719" t="str">
        <f t="shared" si="58"/>
        <v>2015/20163MalePhysics and astronomyNon-EU</v>
      </c>
      <c r="B3719" t="s">
        <v>38</v>
      </c>
      <c r="C3719" t="s">
        <v>141</v>
      </c>
      <c r="D3719">
        <v>3</v>
      </c>
      <c r="E3719" t="s">
        <v>2</v>
      </c>
      <c r="F3719" t="s">
        <v>125</v>
      </c>
      <c r="G3719" t="s">
        <v>88</v>
      </c>
      <c r="H3719">
        <v>110</v>
      </c>
      <c r="I3719">
        <v>110</v>
      </c>
      <c r="J3719">
        <v>49.5</v>
      </c>
      <c r="K3719">
        <v>0</v>
      </c>
      <c r="L3719">
        <v>55</v>
      </c>
      <c r="M3719">
        <v>14.3</v>
      </c>
      <c r="N3719">
        <v>0.9</v>
      </c>
      <c r="O3719">
        <v>9</v>
      </c>
      <c r="P3719">
        <v>21.7</v>
      </c>
      <c r="Q3719">
        <v>35.299999999999997</v>
      </c>
      <c r="R3719">
        <v>26.2</v>
      </c>
      <c r="S3719" t="s">
        <v>124</v>
      </c>
      <c r="T3719" t="s">
        <v>124</v>
      </c>
      <c r="U3719" t="s">
        <v>124</v>
      </c>
      <c r="V3719" t="s">
        <v>124</v>
      </c>
    </row>
    <row r="3720" spans="1:22" x14ac:dyDescent="0.25">
      <c r="A3720" t="str">
        <f t="shared" si="58"/>
        <v>2015/20163MalePoliticsEU</v>
      </c>
      <c r="B3720" t="s">
        <v>38</v>
      </c>
      <c r="C3720" t="s">
        <v>141</v>
      </c>
      <c r="D3720">
        <v>3</v>
      </c>
      <c r="E3720" t="s">
        <v>2</v>
      </c>
      <c r="F3720" t="s">
        <v>21</v>
      </c>
      <c r="G3720" t="s">
        <v>102</v>
      </c>
      <c r="H3720">
        <v>285</v>
      </c>
      <c r="I3720">
        <v>275</v>
      </c>
      <c r="J3720">
        <v>35.4</v>
      </c>
      <c r="K3720">
        <v>3.6</v>
      </c>
      <c r="L3720">
        <v>180</v>
      </c>
      <c r="M3720">
        <v>21.3</v>
      </c>
      <c r="N3720">
        <v>6.1</v>
      </c>
      <c r="O3720">
        <v>25.5</v>
      </c>
      <c r="P3720">
        <v>31.8</v>
      </c>
      <c r="Q3720">
        <v>37.1</v>
      </c>
      <c r="R3720">
        <v>11.7</v>
      </c>
      <c r="S3720">
        <v>65</v>
      </c>
      <c r="T3720">
        <v>19800</v>
      </c>
      <c r="U3720">
        <v>25300</v>
      </c>
      <c r="V3720">
        <v>33300</v>
      </c>
    </row>
    <row r="3721" spans="1:22" x14ac:dyDescent="0.25">
      <c r="A3721" t="str">
        <f t="shared" si="58"/>
        <v>2015/20163MalePoliticsUK</v>
      </c>
      <c r="B3721" t="s">
        <v>38</v>
      </c>
      <c r="C3721" t="s">
        <v>141</v>
      </c>
      <c r="D3721">
        <v>3</v>
      </c>
      <c r="E3721" t="s">
        <v>2</v>
      </c>
      <c r="F3721" t="s">
        <v>61</v>
      </c>
      <c r="G3721" t="s">
        <v>102</v>
      </c>
      <c r="H3721">
        <v>2835</v>
      </c>
      <c r="I3721">
        <v>2810</v>
      </c>
      <c r="J3721">
        <v>1.7</v>
      </c>
      <c r="K3721">
        <v>0.8</v>
      </c>
      <c r="L3721">
        <v>2765</v>
      </c>
      <c r="M3721">
        <v>9</v>
      </c>
      <c r="N3721">
        <v>7.7</v>
      </c>
      <c r="O3721">
        <v>70.3</v>
      </c>
      <c r="P3721">
        <v>78</v>
      </c>
      <c r="Q3721">
        <v>81.599999999999994</v>
      </c>
      <c r="R3721">
        <v>11.3</v>
      </c>
      <c r="S3721">
        <v>1890</v>
      </c>
      <c r="T3721">
        <v>17900</v>
      </c>
      <c r="U3721">
        <v>24500</v>
      </c>
      <c r="V3721">
        <v>31500</v>
      </c>
    </row>
    <row r="3722" spans="1:22" x14ac:dyDescent="0.25">
      <c r="A3722" t="str">
        <f t="shared" si="58"/>
        <v>2015/20163MalePoliticsNon-EU</v>
      </c>
      <c r="B3722" t="s">
        <v>38</v>
      </c>
      <c r="C3722" t="s">
        <v>141</v>
      </c>
      <c r="D3722">
        <v>3</v>
      </c>
      <c r="E3722" t="s">
        <v>2</v>
      </c>
      <c r="F3722" t="s">
        <v>125</v>
      </c>
      <c r="G3722" t="s">
        <v>102</v>
      </c>
      <c r="H3722">
        <v>205</v>
      </c>
      <c r="I3722">
        <v>195</v>
      </c>
      <c r="J3722">
        <v>55.8</v>
      </c>
      <c r="K3722">
        <v>3.7</v>
      </c>
      <c r="L3722">
        <v>85</v>
      </c>
      <c r="M3722">
        <v>21.1</v>
      </c>
      <c r="N3722">
        <v>2.4</v>
      </c>
      <c r="O3722">
        <v>13.3</v>
      </c>
      <c r="P3722">
        <v>15.7</v>
      </c>
      <c r="Q3722">
        <v>20.7</v>
      </c>
      <c r="R3722">
        <v>7.4</v>
      </c>
      <c r="S3722">
        <v>25</v>
      </c>
      <c r="T3722">
        <v>23400</v>
      </c>
      <c r="U3722">
        <v>29600</v>
      </c>
      <c r="V3722">
        <v>39900</v>
      </c>
    </row>
    <row r="3723" spans="1:22" x14ac:dyDescent="0.25">
      <c r="A3723" t="str">
        <f t="shared" si="58"/>
        <v>2015/20163MalePsychologyEU</v>
      </c>
      <c r="B3723" t="s">
        <v>38</v>
      </c>
      <c r="C3723" t="s">
        <v>141</v>
      </c>
      <c r="D3723">
        <v>3</v>
      </c>
      <c r="E3723" t="s">
        <v>2</v>
      </c>
      <c r="F3723" t="s">
        <v>21</v>
      </c>
      <c r="G3723" t="s">
        <v>20</v>
      </c>
      <c r="H3723">
        <v>85</v>
      </c>
      <c r="I3723">
        <v>85</v>
      </c>
      <c r="J3723">
        <v>27.8</v>
      </c>
      <c r="K3723">
        <v>1.2</v>
      </c>
      <c r="L3723">
        <v>60</v>
      </c>
      <c r="M3723">
        <v>25.6</v>
      </c>
      <c r="N3723">
        <v>1.2</v>
      </c>
      <c r="O3723">
        <v>28.8</v>
      </c>
      <c r="P3723">
        <v>40.4</v>
      </c>
      <c r="Q3723">
        <v>45.4</v>
      </c>
      <c r="R3723">
        <v>16.7</v>
      </c>
      <c r="S3723">
        <v>25</v>
      </c>
      <c r="T3723">
        <v>19000</v>
      </c>
      <c r="U3723">
        <v>25300</v>
      </c>
      <c r="V3723">
        <v>31500</v>
      </c>
    </row>
    <row r="3724" spans="1:22" x14ac:dyDescent="0.25">
      <c r="A3724" t="str">
        <f t="shared" si="58"/>
        <v>2015/20163MalePsychologyUK</v>
      </c>
      <c r="B3724" t="s">
        <v>38</v>
      </c>
      <c r="C3724" t="s">
        <v>141</v>
      </c>
      <c r="D3724">
        <v>3</v>
      </c>
      <c r="E3724" t="s">
        <v>2</v>
      </c>
      <c r="F3724" t="s">
        <v>61</v>
      </c>
      <c r="G3724" t="s">
        <v>20</v>
      </c>
      <c r="H3724">
        <v>2070</v>
      </c>
      <c r="I3724">
        <v>2060</v>
      </c>
      <c r="J3724">
        <v>1.6</v>
      </c>
      <c r="K3724">
        <v>0.5</v>
      </c>
      <c r="L3724">
        <v>2025</v>
      </c>
      <c r="M3724">
        <v>6.1</v>
      </c>
      <c r="N3724">
        <v>6.7</v>
      </c>
      <c r="O3724">
        <v>66.2</v>
      </c>
      <c r="P3724">
        <v>80.7</v>
      </c>
      <c r="Q3724">
        <v>85.7</v>
      </c>
      <c r="R3724">
        <v>19.5</v>
      </c>
      <c r="S3724">
        <v>1310</v>
      </c>
      <c r="T3724">
        <v>15700</v>
      </c>
      <c r="U3724">
        <v>20900</v>
      </c>
      <c r="V3724">
        <v>26400</v>
      </c>
    </row>
    <row r="3725" spans="1:22" x14ac:dyDescent="0.25">
      <c r="A3725" t="str">
        <f t="shared" si="58"/>
        <v>2015/20163MalePsychologyNon-EU</v>
      </c>
      <c r="B3725" t="s">
        <v>38</v>
      </c>
      <c r="C3725" t="s">
        <v>141</v>
      </c>
      <c r="D3725">
        <v>3</v>
      </c>
      <c r="E3725" t="s">
        <v>2</v>
      </c>
      <c r="F3725" t="s">
        <v>125</v>
      </c>
      <c r="G3725" t="s">
        <v>20</v>
      </c>
      <c r="H3725">
        <v>95</v>
      </c>
      <c r="I3725">
        <v>95</v>
      </c>
      <c r="J3725">
        <v>56.2</v>
      </c>
      <c r="K3725">
        <v>2.1</v>
      </c>
      <c r="L3725">
        <v>40</v>
      </c>
      <c r="M3725">
        <v>28.1</v>
      </c>
      <c r="N3725">
        <v>2.1</v>
      </c>
      <c r="O3725">
        <v>4.9000000000000004</v>
      </c>
      <c r="P3725">
        <v>7.9</v>
      </c>
      <c r="Q3725">
        <v>13.6</v>
      </c>
      <c r="R3725">
        <v>8.6999999999999993</v>
      </c>
      <c r="S3725" t="s">
        <v>124</v>
      </c>
      <c r="T3725" t="s">
        <v>124</v>
      </c>
      <c r="U3725" t="s">
        <v>124</v>
      </c>
      <c r="V3725" t="s">
        <v>124</v>
      </c>
    </row>
    <row r="3726" spans="1:22" x14ac:dyDescent="0.25">
      <c r="A3726" t="str">
        <f t="shared" si="58"/>
        <v>2015/20163MaleSociology, social policy and anthropologyEU</v>
      </c>
      <c r="B3726" t="s">
        <v>38</v>
      </c>
      <c r="C3726" t="s">
        <v>141</v>
      </c>
      <c r="D3726">
        <v>3</v>
      </c>
      <c r="E3726" t="s">
        <v>2</v>
      </c>
      <c r="F3726" t="s">
        <v>21</v>
      </c>
      <c r="G3726" t="s">
        <v>99</v>
      </c>
      <c r="H3726">
        <v>65</v>
      </c>
      <c r="I3726">
        <v>60</v>
      </c>
      <c r="J3726">
        <v>33.799999999999997</v>
      </c>
      <c r="K3726">
        <v>4</v>
      </c>
      <c r="L3726">
        <v>40</v>
      </c>
      <c r="M3726">
        <v>21.6</v>
      </c>
      <c r="N3726">
        <v>8</v>
      </c>
      <c r="O3726">
        <v>25.7</v>
      </c>
      <c r="P3726">
        <v>28.7</v>
      </c>
      <c r="Q3726">
        <v>36.6</v>
      </c>
      <c r="R3726">
        <v>10.9</v>
      </c>
      <c r="S3726">
        <v>15</v>
      </c>
      <c r="T3726">
        <v>13900</v>
      </c>
      <c r="U3726">
        <v>22000</v>
      </c>
      <c r="V3726">
        <v>26700</v>
      </c>
    </row>
    <row r="3727" spans="1:22" x14ac:dyDescent="0.25">
      <c r="A3727" t="str">
        <f t="shared" si="58"/>
        <v>2015/20163MaleSociology, social policy and anthropologyUK</v>
      </c>
      <c r="B3727" t="s">
        <v>38</v>
      </c>
      <c r="C3727" t="s">
        <v>141</v>
      </c>
      <c r="D3727">
        <v>3</v>
      </c>
      <c r="E3727" t="s">
        <v>2</v>
      </c>
      <c r="F3727" t="s">
        <v>61</v>
      </c>
      <c r="G3727" t="s">
        <v>99</v>
      </c>
      <c r="H3727">
        <v>2500</v>
      </c>
      <c r="I3727">
        <v>2495</v>
      </c>
      <c r="J3727">
        <v>1.7</v>
      </c>
      <c r="K3727">
        <v>0.2</v>
      </c>
      <c r="L3727">
        <v>2455</v>
      </c>
      <c r="M3727">
        <v>7</v>
      </c>
      <c r="N3727">
        <v>6</v>
      </c>
      <c r="O3727">
        <v>73.599999999999994</v>
      </c>
      <c r="P3727">
        <v>82.4</v>
      </c>
      <c r="Q3727">
        <v>85.3</v>
      </c>
      <c r="R3727">
        <v>11.7</v>
      </c>
      <c r="S3727">
        <v>1770</v>
      </c>
      <c r="T3727">
        <v>15700</v>
      </c>
      <c r="U3727">
        <v>20900</v>
      </c>
      <c r="V3727">
        <v>27100</v>
      </c>
    </row>
    <row r="3728" spans="1:22" x14ac:dyDescent="0.25">
      <c r="A3728" t="str">
        <f t="shared" si="58"/>
        <v>2015/20163MaleSociology, social policy and anthropologyNon-EU</v>
      </c>
      <c r="B3728" t="s">
        <v>38</v>
      </c>
      <c r="C3728" t="s">
        <v>141</v>
      </c>
      <c r="D3728">
        <v>3</v>
      </c>
      <c r="E3728" t="s">
        <v>2</v>
      </c>
      <c r="F3728" t="s">
        <v>125</v>
      </c>
      <c r="G3728" t="s">
        <v>99</v>
      </c>
      <c r="H3728">
        <v>70</v>
      </c>
      <c r="I3728">
        <v>70</v>
      </c>
      <c r="J3728">
        <v>46.2</v>
      </c>
      <c r="K3728">
        <v>1.4</v>
      </c>
      <c r="L3728">
        <v>40</v>
      </c>
      <c r="M3728">
        <v>23.6</v>
      </c>
      <c r="N3728">
        <v>5.7</v>
      </c>
      <c r="O3728">
        <v>15.4</v>
      </c>
      <c r="P3728">
        <v>19.399999999999999</v>
      </c>
      <c r="Q3728">
        <v>24.5</v>
      </c>
      <c r="R3728">
        <v>9.1</v>
      </c>
      <c r="S3728" t="s">
        <v>124</v>
      </c>
      <c r="T3728" t="s">
        <v>124</v>
      </c>
      <c r="U3728" t="s">
        <v>124</v>
      </c>
      <c r="V3728" t="s">
        <v>124</v>
      </c>
    </row>
    <row r="3729" spans="1:22" x14ac:dyDescent="0.25">
      <c r="A3729" t="str">
        <f t="shared" si="58"/>
        <v>2015/20163MaleSport and exercise sciencesEU</v>
      </c>
      <c r="B3729" t="s">
        <v>38</v>
      </c>
      <c r="C3729" t="s">
        <v>141</v>
      </c>
      <c r="D3729">
        <v>3</v>
      </c>
      <c r="E3729" t="s">
        <v>2</v>
      </c>
      <c r="F3729" t="s">
        <v>21</v>
      </c>
      <c r="G3729" t="s">
        <v>82</v>
      </c>
      <c r="H3729">
        <v>90</v>
      </c>
      <c r="I3729">
        <v>85</v>
      </c>
      <c r="J3729">
        <v>28.1</v>
      </c>
      <c r="K3729">
        <v>6</v>
      </c>
      <c r="L3729">
        <v>60</v>
      </c>
      <c r="M3729">
        <v>20.7</v>
      </c>
      <c r="N3729">
        <v>4.2</v>
      </c>
      <c r="O3729">
        <v>32.799999999999997</v>
      </c>
      <c r="P3729">
        <v>43.4</v>
      </c>
      <c r="Q3729">
        <v>47</v>
      </c>
      <c r="R3729">
        <v>14.2</v>
      </c>
      <c r="S3729">
        <v>25</v>
      </c>
      <c r="T3729">
        <v>15700</v>
      </c>
      <c r="U3729">
        <v>19000</v>
      </c>
      <c r="V3729">
        <v>32600</v>
      </c>
    </row>
    <row r="3730" spans="1:22" x14ac:dyDescent="0.25">
      <c r="A3730" t="str">
        <f t="shared" si="58"/>
        <v>2015/20163MaleSport and exercise sciencesUK</v>
      </c>
      <c r="B3730" t="s">
        <v>38</v>
      </c>
      <c r="C3730" t="s">
        <v>141</v>
      </c>
      <c r="D3730">
        <v>3</v>
      </c>
      <c r="E3730" t="s">
        <v>2</v>
      </c>
      <c r="F3730" t="s">
        <v>61</v>
      </c>
      <c r="G3730" t="s">
        <v>82</v>
      </c>
      <c r="H3730">
        <v>5145</v>
      </c>
      <c r="I3730">
        <v>5115</v>
      </c>
      <c r="J3730">
        <v>1</v>
      </c>
      <c r="K3730">
        <v>0.6</v>
      </c>
      <c r="L3730">
        <v>5065</v>
      </c>
      <c r="M3730">
        <v>5.4</v>
      </c>
      <c r="N3730">
        <v>4.9000000000000004</v>
      </c>
      <c r="O3730">
        <v>75.400000000000006</v>
      </c>
      <c r="P3730">
        <v>86.4</v>
      </c>
      <c r="Q3730">
        <v>88.8</v>
      </c>
      <c r="R3730">
        <v>13.4</v>
      </c>
      <c r="S3730">
        <v>3705</v>
      </c>
      <c r="T3730">
        <v>15400</v>
      </c>
      <c r="U3730">
        <v>20500</v>
      </c>
      <c r="V3730">
        <v>25300</v>
      </c>
    </row>
    <row r="3731" spans="1:22" x14ac:dyDescent="0.25">
      <c r="A3731" t="str">
        <f t="shared" si="58"/>
        <v>2015/20163MaleSport and exercise sciencesNon-EU</v>
      </c>
      <c r="B3731" t="s">
        <v>38</v>
      </c>
      <c r="C3731" t="s">
        <v>141</v>
      </c>
      <c r="D3731">
        <v>3</v>
      </c>
      <c r="E3731" t="s">
        <v>2</v>
      </c>
      <c r="F3731" t="s">
        <v>125</v>
      </c>
      <c r="G3731" t="s">
        <v>82</v>
      </c>
      <c r="H3731">
        <v>85</v>
      </c>
      <c r="I3731">
        <v>85</v>
      </c>
      <c r="J3731">
        <v>53.5</v>
      </c>
      <c r="K3731">
        <v>0</v>
      </c>
      <c r="L3731">
        <v>40</v>
      </c>
      <c r="M3731">
        <v>21.2</v>
      </c>
      <c r="N3731">
        <v>3</v>
      </c>
      <c r="O3731">
        <v>13.2</v>
      </c>
      <c r="P3731">
        <v>17.600000000000001</v>
      </c>
      <c r="Q3731">
        <v>22.2</v>
      </c>
      <c r="R3731">
        <v>9</v>
      </c>
      <c r="S3731" t="s">
        <v>124</v>
      </c>
      <c r="T3731" t="s">
        <v>124</v>
      </c>
      <c r="U3731" t="s">
        <v>124</v>
      </c>
      <c r="V3731" t="s">
        <v>124</v>
      </c>
    </row>
    <row r="3732" spans="1:22" x14ac:dyDescent="0.25">
      <c r="A3732" t="str">
        <f t="shared" si="58"/>
        <v>2015/20163MaleVeterinary sciencesEU</v>
      </c>
      <c r="B3732" t="s">
        <v>38</v>
      </c>
      <c r="C3732" t="s">
        <v>141</v>
      </c>
      <c r="D3732">
        <v>3</v>
      </c>
      <c r="E3732" t="s">
        <v>2</v>
      </c>
      <c r="F3732" t="s">
        <v>21</v>
      </c>
      <c r="G3732" t="s">
        <v>85</v>
      </c>
      <c r="H3732">
        <v>5</v>
      </c>
      <c r="I3732">
        <v>5</v>
      </c>
      <c r="J3732">
        <v>0</v>
      </c>
      <c r="K3732">
        <v>0</v>
      </c>
      <c r="L3732">
        <v>5</v>
      </c>
      <c r="M3732">
        <v>0</v>
      </c>
      <c r="N3732">
        <v>0</v>
      </c>
      <c r="O3732">
        <v>40</v>
      </c>
      <c r="P3732">
        <v>80</v>
      </c>
      <c r="Q3732">
        <v>100</v>
      </c>
      <c r="R3732">
        <v>60</v>
      </c>
      <c r="S3732" t="s">
        <v>124</v>
      </c>
      <c r="T3732" t="s">
        <v>124</v>
      </c>
      <c r="U3732" t="s">
        <v>124</v>
      </c>
      <c r="V3732" t="s">
        <v>124</v>
      </c>
    </row>
    <row r="3733" spans="1:22" x14ac:dyDescent="0.25">
      <c r="A3733" t="str">
        <f t="shared" si="58"/>
        <v>2015/20163MaleVeterinary sciencesUK</v>
      </c>
      <c r="B3733" t="s">
        <v>38</v>
      </c>
      <c r="C3733" t="s">
        <v>141</v>
      </c>
      <c r="D3733">
        <v>3</v>
      </c>
      <c r="E3733" t="s">
        <v>2</v>
      </c>
      <c r="F3733" t="s">
        <v>61</v>
      </c>
      <c r="G3733" t="s">
        <v>85</v>
      </c>
      <c r="H3733">
        <v>135</v>
      </c>
      <c r="I3733">
        <v>135</v>
      </c>
      <c r="J3733">
        <v>0</v>
      </c>
      <c r="K3733">
        <v>1.5</v>
      </c>
      <c r="L3733">
        <v>135</v>
      </c>
      <c r="M3733">
        <v>5.3</v>
      </c>
      <c r="N3733">
        <v>4.5</v>
      </c>
      <c r="O3733">
        <v>69.2</v>
      </c>
      <c r="P3733">
        <v>88.7</v>
      </c>
      <c r="Q3733">
        <v>90.2</v>
      </c>
      <c r="R3733">
        <v>21.1</v>
      </c>
      <c r="S3733">
        <v>90</v>
      </c>
      <c r="T3733">
        <v>26400</v>
      </c>
      <c r="U3733">
        <v>33300</v>
      </c>
      <c r="V3733">
        <v>38100</v>
      </c>
    </row>
    <row r="3734" spans="1:22" x14ac:dyDescent="0.25">
      <c r="A3734" t="str">
        <f t="shared" si="58"/>
        <v>2015/20163MaleVeterinary sciencesNon-EU</v>
      </c>
      <c r="B3734" t="s">
        <v>38</v>
      </c>
      <c r="C3734" t="s">
        <v>141</v>
      </c>
      <c r="D3734">
        <v>3</v>
      </c>
      <c r="E3734" t="s">
        <v>2</v>
      </c>
      <c r="F3734" t="s">
        <v>125</v>
      </c>
      <c r="G3734" t="s">
        <v>85</v>
      </c>
      <c r="H3734">
        <v>5</v>
      </c>
      <c r="I3734">
        <v>5</v>
      </c>
      <c r="J3734">
        <v>66.7</v>
      </c>
      <c r="K3734">
        <v>0</v>
      </c>
      <c r="L3734">
        <v>0</v>
      </c>
      <c r="M3734">
        <v>0</v>
      </c>
      <c r="N3734">
        <v>16.7</v>
      </c>
      <c r="O3734">
        <v>0</v>
      </c>
      <c r="P3734">
        <v>16.7</v>
      </c>
      <c r="Q3734">
        <v>16.7</v>
      </c>
      <c r="R3734">
        <v>16.7</v>
      </c>
      <c r="S3734" t="s">
        <v>146</v>
      </c>
      <c r="T3734" t="s">
        <v>146</v>
      </c>
      <c r="U3734" t="s">
        <v>146</v>
      </c>
      <c r="V3734" t="s">
        <v>146</v>
      </c>
    </row>
    <row r="3735" spans="1:22" x14ac:dyDescent="0.25">
      <c r="A3735" t="str">
        <f t="shared" si="58"/>
        <v>2015/20161FemaleAgriculture, food and related studiesEU</v>
      </c>
      <c r="B3735" t="s">
        <v>38</v>
      </c>
      <c r="C3735" t="s">
        <v>142</v>
      </c>
      <c r="D3735">
        <v>1</v>
      </c>
      <c r="E3735" t="s">
        <v>1</v>
      </c>
      <c r="F3735" t="s">
        <v>21</v>
      </c>
      <c r="G3735" t="s">
        <v>87</v>
      </c>
      <c r="H3735">
        <v>45</v>
      </c>
      <c r="I3735">
        <v>45</v>
      </c>
      <c r="J3735">
        <v>30.2</v>
      </c>
      <c r="K3735">
        <v>4.3</v>
      </c>
      <c r="L3735">
        <v>30</v>
      </c>
      <c r="M3735">
        <v>15.9</v>
      </c>
      <c r="N3735">
        <v>9.1</v>
      </c>
      <c r="O3735">
        <v>16.3</v>
      </c>
      <c r="P3735">
        <v>28.3</v>
      </c>
      <c r="Q3735">
        <v>44.8</v>
      </c>
      <c r="R3735">
        <v>28.6</v>
      </c>
      <c r="S3735" t="s">
        <v>124</v>
      </c>
      <c r="T3735" t="s">
        <v>124</v>
      </c>
      <c r="U3735" t="s">
        <v>124</v>
      </c>
      <c r="V3735" t="s">
        <v>124</v>
      </c>
    </row>
    <row r="3736" spans="1:22" x14ac:dyDescent="0.25">
      <c r="A3736" t="str">
        <f t="shared" si="58"/>
        <v>2015/20161FemaleAgriculture, food and related studiesUK</v>
      </c>
      <c r="B3736" t="s">
        <v>38</v>
      </c>
      <c r="C3736" t="s">
        <v>142</v>
      </c>
      <c r="D3736">
        <v>1</v>
      </c>
      <c r="E3736" t="s">
        <v>1</v>
      </c>
      <c r="F3736" t="s">
        <v>61</v>
      </c>
      <c r="G3736" t="s">
        <v>87</v>
      </c>
      <c r="H3736">
        <v>1675</v>
      </c>
      <c r="I3736">
        <v>1675</v>
      </c>
      <c r="J3736">
        <v>0.9</v>
      </c>
      <c r="K3736">
        <v>0</v>
      </c>
      <c r="L3736">
        <v>1660</v>
      </c>
      <c r="M3736">
        <v>3.6</v>
      </c>
      <c r="N3736">
        <v>7.9</v>
      </c>
      <c r="O3736">
        <v>71.2</v>
      </c>
      <c r="P3736">
        <v>82.5</v>
      </c>
      <c r="Q3736">
        <v>87.6</v>
      </c>
      <c r="R3736">
        <v>16.399999999999999</v>
      </c>
      <c r="S3736">
        <v>1155</v>
      </c>
      <c r="T3736">
        <v>11700</v>
      </c>
      <c r="U3736">
        <v>15400</v>
      </c>
      <c r="V3736">
        <v>19800</v>
      </c>
    </row>
    <row r="3737" spans="1:22" x14ac:dyDescent="0.25">
      <c r="A3737" t="str">
        <f t="shared" si="58"/>
        <v>2015/20161FemaleAgriculture, food and related studiesNon-EU</v>
      </c>
      <c r="B3737" t="s">
        <v>38</v>
      </c>
      <c r="C3737" t="s">
        <v>142</v>
      </c>
      <c r="D3737">
        <v>1</v>
      </c>
      <c r="E3737" t="s">
        <v>1</v>
      </c>
      <c r="F3737" t="s">
        <v>125</v>
      </c>
      <c r="G3737" t="s">
        <v>87</v>
      </c>
      <c r="H3737">
        <v>110</v>
      </c>
      <c r="I3737">
        <v>110</v>
      </c>
      <c r="J3737">
        <v>25.7</v>
      </c>
      <c r="K3737">
        <v>0.9</v>
      </c>
      <c r="L3737">
        <v>80</v>
      </c>
      <c r="M3737">
        <v>22.6</v>
      </c>
      <c r="N3737">
        <v>5.0999999999999996</v>
      </c>
      <c r="O3737">
        <v>9.4</v>
      </c>
      <c r="P3737">
        <v>15.4</v>
      </c>
      <c r="Q3737">
        <v>46.6</v>
      </c>
      <c r="R3737">
        <v>37.1</v>
      </c>
      <c r="S3737" t="s">
        <v>124</v>
      </c>
      <c r="T3737" t="s">
        <v>124</v>
      </c>
      <c r="U3737" t="s">
        <v>124</v>
      </c>
      <c r="V3737" t="s">
        <v>124</v>
      </c>
    </row>
    <row r="3738" spans="1:22" x14ac:dyDescent="0.25">
      <c r="A3738" t="str">
        <f t="shared" si="58"/>
        <v>2015/20161FemaleAllied healthEU</v>
      </c>
      <c r="B3738" t="s">
        <v>38</v>
      </c>
      <c r="C3738" t="s">
        <v>142</v>
      </c>
      <c r="D3738">
        <v>1</v>
      </c>
      <c r="E3738" t="s">
        <v>1</v>
      </c>
      <c r="F3738" t="s">
        <v>21</v>
      </c>
      <c r="G3738" t="s">
        <v>145</v>
      </c>
      <c r="H3738">
        <v>290</v>
      </c>
      <c r="I3738">
        <v>280</v>
      </c>
      <c r="J3738">
        <v>18.8</v>
      </c>
      <c r="K3738">
        <v>3.1</v>
      </c>
      <c r="L3738">
        <v>225</v>
      </c>
      <c r="M3738">
        <v>8.6</v>
      </c>
      <c r="N3738">
        <v>7.7</v>
      </c>
      <c r="O3738">
        <v>35.700000000000003</v>
      </c>
      <c r="P3738">
        <v>48.2</v>
      </c>
      <c r="Q3738">
        <v>64.900000000000006</v>
      </c>
      <c r="R3738">
        <v>29.3</v>
      </c>
      <c r="S3738">
        <v>95</v>
      </c>
      <c r="T3738">
        <v>15700</v>
      </c>
      <c r="U3738">
        <v>20900</v>
      </c>
      <c r="V3738">
        <v>23400</v>
      </c>
    </row>
    <row r="3739" spans="1:22" x14ac:dyDescent="0.25">
      <c r="A3739" t="str">
        <f t="shared" si="58"/>
        <v>2015/20161FemaleAllied healthUK</v>
      </c>
      <c r="B3739" t="s">
        <v>38</v>
      </c>
      <c r="C3739" t="s">
        <v>142</v>
      </c>
      <c r="D3739">
        <v>1</v>
      </c>
      <c r="E3739" t="s">
        <v>1</v>
      </c>
      <c r="F3739" t="s">
        <v>61</v>
      </c>
      <c r="G3739" t="s">
        <v>145</v>
      </c>
      <c r="H3739">
        <v>7165</v>
      </c>
      <c r="I3739">
        <v>7150</v>
      </c>
      <c r="J3739">
        <v>2.1</v>
      </c>
      <c r="K3739">
        <v>0.2</v>
      </c>
      <c r="L3739">
        <v>6995</v>
      </c>
      <c r="M3739">
        <v>2.9</v>
      </c>
      <c r="N3739">
        <v>4.7</v>
      </c>
      <c r="O3739">
        <v>70.599999999999994</v>
      </c>
      <c r="P3739">
        <v>84.5</v>
      </c>
      <c r="Q3739">
        <v>90.2</v>
      </c>
      <c r="R3739">
        <v>19.600000000000001</v>
      </c>
      <c r="S3739">
        <v>4885</v>
      </c>
      <c r="T3739">
        <v>14600</v>
      </c>
      <c r="U3739">
        <v>20100</v>
      </c>
      <c r="V3739">
        <v>22700</v>
      </c>
    </row>
    <row r="3740" spans="1:22" x14ac:dyDescent="0.25">
      <c r="A3740" t="str">
        <f t="shared" si="58"/>
        <v>2015/20161FemaleAllied healthNon-EU</v>
      </c>
      <c r="B3740" t="s">
        <v>38</v>
      </c>
      <c r="C3740" t="s">
        <v>142</v>
      </c>
      <c r="D3740">
        <v>1</v>
      </c>
      <c r="E3740" t="s">
        <v>1</v>
      </c>
      <c r="F3740" t="s">
        <v>125</v>
      </c>
      <c r="G3740" t="s">
        <v>145</v>
      </c>
      <c r="H3740">
        <v>360</v>
      </c>
      <c r="I3740">
        <v>355</v>
      </c>
      <c r="J3740">
        <v>26.2</v>
      </c>
      <c r="K3740">
        <v>0.7</v>
      </c>
      <c r="L3740">
        <v>265</v>
      </c>
      <c r="M3740">
        <v>17.2</v>
      </c>
      <c r="N3740">
        <v>4.2</v>
      </c>
      <c r="O3740">
        <v>21.8</v>
      </c>
      <c r="P3740">
        <v>30</v>
      </c>
      <c r="Q3740">
        <v>52.4</v>
      </c>
      <c r="R3740">
        <v>30.5</v>
      </c>
      <c r="S3740">
        <v>75</v>
      </c>
      <c r="T3740">
        <v>11300</v>
      </c>
      <c r="U3740">
        <v>16800</v>
      </c>
      <c r="V3740">
        <v>25600</v>
      </c>
    </row>
    <row r="3741" spans="1:22" x14ac:dyDescent="0.25">
      <c r="A3741" t="str">
        <f t="shared" si="58"/>
        <v>2015/20161FemaleArchitecture, building and planningEU</v>
      </c>
      <c r="B3741" t="s">
        <v>38</v>
      </c>
      <c r="C3741" t="s">
        <v>142</v>
      </c>
      <c r="D3741">
        <v>1</v>
      </c>
      <c r="E3741" t="s">
        <v>1</v>
      </c>
      <c r="F3741" t="s">
        <v>21</v>
      </c>
      <c r="G3741" t="s">
        <v>97</v>
      </c>
      <c r="H3741">
        <v>350</v>
      </c>
      <c r="I3741">
        <v>350</v>
      </c>
      <c r="J3741">
        <v>16.3</v>
      </c>
      <c r="K3741">
        <v>0.9</v>
      </c>
      <c r="L3741">
        <v>290</v>
      </c>
      <c r="M3741">
        <v>10</v>
      </c>
      <c r="N3741">
        <v>6</v>
      </c>
      <c r="O3741">
        <v>23.3</v>
      </c>
      <c r="P3741">
        <v>36</v>
      </c>
      <c r="Q3741">
        <v>67.599999999999994</v>
      </c>
      <c r="R3741">
        <v>44.3</v>
      </c>
      <c r="S3741">
        <v>75</v>
      </c>
      <c r="T3741">
        <v>14300</v>
      </c>
      <c r="U3741">
        <v>18700</v>
      </c>
      <c r="V3741">
        <v>22300</v>
      </c>
    </row>
    <row r="3742" spans="1:22" x14ac:dyDescent="0.25">
      <c r="A3742" t="str">
        <f t="shared" si="58"/>
        <v>2015/20161FemaleArchitecture, building and planningUK</v>
      </c>
      <c r="B3742" t="s">
        <v>38</v>
      </c>
      <c r="C3742" t="s">
        <v>142</v>
      </c>
      <c r="D3742">
        <v>1</v>
      </c>
      <c r="E3742" t="s">
        <v>1</v>
      </c>
      <c r="F3742" t="s">
        <v>61</v>
      </c>
      <c r="G3742" t="s">
        <v>97</v>
      </c>
      <c r="H3742">
        <v>1570</v>
      </c>
      <c r="I3742">
        <v>1565</v>
      </c>
      <c r="J3742">
        <v>2.8</v>
      </c>
      <c r="K3742">
        <v>0.1</v>
      </c>
      <c r="L3742">
        <v>1525</v>
      </c>
      <c r="M3742">
        <v>3.8</v>
      </c>
      <c r="N3742">
        <v>6.8</v>
      </c>
      <c r="O3742">
        <v>62.2</v>
      </c>
      <c r="P3742">
        <v>76.3</v>
      </c>
      <c r="Q3742">
        <v>86.6</v>
      </c>
      <c r="R3742">
        <v>24.4</v>
      </c>
      <c r="S3742">
        <v>950</v>
      </c>
      <c r="T3742">
        <v>16500</v>
      </c>
      <c r="U3742">
        <v>21200</v>
      </c>
      <c r="V3742">
        <v>25600</v>
      </c>
    </row>
    <row r="3743" spans="1:22" x14ac:dyDescent="0.25">
      <c r="A3743" t="str">
        <f t="shared" si="58"/>
        <v>2015/20161FemaleArchitecture, building and planningNon-EU</v>
      </c>
      <c r="B3743" t="s">
        <v>38</v>
      </c>
      <c r="C3743" t="s">
        <v>142</v>
      </c>
      <c r="D3743">
        <v>1</v>
      </c>
      <c r="E3743" t="s">
        <v>1</v>
      </c>
      <c r="F3743" t="s">
        <v>125</v>
      </c>
      <c r="G3743" t="s">
        <v>97</v>
      </c>
      <c r="H3743">
        <v>510</v>
      </c>
      <c r="I3743">
        <v>505</v>
      </c>
      <c r="J3743">
        <v>41.7</v>
      </c>
      <c r="K3743">
        <v>0.8</v>
      </c>
      <c r="L3743">
        <v>295</v>
      </c>
      <c r="M3743">
        <v>9.8000000000000007</v>
      </c>
      <c r="N3743">
        <v>2.8</v>
      </c>
      <c r="O3743">
        <v>4.3</v>
      </c>
      <c r="P3743">
        <v>9.4</v>
      </c>
      <c r="Q3743">
        <v>45.8</v>
      </c>
      <c r="R3743">
        <v>41.4</v>
      </c>
      <c r="S3743">
        <v>20</v>
      </c>
      <c r="T3743">
        <v>15400</v>
      </c>
      <c r="U3743">
        <v>22000</v>
      </c>
      <c r="V3743">
        <v>26400</v>
      </c>
    </row>
    <row r="3744" spans="1:22" x14ac:dyDescent="0.25">
      <c r="A3744" t="str">
        <f t="shared" si="58"/>
        <v>2015/20161FemaleBiosciencesEU</v>
      </c>
      <c r="B3744" t="s">
        <v>38</v>
      </c>
      <c r="C3744" t="s">
        <v>142</v>
      </c>
      <c r="D3744">
        <v>1</v>
      </c>
      <c r="E3744" t="s">
        <v>1</v>
      </c>
      <c r="F3744" t="s">
        <v>21</v>
      </c>
      <c r="G3744" t="s">
        <v>80</v>
      </c>
      <c r="H3744">
        <v>340</v>
      </c>
      <c r="I3744">
        <v>340</v>
      </c>
      <c r="J3744">
        <v>16.7</v>
      </c>
      <c r="K3744">
        <v>0.4</v>
      </c>
      <c r="L3744">
        <v>285</v>
      </c>
      <c r="M3744">
        <v>9</v>
      </c>
      <c r="N3744">
        <v>4.5999999999999996</v>
      </c>
      <c r="O3744">
        <v>13.9</v>
      </c>
      <c r="P3744">
        <v>36.700000000000003</v>
      </c>
      <c r="Q3744">
        <v>69.7</v>
      </c>
      <c r="R3744">
        <v>55.8</v>
      </c>
      <c r="S3744">
        <v>45</v>
      </c>
      <c r="T3744">
        <v>13500</v>
      </c>
      <c r="U3744">
        <v>18300</v>
      </c>
      <c r="V3744">
        <v>21600</v>
      </c>
    </row>
    <row r="3745" spans="1:22" x14ac:dyDescent="0.25">
      <c r="A3745" t="str">
        <f t="shared" si="58"/>
        <v>2015/20161FemaleBiosciencesUK</v>
      </c>
      <c r="B3745" t="s">
        <v>38</v>
      </c>
      <c r="C3745" t="s">
        <v>142</v>
      </c>
      <c r="D3745">
        <v>1</v>
      </c>
      <c r="E3745" t="s">
        <v>1</v>
      </c>
      <c r="F3745" t="s">
        <v>61</v>
      </c>
      <c r="G3745" t="s">
        <v>80</v>
      </c>
      <c r="H3745">
        <v>5735</v>
      </c>
      <c r="I3745">
        <v>5725</v>
      </c>
      <c r="J3745">
        <v>2.4</v>
      </c>
      <c r="K3745">
        <v>0.1</v>
      </c>
      <c r="L3745">
        <v>5590</v>
      </c>
      <c r="M3745">
        <v>3.6</v>
      </c>
      <c r="N3745">
        <v>6.8</v>
      </c>
      <c r="O3745">
        <v>50.4</v>
      </c>
      <c r="P3745">
        <v>72.900000000000006</v>
      </c>
      <c r="Q3745">
        <v>87.2</v>
      </c>
      <c r="R3745">
        <v>36.799999999999997</v>
      </c>
      <c r="S3745">
        <v>2820</v>
      </c>
      <c r="T3745">
        <v>12400</v>
      </c>
      <c r="U3745">
        <v>16800</v>
      </c>
      <c r="V3745">
        <v>21200</v>
      </c>
    </row>
    <row r="3746" spans="1:22" x14ac:dyDescent="0.25">
      <c r="A3746" t="str">
        <f t="shared" si="58"/>
        <v>2015/20161FemaleBiosciencesNon-EU</v>
      </c>
      <c r="B3746" t="s">
        <v>38</v>
      </c>
      <c r="C3746" t="s">
        <v>142</v>
      </c>
      <c r="D3746">
        <v>1</v>
      </c>
      <c r="E3746" t="s">
        <v>1</v>
      </c>
      <c r="F3746" t="s">
        <v>125</v>
      </c>
      <c r="G3746" t="s">
        <v>80</v>
      </c>
      <c r="H3746">
        <v>445</v>
      </c>
      <c r="I3746">
        <v>435</v>
      </c>
      <c r="J3746">
        <v>29.3</v>
      </c>
      <c r="K3746">
        <v>1.8</v>
      </c>
      <c r="L3746">
        <v>310</v>
      </c>
      <c r="M3746">
        <v>13.4</v>
      </c>
      <c r="N3746">
        <v>2.9</v>
      </c>
      <c r="O3746">
        <v>7.4</v>
      </c>
      <c r="P3746">
        <v>17.399999999999999</v>
      </c>
      <c r="Q3746">
        <v>54.5</v>
      </c>
      <c r="R3746">
        <v>47.1</v>
      </c>
      <c r="S3746">
        <v>20</v>
      </c>
      <c r="T3746">
        <v>11000</v>
      </c>
      <c r="U3746">
        <v>19000</v>
      </c>
      <c r="V3746">
        <v>23800</v>
      </c>
    </row>
    <row r="3747" spans="1:22" x14ac:dyDescent="0.25">
      <c r="A3747" t="str">
        <f t="shared" si="58"/>
        <v>2015/20161FemaleBusiness and managementEU</v>
      </c>
      <c r="B3747" t="s">
        <v>38</v>
      </c>
      <c r="C3747" t="s">
        <v>142</v>
      </c>
      <c r="D3747">
        <v>1</v>
      </c>
      <c r="E3747" t="s">
        <v>1</v>
      </c>
      <c r="F3747" t="s">
        <v>21</v>
      </c>
      <c r="G3747" t="s">
        <v>107</v>
      </c>
      <c r="H3747">
        <v>2345</v>
      </c>
      <c r="I3747">
        <v>2290</v>
      </c>
      <c r="J3747">
        <v>27.2</v>
      </c>
      <c r="K3747">
        <v>2.2000000000000002</v>
      </c>
      <c r="L3747">
        <v>1670</v>
      </c>
      <c r="M3747">
        <v>16.7</v>
      </c>
      <c r="N3747">
        <v>6.1</v>
      </c>
      <c r="O3747">
        <v>34.5</v>
      </c>
      <c r="P3747">
        <v>41.5</v>
      </c>
      <c r="Q3747">
        <v>50</v>
      </c>
      <c r="R3747">
        <v>15.5</v>
      </c>
      <c r="S3747">
        <v>745</v>
      </c>
      <c r="T3747">
        <v>16100</v>
      </c>
      <c r="U3747">
        <v>20500</v>
      </c>
      <c r="V3747">
        <v>24900</v>
      </c>
    </row>
    <row r="3748" spans="1:22" x14ac:dyDescent="0.25">
      <c r="A3748" t="str">
        <f t="shared" si="58"/>
        <v>2015/20161FemaleBusiness and managementUK</v>
      </c>
      <c r="B3748" t="s">
        <v>38</v>
      </c>
      <c r="C3748" t="s">
        <v>142</v>
      </c>
      <c r="D3748">
        <v>1</v>
      </c>
      <c r="E3748" t="s">
        <v>1</v>
      </c>
      <c r="F3748" t="s">
        <v>61</v>
      </c>
      <c r="G3748" t="s">
        <v>107</v>
      </c>
      <c r="H3748">
        <v>17220</v>
      </c>
      <c r="I3748">
        <v>17175</v>
      </c>
      <c r="J3748">
        <v>1.5</v>
      </c>
      <c r="K3748">
        <v>0.3</v>
      </c>
      <c r="L3748">
        <v>16920</v>
      </c>
      <c r="M3748">
        <v>4.4000000000000004</v>
      </c>
      <c r="N3748">
        <v>8.1999999999999993</v>
      </c>
      <c r="O3748">
        <v>77.900000000000006</v>
      </c>
      <c r="P3748">
        <v>83.5</v>
      </c>
      <c r="Q3748">
        <v>85.9</v>
      </c>
      <c r="R3748">
        <v>8</v>
      </c>
      <c r="S3748">
        <v>13075</v>
      </c>
      <c r="T3748">
        <v>14600</v>
      </c>
      <c r="U3748">
        <v>18700</v>
      </c>
      <c r="V3748">
        <v>23400</v>
      </c>
    </row>
    <row r="3749" spans="1:22" x14ac:dyDescent="0.25">
      <c r="A3749" t="str">
        <f t="shared" si="58"/>
        <v>2015/20161FemaleBusiness and managementNon-EU</v>
      </c>
      <c r="B3749" t="s">
        <v>38</v>
      </c>
      <c r="C3749" t="s">
        <v>142</v>
      </c>
      <c r="D3749">
        <v>1</v>
      </c>
      <c r="E3749" t="s">
        <v>1</v>
      </c>
      <c r="F3749" t="s">
        <v>125</v>
      </c>
      <c r="G3749" t="s">
        <v>107</v>
      </c>
      <c r="H3749">
        <v>7940</v>
      </c>
      <c r="I3749">
        <v>7915</v>
      </c>
      <c r="J3749">
        <v>39.5</v>
      </c>
      <c r="K3749">
        <v>0.3</v>
      </c>
      <c r="L3749">
        <v>4790</v>
      </c>
      <c r="M3749">
        <v>9.6999999999999993</v>
      </c>
      <c r="N3749">
        <v>1.6</v>
      </c>
      <c r="O3749">
        <v>4.0999999999999996</v>
      </c>
      <c r="P3749">
        <v>7.9</v>
      </c>
      <c r="Q3749">
        <v>49.2</v>
      </c>
      <c r="R3749">
        <v>45.1</v>
      </c>
      <c r="S3749">
        <v>265</v>
      </c>
      <c r="T3749">
        <v>12100</v>
      </c>
      <c r="U3749">
        <v>19400</v>
      </c>
      <c r="V3749">
        <v>25600</v>
      </c>
    </row>
    <row r="3750" spans="1:22" x14ac:dyDescent="0.25">
      <c r="A3750" t="str">
        <f t="shared" si="58"/>
        <v>2015/20161FemaleCeltic studiesEU</v>
      </c>
      <c r="B3750" t="s">
        <v>38</v>
      </c>
      <c r="C3750" t="s">
        <v>142</v>
      </c>
      <c r="D3750">
        <v>1</v>
      </c>
      <c r="E3750" t="s">
        <v>1</v>
      </c>
      <c r="F3750" t="s">
        <v>21</v>
      </c>
      <c r="G3750" t="s">
        <v>111</v>
      </c>
      <c r="H3750" t="s">
        <v>124</v>
      </c>
      <c r="I3750" t="s">
        <v>124</v>
      </c>
      <c r="J3750" t="s">
        <v>124</v>
      </c>
      <c r="K3750" t="s">
        <v>124</v>
      </c>
      <c r="L3750" t="s">
        <v>124</v>
      </c>
      <c r="M3750" t="s">
        <v>124</v>
      </c>
      <c r="N3750" t="s">
        <v>124</v>
      </c>
      <c r="O3750" t="s">
        <v>124</v>
      </c>
      <c r="P3750" t="s">
        <v>124</v>
      </c>
      <c r="Q3750" t="s">
        <v>124</v>
      </c>
      <c r="R3750" t="s">
        <v>124</v>
      </c>
      <c r="S3750" t="s">
        <v>124</v>
      </c>
      <c r="T3750" t="s">
        <v>124</v>
      </c>
      <c r="U3750" t="s">
        <v>124</v>
      </c>
      <c r="V3750" t="s">
        <v>124</v>
      </c>
    </row>
    <row r="3751" spans="1:22" x14ac:dyDescent="0.25">
      <c r="A3751" t="str">
        <f t="shared" si="58"/>
        <v>2015/20161FemaleCeltic studiesUK</v>
      </c>
      <c r="B3751" t="s">
        <v>38</v>
      </c>
      <c r="C3751" t="s">
        <v>142</v>
      </c>
      <c r="D3751">
        <v>1</v>
      </c>
      <c r="E3751" t="s">
        <v>1</v>
      </c>
      <c r="F3751" t="s">
        <v>61</v>
      </c>
      <c r="G3751" t="s">
        <v>111</v>
      </c>
      <c r="H3751">
        <v>10</v>
      </c>
      <c r="I3751">
        <v>10</v>
      </c>
      <c r="J3751">
        <v>0</v>
      </c>
      <c r="K3751">
        <v>0</v>
      </c>
      <c r="L3751">
        <v>10</v>
      </c>
      <c r="M3751">
        <v>9.1999999999999993</v>
      </c>
      <c r="N3751">
        <v>4.5999999999999996</v>
      </c>
      <c r="O3751">
        <v>26.5</v>
      </c>
      <c r="P3751">
        <v>44.9</v>
      </c>
      <c r="Q3751">
        <v>86.2</v>
      </c>
      <c r="R3751">
        <v>59.7</v>
      </c>
      <c r="S3751" t="s">
        <v>124</v>
      </c>
      <c r="T3751" t="s">
        <v>124</v>
      </c>
      <c r="U3751" t="s">
        <v>124</v>
      </c>
      <c r="V3751" t="s">
        <v>124</v>
      </c>
    </row>
    <row r="3752" spans="1:22" x14ac:dyDescent="0.25">
      <c r="A3752" t="str">
        <f t="shared" si="58"/>
        <v>2015/20161FemaleChemistryEU</v>
      </c>
      <c r="B3752" t="s">
        <v>38</v>
      </c>
      <c r="C3752" t="s">
        <v>142</v>
      </c>
      <c r="D3752">
        <v>1</v>
      </c>
      <c r="E3752" t="s">
        <v>1</v>
      </c>
      <c r="F3752" t="s">
        <v>21</v>
      </c>
      <c r="G3752" t="s">
        <v>90</v>
      </c>
      <c r="H3752">
        <v>80</v>
      </c>
      <c r="I3752">
        <v>80</v>
      </c>
      <c r="J3752">
        <v>20.6</v>
      </c>
      <c r="K3752">
        <v>1.2</v>
      </c>
      <c r="L3752">
        <v>65</v>
      </c>
      <c r="M3752">
        <v>9.4</v>
      </c>
      <c r="N3752">
        <v>2.7</v>
      </c>
      <c r="O3752">
        <v>26.5</v>
      </c>
      <c r="P3752">
        <v>48.4</v>
      </c>
      <c r="Q3752">
        <v>67.3</v>
      </c>
      <c r="R3752">
        <v>40.799999999999997</v>
      </c>
      <c r="S3752">
        <v>20</v>
      </c>
      <c r="T3752">
        <v>19400</v>
      </c>
      <c r="U3752">
        <v>23100</v>
      </c>
      <c r="V3752">
        <v>27100</v>
      </c>
    </row>
    <row r="3753" spans="1:22" x14ac:dyDescent="0.25">
      <c r="A3753" t="str">
        <f t="shared" si="58"/>
        <v>2015/20161FemaleChemistryUK</v>
      </c>
      <c r="B3753" t="s">
        <v>38</v>
      </c>
      <c r="C3753" t="s">
        <v>142</v>
      </c>
      <c r="D3753">
        <v>1</v>
      </c>
      <c r="E3753" t="s">
        <v>1</v>
      </c>
      <c r="F3753" t="s">
        <v>61</v>
      </c>
      <c r="G3753" t="s">
        <v>90</v>
      </c>
      <c r="H3753">
        <v>1245</v>
      </c>
      <c r="I3753">
        <v>1240</v>
      </c>
      <c r="J3753">
        <v>0.8</v>
      </c>
      <c r="K3753">
        <v>0.2</v>
      </c>
      <c r="L3753">
        <v>1230</v>
      </c>
      <c r="M3753">
        <v>3.6</v>
      </c>
      <c r="N3753">
        <v>5.2</v>
      </c>
      <c r="O3753">
        <v>55.9</v>
      </c>
      <c r="P3753">
        <v>78</v>
      </c>
      <c r="Q3753">
        <v>90.4</v>
      </c>
      <c r="R3753">
        <v>34.4</v>
      </c>
      <c r="S3753">
        <v>685</v>
      </c>
      <c r="T3753">
        <v>16800</v>
      </c>
      <c r="U3753">
        <v>20900</v>
      </c>
      <c r="V3753">
        <v>25600</v>
      </c>
    </row>
    <row r="3754" spans="1:22" x14ac:dyDescent="0.25">
      <c r="A3754" t="str">
        <f t="shared" si="58"/>
        <v>2015/20161FemaleChemistryNon-EU</v>
      </c>
      <c r="B3754" t="s">
        <v>38</v>
      </c>
      <c r="C3754" t="s">
        <v>142</v>
      </c>
      <c r="D3754">
        <v>1</v>
      </c>
      <c r="E3754" t="s">
        <v>1</v>
      </c>
      <c r="F3754" t="s">
        <v>125</v>
      </c>
      <c r="G3754" t="s">
        <v>90</v>
      </c>
      <c r="H3754">
        <v>130</v>
      </c>
      <c r="I3754">
        <v>130</v>
      </c>
      <c r="J3754">
        <v>36.1</v>
      </c>
      <c r="K3754">
        <v>0.8</v>
      </c>
      <c r="L3754">
        <v>85</v>
      </c>
      <c r="M3754">
        <v>13.1</v>
      </c>
      <c r="N3754">
        <v>4.2</v>
      </c>
      <c r="O3754">
        <v>6.6</v>
      </c>
      <c r="P3754">
        <v>17.899999999999999</v>
      </c>
      <c r="Q3754">
        <v>46.6</v>
      </c>
      <c r="R3754">
        <v>40.1</v>
      </c>
      <c r="S3754" t="s">
        <v>124</v>
      </c>
      <c r="T3754" t="s">
        <v>124</v>
      </c>
      <c r="U3754" t="s">
        <v>124</v>
      </c>
      <c r="V3754" t="s">
        <v>124</v>
      </c>
    </row>
    <row r="3755" spans="1:22" x14ac:dyDescent="0.25">
      <c r="A3755" t="str">
        <f t="shared" si="58"/>
        <v>2015/20161FemaleCombined and general studiesEU</v>
      </c>
      <c r="B3755" t="s">
        <v>38</v>
      </c>
      <c r="C3755" t="s">
        <v>142</v>
      </c>
      <c r="D3755">
        <v>1</v>
      </c>
      <c r="E3755" t="s">
        <v>1</v>
      </c>
      <c r="F3755" t="s">
        <v>21</v>
      </c>
      <c r="G3755" t="s">
        <v>120</v>
      </c>
      <c r="H3755">
        <v>35</v>
      </c>
      <c r="I3755">
        <v>30</v>
      </c>
      <c r="J3755">
        <v>9.1999999999999993</v>
      </c>
      <c r="K3755">
        <v>5.8</v>
      </c>
      <c r="L3755">
        <v>30</v>
      </c>
      <c r="M3755">
        <v>29.2</v>
      </c>
      <c r="N3755">
        <v>4.5999999999999996</v>
      </c>
      <c r="O3755">
        <v>16.399999999999999</v>
      </c>
      <c r="P3755">
        <v>42.1</v>
      </c>
      <c r="Q3755">
        <v>56.9</v>
      </c>
      <c r="R3755">
        <v>40.5</v>
      </c>
      <c r="S3755" t="s">
        <v>124</v>
      </c>
      <c r="T3755" t="s">
        <v>124</v>
      </c>
      <c r="U3755" t="s">
        <v>124</v>
      </c>
      <c r="V3755" t="s">
        <v>124</v>
      </c>
    </row>
    <row r="3756" spans="1:22" x14ac:dyDescent="0.25">
      <c r="A3756" t="str">
        <f t="shared" si="58"/>
        <v>2015/20161FemaleCombined and general studiesUK</v>
      </c>
      <c r="B3756" t="s">
        <v>38</v>
      </c>
      <c r="C3756" t="s">
        <v>142</v>
      </c>
      <c r="D3756">
        <v>1</v>
      </c>
      <c r="E3756" t="s">
        <v>1</v>
      </c>
      <c r="F3756" t="s">
        <v>61</v>
      </c>
      <c r="G3756" t="s">
        <v>120</v>
      </c>
      <c r="H3756">
        <v>3180</v>
      </c>
      <c r="I3756">
        <v>3155</v>
      </c>
      <c r="J3756">
        <v>2.5</v>
      </c>
      <c r="K3756">
        <v>0.8</v>
      </c>
      <c r="L3756">
        <v>3075</v>
      </c>
      <c r="M3756">
        <v>8.6</v>
      </c>
      <c r="N3756">
        <v>7.1</v>
      </c>
      <c r="O3756">
        <v>56.9</v>
      </c>
      <c r="P3756">
        <v>75.8</v>
      </c>
      <c r="Q3756">
        <v>81.900000000000006</v>
      </c>
      <c r="R3756">
        <v>25</v>
      </c>
      <c r="S3756">
        <v>1670</v>
      </c>
      <c r="T3756">
        <v>10400</v>
      </c>
      <c r="U3756">
        <v>17600</v>
      </c>
      <c r="V3756">
        <v>24200</v>
      </c>
    </row>
    <row r="3757" spans="1:22" x14ac:dyDescent="0.25">
      <c r="A3757" t="str">
        <f t="shared" si="58"/>
        <v>2015/20161FemaleCombined and general studiesNon-EU</v>
      </c>
      <c r="B3757" t="s">
        <v>38</v>
      </c>
      <c r="C3757" t="s">
        <v>142</v>
      </c>
      <c r="D3757">
        <v>1</v>
      </c>
      <c r="E3757" t="s">
        <v>1</v>
      </c>
      <c r="F3757" t="s">
        <v>125</v>
      </c>
      <c r="G3757" t="s">
        <v>120</v>
      </c>
      <c r="H3757">
        <v>40</v>
      </c>
      <c r="I3757">
        <v>40</v>
      </c>
      <c r="J3757">
        <v>19.8</v>
      </c>
      <c r="K3757">
        <v>0</v>
      </c>
      <c r="L3757">
        <v>30</v>
      </c>
      <c r="M3757">
        <v>22.4</v>
      </c>
      <c r="N3757">
        <v>2.1</v>
      </c>
      <c r="O3757">
        <v>7.6</v>
      </c>
      <c r="P3757">
        <v>21.5</v>
      </c>
      <c r="Q3757">
        <v>55.7</v>
      </c>
      <c r="R3757">
        <v>48.1</v>
      </c>
      <c r="S3757" t="s">
        <v>124</v>
      </c>
      <c r="T3757" t="s">
        <v>124</v>
      </c>
      <c r="U3757" t="s">
        <v>124</v>
      </c>
      <c r="V3757" t="s">
        <v>124</v>
      </c>
    </row>
    <row r="3758" spans="1:22" x14ac:dyDescent="0.25">
      <c r="A3758" t="str">
        <f t="shared" si="58"/>
        <v>2015/20161FemaleComputingEU</v>
      </c>
      <c r="B3758" t="s">
        <v>38</v>
      </c>
      <c r="C3758" t="s">
        <v>142</v>
      </c>
      <c r="D3758">
        <v>1</v>
      </c>
      <c r="E3758" t="s">
        <v>1</v>
      </c>
      <c r="F3758" t="s">
        <v>21</v>
      </c>
      <c r="G3758" t="s">
        <v>95</v>
      </c>
      <c r="H3758">
        <v>125</v>
      </c>
      <c r="I3758">
        <v>120</v>
      </c>
      <c r="J3758">
        <v>12.9</v>
      </c>
      <c r="K3758">
        <v>3.8</v>
      </c>
      <c r="L3758">
        <v>105</v>
      </c>
      <c r="M3758">
        <v>16.899999999999999</v>
      </c>
      <c r="N3758">
        <v>2.1</v>
      </c>
      <c r="O3758">
        <v>53.3</v>
      </c>
      <c r="P3758">
        <v>61.8</v>
      </c>
      <c r="Q3758">
        <v>68</v>
      </c>
      <c r="R3758">
        <v>14.8</v>
      </c>
      <c r="S3758">
        <v>60</v>
      </c>
      <c r="T3758">
        <v>18300</v>
      </c>
      <c r="U3758">
        <v>26400</v>
      </c>
      <c r="V3758">
        <v>34000</v>
      </c>
    </row>
    <row r="3759" spans="1:22" x14ac:dyDescent="0.25">
      <c r="A3759" t="str">
        <f t="shared" si="58"/>
        <v>2015/20161FemaleComputingUK</v>
      </c>
      <c r="B3759" t="s">
        <v>38</v>
      </c>
      <c r="C3759" t="s">
        <v>142</v>
      </c>
      <c r="D3759">
        <v>1</v>
      </c>
      <c r="E3759" t="s">
        <v>1</v>
      </c>
      <c r="F3759" t="s">
        <v>61</v>
      </c>
      <c r="G3759" t="s">
        <v>95</v>
      </c>
      <c r="H3759">
        <v>1715</v>
      </c>
      <c r="I3759">
        <v>1715</v>
      </c>
      <c r="J3759">
        <v>1.5</v>
      </c>
      <c r="K3759">
        <v>0.3</v>
      </c>
      <c r="L3759">
        <v>1685</v>
      </c>
      <c r="M3759">
        <v>5.7</v>
      </c>
      <c r="N3759">
        <v>9.5</v>
      </c>
      <c r="O3759">
        <v>72.7</v>
      </c>
      <c r="P3759">
        <v>80.3</v>
      </c>
      <c r="Q3759">
        <v>83.3</v>
      </c>
      <c r="R3759">
        <v>10.6</v>
      </c>
      <c r="S3759">
        <v>1220</v>
      </c>
      <c r="T3759">
        <v>14600</v>
      </c>
      <c r="U3759">
        <v>19800</v>
      </c>
      <c r="V3759">
        <v>25300</v>
      </c>
    </row>
    <row r="3760" spans="1:22" x14ac:dyDescent="0.25">
      <c r="A3760" t="str">
        <f t="shared" si="58"/>
        <v>2015/20161FemaleComputingNon-EU</v>
      </c>
      <c r="B3760" t="s">
        <v>38</v>
      </c>
      <c r="C3760" t="s">
        <v>142</v>
      </c>
      <c r="D3760">
        <v>1</v>
      </c>
      <c r="E3760" t="s">
        <v>1</v>
      </c>
      <c r="F3760" t="s">
        <v>125</v>
      </c>
      <c r="G3760" t="s">
        <v>95</v>
      </c>
      <c r="H3760">
        <v>310</v>
      </c>
      <c r="I3760">
        <v>310</v>
      </c>
      <c r="J3760">
        <v>33</v>
      </c>
      <c r="K3760">
        <v>0.3</v>
      </c>
      <c r="L3760">
        <v>205</v>
      </c>
      <c r="M3760">
        <v>15.8</v>
      </c>
      <c r="N3760">
        <v>1.5</v>
      </c>
      <c r="O3760">
        <v>12.9</v>
      </c>
      <c r="P3760">
        <v>20.7</v>
      </c>
      <c r="Q3760">
        <v>49.6</v>
      </c>
      <c r="R3760">
        <v>36.799999999999997</v>
      </c>
      <c r="S3760">
        <v>35</v>
      </c>
      <c r="T3760">
        <v>13200</v>
      </c>
      <c r="U3760">
        <v>20500</v>
      </c>
      <c r="V3760">
        <v>27800</v>
      </c>
    </row>
    <row r="3761" spans="1:22" x14ac:dyDescent="0.25">
      <c r="A3761" t="str">
        <f t="shared" si="58"/>
        <v>2015/20161FemaleCreative arts and designEU</v>
      </c>
      <c r="B3761" t="s">
        <v>38</v>
      </c>
      <c r="C3761" t="s">
        <v>142</v>
      </c>
      <c r="D3761">
        <v>1</v>
      </c>
      <c r="E3761" t="s">
        <v>1</v>
      </c>
      <c r="F3761" t="s">
        <v>21</v>
      </c>
      <c r="G3761" t="s">
        <v>116</v>
      </c>
      <c r="H3761">
        <v>985</v>
      </c>
      <c r="I3761">
        <v>965</v>
      </c>
      <c r="J3761">
        <v>23.9</v>
      </c>
      <c r="K3761">
        <v>1.9</v>
      </c>
      <c r="L3761">
        <v>735</v>
      </c>
      <c r="M3761">
        <v>16.899999999999999</v>
      </c>
      <c r="N3761">
        <v>10</v>
      </c>
      <c r="O3761">
        <v>36.1</v>
      </c>
      <c r="P3761">
        <v>40.200000000000003</v>
      </c>
      <c r="Q3761">
        <v>49.2</v>
      </c>
      <c r="R3761">
        <v>13.1</v>
      </c>
      <c r="S3761">
        <v>305</v>
      </c>
      <c r="T3761">
        <v>10200</v>
      </c>
      <c r="U3761">
        <v>15700</v>
      </c>
      <c r="V3761">
        <v>20500</v>
      </c>
    </row>
    <row r="3762" spans="1:22" x14ac:dyDescent="0.25">
      <c r="A3762" t="str">
        <f t="shared" si="58"/>
        <v>2015/20161FemaleCreative arts and designUK</v>
      </c>
      <c r="B3762" t="s">
        <v>38</v>
      </c>
      <c r="C3762" t="s">
        <v>142</v>
      </c>
      <c r="D3762">
        <v>1</v>
      </c>
      <c r="E3762" t="s">
        <v>1</v>
      </c>
      <c r="F3762" t="s">
        <v>61</v>
      </c>
      <c r="G3762" t="s">
        <v>116</v>
      </c>
      <c r="H3762">
        <v>15315</v>
      </c>
      <c r="I3762">
        <v>15285</v>
      </c>
      <c r="J3762">
        <v>1.4</v>
      </c>
      <c r="K3762">
        <v>0.2</v>
      </c>
      <c r="L3762">
        <v>15075</v>
      </c>
      <c r="M3762">
        <v>5.0999999999999996</v>
      </c>
      <c r="N3762">
        <v>10.5</v>
      </c>
      <c r="O3762">
        <v>75.599999999999994</v>
      </c>
      <c r="P3762">
        <v>80.599999999999994</v>
      </c>
      <c r="Q3762">
        <v>83</v>
      </c>
      <c r="R3762">
        <v>7.4</v>
      </c>
      <c r="S3762">
        <v>11005</v>
      </c>
      <c r="T3762">
        <v>10200</v>
      </c>
      <c r="U3762">
        <v>14600</v>
      </c>
      <c r="V3762">
        <v>18700</v>
      </c>
    </row>
    <row r="3763" spans="1:22" x14ac:dyDescent="0.25">
      <c r="A3763" t="str">
        <f t="shared" si="58"/>
        <v>2015/20161FemaleCreative arts and designNon-EU</v>
      </c>
      <c r="B3763" t="s">
        <v>38</v>
      </c>
      <c r="C3763" t="s">
        <v>142</v>
      </c>
      <c r="D3763">
        <v>1</v>
      </c>
      <c r="E3763" t="s">
        <v>1</v>
      </c>
      <c r="F3763" t="s">
        <v>125</v>
      </c>
      <c r="G3763" t="s">
        <v>116</v>
      </c>
      <c r="H3763">
        <v>1510</v>
      </c>
      <c r="I3763">
        <v>1495</v>
      </c>
      <c r="J3763">
        <v>45.6</v>
      </c>
      <c r="K3763">
        <v>1.1000000000000001</v>
      </c>
      <c r="L3763">
        <v>815</v>
      </c>
      <c r="M3763">
        <v>16.600000000000001</v>
      </c>
      <c r="N3763">
        <v>5.7</v>
      </c>
      <c r="O3763">
        <v>15.9</v>
      </c>
      <c r="P3763">
        <v>18.2</v>
      </c>
      <c r="Q3763">
        <v>32.1</v>
      </c>
      <c r="R3763">
        <v>16.2</v>
      </c>
      <c r="S3763">
        <v>210</v>
      </c>
      <c r="T3763">
        <v>10200</v>
      </c>
      <c r="U3763">
        <v>14600</v>
      </c>
      <c r="V3763">
        <v>19400</v>
      </c>
    </row>
    <row r="3764" spans="1:22" x14ac:dyDescent="0.25">
      <c r="A3764" t="str">
        <f t="shared" si="58"/>
        <v>2015/20161FemaleEconomicsEU</v>
      </c>
      <c r="B3764" t="s">
        <v>38</v>
      </c>
      <c r="C3764" t="s">
        <v>142</v>
      </c>
      <c r="D3764">
        <v>1</v>
      </c>
      <c r="E3764" t="s">
        <v>1</v>
      </c>
      <c r="F3764" t="s">
        <v>21</v>
      </c>
      <c r="G3764" t="s">
        <v>8</v>
      </c>
      <c r="H3764">
        <v>225</v>
      </c>
      <c r="I3764">
        <v>220</v>
      </c>
      <c r="J3764">
        <v>15.1</v>
      </c>
      <c r="K3764">
        <v>3.1</v>
      </c>
      <c r="L3764">
        <v>185</v>
      </c>
      <c r="M3764">
        <v>13.1</v>
      </c>
      <c r="N3764">
        <v>4.9000000000000004</v>
      </c>
      <c r="O3764">
        <v>31.2</v>
      </c>
      <c r="P3764">
        <v>47.2</v>
      </c>
      <c r="Q3764">
        <v>67</v>
      </c>
      <c r="R3764">
        <v>35.700000000000003</v>
      </c>
      <c r="S3764">
        <v>65</v>
      </c>
      <c r="T3764">
        <v>17900</v>
      </c>
      <c r="U3764">
        <v>24200</v>
      </c>
      <c r="V3764">
        <v>30700</v>
      </c>
    </row>
    <row r="3765" spans="1:22" x14ac:dyDescent="0.25">
      <c r="A3765" t="str">
        <f t="shared" si="58"/>
        <v>2015/20161FemaleEconomicsUK</v>
      </c>
      <c r="B3765" t="s">
        <v>38</v>
      </c>
      <c r="C3765" t="s">
        <v>142</v>
      </c>
      <c r="D3765">
        <v>1</v>
      </c>
      <c r="E3765" t="s">
        <v>1</v>
      </c>
      <c r="F3765" t="s">
        <v>61</v>
      </c>
      <c r="G3765" t="s">
        <v>8</v>
      </c>
      <c r="H3765">
        <v>1510</v>
      </c>
      <c r="I3765">
        <v>1505</v>
      </c>
      <c r="J3765">
        <v>1.8</v>
      </c>
      <c r="K3765">
        <v>0.4</v>
      </c>
      <c r="L3765">
        <v>1475</v>
      </c>
      <c r="M3765">
        <v>4.9000000000000004</v>
      </c>
      <c r="N3765">
        <v>6.8</v>
      </c>
      <c r="O3765">
        <v>71.5</v>
      </c>
      <c r="P3765">
        <v>80.8</v>
      </c>
      <c r="Q3765">
        <v>86.5</v>
      </c>
      <c r="R3765">
        <v>15</v>
      </c>
      <c r="S3765">
        <v>1055</v>
      </c>
      <c r="T3765">
        <v>18300</v>
      </c>
      <c r="U3765">
        <v>24200</v>
      </c>
      <c r="V3765">
        <v>29600</v>
      </c>
    </row>
    <row r="3766" spans="1:22" x14ac:dyDescent="0.25">
      <c r="A3766" t="str">
        <f t="shared" si="58"/>
        <v>2015/20161FemaleEconomicsNon-EU</v>
      </c>
      <c r="B3766" t="s">
        <v>38</v>
      </c>
      <c r="C3766" t="s">
        <v>142</v>
      </c>
      <c r="D3766">
        <v>1</v>
      </c>
      <c r="E3766" t="s">
        <v>1</v>
      </c>
      <c r="F3766" t="s">
        <v>125</v>
      </c>
      <c r="G3766" t="s">
        <v>8</v>
      </c>
      <c r="H3766">
        <v>1025</v>
      </c>
      <c r="I3766">
        <v>1020</v>
      </c>
      <c r="J3766">
        <v>33.4</v>
      </c>
      <c r="K3766">
        <v>0.4</v>
      </c>
      <c r="L3766">
        <v>680</v>
      </c>
      <c r="M3766">
        <v>10.199999999999999</v>
      </c>
      <c r="N3766">
        <v>1.7</v>
      </c>
      <c r="O3766">
        <v>6.1</v>
      </c>
      <c r="P3766">
        <v>11.7</v>
      </c>
      <c r="Q3766">
        <v>54.8</v>
      </c>
      <c r="R3766">
        <v>48.6</v>
      </c>
      <c r="S3766">
        <v>50</v>
      </c>
      <c r="T3766">
        <v>24900</v>
      </c>
      <c r="U3766">
        <v>29300</v>
      </c>
      <c r="V3766">
        <v>43600</v>
      </c>
    </row>
    <row r="3767" spans="1:22" x14ac:dyDescent="0.25">
      <c r="A3767" t="str">
        <f t="shared" si="58"/>
        <v>2015/20161FemaleEducation and teachingEU</v>
      </c>
      <c r="B3767" t="s">
        <v>38</v>
      </c>
      <c r="C3767" t="s">
        <v>142</v>
      </c>
      <c r="D3767">
        <v>1</v>
      </c>
      <c r="E3767" t="s">
        <v>1</v>
      </c>
      <c r="F3767" t="s">
        <v>21</v>
      </c>
      <c r="G3767" t="s">
        <v>118</v>
      </c>
      <c r="H3767">
        <v>100</v>
      </c>
      <c r="I3767">
        <v>90</v>
      </c>
      <c r="J3767">
        <v>19.3</v>
      </c>
      <c r="K3767">
        <v>6.1</v>
      </c>
      <c r="L3767">
        <v>75</v>
      </c>
      <c r="M3767">
        <v>10.4</v>
      </c>
      <c r="N3767">
        <v>6.5</v>
      </c>
      <c r="O3767">
        <v>37.5</v>
      </c>
      <c r="P3767">
        <v>50.7</v>
      </c>
      <c r="Q3767">
        <v>63.8</v>
      </c>
      <c r="R3767">
        <v>26.3</v>
      </c>
      <c r="S3767">
        <v>35</v>
      </c>
      <c r="T3767">
        <v>13700</v>
      </c>
      <c r="U3767">
        <v>17600</v>
      </c>
      <c r="V3767">
        <v>22000</v>
      </c>
    </row>
    <row r="3768" spans="1:22" x14ac:dyDescent="0.25">
      <c r="A3768" t="str">
        <f t="shared" si="58"/>
        <v>2015/20161FemaleEducation and teachingUK</v>
      </c>
      <c r="B3768" t="s">
        <v>38</v>
      </c>
      <c r="C3768" t="s">
        <v>142</v>
      </c>
      <c r="D3768">
        <v>1</v>
      </c>
      <c r="E3768" t="s">
        <v>1</v>
      </c>
      <c r="F3768" t="s">
        <v>61</v>
      </c>
      <c r="G3768" t="s">
        <v>118</v>
      </c>
      <c r="H3768">
        <v>14180</v>
      </c>
      <c r="I3768">
        <v>14155</v>
      </c>
      <c r="J3768">
        <v>1.4</v>
      </c>
      <c r="K3768">
        <v>0.2</v>
      </c>
      <c r="L3768">
        <v>13960</v>
      </c>
      <c r="M3768">
        <v>2.7</v>
      </c>
      <c r="N3768">
        <v>4.5</v>
      </c>
      <c r="O3768">
        <v>74</v>
      </c>
      <c r="P3768">
        <v>88.3</v>
      </c>
      <c r="Q3768">
        <v>91.4</v>
      </c>
      <c r="R3768">
        <v>17.5</v>
      </c>
      <c r="S3768">
        <v>10285</v>
      </c>
      <c r="T3768">
        <v>12400</v>
      </c>
      <c r="U3768">
        <v>17900</v>
      </c>
      <c r="V3768">
        <v>21200</v>
      </c>
    </row>
    <row r="3769" spans="1:22" x14ac:dyDescent="0.25">
      <c r="A3769" t="str">
        <f t="shared" si="58"/>
        <v>2015/20161FemaleEducation and teachingNon-EU</v>
      </c>
      <c r="B3769" t="s">
        <v>38</v>
      </c>
      <c r="C3769" t="s">
        <v>142</v>
      </c>
      <c r="D3769">
        <v>1</v>
      </c>
      <c r="E3769" t="s">
        <v>1</v>
      </c>
      <c r="F3769" t="s">
        <v>125</v>
      </c>
      <c r="G3769" t="s">
        <v>118</v>
      </c>
      <c r="H3769">
        <v>275</v>
      </c>
      <c r="I3769">
        <v>270</v>
      </c>
      <c r="J3769">
        <v>35.5</v>
      </c>
      <c r="K3769">
        <v>2</v>
      </c>
      <c r="L3769">
        <v>175</v>
      </c>
      <c r="M3769">
        <v>31.4</v>
      </c>
      <c r="N3769">
        <v>2.4</v>
      </c>
      <c r="O3769">
        <v>18</v>
      </c>
      <c r="P3769">
        <v>21</v>
      </c>
      <c r="Q3769">
        <v>30.8</v>
      </c>
      <c r="R3769">
        <v>12.7</v>
      </c>
      <c r="S3769">
        <v>40</v>
      </c>
      <c r="T3769">
        <v>10200</v>
      </c>
      <c r="U3769">
        <v>14600</v>
      </c>
      <c r="V3769">
        <v>19000</v>
      </c>
    </row>
    <row r="3770" spans="1:22" x14ac:dyDescent="0.25">
      <c r="A3770" t="str">
        <f t="shared" si="58"/>
        <v>2015/20161FemaleEngineeringEU</v>
      </c>
      <c r="B3770" t="s">
        <v>38</v>
      </c>
      <c r="C3770" t="s">
        <v>142</v>
      </c>
      <c r="D3770">
        <v>1</v>
      </c>
      <c r="E3770" t="s">
        <v>1</v>
      </c>
      <c r="F3770" t="s">
        <v>21</v>
      </c>
      <c r="G3770" t="s">
        <v>93</v>
      </c>
      <c r="H3770">
        <v>185</v>
      </c>
      <c r="I3770">
        <v>185</v>
      </c>
      <c r="J3770">
        <v>17.3</v>
      </c>
      <c r="K3770">
        <v>0.9</v>
      </c>
      <c r="L3770">
        <v>150</v>
      </c>
      <c r="M3770">
        <v>10</v>
      </c>
      <c r="N3770">
        <v>4.9000000000000004</v>
      </c>
      <c r="O3770">
        <v>34.1</v>
      </c>
      <c r="P3770">
        <v>52.9</v>
      </c>
      <c r="Q3770">
        <v>67.7</v>
      </c>
      <c r="R3770">
        <v>33.6</v>
      </c>
      <c r="S3770">
        <v>60</v>
      </c>
      <c r="T3770">
        <v>21200</v>
      </c>
      <c r="U3770">
        <v>25600</v>
      </c>
      <c r="V3770">
        <v>29600</v>
      </c>
    </row>
    <row r="3771" spans="1:22" x14ac:dyDescent="0.25">
      <c r="A3771" t="str">
        <f t="shared" si="58"/>
        <v>2015/20161FemaleEngineeringUK</v>
      </c>
      <c r="B3771" t="s">
        <v>38</v>
      </c>
      <c r="C3771" t="s">
        <v>142</v>
      </c>
      <c r="D3771">
        <v>1</v>
      </c>
      <c r="E3771" t="s">
        <v>1</v>
      </c>
      <c r="F3771" t="s">
        <v>61</v>
      </c>
      <c r="G3771" t="s">
        <v>93</v>
      </c>
      <c r="H3771">
        <v>1585</v>
      </c>
      <c r="I3771">
        <v>1580</v>
      </c>
      <c r="J3771">
        <v>1.7</v>
      </c>
      <c r="K3771">
        <v>0.3</v>
      </c>
      <c r="L3771">
        <v>1555</v>
      </c>
      <c r="M3771">
        <v>4.5999999999999996</v>
      </c>
      <c r="N3771">
        <v>5.6</v>
      </c>
      <c r="O3771">
        <v>69.7</v>
      </c>
      <c r="P3771">
        <v>82</v>
      </c>
      <c r="Q3771">
        <v>88.1</v>
      </c>
      <c r="R3771">
        <v>18.399999999999999</v>
      </c>
      <c r="S3771">
        <v>1075</v>
      </c>
      <c r="T3771">
        <v>19000</v>
      </c>
      <c r="U3771">
        <v>25300</v>
      </c>
      <c r="V3771">
        <v>29300</v>
      </c>
    </row>
    <row r="3772" spans="1:22" x14ac:dyDescent="0.25">
      <c r="A3772" t="str">
        <f t="shared" si="58"/>
        <v>2015/20161FemaleEngineeringNon-EU</v>
      </c>
      <c r="B3772" t="s">
        <v>38</v>
      </c>
      <c r="C3772" t="s">
        <v>142</v>
      </c>
      <c r="D3772">
        <v>1</v>
      </c>
      <c r="E3772" t="s">
        <v>1</v>
      </c>
      <c r="F3772" t="s">
        <v>125</v>
      </c>
      <c r="G3772" t="s">
        <v>93</v>
      </c>
      <c r="H3772">
        <v>860</v>
      </c>
      <c r="I3772">
        <v>855</v>
      </c>
      <c r="J3772">
        <v>42.8</v>
      </c>
      <c r="K3772">
        <v>0.5</v>
      </c>
      <c r="L3772">
        <v>490</v>
      </c>
      <c r="M3772">
        <v>11.8</v>
      </c>
      <c r="N3772">
        <v>2.4</v>
      </c>
      <c r="O3772">
        <v>9.4</v>
      </c>
      <c r="P3772">
        <v>15.1</v>
      </c>
      <c r="Q3772">
        <v>42.9</v>
      </c>
      <c r="R3772">
        <v>33.6</v>
      </c>
      <c r="S3772">
        <v>65</v>
      </c>
      <c r="T3772">
        <v>22700</v>
      </c>
      <c r="U3772">
        <v>26000</v>
      </c>
      <c r="V3772">
        <v>30000</v>
      </c>
    </row>
    <row r="3773" spans="1:22" x14ac:dyDescent="0.25">
      <c r="A3773" t="str">
        <f t="shared" si="58"/>
        <v>2015/20161FemaleEnglish studiesEU</v>
      </c>
      <c r="B3773" t="s">
        <v>38</v>
      </c>
      <c r="C3773" t="s">
        <v>142</v>
      </c>
      <c r="D3773">
        <v>1</v>
      </c>
      <c r="E3773" t="s">
        <v>1</v>
      </c>
      <c r="F3773" t="s">
        <v>21</v>
      </c>
      <c r="G3773" t="s">
        <v>109</v>
      </c>
      <c r="H3773">
        <v>305</v>
      </c>
      <c r="I3773">
        <v>295</v>
      </c>
      <c r="J3773">
        <v>19.7</v>
      </c>
      <c r="K3773">
        <v>2.5</v>
      </c>
      <c r="L3773">
        <v>240</v>
      </c>
      <c r="M3773">
        <v>15.8</v>
      </c>
      <c r="N3773">
        <v>3.7</v>
      </c>
      <c r="O3773">
        <v>22.7</v>
      </c>
      <c r="P3773">
        <v>35.700000000000003</v>
      </c>
      <c r="Q3773">
        <v>60.8</v>
      </c>
      <c r="R3773">
        <v>38.1</v>
      </c>
      <c r="S3773">
        <v>60</v>
      </c>
      <c r="T3773">
        <v>12800</v>
      </c>
      <c r="U3773">
        <v>18300</v>
      </c>
      <c r="V3773">
        <v>22700</v>
      </c>
    </row>
    <row r="3774" spans="1:22" x14ac:dyDescent="0.25">
      <c r="A3774" t="str">
        <f t="shared" si="58"/>
        <v>2015/20161FemaleEnglish studiesUK</v>
      </c>
      <c r="B3774" t="s">
        <v>38</v>
      </c>
      <c r="C3774" t="s">
        <v>142</v>
      </c>
      <c r="D3774">
        <v>1</v>
      </c>
      <c r="E3774" t="s">
        <v>1</v>
      </c>
      <c r="F3774" t="s">
        <v>61</v>
      </c>
      <c r="G3774" t="s">
        <v>109</v>
      </c>
      <c r="H3774">
        <v>9455</v>
      </c>
      <c r="I3774">
        <v>9430</v>
      </c>
      <c r="J3774">
        <v>1.8</v>
      </c>
      <c r="K3774">
        <v>0.2</v>
      </c>
      <c r="L3774">
        <v>9255</v>
      </c>
      <c r="M3774">
        <v>4</v>
      </c>
      <c r="N3774">
        <v>8.5</v>
      </c>
      <c r="O3774">
        <v>59.4</v>
      </c>
      <c r="P3774">
        <v>78.3</v>
      </c>
      <c r="Q3774">
        <v>85.7</v>
      </c>
      <c r="R3774">
        <v>26.3</v>
      </c>
      <c r="S3774">
        <v>5395</v>
      </c>
      <c r="T3774">
        <v>11300</v>
      </c>
      <c r="U3774">
        <v>16100</v>
      </c>
      <c r="V3774">
        <v>20100</v>
      </c>
    </row>
    <row r="3775" spans="1:22" x14ac:dyDescent="0.25">
      <c r="A3775" t="str">
        <f t="shared" si="58"/>
        <v>2015/20161FemaleEnglish studiesNon-EU</v>
      </c>
      <c r="B3775" t="s">
        <v>38</v>
      </c>
      <c r="C3775" t="s">
        <v>142</v>
      </c>
      <c r="D3775">
        <v>1</v>
      </c>
      <c r="E3775" t="s">
        <v>1</v>
      </c>
      <c r="F3775" t="s">
        <v>125</v>
      </c>
      <c r="G3775" t="s">
        <v>109</v>
      </c>
      <c r="H3775">
        <v>495</v>
      </c>
      <c r="I3775">
        <v>485</v>
      </c>
      <c r="J3775">
        <v>38.1</v>
      </c>
      <c r="K3775">
        <v>1.8</v>
      </c>
      <c r="L3775">
        <v>300</v>
      </c>
      <c r="M3775">
        <v>6.8</v>
      </c>
      <c r="N3775">
        <v>1.6</v>
      </c>
      <c r="O3775">
        <v>5.8</v>
      </c>
      <c r="P3775">
        <v>11.1</v>
      </c>
      <c r="Q3775">
        <v>53.5</v>
      </c>
      <c r="R3775">
        <v>47.7</v>
      </c>
      <c r="S3775">
        <v>25</v>
      </c>
      <c r="T3775">
        <v>11000</v>
      </c>
      <c r="U3775">
        <v>19400</v>
      </c>
      <c r="V3775">
        <v>23800</v>
      </c>
    </row>
    <row r="3776" spans="1:22" x14ac:dyDescent="0.25">
      <c r="A3776" t="str">
        <f t="shared" si="58"/>
        <v>2015/20161FemaleGeneral, applied and forensic sciencesEU</v>
      </c>
      <c r="B3776" t="s">
        <v>38</v>
      </c>
      <c r="C3776" t="s">
        <v>142</v>
      </c>
      <c r="D3776">
        <v>1</v>
      </c>
      <c r="E3776" t="s">
        <v>1</v>
      </c>
      <c r="F3776" t="s">
        <v>21</v>
      </c>
      <c r="G3776" t="s">
        <v>147</v>
      </c>
      <c r="H3776">
        <v>50</v>
      </c>
      <c r="I3776">
        <v>45</v>
      </c>
      <c r="J3776">
        <v>7.8</v>
      </c>
      <c r="K3776">
        <v>2.1</v>
      </c>
      <c r="L3776">
        <v>45</v>
      </c>
      <c r="M3776">
        <v>10.4</v>
      </c>
      <c r="N3776">
        <v>8.5</v>
      </c>
      <c r="O3776">
        <v>39.299999999999997</v>
      </c>
      <c r="P3776">
        <v>54</v>
      </c>
      <c r="Q3776">
        <v>73.400000000000006</v>
      </c>
      <c r="R3776">
        <v>34.200000000000003</v>
      </c>
      <c r="S3776">
        <v>20</v>
      </c>
      <c r="T3776">
        <v>11000</v>
      </c>
      <c r="U3776">
        <v>16100</v>
      </c>
      <c r="V3776">
        <v>20100</v>
      </c>
    </row>
    <row r="3777" spans="1:22" x14ac:dyDescent="0.25">
      <c r="A3777" t="str">
        <f t="shared" si="58"/>
        <v>2015/20161FemaleGeneral, applied and forensic sciencesUK</v>
      </c>
      <c r="B3777" t="s">
        <v>38</v>
      </c>
      <c r="C3777" t="s">
        <v>142</v>
      </c>
      <c r="D3777">
        <v>1</v>
      </c>
      <c r="E3777" t="s">
        <v>1</v>
      </c>
      <c r="F3777" t="s">
        <v>61</v>
      </c>
      <c r="G3777" t="s">
        <v>147</v>
      </c>
      <c r="H3777">
        <v>1045</v>
      </c>
      <c r="I3777">
        <v>1045</v>
      </c>
      <c r="J3777">
        <v>1.3</v>
      </c>
      <c r="K3777">
        <v>0.1</v>
      </c>
      <c r="L3777">
        <v>1030</v>
      </c>
      <c r="M3777">
        <v>4.3</v>
      </c>
      <c r="N3777">
        <v>7.4</v>
      </c>
      <c r="O3777">
        <v>66.8</v>
      </c>
      <c r="P3777">
        <v>80.2</v>
      </c>
      <c r="Q3777">
        <v>87</v>
      </c>
      <c r="R3777">
        <v>20.3</v>
      </c>
      <c r="S3777">
        <v>680</v>
      </c>
      <c r="T3777">
        <v>12800</v>
      </c>
      <c r="U3777">
        <v>16500</v>
      </c>
      <c r="V3777">
        <v>20100</v>
      </c>
    </row>
    <row r="3778" spans="1:22" x14ac:dyDescent="0.25">
      <c r="A3778" t="str">
        <f t="shared" si="58"/>
        <v>2015/20161FemaleGeneral, applied and forensic sciencesNon-EU</v>
      </c>
      <c r="B3778" t="s">
        <v>38</v>
      </c>
      <c r="C3778" t="s">
        <v>142</v>
      </c>
      <c r="D3778">
        <v>1</v>
      </c>
      <c r="E3778" t="s">
        <v>1</v>
      </c>
      <c r="F3778" t="s">
        <v>125</v>
      </c>
      <c r="G3778" t="s">
        <v>147</v>
      </c>
      <c r="H3778">
        <v>45</v>
      </c>
      <c r="I3778">
        <v>40</v>
      </c>
      <c r="J3778">
        <v>29.6</v>
      </c>
      <c r="K3778">
        <v>3.1</v>
      </c>
      <c r="L3778">
        <v>30</v>
      </c>
      <c r="M3778">
        <v>16.399999999999999</v>
      </c>
      <c r="N3778">
        <v>0</v>
      </c>
      <c r="O3778">
        <v>17.600000000000001</v>
      </c>
      <c r="P3778">
        <v>28.4</v>
      </c>
      <c r="Q3778">
        <v>54</v>
      </c>
      <c r="R3778">
        <v>36.4</v>
      </c>
      <c r="S3778" t="s">
        <v>124</v>
      </c>
      <c r="T3778" t="s">
        <v>124</v>
      </c>
      <c r="U3778" t="s">
        <v>124</v>
      </c>
      <c r="V3778" t="s">
        <v>124</v>
      </c>
    </row>
    <row r="3779" spans="1:22" x14ac:dyDescent="0.25">
      <c r="A3779" t="str">
        <f t="shared" si="58"/>
        <v>2015/20161FemaleGeography, earth and environmental studiesEU</v>
      </c>
      <c r="B3779" t="s">
        <v>38</v>
      </c>
      <c r="C3779" t="s">
        <v>142</v>
      </c>
      <c r="D3779">
        <v>1</v>
      </c>
      <c r="E3779" t="s">
        <v>1</v>
      </c>
      <c r="F3779" t="s">
        <v>21</v>
      </c>
      <c r="G3779" t="s">
        <v>148</v>
      </c>
      <c r="H3779">
        <v>105</v>
      </c>
      <c r="I3779">
        <v>100</v>
      </c>
      <c r="J3779">
        <v>14.3</v>
      </c>
      <c r="K3779">
        <v>5</v>
      </c>
      <c r="L3779">
        <v>85</v>
      </c>
      <c r="M3779">
        <v>14.9</v>
      </c>
      <c r="N3779">
        <v>6.3</v>
      </c>
      <c r="O3779">
        <v>23.4</v>
      </c>
      <c r="P3779">
        <v>40.1</v>
      </c>
      <c r="Q3779">
        <v>64.5</v>
      </c>
      <c r="R3779">
        <v>41.1</v>
      </c>
      <c r="S3779">
        <v>20</v>
      </c>
      <c r="T3779">
        <v>11700</v>
      </c>
      <c r="U3779">
        <v>18400</v>
      </c>
      <c r="V3779">
        <v>22700</v>
      </c>
    </row>
    <row r="3780" spans="1:22" x14ac:dyDescent="0.25">
      <c r="A3780" t="str">
        <f t="shared" ref="A3780:A3843" si="59">B3780&amp;D3780&amp;E3780&amp;G3780&amp;F3780</f>
        <v>2015/20161FemaleGeography, earth and environmental studiesUK</v>
      </c>
      <c r="B3780" t="s">
        <v>38</v>
      </c>
      <c r="C3780" t="s">
        <v>142</v>
      </c>
      <c r="D3780">
        <v>1</v>
      </c>
      <c r="E3780" t="s">
        <v>1</v>
      </c>
      <c r="F3780" t="s">
        <v>61</v>
      </c>
      <c r="G3780" t="s">
        <v>148</v>
      </c>
      <c r="H3780">
        <v>3740</v>
      </c>
      <c r="I3780">
        <v>3730</v>
      </c>
      <c r="J3780">
        <v>1.7</v>
      </c>
      <c r="K3780">
        <v>0.2</v>
      </c>
      <c r="L3780">
        <v>3665</v>
      </c>
      <c r="M3780">
        <v>3.5</v>
      </c>
      <c r="N3780">
        <v>6.9</v>
      </c>
      <c r="O3780">
        <v>59.9</v>
      </c>
      <c r="P3780">
        <v>81.099999999999994</v>
      </c>
      <c r="Q3780">
        <v>87.9</v>
      </c>
      <c r="R3780">
        <v>28</v>
      </c>
      <c r="S3780">
        <v>2175</v>
      </c>
      <c r="T3780">
        <v>13200</v>
      </c>
      <c r="U3780">
        <v>18700</v>
      </c>
      <c r="V3780">
        <v>23400</v>
      </c>
    </row>
    <row r="3781" spans="1:22" x14ac:dyDescent="0.25">
      <c r="A3781" t="str">
        <f t="shared" si="59"/>
        <v>2015/20161FemaleGeography, earth and environmental studiesNon-EU</v>
      </c>
      <c r="B3781" t="s">
        <v>38</v>
      </c>
      <c r="C3781" t="s">
        <v>142</v>
      </c>
      <c r="D3781">
        <v>1</v>
      </c>
      <c r="E3781" t="s">
        <v>1</v>
      </c>
      <c r="F3781" t="s">
        <v>125</v>
      </c>
      <c r="G3781" t="s">
        <v>148</v>
      </c>
      <c r="H3781">
        <v>210</v>
      </c>
      <c r="I3781">
        <v>205</v>
      </c>
      <c r="J3781">
        <v>49</v>
      </c>
      <c r="K3781">
        <v>1.6</v>
      </c>
      <c r="L3781">
        <v>105</v>
      </c>
      <c r="M3781">
        <v>12</v>
      </c>
      <c r="N3781">
        <v>3.4</v>
      </c>
      <c r="O3781">
        <v>9.1999999999999993</v>
      </c>
      <c r="P3781">
        <v>13.9</v>
      </c>
      <c r="Q3781">
        <v>35.6</v>
      </c>
      <c r="R3781">
        <v>26.4</v>
      </c>
      <c r="S3781">
        <v>15</v>
      </c>
      <c r="T3781">
        <v>9500</v>
      </c>
      <c r="U3781">
        <v>15700</v>
      </c>
      <c r="V3781">
        <v>28500</v>
      </c>
    </row>
    <row r="3782" spans="1:22" x14ac:dyDescent="0.25">
      <c r="A3782" t="str">
        <f t="shared" si="59"/>
        <v>2015/20161FemaleHealth and social careEU</v>
      </c>
      <c r="B3782" t="s">
        <v>38</v>
      </c>
      <c r="C3782" t="s">
        <v>142</v>
      </c>
      <c r="D3782">
        <v>1</v>
      </c>
      <c r="E3782" t="s">
        <v>1</v>
      </c>
      <c r="F3782" t="s">
        <v>21</v>
      </c>
      <c r="G3782" t="s">
        <v>104</v>
      </c>
      <c r="H3782">
        <v>25</v>
      </c>
      <c r="I3782">
        <v>20</v>
      </c>
      <c r="J3782">
        <v>26.7</v>
      </c>
      <c r="K3782">
        <v>4.3</v>
      </c>
      <c r="L3782">
        <v>15</v>
      </c>
      <c r="M3782">
        <v>13.3</v>
      </c>
      <c r="N3782">
        <v>0</v>
      </c>
      <c r="O3782">
        <v>46.7</v>
      </c>
      <c r="P3782">
        <v>53.3</v>
      </c>
      <c r="Q3782">
        <v>60</v>
      </c>
      <c r="R3782">
        <v>13.3</v>
      </c>
      <c r="S3782" t="s">
        <v>124</v>
      </c>
      <c r="T3782" t="s">
        <v>124</v>
      </c>
      <c r="U3782" t="s">
        <v>124</v>
      </c>
      <c r="V3782" t="s">
        <v>124</v>
      </c>
    </row>
    <row r="3783" spans="1:22" x14ac:dyDescent="0.25">
      <c r="A3783" t="str">
        <f t="shared" si="59"/>
        <v>2015/20161FemaleHealth and social careUK</v>
      </c>
      <c r="B3783" t="s">
        <v>38</v>
      </c>
      <c r="C3783" t="s">
        <v>142</v>
      </c>
      <c r="D3783">
        <v>1</v>
      </c>
      <c r="E3783" t="s">
        <v>1</v>
      </c>
      <c r="F3783" t="s">
        <v>61</v>
      </c>
      <c r="G3783" t="s">
        <v>104</v>
      </c>
      <c r="H3783">
        <v>6595</v>
      </c>
      <c r="I3783">
        <v>6585</v>
      </c>
      <c r="J3783">
        <v>1.6</v>
      </c>
      <c r="K3783">
        <v>0.1</v>
      </c>
      <c r="L3783">
        <v>6480</v>
      </c>
      <c r="M3783">
        <v>2.2999999999999998</v>
      </c>
      <c r="N3783">
        <v>6</v>
      </c>
      <c r="O3783">
        <v>69.900000000000006</v>
      </c>
      <c r="P3783">
        <v>87.3</v>
      </c>
      <c r="Q3783">
        <v>90.1</v>
      </c>
      <c r="R3783">
        <v>20.2</v>
      </c>
      <c r="S3783">
        <v>4490</v>
      </c>
      <c r="T3783">
        <v>13200</v>
      </c>
      <c r="U3783">
        <v>19000</v>
      </c>
      <c r="V3783">
        <v>25600</v>
      </c>
    </row>
    <row r="3784" spans="1:22" x14ac:dyDescent="0.25">
      <c r="A3784" t="str">
        <f t="shared" si="59"/>
        <v>2015/20161FemaleHealth and social careNon-EU</v>
      </c>
      <c r="B3784" t="s">
        <v>38</v>
      </c>
      <c r="C3784" t="s">
        <v>142</v>
      </c>
      <c r="D3784">
        <v>1</v>
      </c>
      <c r="E3784" t="s">
        <v>1</v>
      </c>
      <c r="F3784" t="s">
        <v>125</v>
      </c>
      <c r="G3784" t="s">
        <v>104</v>
      </c>
      <c r="H3784">
        <v>55</v>
      </c>
      <c r="I3784">
        <v>55</v>
      </c>
      <c r="J3784">
        <v>21.7</v>
      </c>
      <c r="K3784">
        <v>0</v>
      </c>
      <c r="L3784">
        <v>40</v>
      </c>
      <c r="M3784">
        <v>6.6</v>
      </c>
      <c r="N3784">
        <v>7.6</v>
      </c>
      <c r="O3784">
        <v>17.8</v>
      </c>
      <c r="P3784">
        <v>53.7</v>
      </c>
      <c r="Q3784">
        <v>64.099999999999994</v>
      </c>
      <c r="R3784">
        <v>46.3</v>
      </c>
      <c r="S3784" t="s">
        <v>124</v>
      </c>
      <c r="T3784" t="s">
        <v>124</v>
      </c>
      <c r="U3784" t="s">
        <v>124</v>
      </c>
      <c r="V3784" t="s">
        <v>124</v>
      </c>
    </row>
    <row r="3785" spans="1:22" x14ac:dyDescent="0.25">
      <c r="A3785" t="str">
        <f t="shared" si="59"/>
        <v>2015/20161FemaleHistory and archaeologyEU</v>
      </c>
      <c r="B3785" t="s">
        <v>38</v>
      </c>
      <c r="C3785" t="s">
        <v>142</v>
      </c>
      <c r="D3785">
        <v>1</v>
      </c>
      <c r="E3785" t="s">
        <v>1</v>
      </c>
      <c r="F3785" t="s">
        <v>21</v>
      </c>
      <c r="G3785" t="s">
        <v>113</v>
      </c>
      <c r="H3785">
        <v>175</v>
      </c>
      <c r="I3785">
        <v>170</v>
      </c>
      <c r="J3785">
        <v>14.4</v>
      </c>
      <c r="K3785">
        <v>3.3</v>
      </c>
      <c r="L3785">
        <v>145</v>
      </c>
      <c r="M3785">
        <v>18.3</v>
      </c>
      <c r="N3785">
        <v>11</v>
      </c>
      <c r="O3785">
        <v>13.8</v>
      </c>
      <c r="P3785">
        <v>30.9</v>
      </c>
      <c r="Q3785">
        <v>56.3</v>
      </c>
      <c r="R3785">
        <v>42.5</v>
      </c>
      <c r="S3785">
        <v>20</v>
      </c>
      <c r="T3785">
        <v>13500</v>
      </c>
      <c r="U3785">
        <v>19400</v>
      </c>
      <c r="V3785">
        <v>20900</v>
      </c>
    </row>
    <row r="3786" spans="1:22" x14ac:dyDescent="0.25">
      <c r="A3786" t="str">
        <f t="shared" si="59"/>
        <v>2015/20161FemaleHistory and archaeologyUK</v>
      </c>
      <c r="B3786" t="s">
        <v>38</v>
      </c>
      <c r="C3786" t="s">
        <v>142</v>
      </c>
      <c r="D3786">
        <v>1</v>
      </c>
      <c r="E3786" t="s">
        <v>1</v>
      </c>
      <c r="F3786" t="s">
        <v>61</v>
      </c>
      <c r="G3786" t="s">
        <v>113</v>
      </c>
      <c r="H3786">
        <v>6100</v>
      </c>
      <c r="I3786">
        <v>6090</v>
      </c>
      <c r="J3786">
        <v>1.8</v>
      </c>
      <c r="K3786">
        <v>0.2</v>
      </c>
      <c r="L3786">
        <v>5980</v>
      </c>
      <c r="M3786">
        <v>4</v>
      </c>
      <c r="N3786">
        <v>7.5</v>
      </c>
      <c r="O3786">
        <v>57.6</v>
      </c>
      <c r="P3786">
        <v>78.099999999999994</v>
      </c>
      <c r="Q3786">
        <v>86.6</v>
      </c>
      <c r="R3786">
        <v>29</v>
      </c>
      <c r="S3786">
        <v>3405</v>
      </c>
      <c r="T3786">
        <v>12100</v>
      </c>
      <c r="U3786">
        <v>17200</v>
      </c>
      <c r="V3786">
        <v>22000</v>
      </c>
    </row>
    <row r="3787" spans="1:22" x14ac:dyDescent="0.25">
      <c r="A3787" t="str">
        <f t="shared" si="59"/>
        <v>2015/20161FemaleHistory and archaeologyNon-EU</v>
      </c>
      <c r="B3787" t="s">
        <v>38</v>
      </c>
      <c r="C3787" t="s">
        <v>142</v>
      </c>
      <c r="D3787">
        <v>1</v>
      </c>
      <c r="E3787" t="s">
        <v>1</v>
      </c>
      <c r="F3787" t="s">
        <v>125</v>
      </c>
      <c r="G3787" t="s">
        <v>113</v>
      </c>
      <c r="H3787">
        <v>165</v>
      </c>
      <c r="I3787">
        <v>160</v>
      </c>
      <c r="J3787">
        <v>29.8</v>
      </c>
      <c r="K3787">
        <v>2</v>
      </c>
      <c r="L3787">
        <v>115</v>
      </c>
      <c r="M3787">
        <v>17.2</v>
      </c>
      <c r="N3787">
        <v>3.4</v>
      </c>
      <c r="O3787">
        <v>10.9</v>
      </c>
      <c r="P3787">
        <v>17.899999999999999</v>
      </c>
      <c r="Q3787">
        <v>49.7</v>
      </c>
      <c r="R3787">
        <v>38.799999999999997</v>
      </c>
      <c r="S3787">
        <v>15</v>
      </c>
      <c r="T3787">
        <v>18300</v>
      </c>
      <c r="U3787">
        <v>23800</v>
      </c>
      <c r="V3787">
        <v>27800</v>
      </c>
    </row>
    <row r="3788" spans="1:22" x14ac:dyDescent="0.25">
      <c r="A3788" t="str">
        <f t="shared" si="59"/>
        <v>2015/20161FemaleLanguages and area studiesEU</v>
      </c>
      <c r="B3788" t="s">
        <v>38</v>
      </c>
      <c r="C3788" t="s">
        <v>142</v>
      </c>
      <c r="D3788">
        <v>1</v>
      </c>
      <c r="E3788" t="s">
        <v>1</v>
      </c>
      <c r="F3788" t="s">
        <v>21</v>
      </c>
      <c r="G3788" t="s">
        <v>149</v>
      </c>
      <c r="H3788">
        <v>375</v>
      </c>
      <c r="I3788">
        <v>365</v>
      </c>
      <c r="J3788">
        <v>19.399999999999999</v>
      </c>
      <c r="K3788">
        <v>3.5</v>
      </c>
      <c r="L3788">
        <v>290</v>
      </c>
      <c r="M3788">
        <v>20.8</v>
      </c>
      <c r="N3788">
        <v>8.9</v>
      </c>
      <c r="O3788">
        <v>23.2</v>
      </c>
      <c r="P3788">
        <v>34.5</v>
      </c>
      <c r="Q3788">
        <v>51</v>
      </c>
      <c r="R3788">
        <v>27.8</v>
      </c>
      <c r="S3788">
        <v>80</v>
      </c>
      <c r="T3788">
        <v>13500</v>
      </c>
      <c r="U3788">
        <v>18700</v>
      </c>
      <c r="V3788">
        <v>24200</v>
      </c>
    </row>
    <row r="3789" spans="1:22" x14ac:dyDescent="0.25">
      <c r="A3789" t="str">
        <f t="shared" si="59"/>
        <v>2015/20161FemaleLanguages and area studiesUK</v>
      </c>
      <c r="B3789" t="s">
        <v>38</v>
      </c>
      <c r="C3789" t="s">
        <v>142</v>
      </c>
      <c r="D3789">
        <v>1</v>
      </c>
      <c r="E3789" t="s">
        <v>1</v>
      </c>
      <c r="F3789" t="s">
        <v>61</v>
      </c>
      <c r="G3789" t="s">
        <v>149</v>
      </c>
      <c r="H3789">
        <v>4090</v>
      </c>
      <c r="I3789">
        <v>4065</v>
      </c>
      <c r="J3789">
        <v>1.3</v>
      </c>
      <c r="K3789">
        <v>0.7</v>
      </c>
      <c r="L3789">
        <v>4010</v>
      </c>
      <c r="M3789">
        <v>8.9</v>
      </c>
      <c r="N3789">
        <v>8.9</v>
      </c>
      <c r="O3789">
        <v>57.3</v>
      </c>
      <c r="P3789">
        <v>73.7</v>
      </c>
      <c r="Q3789">
        <v>81</v>
      </c>
      <c r="R3789">
        <v>23.6</v>
      </c>
      <c r="S3789">
        <v>2205</v>
      </c>
      <c r="T3789">
        <v>14300</v>
      </c>
      <c r="U3789">
        <v>19400</v>
      </c>
      <c r="V3789">
        <v>24200</v>
      </c>
    </row>
    <row r="3790" spans="1:22" x14ac:dyDescent="0.25">
      <c r="A3790" t="str">
        <f t="shared" si="59"/>
        <v>2015/20161FemaleLanguages and area studiesNon-EU</v>
      </c>
      <c r="B3790" t="s">
        <v>38</v>
      </c>
      <c r="C3790" t="s">
        <v>142</v>
      </c>
      <c r="D3790">
        <v>1</v>
      </c>
      <c r="E3790" t="s">
        <v>1</v>
      </c>
      <c r="F3790" t="s">
        <v>125</v>
      </c>
      <c r="G3790" t="s">
        <v>149</v>
      </c>
      <c r="H3790">
        <v>150</v>
      </c>
      <c r="I3790">
        <v>145</v>
      </c>
      <c r="J3790">
        <v>33.299999999999997</v>
      </c>
      <c r="K3790">
        <v>3.9</v>
      </c>
      <c r="L3790">
        <v>95</v>
      </c>
      <c r="M3790">
        <v>13</v>
      </c>
      <c r="N3790">
        <v>3.8</v>
      </c>
      <c r="O3790">
        <v>16.2</v>
      </c>
      <c r="P3790">
        <v>25.1</v>
      </c>
      <c r="Q3790">
        <v>49.9</v>
      </c>
      <c r="R3790">
        <v>33.6</v>
      </c>
      <c r="S3790">
        <v>20</v>
      </c>
      <c r="T3790">
        <v>20900</v>
      </c>
      <c r="U3790">
        <v>23800</v>
      </c>
      <c r="V3790">
        <v>25600</v>
      </c>
    </row>
    <row r="3791" spans="1:22" x14ac:dyDescent="0.25">
      <c r="A3791" t="str">
        <f t="shared" si="59"/>
        <v>2015/20161FemaleLawEU</v>
      </c>
      <c r="B3791" t="s">
        <v>38</v>
      </c>
      <c r="C3791" t="s">
        <v>142</v>
      </c>
      <c r="D3791">
        <v>1</v>
      </c>
      <c r="E3791" t="s">
        <v>1</v>
      </c>
      <c r="F3791" t="s">
        <v>21</v>
      </c>
      <c r="G3791" t="s">
        <v>7</v>
      </c>
      <c r="H3791">
        <v>615</v>
      </c>
      <c r="I3791">
        <v>610</v>
      </c>
      <c r="J3791">
        <v>26.5</v>
      </c>
      <c r="K3791">
        <v>1.2</v>
      </c>
      <c r="L3791">
        <v>445</v>
      </c>
      <c r="M3791">
        <v>13.1</v>
      </c>
      <c r="N3791">
        <v>4.0999999999999996</v>
      </c>
      <c r="O3791">
        <v>25.3</v>
      </c>
      <c r="P3791">
        <v>33.299999999999997</v>
      </c>
      <c r="Q3791">
        <v>56.3</v>
      </c>
      <c r="R3791">
        <v>30.9</v>
      </c>
      <c r="S3791">
        <v>140</v>
      </c>
      <c r="T3791">
        <v>15400</v>
      </c>
      <c r="U3791">
        <v>19400</v>
      </c>
      <c r="V3791">
        <v>26700</v>
      </c>
    </row>
    <row r="3792" spans="1:22" x14ac:dyDescent="0.25">
      <c r="A3792" t="str">
        <f t="shared" si="59"/>
        <v>2015/20161FemaleLawUK</v>
      </c>
      <c r="B3792" t="s">
        <v>38</v>
      </c>
      <c r="C3792" t="s">
        <v>142</v>
      </c>
      <c r="D3792">
        <v>1</v>
      </c>
      <c r="E3792" t="s">
        <v>1</v>
      </c>
      <c r="F3792" t="s">
        <v>61</v>
      </c>
      <c r="G3792" t="s">
        <v>7</v>
      </c>
      <c r="H3792">
        <v>7405</v>
      </c>
      <c r="I3792">
        <v>7390</v>
      </c>
      <c r="J3792">
        <v>2.9</v>
      </c>
      <c r="K3792">
        <v>0.2</v>
      </c>
      <c r="L3792">
        <v>7180</v>
      </c>
      <c r="M3792">
        <v>3.8</v>
      </c>
      <c r="N3792">
        <v>9.8000000000000007</v>
      </c>
      <c r="O3792">
        <v>64.7</v>
      </c>
      <c r="P3792">
        <v>78.7</v>
      </c>
      <c r="Q3792">
        <v>83.5</v>
      </c>
      <c r="R3792">
        <v>18.899999999999999</v>
      </c>
      <c r="S3792">
        <v>4675</v>
      </c>
      <c r="T3792">
        <v>12800</v>
      </c>
      <c r="U3792">
        <v>16800</v>
      </c>
      <c r="V3792">
        <v>21600</v>
      </c>
    </row>
    <row r="3793" spans="1:22" x14ac:dyDescent="0.25">
      <c r="A3793" t="str">
        <f t="shared" si="59"/>
        <v>2015/20161FemaleLawNon-EU</v>
      </c>
      <c r="B3793" t="s">
        <v>38</v>
      </c>
      <c r="C3793" t="s">
        <v>142</v>
      </c>
      <c r="D3793">
        <v>1</v>
      </c>
      <c r="E3793" t="s">
        <v>1</v>
      </c>
      <c r="F3793" t="s">
        <v>125</v>
      </c>
      <c r="G3793" t="s">
        <v>7</v>
      </c>
      <c r="H3793">
        <v>1670</v>
      </c>
      <c r="I3793">
        <v>1660</v>
      </c>
      <c r="J3793">
        <v>49.6</v>
      </c>
      <c r="K3793">
        <v>0.5</v>
      </c>
      <c r="L3793">
        <v>840</v>
      </c>
      <c r="M3793">
        <v>15.5</v>
      </c>
      <c r="N3793">
        <v>3.7</v>
      </c>
      <c r="O3793">
        <v>7.6</v>
      </c>
      <c r="P3793">
        <v>11.2</v>
      </c>
      <c r="Q3793">
        <v>31.2</v>
      </c>
      <c r="R3793">
        <v>23.6</v>
      </c>
      <c r="S3793">
        <v>105</v>
      </c>
      <c r="T3793">
        <v>12800</v>
      </c>
      <c r="U3793">
        <v>24200</v>
      </c>
      <c r="V3793">
        <v>31500</v>
      </c>
    </row>
    <row r="3794" spans="1:22" x14ac:dyDescent="0.25">
      <c r="A3794" t="str">
        <f t="shared" si="59"/>
        <v>2015/20161FemaleMaterials and technologyEU</v>
      </c>
      <c r="B3794" t="s">
        <v>38</v>
      </c>
      <c r="C3794" t="s">
        <v>142</v>
      </c>
      <c r="D3794">
        <v>1</v>
      </c>
      <c r="E3794" t="s">
        <v>1</v>
      </c>
      <c r="F3794" t="s">
        <v>21</v>
      </c>
      <c r="G3794" t="s">
        <v>150</v>
      </c>
      <c r="H3794">
        <v>40</v>
      </c>
      <c r="I3794">
        <v>40</v>
      </c>
      <c r="J3794">
        <v>14.1</v>
      </c>
      <c r="K3794">
        <v>2.1</v>
      </c>
      <c r="L3794">
        <v>35</v>
      </c>
      <c r="M3794">
        <v>15.8</v>
      </c>
      <c r="N3794">
        <v>2.6</v>
      </c>
      <c r="O3794">
        <v>43.6</v>
      </c>
      <c r="P3794">
        <v>52.1</v>
      </c>
      <c r="Q3794">
        <v>67.5</v>
      </c>
      <c r="R3794">
        <v>23.9</v>
      </c>
      <c r="S3794">
        <v>15</v>
      </c>
      <c r="T3794">
        <v>18300</v>
      </c>
      <c r="U3794">
        <v>19400</v>
      </c>
      <c r="V3794">
        <v>21200</v>
      </c>
    </row>
    <row r="3795" spans="1:22" x14ac:dyDescent="0.25">
      <c r="A3795" t="str">
        <f t="shared" si="59"/>
        <v>2015/20161FemaleMaterials and technologyUK</v>
      </c>
      <c r="B3795" t="s">
        <v>38</v>
      </c>
      <c r="C3795" t="s">
        <v>142</v>
      </c>
      <c r="D3795">
        <v>1</v>
      </c>
      <c r="E3795" t="s">
        <v>1</v>
      </c>
      <c r="F3795" t="s">
        <v>61</v>
      </c>
      <c r="G3795" t="s">
        <v>150</v>
      </c>
      <c r="H3795">
        <v>440</v>
      </c>
      <c r="I3795">
        <v>435</v>
      </c>
      <c r="J3795">
        <v>1.2</v>
      </c>
      <c r="K3795">
        <v>0.2</v>
      </c>
      <c r="L3795">
        <v>430</v>
      </c>
      <c r="M3795">
        <v>4.0999999999999996</v>
      </c>
      <c r="N3795">
        <v>6.6</v>
      </c>
      <c r="O3795">
        <v>75.8</v>
      </c>
      <c r="P3795">
        <v>83.5</v>
      </c>
      <c r="Q3795">
        <v>88.1</v>
      </c>
      <c r="R3795">
        <v>12.3</v>
      </c>
      <c r="S3795">
        <v>315</v>
      </c>
      <c r="T3795">
        <v>11300</v>
      </c>
      <c r="U3795">
        <v>16100</v>
      </c>
      <c r="V3795">
        <v>20900</v>
      </c>
    </row>
    <row r="3796" spans="1:22" x14ac:dyDescent="0.25">
      <c r="A3796" t="str">
        <f t="shared" si="59"/>
        <v>2015/20161FemaleMaterials and technologyNon-EU</v>
      </c>
      <c r="B3796" t="s">
        <v>38</v>
      </c>
      <c r="C3796" t="s">
        <v>142</v>
      </c>
      <c r="D3796">
        <v>1</v>
      </c>
      <c r="E3796" t="s">
        <v>1</v>
      </c>
      <c r="F3796" t="s">
        <v>125</v>
      </c>
      <c r="G3796" t="s">
        <v>150</v>
      </c>
      <c r="H3796">
        <v>120</v>
      </c>
      <c r="I3796">
        <v>120</v>
      </c>
      <c r="J3796">
        <v>37.200000000000003</v>
      </c>
      <c r="K3796">
        <v>0.8</v>
      </c>
      <c r="L3796">
        <v>75</v>
      </c>
      <c r="M3796">
        <v>20.6</v>
      </c>
      <c r="N3796">
        <v>2.5</v>
      </c>
      <c r="O3796">
        <v>4.2</v>
      </c>
      <c r="P3796">
        <v>7.5</v>
      </c>
      <c r="Q3796">
        <v>39.6</v>
      </c>
      <c r="R3796">
        <v>35.4</v>
      </c>
      <c r="S3796" t="s">
        <v>124</v>
      </c>
      <c r="T3796" t="s">
        <v>124</v>
      </c>
      <c r="U3796" t="s">
        <v>124</v>
      </c>
      <c r="V3796" t="s">
        <v>124</v>
      </c>
    </row>
    <row r="3797" spans="1:22" x14ac:dyDescent="0.25">
      <c r="A3797" t="str">
        <f t="shared" si="59"/>
        <v>2015/20161FemaleMathematical sciencesEU</v>
      </c>
      <c r="B3797" t="s">
        <v>38</v>
      </c>
      <c r="C3797" t="s">
        <v>142</v>
      </c>
      <c r="D3797">
        <v>1</v>
      </c>
      <c r="E3797" t="s">
        <v>1</v>
      </c>
      <c r="F3797" t="s">
        <v>21</v>
      </c>
      <c r="G3797" t="s">
        <v>5</v>
      </c>
      <c r="H3797">
        <v>160</v>
      </c>
      <c r="I3797">
        <v>160</v>
      </c>
      <c r="J3797">
        <v>20.7</v>
      </c>
      <c r="K3797">
        <v>0.6</v>
      </c>
      <c r="L3797">
        <v>125</v>
      </c>
      <c r="M3797">
        <v>9.4</v>
      </c>
      <c r="N3797">
        <v>2.8</v>
      </c>
      <c r="O3797">
        <v>20.7</v>
      </c>
      <c r="P3797">
        <v>30.4</v>
      </c>
      <c r="Q3797">
        <v>67.2</v>
      </c>
      <c r="R3797">
        <v>46.5</v>
      </c>
      <c r="S3797">
        <v>30</v>
      </c>
      <c r="T3797">
        <v>21200</v>
      </c>
      <c r="U3797">
        <v>27100</v>
      </c>
      <c r="V3797">
        <v>33300</v>
      </c>
    </row>
    <row r="3798" spans="1:22" x14ac:dyDescent="0.25">
      <c r="A3798" t="str">
        <f t="shared" si="59"/>
        <v>2015/20161FemaleMathematical sciencesUK</v>
      </c>
      <c r="B3798" t="s">
        <v>38</v>
      </c>
      <c r="C3798" t="s">
        <v>142</v>
      </c>
      <c r="D3798">
        <v>1</v>
      </c>
      <c r="E3798" t="s">
        <v>1</v>
      </c>
      <c r="F3798" t="s">
        <v>61</v>
      </c>
      <c r="G3798" t="s">
        <v>5</v>
      </c>
      <c r="H3798">
        <v>2430</v>
      </c>
      <c r="I3798">
        <v>2425</v>
      </c>
      <c r="J3798">
        <v>1.2</v>
      </c>
      <c r="K3798">
        <v>0.1</v>
      </c>
      <c r="L3798">
        <v>2400</v>
      </c>
      <c r="M3798">
        <v>4.2</v>
      </c>
      <c r="N3798">
        <v>4.5</v>
      </c>
      <c r="O3798">
        <v>62.1</v>
      </c>
      <c r="P3798">
        <v>83.3</v>
      </c>
      <c r="Q3798">
        <v>90.1</v>
      </c>
      <c r="R3798">
        <v>28</v>
      </c>
      <c r="S3798">
        <v>1480</v>
      </c>
      <c r="T3798">
        <v>17200</v>
      </c>
      <c r="U3798">
        <v>22000</v>
      </c>
      <c r="V3798">
        <v>27400</v>
      </c>
    </row>
    <row r="3799" spans="1:22" x14ac:dyDescent="0.25">
      <c r="A3799" t="str">
        <f t="shared" si="59"/>
        <v>2015/20161FemaleMathematical sciencesNon-EU</v>
      </c>
      <c r="B3799" t="s">
        <v>38</v>
      </c>
      <c r="C3799" t="s">
        <v>142</v>
      </c>
      <c r="D3799">
        <v>1</v>
      </c>
      <c r="E3799" t="s">
        <v>1</v>
      </c>
      <c r="F3799" t="s">
        <v>125</v>
      </c>
      <c r="G3799" t="s">
        <v>5</v>
      </c>
      <c r="H3799">
        <v>590</v>
      </c>
      <c r="I3799">
        <v>590</v>
      </c>
      <c r="J3799">
        <v>33.200000000000003</v>
      </c>
      <c r="K3799">
        <v>0.3</v>
      </c>
      <c r="L3799">
        <v>395</v>
      </c>
      <c r="M3799">
        <v>7.6</v>
      </c>
      <c r="N3799">
        <v>0.5</v>
      </c>
      <c r="O3799">
        <v>5.2</v>
      </c>
      <c r="P3799">
        <v>10.6</v>
      </c>
      <c r="Q3799">
        <v>58.7</v>
      </c>
      <c r="R3799">
        <v>53.4</v>
      </c>
      <c r="S3799">
        <v>30</v>
      </c>
      <c r="T3799">
        <v>28200</v>
      </c>
      <c r="U3799">
        <v>35900</v>
      </c>
      <c r="V3799">
        <v>43200</v>
      </c>
    </row>
    <row r="3800" spans="1:22" x14ac:dyDescent="0.25">
      <c r="A3800" t="str">
        <f t="shared" si="59"/>
        <v>2015/20161FemaleMedia, journalism and communicationsEU</v>
      </c>
      <c r="B3800" t="s">
        <v>38</v>
      </c>
      <c r="C3800" t="s">
        <v>142</v>
      </c>
      <c r="D3800">
        <v>1</v>
      </c>
      <c r="E3800" t="s">
        <v>1</v>
      </c>
      <c r="F3800" t="s">
        <v>21</v>
      </c>
      <c r="G3800" t="s">
        <v>151</v>
      </c>
      <c r="H3800">
        <v>565</v>
      </c>
      <c r="I3800">
        <v>545</v>
      </c>
      <c r="J3800">
        <v>15.2</v>
      </c>
      <c r="K3800">
        <v>3.5</v>
      </c>
      <c r="L3800">
        <v>460</v>
      </c>
      <c r="M3800">
        <v>14.6</v>
      </c>
      <c r="N3800">
        <v>10.199999999999999</v>
      </c>
      <c r="O3800">
        <v>42.4</v>
      </c>
      <c r="P3800">
        <v>52.3</v>
      </c>
      <c r="Q3800">
        <v>60</v>
      </c>
      <c r="R3800">
        <v>17.600000000000001</v>
      </c>
      <c r="S3800">
        <v>215</v>
      </c>
      <c r="T3800">
        <v>12500</v>
      </c>
      <c r="U3800">
        <v>16500</v>
      </c>
      <c r="V3800">
        <v>21600</v>
      </c>
    </row>
    <row r="3801" spans="1:22" x14ac:dyDescent="0.25">
      <c r="A3801" t="str">
        <f t="shared" si="59"/>
        <v>2015/20161FemaleMedia, journalism and communicationsUK</v>
      </c>
      <c r="B3801" t="s">
        <v>38</v>
      </c>
      <c r="C3801" t="s">
        <v>142</v>
      </c>
      <c r="D3801">
        <v>1</v>
      </c>
      <c r="E3801" t="s">
        <v>1</v>
      </c>
      <c r="F3801" t="s">
        <v>61</v>
      </c>
      <c r="G3801" t="s">
        <v>151</v>
      </c>
      <c r="H3801">
        <v>5005</v>
      </c>
      <c r="I3801">
        <v>4995</v>
      </c>
      <c r="J3801">
        <v>1.2</v>
      </c>
      <c r="K3801">
        <v>0.3</v>
      </c>
      <c r="L3801">
        <v>4930</v>
      </c>
      <c r="M3801">
        <v>3.5</v>
      </c>
      <c r="N3801">
        <v>10.4</v>
      </c>
      <c r="O3801">
        <v>77.2</v>
      </c>
      <c r="P3801">
        <v>82.4</v>
      </c>
      <c r="Q3801">
        <v>84.9</v>
      </c>
      <c r="R3801">
        <v>7.7</v>
      </c>
      <c r="S3801">
        <v>3740</v>
      </c>
      <c r="T3801">
        <v>11700</v>
      </c>
      <c r="U3801">
        <v>16100</v>
      </c>
      <c r="V3801">
        <v>19400</v>
      </c>
    </row>
    <row r="3802" spans="1:22" x14ac:dyDescent="0.25">
      <c r="A3802" t="str">
        <f t="shared" si="59"/>
        <v>2015/20161FemaleMedia, journalism and communicationsNon-EU</v>
      </c>
      <c r="B3802" t="s">
        <v>38</v>
      </c>
      <c r="C3802" t="s">
        <v>142</v>
      </c>
      <c r="D3802">
        <v>1</v>
      </c>
      <c r="E3802" t="s">
        <v>1</v>
      </c>
      <c r="F3802" t="s">
        <v>125</v>
      </c>
      <c r="G3802" t="s">
        <v>151</v>
      </c>
      <c r="H3802">
        <v>755</v>
      </c>
      <c r="I3802">
        <v>750</v>
      </c>
      <c r="J3802">
        <v>49.2</v>
      </c>
      <c r="K3802">
        <v>0.3</v>
      </c>
      <c r="L3802">
        <v>380</v>
      </c>
      <c r="M3802">
        <v>13.2</v>
      </c>
      <c r="N3802">
        <v>2.2000000000000002</v>
      </c>
      <c r="O3802">
        <v>6.3</v>
      </c>
      <c r="P3802">
        <v>9.4</v>
      </c>
      <c r="Q3802">
        <v>35.299999999999997</v>
      </c>
      <c r="R3802">
        <v>29</v>
      </c>
      <c r="S3802">
        <v>40</v>
      </c>
      <c r="T3802">
        <v>12800</v>
      </c>
      <c r="U3802">
        <v>19800</v>
      </c>
      <c r="V3802">
        <v>22300</v>
      </c>
    </row>
    <row r="3803" spans="1:22" x14ac:dyDescent="0.25">
      <c r="A3803" t="str">
        <f t="shared" si="59"/>
        <v>2015/20161FemaleMedical sciencesEU</v>
      </c>
      <c r="B3803" t="s">
        <v>38</v>
      </c>
      <c r="C3803" t="s">
        <v>142</v>
      </c>
      <c r="D3803">
        <v>1</v>
      </c>
      <c r="E3803" t="s">
        <v>1</v>
      </c>
      <c r="F3803" t="s">
        <v>21</v>
      </c>
      <c r="G3803" t="s">
        <v>152</v>
      </c>
      <c r="H3803">
        <v>110</v>
      </c>
      <c r="I3803">
        <v>110</v>
      </c>
      <c r="J3803">
        <v>10.1</v>
      </c>
      <c r="K3803">
        <v>0.9</v>
      </c>
      <c r="L3803">
        <v>100</v>
      </c>
      <c r="M3803">
        <v>12.4</v>
      </c>
      <c r="N3803">
        <v>6.3</v>
      </c>
      <c r="O3803">
        <v>35.1</v>
      </c>
      <c r="P3803">
        <v>51</v>
      </c>
      <c r="Q3803">
        <v>71.3</v>
      </c>
      <c r="R3803">
        <v>36.200000000000003</v>
      </c>
      <c r="S3803">
        <v>35</v>
      </c>
      <c r="T3803">
        <v>20100</v>
      </c>
      <c r="U3803">
        <v>23800</v>
      </c>
      <c r="V3803">
        <v>28900</v>
      </c>
    </row>
    <row r="3804" spans="1:22" x14ac:dyDescent="0.25">
      <c r="A3804" t="str">
        <f t="shared" si="59"/>
        <v>2015/20161FemaleMedical sciencesUK</v>
      </c>
      <c r="B3804" t="s">
        <v>38</v>
      </c>
      <c r="C3804" t="s">
        <v>142</v>
      </c>
      <c r="D3804">
        <v>1</v>
      </c>
      <c r="E3804" t="s">
        <v>1</v>
      </c>
      <c r="F3804" t="s">
        <v>61</v>
      </c>
      <c r="G3804" t="s">
        <v>152</v>
      </c>
      <c r="H3804">
        <v>2000</v>
      </c>
      <c r="I3804">
        <v>1995</v>
      </c>
      <c r="J3804">
        <v>2.4</v>
      </c>
      <c r="K3804">
        <v>0.1</v>
      </c>
      <c r="L3804">
        <v>1950</v>
      </c>
      <c r="M3804">
        <v>2</v>
      </c>
      <c r="N3804">
        <v>3</v>
      </c>
      <c r="O3804">
        <v>57.1</v>
      </c>
      <c r="P3804">
        <v>78.599999999999994</v>
      </c>
      <c r="Q3804">
        <v>92.6</v>
      </c>
      <c r="R3804">
        <v>35.6</v>
      </c>
      <c r="S3804">
        <v>1125</v>
      </c>
      <c r="T3804">
        <v>20100</v>
      </c>
      <c r="U3804">
        <v>23400</v>
      </c>
      <c r="V3804">
        <v>26700</v>
      </c>
    </row>
    <row r="3805" spans="1:22" x14ac:dyDescent="0.25">
      <c r="A3805" t="str">
        <f t="shared" si="59"/>
        <v>2015/20161FemaleMedical sciencesNon-EU</v>
      </c>
      <c r="B3805" t="s">
        <v>38</v>
      </c>
      <c r="C3805" t="s">
        <v>142</v>
      </c>
      <c r="D3805">
        <v>1</v>
      </c>
      <c r="E3805" t="s">
        <v>1</v>
      </c>
      <c r="F3805" t="s">
        <v>125</v>
      </c>
      <c r="G3805" t="s">
        <v>152</v>
      </c>
      <c r="H3805">
        <v>105</v>
      </c>
      <c r="I3805">
        <v>105</v>
      </c>
      <c r="J3805">
        <v>25.9</v>
      </c>
      <c r="K3805">
        <v>0</v>
      </c>
      <c r="L3805">
        <v>75</v>
      </c>
      <c r="M3805">
        <v>13.6</v>
      </c>
      <c r="N3805">
        <v>5</v>
      </c>
      <c r="O3805">
        <v>9.5</v>
      </c>
      <c r="P3805">
        <v>17.899999999999999</v>
      </c>
      <c r="Q3805">
        <v>55.6</v>
      </c>
      <c r="R3805">
        <v>46.1</v>
      </c>
      <c r="S3805" t="s">
        <v>124</v>
      </c>
      <c r="T3805" t="s">
        <v>124</v>
      </c>
      <c r="U3805" t="s">
        <v>124</v>
      </c>
      <c r="V3805" t="s">
        <v>124</v>
      </c>
    </row>
    <row r="3806" spans="1:22" x14ac:dyDescent="0.25">
      <c r="A3806" t="str">
        <f t="shared" si="59"/>
        <v>2015/20161FemaleMedicine and dentistryEU</v>
      </c>
      <c r="B3806" t="s">
        <v>38</v>
      </c>
      <c r="C3806" t="s">
        <v>142</v>
      </c>
      <c r="D3806">
        <v>1</v>
      </c>
      <c r="E3806" t="s">
        <v>1</v>
      </c>
      <c r="F3806" t="s">
        <v>21</v>
      </c>
      <c r="G3806" t="s">
        <v>77</v>
      </c>
      <c r="H3806">
        <v>115</v>
      </c>
      <c r="I3806">
        <v>115</v>
      </c>
      <c r="J3806">
        <v>5.3</v>
      </c>
      <c r="K3806">
        <v>0.9</v>
      </c>
      <c r="L3806">
        <v>105</v>
      </c>
      <c r="M3806">
        <v>4.4000000000000004</v>
      </c>
      <c r="N3806">
        <v>7.1</v>
      </c>
      <c r="O3806">
        <v>67.3</v>
      </c>
      <c r="P3806">
        <v>72.599999999999994</v>
      </c>
      <c r="Q3806">
        <v>83.2</v>
      </c>
      <c r="R3806">
        <v>15.9</v>
      </c>
      <c r="S3806">
        <v>75</v>
      </c>
      <c r="T3806">
        <v>33600</v>
      </c>
      <c r="U3806">
        <v>36100</v>
      </c>
      <c r="V3806">
        <v>37800</v>
      </c>
    </row>
    <row r="3807" spans="1:22" x14ac:dyDescent="0.25">
      <c r="A3807" t="str">
        <f t="shared" si="59"/>
        <v>2015/20161FemaleMedicine and dentistryUK</v>
      </c>
      <c r="B3807" t="s">
        <v>38</v>
      </c>
      <c r="C3807" t="s">
        <v>142</v>
      </c>
      <c r="D3807">
        <v>1</v>
      </c>
      <c r="E3807" t="s">
        <v>1</v>
      </c>
      <c r="F3807" t="s">
        <v>61</v>
      </c>
      <c r="G3807" t="s">
        <v>77</v>
      </c>
      <c r="H3807">
        <v>3805</v>
      </c>
      <c r="I3807">
        <v>3800</v>
      </c>
      <c r="J3807">
        <v>1.7</v>
      </c>
      <c r="K3807">
        <v>0.1</v>
      </c>
      <c r="L3807">
        <v>3740</v>
      </c>
      <c r="M3807">
        <v>0.7</v>
      </c>
      <c r="N3807">
        <v>1.8</v>
      </c>
      <c r="O3807">
        <v>82.7</v>
      </c>
      <c r="P3807">
        <v>91.3</v>
      </c>
      <c r="Q3807">
        <v>95.9</v>
      </c>
      <c r="R3807">
        <v>13.2</v>
      </c>
      <c r="S3807">
        <v>2910</v>
      </c>
      <c r="T3807">
        <v>32600</v>
      </c>
      <c r="U3807">
        <v>35500</v>
      </c>
      <c r="V3807">
        <v>37300</v>
      </c>
    </row>
    <row r="3808" spans="1:22" x14ac:dyDescent="0.25">
      <c r="A3808" t="str">
        <f t="shared" si="59"/>
        <v>2015/20161FemaleMedicine and dentistryNon-EU</v>
      </c>
      <c r="B3808" t="s">
        <v>38</v>
      </c>
      <c r="C3808" t="s">
        <v>142</v>
      </c>
      <c r="D3808">
        <v>1</v>
      </c>
      <c r="E3808" t="s">
        <v>1</v>
      </c>
      <c r="F3808" t="s">
        <v>125</v>
      </c>
      <c r="G3808" t="s">
        <v>77</v>
      </c>
      <c r="H3808">
        <v>355</v>
      </c>
      <c r="I3808">
        <v>350</v>
      </c>
      <c r="J3808">
        <v>22.6</v>
      </c>
      <c r="K3808">
        <v>1.1000000000000001</v>
      </c>
      <c r="L3808">
        <v>270</v>
      </c>
      <c r="M3808">
        <v>6.6</v>
      </c>
      <c r="N3808">
        <v>5.7</v>
      </c>
      <c r="O3808">
        <v>57</v>
      </c>
      <c r="P3808">
        <v>61.3</v>
      </c>
      <c r="Q3808">
        <v>65</v>
      </c>
      <c r="R3808">
        <v>8</v>
      </c>
      <c r="S3808">
        <v>190</v>
      </c>
      <c r="T3808">
        <v>32900</v>
      </c>
      <c r="U3808">
        <v>36200</v>
      </c>
      <c r="V3808">
        <v>38100</v>
      </c>
    </row>
    <row r="3809" spans="1:22" x14ac:dyDescent="0.25">
      <c r="A3809" t="str">
        <f t="shared" si="59"/>
        <v>2015/20161FemaleNursing and midwiferyEU</v>
      </c>
      <c r="B3809" t="s">
        <v>38</v>
      </c>
      <c r="C3809" t="s">
        <v>142</v>
      </c>
      <c r="D3809">
        <v>1</v>
      </c>
      <c r="E3809" t="s">
        <v>1</v>
      </c>
      <c r="F3809" t="s">
        <v>21</v>
      </c>
      <c r="G3809" t="s">
        <v>153</v>
      </c>
      <c r="H3809">
        <v>220</v>
      </c>
      <c r="I3809">
        <v>215</v>
      </c>
      <c r="J3809">
        <v>6.6</v>
      </c>
      <c r="K3809">
        <v>4</v>
      </c>
      <c r="L3809">
        <v>200</v>
      </c>
      <c r="M3809">
        <v>7.5</v>
      </c>
      <c r="N3809">
        <v>8.4</v>
      </c>
      <c r="O3809">
        <v>55</v>
      </c>
      <c r="P3809">
        <v>75.599999999999994</v>
      </c>
      <c r="Q3809">
        <v>77.5</v>
      </c>
      <c r="R3809">
        <v>22.5</v>
      </c>
      <c r="S3809">
        <v>110</v>
      </c>
      <c r="T3809">
        <v>25300</v>
      </c>
      <c r="U3809">
        <v>28200</v>
      </c>
      <c r="V3809">
        <v>31500</v>
      </c>
    </row>
    <row r="3810" spans="1:22" x14ac:dyDescent="0.25">
      <c r="A3810" t="str">
        <f t="shared" si="59"/>
        <v>2015/20161FemaleNursing and midwiferyUK</v>
      </c>
      <c r="B3810" t="s">
        <v>38</v>
      </c>
      <c r="C3810" t="s">
        <v>142</v>
      </c>
      <c r="D3810">
        <v>1</v>
      </c>
      <c r="E3810" t="s">
        <v>1</v>
      </c>
      <c r="F3810" t="s">
        <v>61</v>
      </c>
      <c r="G3810" t="s">
        <v>153</v>
      </c>
      <c r="H3810">
        <v>14075</v>
      </c>
      <c r="I3810">
        <v>14050</v>
      </c>
      <c r="J3810">
        <v>2.2999999999999998</v>
      </c>
      <c r="K3810">
        <v>0.2</v>
      </c>
      <c r="L3810">
        <v>13730</v>
      </c>
      <c r="M3810">
        <v>1.8</v>
      </c>
      <c r="N3810">
        <v>2.1</v>
      </c>
      <c r="O3810">
        <v>67.900000000000006</v>
      </c>
      <c r="P3810">
        <v>91.9</v>
      </c>
      <c r="Q3810">
        <v>93.8</v>
      </c>
      <c r="R3810">
        <v>26</v>
      </c>
      <c r="S3810">
        <v>9435</v>
      </c>
      <c r="T3810">
        <v>21600</v>
      </c>
      <c r="U3810">
        <v>25300</v>
      </c>
      <c r="V3810">
        <v>29300</v>
      </c>
    </row>
    <row r="3811" spans="1:22" x14ac:dyDescent="0.25">
      <c r="A3811" t="str">
        <f t="shared" si="59"/>
        <v>2015/20161FemaleNursing and midwiferyNon-EU</v>
      </c>
      <c r="B3811" t="s">
        <v>38</v>
      </c>
      <c r="C3811" t="s">
        <v>142</v>
      </c>
      <c r="D3811">
        <v>1</v>
      </c>
      <c r="E3811" t="s">
        <v>1</v>
      </c>
      <c r="F3811" t="s">
        <v>125</v>
      </c>
      <c r="G3811" t="s">
        <v>153</v>
      </c>
      <c r="H3811">
        <v>345</v>
      </c>
      <c r="I3811">
        <v>335</v>
      </c>
      <c r="J3811">
        <v>18</v>
      </c>
      <c r="K3811">
        <v>3.5</v>
      </c>
      <c r="L3811">
        <v>275</v>
      </c>
      <c r="M3811">
        <v>10.8</v>
      </c>
      <c r="N3811">
        <v>5.7</v>
      </c>
      <c r="O3811">
        <v>37.4</v>
      </c>
      <c r="P3811">
        <v>54.7</v>
      </c>
      <c r="Q3811">
        <v>65.5</v>
      </c>
      <c r="R3811">
        <v>28.2</v>
      </c>
      <c r="S3811">
        <v>115</v>
      </c>
      <c r="T3811">
        <v>17600</v>
      </c>
      <c r="U3811">
        <v>22000</v>
      </c>
      <c r="V3811">
        <v>30000</v>
      </c>
    </row>
    <row r="3812" spans="1:22" x14ac:dyDescent="0.25">
      <c r="A3812" t="str">
        <f t="shared" si="59"/>
        <v>2015/20161FemalePerforming artsEU</v>
      </c>
      <c r="B3812" t="s">
        <v>38</v>
      </c>
      <c r="C3812" t="s">
        <v>142</v>
      </c>
      <c r="D3812">
        <v>1</v>
      </c>
      <c r="E3812" t="s">
        <v>1</v>
      </c>
      <c r="F3812" t="s">
        <v>21</v>
      </c>
      <c r="G3812" t="s">
        <v>154</v>
      </c>
      <c r="H3812">
        <v>405</v>
      </c>
      <c r="I3812">
        <v>395</v>
      </c>
      <c r="J3812">
        <v>19.2</v>
      </c>
      <c r="K3812">
        <v>2.8</v>
      </c>
      <c r="L3812">
        <v>320</v>
      </c>
      <c r="M3812">
        <v>12.2</v>
      </c>
      <c r="N3812">
        <v>9.1</v>
      </c>
      <c r="O3812">
        <v>37.700000000000003</v>
      </c>
      <c r="P3812">
        <v>50.6</v>
      </c>
      <c r="Q3812">
        <v>59.5</v>
      </c>
      <c r="R3812">
        <v>21.8</v>
      </c>
      <c r="S3812">
        <v>130</v>
      </c>
      <c r="T3812">
        <v>8100</v>
      </c>
      <c r="U3812">
        <v>12800</v>
      </c>
      <c r="V3812">
        <v>17900</v>
      </c>
    </row>
    <row r="3813" spans="1:22" x14ac:dyDescent="0.25">
      <c r="A3813" t="str">
        <f t="shared" si="59"/>
        <v>2015/20161FemalePerforming artsUK</v>
      </c>
      <c r="B3813" t="s">
        <v>38</v>
      </c>
      <c r="C3813" t="s">
        <v>142</v>
      </c>
      <c r="D3813">
        <v>1</v>
      </c>
      <c r="E3813" t="s">
        <v>1</v>
      </c>
      <c r="F3813" t="s">
        <v>61</v>
      </c>
      <c r="G3813" t="s">
        <v>154</v>
      </c>
      <c r="H3813">
        <v>6960</v>
      </c>
      <c r="I3813">
        <v>6950</v>
      </c>
      <c r="J3813">
        <v>1.4</v>
      </c>
      <c r="K3813">
        <v>0.1</v>
      </c>
      <c r="L3813">
        <v>6850</v>
      </c>
      <c r="M3813">
        <v>2.7</v>
      </c>
      <c r="N3813">
        <v>7.7</v>
      </c>
      <c r="O3813">
        <v>71.3</v>
      </c>
      <c r="P3813">
        <v>84.2</v>
      </c>
      <c r="Q3813">
        <v>88.2</v>
      </c>
      <c r="R3813">
        <v>16.8</v>
      </c>
      <c r="S3813">
        <v>4610</v>
      </c>
      <c r="T3813">
        <v>8800</v>
      </c>
      <c r="U3813">
        <v>12800</v>
      </c>
      <c r="V3813">
        <v>17600</v>
      </c>
    </row>
    <row r="3814" spans="1:22" x14ac:dyDescent="0.25">
      <c r="A3814" t="str">
        <f t="shared" si="59"/>
        <v>2015/20161FemalePerforming artsNon-EU</v>
      </c>
      <c r="B3814" t="s">
        <v>38</v>
      </c>
      <c r="C3814" t="s">
        <v>142</v>
      </c>
      <c r="D3814">
        <v>1</v>
      </c>
      <c r="E3814" t="s">
        <v>1</v>
      </c>
      <c r="F3814" t="s">
        <v>125</v>
      </c>
      <c r="G3814" t="s">
        <v>154</v>
      </c>
      <c r="H3814">
        <v>305</v>
      </c>
      <c r="I3814">
        <v>300</v>
      </c>
      <c r="J3814">
        <v>29.4</v>
      </c>
      <c r="K3814">
        <v>2</v>
      </c>
      <c r="L3814">
        <v>210</v>
      </c>
      <c r="M3814">
        <v>19.399999999999999</v>
      </c>
      <c r="N3814">
        <v>7.4</v>
      </c>
      <c r="O3814">
        <v>15.4</v>
      </c>
      <c r="P3814">
        <v>23.7</v>
      </c>
      <c r="Q3814">
        <v>43.8</v>
      </c>
      <c r="R3814">
        <v>28.4</v>
      </c>
      <c r="S3814">
        <v>35</v>
      </c>
      <c r="T3814">
        <v>8800</v>
      </c>
      <c r="U3814">
        <v>11000</v>
      </c>
      <c r="V3814">
        <v>16000</v>
      </c>
    </row>
    <row r="3815" spans="1:22" x14ac:dyDescent="0.25">
      <c r="A3815" t="str">
        <f t="shared" si="59"/>
        <v>2015/20161FemalePharmacology, toxicology and pharmacyEU</v>
      </c>
      <c r="B3815" t="s">
        <v>38</v>
      </c>
      <c r="C3815" t="s">
        <v>142</v>
      </c>
      <c r="D3815">
        <v>1</v>
      </c>
      <c r="E3815" t="s">
        <v>1</v>
      </c>
      <c r="F3815" t="s">
        <v>21</v>
      </c>
      <c r="G3815" t="s">
        <v>78</v>
      </c>
      <c r="H3815">
        <v>110</v>
      </c>
      <c r="I3815">
        <v>105</v>
      </c>
      <c r="J3815">
        <v>21.7</v>
      </c>
      <c r="K3815">
        <v>3.7</v>
      </c>
      <c r="L3815">
        <v>80</v>
      </c>
      <c r="M3815">
        <v>5.4</v>
      </c>
      <c r="N3815">
        <v>26.5</v>
      </c>
      <c r="O3815">
        <v>21.6</v>
      </c>
      <c r="P3815">
        <v>36</v>
      </c>
      <c r="Q3815">
        <v>46.4</v>
      </c>
      <c r="R3815">
        <v>24.9</v>
      </c>
      <c r="S3815">
        <v>20</v>
      </c>
      <c r="T3815">
        <v>13900</v>
      </c>
      <c r="U3815">
        <v>23100</v>
      </c>
      <c r="V3815">
        <v>29100</v>
      </c>
    </row>
    <row r="3816" spans="1:22" x14ac:dyDescent="0.25">
      <c r="A3816" t="str">
        <f t="shared" si="59"/>
        <v>2015/20161FemalePharmacology, toxicology and pharmacyUK</v>
      </c>
      <c r="B3816" t="s">
        <v>38</v>
      </c>
      <c r="C3816" t="s">
        <v>142</v>
      </c>
      <c r="D3816">
        <v>1</v>
      </c>
      <c r="E3816" t="s">
        <v>1</v>
      </c>
      <c r="F3816" t="s">
        <v>61</v>
      </c>
      <c r="G3816" t="s">
        <v>78</v>
      </c>
      <c r="H3816">
        <v>1635</v>
      </c>
      <c r="I3816">
        <v>1635</v>
      </c>
      <c r="J3816">
        <v>4.9000000000000004</v>
      </c>
      <c r="K3816">
        <v>0</v>
      </c>
      <c r="L3816">
        <v>1555</v>
      </c>
      <c r="M3816">
        <v>1.6</v>
      </c>
      <c r="N3816">
        <v>11.2</v>
      </c>
      <c r="O3816">
        <v>53.2</v>
      </c>
      <c r="P3816">
        <v>73.599999999999994</v>
      </c>
      <c r="Q3816">
        <v>82.2</v>
      </c>
      <c r="R3816">
        <v>29.1</v>
      </c>
      <c r="S3816">
        <v>705</v>
      </c>
      <c r="T3816">
        <v>15000</v>
      </c>
      <c r="U3816">
        <v>22700</v>
      </c>
      <c r="V3816">
        <v>26700</v>
      </c>
    </row>
    <row r="3817" spans="1:22" x14ac:dyDescent="0.25">
      <c r="A3817" t="str">
        <f t="shared" si="59"/>
        <v>2015/20161FemalePharmacology, toxicology and pharmacyNon-EU</v>
      </c>
      <c r="B3817" t="s">
        <v>38</v>
      </c>
      <c r="C3817" t="s">
        <v>142</v>
      </c>
      <c r="D3817">
        <v>1</v>
      </c>
      <c r="E3817" t="s">
        <v>1</v>
      </c>
      <c r="F3817" t="s">
        <v>125</v>
      </c>
      <c r="G3817" t="s">
        <v>78</v>
      </c>
      <c r="H3817">
        <v>335</v>
      </c>
      <c r="I3817">
        <v>330</v>
      </c>
      <c r="J3817">
        <v>26.6</v>
      </c>
      <c r="K3817">
        <v>1.5</v>
      </c>
      <c r="L3817">
        <v>240</v>
      </c>
      <c r="M3817">
        <v>16.5</v>
      </c>
      <c r="N3817">
        <v>20.399999999999999</v>
      </c>
      <c r="O3817">
        <v>23</v>
      </c>
      <c r="P3817">
        <v>28.1</v>
      </c>
      <c r="Q3817">
        <v>36.5</v>
      </c>
      <c r="R3817">
        <v>13.5</v>
      </c>
      <c r="S3817">
        <v>65</v>
      </c>
      <c r="T3817">
        <v>15400</v>
      </c>
      <c r="U3817">
        <v>23400</v>
      </c>
      <c r="V3817">
        <v>28200</v>
      </c>
    </row>
    <row r="3818" spans="1:22" x14ac:dyDescent="0.25">
      <c r="A3818" t="str">
        <f t="shared" si="59"/>
        <v>2015/20161FemalePhilosophy and religious studiesEU</v>
      </c>
      <c r="B3818" t="s">
        <v>38</v>
      </c>
      <c r="C3818" t="s">
        <v>142</v>
      </c>
      <c r="D3818">
        <v>1</v>
      </c>
      <c r="E3818" t="s">
        <v>1</v>
      </c>
      <c r="F3818" t="s">
        <v>21</v>
      </c>
      <c r="G3818" t="s">
        <v>115</v>
      </c>
      <c r="H3818">
        <v>60</v>
      </c>
      <c r="I3818">
        <v>60</v>
      </c>
      <c r="J3818">
        <v>25.5</v>
      </c>
      <c r="K3818">
        <v>3</v>
      </c>
      <c r="L3818">
        <v>45</v>
      </c>
      <c r="M3818">
        <v>9</v>
      </c>
      <c r="N3818">
        <v>6.6</v>
      </c>
      <c r="O3818">
        <v>18.5</v>
      </c>
      <c r="P3818">
        <v>33.9</v>
      </c>
      <c r="Q3818">
        <v>58.9</v>
      </c>
      <c r="R3818">
        <v>40.4</v>
      </c>
      <c r="S3818" t="s">
        <v>124</v>
      </c>
      <c r="T3818" t="s">
        <v>124</v>
      </c>
      <c r="U3818" t="s">
        <v>124</v>
      </c>
      <c r="V3818" t="s">
        <v>124</v>
      </c>
    </row>
    <row r="3819" spans="1:22" x14ac:dyDescent="0.25">
      <c r="A3819" t="str">
        <f t="shared" si="59"/>
        <v>2015/20161FemalePhilosophy and religious studiesUK</v>
      </c>
      <c r="B3819" t="s">
        <v>38</v>
      </c>
      <c r="C3819" t="s">
        <v>142</v>
      </c>
      <c r="D3819">
        <v>1</v>
      </c>
      <c r="E3819" t="s">
        <v>1</v>
      </c>
      <c r="F3819" t="s">
        <v>61</v>
      </c>
      <c r="G3819" t="s">
        <v>115</v>
      </c>
      <c r="H3819">
        <v>1860</v>
      </c>
      <c r="I3819">
        <v>1855</v>
      </c>
      <c r="J3819">
        <v>1.7</v>
      </c>
      <c r="K3819">
        <v>0.1</v>
      </c>
      <c r="L3819">
        <v>1825</v>
      </c>
      <c r="M3819">
        <v>4.9000000000000004</v>
      </c>
      <c r="N3819">
        <v>8.3000000000000007</v>
      </c>
      <c r="O3819">
        <v>57</v>
      </c>
      <c r="P3819">
        <v>76.8</v>
      </c>
      <c r="Q3819">
        <v>85.1</v>
      </c>
      <c r="R3819">
        <v>28.1</v>
      </c>
      <c r="S3819">
        <v>1005</v>
      </c>
      <c r="T3819">
        <v>12100</v>
      </c>
      <c r="U3819">
        <v>17600</v>
      </c>
      <c r="V3819">
        <v>22300</v>
      </c>
    </row>
    <row r="3820" spans="1:22" x14ac:dyDescent="0.25">
      <c r="A3820" t="str">
        <f t="shared" si="59"/>
        <v>2015/20161FemalePhilosophy and religious studiesNon-EU</v>
      </c>
      <c r="B3820" t="s">
        <v>38</v>
      </c>
      <c r="C3820" t="s">
        <v>142</v>
      </c>
      <c r="D3820">
        <v>1</v>
      </c>
      <c r="E3820" t="s">
        <v>1</v>
      </c>
      <c r="F3820" t="s">
        <v>125</v>
      </c>
      <c r="G3820" t="s">
        <v>115</v>
      </c>
      <c r="H3820">
        <v>55</v>
      </c>
      <c r="I3820">
        <v>55</v>
      </c>
      <c r="J3820">
        <v>30.2</v>
      </c>
      <c r="K3820">
        <v>0.9</v>
      </c>
      <c r="L3820">
        <v>35</v>
      </c>
      <c r="M3820">
        <v>21.8</v>
      </c>
      <c r="N3820">
        <v>0</v>
      </c>
      <c r="O3820">
        <v>12.4</v>
      </c>
      <c r="P3820">
        <v>22.1</v>
      </c>
      <c r="Q3820">
        <v>48.1</v>
      </c>
      <c r="R3820">
        <v>35.6</v>
      </c>
      <c r="S3820" t="s">
        <v>124</v>
      </c>
      <c r="T3820" t="s">
        <v>124</v>
      </c>
      <c r="U3820" t="s">
        <v>124</v>
      </c>
      <c r="V3820" t="s">
        <v>124</v>
      </c>
    </row>
    <row r="3821" spans="1:22" x14ac:dyDescent="0.25">
      <c r="A3821" t="str">
        <f t="shared" si="59"/>
        <v>2015/20161FemalePhysics and astronomyEU</v>
      </c>
      <c r="B3821" t="s">
        <v>38</v>
      </c>
      <c r="C3821" t="s">
        <v>142</v>
      </c>
      <c r="D3821">
        <v>1</v>
      </c>
      <c r="E3821" t="s">
        <v>1</v>
      </c>
      <c r="F3821" t="s">
        <v>21</v>
      </c>
      <c r="G3821" t="s">
        <v>88</v>
      </c>
      <c r="H3821">
        <v>50</v>
      </c>
      <c r="I3821">
        <v>45</v>
      </c>
      <c r="J3821">
        <v>13.6</v>
      </c>
      <c r="K3821">
        <v>2.1</v>
      </c>
      <c r="L3821">
        <v>40</v>
      </c>
      <c r="M3821">
        <v>12.9</v>
      </c>
      <c r="N3821">
        <v>2.1</v>
      </c>
      <c r="O3821">
        <v>16.100000000000001</v>
      </c>
      <c r="P3821">
        <v>40.700000000000003</v>
      </c>
      <c r="Q3821">
        <v>71.400000000000006</v>
      </c>
      <c r="R3821">
        <v>55.4</v>
      </c>
      <c r="S3821" t="s">
        <v>124</v>
      </c>
      <c r="T3821" t="s">
        <v>124</v>
      </c>
      <c r="U3821" t="s">
        <v>124</v>
      </c>
      <c r="V3821" t="s">
        <v>124</v>
      </c>
    </row>
    <row r="3822" spans="1:22" x14ac:dyDescent="0.25">
      <c r="A3822" t="str">
        <f t="shared" si="59"/>
        <v>2015/20161FemalePhysics and astronomyUK</v>
      </c>
      <c r="B3822" t="s">
        <v>38</v>
      </c>
      <c r="C3822" t="s">
        <v>142</v>
      </c>
      <c r="D3822">
        <v>1</v>
      </c>
      <c r="E3822" t="s">
        <v>1</v>
      </c>
      <c r="F3822" t="s">
        <v>61</v>
      </c>
      <c r="G3822" t="s">
        <v>88</v>
      </c>
      <c r="H3822">
        <v>555</v>
      </c>
      <c r="I3822">
        <v>555</v>
      </c>
      <c r="J3822">
        <v>1.5</v>
      </c>
      <c r="K3822">
        <v>0.5</v>
      </c>
      <c r="L3822">
        <v>545</v>
      </c>
      <c r="M3822">
        <v>4.8</v>
      </c>
      <c r="N3822">
        <v>3.1</v>
      </c>
      <c r="O3822">
        <v>45.2</v>
      </c>
      <c r="P3822">
        <v>74.2</v>
      </c>
      <c r="Q3822">
        <v>90.6</v>
      </c>
      <c r="R3822">
        <v>45.4</v>
      </c>
      <c r="S3822">
        <v>245</v>
      </c>
      <c r="T3822">
        <v>17900</v>
      </c>
      <c r="U3822">
        <v>23400</v>
      </c>
      <c r="V3822">
        <v>28200</v>
      </c>
    </row>
    <row r="3823" spans="1:22" x14ac:dyDescent="0.25">
      <c r="A3823" t="str">
        <f t="shared" si="59"/>
        <v>2015/20161FemalePhysics and astronomyNon-EU</v>
      </c>
      <c r="B3823" t="s">
        <v>38</v>
      </c>
      <c r="C3823" t="s">
        <v>142</v>
      </c>
      <c r="D3823">
        <v>1</v>
      </c>
      <c r="E3823" t="s">
        <v>1</v>
      </c>
      <c r="F3823" t="s">
        <v>125</v>
      </c>
      <c r="G3823" t="s">
        <v>88</v>
      </c>
      <c r="H3823">
        <v>50</v>
      </c>
      <c r="I3823">
        <v>50</v>
      </c>
      <c r="J3823">
        <v>32.1</v>
      </c>
      <c r="K3823">
        <v>0</v>
      </c>
      <c r="L3823">
        <v>35</v>
      </c>
      <c r="M3823">
        <v>13.5</v>
      </c>
      <c r="N3823">
        <v>5.2</v>
      </c>
      <c r="O3823">
        <v>10.4</v>
      </c>
      <c r="P3823">
        <v>20.8</v>
      </c>
      <c r="Q3823">
        <v>49.1</v>
      </c>
      <c r="R3823">
        <v>38.700000000000003</v>
      </c>
      <c r="S3823" t="s">
        <v>124</v>
      </c>
      <c r="T3823" t="s">
        <v>124</v>
      </c>
      <c r="U3823" t="s">
        <v>124</v>
      </c>
      <c r="V3823" t="s">
        <v>124</v>
      </c>
    </row>
    <row r="3824" spans="1:22" x14ac:dyDescent="0.25">
      <c r="A3824" t="str">
        <f t="shared" si="59"/>
        <v>2015/20161FemalePoliticsEU</v>
      </c>
      <c r="B3824" t="s">
        <v>38</v>
      </c>
      <c r="C3824" t="s">
        <v>142</v>
      </c>
      <c r="D3824">
        <v>1</v>
      </c>
      <c r="E3824" t="s">
        <v>1</v>
      </c>
      <c r="F3824" t="s">
        <v>21</v>
      </c>
      <c r="G3824" t="s">
        <v>102</v>
      </c>
      <c r="H3824">
        <v>515</v>
      </c>
      <c r="I3824">
        <v>500</v>
      </c>
      <c r="J3824">
        <v>19.600000000000001</v>
      </c>
      <c r="K3824">
        <v>3</v>
      </c>
      <c r="L3824">
        <v>405</v>
      </c>
      <c r="M3824">
        <v>14.8</v>
      </c>
      <c r="N3824">
        <v>5.0999999999999996</v>
      </c>
      <c r="O3824">
        <v>21.4</v>
      </c>
      <c r="P3824">
        <v>35.799999999999997</v>
      </c>
      <c r="Q3824">
        <v>60.6</v>
      </c>
      <c r="R3824">
        <v>39.1</v>
      </c>
      <c r="S3824">
        <v>95</v>
      </c>
      <c r="T3824">
        <v>14500</v>
      </c>
      <c r="U3824">
        <v>19400</v>
      </c>
      <c r="V3824">
        <v>24200</v>
      </c>
    </row>
    <row r="3825" spans="1:22" x14ac:dyDescent="0.25">
      <c r="A3825" t="str">
        <f t="shared" si="59"/>
        <v>2015/20161FemalePoliticsUK</v>
      </c>
      <c r="B3825" t="s">
        <v>38</v>
      </c>
      <c r="C3825" t="s">
        <v>142</v>
      </c>
      <c r="D3825">
        <v>1</v>
      </c>
      <c r="E3825" t="s">
        <v>1</v>
      </c>
      <c r="F3825" t="s">
        <v>61</v>
      </c>
      <c r="G3825" t="s">
        <v>102</v>
      </c>
      <c r="H3825">
        <v>2200</v>
      </c>
      <c r="I3825">
        <v>2190</v>
      </c>
      <c r="J3825">
        <v>1.8</v>
      </c>
      <c r="K3825">
        <v>0.6</v>
      </c>
      <c r="L3825">
        <v>2150</v>
      </c>
      <c r="M3825">
        <v>6</v>
      </c>
      <c r="N3825">
        <v>9</v>
      </c>
      <c r="O3825">
        <v>59.3</v>
      </c>
      <c r="P3825">
        <v>74.599999999999994</v>
      </c>
      <c r="Q3825">
        <v>83.2</v>
      </c>
      <c r="R3825">
        <v>23.9</v>
      </c>
      <c r="S3825">
        <v>1260</v>
      </c>
      <c r="T3825">
        <v>14300</v>
      </c>
      <c r="U3825">
        <v>19000</v>
      </c>
      <c r="V3825">
        <v>24200</v>
      </c>
    </row>
    <row r="3826" spans="1:22" x14ac:dyDescent="0.25">
      <c r="A3826" t="str">
        <f t="shared" si="59"/>
        <v>2015/20161FemalePoliticsNon-EU</v>
      </c>
      <c r="B3826" t="s">
        <v>38</v>
      </c>
      <c r="C3826" t="s">
        <v>142</v>
      </c>
      <c r="D3826">
        <v>1</v>
      </c>
      <c r="E3826" t="s">
        <v>1</v>
      </c>
      <c r="F3826" t="s">
        <v>125</v>
      </c>
      <c r="G3826" t="s">
        <v>102</v>
      </c>
      <c r="H3826">
        <v>385</v>
      </c>
      <c r="I3826">
        <v>380</v>
      </c>
      <c r="J3826">
        <v>36.5</v>
      </c>
      <c r="K3826">
        <v>0.7</v>
      </c>
      <c r="L3826">
        <v>240</v>
      </c>
      <c r="M3826">
        <v>17.100000000000001</v>
      </c>
      <c r="N3826">
        <v>3.2</v>
      </c>
      <c r="O3826">
        <v>9</v>
      </c>
      <c r="P3826">
        <v>15.4</v>
      </c>
      <c r="Q3826">
        <v>43.2</v>
      </c>
      <c r="R3826">
        <v>34.200000000000003</v>
      </c>
      <c r="S3826">
        <v>30</v>
      </c>
      <c r="T3826">
        <v>15000</v>
      </c>
      <c r="U3826">
        <v>23100</v>
      </c>
      <c r="V3826">
        <v>27800</v>
      </c>
    </row>
    <row r="3827" spans="1:22" x14ac:dyDescent="0.25">
      <c r="A3827" t="str">
        <f t="shared" si="59"/>
        <v>2015/20161FemalePsychologyEU</v>
      </c>
      <c r="B3827" t="s">
        <v>38</v>
      </c>
      <c r="C3827" t="s">
        <v>142</v>
      </c>
      <c r="D3827">
        <v>1</v>
      </c>
      <c r="E3827" t="s">
        <v>1</v>
      </c>
      <c r="F3827" t="s">
        <v>21</v>
      </c>
      <c r="G3827" t="s">
        <v>20</v>
      </c>
      <c r="H3827">
        <v>445</v>
      </c>
      <c r="I3827">
        <v>430</v>
      </c>
      <c r="J3827">
        <v>15.4</v>
      </c>
      <c r="K3827">
        <v>3.3</v>
      </c>
      <c r="L3827">
        <v>365</v>
      </c>
      <c r="M3827">
        <v>15.1</v>
      </c>
      <c r="N3827">
        <v>4.9000000000000004</v>
      </c>
      <c r="O3827">
        <v>23.9</v>
      </c>
      <c r="P3827">
        <v>42.5</v>
      </c>
      <c r="Q3827">
        <v>64.599999999999994</v>
      </c>
      <c r="R3827">
        <v>40.700000000000003</v>
      </c>
      <c r="S3827">
        <v>95</v>
      </c>
      <c r="T3827">
        <v>12100</v>
      </c>
      <c r="U3827">
        <v>16800</v>
      </c>
      <c r="V3827">
        <v>21600</v>
      </c>
    </row>
    <row r="3828" spans="1:22" x14ac:dyDescent="0.25">
      <c r="A3828" t="str">
        <f t="shared" si="59"/>
        <v>2015/20161FemalePsychologyUK</v>
      </c>
      <c r="B3828" t="s">
        <v>38</v>
      </c>
      <c r="C3828" t="s">
        <v>142</v>
      </c>
      <c r="D3828">
        <v>1</v>
      </c>
      <c r="E3828" t="s">
        <v>1</v>
      </c>
      <c r="F3828" t="s">
        <v>61</v>
      </c>
      <c r="G3828" t="s">
        <v>20</v>
      </c>
      <c r="H3828">
        <v>10415</v>
      </c>
      <c r="I3828">
        <v>10390</v>
      </c>
      <c r="J3828">
        <v>2.5</v>
      </c>
      <c r="K3828">
        <v>0.2</v>
      </c>
      <c r="L3828">
        <v>10130</v>
      </c>
      <c r="M3828">
        <v>3.4</v>
      </c>
      <c r="N3828">
        <v>6.9</v>
      </c>
      <c r="O3828">
        <v>58.6</v>
      </c>
      <c r="P3828">
        <v>79.5</v>
      </c>
      <c r="Q3828">
        <v>87.2</v>
      </c>
      <c r="R3828">
        <v>28.6</v>
      </c>
      <c r="S3828">
        <v>5950</v>
      </c>
      <c r="T3828">
        <v>11700</v>
      </c>
      <c r="U3828">
        <v>15700</v>
      </c>
      <c r="V3828">
        <v>19800</v>
      </c>
    </row>
    <row r="3829" spans="1:22" x14ac:dyDescent="0.25">
      <c r="A3829" t="str">
        <f t="shared" si="59"/>
        <v>2015/20161FemalePsychologyNon-EU</v>
      </c>
      <c r="B3829" t="s">
        <v>38</v>
      </c>
      <c r="C3829" t="s">
        <v>142</v>
      </c>
      <c r="D3829">
        <v>1</v>
      </c>
      <c r="E3829" t="s">
        <v>1</v>
      </c>
      <c r="F3829" t="s">
        <v>125</v>
      </c>
      <c r="G3829" t="s">
        <v>20</v>
      </c>
      <c r="H3829">
        <v>480</v>
      </c>
      <c r="I3829">
        <v>470</v>
      </c>
      <c r="J3829">
        <v>39.200000000000003</v>
      </c>
      <c r="K3829">
        <v>2.4</v>
      </c>
      <c r="L3829">
        <v>285</v>
      </c>
      <c r="M3829">
        <v>11.2</v>
      </c>
      <c r="N3829">
        <v>2.4</v>
      </c>
      <c r="O3829">
        <v>7.4</v>
      </c>
      <c r="P3829">
        <v>16.899999999999999</v>
      </c>
      <c r="Q3829">
        <v>47.1</v>
      </c>
      <c r="R3829">
        <v>39.799999999999997</v>
      </c>
      <c r="S3829">
        <v>30</v>
      </c>
      <c r="T3829">
        <v>13500</v>
      </c>
      <c r="U3829">
        <v>19800</v>
      </c>
      <c r="V3829">
        <v>22700</v>
      </c>
    </row>
    <row r="3830" spans="1:22" x14ac:dyDescent="0.25">
      <c r="A3830" t="str">
        <f t="shared" si="59"/>
        <v>2015/20161FemaleSociology, social policy and anthropologyEU</v>
      </c>
      <c r="B3830" t="s">
        <v>38</v>
      </c>
      <c r="C3830" t="s">
        <v>142</v>
      </c>
      <c r="D3830">
        <v>1</v>
      </c>
      <c r="E3830" t="s">
        <v>1</v>
      </c>
      <c r="F3830" t="s">
        <v>21</v>
      </c>
      <c r="G3830" t="s">
        <v>99</v>
      </c>
      <c r="H3830">
        <v>280</v>
      </c>
      <c r="I3830">
        <v>275</v>
      </c>
      <c r="J3830">
        <v>11.3</v>
      </c>
      <c r="K3830">
        <v>1.5</v>
      </c>
      <c r="L3830">
        <v>245</v>
      </c>
      <c r="M3830">
        <v>15.7</v>
      </c>
      <c r="N3830">
        <v>8.3000000000000007</v>
      </c>
      <c r="O3830">
        <v>29.2</v>
      </c>
      <c r="P3830">
        <v>48.5</v>
      </c>
      <c r="Q3830">
        <v>64.8</v>
      </c>
      <c r="R3830">
        <v>35.5</v>
      </c>
      <c r="S3830">
        <v>75</v>
      </c>
      <c r="T3830">
        <v>10600</v>
      </c>
      <c r="U3830">
        <v>16100</v>
      </c>
      <c r="V3830">
        <v>22300</v>
      </c>
    </row>
    <row r="3831" spans="1:22" x14ac:dyDescent="0.25">
      <c r="A3831" t="str">
        <f t="shared" si="59"/>
        <v>2015/20161FemaleSociology, social policy and anthropologyUK</v>
      </c>
      <c r="B3831" t="s">
        <v>38</v>
      </c>
      <c r="C3831" t="s">
        <v>142</v>
      </c>
      <c r="D3831">
        <v>1</v>
      </c>
      <c r="E3831" t="s">
        <v>1</v>
      </c>
      <c r="F3831" t="s">
        <v>61</v>
      </c>
      <c r="G3831" t="s">
        <v>99</v>
      </c>
      <c r="H3831">
        <v>8440</v>
      </c>
      <c r="I3831">
        <v>8430</v>
      </c>
      <c r="J3831">
        <v>1.8</v>
      </c>
      <c r="K3831">
        <v>0.1</v>
      </c>
      <c r="L3831">
        <v>8275</v>
      </c>
      <c r="M3831">
        <v>3.4</v>
      </c>
      <c r="N3831">
        <v>8.4</v>
      </c>
      <c r="O3831">
        <v>66.400000000000006</v>
      </c>
      <c r="P3831">
        <v>80.8</v>
      </c>
      <c r="Q3831">
        <v>86.3</v>
      </c>
      <c r="R3831">
        <v>19.899999999999999</v>
      </c>
      <c r="S3831">
        <v>5410</v>
      </c>
      <c r="T3831">
        <v>11700</v>
      </c>
      <c r="U3831">
        <v>16100</v>
      </c>
      <c r="V3831">
        <v>20100</v>
      </c>
    </row>
    <row r="3832" spans="1:22" x14ac:dyDescent="0.25">
      <c r="A3832" t="str">
        <f t="shared" si="59"/>
        <v>2015/20161FemaleSociology, social policy and anthropologyNon-EU</v>
      </c>
      <c r="B3832" t="s">
        <v>38</v>
      </c>
      <c r="C3832" t="s">
        <v>142</v>
      </c>
      <c r="D3832">
        <v>1</v>
      </c>
      <c r="E3832" t="s">
        <v>1</v>
      </c>
      <c r="F3832" t="s">
        <v>125</v>
      </c>
      <c r="G3832" t="s">
        <v>99</v>
      </c>
      <c r="H3832">
        <v>265</v>
      </c>
      <c r="I3832">
        <v>265</v>
      </c>
      <c r="J3832">
        <v>41.1</v>
      </c>
      <c r="K3832">
        <v>1</v>
      </c>
      <c r="L3832">
        <v>155</v>
      </c>
      <c r="M3832">
        <v>16</v>
      </c>
      <c r="N3832">
        <v>2.4</v>
      </c>
      <c r="O3832">
        <v>9.4</v>
      </c>
      <c r="P3832">
        <v>16.7</v>
      </c>
      <c r="Q3832">
        <v>40.6</v>
      </c>
      <c r="R3832">
        <v>31.2</v>
      </c>
      <c r="S3832">
        <v>25</v>
      </c>
      <c r="T3832">
        <v>13500</v>
      </c>
      <c r="U3832">
        <v>16800</v>
      </c>
      <c r="V3832">
        <v>22300</v>
      </c>
    </row>
    <row r="3833" spans="1:22" x14ac:dyDescent="0.25">
      <c r="A3833" t="str">
        <f t="shared" si="59"/>
        <v>2015/20161FemaleSport and exercise sciencesEU</v>
      </c>
      <c r="B3833" t="s">
        <v>38</v>
      </c>
      <c r="C3833" t="s">
        <v>142</v>
      </c>
      <c r="D3833">
        <v>1</v>
      </c>
      <c r="E3833" t="s">
        <v>1</v>
      </c>
      <c r="F3833" t="s">
        <v>21</v>
      </c>
      <c r="G3833" t="s">
        <v>82</v>
      </c>
      <c r="H3833">
        <v>50</v>
      </c>
      <c r="I3833">
        <v>50</v>
      </c>
      <c r="J3833">
        <v>12.6</v>
      </c>
      <c r="K3833">
        <v>3</v>
      </c>
      <c r="L3833">
        <v>45</v>
      </c>
      <c r="M3833">
        <v>17.399999999999999</v>
      </c>
      <c r="N3833">
        <v>10.199999999999999</v>
      </c>
      <c r="O3833">
        <v>32.1</v>
      </c>
      <c r="P3833">
        <v>40.299999999999997</v>
      </c>
      <c r="Q3833">
        <v>59.7</v>
      </c>
      <c r="R3833">
        <v>27.6</v>
      </c>
      <c r="S3833">
        <v>15</v>
      </c>
      <c r="T3833">
        <v>14600</v>
      </c>
      <c r="U3833">
        <v>17900</v>
      </c>
      <c r="V3833">
        <v>20900</v>
      </c>
    </row>
    <row r="3834" spans="1:22" x14ac:dyDescent="0.25">
      <c r="A3834" t="str">
        <f t="shared" si="59"/>
        <v>2015/20161FemaleSport and exercise sciencesUK</v>
      </c>
      <c r="B3834" t="s">
        <v>38</v>
      </c>
      <c r="C3834" t="s">
        <v>142</v>
      </c>
      <c r="D3834">
        <v>1</v>
      </c>
      <c r="E3834" t="s">
        <v>1</v>
      </c>
      <c r="F3834" t="s">
        <v>61</v>
      </c>
      <c r="G3834" t="s">
        <v>82</v>
      </c>
      <c r="H3834">
        <v>3285</v>
      </c>
      <c r="I3834">
        <v>3280</v>
      </c>
      <c r="J3834">
        <v>1.1000000000000001</v>
      </c>
      <c r="K3834">
        <v>0.2</v>
      </c>
      <c r="L3834">
        <v>3240</v>
      </c>
      <c r="M3834">
        <v>1.7</v>
      </c>
      <c r="N3834">
        <v>5.8</v>
      </c>
      <c r="O3834">
        <v>63.4</v>
      </c>
      <c r="P3834">
        <v>85.1</v>
      </c>
      <c r="Q3834">
        <v>91.4</v>
      </c>
      <c r="R3834">
        <v>28</v>
      </c>
      <c r="S3834">
        <v>1995</v>
      </c>
      <c r="T3834">
        <v>11000</v>
      </c>
      <c r="U3834">
        <v>15000</v>
      </c>
      <c r="V3834">
        <v>19000</v>
      </c>
    </row>
    <row r="3835" spans="1:22" x14ac:dyDescent="0.25">
      <c r="A3835" t="str">
        <f t="shared" si="59"/>
        <v>2015/20161FemaleSport and exercise sciencesNon-EU</v>
      </c>
      <c r="B3835" t="s">
        <v>38</v>
      </c>
      <c r="C3835" t="s">
        <v>142</v>
      </c>
      <c r="D3835">
        <v>1</v>
      </c>
      <c r="E3835" t="s">
        <v>1</v>
      </c>
      <c r="F3835" t="s">
        <v>125</v>
      </c>
      <c r="G3835" t="s">
        <v>82</v>
      </c>
      <c r="H3835">
        <v>45</v>
      </c>
      <c r="I3835">
        <v>40</v>
      </c>
      <c r="J3835">
        <v>46.4</v>
      </c>
      <c r="K3835">
        <v>10.3</v>
      </c>
      <c r="L3835">
        <v>20</v>
      </c>
      <c r="M3835">
        <v>5.0999999999999996</v>
      </c>
      <c r="N3835">
        <v>0</v>
      </c>
      <c r="O3835">
        <v>19.100000000000001</v>
      </c>
      <c r="P3835">
        <v>24.2</v>
      </c>
      <c r="Q3835">
        <v>48.5</v>
      </c>
      <c r="R3835">
        <v>29.4</v>
      </c>
      <c r="S3835" t="s">
        <v>124</v>
      </c>
      <c r="T3835" t="s">
        <v>124</v>
      </c>
      <c r="U3835" t="s">
        <v>124</v>
      </c>
      <c r="V3835" t="s">
        <v>124</v>
      </c>
    </row>
    <row r="3836" spans="1:22" x14ac:dyDescent="0.25">
      <c r="A3836" t="str">
        <f t="shared" si="59"/>
        <v>2015/20161FemaleVeterinary sciencesEU</v>
      </c>
      <c r="B3836" t="s">
        <v>38</v>
      </c>
      <c r="C3836" t="s">
        <v>142</v>
      </c>
      <c r="D3836">
        <v>1</v>
      </c>
      <c r="E3836" t="s">
        <v>1</v>
      </c>
      <c r="F3836" t="s">
        <v>21</v>
      </c>
      <c r="G3836" t="s">
        <v>85</v>
      </c>
      <c r="H3836">
        <v>20</v>
      </c>
      <c r="I3836">
        <v>20</v>
      </c>
      <c r="J3836">
        <v>11.1</v>
      </c>
      <c r="K3836">
        <v>0</v>
      </c>
      <c r="L3836">
        <v>15</v>
      </c>
      <c r="M3836">
        <v>5.6</v>
      </c>
      <c r="N3836">
        <v>11.1</v>
      </c>
      <c r="O3836">
        <v>61.1</v>
      </c>
      <c r="P3836">
        <v>61.1</v>
      </c>
      <c r="Q3836">
        <v>72.2</v>
      </c>
      <c r="R3836">
        <v>11.1</v>
      </c>
      <c r="S3836" t="s">
        <v>124</v>
      </c>
      <c r="T3836" t="s">
        <v>124</v>
      </c>
      <c r="U3836" t="s">
        <v>124</v>
      </c>
      <c r="V3836" t="s">
        <v>124</v>
      </c>
    </row>
    <row r="3837" spans="1:22" x14ac:dyDescent="0.25">
      <c r="A3837" t="str">
        <f t="shared" si="59"/>
        <v>2015/20161FemaleVeterinary sciencesUK</v>
      </c>
      <c r="B3837" t="s">
        <v>38</v>
      </c>
      <c r="C3837" t="s">
        <v>142</v>
      </c>
      <c r="D3837">
        <v>1</v>
      </c>
      <c r="E3837" t="s">
        <v>1</v>
      </c>
      <c r="F3837" t="s">
        <v>61</v>
      </c>
      <c r="G3837" t="s">
        <v>85</v>
      </c>
      <c r="H3837">
        <v>580</v>
      </c>
      <c r="I3837">
        <v>580</v>
      </c>
      <c r="J3837">
        <v>1.5</v>
      </c>
      <c r="K3837">
        <v>0</v>
      </c>
      <c r="L3837">
        <v>570</v>
      </c>
      <c r="M3837">
        <v>2.4</v>
      </c>
      <c r="N3837">
        <v>5.5</v>
      </c>
      <c r="O3837">
        <v>83.1</v>
      </c>
      <c r="P3837">
        <v>88.8</v>
      </c>
      <c r="Q3837">
        <v>90.5</v>
      </c>
      <c r="R3837">
        <v>7.4</v>
      </c>
      <c r="S3837">
        <v>480</v>
      </c>
      <c r="T3837">
        <v>20500</v>
      </c>
      <c r="U3837">
        <v>26400</v>
      </c>
      <c r="V3837">
        <v>30000</v>
      </c>
    </row>
    <row r="3838" spans="1:22" x14ac:dyDescent="0.25">
      <c r="A3838" t="str">
        <f t="shared" si="59"/>
        <v>2015/20161FemaleVeterinary sciencesNon-EU</v>
      </c>
      <c r="B3838" t="s">
        <v>38</v>
      </c>
      <c r="C3838" t="s">
        <v>142</v>
      </c>
      <c r="D3838">
        <v>1</v>
      </c>
      <c r="E3838" t="s">
        <v>1</v>
      </c>
      <c r="F3838" t="s">
        <v>125</v>
      </c>
      <c r="G3838" t="s">
        <v>85</v>
      </c>
      <c r="H3838">
        <v>60</v>
      </c>
      <c r="I3838">
        <v>55</v>
      </c>
      <c r="J3838">
        <v>49.1</v>
      </c>
      <c r="K3838">
        <v>1.7</v>
      </c>
      <c r="L3838">
        <v>30</v>
      </c>
      <c r="M3838">
        <v>14</v>
      </c>
      <c r="N3838">
        <v>1.8</v>
      </c>
      <c r="O3838">
        <v>31.6</v>
      </c>
      <c r="P3838">
        <v>31.6</v>
      </c>
      <c r="Q3838">
        <v>35.1</v>
      </c>
      <c r="R3838">
        <v>3.5</v>
      </c>
      <c r="S3838">
        <v>15</v>
      </c>
      <c r="T3838">
        <v>20100</v>
      </c>
      <c r="U3838">
        <v>23800</v>
      </c>
      <c r="V3838">
        <v>27800</v>
      </c>
    </row>
    <row r="3839" spans="1:22" x14ac:dyDescent="0.25">
      <c r="A3839" t="str">
        <f t="shared" si="59"/>
        <v>2015/20161MaleAgriculture, food and related studiesEU</v>
      </c>
      <c r="B3839" t="s">
        <v>38</v>
      </c>
      <c r="C3839" t="s">
        <v>142</v>
      </c>
      <c r="D3839">
        <v>1</v>
      </c>
      <c r="E3839" t="s">
        <v>2</v>
      </c>
      <c r="F3839" t="s">
        <v>21</v>
      </c>
      <c r="G3839" t="s">
        <v>87</v>
      </c>
      <c r="H3839">
        <v>40</v>
      </c>
      <c r="I3839">
        <v>35</v>
      </c>
      <c r="J3839">
        <v>61.7</v>
      </c>
      <c r="K3839">
        <v>2.7</v>
      </c>
      <c r="L3839">
        <v>15</v>
      </c>
      <c r="M3839">
        <v>4.0999999999999996</v>
      </c>
      <c r="N3839">
        <v>5.5</v>
      </c>
      <c r="O3839">
        <v>13.7</v>
      </c>
      <c r="P3839">
        <v>17.8</v>
      </c>
      <c r="Q3839">
        <v>28.7</v>
      </c>
      <c r="R3839">
        <v>15</v>
      </c>
      <c r="S3839" t="s">
        <v>124</v>
      </c>
      <c r="T3839" t="s">
        <v>124</v>
      </c>
      <c r="U3839" t="s">
        <v>124</v>
      </c>
      <c r="V3839" t="s">
        <v>124</v>
      </c>
    </row>
    <row r="3840" spans="1:22" x14ac:dyDescent="0.25">
      <c r="A3840" t="str">
        <f t="shared" si="59"/>
        <v>2015/20161MaleAgriculture, food and related studiesUK</v>
      </c>
      <c r="B3840" t="s">
        <v>38</v>
      </c>
      <c r="C3840" t="s">
        <v>142</v>
      </c>
      <c r="D3840">
        <v>1</v>
      </c>
      <c r="E3840" t="s">
        <v>2</v>
      </c>
      <c r="F3840" t="s">
        <v>61</v>
      </c>
      <c r="G3840" t="s">
        <v>87</v>
      </c>
      <c r="H3840">
        <v>770</v>
      </c>
      <c r="I3840">
        <v>765</v>
      </c>
      <c r="J3840">
        <v>1.7</v>
      </c>
      <c r="K3840">
        <v>0.4</v>
      </c>
      <c r="L3840">
        <v>755</v>
      </c>
      <c r="M3840">
        <v>5.0999999999999996</v>
      </c>
      <c r="N3840">
        <v>9</v>
      </c>
      <c r="O3840">
        <v>69.5</v>
      </c>
      <c r="P3840">
        <v>80.3</v>
      </c>
      <c r="Q3840">
        <v>84.1</v>
      </c>
      <c r="R3840">
        <v>14.6</v>
      </c>
      <c r="S3840">
        <v>495</v>
      </c>
      <c r="T3840">
        <v>13500</v>
      </c>
      <c r="U3840">
        <v>19400</v>
      </c>
      <c r="V3840">
        <v>23400</v>
      </c>
    </row>
    <row r="3841" spans="1:22" x14ac:dyDescent="0.25">
      <c r="A3841" t="str">
        <f t="shared" si="59"/>
        <v>2015/20161MaleAgriculture, food and related studiesNon-EU</v>
      </c>
      <c r="B3841" t="s">
        <v>38</v>
      </c>
      <c r="C3841" t="s">
        <v>142</v>
      </c>
      <c r="D3841">
        <v>1</v>
      </c>
      <c r="E3841" t="s">
        <v>2</v>
      </c>
      <c r="F3841" t="s">
        <v>125</v>
      </c>
      <c r="G3841" t="s">
        <v>87</v>
      </c>
      <c r="H3841">
        <v>70</v>
      </c>
      <c r="I3841">
        <v>70</v>
      </c>
      <c r="J3841">
        <v>29.6</v>
      </c>
      <c r="K3841">
        <v>1.4</v>
      </c>
      <c r="L3841">
        <v>50</v>
      </c>
      <c r="M3841">
        <v>7.1</v>
      </c>
      <c r="N3841">
        <v>5.4</v>
      </c>
      <c r="O3841">
        <v>3.5</v>
      </c>
      <c r="P3841">
        <v>6.4</v>
      </c>
      <c r="Q3841">
        <v>58</v>
      </c>
      <c r="R3841">
        <v>54.4</v>
      </c>
      <c r="S3841" t="s">
        <v>124</v>
      </c>
      <c r="T3841" t="s">
        <v>124</v>
      </c>
      <c r="U3841" t="s">
        <v>124</v>
      </c>
      <c r="V3841" t="s">
        <v>124</v>
      </c>
    </row>
    <row r="3842" spans="1:22" x14ac:dyDescent="0.25">
      <c r="A3842" t="str">
        <f t="shared" si="59"/>
        <v>2015/20161MaleAllied healthEU</v>
      </c>
      <c r="B3842" t="s">
        <v>38</v>
      </c>
      <c r="C3842" t="s">
        <v>142</v>
      </c>
      <c r="D3842">
        <v>1</v>
      </c>
      <c r="E3842" t="s">
        <v>2</v>
      </c>
      <c r="F3842" t="s">
        <v>21</v>
      </c>
      <c r="G3842" t="s">
        <v>145</v>
      </c>
      <c r="H3842">
        <v>135</v>
      </c>
      <c r="I3842">
        <v>130</v>
      </c>
      <c r="J3842">
        <v>30.8</v>
      </c>
      <c r="K3842">
        <v>2.9</v>
      </c>
      <c r="L3842">
        <v>90</v>
      </c>
      <c r="M3842">
        <v>5.9</v>
      </c>
      <c r="N3842">
        <v>3.1</v>
      </c>
      <c r="O3842">
        <v>25.2</v>
      </c>
      <c r="P3842">
        <v>39.9</v>
      </c>
      <c r="Q3842">
        <v>60.2</v>
      </c>
      <c r="R3842">
        <v>35</v>
      </c>
      <c r="S3842">
        <v>30</v>
      </c>
      <c r="T3842">
        <v>13900</v>
      </c>
      <c r="U3842">
        <v>21600</v>
      </c>
      <c r="V3842">
        <v>23800</v>
      </c>
    </row>
    <row r="3843" spans="1:22" x14ac:dyDescent="0.25">
      <c r="A3843" t="str">
        <f t="shared" si="59"/>
        <v>2015/20161MaleAllied healthUK</v>
      </c>
      <c r="B3843" t="s">
        <v>38</v>
      </c>
      <c r="C3843" t="s">
        <v>142</v>
      </c>
      <c r="D3843">
        <v>1</v>
      </c>
      <c r="E3843" t="s">
        <v>2</v>
      </c>
      <c r="F3843" t="s">
        <v>61</v>
      </c>
      <c r="G3843" t="s">
        <v>145</v>
      </c>
      <c r="H3843">
        <v>2740</v>
      </c>
      <c r="I3843">
        <v>2730</v>
      </c>
      <c r="J3843">
        <v>2.6</v>
      </c>
      <c r="K3843">
        <v>0.3</v>
      </c>
      <c r="L3843">
        <v>2660</v>
      </c>
      <c r="M3843">
        <v>3.8</v>
      </c>
      <c r="N3843">
        <v>4.2</v>
      </c>
      <c r="O3843">
        <v>61.4</v>
      </c>
      <c r="P3843">
        <v>80</v>
      </c>
      <c r="Q3843">
        <v>89.5</v>
      </c>
      <c r="R3843">
        <v>28</v>
      </c>
      <c r="S3843">
        <v>1595</v>
      </c>
      <c r="T3843">
        <v>15700</v>
      </c>
      <c r="U3843">
        <v>20900</v>
      </c>
      <c r="V3843">
        <v>24900</v>
      </c>
    </row>
    <row r="3844" spans="1:22" x14ac:dyDescent="0.25">
      <c r="A3844" t="str">
        <f t="shared" ref="A3844:A3907" si="60">B3844&amp;D3844&amp;E3844&amp;G3844&amp;F3844</f>
        <v>2015/20161MaleAllied healthNon-EU</v>
      </c>
      <c r="B3844" t="s">
        <v>38</v>
      </c>
      <c r="C3844" t="s">
        <v>142</v>
      </c>
      <c r="D3844">
        <v>1</v>
      </c>
      <c r="E3844" t="s">
        <v>2</v>
      </c>
      <c r="F3844" t="s">
        <v>125</v>
      </c>
      <c r="G3844" t="s">
        <v>145</v>
      </c>
      <c r="H3844">
        <v>155</v>
      </c>
      <c r="I3844">
        <v>155</v>
      </c>
      <c r="J3844">
        <v>36.9</v>
      </c>
      <c r="K3844">
        <v>1.3</v>
      </c>
      <c r="L3844">
        <v>100</v>
      </c>
      <c r="M3844">
        <v>13.8</v>
      </c>
      <c r="N3844">
        <v>4.0999999999999996</v>
      </c>
      <c r="O3844">
        <v>13.7</v>
      </c>
      <c r="P3844">
        <v>22.4</v>
      </c>
      <c r="Q3844">
        <v>45.2</v>
      </c>
      <c r="R3844">
        <v>31.6</v>
      </c>
      <c r="S3844">
        <v>15</v>
      </c>
      <c r="T3844">
        <v>13900</v>
      </c>
      <c r="U3844">
        <v>22000</v>
      </c>
      <c r="V3844">
        <v>38100</v>
      </c>
    </row>
    <row r="3845" spans="1:22" x14ac:dyDescent="0.25">
      <c r="A3845" t="str">
        <f t="shared" si="60"/>
        <v>2015/20161MaleArchitecture, building and planningEU</v>
      </c>
      <c r="B3845" t="s">
        <v>38</v>
      </c>
      <c r="C3845" t="s">
        <v>142</v>
      </c>
      <c r="D3845">
        <v>1</v>
      </c>
      <c r="E3845" t="s">
        <v>2</v>
      </c>
      <c r="F3845" t="s">
        <v>21</v>
      </c>
      <c r="G3845" t="s">
        <v>97</v>
      </c>
      <c r="H3845">
        <v>245</v>
      </c>
      <c r="I3845">
        <v>240</v>
      </c>
      <c r="J3845">
        <v>21.9</v>
      </c>
      <c r="K3845">
        <v>1.2</v>
      </c>
      <c r="L3845">
        <v>190</v>
      </c>
      <c r="M3845">
        <v>9.3000000000000007</v>
      </c>
      <c r="N3845">
        <v>8.1</v>
      </c>
      <c r="O3845">
        <v>27.7</v>
      </c>
      <c r="P3845">
        <v>35.700000000000003</v>
      </c>
      <c r="Q3845">
        <v>60.7</v>
      </c>
      <c r="R3845">
        <v>33.1</v>
      </c>
      <c r="S3845">
        <v>60</v>
      </c>
      <c r="T3845">
        <v>15500</v>
      </c>
      <c r="U3845">
        <v>20500</v>
      </c>
      <c r="V3845">
        <v>25000</v>
      </c>
    </row>
    <row r="3846" spans="1:22" x14ac:dyDescent="0.25">
      <c r="A3846" t="str">
        <f t="shared" si="60"/>
        <v>2015/20161MaleArchitecture, building and planningUK</v>
      </c>
      <c r="B3846" t="s">
        <v>38</v>
      </c>
      <c r="C3846" t="s">
        <v>142</v>
      </c>
      <c r="D3846">
        <v>1</v>
      </c>
      <c r="E3846" t="s">
        <v>2</v>
      </c>
      <c r="F3846" t="s">
        <v>61</v>
      </c>
      <c r="G3846" t="s">
        <v>97</v>
      </c>
      <c r="H3846">
        <v>4365</v>
      </c>
      <c r="I3846">
        <v>4355</v>
      </c>
      <c r="J3846">
        <v>1.9</v>
      </c>
      <c r="K3846">
        <v>0.3</v>
      </c>
      <c r="L3846">
        <v>4270</v>
      </c>
      <c r="M3846">
        <v>3.6</v>
      </c>
      <c r="N3846">
        <v>5.9</v>
      </c>
      <c r="O3846">
        <v>72.400000000000006</v>
      </c>
      <c r="P3846">
        <v>82.6</v>
      </c>
      <c r="Q3846">
        <v>88.6</v>
      </c>
      <c r="R3846">
        <v>16.2</v>
      </c>
      <c r="S3846">
        <v>3065</v>
      </c>
      <c r="T3846">
        <v>19000</v>
      </c>
      <c r="U3846">
        <v>24400</v>
      </c>
      <c r="V3846">
        <v>30400</v>
      </c>
    </row>
    <row r="3847" spans="1:22" x14ac:dyDescent="0.25">
      <c r="A3847" t="str">
        <f t="shared" si="60"/>
        <v>2015/20161MaleArchitecture, building and planningNon-EU</v>
      </c>
      <c r="B3847" t="s">
        <v>38</v>
      </c>
      <c r="C3847" t="s">
        <v>142</v>
      </c>
      <c r="D3847">
        <v>1</v>
      </c>
      <c r="E3847" t="s">
        <v>2</v>
      </c>
      <c r="F3847" t="s">
        <v>125</v>
      </c>
      <c r="G3847" t="s">
        <v>97</v>
      </c>
      <c r="H3847">
        <v>645</v>
      </c>
      <c r="I3847">
        <v>640</v>
      </c>
      <c r="J3847">
        <v>53.5</v>
      </c>
      <c r="K3847">
        <v>1.1000000000000001</v>
      </c>
      <c r="L3847">
        <v>295</v>
      </c>
      <c r="M3847">
        <v>13</v>
      </c>
      <c r="N3847">
        <v>2.6</v>
      </c>
      <c r="O3847">
        <v>5.0999999999999996</v>
      </c>
      <c r="P3847">
        <v>7.7</v>
      </c>
      <c r="Q3847">
        <v>30.9</v>
      </c>
      <c r="R3847">
        <v>25.8</v>
      </c>
      <c r="S3847">
        <v>25</v>
      </c>
      <c r="T3847">
        <v>16800</v>
      </c>
      <c r="U3847">
        <v>24900</v>
      </c>
      <c r="V3847">
        <v>30000</v>
      </c>
    </row>
    <row r="3848" spans="1:22" x14ac:dyDescent="0.25">
      <c r="A3848" t="str">
        <f t="shared" si="60"/>
        <v>2015/20161MaleBiosciencesEU</v>
      </c>
      <c r="B3848" t="s">
        <v>38</v>
      </c>
      <c r="C3848" t="s">
        <v>142</v>
      </c>
      <c r="D3848">
        <v>1</v>
      </c>
      <c r="E3848" t="s">
        <v>2</v>
      </c>
      <c r="F3848" t="s">
        <v>21</v>
      </c>
      <c r="G3848" t="s">
        <v>80</v>
      </c>
      <c r="H3848">
        <v>155</v>
      </c>
      <c r="I3848">
        <v>150</v>
      </c>
      <c r="J3848">
        <v>17.8</v>
      </c>
      <c r="K3848">
        <v>2.8</v>
      </c>
      <c r="L3848">
        <v>125</v>
      </c>
      <c r="M3848">
        <v>9.5</v>
      </c>
      <c r="N3848">
        <v>2</v>
      </c>
      <c r="O3848">
        <v>11.7</v>
      </c>
      <c r="P3848">
        <v>28.3</v>
      </c>
      <c r="Q3848">
        <v>70.7</v>
      </c>
      <c r="R3848">
        <v>59</v>
      </c>
      <c r="S3848">
        <v>15</v>
      </c>
      <c r="T3848">
        <v>15700</v>
      </c>
      <c r="U3848">
        <v>19800</v>
      </c>
      <c r="V3848">
        <v>25300</v>
      </c>
    </row>
    <row r="3849" spans="1:22" x14ac:dyDescent="0.25">
      <c r="A3849" t="str">
        <f t="shared" si="60"/>
        <v>2015/20161MaleBiosciencesUK</v>
      </c>
      <c r="B3849" t="s">
        <v>38</v>
      </c>
      <c r="C3849" t="s">
        <v>142</v>
      </c>
      <c r="D3849">
        <v>1</v>
      </c>
      <c r="E3849" t="s">
        <v>2</v>
      </c>
      <c r="F3849" t="s">
        <v>61</v>
      </c>
      <c r="G3849" t="s">
        <v>80</v>
      </c>
      <c r="H3849">
        <v>4395</v>
      </c>
      <c r="I3849">
        <v>4385</v>
      </c>
      <c r="J3849">
        <v>1.8</v>
      </c>
      <c r="K3849">
        <v>0.2</v>
      </c>
      <c r="L3849">
        <v>4305</v>
      </c>
      <c r="M3849">
        <v>4.9000000000000004</v>
      </c>
      <c r="N3849">
        <v>8.1999999999999993</v>
      </c>
      <c r="O3849">
        <v>49.4</v>
      </c>
      <c r="P3849">
        <v>68.400000000000006</v>
      </c>
      <c r="Q3849">
        <v>85</v>
      </c>
      <c r="R3849">
        <v>35.6</v>
      </c>
      <c r="S3849">
        <v>2110</v>
      </c>
      <c r="T3849">
        <v>12400</v>
      </c>
      <c r="U3849">
        <v>17600</v>
      </c>
      <c r="V3849">
        <v>22300</v>
      </c>
    </row>
    <row r="3850" spans="1:22" x14ac:dyDescent="0.25">
      <c r="A3850" t="str">
        <f t="shared" si="60"/>
        <v>2015/20161MaleBiosciencesNon-EU</v>
      </c>
      <c r="B3850" t="s">
        <v>38</v>
      </c>
      <c r="C3850" t="s">
        <v>142</v>
      </c>
      <c r="D3850">
        <v>1</v>
      </c>
      <c r="E3850" t="s">
        <v>2</v>
      </c>
      <c r="F3850" t="s">
        <v>125</v>
      </c>
      <c r="G3850" t="s">
        <v>80</v>
      </c>
      <c r="H3850">
        <v>295</v>
      </c>
      <c r="I3850">
        <v>295</v>
      </c>
      <c r="J3850">
        <v>34.1</v>
      </c>
      <c r="K3850">
        <v>1.3</v>
      </c>
      <c r="L3850">
        <v>195</v>
      </c>
      <c r="M3850">
        <v>17.5</v>
      </c>
      <c r="N3850">
        <v>2.6</v>
      </c>
      <c r="O3850">
        <v>7.5</v>
      </c>
      <c r="P3850">
        <v>20.3</v>
      </c>
      <c r="Q3850">
        <v>45.7</v>
      </c>
      <c r="R3850">
        <v>38.299999999999997</v>
      </c>
      <c r="S3850">
        <v>15</v>
      </c>
      <c r="T3850">
        <v>11000</v>
      </c>
      <c r="U3850">
        <v>19400</v>
      </c>
      <c r="V3850">
        <v>27400</v>
      </c>
    </row>
    <row r="3851" spans="1:22" x14ac:dyDescent="0.25">
      <c r="A3851" t="str">
        <f t="shared" si="60"/>
        <v>2015/20161MaleBusiness and managementEU</v>
      </c>
      <c r="B3851" t="s">
        <v>38</v>
      </c>
      <c r="C3851" t="s">
        <v>142</v>
      </c>
      <c r="D3851">
        <v>1</v>
      </c>
      <c r="E3851" t="s">
        <v>2</v>
      </c>
      <c r="F3851" t="s">
        <v>21</v>
      </c>
      <c r="G3851" t="s">
        <v>107</v>
      </c>
      <c r="H3851">
        <v>2010</v>
      </c>
      <c r="I3851">
        <v>1970</v>
      </c>
      <c r="J3851">
        <v>35.6</v>
      </c>
      <c r="K3851">
        <v>2</v>
      </c>
      <c r="L3851">
        <v>1270</v>
      </c>
      <c r="M3851">
        <v>18.7</v>
      </c>
      <c r="N3851">
        <v>5.5</v>
      </c>
      <c r="O3851">
        <v>22.2</v>
      </c>
      <c r="P3851">
        <v>26.6</v>
      </c>
      <c r="Q3851">
        <v>40.200000000000003</v>
      </c>
      <c r="R3851">
        <v>18</v>
      </c>
      <c r="S3851">
        <v>395</v>
      </c>
      <c r="T3851">
        <v>16100</v>
      </c>
      <c r="U3851">
        <v>22300</v>
      </c>
      <c r="V3851">
        <v>29600</v>
      </c>
    </row>
    <row r="3852" spans="1:22" x14ac:dyDescent="0.25">
      <c r="A3852" t="str">
        <f t="shared" si="60"/>
        <v>2015/20161MaleBusiness and managementUK</v>
      </c>
      <c r="B3852" t="s">
        <v>38</v>
      </c>
      <c r="C3852" t="s">
        <v>142</v>
      </c>
      <c r="D3852">
        <v>1</v>
      </c>
      <c r="E3852" t="s">
        <v>2</v>
      </c>
      <c r="F3852" t="s">
        <v>61</v>
      </c>
      <c r="G3852" t="s">
        <v>107</v>
      </c>
      <c r="H3852">
        <v>17955</v>
      </c>
      <c r="I3852">
        <v>17905</v>
      </c>
      <c r="J3852">
        <v>1.7</v>
      </c>
      <c r="K3852">
        <v>0.3</v>
      </c>
      <c r="L3852">
        <v>17595</v>
      </c>
      <c r="M3852">
        <v>5.9</v>
      </c>
      <c r="N3852">
        <v>9.1999999999999993</v>
      </c>
      <c r="O3852">
        <v>75</v>
      </c>
      <c r="P3852">
        <v>80.5</v>
      </c>
      <c r="Q3852">
        <v>83.2</v>
      </c>
      <c r="R3852">
        <v>8.3000000000000007</v>
      </c>
      <c r="S3852">
        <v>13055</v>
      </c>
      <c r="T3852">
        <v>15400</v>
      </c>
      <c r="U3852">
        <v>19800</v>
      </c>
      <c r="V3852">
        <v>25600</v>
      </c>
    </row>
    <row r="3853" spans="1:22" x14ac:dyDescent="0.25">
      <c r="A3853" t="str">
        <f t="shared" si="60"/>
        <v>2015/20161MaleBusiness and managementNon-EU</v>
      </c>
      <c r="B3853" t="s">
        <v>38</v>
      </c>
      <c r="C3853" t="s">
        <v>142</v>
      </c>
      <c r="D3853">
        <v>1</v>
      </c>
      <c r="E3853" t="s">
        <v>2</v>
      </c>
      <c r="F3853" t="s">
        <v>125</v>
      </c>
      <c r="G3853" t="s">
        <v>107</v>
      </c>
      <c r="H3853">
        <v>8140</v>
      </c>
      <c r="I3853">
        <v>8100</v>
      </c>
      <c r="J3853">
        <v>41.3</v>
      </c>
      <c r="K3853">
        <v>0.5</v>
      </c>
      <c r="L3853">
        <v>4755</v>
      </c>
      <c r="M3853">
        <v>11.6</v>
      </c>
      <c r="N3853">
        <v>2.9</v>
      </c>
      <c r="O3853">
        <v>6.1</v>
      </c>
      <c r="P3853">
        <v>10</v>
      </c>
      <c r="Q3853">
        <v>44.1</v>
      </c>
      <c r="R3853">
        <v>38</v>
      </c>
      <c r="S3853">
        <v>415</v>
      </c>
      <c r="T3853">
        <v>11000</v>
      </c>
      <c r="U3853">
        <v>18700</v>
      </c>
      <c r="V3853">
        <v>25600</v>
      </c>
    </row>
    <row r="3854" spans="1:22" x14ac:dyDescent="0.25">
      <c r="A3854" t="str">
        <f t="shared" si="60"/>
        <v>2015/20161MaleCeltic studiesEU</v>
      </c>
      <c r="B3854" t="s">
        <v>38</v>
      </c>
      <c r="C3854" t="s">
        <v>142</v>
      </c>
      <c r="D3854">
        <v>1</v>
      </c>
      <c r="E3854" t="s">
        <v>2</v>
      </c>
      <c r="F3854" t="s">
        <v>21</v>
      </c>
      <c r="G3854" t="s">
        <v>111</v>
      </c>
      <c r="H3854" t="s">
        <v>124</v>
      </c>
      <c r="I3854" t="s">
        <v>124</v>
      </c>
      <c r="J3854" t="s">
        <v>124</v>
      </c>
      <c r="K3854" t="s">
        <v>124</v>
      </c>
      <c r="L3854" t="s">
        <v>124</v>
      </c>
      <c r="M3854" t="s">
        <v>124</v>
      </c>
      <c r="N3854" t="s">
        <v>124</v>
      </c>
      <c r="O3854" t="s">
        <v>124</v>
      </c>
      <c r="P3854" t="s">
        <v>124</v>
      </c>
      <c r="Q3854" t="s">
        <v>124</v>
      </c>
      <c r="R3854" t="s">
        <v>124</v>
      </c>
      <c r="S3854" t="s">
        <v>146</v>
      </c>
      <c r="T3854" t="s">
        <v>146</v>
      </c>
      <c r="U3854" t="s">
        <v>146</v>
      </c>
      <c r="V3854" t="s">
        <v>146</v>
      </c>
    </row>
    <row r="3855" spans="1:22" x14ac:dyDescent="0.25">
      <c r="A3855" t="str">
        <f t="shared" si="60"/>
        <v>2015/20161MaleCeltic studiesUK</v>
      </c>
      <c r="B3855" t="s">
        <v>38</v>
      </c>
      <c r="C3855" t="s">
        <v>142</v>
      </c>
      <c r="D3855">
        <v>1</v>
      </c>
      <c r="E3855" t="s">
        <v>2</v>
      </c>
      <c r="F3855" t="s">
        <v>61</v>
      </c>
      <c r="G3855" t="s">
        <v>111</v>
      </c>
      <c r="H3855">
        <v>5</v>
      </c>
      <c r="I3855">
        <v>5</v>
      </c>
      <c r="J3855">
        <v>0</v>
      </c>
      <c r="K3855">
        <v>0</v>
      </c>
      <c r="L3855">
        <v>5</v>
      </c>
      <c r="M3855">
        <v>7.3</v>
      </c>
      <c r="N3855">
        <v>0</v>
      </c>
      <c r="O3855">
        <v>49.1</v>
      </c>
      <c r="P3855">
        <v>70.900000000000006</v>
      </c>
      <c r="Q3855">
        <v>92.7</v>
      </c>
      <c r="R3855">
        <v>43.6</v>
      </c>
      <c r="S3855" t="s">
        <v>124</v>
      </c>
      <c r="T3855" t="s">
        <v>124</v>
      </c>
      <c r="U3855" t="s">
        <v>124</v>
      </c>
      <c r="V3855" t="s">
        <v>124</v>
      </c>
    </row>
    <row r="3856" spans="1:22" x14ac:dyDescent="0.25">
      <c r="A3856" t="str">
        <f t="shared" si="60"/>
        <v>2015/20161MaleChemistryEU</v>
      </c>
      <c r="B3856" t="s">
        <v>38</v>
      </c>
      <c r="C3856" t="s">
        <v>142</v>
      </c>
      <c r="D3856">
        <v>1</v>
      </c>
      <c r="E3856" t="s">
        <v>2</v>
      </c>
      <c r="F3856" t="s">
        <v>21</v>
      </c>
      <c r="G3856" t="s">
        <v>90</v>
      </c>
      <c r="H3856">
        <v>40</v>
      </c>
      <c r="I3856">
        <v>40</v>
      </c>
      <c r="J3856">
        <v>6.8</v>
      </c>
      <c r="K3856">
        <v>5.6</v>
      </c>
      <c r="L3856">
        <v>35</v>
      </c>
      <c r="M3856">
        <v>14.8</v>
      </c>
      <c r="N3856">
        <v>7.7</v>
      </c>
      <c r="O3856">
        <v>23.2</v>
      </c>
      <c r="P3856">
        <v>42.4</v>
      </c>
      <c r="Q3856">
        <v>70.7</v>
      </c>
      <c r="R3856">
        <v>47.5</v>
      </c>
      <c r="S3856" t="s">
        <v>124</v>
      </c>
      <c r="T3856" t="s">
        <v>124</v>
      </c>
      <c r="U3856" t="s">
        <v>124</v>
      </c>
      <c r="V3856" t="s">
        <v>124</v>
      </c>
    </row>
    <row r="3857" spans="1:22" x14ac:dyDescent="0.25">
      <c r="A3857" t="str">
        <f t="shared" si="60"/>
        <v>2015/20161MaleChemistryUK</v>
      </c>
      <c r="B3857" t="s">
        <v>38</v>
      </c>
      <c r="C3857" t="s">
        <v>142</v>
      </c>
      <c r="D3857">
        <v>1</v>
      </c>
      <c r="E3857" t="s">
        <v>2</v>
      </c>
      <c r="F3857" t="s">
        <v>61</v>
      </c>
      <c r="G3857" t="s">
        <v>90</v>
      </c>
      <c r="H3857">
        <v>1830</v>
      </c>
      <c r="I3857">
        <v>1825</v>
      </c>
      <c r="J3857">
        <v>0.8</v>
      </c>
      <c r="K3857">
        <v>0.2</v>
      </c>
      <c r="L3857">
        <v>1810</v>
      </c>
      <c r="M3857">
        <v>4.9000000000000004</v>
      </c>
      <c r="N3857">
        <v>6.4</v>
      </c>
      <c r="O3857">
        <v>54.1</v>
      </c>
      <c r="P3857">
        <v>74.7</v>
      </c>
      <c r="Q3857">
        <v>87.9</v>
      </c>
      <c r="R3857">
        <v>33.799999999999997</v>
      </c>
      <c r="S3857">
        <v>960</v>
      </c>
      <c r="T3857">
        <v>16500</v>
      </c>
      <c r="U3857">
        <v>20900</v>
      </c>
      <c r="V3857">
        <v>26400</v>
      </c>
    </row>
    <row r="3858" spans="1:22" x14ac:dyDescent="0.25">
      <c r="A3858" t="str">
        <f t="shared" si="60"/>
        <v>2015/20161MaleChemistryNon-EU</v>
      </c>
      <c r="B3858" t="s">
        <v>38</v>
      </c>
      <c r="C3858" t="s">
        <v>142</v>
      </c>
      <c r="D3858">
        <v>1</v>
      </c>
      <c r="E3858" t="s">
        <v>2</v>
      </c>
      <c r="F3858" t="s">
        <v>125</v>
      </c>
      <c r="G3858" t="s">
        <v>90</v>
      </c>
      <c r="H3858">
        <v>100</v>
      </c>
      <c r="I3858">
        <v>100</v>
      </c>
      <c r="J3858">
        <v>40.200000000000003</v>
      </c>
      <c r="K3858">
        <v>0</v>
      </c>
      <c r="L3858">
        <v>60</v>
      </c>
      <c r="M3858">
        <v>13.4</v>
      </c>
      <c r="N3858">
        <v>1.3</v>
      </c>
      <c r="O3858">
        <v>9.1</v>
      </c>
      <c r="P3858">
        <v>15.8</v>
      </c>
      <c r="Q3858">
        <v>45</v>
      </c>
      <c r="R3858">
        <v>35.9</v>
      </c>
      <c r="S3858" t="s">
        <v>124</v>
      </c>
      <c r="T3858" t="s">
        <v>124</v>
      </c>
      <c r="U3858" t="s">
        <v>124</v>
      </c>
      <c r="V3858" t="s">
        <v>124</v>
      </c>
    </row>
    <row r="3859" spans="1:22" x14ac:dyDescent="0.25">
      <c r="A3859" t="str">
        <f t="shared" si="60"/>
        <v>2015/20161MaleCombined and general studiesEU</v>
      </c>
      <c r="B3859" t="s">
        <v>38</v>
      </c>
      <c r="C3859" t="s">
        <v>142</v>
      </c>
      <c r="D3859">
        <v>1</v>
      </c>
      <c r="E3859" t="s">
        <v>2</v>
      </c>
      <c r="F3859" t="s">
        <v>21</v>
      </c>
      <c r="G3859" t="s">
        <v>120</v>
      </c>
      <c r="H3859">
        <v>20</v>
      </c>
      <c r="I3859">
        <v>15</v>
      </c>
      <c r="J3859">
        <v>5.9</v>
      </c>
      <c r="K3859">
        <v>7.3</v>
      </c>
      <c r="L3859">
        <v>15</v>
      </c>
      <c r="M3859">
        <v>41.2</v>
      </c>
      <c r="N3859">
        <v>11.8</v>
      </c>
      <c r="O3859">
        <v>11.8</v>
      </c>
      <c r="P3859">
        <v>17.600000000000001</v>
      </c>
      <c r="Q3859">
        <v>41.2</v>
      </c>
      <c r="R3859">
        <v>29.4</v>
      </c>
      <c r="S3859" t="s">
        <v>124</v>
      </c>
      <c r="T3859" t="s">
        <v>124</v>
      </c>
      <c r="U3859" t="s">
        <v>124</v>
      </c>
      <c r="V3859" t="s">
        <v>124</v>
      </c>
    </row>
    <row r="3860" spans="1:22" x14ac:dyDescent="0.25">
      <c r="A3860" t="str">
        <f t="shared" si="60"/>
        <v>2015/20161MaleCombined and general studiesUK</v>
      </c>
      <c r="B3860" t="s">
        <v>38</v>
      </c>
      <c r="C3860" t="s">
        <v>142</v>
      </c>
      <c r="D3860">
        <v>1</v>
      </c>
      <c r="E3860" t="s">
        <v>2</v>
      </c>
      <c r="F3860" t="s">
        <v>61</v>
      </c>
      <c r="G3860" t="s">
        <v>120</v>
      </c>
      <c r="H3860">
        <v>1845</v>
      </c>
      <c r="I3860">
        <v>1825</v>
      </c>
      <c r="J3860">
        <v>1.2</v>
      </c>
      <c r="K3860">
        <v>1.1000000000000001</v>
      </c>
      <c r="L3860">
        <v>1805</v>
      </c>
      <c r="M3860">
        <v>9.1</v>
      </c>
      <c r="N3860">
        <v>6.8</v>
      </c>
      <c r="O3860">
        <v>56.7</v>
      </c>
      <c r="P3860">
        <v>76.5</v>
      </c>
      <c r="Q3860">
        <v>82.9</v>
      </c>
      <c r="R3860">
        <v>26.2</v>
      </c>
      <c r="S3860">
        <v>965</v>
      </c>
      <c r="T3860">
        <v>14300</v>
      </c>
      <c r="U3860">
        <v>22700</v>
      </c>
      <c r="V3860">
        <v>35100</v>
      </c>
    </row>
    <row r="3861" spans="1:22" x14ac:dyDescent="0.25">
      <c r="A3861" t="str">
        <f t="shared" si="60"/>
        <v>2015/20161MaleCombined and general studiesNon-EU</v>
      </c>
      <c r="B3861" t="s">
        <v>38</v>
      </c>
      <c r="C3861" t="s">
        <v>142</v>
      </c>
      <c r="D3861">
        <v>1</v>
      </c>
      <c r="E3861" t="s">
        <v>2</v>
      </c>
      <c r="F3861" t="s">
        <v>125</v>
      </c>
      <c r="G3861" t="s">
        <v>120</v>
      </c>
      <c r="H3861">
        <v>30</v>
      </c>
      <c r="I3861">
        <v>30</v>
      </c>
      <c r="J3861">
        <v>29.8</v>
      </c>
      <c r="K3861">
        <v>0</v>
      </c>
      <c r="L3861">
        <v>20</v>
      </c>
      <c r="M3861">
        <v>7</v>
      </c>
      <c r="N3861">
        <v>1.8</v>
      </c>
      <c r="O3861">
        <v>10.5</v>
      </c>
      <c r="P3861">
        <v>14</v>
      </c>
      <c r="Q3861">
        <v>61.4</v>
      </c>
      <c r="R3861">
        <v>50.9</v>
      </c>
      <c r="S3861" t="s">
        <v>124</v>
      </c>
      <c r="T3861" t="s">
        <v>124</v>
      </c>
      <c r="U3861" t="s">
        <v>124</v>
      </c>
      <c r="V3861" t="s">
        <v>124</v>
      </c>
    </row>
    <row r="3862" spans="1:22" x14ac:dyDescent="0.25">
      <c r="A3862" t="str">
        <f t="shared" si="60"/>
        <v>2015/20161MaleComputingEU</v>
      </c>
      <c r="B3862" t="s">
        <v>38</v>
      </c>
      <c r="C3862" t="s">
        <v>142</v>
      </c>
      <c r="D3862">
        <v>1</v>
      </c>
      <c r="E3862" t="s">
        <v>2</v>
      </c>
      <c r="F3862" t="s">
        <v>21</v>
      </c>
      <c r="G3862" t="s">
        <v>95</v>
      </c>
      <c r="H3862">
        <v>665</v>
      </c>
      <c r="I3862">
        <v>655</v>
      </c>
      <c r="J3862">
        <v>23.3</v>
      </c>
      <c r="K3862">
        <v>1.7</v>
      </c>
      <c r="L3862">
        <v>505</v>
      </c>
      <c r="M3862">
        <v>14.4</v>
      </c>
      <c r="N3862">
        <v>6.1</v>
      </c>
      <c r="O3862">
        <v>35.6</v>
      </c>
      <c r="P3862">
        <v>44</v>
      </c>
      <c r="Q3862">
        <v>56.1</v>
      </c>
      <c r="R3862">
        <v>20.6</v>
      </c>
      <c r="S3862">
        <v>220</v>
      </c>
      <c r="T3862">
        <v>19400</v>
      </c>
      <c r="U3862">
        <v>26000</v>
      </c>
      <c r="V3862">
        <v>33700</v>
      </c>
    </row>
    <row r="3863" spans="1:22" x14ac:dyDescent="0.25">
      <c r="A3863" t="str">
        <f t="shared" si="60"/>
        <v>2015/20161MaleComputingUK</v>
      </c>
      <c r="B3863" t="s">
        <v>38</v>
      </c>
      <c r="C3863" t="s">
        <v>142</v>
      </c>
      <c r="D3863">
        <v>1</v>
      </c>
      <c r="E3863" t="s">
        <v>2</v>
      </c>
      <c r="F3863" t="s">
        <v>61</v>
      </c>
      <c r="G3863" t="s">
        <v>95</v>
      </c>
      <c r="H3863">
        <v>9310</v>
      </c>
      <c r="I3863">
        <v>9295</v>
      </c>
      <c r="J3863">
        <v>1.2</v>
      </c>
      <c r="K3863">
        <v>0.2</v>
      </c>
      <c r="L3863">
        <v>9180</v>
      </c>
      <c r="M3863">
        <v>6</v>
      </c>
      <c r="N3863">
        <v>8.9</v>
      </c>
      <c r="O3863">
        <v>75.8</v>
      </c>
      <c r="P3863">
        <v>81.099999999999994</v>
      </c>
      <c r="Q3863">
        <v>83.9</v>
      </c>
      <c r="R3863">
        <v>8.1</v>
      </c>
      <c r="S3863">
        <v>6865</v>
      </c>
      <c r="T3863">
        <v>15700</v>
      </c>
      <c r="U3863">
        <v>21200</v>
      </c>
      <c r="V3863">
        <v>27100</v>
      </c>
    </row>
    <row r="3864" spans="1:22" x14ac:dyDescent="0.25">
      <c r="A3864" t="str">
        <f t="shared" si="60"/>
        <v>2015/20161MaleComputingNon-EU</v>
      </c>
      <c r="B3864" t="s">
        <v>38</v>
      </c>
      <c r="C3864" t="s">
        <v>142</v>
      </c>
      <c r="D3864">
        <v>1</v>
      </c>
      <c r="E3864" t="s">
        <v>2</v>
      </c>
      <c r="F3864" t="s">
        <v>125</v>
      </c>
      <c r="G3864" t="s">
        <v>95</v>
      </c>
      <c r="H3864">
        <v>1135</v>
      </c>
      <c r="I3864">
        <v>1120</v>
      </c>
      <c r="J3864">
        <v>33.299999999999997</v>
      </c>
      <c r="K3864">
        <v>1.5</v>
      </c>
      <c r="L3864">
        <v>745</v>
      </c>
      <c r="M3864">
        <v>17</v>
      </c>
      <c r="N3864">
        <v>4.9000000000000004</v>
      </c>
      <c r="O3864">
        <v>14</v>
      </c>
      <c r="P3864">
        <v>19.600000000000001</v>
      </c>
      <c r="Q3864">
        <v>44.7</v>
      </c>
      <c r="R3864">
        <v>30.7</v>
      </c>
      <c r="S3864">
        <v>140</v>
      </c>
      <c r="T3864">
        <v>13200</v>
      </c>
      <c r="U3864">
        <v>22000</v>
      </c>
      <c r="V3864">
        <v>29600</v>
      </c>
    </row>
    <row r="3865" spans="1:22" x14ac:dyDescent="0.25">
      <c r="A3865" t="str">
        <f t="shared" si="60"/>
        <v>2015/20161MaleCreative arts and designEU</v>
      </c>
      <c r="B3865" t="s">
        <v>38</v>
      </c>
      <c r="C3865" t="s">
        <v>142</v>
      </c>
      <c r="D3865">
        <v>1</v>
      </c>
      <c r="E3865" t="s">
        <v>2</v>
      </c>
      <c r="F3865" t="s">
        <v>21</v>
      </c>
      <c r="G3865" t="s">
        <v>116</v>
      </c>
      <c r="H3865">
        <v>440</v>
      </c>
      <c r="I3865">
        <v>430</v>
      </c>
      <c r="J3865">
        <v>23.6</v>
      </c>
      <c r="K3865">
        <v>1.5</v>
      </c>
      <c r="L3865">
        <v>330</v>
      </c>
      <c r="M3865">
        <v>20.3</v>
      </c>
      <c r="N3865">
        <v>9.4</v>
      </c>
      <c r="O3865">
        <v>35.1</v>
      </c>
      <c r="P3865">
        <v>40.1</v>
      </c>
      <c r="Q3865">
        <v>46.7</v>
      </c>
      <c r="R3865">
        <v>11.6</v>
      </c>
      <c r="S3865">
        <v>130</v>
      </c>
      <c r="T3865">
        <v>10900</v>
      </c>
      <c r="U3865">
        <v>16500</v>
      </c>
      <c r="V3865">
        <v>22700</v>
      </c>
    </row>
    <row r="3866" spans="1:22" x14ac:dyDescent="0.25">
      <c r="A3866" t="str">
        <f t="shared" si="60"/>
        <v>2015/20161MaleCreative arts and designUK</v>
      </c>
      <c r="B3866" t="s">
        <v>38</v>
      </c>
      <c r="C3866" t="s">
        <v>142</v>
      </c>
      <c r="D3866">
        <v>1</v>
      </c>
      <c r="E3866" t="s">
        <v>2</v>
      </c>
      <c r="F3866" t="s">
        <v>61</v>
      </c>
      <c r="G3866" t="s">
        <v>116</v>
      </c>
      <c r="H3866">
        <v>8015</v>
      </c>
      <c r="I3866">
        <v>8000</v>
      </c>
      <c r="J3866">
        <v>1</v>
      </c>
      <c r="K3866">
        <v>0.2</v>
      </c>
      <c r="L3866">
        <v>7920</v>
      </c>
      <c r="M3866">
        <v>6</v>
      </c>
      <c r="N3866">
        <v>13.9</v>
      </c>
      <c r="O3866">
        <v>73.5</v>
      </c>
      <c r="P3866">
        <v>77.099999999999994</v>
      </c>
      <c r="Q3866">
        <v>79.099999999999994</v>
      </c>
      <c r="R3866">
        <v>5.6</v>
      </c>
      <c r="S3866">
        <v>5465</v>
      </c>
      <c r="T3866">
        <v>9900</v>
      </c>
      <c r="U3866">
        <v>15400</v>
      </c>
      <c r="V3866">
        <v>20100</v>
      </c>
    </row>
    <row r="3867" spans="1:22" x14ac:dyDescent="0.25">
      <c r="A3867" t="str">
        <f t="shared" si="60"/>
        <v>2015/20161MaleCreative arts and designNon-EU</v>
      </c>
      <c r="B3867" t="s">
        <v>38</v>
      </c>
      <c r="C3867" t="s">
        <v>142</v>
      </c>
      <c r="D3867">
        <v>1</v>
      </c>
      <c r="E3867" t="s">
        <v>2</v>
      </c>
      <c r="F3867" t="s">
        <v>125</v>
      </c>
      <c r="G3867" t="s">
        <v>116</v>
      </c>
      <c r="H3867">
        <v>600</v>
      </c>
      <c r="I3867">
        <v>590</v>
      </c>
      <c r="J3867">
        <v>43.3</v>
      </c>
      <c r="K3867">
        <v>1</v>
      </c>
      <c r="L3867">
        <v>335</v>
      </c>
      <c r="M3867">
        <v>17.100000000000001</v>
      </c>
      <c r="N3867">
        <v>5.3</v>
      </c>
      <c r="O3867">
        <v>20.2</v>
      </c>
      <c r="P3867">
        <v>21.9</v>
      </c>
      <c r="Q3867">
        <v>34.299999999999997</v>
      </c>
      <c r="R3867">
        <v>14.1</v>
      </c>
      <c r="S3867">
        <v>105</v>
      </c>
      <c r="T3867">
        <v>9500</v>
      </c>
      <c r="U3867">
        <v>13500</v>
      </c>
      <c r="V3867">
        <v>19000</v>
      </c>
    </row>
    <row r="3868" spans="1:22" x14ac:dyDescent="0.25">
      <c r="A3868" t="str">
        <f t="shared" si="60"/>
        <v>2015/20161MaleEconomicsEU</v>
      </c>
      <c r="B3868" t="s">
        <v>38</v>
      </c>
      <c r="C3868" t="s">
        <v>142</v>
      </c>
      <c r="D3868">
        <v>1</v>
      </c>
      <c r="E3868" t="s">
        <v>2</v>
      </c>
      <c r="F3868" t="s">
        <v>21</v>
      </c>
      <c r="G3868" t="s">
        <v>8</v>
      </c>
      <c r="H3868">
        <v>395</v>
      </c>
      <c r="I3868">
        <v>385</v>
      </c>
      <c r="J3868">
        <v>22.4</v>
      </c>
      <c r="K3868">
        <v>2.6</v>
      </c>
      <c r="L3868">
        <v>300</v>
      </c>
      <c r="M3868">
        <v>13.2</v>
      </c>
      <c r="N3868">
        <v>5.9</v>
      </c>
      <c r="O3868">
        <v>24.4</v>
      </c>
      <c r="P3868">
        <v>35.299999999999997</v>
      </c>
      <c r="Q3868">
        <v>58.6</v>
      </c>
      <c r="R3868">
        <v>34.200000000000003</v>
      </c>
      <c r="S3868">
        <v>85</v>
      </c>
      <c r="T3868">
        <v>19400</v>
      </c>
      <c r="U3868">
        <v>27100</v>
      </c>
      <c r="V3868">
        <v>39900</v>
      </c>
    </row>
    <row r="3869" spans="1:22" x14ac:dyDescent="0.25">
      <c r="A3869" t="str">
        <f t="shared" si="60"/>
        <v>2015/20161MaleEconomicsUK</v>
      </c>
      <c r="B3869" t="s">
        <v>38</v>
      </c>
      <c r="C3869" t="s">
        <v>142</v>
      </c>
      <c r="D3869">
        <v>1</v>
      </c>
      <c r="E3869" t="s">
        <v>2</v>
      </c>
      <c r="F3869" t="s">
        <v>61</v>
      </c>
      <c r="G3869" t="s">
        <v>8</v>
      </c>
      <c r="H3869">
        <v>3925</v>
      </c>
      <c r="I3869">
        <v>3920</v>
      </c>
      <c r="J3869">
        <v>1.4</v>
      </c>
      <c r="K3869">
        <v>0.2</v>
      </c>
      <c r="L3869">
        <v>3865</v>
      </c>
      <c r="M3869">
        <v>4.9000000000000004</v>
      </c>
      <c r="N3869">
        <v>8.1999999999999993</v>
      </c>
      <c r="O3869">
        <v>69.400000000000006</v>
      </c>
      <c r="P3869">
        <v>79.3</v>
      </c>
      <c r="Q3869">
        <v>85.6</v>
      </c>
      <c r="R3869">
        <v>16.2</v>
      </c>
      <c r="S3869">
        <v>2660</v>
      </c>
      <c r="T3869">
        <v>19000</v>
      </c>
      <c r="U3869">
        <v>24500</v>
      </c>
      <c r="V3869">
        <v>30700</v>
      </c>
    </row>
    <row r="3870" spans="1:22" x14ac:dyDescent="0.25">
      <c r="A3870" t="str">
        <f t="shared" si="60"/>
        <v>2015/20161MaleEconomicsNon-EU</v>
      </c>
      <c r="B3870" t="s">
        <v>38</v>
      </c>
      <c r="C3870" t="s">
        <v>142</v>
      </c>
      <c r="D3870">
        <v>1</v>
      </c>
      <c r="E3870" t="s">
        <v>2</v>
      </c>
      <c r="F3870" t="s">
        <v>125</v>
      </c>
      <c r="G3870" t="s">
        <v>8</v>
      </c>
      <c r="H3870">
        <v>1070</v>
      </c>
      <c r="I3870">
        <v>1065</v>
      </c>
      <c r="J3870">
        <v>37.1</v>
      </c>
      <c r="K3870">
        <v>0.4</v>
      </c>
      <c r="L3870">
        <v>670</v>
      </c>
      <c r="M3870">
        <v>11.2</v>
      </c>
      <c r="N3870">
        <v>2.1</v>
      </c>
      <c r="O3870">
        <v>6.9</v>
      </c>
      <c r="P3870">
        <v>12</v>
      </c>
      <c r="Q3870">
        <v>49.6</v>
      </c>
      <c r="R3870">
        <v>42.7</v>
      </c>
      <c r="S3870">
        <v>65</v>
      </c>
      <c r="T3870">
        <v>26000</v>
      </c>
      <c r="U3870">
        <v>31000</v>
      </c>
      <c r="V3870">
        <v>50900</v>
      </c>
    </row>
    <row r="3871" spans="1:22" x14ac:dyDescent="0.25">
      <c r="A3871" t="str">
        <f t="shared" si="60"/>
        <v>2015/20161MaleEducation and teachingEU</v>
      </c>
      <c r="B3871" t="s">
        <v>38</v>
      </c>
      <c r="C3871" t="s">
        <v>142</v>
      </c>
      <c r="D3871">
        <v>1</v>
      </c>
      <c r="E3871" t="s">
        <v>2</v>
      </c>
      <c r="F3871" t="s">
        <v>21</v>
      </c>
      <c r="G3871" t="s">
        <v>118</v>
      </c>
      <c r="H3871">
        <v>20</v>
      </c>
      <c r="I3871">
        <v>15</v>
      </c>
      <c r="J3871">
        <v>19.399999999999999</v>
      </c>
      <c r="K3871">
        <v>21.9</v>
      </c>
      <c r="L3871">
        <v>10</v>
      </c>
      <c r="M3871">
        <v>16.100000000000001</v>
      </c>
      <c r="N3871">
        <v>3.2</v>
      </c>
      <c r="O3871">
        <v>32.299999999999997</v>
      </c>
      <c r="P3871">
        <v>51.6</v>
      </c>
      <c r="Q3871">
        <v>61.3</v>
      </c>
      <c r="R3871">
        <v>29</v>
      </c>
      <c r="S3871" t="s">
        <v>124</v>
      </c>
      <c r="T3871" t="s">
        <v>124</v>
      </c>
      <c r="U3871" t="s">
        <v>124</v>
      </c>
      <c r="V3871" t="s">
        <v>124</v>
      </c>
    </row>
    <row r="3872" spans="1:22" x14ac:dyDescent="0.25">
      <c r="A3872" t="str">
        <f t="shared" si="60"/>
        <v>2015/20161MaleEducation and teachingUK</v>
      </c>
      <c r="B3872" t="s">
        <v>38</v>
      </c>
      <c r="C3872" t="s">
        <v>142</v>
      </c>
      <c r="D3872">
        <v>1</v>
      </c>
      <c r="E3872" t="s">
        <v>2</v>
      </c>
      <c r="F3872" t="s">
        <v>61</v>
      </c>
      <c r="G3872" t="s">
        <v>118</v>
      </c>
      <c r="H3872">
        <v>2050</v>
      </c>
      <c r="I3872">
        <v>2045</v>
      </c>
      <c r="J3872">
        <v>1</v>
      </c>
      <c r="K3872">
        <v>0.3</v>
      </c>
      <c r="L3872">
        <v>2025</v>
      </c>
      <c r="M3872">
        <v>3</v>
      </c>
      <c r="N3872">
        <v>5.9</v>
      </c>
      <c r="O3872">
        <v>73.5</v>
      </c>
      <c r="P3872">
        <v>87</v>
      </c>
      <c r="Q3872">
        <v>90.2</v>
      </c>
      <c r="R3872">
        <v>16.7</v>
      </c>
      <c r="S3872">
        <v>1460</v>
      </c>
      <c r="T3872">
        <v>14600</v>
      </c>
      <c r="U3872">
        <v>20900</v>
      </c>
      <c r="V3872">
        <v>22300</v>
      </c>
    </row>
    <row r="3873" spans="1:22" x14ac:dyDescent="0.25">
      <c r="A3873" t="str">
        <f t="shared" si="60"/>
        <v>2015/20161MaleEducation and teachingNon-EU</v>
      </c>
      <c r="B3873" t="s">
        <v>38</v>
      </c>
      <c r="C3873" t="s">
        <v>142</v>
      </c>
      <c r="D3873">
        <v>1</v>
      </c>
      <c r="E3873" t="s">
        <v>2</v>
      </c>
      <c r="F3873" t="s">
        <v>125</v>
      </c>
      <c r="G3873" t="s">
        <v>118</v>
      </c>
      <c r="H3873">
        <v>60</v>
      </c>
      <c r="I3873">
        <v>60</v>
      </c>
      <c r="J3873">
        <v>27.3</v>
      </c>
      <c r="K3873">
        <v>0</v>
      </c>
      <c r="L3873">
        <v>45</v>
      </c>
      <c r="M3873">
        <v>40.5</v>
      </c>
      <c r="N3873">
        <v>9.9</v>
      </c>
      <c r="O3873">
        <v>15.7</v>
      </c>
      <c r="P3873">
        <v>15.7</v>
      </c>
      <c r="Q3873">
        <v>22.3</v>
      </c>
      <c r="R3873">
        <v>6.6</v>
      </c>
      <c r="S3873" t="s">
        <v>124</v>
      </c>
      <c r="T3873" t="s">
        <v>124</v>
      </c>
      <c r="U3873" t="s">
        <v>124</v>
      </c>
      <c r="V3873" t="s">
        <v>124</v>
      </c>
    </row>
    <row r="3874" spans="1:22" x14ac:dyDescent="0.25">
      <c r="A3874" t="str">
        <f t="shared" si="60"/>
        <v>2015/20161MaleEngineeringEU</v>
      </c>
      <c r="B3874" t="s">
        <v>38</v>
      </c>
      <c r="C3874" t="s">
        <v>142</v>
      </c>
      <c r="D3874">
        <v>1</v>
      </c>
      <c r="E3874" t="s">
        <v>2</v>
      </c>
      <c r="F3874" t="s">
        <v>21</v>
      </c>
      <c r="G3874" t="s">
        <v>93</v>
      </c>
      <c r="H3874">
        <v>1010</v>
      </c>
      <c r="I3874">
        <v>990</v>
      </c>
      <c r="J3874">
        <v>22.4</v>
      </c>
      <c r="K3874">
        <v>2.1</v>
      </c>
      <c r="L3874">
        <v>770</v>
      </c>
      <c r="M3874">
        <v>12</v>
      </c>
      <c r="N3874">
        <v>4.2</v>
      </c>
      <c r="O3874">
        <v>31.5</v>
      </c>
      <c r="P3874">
        <v>42.3</v>
      </c>
      <c r="Q3874">
        <v>61.4</v>
      </c>
      <c r="R3874">
        <v>29.9</v>
      </c>
      <c r="S3874">
        <v>295</v>
      </c>
      <c r="T3874">
        <v>22000</v>
      </c>
      <c r="U3874">
        <v>27100</v>
      </c>
      <c r="V3874">
        <v>31800</v>
      </c>
    </row>
    <row r="3875" spans="1:22" x14ac:dyDescent="0.25">
      <c r="A3875" t="str">
        <f t="shared" si="60"/>
        <v>2015/20161MaleEngineeringUK</v>
      </c>
      <c r="B3875" t="s">
        <v>38</v>
      </c>
      <c r="C3875" t="s">
        <v>142</v>
      </c>
      <c r="D3875">
        <v>1</v>
      </c>
      <c r="E3875" t="s">
        <v>2</v>
      </c>
      <c r="F3875" t="s">
        <v>61</v>
      </c>
      <c r="G3875" t="s">
        <v>93</v>
      </c>
      <c r="H3875">
        <v>10985</v>
      </c>
      <c r="I3875">
        <v>10940</v>
      </c>
      <c r="J3875">
        <v>1.6</v>
      </c>
      <c r="K3875">
        <v>0.4</v>
      </c>
      <c r="L3875">
        <v>10765</v>
      </c>
      <c r="M3875">
        <v>4.8</v>
      </c>
      <c r="N3875">
        <v>6</v>
      </c>
      <c r="O3875">
        <v>72.7</v>
      </c>
      <c r="P3875">
        <v>82.7</v>
      </c>
      <c r="Q3875">
        <v>87.6</v>
      </c>
      <c r="R3875">
        <v>14.9</v>
      </c>
      <c r="S3875">
        <v>7770</v>
      </c>
      <c r="T3875">
        <v>20500</v>
      </c>
      <c r="U3875">
        <v>26000</v>
      </c>
      <c r="V3875">
        <v>30700</v>
      </c>
    </row>
    <row r="3876" spans="1:22" x14ac:dyDescent="0.25">
      <c r="A3876" t="str">
        <f t="shared" si="60"/>
        <v>2015/20161MaleEngineeringNon-EU</v>
      </c>
      <c r="B3876" t="s">
        <v>38</v>
      </c>
      <c r="C3876" t="s">
        <v>142</v>
      </c>
      <c r="D3876">
        <v>1</v>
      </c>
      <c r="E3876" t="s">
        <v>2</v>
      </c>
      <c r="F3876" t="s">
        <v>125</v>
      </c>
      <c r="G3876" t="s">
        <v>93</v>
      </c>
      <c r="H3876">
        <v>4250</v>
      </c>
      <c r="I3876">
        <v>4210</v>
      </c>
      <c r="J3876">
        <v>44.2</v>
      </c>
      <c r="K3876">
        <v>1</v>
      </c>
      <c r="L3876">
        <v>2350</v>
      </c>
      <c r="M3876">
        <v>14</v>
      </c>
      <c r="N3876">
        <v>2.5</v>
      </c>
      <c r="O3876">
        <v>8</v>
      </c>
      <c r="P3876">
        <v>13</v>
      </c>
      <c r="Q3876">
        <v>39.299999999999997</v>
      </c>
      <c r="R3876">
        <v>31.3</v>
      </c>
      <c r="S3876">
        <v>280</v>
      </c>
      <c r="T3876">
        <v>21600</v>
      </c>
      <c r="U3876">
        <v>26700</v>
      </c>
      <c r="V3876">
        <v>31800</v>
      </c>
    </row>
    <row r="3877" spans="1:22" x14ac:dyDescent="0.25">
      <c r="A3877" t="str">
        <f t="shared" si="60"/>
        <v>2015/20161MaleEnglish studiesEU</v>
      </c>
      <c r="B3877" t="s">
        <v>38</v>
      </c>
      <c r="C3877" t="s">
        <v>142</v>
      </c>
      <c r="D3877">
        <v>1</v>
      </c>
      <c r="E3877" t="s">
        <v>2</v>
      </c>
      <c r="F3877" t="s">
        <v>21</v>
      </c>
      <c r="G3877" t="s">
        <v>109</v>
      </c>
      <c r="H3877">
        <v>85</v>
      </c>
      <c r="I3877">
        <v>85</v>
      </c>
      <c r="J3877">
        <v>27.7</v>
      </c>
      <c r="K3877">
        <v>4</v>
      </c>
      <c r="L3877">
        <v>60</v>
      </c>
      <c r="M3877">
        <v>17.899999999999999</v>
      </c>
      <c r="N3877">
        <v>6.6</v>
      </c>
      <c r="O3877">
        <v>19</v>
      </c>
      <c r="P3877">
        <v>31.1</v>
      </c>
      <c r="Q3877">
        <v>47.8</v>
      </c>
      <c r="R3877">
        <v>28.8</v>
      </c>
      <c r="S3877">
        <v>15</v>
      </c>
      <c r="T3877">
        <v>11000</v>
      </c>
      <c r="U3877">
        <v>15000</v>
      </c>
      <c r="V3877">
        <v>20500</v>
      </c>
    </row>
    <row r="3878" spans="1:22" x14ac:dyDescent="0.25">
      <c r="A3878" t="str">
        <f t="shared" si="60"/>
        <v>2015/20161MaleEnglish studiesUK</v>
      </c>
      <c r="B3878" t="s">
        <v>38</v>
      </c>
      <c r="C3878" t="s">
        <v>142</v>
      </c>
      <c r="D3878">
        <v>1</v>
      </c>
      <c r="E3878" t="s">
        <v>2</v>
      </c>
      <c r="F3878" t="s">
        <v>61</v>
      </c>
      <c r="G3878" t="s">
        <v>109</v>
      </c>
      <c r="H3878">
        <v>3565</v>
      </c>
      <c r="I3878">
        <v>3550</v>
      </c>
      <c r="J3878">
        <v>1.3</v>
      </c>
      <c r="K3878">
        <v>0.5</v>
      </c>
      <c r="L3878">
        <v>3500</v>
      </c>
      <c r="M3878">
        <v>5.9</v>
      </c>
      <c r="N3878">
        <v>12.2</v>
      </c>
      <c r="O3878">
        <v>57.2</v>
      </c>
      <c r="P3878">
        <v>73</v>
      </c>
      <c r="Q3878">
        <v>80.599999999999994</v>
      </c>
      <c r="R3878">
        <v>23.4</v>
      </c>
      <c r="S3878">
        <v>1930</v>
      </c>
      <c r="T3878">
        <v>10600</v>
      </c>
      <c r="U3878">
        <v>15700</v>
      </c>
      <c r="V3878">
        <v>20500</v>
      </c>
    </row>
    <row r="3879" spans="1:22" x14ac:dyDescent="0.25">
      <c r="A3879" t="str">
        <f t="shared" si="60"/>
        <v>2015/20161MaleEnglish studiesNon-EU</v>
      </c>
      <c r="B3879" t="s">
        <v>38</v>
      </c>
      <c r="C3879" t="s">
        <v>142</v>
      </c>
      <c r="D3879">
        <v>1</v>
      </c>
      <c r="E3879" t="s">
        <v>2</v>
      </c>
      <c r="F3879" t="s">
        <v>125</v>
      </c>
      <c r="G3879" t="s">
        <v>109</v>
      </c>
      <c r="H3879">
        <v>280</v>
      </c>
      <c r="I3879">
        <v>280</v>
      </c>
      <c r="J3879">
        <v>47.3</v>
      </c>
      <c r="K3879">
        <v>0.1</v>
      </c>
      <c r="L3879">
        <v>150</v>
      </c>
      <c r="M3879">
        <v>4.2</v>
      </c>
      <c r="N3879">
        <v>0.7</v>
      </c>
      <c r="O3879">
        <v>3</v>
      </c>
      <c r="P3879">
        <v>7</v>
      </c>
      <c r="Q3879">
        <v>47.9</v>
      </c>
      <c r="R3879">
        <v>44.8</v>
      </c>
      <c r="S3879" t="s">
        <v>124</v>
      </c>
      <c r="T3879" t="s">
        <v>124</v>
      </c>
      <c r="U3879" t="s">
        <v>124</v>
      </c>
      <c r="V3879" t="s">
        <v>124</v>
      </c>
    </row>
    <row r="3880" spans="1:22" x14ac:dyDescent="0.25">
      <c r="A3880" t="str">
        <f t="shared" si="60"/>
        <v>2015/20161MaleGeneral, applied and forensic sciencesEU</v>
      </c>
      <c r="B3880" t="s">
        <v>38</v>
      </c>
      <c r="C3880" t="s">
        <v>142</v>
      </c>
      <c r="D3880">
        <v>1</v>
      </c>
      <c r="E3880" t="s">
        <v>2</v>
      </c>
      <c r="F3880" t="s">
        <v>21</v>
      </c>
      <c r="G3880" t="s">
        <v>147</v>
      </c>
      <c r="H3880">
        <v>25</v>
      </c>
      <c r="I3880">
        <v>25</v>
      </c>
      <c r="J3880">
        <v>24.7</v>
      </c>
      <c r="K3880">
        <v>9</v>
      </c>
      <c r="L3880">
        <v>20</v>
      </c>
      <c r="M3880">
        <v>9.1999999999999993</v>
      </c>
      <c r="N3880">
        <v>2.9</v>
      </c>
      <c r="O3880">
        <v>16</v>
      </c>
      <c r="P3880">
        <v>39.200000000000003</v>
      </c>
      <c r="Q3880">
        <v>63.3</v>
      </c>
      <c r="R3880">
        <v>47.3</v>
      </c>
      <c r="S3880" t="s">
        <v>124</v>
      </c>
      <c r="T3880" t="s">
        <v>124</v>
      </c>
      <c r="U3880" t="s">
        <v>124</v>
      </c>
      <c r="V3880" t="s">
        <v>124</v>
      </c>
    </row>
    <row r="3881" spans="1:22" x14ac:dyDescent="0.25">
      <c r="A3881" t="str">
        <f t="shared" si="60"/>
        <v>2015/20161MaleGeneral, applied and forensic sciencesUK</v>
      </c>
      <c r="B3881" t="s">
        <v>38</v>
      </c>
      <c r="C3881" t="s">
        <v>142</v>
      </c>
      <c r="D3881">
        <v>1</v>
      </c>
      <c r="E3881" t="s">
        <v>2</v>
      </c>
      <c r="F3881" t="s">
        <v>61</v>
      </c>
      <c r="G3881" t="s">
        <v>147</v>
      </c>
      <c r="H3881">
        <v>735</v>
      </c>
      <c r="I3881">
        <v>735</v>
      </c>
      <c r="J3881">
        <v>1.9</v>
      </c>
      <c r="K3881">
        <v>0</v>
      </c>
      <c r="L3881">
        <v>720</v>
      </c>
      <c r="M3881">
        <v>3.2</v>
      </c>
      <c r="N3881">
        <v>7.6</v>
      </c>
      <c r="O3881">
        <v>62.8</v>
      </c>
      <c r="P3881">
        <v>78</v>
      </c>
      <c r="Q3881">
        <v>87.3</v>
      </c>
      <c r="R3881">
        <v>24.4</v>
      </c>
      <c r="S3881">
        <v>450</v>
      </c>
      <c r="T3881">
        <v>13200</v>
      </c>
      <c r="U3881">
        <v>17900</v>
      </c>
      <c r="V3881">
        <v>22700</v>
      </c>
    </row>
    <row r="3882" spans="1:22" x14ac:dyDescent="0.25">
      <c r="A3882" t="str">
        <f t="shared" si="60"/>
        <v>2015/20161MaleGeneral, applied and forensic sciencesNon-EU</v>
      </c>
      <c r="B3882" t="s">
        <v>38</v>
      </c>
      <c r="C3882" t="s">
        <v>142</v>
      </c>
      <c r="D3882">
        <v>1</v>
      </c>
      <c r="E3882" t="s">
        <v>2</v>
      </c>
      <c r="F3882" t="s">
        <v>125</v>
      </c>
      <c r="G3882" t="s">
        <v>147</v>
      </c>
      <c r="H3882">
        <v>35</v>
      </c>
      <c r="I3882">
        <v>35</v>
      </c>
      <c r="J3882">
        <v>42.5</v>
      </c>
      <c r="K3882">
        <v>0</v>
      </c>
      <c r="L3882">
        <v>20</v>
      </c>
      <c r="M3882">
        <v>11</v>
      </c>
      <c r="N3882">
        <v>3.2</v>
      </c>
      <c r="O3882">
        <v>7.5</v>
      </c>
      <c r="P3882">
        <v>21.4</v>
      </c>
      <c r="Q3882">
        <v>43.3</v>
      </c>
      <c r="R3882">
        <v>35.799999999999997</v>
      </c>
      <c r="S3882" t="s">
        <v>124</v>
      </c>
      <c r="T3882" t="s">
        <v>124</v>
      </c>
      <c r="U3882" t="s">
        <v>124</v>
      </c>
      <c r="V3882" t="s">
        <v>124</v>
      </c>
    </row>
    <row r="3883" spans="1:22" x14ac:dyDescent="0.25">
      <c r="A3883" t="str">
        <f t="shared" si="60"/>
        <v>2015/20161MaleGeography, earth and environmental studiesEU</v>
      </c>
      <c r="B3883" t="s">
        <v>38</v>
      </c>
      <c r="C3883" t="s">
        <v>142</v>
      </c>
      <c r="D3883">
        <v>1</v>
      </c>
      <c r="E3883" t="s">
        <v>2</v>
      </c>
      <c r="F3883" t="s">
        <v>21</v>
      </c>
      <c r="G3883" t="s">
        <v>148</v>
      </c>
      <c r="H3883">
        <v>100</v>
      </c>
      <c r="I3883">
        <v>100</v>
      </c>
      <c r="J3883">
        <v>25.6</v>
      </c>
      <c r="K3883">
        <v>2</v>
      </c>
      <c r="L3883">
        <v>75</v>
      </c>
      <c r="M3883">
        <v>6.7</v>
      </c>
      <c r="N3883">
        <v>5.9</v>
      </c>
      <c r="O3883">
        <v>27</v>
      </c>
      <c r="P3883">
        <v>38.200000000000003</v>
      </c>
      <c r="Q3883">
        <v>61.8</v>
      </c>
      <c r="R3883">
        <v>34.799999999999997</v>
      </c>
      <c r="S3883">
        <v>25</v>
      </c>
      <c r="T3883">
        <v>15400</v>
      </c>
      <c r="U3883">
        <v>23800</v>
      </c>
      <c r="V3883">
        <v>28900</v>
      </c>
    </row>
    <row r="3884" spans="1:22" x14ac:dyDescent="0.25">
      <c r="A3884" t="str">
        <f t="shared" si="60"/>
        <v>2015/20161MaleGeography, earth and environmental studiesUK</v>
      </c>
      <c r="B3884" t="s">
        <v>38</v>
      </c>
      <c r="C3884" t="s">
        <v>142</v>
      </c>
      <c r="D3884">
        <v>1</v>
      </c>
      <c r="E3884" t="s">
        <v>2</v>
      </c>
      <c r="F3884" t="s">
        <v>61</v>
      </c>
      <c r="G3884" t="s">
        <v>148</v>
      </c>
      <c r="H3884">
        <v>4360</v>
      </c>
      <c r="I3884">
        <v>4350</v>
      </c>
      <c r="J3884">
        <v>2</v>
      </c>
      <c r="K3884">
        <v>0.2</v>
      </c>
      <c r="L3884">
        <v>4265</v>
      </c>
      <c r="M3884">
        <v>4</v>
      </c>
      <c r="N3884">
        <v>8.1</v>
      </c>
      <c r="O3884">
        <v>60.5</v>
      </c>
      <c r="P3884">
        <v>77.400000000000006</v>
      </c>
      <c r="Q3884">
        <v>85.9</v>
      </c>
      <c r="R3884">
        <v>25.4</v>
      </c>
      <c r="S3884">
        <v>2540</v>
      </c>
      <c r="T3884">
        <v>13900</v>
      </c>
      <c r="U3884">
        <v>18700</v>
      </c>
      <c r="V3884">
        <v>23800</v>
      </c>
    </row>
    <row r="3885" spans="1:22" x14ac:dyDescent="0.25">
      <c r="A3885" t="str">
        <f t="shared" si="60"/>
        <v>2015/20161MaleGeography, earth and environmental studiesNon-EU</v>
      </c>
      <c r="B3885" t="s">
        <v>38</v>
      </c>
      <c r="C3885" t="s">
        <v>142</v>
      </c>
      <c r="D3885">
        <v>1</v>
      </c>
      <c r="E3885" t="s">
        <v>2</v>
      </c>
      <c r="F3885" t="s">
        <v>125</v>
      </c>
      <c r="G3885" t="s">
        <v>148</v>
      </c>
      <c r="H3885">
        <v>195</v>
      </c>
      <c r="I3885">
        <v>190</v>
      </c>
      <c r="J3885">
        <v>53.6</v>
      </c>
      <c r="K3885">
        <v>1.5</v>
      </c>
      <c r="L3885">
        <v>90</v>
      </c>
      <c r="M3885">
        <v>8.3000000000000007</v>
      </c>
      <c r="N3885">
        <v>4</v>
      </c>
      <c r="O3885">
        <v>7.3</v>
      </c>
      <c r="P3885">
        <v>12</v>
      </c>
      <c r="Q3885">
        <v>34.1</v>
      </c>
      <c r="R3885">
        <v>26.8</v>
      </c>
      <c r="S3885">
        <v>10</v>
      </c>
      <c r="T3885">
        <v>9500</v>
      </c>
      <c r="U3885">
        <v>12800</v>
      </c>
      <c r="V3885">
        <v>30000</v>
      </c>
    </row>
    <row r="3886" spans="1:22" x14ac:dyDescent="0.25">
      <c r="A3886" t="str">
        <f t="shared" si="60"/>
        <v>2015/20161MaleHealth and social careEU</v>
      </c>
      <c r="B3886" t="s">
        <v>38</v>
      </c>
      <c r="C3886" t="s">
        <v>142</v>
      </c>
      <c r="D3886">
        <v>1</v>
      </c>
      <c r="E3886" t="s">
        <v>2</v>
      </c>
      <c r="F3886" t="s">
        <v>21</v>
      </c>
      <c r="G3886" t="s">
        <v>104</v>
      </c>
      <c r="H3886">
        <v>5</v>
      </c>
      <c r="I3886">
        <v>5</v>
      </c>
      <c r="J3886">
        <v>33.299999999999997</v>
      </c>
      <c r="K3886">
        <v>0</v>
      </c>
      <c r="L3886">
        <v>0</v>
      </c>
      <c r="M3886">
        <v>0</v>
      </c>
      <c r="N3886">
        <v>0</v>
      </c>
      <c r="O3886">
        <v>33.299999999999997</v>
      </c>
      <c r="P3886">
        <v>33.299999999999997</v>
      </c>
      <c r="Q3886">
        <v>66.7</v>
      </c>
      <c r="R3886">
        <v>33.299999999999997</v>
      </c>
      <c r="S3886" t="s">
        <v>124</v>
      </c>
      <c r="T3886" t="s">
        <v>124</v>
      </c>
      <c r="U3886" t="s">
        <v>124</v>
      </c>
      <c r="V3886" t="s">
        <v>124</v>
      </c>
    </row>
    <row r="3887" spans="1:22" x14ac:dyDescent="0.25">
      <c r="A3887" t="str">
        <f t="shared" si="60"/>
        <v>2015/20161MaleHealth and social careUK</v>
      </c>
      <c r="B3887" t="s">
        <v>38</v>
      </c>
      <c r="C3887" t="s">
        <v>142</v>
      </c>
      <c r="D3887">
        <v>1</v>
      </c>
      <c r="E3887" t="s">
        <v>2</v>
      </c>
      <c r="F3887" t="s">
        <v>61</v>
      </c>
      <c r="G3887" t="s">
        <v>104</v>
      </c>
      <c r="H3887">
        <v>1095</v>
      </c>
      <c r="I3887">
        <v>1095</v>
      </c>
      <c r="J3887">
        <v>1.6</v>
      </c>
      <c r="K3887">
        <v>0.1</v>
      </c>
      <c r="L3887">
        <v>1075</v>
      </c>
      <c r="M3887">
        <v>2.9</v>
      </c>
      <c r="N3887">
        <v>5.8</v>
      </c>
      <c r="O3887">
        <v>69.2</v>
      </c>
      <c r="P3887">
        <v>87.3</v>
      </c>
      <c r="Q3887">
        <v>89.6</v>
      </c>
      <c r="R3887">
        <v>20.399999999999999</v>
      </c>
      <c r="S3887">
        <v>745</v>
      </c>
      <c r="T3887">
        <v>16500</v>
      </c>
      <c r="U3887">
        <v>22700</v>
      </c>
      <c r="V3887">
        <v>27100</v>
      </c>
    </row>
    <row r="3888" spans="1:22" x14ac:dyDescent="0.25">
      <c r="A3888" t="str">
        <f t="shared" si="60"/>
        <v>2015/20161MaleHealth and social careNon-EU</v>
      </c>
      <c r="B3888" t="s">
        <v>38</v>
      </c>
      <c r="C3888" t="s">
        <v>142</v>
      </c>
      <c r="D3888">
        <v>1</v>
      </c>
      <c r="E3888" t="s">
        <v>2</v>
      </c>
      <c r="F3888" t="s">
        <v>125</v>
      </c>
      <c r="G3888" t="s">
        <v>104</v>
      </c>
      <c r="H3888">
        <v>10</v>
      </c>
      <c r="I3888">
        <v>10</v>
      </c>
      <c r="J3888">
        <v>27.3</v>
      </c>
      <c r="K3888">
        <v>0</v>
      </c>
      <c r="L3888">
        <v>10</v>
      </c>
      <c r="M3888">
        <v>27.3</v>
      </c>
      <c r="N3888">
        <v>0</v>
      </c>
      <c r="O3888">
        <v>22.7</v>
      </c>
      <c r="P3888">
        <v>40.9</v>
      </c>
      <c r="Q3888">
        <v>45.5</v>
      </c>
      <c r="R3888">
        <v>22.7</v>
      </c>
      <c r="S3888" t="s">
        <v>124</v>
      </c>
      <c r="T3888" t="s">
        <v>124</v>
      </c>
      <c r="U3888" t="s">
        <v>124</v>
      </c>
      <c r="V3888" t="s">
        <v>124</v>
      </c>
    </row>
    <row r="3889" spans="1:22" x14ac:dyDescent="0.25">
      <c r="A3889" t="str">
        <f t="shared" si="60"/>
        <v>2015/20161MaleHistory and archaeologyEU</v>
      </c>
      <c r="B3889" t="s">
        <v>38</v>
      </c>
      <c r="C3889" t="s">
        <v>142</v>
      </c>
      <c r="D3889">
        <v>1</v>
      </c>
      <c r="E3889" t="s">
        <v>2</v>
      </c>
      <c r="F3889" t="s">
        <v>21</v>
      </c>
      <c r="G3889" t="s">
        <v>113</v>
      </c>
      <c r="H3889">
        <v>105</v>
      </c>
      <c r="I3889">
        <v>100</v>
      </c>
      <c r="J3889">
        <v>14.9</v>
      </c>
      <c r="K3889">
        <v>3.5</v>
      </c>
      <c r="L3889">
        <v>85</v>
      </c>
      <c r="M3889">
        <v>7.4</v>
      </c>
      <c r="N3889">
        <v>8.1999999999999993</v>
      </c>
      <c r="O3889">
        <v>16.8</v>
      </c>
      <c r="P3889">
        <v>35</v>
      </c>
      <c r="Q3889">
        <v>69.5</v>
      </c>
      <c r="R3889">
        <v>52.7</v>
      </c>
      <c r="S3889">
        <v>15</v>
      </c>
      <c r="T3889">
        <v>16500</v>
      </c>
      <c r="U3889">
        <v>23800</v>
      </c>
      <c r="V3889">
        <v>28000</v>
      </c>
    </row>
    <row r="3890" spans="1:22" x14ac:dyDescent="0.25">
      <c r="A3890" t="str">
        <f t="shared" si="60"/>
        <v>2015/20161MaleHistory and archaeologyUK</v>
      </c>
      <c r="B3890" t="s">
        <v>38</v>
      </c>
      <c r="C3890" t="s">
        <v>142</v>
      </c>
      <c r="D3890">
        <v>1</v>
      </c>
      <c r="E3890" t="s">
        <v>2</v>
      </c>
      <c r="F3890" t="s">
        <v>61</v>
      </c>
      <c r="G3890" t="s">
        <v>113</v>
      </c>
      <c r="H3890">
        <v>5660</v>
      </c>
      <c r="I3890">
        <v>5650</v>
      </c>
      <c r="J3890">
        <v>1.9</v>
      </c>
      <c r="K3890">
        <v>0.2</v>
      </c>
      <c r="L3890">
        <v>5540</v>
      </c>
      <c r="M3890">
        <v>5.4</v>
      </c>
      <c r="N3890">
        <v>9.6</v>
      </c>
      <c r="O3890">
        <v>56.4</v>
      </c>
      <c r="P3890">
        <v>73.099999999999994</v>
      </c>
      <c r="Q3890">
        <v>83.1</v>
      </c>
      <c r="R3890">
        <v>26.7</v>
      </c>
      <c r="S3890">
        <v>3070</v>
      </c>
      <c r="T3890">
        <v>12100</v>
      </c>
      <c r="U3890">
        <v>17200</v>
      </c>
      <c r="V3890">
        <v>22700</v>
      </c>
    </row>
    <row r="3891" spans="1:22" x14ac:dyDescent="0.25">
      <c r="A3891" t="str">
        <f t="shared" si="60"/>
        <v>2015/20161MaleHistory and archaeologyNon-EU</v>
      </c>
      <c r="B3891" t="s">
        <v>38</v>
      </c>
      <c r="C3891" t="s">
        <v>142</v>
      </c>
      <c r="D3891">
        <v>1</v>
      </c>
      <c r="E3891" t="s">
        <v>2</v>
      </c>
      <c r="F3891" t="s">
        <v>125</v>
      </c>
      <c r="G3891" t="s">
        <v>113</v>
      </c>
      <c r="H3891">
        <v>110</v>
      </c>
      <c r="I3891">
        <v>105</v>
      </c>
      <c r="J3891">
        <v>33.4</v>
      </c>
      <c r="K3891">
        <v>4.9000000000000004</v>
      </c>
      <c r="L3891">
        <v>70</v>
      </c>
      <c r="M3891">
        <v>13.7</v>
      </c>
      <c r="N3891">
        <v>5.2</v>
      </c>
      <c r="O3891">
        <v>9.6</v>
      </c>
      <c r="P3891">
        <v>18.7</v>
      </c>
      <c r="Q3891">
        <v>47.8</v>
      </c>
      <c r="R3891">
        <v>38.200000000000003</v>
      </c>
      <c r="S3891" t="s">
        <v>124</v>
      </c>
      <c r="T3891" t="s">
        <v>124</v>
      </c>
      <c r="U3891" t="s">
        <v>124</v>
      </c>
      <c r="V3891" t="s">
        <v>124</v>
      </c>
    </row>
    <row r="3892" spans="1:22" x14ac:dyDescent="0.25">
      <c r="A3892" t="str">
        <f t="shared" si="60"/>
        <v>2015/20161MaleLanguages and area studiesEU</v>
      </c>
      <c r="B3892" t="s">
        <v>38</v>
      </c>
      <c r="C3892" t="s">
        <v>142</v>
      </c>
      <c r="D3892">
        <v>1</v>
      </c>
      <c r="E3892" t="s">
        <v>2</v>
      </c>
      <c r="F3892" t="s">
        <v>21</v>
      </c>
      <c r="G3892" t="s">
        <v>149</v>
      </c>
      <c r="H3892">
        <v>110</v>
      </c>
      <c r="I3892">
        <v>110</v>
      </c>
      <c r="J3892">
        <v>21.7</v>
      </c>
      <c r="K3892">
        <v>3.5</v>
      </c>
      <c r="L3892">
        <v>85</v>
      </c>
      <c r="M3892">
        <v>19.8</v>
      </c>
      <c r="N3892">
        <v>7.3</v>
      </c>
      <c r="O3892">
        <v>25.2</v>
      </c>
      <c r="P3892">
        <v>31.7</v>
      </c>
      <c r="Q3892">
        <v>51.3</v>
      </c>
      <c r="R3892">
        <v>26.1</v>
      </c>
      <c r="S3892">
        <v>25</v>
      </c>
      <c r="T3892">
        <v>17600</v>
      </c>
      <c r="U3892">
        <v>21600</v>
      </c>
      <c r="V3892">
        <v>27100</v>
      </c>
    </row>
    <row r="3893" spans="1:22" x14ac:dyDescent="0.25">
      <c r="A3893" t="str">
        <f t="shared" si="60"/>
        <v>2015/20161MaleLanguages and area studiesUK</v>
      </c>
      <c r="B3893" t="s">
        <v>38</v>
      </c>
      <c r="C3893" t="s">
        <v>142</v>
      </c>
      <c r="D3893">
        <v>1</v>
      </c>
      <c r="E3893" t="s">
        <v>2</v>
      </c>
      <c r="F3893" t="s">
        <v>61</v>
      </c>
      <c r="G3893" t="s">
        <v>149</v>
      </c>
      <c r="H3893">
        <v>1955</v>
      </c>
      <c r="I3893">
        <v>1940</v>
      </c>
      <c r="J3893">
        <v>1.6</v>
      </c>
      <c r="K3893">
        <v>0.8</v>
      </c>
      <c r="L3893">
        <v>1905</v>
      </c>
      <c r="M3893">
        <v>13</v>
      </c>
      <c r="N3893">
        <v>10.199999999999999</v>
      </c>
      <c r="O3893">
        <v>55.5</v>
      </c>
      <c r="P3893">
        <v>66.599999999999994</v>
      </c>
      <c r="Q3893">
        <v>75.2</v>
      </c>
      <c r="R3893">
        <v>19.7</v>
      </c>
      <c r="S3893">
        <v>995</v>
      </c>
      <c r="T3893">
        <v>14300</v>
      </c>
      <c r="U3893">
        <v>20100</v>
      </c>
      <c r="V3893">
        <v>26000</v>
      </c>
    </row>
    <row r="3894" spans="1:22" x14ac:dyDescent="0.25">
      <c r="A3894" t="str">
        <f t="shared" si="60"/>
        <v>2015/20161MaleLanguages and area studiesNon-EU</v>
      </c>
      <c r="B3894" t="s">
        <v>38</v>
      </c>
      <c r="C3894" t="s">
        <v>142</v>
      </c>
      <c r="D3894">
        <v>1</v>
      </c>
      <c r="E3894" t="s">
        <v>2</v>
      </c>
      <c r="F3894" t="s">
        <v>125</v>
      </c>
      <c r="G3894" t="s">
        <v>149</v>
      </c>
      <c r="H3894">
        <v>55</v>
      </c>
      <c r="I3894">
        <v>55</v>
      </c>
      <c r="J3894">
        <v>32.799999999999997</v>
      </c>
      <c r="K3894">
        <v>1.8</v>
      </c>
      <c r="L3894">
        <v>35</v>
      </c>
      <c r="M3894">
        <v>17.3</v>
      </c>
      <c r="N3894">
        <v>2.6</v>
      </c>
      <c r="O3894">
        <v>12.6</v>
      </c>
      <c r="P3894">
        <v>16.7</v>
      </c>
      <c r="Q3894">
        <v>47.3</v>
      </c>
      <c r="R3894">
        <v>34.6</v>
      </c>
      <c r="S3894" t="s">
        <v>124</v>
      </c>
      <c r="T3894" t="s">
        <v>124</v>
      </c>
      <c r="U3894" t="s">
        <v>124</v>
      </c>
      <c r="V3894" t="s">
        <v>124</v>
      </c>
    </row>
    <row r="3895" spans="1:22" x14ac:dyDescent="0.25">
      <c r="A3895" t="str">
        <f t="shared" si="60"/>
        <v>2015/20161MaleLawEU</v>
      </c>
      <c r="B3895" t="s">
        <v>38</v>
      </c>
      <c r="C3895" t="s">
        <v>142</v>
      </c>
      <c r="D3895">
        <v>1</v>
      </c>
      <c r="E3895" t="s">
        <v>2</v>
      </c>
      <c r="F3895" t="s">
        <v>21</v>
      </c>
      <c r="G3895" t="s">
        <v>7</v>
      </c>
      <c r="H3895">
        <v>345</v>
      </c>
      <c r="I3895">
        <v>340</v>
      </c>
      <c r="J3895">
        <v>28.5</v>
      </c>
      <c r="K3895">
        <v>1.6</v>
      </c>
      <c r="L3895">
        <v>240</v>
      </c>
      <c r="M3895">
        <v>12.3</v>
      </c>
      <c r="N3895">
        <v>5.6</v>
      </c>
      <c r="O3895">
        <v>17</v>
      </c>
      <c r="P3895">
        <v>23.7</v>
      </c>
      <c r="Q3895">
        <v>53.6</v>
      </c>
      <c r="R3895">
        <v>36.6</v>
      </c>
      <c r="S3895">
        <v>50</v>
      </c>
      <c r="T3895">
        <v>13200</v>
      </c>
      <c r="U3895">
        <v>19000</v>
      </c>
      <c r="V3895">
        <v>25300</v>
      </c>
    </row>
    <row r="3896" spans="1:22" x14ac:dyDescent="0.25">
      <c r="A3896" t="str">
        <f t="shared" si="60"/>
        <v>2015/20161MaleLawUK</v>
      </c>
      <c r="B3896" t="s">
        <v>38</v>
      </c>
      <c r="C3896" t="s">
        <v>142</v>
      </c>
      <c r="D3896">
        <v>1</v>
      </c>
      <c r="E3896" t="s">
        <v>2</v>
      </c>
      <c r="F3896" t="s">
        <v>61</v>
      </c>
      <c r="G3896" t="s">
        <v>7</v>
      </c>
      <c r="H3896">
        <v>4215</v>
      </c>
      <c r="I3896">
        <v>4210</v>
      </c>
      <c r="J3896">
        <v>2.6</v>
      </c>
      <c r="K3896">
        <v>0.2</v>
      </c>
      <c r="L3896">
        <v>4100</v>
      </c>
      <c r="M3896">
        <v>5.7</v>
      </c>
      <c r="N3896">
        <v>10.4</v>
      </c>
      <c r="O3896">
        <v>61.1</v>
      </c>
      <c r="P3896">
        <v>74.5</v>
      </c>
      <c r="Q3896">
        <v>81.2</v>
      </c>
      <c r="R3896">
        <v>20.100000000000001</v>
      </c>
      <c r="S3896">
        <v>2480</v>
      </c>
      <c r="T3896">
        <v>13200</v>
      </c>
      <c r="U3896">
        <v>17600</v>
      </c>
      <c r="V3896">
        <v>24200</v>
      </c>
    </row>
    <row r="3897" spans="1:22" x14ac:dyDescent="0.25">
      <c r="A3897" t="str">
        <f t="shared" si="60"/>
        <v>2015/20161MaleLawNon-EU</v>
      </c>
      <c r="B3897" t="s">
        <v>38</v>
      </c>
      <c r="C3897" t="s">
        <v>142</v>
      </c>
      <c r="D3897">
        <v>1</v>
      </c>
      <c r="E3897" t="s">
        <v>2</v>
      </c>
      <c r="F3897" t="s">
        <v>125</v>
      </c>
      <c r="G3897" t="s">
        <v>7</v>
      </c>
      <c r="H3897">
        <v>1255</v>
      </c>
      <c r="I3897">
        <v>1245</v>
      </c>
      <c r="J3897">
        <v>50.3</v>
      </c>
      <c r="K3897">
        <v>0.8</v>
      </c>
      <c r="L3897">
        <v>620</v>
      </c>
      <c r="M3897">
        <v>14.3</v>
      </c>
      <c r="N3897">
        <v>2.9</v>
      </c>
      <c r="O3897">
        <v>7.6</v>
      </c>
      <c r="P3897">
        <v>11.2</v>
      </c>
      <c r="Q3897">
        <v>32.5</v>
      </c>
      <c r="R3897">
        <v>25</v>
      </c>
      <c r="S3897">
        <v>70</v>
      </c>
      <c r="T3897">
        <v>12400</v>
      </c>
      <c r="U3897">
        <v>18100</v>
      </c>
      <c r="V3897">
        <v>30000</v>
      </c>
    </row>
    <row r="3898" spans="1:22" x14ac:dyDescent="0.25">
      <c r="A3898" t="str">
        <f t="shared" si="60"/>
        <v>2015/20161MaleMaterials and technologyEU</v>
      </c>
      <c r="B3898" t="s">
        <v>38</v>
      </c>
      <c r="C3898" t="s">
        <v>142</v>
      </c>
      <c r="D3898">
        <v>1</v>
      </c>
      <c r="E3898" t="s">
        <v>2</v>
      </c>
      <c r="F3898" t="s">
        <v>21</v>
      </c>
      <c r="G3898" t="s">
        <v>150</v>
      </c>
      <c r="H3898">
        <v>125</v>
      </c>
      <c r="I3898">
        <v>125</v>
      </c>
      <c r="J3898">
        <v>24.8</v>
      </c>
      <c r="K3898">
        <v>2.4</v>
      </c>
      <c r="L3898">
        <v>95</v>
      </c>
      <c r="M3898">
        <v>24.5</v>
      </c>
      <c r="N3898">
        <v>8.9</v>
      </c>
      <c r="O3898">
        <v>26.9</v>
      </c>
      <c r="P3898">
        <v>31</v>
      </c>
      <c r="Q3898">
        <v>41.9</v>
      </c>
      <c r="R3898">
        <v>14.9</v>
      </c>
      <c r="S3898">
        <v>30</v>
      </c>
      <c r="T3898">
        <v>15700</v>
      </c>
      <c r="U3898">
        <v>23400</v>
      </c>
      <c r="V3898">
        <v>26700</v>
      </c>
    </row>
    <row r="3899" spans="1:22" x14ac:dyDescent="0.25">
      <c r="A3899" t="str">
        <f t="shared" si="60"/>
        <v>2015/20161MaleMaterials and technologyUK</v>
      </c>
      <c r="B3899" t="s">
        <v>38</v>
      </c>
      <c r="C3899" t="s">
        <v>142</v>
      </c>
      <c r="D3899">
        <v>1</v>
      </c>
      <c r="E3899" t="s">
        <v>2</v>
      </c>
      <c r="F3899" t="s">
        <v>61</v>
      </c>
      <c r="G3899" t="s">
        <v>150</v>
      </c>
      <c r="H3899">
        <v>1370</v>
      </c>
      <c r="I3899">
        <v>1365</v>
      </c>
      <c r="J3899">
        <v>1.4</v>
      </c>
      <c r="K3899">
        <v>0.2</v>
      </c>
      <c r="L3899">
        <v>1345</v>
      </c>
      <c r="M3899">
        <v>5.8</v>
      </c>
      <c r="N3899">
        <v>10.1</v>
      </c>
      <c r="O3899">
        <v>72.900000000000006</v>
      </c>
      <c r="P3899">
        <v>79.099999999999994</v>
      </c>
      <c r="Q3899">
        <v>82.8</v>
      </c>
      <c r="R3899">
        <v>9.9</v>
      </c>
      <c r="S3899">
        <v>935</v>
      </c>
      <c r="T3899">
        <v>11700</v>
      </c>
      <c r="U3899">
        <v>16500</v>
      </c>
      <c r="V3899">
        <v>23100</v>
      </c>
    </row>
    <row r="3900" spans="1:22" x14ac:dyDescent="0.25">
      <c r="A3900" t="str">
        <f t="shared" si="60"/>
        <v>2015/20161MaleMaterials and technologyNon-EU</v>
      </c>
      <c r="B3900" t="s">
        <v>38</v>
      </c>
      <c r="C3900" t="s">
        <v>142</v>
      </c>
      <c r="D3900">
        <v>1</v>
      </c>
      <c r="E3900" t="s">
        <v>2</v>
      </c>
      <c r="F3900" t="s">
        <v>125</v>
      </c>
      <c r="G3900" t="s">
        <v>150</v>
      </c>
      <c r="H3900">
        <v>225</v>
      </c>
      <c r="I3900">
        <v>220</v>
      </c>
      <c r="J3900">
        <v>39.200000000000003</v>
      </c>
      <c r="K3900">
        <v>0.4</v>
      </c>
      <c r="L3900">
        <v>135</v>
      </c>
      <c r="M3900">
        <v>16.7</v>
      </c>
      <c r="N3900">
        <v>2.9</v>
      </c>
      <c r="O3900">
        <v>7.6</v>
      </c>
      <c r="P3900">
        <v>10.1</v>
      </c>
      <c r="Q3900">
        <v>41.2</v>
      </c>
      <c r="R3900">
        <v>33.6</v>
      </c>
      <c r="S3900">
        <v>10</v>
      </c>
      <c r="T3900">
        <v>7700</v>
      </c>
      <c r="U3900">
        <v>17900</v>
      </c>
      <c r="V3900">
        <v>29300</v>
      </c>
    </row>
    <row r="3901" spans="1:22" x14ac:dyDescent="0.25">
      <c r="A3901" t="str">
        <f t="shared" si="60"/>
        <v>2015/20161MaleMathematical sciencesEU</v>
      </c>
      <c r="B3901" t="s">
        <v>38</v>
      </c>
      <c r="C3901" t="s">
        <v>142</v>
      </c>
      <c r="D3901">
        <v>1</v>
      </c>
      <c r="E3901" t="s">
        <v>2</v>
      </c>
      <c r="F3901" t="s">
        <v>21</v>
      </c>
      <c r="G3901" t="s">
        <v>5</v>
      </c>
      <c r="H3901">
        <v>185</v>
      </c>
      <c r="I3901">
        <v>175</v>
      </c>
      <c r="J3901">
        <v>19.100000000000001</v>
      </c>
      <c r="K3901">
        <v>3.9</v>
      </c>
      <c r="L3901">
        <v>145</v>
      </c>
      <c r="M3901">
        <v>12.7</v>
      </c>
      <c r="N3901">
        <v>2.2999999999999998</v>
      </c>
      <c r="O3901">
        <v>14.8</v>
      </c>
      <c r="P3901">
        <v>34.299999999999997</v>
      </c>
      <c r="Q3901">
        <v>65.900000000000006</v>
      </c>
      <c r="R3901">
        <v>51.1</v>
      </c>
      <c r="S3901">
        <v>25</v>
      </c>
      <c r="T3901">
        <v>21200</v>
      </c>
      <c r="U3901">
        <v>27800</v>
      </c>
      <c r="V3901">
        <v>35900</v>
      </c>
    </row>
    <row r="3902" spans="1:22" x14ac:dyDescent="0.25">
      <c r="A3902" t="str">
        <f t="shared" si="60"/>
        <v>2015/20161MaleMathematical sciencesUK</v>
      </c>
      <c r="B3902" t="s">
        <v>38</v>
      </c>
      <c r="C3902" t="s">
        <v>142</v>
      </c>
      <c r="D3902">
        <v>1</v>
      </c>
      <c r="E3902" t="s">
        <v>2</v>
      </c>
      <c r="F3902" t="s">
        <v>61</v>
      </c>
      <c r="G3902" t="s">
        <v>5</v>
      </c>
      <c r="H3902">
        <v>3620</v>
      </c>
      <c r="I3902">
        <v>3615</v>
      </c>
      <c r="J3902">
        <v>1.4</v>
      </c>
      <c r="K3902">
        <v>0.2</v>
      </c>
      <c r="L3902">
        <v>3565</v>
      </c>
      <c r="M3902">
        <v>4.5999999999999996</v>
      </c>
      <c r="N3902">
        <v>6.1</v>
      </c>
      <c r="O3902">
        <v>62.2</v>
      </c>
      <c r="P3902">
        <v>78.5</v>
      </c>
      <c r="Q3902">
        <v>87.9</v>
      </c>
      <c r="R3902">
        <v>25.7</v>
      </c>
      <c r="S3902">
        <v>2190</v>
      </c>
      <c r="T3902">
        <v>17900</v>
      </c>
      <c r="U3902">
        <v>22700</v>
      </c>
      <c r="V3902">
        <v>28900</v>
      </c>
    </row>
    <row r="3903" spans="1:22" x14ac:dyDescent="0.25">
      <c r="A3903" t="str">
        <f t="shared" si="60"/>
        <v>2015/20161MaleMathematical sciencesNon-EU</v>
      </c>
      <c r="B3903" t="s">
        <v>38</v>
      </c>
      <c r="C3903" t="s">
        <v>142</v>
      </c>
      <c r="D3903">
        <v>1</v>
      </c>
      <c r="E3903" t="s">
        <v>2</v>
      </c>
      <c r="F3903" t="s">
        <v>125</v>
      </c>
      <c r="G3903" t="s">
        <v>5</v>
      </c>
      <c r="H3903">
        <v>605</v>
      </c>
      <c r="I3903">
        <v>605</v>
      </c>
      <c r="J3903">
        <v>35.6</v>
      </c>
      <c r="K3903">
        <v>0.2</v>
      </c>
      <c r="L3903">
        <v>390</v>
      </c>
      <c r="M3903">
        <v>8.3000000000000007</v>
      </c>
      <c r="N3903">
        <v>1.2</v>
      </c>
      <c r="O3903">
        <v>6.8</v>
      </c>
      <c r="P3903">
        <v>12.1</v>
      </c>
      <c r="Q3903">
        <v>54.9</v>
      </c>
      <c r="R3903">
        <v>48.1</v>
      </c>
      <c r="S3903">
        <v>35</v>
      </c>
      <c r="T3903">
        <v>22000</v>
      </c>
      <c r="U3903">
        <v>29300</v>
      </c>
      <c r="V3903">
        <v>33300</v>
      </c>
    </row>
    <row r="3904" spans="1:22" x14ac:dyDescent="0.25">
      <c r="A3904" t="str">
        <f t="shared" si="60"/>
        <v>2015/20161MaleMedia, journalism and communicationsEU</v>
      </c>
      <c r="B3904" t="s">
        <v>38</v>
      </c>
      <c r="C3904" t="s">
        <v>142</v>
      </c>
      <c r="D3904">
        <v>1</v>
      </c>
      <c r="E3904" t="s">
        <v>2</v>
      </c>
      <c r="F3904" t="s">
        <v>21</v>
      </c>
      <c r="G3904" t="s">
        <v>151</v>
      </c>
      <c r="H3904">
        <v>210</v>
      </c>
      <c r="I3904">
        <v>205</v>
      </c>
      <c r="J3904">
        <v>26.2</v>
      </c>
      <c r="K3904">
        <v>2.4</v>
      </c>
      <c r="L3904">
        <v>150</v>
      </c>
      <c r="M3904">
        <v>19.100000000000001</v>
      </c>
      <c r="N3904">
        <v>9.1</v>
      </c>
      <c r="O3904">
        <v>32.6</v>
      </c>
      <c r="P3904">
        <v>37.1</v>
      </c>
      <c r="Q3904">
        <v>45.6</v>
      </c>
      <c r="R3904">
        <v>13.1</v>
      </c>
      <c r="S3904">
        <v>60</v>
      </c>
      <c r="T3904">
        <v>9900</v>
      </c>
      <c r="U3904">
        <v>16500</v>
      </c>
      <c r="V3904">
        <v>22700</v>
      </c>
    </row>
    <row r="3905" spans="1:22" x14ac:dyDescent="0.25">
      <c r="A3905" t="str">
        <f t="shared" si="60"/>
        <v>2015/20161MaleMedia, journalism and communicationsUK</v>
      </c>
      <c r="B3905" t="s">
        <v>38</v>
      </c>
      <c r="C3905" t="s">
        <v>142</v>
      </c>
      <c r="D3905">
        <v>1</v>
      </c>
      <c r="E3905" t="s">
        <v>2</v>
      </c>
      <c r="F3905" t="s">
        <v>61</v>
      </c>
      <c r="G3905" t="s">
        <v>151</v>
      </c>
      <c r="H3905">
        <v>4245</v>
      </c>
      <c r="I3905">
        <v>4240</v>
      </c>
      <c r="J3905">
        <v>1</v>
      </c>
      <c r="K3905">
        <v>0.1</v>
      </c>
      <c r="L3905">
        <v>4195</v>
      </c>
      <c r="M3905">
        <v>4.7</v>
      </c>
      <c r="N3905">
        <v>12.3</v>
      </c>
      <c r="O3905">
        <v>75.7</v>
      </c>
      <c r="P3905">
        <v>79.5</v>
      </c>
      <c r="Q3905">
        <v>82</v>
      </c>
      <c r="R3905">
        <v>6.3</v>
      </c>
      <c r="S3905">
        <v>3055</v>
      </c>
      <c r="T3905">
        <v>10600</v>
      </c>
      <c r="U3905">
        <v>15000</v>
      </c>
      <c r="V3905">
        <v>19400</v>
      </c>
    </row>
    <row r="3906" spans="1:22" x14ac:dyDescent="0.25">
      <c r="A3906" t="str">
        <f t="shared" si="60"/>
        <v>2015/20161MaleMedia, journalism and communicationsNon-EU</v>
      </c>
      <c r="B3906" t="s">
        <v>38</v>
      </c>
      <c r="C3906" t="s">
        <v>142</v>
      </c>
      <c r="D3906">
        <v>1</v>
      </c>
      <c r="E3906" t="s">
        <v>2</v>
      </c>
      <c r="F3906" t="s">
        <v>125</v>
      </c>
      <c r="G3906" t="s">
        <v>151</v>
      </c>
      <c r="H3906">
        <v>310</v>
      </c>
      <c r="I3906">
        <v>305</v>
      </c>
      <c r="J3906">
        <v>55.8</v>
      </c>
      <c r="K3906">
        <v>1.3</v>
      </c>
      <c r="L3906">
        <v>135</v>
      </c>
      <c r="M3906">
        <v>12.5</v>
      </c>
      <c r="N3906">
        <v>2.4</v>
      </c>
      <c r="O3906">
        <v>7.7</v>
      </c>
      <c r="P3906">
        <v>10.1</v>
      </c>
      <c r="Q3906">
        <v>29.4</v>
      </c>
      <c r="R3906">
        <v>21.7</v>
      </c>
      <c r="S3906">
        <v>20</v>
      </c>
      <c r="T3906">
        <v>10600</v>
      </c>
      <c r="U3906">
        <v>19500</v>
      </c>
      <c r="V3906">
        <v>22000</v>
      </c>
    </row>
    <row r="3907" spans="1:22" x14ac:dyDescent="0.25">
      <c r="A3907" t="str">
        <f t="shared" si="60"/>
        <v>2015/20161MaleMedical sciencesEU</v>
      </c>
      <c r="B3907" t="s">
        <v>38</v>
      </c>
      <c r="C3907" t="s">
        <v>142</v>
      </c>
      <c r="D3907">
        <v>1</v>
      </c>
      <c r="E3907" t="s">
        <v>2</v>
      </c>
      <c r="F3907" t="s">
        <v>21</v>
      </c>
      <c r="G3907" t="s">
        <v>152</v>
      </c>
      <c r="H3907">
        <v>40</v>
      </c>
      <c r="I3907">
        <v>35</v>
      </c>
      <c r="J3907">
        <v>18.3</v>
      </c>
      <c r="K3907">
        <v>3.9</v>
      </c>
      <c r="L3907">
        <v>30</v>
      </c>
      <c r="M3907">
        <v>19.2</v>
      </c>
      <c r="N3907">
        <v>5.4</v>
      </c>
      <c r="O3907">
        <v>25.9</v>
      </c>
      <c r="P3907">
        <v>34.799999999999997</v>
      </c>
      <c r="Q3907">
        <v>57.2</v>
      </c>
      <c r="R3907">
        <v>31.3</v>
      </c>
      <c r="S3907" t="s">
        <v>124</v>
      </c>
      <c r="T3907" t="s">
        <v>124</v>
      </c>
      <c r="U3907" t="s">
        <v>124</v>
      </c>
      <c r="V3907" t="s">
        <v>124</v>
      </c>
    </row>
    <row r="3908" spans="1:22" x14ac:dyDescent="0.25">
      <c r="A3908" t="str">
        <f t="shared" ref="A3908:A3971" si="61">B3908&amp;D3908&amp;E3908&amp;G3908&amp;F3908</f>
        <v>2015/20161MaleMedical sciencesUK</v>
      </c>
      <c r="B3908" t="s">
        <v>38</v>
      </c>
      <c r="C3908" t="s">
        <v>142</v>
      </c>
      <c r="D3908">
        <v>1</v>
      </c>
      <c r="E3908" t="s">
        <v>2</v>
      </c>
      <c r="F3908" t="s">
        <v>61</v>
      </c>
      <c r="G3908" t="s">
        <v>152</v>
      </c>
      <c r="H3908">
        <v>1145</v>
      </c>
      <c r="I3908">
        <v>1145</v>
      </c>
      <c r="J3908">
        <v>2.2999999999999998</v>
      </c>
      <c r="K3908">
        <v>0.2</v>
      </c>
      <c r="L3908">
        <v>1120</v>
      </c>
      <c r="M3908">
        <v>3.6</v>
      </c>
      <c r="N3908">
        <v>3.9</v>
      </c>
      <c r="O3908">
        <v>47.7</v>
      </c>
      <c r="P3908">
        <v>69.8</v>
      </c>
      <c r="Q3908">
        <v>90.2</v>
      </c>
      <c r="R3908">
        <v>42.5</v>
      </c>
      <c r="S3908">
        <v>540</v>
      </c>
      <c r="T3908">
        <v>19400</v>
      </c>
      <c r="U3908">
        <v>24200</v>
      </c>
      <c r="V3908">
        <v>28900</v>
      </c>
    </row>
    <row r="3909" spans="1:22" x14ac:dyDescent="0.25">
      <c r="A3909" t="str">
        <f t="shared" si="61"/>
        <v>2015/20161MaleMedical sciencesNon-EU</v>
      </c>
      <c r="B3909" t="s">
        <v>38</v>
      </c>
      <c r="C3909" t="s">
        <v>142</v>
      </c>
      <c r="D3909">
        <v>1</v>
      </c>
      <c r="E3909" t="s">
        <v>2</v>
      </c>
      <c r="F3909" t="s">
        <v>125</v>
      </c>
      <c r="G3909" t="s">
        <v>152</v>
      </c>
      <c r="H3909">
        <v>60</v>
      </c>
      <c r="I3909">
        <v>60</v>
      </c>
      <c r="J3909">
        <v>24.9</v>
      </c>
      <c r="K3909">
        <v>0</v>
      </c>
      <c r="L3909">
        <v>45</v>
      </c>
      <c r="M3909">
        <v>23</v>
      </c>
      <c r="N3909">
        <v>0.6</v>
      </c>
      <c r="O3909">
        <v>4.0999999999999996</v>
      </c>
      <c r="P3909">
        <v>8.8000000000000007</v>
      </c>
      <c r="Q3909">
        <v>51.5</v>
      </c>
      <c r="R3909">
        <v>47.4</v>
      </c>
      <c r="S3909" t="s">
        <v>124</v>
      </c>
      <c r="T3909" t="s">
        <v>124</v>
      </c>
      <c r="U3909" t="s">
        <v>124</v>
      </c>
      <c r="V3909" t="s">
        <v>124</v>
      </c>
    </row>
    <row r="3910" spans="1:22" x14ac:dyDescent="0.25">
      <c r="A3910" t="str">
        <f t="shared" si="61"/>
        <v>2015/20161MaleMedicine and dentistryEU</v>
      </c>
      <c r="B3910" t="s">
        <v>38</v>
      </c>
      <c r="C3910" t="s">
        <v>142</v>
      </c>
      <c r="D3910">
        <v>1</v>
      </c>
      <c r="E3910" t="s">
        <v>2</v>
      </c>
      <c r="F3910" t="s">
        <v>21</v>
      </c>
      <c r="G3910" t="s">
        <v>77</v>
      </c>
      <c r="H3910">
        <v>55</v>
      </c>
      <c r="I3910">
        <v>55</v>
      </c>
      <c r="J3910">
        <v>8.9</v>
      </c>
      <c r="K3910">
        <v>1.8</v>
      </c>
      <c r="L3910">
        <v>50</v>
      </c>
      <c r="M3910">
        <v>0</v>
      </c>
      <c r="N3910">
        <v>3.6</v>
      </c>
      <c r="O3910">
        <v>73.2</v>
      </c>
      <c r="P3910">
        <v>82.1</v>
      </c>
      <c r="Q3910">
        <v>87.5</v>
      </c>
      <c r="R3910">
        <v>14.3</v>
      </c>
      <c r="S3910">
        <v>35</v>
      </c>
      <c r="T3910">
        <v>34400</v>
      </c>
      <c r="U3910">
        <v>37300</v>
      </c>
      <c r="V3910">
        <v>38400</v>
      </c>
    </row>
    <row r="3911" spans="1:22" x14ac:dyDescent="0.25">
      <c r="A3911" t="str">
        <f t="shared" si="61"/>
        <v>2015/20161MaleMedicine and dentistryUK</v>
      </c>
      <c r="B3911" t="s">
        <v>38</v>
      </c>
      <c r="C3911" t="s">
        <v>142</v>
      </c>
      <c r="D3911">
        <v>1</v>
      </c>
      <c r="E3911" t="s">
        <v>2</v>
      </c>
      <c r="F3911" t="s">
        <v>61</v>
      </c>
      <c r="G3911" t="s">
        <v>77</v>
      </c>
      <c r="H3911">
        <v>3140</v>
      </c>
      <c r="I3911">
        <v>3140</v>
      </c>
      <c r="J3911">
        <v>2.2999999999999998</v>
      </c>
      <c r="K3911">
        <v>0.1</v>
      </c>
      <c r="L3911">
        <v>3065</v>
      </c>
      <c r="M3911">
        <v>0.8</v>
      </c>
      <c r="N3911">
        <v>1.4</v>
      </c>
      <c r="O3911">
        <v>79.7</v>
      </c>
      <c r="P3911">
        <v>89.6</v>
      </c>
      <c r="Q3911">
        <v>95.5</v>
      </c>
      <c r="R3911">
        <v>15.8</v>
      </c>
      <c r="S3911">
        <v>2340</v>
      </c>
      <c r="T3911">
        <v>33300</v>
      </c>
      <c r="U3911">
        <v>36200</v>
      </c>
      <c r="V3911">
        <v>38100</v>
      </c>
    </row>
    <row r="3912" spans="1:22" x14ac:dyDescent="0.25">
      <c r="A3912" t="str">
        <f t="shared" si="61"/>
        <v>2015/20161MaleMedicine and dentistryNon-EU</v>
      </c>
      <c r="B3912" t="s">
        <v>38</v>
      </c>
      <c r="C3912" t="s">
        <v>142</v>
      </c>
      <c r="D3912">
        <v>1</v>
      </c>
      <c r="E3912" t="s">
        <v>2</v>
      </c>
      <c r="F3912" t="s">
        <v>125</v>
      </c>
      <c r="G3912" t="s">
        <v>77</v>
      </c>
      <c r="H3912">
        <v>235</v>
      </c>
      <c r="I3912">
        <v>235</v>
      </c>
      <c r="J3912">
        <v>23.4</v>
      </c>
      <c r="K3912">
        <v>0.4</v>
      </c>
      <c r="L3912">
        <v>180</v>
      </c>
      <c r="M3912">
        <v>4.3</v>
      </c>
      <c r="N3912">
        <v>3.8</v>
      </c>
      <c r="O3912">
        <v>59.2</v>
      </c>
      <c r="P3912">
        <v>63.9</v>
      </c>
      <c r="Q3912">
        <v>68.5</v>
      </c>
      <c r="R3912">
        <v>9.3000000000000007</v>
      </c>
      <c r="S3912">
        <v>125</v>
      </c>
      <c r="T3912">
        <v>32100</v>
      </c>
      <c r="U3912">
        <v>36200</v>
      </c>
      <c r="V3912">
        <v>39200</v>
      </c>
    </row>
    <row r="3913" spans="1:22" x14ac:dyDescent="0.25">
      <c r="A3913" t="str">
        <f t="shared" si="61"/>
        <v>2015/20161MaleNursing and midwiferyEU</v>
      </c>
      <c r="B3913" t="s">
        <v>38</v>
      </c>
      <c r="C3913" t="s">
        <v>142</v>
      </c>
      <c r="D3913">
        <v>1</v>
      </c>
      <c r="E3913" t="s">
        <v>2</v>
      </c>
      <c r="F3913" t="s">
        <v>21</v>
      </c>
      <c r="G3913" t="s">
        <v>153</v>
      </c>
      <c r="H3913">
        <v>10</v>
      </c>
      <c r="I3913">
        <v>10</v>
      </c>
      <c r="J3913">
        <v>10</v>
      </c>
      <c r="K3913">
        <v>0</v>
      </c>
      <c r="L3913">
        <v>10</v>
      </c>
      <c r="M3913">
        <v>30</v>
      </c>
      <c r="N3913">
        <v>0</v>
      </c>
      <c r="O3913">
        <v>30</v>
      </c>
      <c r="P3913">
        <v>60</v>
      </c>
      <c r="Q3913">
        <v>60</v>
      </c>
      <c r="R3913">
        <v>30</v>
      </c>
      <c r="S3913" t="s">
        <v>124</v>
      </c>
      <c r="T3913" t="s">
        <v>124</v>
      </c>
      <c r="U3913" t="s">
        <v>124</v>
      </c>
      <c r="V3913" t="s">
        <v>124</v>
      </c>
    </row>
    <row r="3914" spans="1:22" x14ac:dyDescent="0.25">
      <c r="A3914" t="str">
        <f t="shared" si="61"/>
        <v>2015/20161MaleNursing and midwiferyUK</v>
      </c>
      <c r="B3914" t="s">
        <v>38</v>
      </c>
      <c r="C3914" t="s">
        <v>142</v>
      </c>
      <c r="D3914">
        <v>1</v>
      </c>
      <c r="E3914" t="s">
        <v>2</v>
      </c>
      <c r="F3914" t="s">
        <v>61</v>
      </c>
      <c r="G3914" t="s">
        <v>153</v>
      </c>
      <c r="H3914">
        <v>1310</v>
      </c>
      <c r="I3914">
        <v>1310</v>
      </c>
      <c r="J3914">
        <v>1.8</v>
      </c>
      <c r="K3914">
        <v>0.2</v>
      </c>
      <c r="L3914">
        <v>1285</v>
      </c>
      <c r="M3914">
        <v>1.9</v>
      </c>
      <c r="N3914">
        <v>2.2999999999999998</v>
      </c>
      <c r="O3914">
        <v>63.5</v>
      </c>
      <c r="P3914">
        <v>92.4</v>
      </c>
      <c r="Q3914">
        <v>94</v>
      </c>
      <c r="R3914">
        <v>30.6</v>
      </c>
      <c r="S3914">
        <v>815</v>
      </c>
      <c r="T3914">
        <v>24200</v>
      </c>
      <c r="U3914">
        <v>27400</v>
      </c>
      <c r="V3914">
        <v>33700</v>
      </c>
    </row>
    <row r="3915" spans="1:22" x14ac:dyDescent="0.25">
      <c r="A3915" t="str">
        <f t="shared" si="61"/>
        <v>2015/20161MaleNursing and midwiferyNon-EU</v>
      </c>
      <c r="B3915" t="s">
        <v>38</v>
      </c>
      <c r="C3915" t="s">
        <v>142</v>
      </c>
      <c r="D3915">
        <v>1</v>
      </c>
      <c r="E3915" t="s">
        <v>2</v>
      </c>
      <c r="F3915" t="s">
        <v>125</v>
      </c>
      <c r="G3915" t="s">
        <v>153</v>
      </c>
      <c r="H3915">
        <v>55</v>
      </c>
      <c r="I3915">
        <v>55</v>
      </c>
      <c r="J3915">
        <v>21.8</v>
      </c>
      <c r="K3915">
        <v>0</v>
      </c>
      <c r="L3915">
        <v>45</v>
      </c>
      <c r="M3915">
        <v>23.6</v>
      </c>
      <c r="N3915">
        <v>5.5</v>
      </c>
      <c r="O3915">
        <v>29.1</v>
      </c>
      <c r="P3915">
        <v>43.6</v>
      </c>
      <c r="Q3915">
        <v>49.1</v>
      </c>
      <c r="R3915">
        <v>20</v>
      </c>
      <c r="S3915">
        <v>15</v>
      </c>
      <c r="T3915">
        <v>17200</v>
      </c>
      <c r="U3915">
        <v>24200</v>
      </c>
      <c r="V3915">
        <v>30400</v>
      </c>
    </row>
    <row r="3916" spans="1:22" x14ac:dyDescent="0.25">
      <c r="A3916" t="str">
        <f t="shared" si="61"/>
        <v>2015/20161MalePerforming artsEU</v>
      </c>
      <c r="B3916" t="s">
        <v>38</v>
      </c>
      <c r="C3916" t="s">
        <v>142</v>
      </c>
      <c r="D3916">
        <v>1</v>
      </c>
      <c r="E3916" t="s">
        <v>2</v>
      </c>
      <c r="F3916" t="s">
        <v>21</v>
      </c>
      <c r="G3916" t="s">
        <v>154</v>
      </c>
      <c r="H3916">
        <v>220</v>
      </c>
      <c r="I3916">
        <v>215</v>
      </c>
      <c r="J3916">
        <v>16.8</v>
      </c>
      <c r="K3916">
        <v>2</v>
      </c>
      <c r="L3916">
        <v>180</v>
      </c>
      <c r="M3916">
        <v>19.100000000000001</v>
      </c>
      <c r="N3916">
        <v>11.8</v>
      </c>
      <c r="O3916">
        <v>31.2</v>
      </c>
      <c r="P3916">
        <v>41.7</v>
      </c>
      <c r="Q3916">
        <v>52.4</v>
      </c>
      <c r="R3916">
        <v>21.2</v>
      </c>
      <c r="S3916">
        <v>50</v>
      </c>
      <c r="T3916">
        <v>8300</v>
      </c>
      <c r="U3916">
        <v>12100</v>
      </c>
      <c r="V3916">
        <v>16800</v>
      </c>
    </row>
    <row r="3917" spans="1:22" x14ac:dyDescent="0.25">
      <c r="A3917" t="str">
        <f t="shared" si="61"/>
        <v>2015/20161MalePerforming artsUK</v>
      </c>
      <c r="B3917" t="s">
        <v>38</v>
      </c>
      <c r="C3917" t="s">
        <v>142</v>
      </c>
      <c r="D3917">
        <v>1</v>
      </c>
      <c r="E3917" t="s">
        <v>2</v>
      </c>
      <c r="F3917" t="s">
        <v>61</v>
      </c>
      <c r="G3917" t="s">
        <v>154</v>
      </c>
      <c r="H3917">
        <v>4955</v>
      </c>
      <c r="I3917">
        <v>4955</v>
      </c>
      <c r="J3917">
        <v>1.1000000000000001</v>
      </c>
      <c r="K3917">
        <v>0</v>
      </c>
      <c r="L3917">
        <v>4900</v>
      </c>
      <c r="M3917">
        <v>4.5999999999999996</v>
      </c>
      <c r="N3917">
        <v>8.5</v>
      </c>
      <c r="O3917">
        <v>71.2</v>
      </c>
      <c r="P3917">
        <v>81.599999999999994</v>
      </c>
      <c r="Q3917">
        <v>85.8</v>
      </c>
      <c r="R3917">
        <v>14.6</v>
      </c>
      <c r="S3917">
        <v>3200</v>
      </c>
      <c r="T3917">
        <v>8400</v>
      </c>
      <c r="U3917">
        <v>12400</v>
      </c>
      <c r="V3917">
        <v>16800</v>
      </c>
    </row>
    <row r="3918" spans="1:22" x14ac:dyDescent="0.25">
      <c r="A3918" t="str">
        <f t="shared" si="61"/>
        <v>2015/20161MalePerforming artsNon-EU</v>
      </c>
      <c r="B3918" t="s">
        <v>38</v>
      </c>
      <c r="C3918" t="s">
        <v>142</v>
      </c>
      <c r="D3918">
        <v>1</v>
      </c>
      <c r="E3918" t="s">
        <v>2</v>
      </c>
      <c r="F3918" t="s">
        <v>125</v>
      </c>
      <c r="G3918" t="s">
        <v>154</v>
      </c>
      <c r="H3918">
        <v>180</v>
      </c>
      <c r="I3918">
        <v>175</v>
      </c>
      <c r="J3918">
        <v>36</v>
      </c>
      <c r="K3918">
        <v>2.1</v>
      </c>
      <c r="L3918">
        <v>110</v>
      </c>
      <c r="M3918">
        <v>14.6</v>
      </c>
      <c r="N3918">
        <v>6.9</v>
      </c>
      <c r="O3918">
        <v>18.600000000000001</v>
      </c>
      <c r="P3918">
        <v>25.4</v>
      </c>
      <c r="Q3918">
        <v>42.5</v>
      </c>
      <c r="R3918">
        <v>23.9</v>
      </c>
      <c r="S3918">
        <v>25</v>
      </c>
      <c r="T3918">
        <v>7200</v>
      </c>
      <c r="U3918">
        <v>12100</v>
      </c>
      <c r="V3918">
        <v>24200</v>
      </c>
    </row>
    <row r="3919" spans="1:22" x14ac:dyDescent="0.25">
      <c r="A3919" t="str">
        <f t="shared" si="61"/>
        <v>2015/20161MalePharmacology, toxicology and pharmacyEU</v>
      </c>
      <c r="B3919" t="s">
        <v>38</v>
      </c>
      <c r="C3919" t="s">
        <v>142</v>
      </c>
      <c r="D3919">
        <v>1</v>
      </c>
      <c r="E3919" t="s">
        <v>2</v>
      </c>
      <c r="F3919" t="s">
        <v>21</v>
      </c>
      <c r="G3919" t="s">
        <v>78</v>
      </c>
      <c r="H3919">
        <v>40</v>
      </c>
      <c r="I3919">
        <v>40</v>
      </c>
      <c r="J3919">
        <v>19.7</v>
      </c>
      <c r="K3919">
        <v>1.2</v>
      </c>
      <c r="L3919">
        <v>35</v>
      </c>
      <c r="M3919">
        <v>8.1999999999999993</v>
      </c>
      <c r="N3919">
        <v>27.1</v>
      </c>
      <c r="O3919">
        <v>23</v>
      </c>
      <c r="P3919">
        <v>31.1</v>
      </c>
      <c r="Q3919">
        <v>45.1</v>
      </c>
      <c r="R3919">
        <v>22.1</v>
      </c>
      <c r="S3919" t="s">
        <v>124</v>
      </c>
      <c r="T3919" t="s">
        <v>124</v>
      </c>
      <c r="U3919" t="s">
        <v>124</v>
      </c>
      <c r="V3919" t="s">
        <v>124</v>
      </c>
    </row>
    <row r="3920" spans="1:22" x14ac:dyDescent="0.25">
      <c r="A3920" t="str">
        <f t="shared" si="61"/>
        <v>2015/20161MalePharmacology, toxicology and pharmacyUK</v>
      </c>
      <c r="B3920" t="s">
        <v>38</v>
      </c>
      <c r="C3920" t="s">
        <v>142</v>
      </c>
      <c r="D3920">
        <v>1</v>
      </c>
      <c r="E3920" t="s">
        <v>2</v>
      </c>
      <c r="F3920" t="s">
        <v>61</v>
      </c>
      <c r="G3920" t="s">
        <v>78</v>
      </c>
      <c r="H3920">
        <v>1125</v>
      </c>
      <c r="I3920">
        <v>1125</v>
      </c>
      <c r="J3920">
        <v>4.8</v>
      </c>
      <c r="K3920">
        <v>0.1</v>
      </c>
      <c r="L3920">
        <v>1070</v>
      </c>
      <c r="M3920">
        <v>2.9</v>
      </c>
      <c r="N3920">
        <v>12.2</v>
      </c>
      <c r="O3920">
        <v>51.1</v>
      </c>
      <c r="P3920">
        <v>69.900000000000006</v>
      </c>
      <c r="Q3920">
        <v>80.099999999999994</v>
      </c>
      <c r="R3920">
        <v>29</v>
      </c>
      <c r="S3920">
        <v>480</v>
      </c>
      <c r="T3920">
        <v>13900</v>
      </c>
      <c r="U3920">
        <v>21600</v>
      </c>
      <c r="V3920">
        <v>27800</v>
      </c>
    </row>
    <row r="3921" spans="1:22" x14ac:dyDescent="0.25">
      <c r="A3921" t="str">
        <f t="shared" si="61"/>
        <v>2015/20161MalePharmacology, toxicology and pharmacyNon-EU</v>
      </c>
      <c r="B3921" t="s">
        <v>38</v>
      </c>
      <c r="C3921" t="s">
        <v>142</v>
      </c>
      <c r="D3921">
        <v>1</v>
      </c>
      <c r="E3921" t="s">
        <v>2</v>
      </c>
      <c r="F3921" t="s">
        <v>125</v>
      </c>
      <c r="G3921" t="s">
        <v>78</v>
      </c>
      <c r="H3921">
        <v>230</v>
      </c>
      <c r="I3921">
        <v>220</v>
      </c>
      <c r="J3921">
        <v>35.200000000000003</v>
      </c>
      <c r="K3921">
        <v>2.6</v>
      </c>
      <c r="L3921">
        <v>145</v>
      </c>
      <c r="M3921">
        <v>14.1</v>
      </c>
      <c r="N3921">
        <v>20.8</v>
      </c>
      <c r="O3921">
        <v>14.4</v>
      </c>
      <c r="P3921">
        <v>21.3</v>
      </c>
      <c r="Q3921">
        <v>29.9</v>
      </c>
      <c r="R3921">
        <v>15.5</v>
      </c>
      <c r="S3921">
        <v>30</v>
      </c>
      <c r="T3921">
        <v>13200</v>
      </c>
      <c r="U3921">
        <v>20600</v>
      </c>
      <c r="V3921">
        <v>26700</v>
      </c>
    </row>
    <row r="3922" spans="1:22" x14ac:dyDescent="0.25">
      <c r="A3922" t="str">
        <f t="shared" si="61"/>
        <v>2015/20161MalePhilosophy and religious studiesEU</v>
      </c>
      <c r="B3922" t="s">
        <v>38</v>
      </c>
      <c r="C3922" t="s">
        <v>142</v>
      </c>
      <c r="D3922">
        <v>1</v>
      </c>
      <c r="E3922" t="s">
        <v>2</v>
      </c>
      <c r="F3922" t="s">
        <v>21</v>
      </c>
      <c r="G3922" t="s">
        <v>115</v>
      </c>
      <c r="H3922">
        <v>60</v>
      </c>
      <c r="I3922">
        <v>60</v>
      </c>
      <c r="J3922">
        <v>21.1</v>
      </c>
      <c r="K3922">
        <v>2.4</v>
      </c>
      <c r="L3922">
        <v>50</v>
      </c>
      <c r="M3922">
        <v>14.9</v>
      </c>
      <c r="N3922">
        <v>4.0999999999999996</v>
      </c>
      <c r="O3922">
        <v>15</v>
      </c>
      <c r="P3922">
        <v>27.3</v>
      </c>
      <c r="Q3922">
        <v>59.9</v>
      </c>
      <c r="R3922">
        <v>44.9</v>
      </c>
      <c r="S3922" t="s">
        <v>124</v>
      </c>
      <c r="T3922" t="s">
        <v>124</v>
      </c>
      <c r="U3922" t="s">
        <v>124</v>
      </c>
      <c r="V3922" t="s">
        <v>124</v>
      </c>
    </row>
    <row r="3923" spans="1:22" x14ac:dyDescent="0.25">
      <c r="A3923" t="str">
        <f t="shared" si="61"/>
        <v>2015/20161MalePhilosophy and religious studiesUK</v>
      </c>
      <c r="B3923" t="s">
        <v>38</v>
      </c>
      <c r="C3923" t="s">
        <v>142</v>
      </c>
      <c r="D3923">
        <v>1</v>
      </c>
      <c r="E3923" t="s">
        <v>2</v>
      </c>
      <c r="F3923" t="s">
        <v>61</v>
      </c>
      <c r="G3923" t="s">
        <v>115</v>
      </c>
      <c r="H3923">
        <v>1680</v>
      </c>
      <c r="I3923">
        <v>1675</v>
      </c>
      <c r="J3923">
        <v>1.4</v>
      </c>
      <c r="K3923">
        <v>0.3</v>
      </c>
      <c r="L3923">
        <v>1650</v>
      </c>
      <c r="M3923">
        <v>8.9</v>
      </c>
      <c r="N3923">
        <v>9.3000000000000007</v>
      </c>
      <c r="O3923">
        <v>53.1</v>
      </c>
      <c r="P3923">
        <v>69.2</v>
      </c>
      <c r="Q3923">
        <v>80.400000000000006</v>
      </c>
      <c r="R3923">
        <v>27.3</v>
      </c>
      <c r="S3923">
        <v>830</v>
      </c>
      <c r="T3923">
        <v>11300</v>
      </c>
      <c r="U3923">
        <v>17900</v>
      </c>
      <c r="V3923">
        <v>23800</v>
      </c>
    </row>
    <row r="3924" spans="1:22" x14ac:dyDescent="0.25">
      <c r="A3924" t="str">
        <f t="shared" si="61"/>
        <v>2015/20161MalePhilosophy and religious studiesNon-EU</v>
      </c>
      <c r="B3924" t="s">
        <v>38</v>
      </c>
      <c r="C3924" t="s">
        <v>142</v>
      </c>
      <c r="D3924">
        <v>1</v>
      </c>
      <c r="E3924" t="s">
        <v>2</v>
      </c>
      <c r="F3924" t="s">
        <v>125</v>
      </c>
      <c r="G3924" t="s">
        <v>115</v>
      </c>
      <c r="H3924">
        <v>70</v>
      </c>
      <c r="I3924">
        <v>70</v>
      </c>
      <c r="J3924">
        <v>35.4</v>
      </c>
      <c r="K3924">
        <v>2.2000000000000002</v>
      </c>
      <c r="L3924">
        <v>45</v>
      </c>
      <c r="M3924">
        <v>10.4</v>
      </c>
      <c r="N3924">
        <v>6.2</v>
      </c>
      <c r="O3924">
        <v>16.8</v>
      </c>
      <c r="P3924">
        <v>23</v>
      </c>
      <c r="Q3924">
        <v>48.1</v>
      </c>
      <c r="R3924">
        <v>31.3</v>
      </c>
      <c r="S3924">
        <v>10</v>
      </c>
      <c r="T3924">
        <v>4800</v>
      </c>
      <c r="U3924">
        <v>16500</v>
      </c>
      <c r="V3924">
        <v>31500</v>
      </c>
    </row>
    <row r="3925" spans="1:22" x14ac:dyDescent="0.25">
      <c r="A3925" t="str">
        <f t="shared" si="61"/>
        <v>2015/20161MalePhysics and astronomyEU</v>
      </c>
      <c r="B3925" t="s">
        <v>38</v>
      </c>
      <c r="C3925" t="s">
        <v>142</v>
      </c>
      <c r="D3925">
        <v>1</v>
      </c>
      <c r="E3925" t="s">
        <v>2</v>
      </c>
      <c r="F3925" t="s">
        <v>21</v>
      </c>
      <c r="G3925" t="s">
        <v>88</v>
      </c>
      <c r="H3925">
        <v>110</v>
      </c>
      <c r="I3925">
        <v>110</v>
      </c>
      <c r="J3925">
        <v>25.9</v>
      </c>
      <c r="K3925">
        <v>0.9</v>
      </c>
      <c r="L3925">
        <v>80</v>
      </c>
      <c r="M3925">
        <v>4.3</v>
      </c>
      <c r="N3925">
        <v>1.8</v>
      </c>
      <c r="O3925">
        <v>15</v>
      </c>
      <c r="P3925">
        <v>42.3</v>
      </c>
      <c r="Q3925">
        <v>68</v>
      </c>
      <c r="R3925">
        <v>53</v>
      </c>
      <c r="S3925">
        <v>15</v>
      </c>
      <c r="T3925">
        <v>21600</v>
      </c>
      <c r="U3925">
        <v>31100</v>
      </c>
      <c r="V3925">
        <v>38100</v>
      </c>
    </row>
    <row r="3926" spans="1:22" x14ac:dyDescent="0.25">
      <c r="A3926" t="str">
        <f t="shared" si="61"/>
        <v>2015/20161MalePhysics and astronomyUK</v>
      </c>
      <c r="B3926" t="s">
        <v>38</v>
      </c>
      <c r="C3926" t="s">
        <v>142</v>
      </c>
      <c r="D3926">
        <v>1</v>
      </c>
      <c r="E3926" t="s">
        <v>2</v>
      </c>
      <c r="F3926" t="s">
        <v>61</v>
      </c>
      <c r="G3926" t="s">
        <v>88</v>
      </c>
      <c r="H3926">
        <v>2010</v>
      </c>
      <c r="I3926">
        <v>2010</v>
      </c>
      <c r="J3926">
        <v>1</v>
      </c>
      <c r="K3926">
        <v>0.1</v>
      </c>
      <c r="L3926">
        <v>1990</v>
      </c>
      <c r="M3926">
        <v>5.4</v>
      </c>
      <c r="N3926">
        <v>5.6</v>
      </c>
      <c r="O3926">
        <v>47.6</v>
      </c>
      <c r="P3926">
        <v>70.099999999999994</v>
      </c>
      <c r="Q3926">
        <v>88</v>
      </c>
      <c r="R3926">
        <v>40.4</v>
      </c>
      <c r="S3926">
        <v>935</v>
      </c>
      <c r="T3926">
        <v>18200</v>
      </c>
      <c r="U3926">
        <v>24200</v>
      </c>
      <c r="V3926">
        <v>29300</v>
      </c>
    </row>
    <row r="3927" spans="1:22" x14ac:dyDescent="0.25">
      <c r="A3927" t="str">
        <f t="shared" si="61"/>
        <v>2015/20161MalePhysics and astronomyNon-EU</v>
      </c>
      <c r="B3927" t="s">
        <v>38</v>
      </c>
      <c r="C3927" t="s">
        <v>142</v>
      </c>
      <c r="D3927">
        <v>1</v>
      </c>
      <c r="E3927" t="s">
        <v>2</v>
      </c>
      <c r="F3927" t="s">
        <v>125</v>
      </c>
      <c r="G3927" t="s">
        <v>88</v>
      </c>
      <c r="H3927">
        <v>115</v>
      </c>
      <c r="I3927">
        <v>115</v>
      </c>
      <c r="J3927">
        <v>35.9</v>
      </c>
      <c r="K3927">
        <v>1.7</v>
      </c>
      <c r="L3927">
        <v>75</v>
      </c>
      <c r="M3927">
        <v>6.4</v>
      </c>
      <c r="N3927">
        <v>3.4</v>
      </c>
      <c r="O3927">
        <v>7.5</v>
      </c>
      <c r="P3927">
        <v>17.8</v>
      </c>
      <c r="Q3927">
        <v>54.3</v>
      </c>
      <c r="R3927">
        <v>46.9</v>
      </c>
      <c r="S3927" t="s">
        <v>124</v>
      </c>
      <c r="T3927" t="s">
        <v>124</v>
      </c>
      <c r="U3927" t="s">
        <v>124</v>
      </c>
      <c r="V3927" t="s">
        <v>124</v>
      </c>
    </row>
    <row r="3928" spans="1:22" x14ac:dyDescent="0.25">
      <c r="A3928" t="str">
        <f t="shared" si="61"/>
        <v>2015/20161MalePoliticsEU</v>
      </c>
      <c r="B3928" t="s">
        <v>38</v>
      </c>
      <c r="C3928" t="s">
        <v>142</v>
      </c>
      <c r="D3928">
        <v>1</v>
      </c>
      <c r="E3928" t="s">
        <v>2</v>
      </c>
      <c r="F3928" t="s">
        <v>21</v>
      </c>
      <c r="G3928" t="s">
        <v>102</v>
      </c>
      <c r="H3928">
        <v>310</v>
      </c>
      <c r="I3928">
        <v>300</v>
      </c>
      <c r="J3928">
        <v>25.1</v>
      </c>
      <c r="K3928">
        <v>2.7</v>
      </c>
      <c r="L3928">
        <v>225</v>
      </c>
      <c r="M3928">
        <v>20.399999999999999</v>
      </c>
      <c r="N3928">
        <v>6.8</v>
      </c>
      <c r="O3928">
        <v>14.7</v>
      </c>
      <c r="P3928">
        <v>22.4</v>
      </c>
      <c r="Q3928">
        <v>47.8</v>
      </c>
      <c r="R3928">
        <v>33.1</v>
      </c>
      <c r="S3928">
        <v>40</v>
      </c>
      <c r="T3928">
        <v>14700</v>
      </c>
      <c r="U3928">
        <v>21600</v>
      </c>
      <c r="V3928">
        <v>25600</v>
      </c>
    </row>
    <row r="3929" spans="1:22" x14ac:dyDescent="0.25">
      <c r="A3929" t="str">
        <f t="shared" si="61"/>
        <v>2015/20161MalePoliticsUK</v>
      </c>
      <c r="B3929" t="s">
        <v>38</v>
      </c>
      <c r="C3929" t="s">
        <v>142</v>
      </c>
      <c r="D3929">
        <v>1</v>
      </c>
      <c r="E3929" t="s">
        <v>2</v>
      </c>
      <c r="F3929" t="s">
        <v>61</v>
      </c>
      <c r="G3929" t="s">
        <v>102</v>
      </c>
      <c r="H3929">
        <v>2980</v>
      </c>
      <c r="I3929">
        <v>2970</v>
      </c>
      <c r="J3929">
        <v>1.7</v>
      </c>
      <c r="K3929">
        <v>0.3</v>
      </c>
      <c r="L3929">
        <v>2920</v>
      </c>
      <c r="M3929">
        <v>7</v>
      </c>
      <c r="N3929">
        <v>11.3</v>
      </c>
      <c r="O3929">
        <v>57.3</v>
      </c>
      <c r="P3929">
        <v>71</v>
      </c>
      <c r="Q3929">
        <v>80</v>
      </c>
      <c r="R3929">
        <v>22.7</v>
      </c>
      <c r="S3929">
        <v>1620</v>
      </c>
      <c r="T3929">
        <v>13900</v>
      </c>
      <c r="U3929">
        <v>19400</v>
      </c>
      <c r="V3929">
        <v>24900</v>
      </c>
    </row>
    <row r="3930" spans="1:22" x14ac:dyDescent="0.25">
      <c r="A3930" t="str">
        <f t="shared" si="61"/>
        <v>2015/20161MalePoliticsNon-EU</v>
      </c>
      <c r="B3930" t="s">
        <v>38</v>
      </c>
      <c r="C3930" t="s">
        <v>142</v>
      </c>
      <c r="D3930">
        <v>1</v>
      </c>
      <c r="E3930" t="s">
        <v>2</v>
      </c>
      <c r="F3930" t="s">
        <v>125</v>
      </c>
      <c r="G3930" t="s">
        <v>102</v>
      </c>
      <c r="H3930">
        <v>240</v>
      </c>
      <c r="I3930">
        <v>240</v>
      </c>
      <c r="J3930">
        <v>45.9</v>
      </c>
      <c r="K3930">
        <v>0.4</v>
      </c>
      <c r="L3930">
        <v>130</v>
      </c>
      <c r="M3930">
        <v>12.7</v>
      </c>
      <c r="N3930">
        <v>3.4</v>
      </c>
      <c r="O3930">
        <v>8.6</v>
      </c>
      <c r="P3930">
        <v>13.5</v>
      </c>
      <c r="Q3930">
        <v>38</v>
      </c>
      <c r="R3930">
        <v>29.4</v>
      </c>
      <c r="S3930">
        <v>15</v>
      </c>
      <c r="T3930">
        <v>11700</v>
      </c>
      <c r="U3930">
        <v>26000</v>
      </c>
      <c r="V3930">
        <v>44700</v>
      </c>
    </row>
    <row r="3931" spans="1:22" x14ac:dyDescent="0.25">
      <c r="A3931" t="str">
        <f t="shared" si="61"/>
        <v>2015/20161MalePsychologyEU</v>
      </c>
      <c r="B3931" t="s">
        <v>38</v>
      </c>
      <c r="C3931" t="s">
        <v>142</v>
      </c>
      <c r="D3931">
        <v>1</v>
      </c>
      <c r="E3931" t="s">
        <v>2</v>
      </c>
      <c r="F3931" t="s">
        <v>21</v>
      </c>
      <c r="G3931" t="s">
        <v>20</v>
      </c>
      <c r="H3931">
        <v>115</v>
      </c>
      <c r="I3931">
        <v>115</v>
      </c>
      <c r="J3931">
        <v>17.399999999999999</v>
      </c>
      <c r="K3931">
        <v>2.2000000000000002</v>
      </c>
      <c r="L3931">
        <v>95</v>
      </c>
      <c r="M3931">
        <v>11.8</v>
      </c>
      <c r="N3931">
        <v>12.2</v>
      </c>
      <c r="O3931">
        <v>21.6</v>
      </c>
      <c r="P3931">
        <v>37.200000000000003</v>
      </c>
      <c r="Q3931">
        <v>58.6</v>
      </c>
      <c r="R3931">
        <v>36.9</v>
      </c>
      <c r="S3931">
        <v>25</v>
      </c>
      <c r="T3931">
        <v>9200</v>
      </c>
      <c r="U3931">
        <v>17200</v>
      </c>
      <c r="V3931">
        <v>19800</v>
      </c>
    </row>
    <row r="3932" spans="1:22" x14ac:dyDescent="0.25">
      <c r="A3932" t="str">
        <f t="shared" si="61"/>
        <v>2015/20161MalePsychologyUK</v>
      </c>
      <c r="B3932" t="s">
        <v>38</v>
      </c>
      <c r="C3932" t="s">
        <v>142</v>
      </c>
      <c r="D3932">
        <v>1</v>
      </c>
      <c r="E3932" t="s">
        <v>2</v>
      </c>
      <c r="F3932" t="s">
        <v>61</v>
      </c>
      <c r="G3932" t="s">
        <v>20</v>
      </c>
      <c r="H3932">
        <v>2540</v>
      </c>
      <c r="I3932">
        <v>2530</v>
      </c>
      <c r="J3932">
        <v>1.6</v>
      </c>
      <c r="K3932">
        <v>0.4</v>
      </c>
      <c r="L3932">
        <v>2490</v>
      </c>
      <c r="M3932">
        <v>3.9</v>
      </c>
      <c r="N3932">
        <v>8.1999999999999993</v>
      </c>
      <c r="O3932">
        <v>59.6</v>
      </c>
      <c r="P3932">
        <v>77.400000000000006</v>
      </c>
      <c r="Q3932">
        <v>86.3</v>
      </c>
      <c r="R3932">
        <v>26.7</v>
      </c>
      <c r="S3932">
        <v>1455</v>
      </c>
      <c r="T3932">
        <v>12400</v>
      </c>
      <c r="U3932">
        <v>17200</v>
      </c>
      <c r="V3932">
        <v>22000</v>
      </c>
    </row>
    <row r="3933" spans="1:22" x14ac:dyDescent="0.25">
      <c r="A3933" t="str">
        <f t="shared" si="61"/>
        <v>2015/20161MalePsychologyNon-EU</v>
      </c>
      <c r="B3933" t="s">
        <v>38</v>
      </c>
      <c r="C3933" t="s">
        <v>142</v>
      </c>
      <c r="D3933">
        <v>1</v>
      </c>
      <c r="E3933" t="s">
        <v>2</v>
      </c>
      <c r="F3933" t="s">
        <v>125</v>
      </c>
      <c r="G3933" t="s">
        <v>20</v>
      </c>
      <c r="H3933">
        <v>140</v>
      </c>
      <c r="I3933">
        <v>135</v>
      </c>
      <c r="J3933">
        <v>49.5</v>
      </c>
      <c r="K3933">
        <v>1.6</v>
      </c>
      <c r="L3933">
        <v>70</v>
      </c>
      <c r="M3933">
        <v>9.8000000000000007</v>
      </c>
      <c r="N3933">
        <v>4.4000000000000004</v>
      </c>
      <c r="O3933">
        <v>5.6</v>
      </c>
      <c r="P3933">
        <v>9.4</v>
      </c>
      <c r="Q3933">
        <v>36.299999999999997</v>
      </c>
      <c r="R3933">
        <v>30.7</v>
      </c>
      <c r="S3933" t="s">
        <v>124</v>
      </c>
      <c r="T3933" t="s">
        <v>124</v>
      </c>
      <c r="U3933" t="s">
        <v>124</v>
      </c>
      <c r="V3933" t="s">
        <v>124</v>
      </c>
    </row>
    <row r="3934" spans="1:22" x14ac:dyDescent="0.25">
      <c r="A3934" t="str">
        <f t="shared" si="61"/>
        <v>2015/20161MaleSociology, social policy and anthropologyEU</v>
      </c>
      <c r="B3934" t="s">
        <v>38</v>
      </c>
      <c r="C3934" t="s">
        <v>142</v>
      </c>
      <c r="D3934">
        <v>1</v>
      </c>
      <c r="E3934" t="s">
        <v>2</v>
      </c>
      <c r="F3934" t="s">
        <v>21</v>
      </c>
      <c r="G3934" t="s">
        <v>99</v>
      </c>
      <c r="H3934">
        <v>85</v>
      </c>
      <c r="I3934">
        <v>85</v>
      </c>
      <c r="J3934">
        <v>24.8</v>
      </c>
      <c r="K3934">
        <v>3.8</v>
      </c>
      <c r="L3934">
        <v>65</v>
      </c>
      <c r="M3934">
        <v>14</v>
      </c>
      <c r="N3934">
        <v>5.2</v>
      </c>
      <c r="O3934">
        <v>24.8</v>
      </c>
      <c r="P3934">
        <v>42.3</v>
      </c>
      <c r="Q3934">
        <v>56</v>
      </c>
      <c r="R3934">
        <v>31.2</v>
      </c>
      <c r="S3934">
        <v>20</v>
      </c>
      <c r="T3934">
        <v>14600</v>
      </c>
      <c r="U3934">
        <v>19000</v>
      </c>
      <c r="V3934">
        <v>23400</v>
      </c>
    </row>
    <row r="3935" spans="1:22" x14ac:dyDescent="0.25">
      <c r="A3935" t="str">
        <f t="shared" si="61"/>
        <v>2015/20161MaleSociology, social policy and anthropologyUK</v>
      </c>
      <c r="B3935" t="s">
        <v>38</v>
      </c>
      <c r="C3935" t="s">
        <v>142</v>
      </c>
      <c r="D3935">
        <v>1</v>
      </c>
      <c r="E3935" t="s">
        <v>2</v>
      </c>
      <c r="F3935" t="s">
        <v>61</v>
      </c>
      <c r="G3935" t="s">
        <v>99</v>
      </c>
      <c r="H3935">
        <v>3115</v>
      </c>
      <c r="I3935">
        <v>3110</v>
      </c>
      <c r="J3935">
        <v>1.1000000000000001</v>
      </c>
      <c r="K3935">
        <v>0.3</v>
      </c>
      <c r="L3935">
        <v>3075</v>
      </c>
      <c r="M3935">
        <v>5</v>
      </c>
      <c r="N3935">
        <v>9.5</v>
      </c>
      <c r="O3935">
        <v>67.2</v>
      </c>
      <c r="P3935">
        <v>79.3</v>
      </c>
      <c r="Q3935">
        <v>84.4</v>
      </c>
      <c r="R3935">
        <v>17.2</v>
      </c>
      <c r="S3935">
        <v>2010</v>
      </c>
      <c r="T3935">
        <v>12400</v>
      </c>
      <c r="U3935">
        <v>16800</v>
      </c>
      <c r="V3935">
        <v>22000</v>
      </c>
    </row>
    <row r="3936" spans="1:22" x14ac:dyDescent="0.25">
      <c r="A3936" t="str">
        <f t="shared" si="61"/>
        <v>2015/20161MaleSociology, social policy and anthropologyNon-EU</v>
      </c>
      <c r="B3936" t="s">
        <v>38</v>
      </c>
      <c r="C3936" t="s">
        <v>142</v>
      </c>
      <c r="D3936">
        <v>1</v>
      </c>
      <c r="E3936" t="s">
        <v>2</v>
      </c>
      <c r="F3936" t="s">
        <v>125</v>
      </c>
      <c r="G3936" t="s">
        <v>99</v>
      </c>
      <c r="H3936">
        <v>95</v>
      </c>
      <c r="I3936">
        <v>95</v>
      </c>
      <c r="J3936">
        <v>46.2</v>
      </c>
      <c r="K3936">
        <v>1.4</v>
      </c>
      <c r="L3936">
        <v>50</v>
      </c>
      <c r="M3936">
        <v>10.3</v>
      </c>
      <c r="N3936">
        <v>3.5</v>
      </c>
      <c r="O3936">
        <v>12.5</v>
      </c>
      <c r="P3936">
        <v>17.5</v>
      </c>
      <c r="Q3936">
        <v>40.1</v>
      </c>
      <c r="R3936">
        <v>27.6</v>
      </c>
      <c r="S3936" t="s">
        <v>124</v>
      </c>
      <c r="T3936" t="s">
        <v>124</v>
      </c>
      <c r="U3936" t="s">
        <v>124</v>
      </c>
      <c r="V3936" t="s">
        <v>124</v>
      </c>
    </row>
    <row r="3937" spans="1:22" x14ac:dyDescent="0.25">
      <c r="A3937" t="str">
        <f t="shared" si="61"/>
        <v>2015/20161MaleSport and exercise sciencesEU</v>
      </c>
      <c r="B3937" t="s">
        <v>38</v>
      </c>
      <c r="C3937" t="s">
        <v>142</v>
      </c>
      <c r="D3937">
        <v>1</v>
      </c>
      <c r="E3937" t="s">
        <v>2</v>
      </c>
      <c r="F3937" t="s">
        <v>21</v>
      </c>
      <c r="G3937" t="s">
        <v>82</v>
      </c>
      <c r="H3937">
        <v>95</v>
      </c>
      <c r="I3937">
        <v>90</v>
      </c>
      <c r="J3937">
        <v>23.1</v>
      </c>
      <c r="K3937">
        <v>5.2</v>
      </c>
      <c r="L3937">
        <v>70</v>
      </c>
      <c r="M3937">
        <v>19.100000000000001</v>
      </c>
      <c r="N3937">
        <v>4</v>
      </c>
      <c r="O3937">
        <v>17.2</v>
      </c>
      <c r="P3937">
        <v>29.3</v>
      </c>
      <c r="Q3937">
        <v>53.9</v>
      </c>
      <c r="R3937">
        <v>36.700000000000003</v>
      </c>
      <c r="S3937">
        <v>15</v>
      </c>
      <c r="T3937">
        <v>11000</v>
      </c>
      <c r="U3937">
        <v>15700</v>
      </c>
      <c r="V3937">
        <v>19000</v>
      </c>
    </row>
    <row r="3938" spans="1:22" x14ac:dyDescent="0.25">
      <c r="A3938" t="str">
        <f t="shared" si="61"/>
        <v>2015/20161MaleSport and exercise sciencesUK</v>
      </c>
      <c r="B3938" t="s">
        <v>38</v>
      </c>
      <c r="C3938" t="s">
        <v>142</v>
      </c>
      <c r="D3938">
        <v>1</v>
      </c>
      <c r="E3938" t="s">
        <v>2</v>
      </c>
      <c r="F3938" t="s">
        <v>61</v>
      </c>
      <c r="G3938" t="s">
        <v>82</v>
      </c>
      <c r="H3938">
        <v>6510</v>
      </c>
      <c r="I3938">
        <v>6500</v>
      </c>
      <c r="J3938">
        <v>1.8</v>
      </c>
      <c r="K3938">
        <v>0.1</v>
      </c>
      <c r="L3938">
        <v>6385</v>
      </c>
      <c r="M3938">
        <v>3.2</v>
      </c>
      <c r="N3938">
        <v>7.3</v>
      </c>
      <c r="O3938">
        <v>67.7</v>
      </c>
      <c r="P3938">
        <v>82.9</v>
      </c>
      <c r="Q3938">
        <v>87.7</v>
      </c>
      <c r="R3938">
        <v>20</v>
      </c>
      <c r="S3938">
        <v>4190</v>
      </c>
      <c r="T3938">
        <v>11300</v>
      </c>
      <c r="U3938">
        <v>15700</v>
      </c>
      <c r="V3938">
        <v>19800</v>
      </c>
    </row>
    <row r="3939" spans="1:22" x14ac:dyDescent="0.25">
      <c r="A3939" t="str">
        <f t="shared" si="61"/>
        <v>2015/20161MaleSport and exercise sciencesNon-EU</v>
      </c>
      <c r="B3939" t="s">
        <v>38</v>
      </c>
      <c r="C3939" t="s">
        <v>142</v>
      </c>
      <c r="D3939">
        <v>1</v>
      </c>
      <c r="E3939" t="s">
        <v>2</v>
      </c>
      <c r="F3939" t="s">
        <v>125</v>
      </c>
      <c r="G3939" t="s">
        <v>82</v>
      </c>
      <c r="H3939">
        <v>100</v>
      </c>
      <c r="I3939">
        <v>100</v>
      </c>
      <c r="J3939">
        <v>39.6</v>
      </c>
      <c r="K3939">
        <v>2</v>
      </c>
      <c r="L3939">
        <v>60</v>
      </c>
      <c r="M3939">
        <v>15.6</v>
      </c>
      <c r="N3939">
        <v>9.3000000000000007</v>
      </c>
      <c r="O3939">
        <v>9.9</v>
      </c>
      <c r="P3939">
        <v>17.5</v>
      </c>
      <c r="Q3939">
        <v>35.5</v>
      </c>
      <c r="R3939">
        <v>25.6</v>
      </c>
      <c r="S3939" t="s">
        <v>124</v>
      </c>
      <c r="T3939" t="s">
        <v>124</v>
      </c>
      <c r="U3939" t="s">
        <v>124</v>
      </c>
      <c r="V3939" t="s">
        <v>124</v>
      </c>
    </row>
    <row r="3940" spans="1:22" x14ac:dyDescent="0.25">
      <c r="A3940" t="str">
        <f t="shared" si="61"/>
        <v>2015/20161MaleVeterinary sciencesEU</v>
      </c>
      <c r="B3940" t="s">
        <v>38</v>
      </c>
      <c r="C3940" t="s">
        <v>142</v>
      </c>
      <c r="D3940">
        <v>1</v>
      </c>
      <c r="E3940" t="s">
        <v>2</v>
      </c>
      <c r="F3940" t="s">
        <v>21</v>
      </c>
      <c r="G3940" t="s">
        <v>85</v>
      </c>
      <c r="H3940">
        <v>5</v>
      </c>
      <c r="I3940">
        <v>5</v>
      </c>
      <c r="J3940">
        <v>0</v>
      </c>
      <c r="K3940">
        <v>0</v>
      </c>
      <c r="L3940">
        <v>5</v>
      </c>
      <c r="M3940">
        <v>40</v>
      </c>
      <c r="N3940">
        <v>0</v>
      </c>
      <c r="O3940">
        <v>60</v>
      </c>
      <c r="P3940">
        <v>60</v>
      </c>
      <c r="Q3940">
        <v>60</v>
      </c>
      <c r="R3940">
        <v>0</v>
      </c>
      <c r="S3940" t="s">
        <v>124</v>
      </c>
      <c r="T3940" t="s">
        <v>124</v>
      </c>
      <c r="U3940" t="s">
        <v>124</v>
      </c>
      <c r="V3940" t="s">
        <v>124</v>
      </c>
    </row>
    <row r="3941" spans="1:22" x14ac:dyDescent="0.25">
      <c r="A3941" t="str">
        <f t="shared" si="61"/>
        <v>2015/20161MaleVeterinary sciencesUK</v>
      </c>
      <c r="B3941" t="s">
        <v>38</v>
      </c>
      <c r="C3941" t="s">
        <v>142</v>
      </c>
      <c r="D3941">
        <v>1</v>
      </c>
      <c r="E3941" t="s">
        <v>2</v>
      </c>
      <c r="F3941" t="s">
        <v>61</v>
      </c>
      <c r="G3941" t="s">
        <v>85</v>
      </c>
      <c r="H3941">
        <v>160</v>
      </c>
      <c r="I3941">
        <v>160</v>
      </c>
      <c r="J3941">
        <v>1.3</v>
      </c>
      <c r="K3941">
        <v>0.6</v>
      </c>
      <c r="L3941">
        <v>155</v>
      </c>
      <c r="M3941">
        <v>2.5</v>
      </c>
      <c r="N3941">
        <v>6.9</v>
      </c>
      <c r="O3941">
        <v>77.400000000000006</v>
      </c>
      <c r="P3941">
        <v>84.9</v>
      </c>
      <c r="Q3941">
        <v>89.3</v>
      </c>
      <c r="R3941">
        <v>11.9</v>
      </c>
      <c r="S3941">
        <v>125</v>
      </c>
      <c r="T3941">
        <v>20900</v>
      </c>
      <c r="U3941">
        <v>27800</v>
      </c>
      <c r="V3941">
        <v>31400</v>
      </c>
    </row>
    <row r="3942" spans="1:22" x14ac:dyDescent="0.25">
      <c r="A3942" t="str">
        <f t="shared" si="61"/>
        <v>2015/20161MaleVeterinary sciencesNon-EU</v>
      </c>
      <c r="B3942" t="s">
        <v>38</v>
      </c>
      <c r="C3942" t="s">
        <v>142</v>
      </c>
      <c r="D3942">
        <v>1</v>
      </c>
      <c r="E3942" t="s">
        <v>2</v>
      </c>
      <c r="F3942" t="s">
        <v>125</v>
      </c>
      <c r="G3942" t="s">
        <v>85</v>
      </c>
      <c r="H3942">
        <v>10</v>
      </c>
      <c r="I3942">
        <v>10</v>
      </c>
      <c r="J3942">
        <v>33.299999999999997</v>
      </c>
      <c r="K3942">
        <v>0</v>
      </c>
      <c r="L3942">
        <v>10</v>
      </c>
      <c r="M3942">
        <v>8.3000000000000007</v>
      </c>
      <c r="N3942">
        <v>25</v>
      </c>
      <c r="O3942">
        <v>33.299999999999997</v>
      </c>
      <c r="P3942">
        <v>33.299999999999997</v>
      </c>
      <c r="Q3942">
        <v>33.299999999999997</v>
      </c>
      <c r="R3942">
        <v>0</v>
      </c>
      <c r="S3942" t="s">
        <v>124</v>
      </c>
      <c r="T3942" t="s">
        <v>124</v>
      </c>
      <c r="U3942" t="s">
        <v>124</v>
      </c>
      <c r="V3942" t="s">
        <v>124</v>
      </c>
    </row>
    <row r="3943" spans="1:22" x14ac:dyDescent="0.25">
      <c r="A3943" t="str">
        <f t="shared" si="61"/>
        <v>2016/201710FemaleAgriculture, food and related studiesEU</v>
      </c>
      <c r="B3943" t="s">
        <v>75</v>
      </c>
      <c r="C3943" t="s">
        <v>143</v>
      </c>
      <c r="D3943">
        <v>10</v>
      </c>
      <c r="E3943" t="s">
        <v>1</v>
      </c>
      <c r="F3943" t="s">
        <v>21</v>
      </c>
      <c r="G3943" t="s">
        <v>87</v>
      </c>
      <c r="H3943">
        <v>35</v>
      </c>
      <c r="I3943">
        <v>30</v>
      </c>
      <c r="J3943">
        <v>52.9</v>
      </c>
      <c r="K3943">
        <v>8.3000000000000007</v>
      </c>
      <c r="L3943">
        <v>15</v>
      </c>
      <c r="M3943">
        <v>16.600000000000001</v>
      </c>
      <c r="N3943">
        <v>0</v>
      </c>
      <c r="O3943">
        <v>27.3</v>
      </c>
      <c r="P3943">
        <v>30.5</v>
      </c>
      <c r="Q3943">
        <v>30.5</v>
      </c>
      <c r="R3943">
        <v>3.2</v>
      </c>
      <c r="S3943" t="s">
        <v>124</v>
      </c>
      <c r="T3943" t="s">
        <v>124</v>
      </c>
      <c r="U3943" t="s">
        <v>124</v>
      </c>
      <c r="V3943" t="s">
        <v>124</v>
      </c>
    </row>
    <row r="3944" spans="1:22" x14ac:dyDescent="0.25">
      <c r="A3944" t="str">
        <f t="shared" si="61"/>
        <v>2016/201710FemaleAgriculture, food and related studiesUK</v>
      </c>
      <c r="B3944" t="s">
        <v>75</v>
      </c>
      <c r="C3944" t="s">
        <v>143</v>
      </c>
      <c r="D3944">
        <v>10</v>
      </c>
      <c r="E3944" t="s">
        <v>1</v>
      </c>
      <c r="F3944" t="s">
        <v>61</v>
      </c>
      <c r="G3944" t="s">
        <v>87</v>
      </c>
      <c r="H3944">
        <v>1125</v>
      </c>
      <c r="I3944">
        <v>1100</v>
      </c>
      <c r="J3944">
        <v>5.3</v>
      </c>
      <c r="K3944">
        <v>2.4</v>
      </c>
      <c r="L3944">
        <v>1040</v>
      </c>
      <c r="M3944">
        <v>8.1999999999999993</v>
      </c>
      <c r="N3944">
        <v>5.2</v>
      </c>
      <c r="O3944">
        <v>76.400000000000006</v>
      </c>
      <c r="P3944">
        <v>80.8</v>
      </c>
      <c r="Q3944">
        <v>81.3</v>
      </c>
      <c r="R3944">
        <v>4.9000000000000004</v>
      </c>
      <c r="S3944">
        <v>800</v>
      </c>
      <c r="T3944">
        <v>14200</v>
      </c>
      <c r="U3944">
        <v>22600</v>
      </c>
      <c r="V3944">
        <v>32100</v>
      </c>
    </row>
    <row r="3945" spans="1:22" x14ac:dyDescent="0.25">
      <c r="A3945" t="str">
        <f t="shared" si="61"/>
        <v>2016/201710FemaleAgriculture, food and related studiesNon-EU</v>
      </c>
      <c r="B3945" t="s">
        <v>75</v>
      </c>
      <c r="C3945" t="s">
        <v>143</v>
      </c>
      <c r="D3945">
        <v>10</v>
      </c>
      <c r="E3945" t="s">
        <v>1</v>
      </c>
      <c r="F3945" t="s">
        <v>125</v>
      </c>
      <c r="G3945" t="s">
        <v>87</v>
      </c>
      <c r="H3945">
        <v>50</v>
      </c>
      <c r="I3945">
        <v>45</v>
      </c>
      <c r="J3945">
        <v>40</v>
      </c>
      <c r="K3945">
        <v>5.3</v>
      </c>
      <c r="L3945">
        <v>25</v>
      </c>
      <c r="M3945">
        <v>24.4</v>
      </c>
      <c r="N3945">
        <v>0</v>
      </c>
      <c r="O3945">
        <v>33.299999999999997</v>
      </c>
      <c r="P3945">
        <v>33.299999999999997</v>
      </c>
      <c r="Q3945">
        <v>35.6</v>
      </c>
      <c r="R3945">
        <v>2.2000000000000002</v>
      </c>
      <c r="S3945">
        <v>15</v>
      </c>
      <c r="T3945">
        <v>26300</v>
      </c>
      <c r="U3945">
        <v>29900</v>
      </c>
      <c r="V3945">
        <v>33200</v>
      </c>
    </row>
    <row r="3946" spans="1:22" x14ac:dyDescent="0.25">
      <c r="A3946" t="str">
        <f t="shared" si="61"/>
        <v>2016/201710FemaleAllied healthEU</v>
      </c>
      <c r="B3946" t="s">
        <v>75</v>
      </c>
      <c r="C3946" t="s">
        <v>143</v>
      </c>
      <c r="D3946">
        <v>10</v>
      </c>
      <c r="E3946" t="s">
        <v>1</v>
      </c>
      <c r="F3946" t="s">
        <v>21</v>
      </c>
      <c r="G3946" t="s">
        <v>145</v>
      </c>
      <c r="H3946">
        <v>180</v>
      </c>
      <c r="I3946">
        <v>160</v>
      </c>
      <c r="J3946">
        <v>46.2</v>
      </c>
      <c r="K3946">
        <v>11.7</v>
      </c>
      <c r="L3946">
        <v>85</v>
      </c>
      <c r="M3946">
        <v>20.3</v>
      </c>
      <c r="N3946">
        <v>0</v>
      </c>
      <c r="O3946">
        <v>28.1</v>
      </c>
      <c r="P3946">
        <v>32.700000000000003</v>
      </c>
      <c r="Q3946">
        <v>33.6</v>
      </c>
      <c r="R3946">
        <v>5.5</v>
      </c>
      <c r="S3946">
        <v>40</v>
      </c>
      <c r="T3946">
        <v>16100</v>
      </c>
      <c r="U3946">
        <v>24500</v>
      </c>
      <c r="V3946">
        <v>35400</v>
      </c>
    </row>
    <row r="3947" spans="1:22" x14ac:dyDescent="0.25">
      <c r="A3947" t="str">
        <f t="shared" si="61"/>
        <v>2016/201710FemaleAllied healthUK</v>
      </c>
      <c r="B3947" t="s">
        <v>75</v>
      </c>
      <c r="C3947" t="s">
        <v>143</v>
      </c>
      <c r="D3947">
        <v>10</v>
      </c>
      <c r="E3947" t="s">
        <v>1</v>
      </c>
      <c r="F3947" t="s">
        <v>61</v>
      </c>
      <c r="G3947" t="s">
        <v>145</v>
      </c>
      <c r="H3947">
        <v>5860</v>
      </c>
      <c r="I3947">
        <v>5740</v>
      </c>
      <c r="J3947">
        <v>7.2</v>
      </c>
      <c r="K3947">
        <v>2.1</v>
      </c>
      <c r="L3947">
        <v>5330</v>
      </c>
      <c r="M3947">
        <v>9.1</v>
      </c>
      <c r="N3947">
        <v>3.4</v>
      </c>
      <c r="O3947">
        <v>72.900000000000006</v>
      </c>
      <c r="P3947">
        <v>79.5</v>
      </c>
      <c r="Q3947">
        <v>80.3</v>
      </c>
      <c r="R3947">
        <v>7.4</v>
      </c>
      <c r="S3947">
        <v>3915</v>
      </c>
      <c r="T3947">
        <v>15300</v>
      </c>
      <c r="U3947">
        <v>24800</v>
      </c>
      <c r="V3947">
        <v>32800</v>
      </c>
    </row>
    <row r="3948" spans="1:22" x14ac:dyDescent="0.25">
      <c r="A3948" t="str">
        <f t="shared" si="61"/>
        <v>2016/201710FemaleAllied healthNon-EU</v>
      </c>
      <c r="B3948" t="s">
        <v>75</v>
      </c>
      <c r="C3948" t="s">
        <v>143</v>
      </c>
      <c r="D3948">
        <v>10</v>
      </c>
      <c r="E3948" t="s">
        <v>1</v>
      </c>
      <c r="F3948" t="s">
        <v>125</v>
      </c>
      <c r="G3948" t="s">
        <v>145</v>
      </c>
      <c r="H3948">
        <v>200</v>
      </c>
      <c r="I3948">
        <v>185</v>
      </c>
      <c r="J3948">
        <v>44.2</v>
      </c>
      <c r="K3948">
        <v>6.7</v>
      </c>
      <c r="L3948">
        <v>105</v>
      </c>
      <c r="M3948">
        <v>26.2</v>
      </c>
      <c r="N3948">
        <v>1.6</v>
      </c>
      <c r="O3948">
        <v>23.2</v>
      </c>
      <c r="P3948">
        <v>25.7</v>
      </c>
      <c r="Q3948">
        <v>28</v>
      </c>
      <c r="R3948">
        <v>4.8</v>
      </c>
      <c r="S3948">
        <v>40</v>
      </c>
      <c r="T3948">
        <v>17100</v>
      </c>
      <c r="U3948">
        <v>29900</v>
      </c>
      <c r="V3948">
        <v>38000</v>
      </c>
    </row>
    <row r="3949" spans="1:22" x14ac:dyDescent="0.25">
      <c r="A3949" t="str">
        <f t="shared" si="61"/>
        <v>2016/201710FemaleArchitecture, building and planningEU</v>
      </c>
      <c r="B3949" t="s">
        <v>75</v>
      </c>
      <c r="C3949" t="s">
        <v>143</v>
      </c>
      <c r="D3949">
        <v>10</v>
      </c>
      <c r="E3949" t="s">
        <v>1</v>
      </c>
      <c r="F3949" t="s">
        <v>21</v>
      </c>
      <c r="G3949" t="s">
        <v>97</v>
      </c>
      <c r="H3949">
        <v>135</v>
      </c>
      <c r="I3949">
        <v>125</v>
      </c>
      <c r="J3949">
        <v>50.5</v>
      </c>
      <c r="K3949">
        <v>9.5</v>
      </c>
      <c r="L3949">
        <v>60</v>
      </c>
      <c r="M3949">
        <v>22.6</v>
      </c>
      <c r="N3949">
        <v>1.6</v>
      </c>
      <c r="O3949">
        <v>22.8</v>
      </c>
      <c r="P3949">
        <v>25.3</v>
      </c>
      <c r="Q3949">
        <v>25.3</v>
      </c>
      <c r="R3949">
        <v>2.4</v>
      </c>
      <c r="S3949">
        <v>25</v>
      </c>
      <c r="T3949">
        <v>20800</v>
      </c>
      <c r="U3949">
        <v>30300</v>
      </c>
      <c r="V3949">
        <v>39800</v>
      </c>
    </row>
    <row r="3950" spans="1:22" x14ac:dyDescent="0.25">
      <c r="A3950" t="str">
        <f t="shared" si="61"/>
        <v>2016/201710FemaleArchitecture, building and planningUK</v>
      </c>
      <c r="B3950" t="s">
        <v>75</v>
      </c>
      <c r="C3950" t="s">
        <v>143</v>
      </c>
      <c r="D3950">
        <v>10</v>
      </c>
      <c r="E3950" t="s">
        <v>1</v>
      </c>
      <c r="F3950" t="s">
        <v>61</v>
      </c>
      <c r="G3950" t="s">
        <v>97</v>
      </c>
      <c r="H3950">
        <v>1270</v>
      </c>
      <c r="I3950">
        <v>1240</v>
      </c>
      <c r="J3950">
        <v>7.8</v>
      </c>
      <c r="K3950">
        <v>2.2999999999999998</v>
      </c>
      <c r="L3950">
        <v>1145</v>
      </c>
      <c r="M3950">
        <v>11</v>
      </c>
      <c r="N3950">
        <v>5.2</v>
      </c>
      <c r="O3950">
        <v>71.7</v>
      </c>
      <c r="P3950">
        <v>75.400000000000006</v>
      </c>
      <c r="Q3950">
        <v>76</v>
      </c>
      <c r="R3950">
        <v>4.3</v>
      </c>
      <c r="S3950">
        <v>840</v>
      </c>
      <c r="T3950">
        <v>18900</v>
      </c>
      <c r="U3950">
        <v>30700</v>
      </c>
      <c r="V3950">
        <v>40500</v>
      </c>
    </row>
    <row r="3951" spans="1:22" x14ac:dyDescent="0.25">
      <c r="A3951" t="str">
        <f t="shared" si="61"/>
        <v>2016/201710FemaleArchitecture, building and planningNon-EU</v>
      </c>
      <c r="B3951" t="s">
        <v>75</v>
      </c>
      <c r="C3951" t="s">
        <v>143</v>
      </c>
      <c r="D3951">
        <v>10</v>
      </c>
      <c r="E3951" t="s">
        <v>1</v>
      </c>
      <c r="F3951" t="s">
        <v>125</v>
      </c>
      <c r="G3951" t="s">
        <v>97</v>
      </c>
      <c r="H3951">
        <v>260</v>
      </c>
      <c r="I3951">
        <v>250</v>
      </c>
      <c r="J3951">
        <v>55.7</v>
      </c>
      <c r="K3951">
        <v>4.5999999999999996</v>
      </c>
      <c r="L3951">
        <v>110</v>
      </c>
      <c r="M3951">
        <v>19.7</v>
      </c>
      <c r="N3951">
        <v>2.8</v>
      </c>
      <c r="O3951">
        <v>19.399999999999999</v>
      </c>
      <c r="P3951">
        <v>21</v>
      </c>
      <c r="Q3951">
        <v>21.8</v>
      </c>
      <c r="R3951">
        <v>2.4</v>
      </c>
      <c r="S3951">
        <v>40</v>
      </c>
      <c r="T3951">
        <v>19700</v>
      </c>
      <c r="U3951">
        <v>34700</v>
      </c>
      <c r="V3951">
        <v>43100</v>
      </c>
    </row>
    <row r="3952" spans="1:22" x14ac:dyDescent="0.25">
      <c r="A3952" t="str">
        <f t="shared" si="61"/>
        <v>2016/201710FemaleBiosciencesEU</v>
      </c>
      <c r="B3952" t="s">
        <v>75</v>
      </c>
      <c r="C3952" t="s">
        <v>143</v>
      </c>
      <c r="D3952">
        <v>10</v>
      </c>
      <c r="E3952" t="s">
        <v>1</v>
      </c>
      <c r="F3952" t="s">
        <v>21</v>
      </c>
      <c r="G3952" t="s">
        <v>80</v>
      </c>
      <c r="H3952">
        <v>140</v>
      </c>
      <c r="I3952">
        <v>130</v>
      </c>
      <c r="J3952">
        <v>42.5</v>
      </c>
      <c r="K3952">
        <v>8.1</v>
      </c>
      <c r="L3952">
        <v>75</v>
      </c>
      <c r="M3952">
        <v>23</v>
      </c>
      <c r="N3952">
        <v>2.2999999999999998</v>
      </c>
      <c r="O3952">
        <v>27.9</v>
      </c>
      <c r="P3952">
        <v>31.2</v>
      </c>
      <c r="Q3952">
        <v>32.200000000000003</v>
      </c>
      <c r="R3952">
        <v>4.3</v>
      </c>
      <c r="S3952">
        <v>35</v>
      </c>
      <c r="T3952">
        <v>19700</v>
      </c>
      <c r="U3952">
        <v>35800</v>
      </c>
      <c r="V3952">
        <v>41600</v>
      </c>
    </row>
    <row r="3953" spans="1:22" x14ac:dyDescent="0.25">
      <c r="A3953" t="str">
        <f t="shared" si="61"/>
        <v>2016/201710FemaleBiosciencesUK</v>
      </c>
      <c r="B3953" t="s">
        <v>75</v>
      </c>
      <c r="C3953" t="s">
        <v>143</v>
      </c>
      <c r="D3953">
        <v>10</v>
      </c>
      <c r="E3953" t="s">
        <v>1</v>
      </c>
      <c r="F3953" t="s">
        <v>61</v>
      </c>
      <c r="G3953" t="s">
        <v>80</v>
      </c>
      <c r="H3953">
        <v>4095</v>
      </c>
      <c r="I3953">
        <v>4005</v>
      </c>
      <c r="J3953">
        <v>5</v>
      </c>
      <c r="K3953">
        <v>2.2000000000000002</v>
      </c>
      <c r="L3953">
        <v>3805</v>
      </c>
      <c r="M3953">
        <v>9.4</v>
      </c>
      <c r="N3953">
        <v>4.8</v>
      </c>
      <c r="O3953">
        <v>73.5</v>
      </c>
      <c r="P3953">
        <v>79.599999999999994</v>
      </c>
      <c r="Q3953">
        <v>80.8</v>
      </c>
      <c r="R3953">
        <v>7.3</v>
      </c>
      <c r="S3953">
        <v>2830</v>
      </c>
      <c r="T3953">
        <v>18200</v>
      </c>
      <c r="U3953">
        <v>28100</v>
      </c>
      <c r="V3953">
        <v>37200</v>
      </c>
    </row>
    <row r="3954" spans="1:22" x14ac:dyDescent="0.25">
      <c r="A3954" t="str">
        <f t="shared" si="61"/>
        <v>2016/201710FemaleBiosciencesNon-EU</v>
      </c>
      <c r="B3954" t="s">
        <v>75</v>
      </c>
      <c r="C3954" t="s">
        <v>143</v>
      </c>
      <c r="D3954">
        <v>10</v>
      </c>
      <c r="E3954" t="s">
        <v>1</v>
      </c>
      <c r="F3954" t="s">
        <v>125</v>
      </c>
      <c r="G3954" t="s">
        <v>80</v>
      </c>
      <c r="H3954">
        <v>275</v>
      </c>
      <c r="I3954">
        <v>260</v>
      </c>
      <c r="J3954">
        <v>47.1</v>
      </c>
      <c r="K3954">
        <v>4.7</v>
      </c>
      <c r="L3954">
        <v>140</v>
      </c>
      <c r="M3954">
        <v>22.1</v>
      </c>
      <c r="N3954">
        <v>2.8</v>
      </c>
      <c r="O3954">
        <v>22.9</v>
      </c>
      <c r="P3954">
        <v>25.6</v>
      </c>
      <c r="Q3954">
        <v>28</v>
      </c>
      <c r="R3954">
        <v>5.0999999999999996</v>
      </c>
      <c r="S3954">
        <v>50</v>
      </c>
      <c r="T3954">
        <v>24800</v>
      </c>
      <c r="U3954">
        <v>32100</v>
      </c>
      <c r="V3954">
        <v>42000</v>
      </c>
    </row>
    <row r="3955" spans="1:22" x14ac:dyDescent="0.25">
      <c r="A3955" t="str">
        <f t="shared" si="61"/>
        <v>2016/201710FemaleBusiness and managementEU</v>
      </c>
      <c r="B3955" t="s">
        <v>75</v>
      </c>
      <c r="C3955" t="s">
        <v>143</v>
      </c>
      <c r="D3955">
        <v>10</v>
      </c>
      <c r="E3955" t="s">
        <v>1</v>
      </c>
      <c r="F3955" t="s">
        <v>21</v>
      </c>
      <c r="G3955" t="s">
        <v>107</v>
      </c>
      <c r="H3955">
        <v>1710</v>
      </c>
      <c r="I3955">
        <v>1565</v>
      </c>
      <c r="J3955">
        <v>70.900000000000006</v>
      </c>
      <c r="K3955">
        <v>8.5</v>
      </c>
      <c r="L3955">
        <v>455</v>
      </c>
      <c r="M3955">
        <v>14.2</v>
      </c>
      <c r="N3955">
        <v>1.6</v>
      </c>
      <c r="O3955">
        <v>12.6</v>
      </c>
      <c r="P3955">
        <v>13</v>
      </c>
      <c r="Q3955">
        <v>13.3</v>
      </c>
      <c r="R3955">
        <v>0.7</v>
      </c>
      <c r="S3955">
        <v>175</v>
      </c>
      <c r="T3955">
        <v>21500</v>
      </c>
      <c r="U3955">
        <v>34300</v>
      </c>
      <c r="V3955">
        <v>53300</v>
      </c>
    </row>
    <row r="3956" spans="1:22" x14ac:dyDescent="0.25">
      <c r="A3956" t="str">
        <f t="shared" si="61"/>
        <v>2016/201710FemaleBusiness and managementUK</v>
      </c>
      <c r="B3956" t="s">
        <v>75</v>
      </c>
      <c r="C3956" t="s">
        <v>143</v>
      </c>
      <c r="D3956">
        <v>10</v>
      </c>
      <c r="E3956" t="s">
        <v>1</v>
      </c>
      <c r="F3956" t="s">
        <v>61</v>
      </c>
      <c r="G3956" t="s">
        <v>107</v>
      </c>
      <c r="H3956">
        <v>12860</v>
      </c>
      <c r="I3956">
        <v>12550</v>
      </c>
      <c r="J3956">
        <v>7.3</v>
      </c>
      <c r="K3956">
        <v>2.4</v>
      </c>
      <c r="L3956">
        <v>11630</v>
      </c>
      <c r="M3956">
        <v>10.4</v>
      </c>
      <c r="N3956">
        <v>4.8</v>
      </c>
      <c r="O3956">
        <v>75</v>
      </c>
      <c r="P3956">
        <v>77</v>
      </c>
      <c r="Q3956">
        <v>77.5</v>
      </c>
      <c r="R3956">
        <v>2.5</v>
      </c>
      <c r="S3956">
        <v>8970</v>
      </c>
      <c r="T3956">
        <v>17500</v>
      </c>
      <c r="U3956">
        <v>27700</v>
      </c>
      <c r="V3956">
        <v>40900</v>
      </c>
    </row>
    <row r="3957" spans="1:22" x14ac:dyDescent="0.25">
      <c r="A3957" t="str">
        <f t="shared" si="61"/>
        <v>2016/201710FemaleBusiness and managementNon-EU</v>
      </c>
      <c r="B3957" t="s">
        <v>75</v>
      </c>
      <c r="C3957" t="s">
        <v>143</v>
      </c>
      <c r="D3957">
        <v>10</v>
      </c>
      <c r="E3957" t="s">
        <v>1</v>
      </c>
      <c r="F3957" t="s">
        <v>125</v>
      </c>
      <c r="G3957" t="s">
        <v>107</v>
      </c>
      <c r="H3957">
        <v>3800</v>
      </c>
      <c r="I3957">
        <v>3660</v>
      </c>
      <c r="J3957">
        <v>57.1</v>
      </c>
      <c r="K3957">
        <v>3.6</v>
      </c>
      <c r="L3957">
        <v>1570</v>
      </c>
      <c r="M3957">
        <v>27.5</v>
      </c>
      <c r="N3957">
        <v>1.3</v>
      </c>
      <c r="O3957">
        <v>13.3</v>
      </c>
      <c r="P3957">
        <v>13.8</v>
      </c>
      <c r="Q3957">
        <v>14</v>
      </c>
      <c r="R3957">
        <v>0.7</v>
      </c>
      <c r="S3957">
        <v>380</v>
      </c>
      <c r="T3957">
        <v>13900</v>
      </c>
      <c r="U3957">
        <v>29200</v>
      </c>
      <c r="V3957">
        <v>49300</v>
      </c>
    </row>
    <row r="3958" spans="1:22" x14ac:dyDescent="0.25">
      <c r="A3958" t="str">
        <f t="shared" si="61"/>
        <v>2016/201710FemaleCeltic studiesEU</v>
      </c>
      <c r="B3958" t="s">
        <v>75</v>
      </c>
      <c r="C3958" t="s">
        <v>143</v>
      </c>
      <c r="D3958">
        <v>10</v>
      </c>
      <c r="E3958" t="s">
        <v>1</v>
      </c>
      <c r="F3958" t="s">
        <v>21</v>
      </c>
      <c r="G3958" t="s">
        <v>111</v>
      </c>
      <c r="H3958" t="s">
        <v>124</v>
      </c>
      <c r="I3958" t="s">
        <v>124</v>
      </c>
      <c r="J3958" t="s">
        <v>124</v>
      </c>
      <c r="K3958" t="s">
        <v>124</v>
      </c>
      <c r="L3958" t="s">
        <v>124</v>
      </c>
      <c r="M3958" t="s">
        <v>124</v>
      </c>
      <c r="N3958" t="s">
        <v>124</v>
      </c>
      <c r="O3958" t="s">
        <v>124</v>
      </c>
      <c r="P3958" t="s">
        <v>124</v>
      </c>
      <c r="Q3958" t="s">
        <v>124</v>
      </c>
      <c r="R3958" t="s">
        <v>124</v>
      </c>
      <c r="S3958" t="s">
        <v>124</v>
      </c>
      <c r="T3958" t="s">
        <v>124</v>
      </c>
      <c r="U3958" t="s">
        <v>124</v>
      </c>
      <c r="V3958" t="s">
        <v>124</v>
      </c>
    </row>
    <row r="3959" spans="1:22" x14ac:dyDescent="0.25">
      <c r="A3959" t="str">
        <f t="shared" si="61"/>
        <v>2016/201710FemaleCeltic studiesUK</v>
      </c>
      <c r="B3959" t="s">
        <v>75</v>
      </c>
      <c r="C3959" t="s">
        <v>143</v>
      </c>
      <c r="D3959">
        <v>10</v>
      </c>
      <c r="E3959" t="s">
        <v>1</v>
      </c>
      <c r="F3959" t="s">
        <v>61</v>
      </c>
      <c r="G3959" t="s">
        <v>111</v>
      </c>
      <c r="H3959">
        <v>15</v>
      </c>
      <c r="I3959">
        <v>15</v>
      </c>
      <c r="J3959">
        <v>0</v>
      </c>
      <c r="K3959">
        <v>0</v>
      </c>
      <c r="L3959">
        <v>15</v>
      </c>
      <c r="M3959">
        <v>7.9</v>
      </c>
      <c r="N3959">
        <v>0</v>
      </c>
      <c r="O3959">
        <v>80.900000000000006</v>
      </c>
      <c r="P3959">
        <v>87.6</v>
      </c>
      <c r="Q3959">
        <v>92.1</v>
      </c>
      <c r="R3959">
        <v>11.2</v>
      </c>
      <c r="S3959">
        <v>10</v>
      </c>
      <c r="T3959">
        <v>11800</v>
      </c>
      <c r="U3959">
        <v>28500</v>
      </c>
      <c r="V3959">
        <v>37000</v>
      </c>
    </row>
    <row r="3960" spans="1:22" x14ac:dyDescent="0.25">
      <c r="A3960" t="str">
        <f t="shared" si="61"/>
        <v>2016/201710FemaleCeltic studiesNon-EU</v>
      </c>
      <c r="B3960" t="s">
        <v>75</v>
      </c>
      <c r="C3960" t="s">
        <v>143</v>
      </c>
      <c r="D3960">
        <v>10</v>
      </c>
      <c r="E3960" t="s">
        <v>1</v>
      </c>
      <c r="F3960" t="s">
        <v>125</v>
      </c>
      <c r="G3960" t="s">
        <v>111</v>
      </c>
      <c r="H3960" t="s">
        <v>124</v>
      </c>
      <c r="I3960" t="s">
        <v>124</v>
      </c>
      <c r="J3960" t="s">
        <v>124</v>
      </c>
      <c r="K3960" t="s">
        <v>124</v>
      </c>
      <c r="L3960" t="s">
        <v>124</v>
      </c>
      <c r="M3960" t="s">
        <v>124</v>
      </c>
      <c r="N3960" t="s">
        <v>124</v>
      </c>
      <c r="O3960" t="s">
        <v>124</v>
      </c>
      <c r="P3960" t="s">
        <v>124</v>
      </c>
      <c r="Q3960" t="s">
        <v>124</v>
      </c>
      <c r="R3960" t="s">
        <v>124</v>
      </c>
      <c r="S3960" t="s">
        <v>124</v>
      </c>
      <c r="T3960" t="s">
        <v>124</v>
      </c>
      <c r="U3960" t="s">
        <v>124</v>
      </c>
      <c r="V3960" t="s">
        <v>124</v>
      </c>
    </row>
    <row r="3961" spans="1:22" x14ac:dyDescent="0.25">
      <c r="A3961" t="str">
        <f t="shared" si="61"/>
        <v>2016/201710FemaleChemistryEU</v>
      </c>
      <c r="B3961" t="s">
        <v>75</v>
      </c>
      <c r="C3961" t="s">
        <v>143</v>
      </c>
      <c r="D3961">
        <v>10</v>
      </c>
      <c r="E3961" t="s">
        <v>1</v>
      </c>
      <c r="F3961" t="s">
        <v>21</v>
      </c>
      <c r="G3961" t="s">
        <v>90</v>
      </c>
      <c r="H3961">
        <v>35</v>
      </c>
      <c r="I3961">
        <v>30</v>
      </c>
      <c r="J3961">
        <v>57.3</v>
      </c>
      <c r="K3961">
        <v>17.2</v>
      </c>
      <c r="L3961">
        <v>15</v>
      </c>
      <c r="M3961">
        <v>10.1</v>
      </c>
      <c r="N3961">
        <v>2.2000000000000002</v>
      </c>
      <c r="O3961">
        <v>23.6</v>
      </c>
      <c r="P3961">
        <v>30.3</v>
      </c>
      <c r="Q3961">
        <v>30.3</v>
      </c>
      <c r="R3961">
        <v>6.7</v>
      </c>
      <c r="S3961" t="s">
        <v>124</v>
      </c>
      <c r="T3961" t="s">
        <v>124</v>
      </c>
      <c r="U3961" t="s">
        <v>124</v>
      </c>
      <c r="V3961" t="s">
        <v>124</v>
      </c>
    </row>
    <row r="3962" spans="1:22" x14ac:dyDescent="0.25">
      <c r="A3962" t="str">
        <f t="shared" si="61"/>
        <v>2016/201710FemaleChemistryUK</v>
      </c>
      <c r="B3962" t="s">
        <v>75</v>
      </c>
      <c r="C3962" t="s">
        <v>143</v>
      </c>
      <c r="D3962">
        <v>10</v>
      </c>
      <c r="E3962" t="s">
        <v>1</v>
      </c>
      <c r="F3962" t="s">
        <v>61</v>
      </c>
      <c r="G3962" t="s">
        <v>90</v>
      </c>
      <c r="H3962">
        <v>880</v>
      </c>
      <c r="I3962">
        <v>860</v>
      </c>
      <c r="J3962">
        <v>4.8</v>
      </c>
      <c r="K3962">
        <v>1.8</v>
      </c>
      <c r="L3962">
        <v>820</v>
      </c>
      <c r="M3962">
        <v>9.6999999999999993</v>
      </c>
      <c r="N3962">
        <v>4.0999999999999996</v>
      </c>
      <c r="O3962">
        <v>76.099999999999994</v>
      </c>
      <c r="P3962">
        <v>80.599999999999994</v>
      </c>
      <c r="Q3962">
        <v>81.5</v>
      </c>
      <c r="R3962">
        <v>5.3</v>
      </c>
      <c r="S3962">
        <v>640</v>
      </c>
      <c r="T3962">
        <v>21200</v>
      </c>
      <c r="U3962">
        <v>31800</v>
      </c>
      <c r="V3962">
        <v>40900</v>
      </c>
    </row>
    <row r="3963" spans="1:22" x14ac:dyDescent="0.25">
      <c r="A3963" t="str">
        <f t="shared" si="61"/>
        <v>2016/201710FemaleChemistryNon-EU</v>
      </c>
      <c r="B3963" t="s">
        <v>75</v>
      </c>
      <c r="C3963" t="s">
        <v>143</v>
      </c>
      <c r="D3963">
        <v>10</v>
      </c>
      <c r="E3963" t="s">
        <v>1</v>
      </c>
      <c r="F3963" t="s">
        <v>125</v>
      </c>
      <c r="G3963" t="s">
        <v>90</v>
      </c>
      <c r="H3963">
        <v>55</v>
      </c>
      <c r="I3963">
        <v>50</v>
      </c>
      <c r="J3963">
        <v>58.6</v>
      </c>
      <c r="K3963">
        <v>6.3</v>
      </c>
      <c r="L3963">
        <v>20</v>
      </c>
      <c r="M3963">
        <v>14</v>
      </c>
      <c r="N3963">
        <v>1.3</v>
      </c>
      <c r="O3963">
        <v>26.1</v>
      </c>
      <c r="P3963">
        <v>26.1</v>
      </c>
      <c r="Q3963">
        <v>26.1</v>
      </c>
      <c r="R3963">
        <v>0</v>
      </c>
      <c r="S3963" t="s">
        <v>124</v>
      </c>
      <c r="T3963" t="s">
        <v>124</v>
      </c>
      <c r="U3963" t="s">
        <v>124</v>
      </c>
      <c r="V3963" t="s">
        <v>124</v>
      </c>
    </row>
    <row r="3964" spans="1:22" x14ac:dyDescent="0.25">
      <c r="A3964" t="str">
        <f t="shared" si="61"/>
        <v>2016/201710FemaleCombined and general studiesEU</v>
      </c>
      <c r="B3964" t="s">
        <v>75</v>
      </c>
      <c r="C3964" t="s">
        <v>143</v>
      </c>
      <c r="D3964">
        <v>10</v>
      </c>
      <c r="E3964" t="s">
        <v>1</v>
      </c>
      <c r="F3964" t="s">
        <v>21</v>
      </c>
      <c r="G3964" t="s">
        <v>120</v>
      </c>
      <c r="H3964">
        <v>45</v>
      </c>
      <c r="I3964">
        <v>35</v>
      </c>
      <c r="J3964">
        <v>41.3</v>
      </c>
      <c r="K3964">
        <v>12.1</v>
      </c>
      <c r="L3964">
        <v>20</v>
      </c>
      <c r="M3964">
        <v>28.4</v>
      </c>
      <c r="N3964">
        <v>0</v>
      </c>
      <c r="O3964">
        <v>27.6</v>
      </c>
      <c r="P3964">
        <v>30.2</v>
      </c>
      <c r="Q3964">
        <v>30.2</v>
      </c>
      <c r="R3964">
        <v>2.7</v>
      </c>
      <c r="S3964" t="s">
        <v>124</v>
      </c>
      <c r="T3964" t="s">
        <v>124</v>
      </c>
      <c r="U3964" t="s">
        <v>124</v>
      </c>
      <c r="V3964" t="s">
        <v>124</v>
      </c>
    </row>
    <row r="3965" spans="1:22" x14ac:dyDescent="0.25">
      <c r="A3965" t="str">
        <f t="shared" si="61"/>
        <v>2016/201710FemaleCombined and general studiesUK</v>
      </c>
      <c r="B3965" t="s">
        <v>75</v>
      </c>
      <c r="C3965" t="s">
        <v>143</v>
      </c>
      <c r="D3965">
        <v>10</v>
      </c>
      <c r="E3965" t="s">
        <v>1</v>
      </c>
      <c r="F3965" t="s">
        <v>61</v>
      </c>
      <c r="G3965" t="s">
        <v>120</v>
      </c>
      <c r="H3965">
        <v>4740</v>
      </c>
      <c r="I3965">
        <v>4625</v>
      </c>
      <c r="J3965">
        <v>5.4</v>
      </c>
      <c r="K3965">
        <v>2.4</v>
      </c>
      <c r="L3965">
        <v>4375</v>
      </c>
      <c r="M3965">
        <v>15.6</v>
      </c>
      <c r="N3965">
        <v>6.2</v>
      </c>
      <c r="O3965">
        <v>67.099999999999994</v>
      </c>
      <c r="P3965">
        <v>71.5</v>
      </c>
      <c r="Q3965">
        <v>72.8</v>
      </c>
      <c r="R3965">
        <v>5.7</v>
      </c>
      <c r="S3965">
        <v>2775</v>
      </c>
      <c r="T3965">
        <v>11000</v>
      </c>
      <c r="U3965">
        <v>21200</v>
      </c>
      <c r="V3965">
        <v>32500</v>
      </c>
    </row>
    <row r="3966" spans="1:22" x14ac:dyDescent="0.25">
      <c r="A3966" t="str">
        <f t="shared" si="61"/>
        <v>2016/201710FemaleCombined and general studiesNon-EU</v>
      </c>
      <c r="B3966" t="s">
        <v>75</v>
      </c>
      <c r="C3966" t="s">
        <v>143</v>
      </c>
      <c r="D3966">
        <v>10</v>
      </c>
      <c r="E3966" t="s">
        <v>1</v>
      </c>
      <c r="F3966" t="s">
        <v>125</v>
      </c>
      <c r="G3966" t="s">
        <v>120</v>
      </c>
      <c r="H3966">
        <v>50</v>
      </c>
      <c r="I3966">
        <v>40</v>
      </c>
      <c r="J3966">
        <v>44.7</v>
      </c>
      <c r="K3966">
        <v>18.8</v>
      </c>
      <c r="L3966">
        <v>25</v>
      </c>
      <c r="M3966">
        <v>34.1</v>
      </c>
      <c r="N3966">
        <v>4.7</v>
      </c>
      <c r="O3966">
        <v>14.1</v>
      </c>
      <c r="P3966">
        <v>16.5</v>
      </c>
      <c r="Q3966">
        <v>16.5</v>
      </c>
      <c r="R3966">
        <v>2.4</v>
      </c>
      <c r="S3966" t="s">
        <v>124</v>
      </c>
      <c r="T3966" t="s">
        <v>124</v>
      </c>
      <c r="U3966" t="s">
        <v>124</v>
      </c>
      <c r="V3966" t="s">
        <v>124</v>
      </c>
    </row>
    <row r="3967" spans="1:22" x14ac:dyDescent="0.25">
      <c r="A3967" t="str">
        <f t="shared" si="61"/>
        <v>2016/201710FemaleComputingEU</v>
      </c>
      <c r="B3967" t="s">
        <v>75</v>
      </c>
      <c r="C3967" t="s">
        <v>143</v>
      </c>
      <c r="D3967">
        <v>10</v>
      </c>
      <c r="E3967" t="s">
        <v>1</v>
      </c>
      <c r="F3967" t="s">
        <v>21</v>
      </c>
      <c r="G3967" t="s">
        <v>95</v>
      </c>
      <c r="H3967">
        <v>85</v>
      </c>
      <c r="I3967">
        <v>80</v>
      </c>
      <c r="J3967">
        <v>49.8</v>
      </c>
      <c r="K3967">
        <v>3.6</v>
      </c>
      <c r="L3967">
        <v>40</v>
      </c>
      <c r="M3967">
        <v>24.4</v>
      </c>
      <c r="N3967">
        <v>3.1</v>
      </c>
      <c r="O3967">
        <v>20.9</v>
      </c>
      <c r="P3967">
        <v>21.5</v>
      </c>
      <c r="Q3967">
        <v>22.7</v>
      </c>
      <c r="R3967">
        <v>1.9</v>
      </c>
      <c r="S3967">
        <v>15</v>
      </c>
      <c r="T3967">
        <v>19300</v>
      </c>
      <c r="U3967">
        <v>29600</v>
      </c>
      <c r="V3967">
        <v>38700</v>
      </c>
    </row>
    <row r="3968" spans="1:22" x14ac:dyDescent="0.25">
      <c r="A3968" t="str">
        <f t="shared" si="61"/>
        <v>2016/201710FemaleComputingUK</v>
      </c>
      <c r="B3968" t="s">
        <v>75</v>
      </c>
      <c r="C3968" t="s">
        <v>143</v>
      </c>
      <c r="D3968">
        <v>10</v>
      </c>
      <c r="E3968" t="s">
        <v>1</v>
      </c>
      <c r="F3968" t="s">
        <v>61</v>
      </c>
      <c r="G3968" t="s">
        <v>95</v>
      </c>
      <c r="H3968">
        <v>2780</v>
      </c>
      <c r="I3968">
        <v>2750</v>
      </c>
      <c r="J3968">
        <v>6.7</v>
      </c>
      <c r="K3968">
        <v>1.1000000000000001</v>
      </c>
      <c r="L3968">
        <v>2565</v>
      </c>
      <c r="M3968">
        <v>12.1</v>
      </c>
      <c r="N3968">
        <v>6.3</v>
      </c>
      <c r="O3968">
        <v>72.099999999999994</v>
      </c>
      <c r="P3968">
        <v>74</v>
      </c>
      <c r="Q3968">
        <v>74.900000000000006</v>
      </c>
      <c r="R3968">
        <v>2.8</v>
      </c>
      <c r="S3968">
        <v>1865</v>
      </c>
      <c r="T3968">
        <v>16400</v>
      </c>
      <c r="U3968">
        <v>27000</v>
      </c>
      <c r="V3968">
        <v>38300</v>
      </c>
    </row>
    <row r="3969" spans="1:22" x14ac:dyDescent="0.25">
      <c r="A3969" t="str">
        <f t="shared" si="61"/>
        <v>2016/201710FemaleComputingNon-EU</v>
      </c>
      <c r="B3969" t="s">
        <v>75</v>
      </c>
      <c r="C3969" t="s">
        <v>143</v>
      </c>
      <c r="D3969">
        <v>10</v>
      </c>
      <c r="E3969" t="s">
        <v>1</v>
      </c>
      <c r="F3969" t="s">
        <v>125</v>
      </c>
      <c r="G3969" t="s">
        <v>95</v>
      </c>
      <c r="H3969">
        <v>525</v>
      </c>
      <c r="I3969">
        <v>505</v>
      </c>
      <c r="J3969">
        <v>55.2</v>
      </c>
      <c r="K3969">
        <v>3.7</v>
      </c>
      <c r="L3969">
        <v>225</v>
      </c>
      <c r="M3969">
        <v>21.2</v>
      </c>
      <c r="N3969">
        <v>2.8</v>
      </c>
      <c r="O3969">
        <v>18.899999999999999</v>
      </c>
      <c r="P3969">
        <v>19.7</v>
      </c>
      <c r="Q3969">
        <v>20.8</v>
      </c>
      <c r="R3969">
        <v>1.9</v>
      </c>
      <c r="S3969">
        <v>85</v>
      </c>
      <c r="T3969">
        <v>11700</v>
      </c>
      <c r="U3969">
        <v>29900</v>
      </c>
      <c r="V3969">
        <v>47400</v>
      </c>
    </row>
    <row r="3970" spans="1:22" x14ac:dyDescent="0.25">
      <c r="A3970" t="str">
        <f t="shared" si="61"/>
        <v>2016/201710FemaleCreative arts and designEU</v>
      </c>
      <c r="B3970" t="s">
        <v>75</v>
      </c>
      <c r="C3970" t="s">
        <v>143</v>
      </c>
      <c r="D3970">
        <v>10</v>
      </c>
      <c r="E3970" t="s">
        <v>1</v>
      </c>
      <c r="F3970" t="s">
        <v>21</v>
      </c>
      <c r="G3970" t="s">
        <v>116</v>
      </c>
      <c r="H3970">
        <v>585</v>
      </c>
      <c r="I3970">
        <v>510</v>
      </c>
      <c r="J3970">
        <v>52.4</v>
      </c>
      <c r="K3970">
        <v>12.3</v>
      </c>
      <c r="L3970">
        <v>245</v>
      </c>
      <c r="M3970">
        <v>21.7</v>
      </c>
      <c r="N3970">
        <v>2</v>
      </c>
      <c r="O3970">
        <v>22.2</v>
      </c>
      <c r="P3970">
        <v>23.3</v>
      </c>
      <c r="Q3970">
        <v>23.8</v>
      </c>
      <c r="R3970">
        <v>1.7</v>
      </c>
      <c r="S3970">
        <v>95</v>
      </c>
      <c r="T3970">
        <v>10100</v>
      </c>
      <c r="U3970">
        <v>19300</v>
      </c>
      <c r="V3970">
        <v>32500</v>
      </c>
    </row>
    <row r="3971" spans="1:22" x14ac:dyDescent="0.25">
      <c r="A3971" t="str">
        <f t="shared" si="61"/>
        <v>2016/201710FemaleCreative arts and designUK</v>
      </c>
      <c r="B3971" t="s">
        <v>75</v>
      </c>
      <c r="C3971" t="s">
        <v>143</v>
      </c>
      <c r="D3971">
        <v>10</v>
      </c>
      <c r="E3971" t="s">
        <v>1</v>
      </c>
      <c r="F3971" t="s">
        <v>61</v>
      </c>
      <c r="G3971" t="s">
        <v>116</v>
      </c>
      <c r="H3971">
        <v>10760</v>
      </c>
      <c r="I3971">
        <v>10525</v>
      </c>
      <c r="J3971">
        <v>4.8</v>
      </c>
      <c r="K3971">
        <v>2.2000000000000002</v>
      </c>
      <c r="L3971">
        <v>10015</v>
      </c>
      <c r="M3971">
        <v>12.4</v>
      </c>
      <c r="N3971">
        <v>5.9</v>
      </c>
      <c r="O3971">
        <v>73.8</v>
      </c>
      <c r="P3971">
        <v>76.3</v>
      </c>
      <c r="Q3971">
        <v>76.8</v>
      </c>
      <c r="R3971">
        <v>3</v>
      </c>
      <c r="S3971">
        <v>7115</v>
      </c>
      <c r="T3971">
        <v>11800</v>
      </c>
      <c r="U3971">
        <v>20800</v>
      </c>
      <c r="V3971">
        <v>31000</v>
      </c>
    </row>
    <row r="3972" spans="1:22" x14ac:dyDescent="0.25">
      <c r="A3972" t="str">
        <f t="shared" ref="A3972:A4035" si="62">B3972&amp;D3972&amp;E3972&amp;G3972&amp;F3972</f>
        <v>2016/201710FemaleCreative arts and designNon-EU</v>
      </c>
      <c r="B3972" t="s">
        <v>75</v>
      </c>
      <c r="C3972" t="s">
        <v>143</v>
      </c>
      <c r="D3972">
        <v>10</v>
      </c>
      <c r="E3972" t="s">
        <v>1</v>
      </c>
      <c r="F3972" t="s">
        <v>125</v>
      </c>
      <c r="G3972" t="s">
        <v>116</v>
      </c>
      <c r="H3972">
        <v>870</v>
      </c>
      <c r="I3972">
        <v>820</v>
      </c>
      <c r="J3972">
        <v>60.4</v>
      </c>
      <c r="K3972">
        <v>5.7</v>
      </c>
      <c r="L3972">
        <v>325</v>
      </c>
      <c r="M3972">
        <v>25.4</v>
      </c>
      <c r="N3972">
        <v>1.3</v>
      </c>
      <c r="O3972">
        <v>12.4</v>
      </c>
      <c r="P3972">
        <v>12.6</v>
      </c>
      <c r="Q3972">
        <v>12.9</v>
      </c>
      <c r="R3972">
        <v>0.4</v>
      </c>
      <c r="S3972">
        <v>95</v>
      </c>
      <c r="T3972">
        <v>9100</v>
      </c>
      <c r="U3972">
        <v>20800</v>
      </c>
      <c r="V3972">
        <v>32100</v>
      </c>
    </row>
    <row r="3973" spans="1:22" x14ac:dyDescent="0.25">
      <c r="A3973" t="str">
        <f t="shared" si="62"/>
        <v>2016/201710FemaleEconomicsEU</v>
      </c>
      <c r="B3973" t="s">
        <v>75</v>
      </c>
      <c r="C3973" t="s">
        <v>143</v>
      </c>
      <c r="D3973">
        <v>10</v>
      </c>
      <c r="E3973" t="s">
        <v>1</v>
      </c>
      <c r="F3973" t="s">
        <v>21</v>
      </c>
      <c r="G3973" t="s">
        <v>8</v>
      </c>
      <c r="H3973">
        <v>180</v>
      </c>
      <c r="I3973">
        <v>165</v>
      </c>
      <c r="J3973">
        <v>54</v>
      </c>
      <c r="K3973">
        <v>7.5</v>
      </c>
      <c r="L3973">
        <v>75</v>
      </c>
      <c r="M3973">
        <v>20.6</v>
      </c>
      <c r="N3973">
        <v>2.4</v>
      </c>
      <c r="O3973">
        <v>22</v>
      </c>
      <c r="P3973">
        <v>22.6</v>
      </c>
      <c r="Q3973">
        <v>23</v>
      </c>
      <c r="R3973">
        <v>1</v>
      </c>
      <c r="S3973">
        <v>35</v>
      </c>
      <c r="T3973">
        <v>27700</v>
      </c>
      <c r="U3973">
        <v>47100</v>
      </c>
      <c r="V3973">
        <v>67500</v>
      </c>
    </row>
    <row r="3974" spans="1:22" x14ac:dyDescent="0.25">
      <c r="A3974" t="str">
        <f t="shared" si="62"/>
        <v>2016/201710FemaleEconomicsUK</v>
      </c>
      <c r="B3974" t="s">
        <v>75</v>
      </c>
      <c r="C3974" t="s">
        <v>143</v>
      </c>
      <c r="D3974">
        <v>10</v>
      </c>
      <c r="E3974" t="s">
        <v>1</v>
      </c>
      <c r="F3974" t="s">
        <v>61</v>
      </c>
      <c r="G3974" t="s">
        <v>8</v>
      </c>
      <c r="H3974">
        <v>1225</v>
      </c>
      <c r="I3974">
        <v>1190</v>
      </c>
      <c r="J3974">
        <v>7</v>
      </c>
      <c r="K3974">
        <v>2.9</v>
      </c>
      <c r="L3974">
        <v>1110</v>
      </c>
      <c r="M3974">
        <v>11.7</v>
      </c>
      <c r="N3974">
        <v>4.4000000000000004</v>
      </c>
      <c r="O3974">
        <v>73.7</v>
      </c>
      <c r="P3974">
        <v>76.7</v>
      </c>
      <c r="Q3974">
        <v>76.900000000000006</v>
      </c>
      <c r="R3974">
        <v>3.2</v>
      </c>
      <c r="S3974">
        <v>840</v>
      </c>
      <c r="T3974">
        <v>28100</v>
      </c>
      <c r="U3974">
        <v>45300</v>
      </c>
      <c r="V3974">
        <v>70100</v>
      </c>
    </row>
    <row r="3975" spans="1:22" x14ac:dyDescent="0.25">
      <c r="A3975" t="str">
        <f t="shared" si="62"/>
        <v>2016/201710FemaleEconomicsNon-EU</v>
      </c>
      <c r="B3975" t="s">
        <v>75</v>
      </c>
      <c r="C3975" t="s">
        <v>143</v>
      </c>
      <c r="D3975">
        <v>10</v>
      </c>
      <c r="E3975" t="s">
        <v>1</v>
      </c>
      <c r="F3975" t="s">
        <v>125</v>
      </c>
      <c r="G3975" t="s">
        <v>8</v>
      </c>
      <c r="H3975">
        <v>705</v>
      </c>
      <c r="I3975">
        <v>680</v>
      </c>
      <c r="J3975">
        <v>51.2</v>
      </c>
      <c r="K3975">
        <v>3.5</v>
      </c>
      <c r="L3975">
        <v>330</v>
      </c>
      <c r="M3975">
        <v>29.2</v>
      </c>
      <c r="N3975">
        <v>1.4</v>
      </c>
      <c r="O3975">
        <v>16.2</v>
      </c>
      <c r="P3975">
        <v>17.399999999999999</v>
      </c>
      <c r="Q3975">
        <v>18.2</v>
      </c>
      <c r="R3975">
        <v>2</v>
      </c>
      <c r="S3975">
        <v>95</v>
      </c>
      <c r="T3975">
        <v>20400</v>
      </c>
      <c r="U3975">
        <v>40500</v>
      </c>
      <c r="V3975">
        <v>72600</v>
      </c>
    </row>
    <row r="3976" spans="1:22" x14ac:dyDescent="0.25">
      <c r="A3976" t="str">
        <f t="shared" si="62"/>
        <v>2016/201710FemaleEducation and teachingEU</v>
      </c>
      <c r="B3976" t="s">
        <v>75</v>
      </c>
      <c r="C3976" t="s">
        <v>143</v>
      </c>
      <c r="D3976">
        <v>10</v>
      </c>
      <c r="E3976" t="s">
        <v>1</v>
      </c>
      <c r="F3976" t="s">
        <v>21</v>
      </c>
      <c r="G3976" t="s">
        <v>118</v>
      </c>
      <c r="H3976">
        <v>105</v>
      </c>
      <c r="I3976">
        <v>95</v>
      </c>
      <c r="J3976">
        <v>65.5</v>
      </c>
      <c r="K3976">
        <v>8.8000000000000007</v>
      </c>
      <c r="L3976">
        <v>30</v>
      </c>
      <c r="M3976">
        <v>12.3</v>
      </c>
      <c r="N3976">
        <v>2.7</v>
      </c>
      <c r="O3976">
        <v>16.3</v>
      </c>
      <c r="P3976">
        <v>19</v>
      </c>
      <c r="Q3976">
        <v>19.5</v>
      </c>
      <c r="R3976">
        <v>3.2</v>
      </c>
      <c r="S3976">
        <v>15</v>
      </c>
      <c r="T3976">
        <v>13100</v>
      </c>
      <c r="U3976">
        <v>22300</v>
      </c>
      <c r="V3976">
        <v>29900</v>
      </c>
    </row>
    <row r="3977" spans="1:22" x14ac:dyDescent="0.25">
      <c r="A3977" t="str">
        <f t="shared" si="62"/>
        <v>2016/201710FemaleEducation and teachingUK</v>
      </c>
      <c r="B3977" t="s">
        <v>75</v>
      </c>
      <c r="C3977" t="s">
        <v>143</v>
      </c>
      <c r="D3977">
        <v>10</v>
      </c>
      <c r="E3977" t="s">
        <v>1</v>
      </c>
      <c r="F3977" t="s">
        <v>61</v>
      </c>
      <c r="G3977" t="s">
        <v>118</v>
      </c>
      <c r="H3977">
        <v>8255</v>
      </c>
      <c r="I3977">
        <v>8135</v>
      </c>
      <c r="J3977">
        <v>5.2</v>
      </c>
      <c r="K3977">
        <v>1.4</v>
      </c>
      <c r="L3977">
        <v>7715</v>
      </c>
      <c r="M3977">
        <v>8.1999999999999993</v>
      </c>
      <c r="N3977">
        <v>4</v>
      </c>
      <c r="O3977">
        <v>79</v>
      </c>
      <c r="P3977">
        <v>82.1</v>
      </c>
      <c r="Q3977">
        <v>82.7</v>
      </c>
      <c r="R3977">
        <v>3.6</v>
      </c>
      <c r="S3977">
        <v>6175</v>
      </c>
      <c r="T3977">
        <v>15000</v>
      </c>
      <c r="U3977">
        <v>24500</v>
      </c>
      <c r="V3977">
        <v>33600</v>
      </c>
    </row>
    <row r="3978" spans="1:22" x14ac:dyDescent="0.25">
      <c r="A3978" t="str">
        <f t="shared" si="62"/>
        <v>2016/201710FemaleEducation and teachingNon-EU</v>
      </c>
      <c r="B3978" t="s">
        <v>75</v>
      </c>
      <c r="C3978" t="s">
        <v>143</v>
      </c>
      <c r="D3978">
        <v>10</v>
      </c>
      <c r="E3978" t="s">
        <v>1</v>
      </c>
      <c r="F3978" t="s">
        <v>125</v>
      </c>
      <c r="G3978" t="s">
        <v>118</v>
      </c>
      <c r="H3978">
        <v>170</v>
      </c>
      <c r="I3978">
        <v>165</v>
      </c>
      <c r="J3978">
        <v>44.9</v>
      </c>
      <c r="K3978">
        <v>3</v>
      </c>
      <c r="L3978">
        <v>90</v>
      </c>
      <c r="M3978">
        <v>15.6</v>
      </c>
      <c r="N3978">
        <v>1.3</v>
      </c>
      <c r="O3978">
        <v>33</v>
      </c>
      <c r="P3978">
        <v>37.299999999999997</v>
      </c>
      <c r="Q3978">
        <v>38.200000000000003</v>
      </c>
      <c r="R3978">
        <v>5.2</v>
      </c>
      <c r="S3978">
        <v>50</v>
      </c>
      <c r="T3978">
        <v>24100</v>
      </c>
      <c r="U3978">
        <v>33200</v>
      </c>
      <c r="V3978">
        <v>41600</v>
      </c>
    </row>
    <row r="3979" spans="1:22" x14ac:dyDescent="0.25">
      <c r="A3979" t="str">
        <f t="shared" si="62"/>
        <v>2016/201710FemaleEngineeringEU</v>
      </c>
      <c r="B3979" t="s">
        <v>75</v>
      </c>
      <c r="C3979" t="s">
        <v>143</v>
      </c>
      <c r="D3979">
        <v>10</v>
      </c>
      <c r="E3979" t="s">
        <v>1</v>
      </c>
      <c r="F3979" t="s">
        <v>21</v>
      </c>
      <c r="G3979" t="s">
        <v>93</v>
      </c>
      <c r="H3979">
        <v>190</v>
      </c>
      <c r="I3979">
        <v>180</v>
      </c>
      <c r="J3979">
        <v>62.6</v>
      </c>
      <c r="K3979">
        <v>5.3</v>
      </c>
      <c r="L3979">
        <v>65</v>
      </c>
      <c r="M3979">
        <v>18.899999999999999</v>
      </c>
      <c r="N3979">
        <v>5.3</v>
      </c>
      <c r="O3979">
        <v>10.9</v>
      </c>
      <c r="P3979">
        <v>12.6</v>
      </c>
      <c r="Q3979">
        <v>13.2</v>
      </c>
      <c r="R3979">
        <v>2.2000000000000002</v>
      </c>
      <c r="S3979">
        <v>20</v>
      </c>
      <c r="T3979">
        <v>11600</v>
      </c>
      <c r="U3979">
        <v>34700</v>
      </c>
      <c r="V3979">
        <v>40900</v>
      </c>
    </row>
    <row r="3980" spans="1:22" x14ac:dyDescent="0.25">
      <c r="A3980" t="str">
        <f t="shared" si="62"/>
        <v>2016/201710FemaleEngineeringUK</v>
      </c>
      <c r="B3980" t="s">
        <v>75</v>
      </c>
      <c r="C3980" t="s">
        <v>143</v>
      </c>
      <c r="D3980">
        <v>10</v>
      </c>
      <c r="E3980" t="s">
        <v>1</v>
      </c>
      <c r="F3980" t="s">
        <v>61</v>
      </c>
      <c r="G3980" t="s">
        <v>93</v>
      </c>
      <c r="H3980">
        <v>1125</v>
      </c>
      <c r="I3980">
        <v>1080</v>
      </c>
      <c r="J3980">
        <v>8.6999999999999993</v>
      </c>
      <c r="K3980">
        <v>3.9</v>
      </c>
      <c r="L3980">
        <v>990</v>
      </c>
      <c r="M3980">
        <v>11.8</v>
      </c>
      <c r="N3980">
        <v>4.4000000000000004</v>
      </c>
      <c r="O3980">
        <v>70.7</v>
      </c>
      <c r="P3980">
        <v>73.900000000000006</v>
      </c>
      <c r="Q3980">
        <v>75.099999999999994</v>
      </c>
      <c r="R3980">
        <v>4.4000000000000004</v>
      </c>
      <c r="S3980">
        <v>730</v>
      </c>
      <c r="T3980">
        <v>20800</v>
      </c>
      <c r="U3980">
        <v>33900</v>
      </c>
      <c r="V3980">
        <v>47100</v>
      </c>
    </row>
    <row r="3981" spans="1:22" x14ac:dyDescent="0.25">
      <c r="A3981" t="str">
        <f t="shared" si="62"/>
        <v>2016/201710FemaleEngineeringNon-EU</v>
      </c>
      <c r="B3981" t="s">
        <v>75</v>
      </c>
      <c r="C3981" t="s">
        <v>143</v>
      </c>
      <c r="D3981">
        <v>10</v>
      </c>
      <c r="E3981" t="s">
        <v>1</v>
      </c>
      <c r="F3981" t="s">
        <v>125</v>
      </c>
      <c r="G3981" t="s">
        <v>93</v>
      </c>
      <c r="H3981">
        <v>690</v>
      </c>
      <c r="I3981">
        <v>650</v>
      </c>
      <c r="J3981">
        <v>54.3</v>
      </c>
      <c r="K3981">
        <v>5.8</v>
      </c>
      <c r="L3981">
        <v>295</v>
      </c>
      <c r="M3981">
        <v>25.3</v>
      </c>
      <c r="N3981">
        <v>1.6</v>
      </c>
      <c r="O3981">
        <v>17.600000000000001</v>
      </c>
      <c r="P3981">
        <v>18.2</v>
      </c>
      <c r="Q3981">
        <v>18.8</v>
      </c>
      <c r="R3981">
        <v>1.2</v>
      </c>
      <c r="S3981">
        <v>100</v>
      </c>
      <c r="T3981">
        <v>20100</v>
      </c>
      <c r="U3981">
        <v>32500</v>
      </c>
      <c r="V3981">
        <v>51100</v>
      </c>
    </row>
    <row r="3982" spans="1:22" x14ac:dyDescent="0.25">
      <c r="A3982" t="str">
        <f t="shared" si="62"/>
        <v>2016/201710FemaleEnglish studiesEU</v>
      </c>
      <c r="B3982" t="s">
        <v>75</v>
      </c>
      <c r="C3982" t="s">
        <v>143</v>
      </c>
      <c r="D3982">
        <v>10</v>
      </c>
      <c r="E3982" t="s">
        <v>1</v>
      </c>
      <c r="F3982" t="s">
        <v>21</v>
      </c>
      <c r="G3982" t="s">
        <v>109</v>
      </c>
      <c r="H3982">
        <v>210</v>
      </c>
      <c r="I3982">
        <v>190</v>
      </c>
      <c r="J3982">
        <v>58</v>
      </c>
      <c r="K3982">
        <v>10.1</v>
      </c>
      <c r="L3982">
        <v>80</v>
      </c>
      <c r="M3982">
        <v>15.6</v>
      </c>
      <c r="N3982">
        <v>3.2</v>
      </c>
      <c r="O3982">
        <v>20.3</v>
      </c>
      <c r="P3982">
        <v>22</v>
      </c>
      <c r="Q3982">
        <v>23.2</v>
      </c>
      <c r="R3982">
        <v>2.9</v>
      </c>
      <c r="S3982">
        <v>35</v>
      </c>
      <c r="T3982">
        <v>15000</v>
      </c>
      <c r="U3982">
        <v>27000</v>
      </c>
      <c r="V3982">
        <v>38300</v>
      </c>
    </row>
    <row r="3983" spans="1:22" x14ac:dyDescent="0.25">
      <c r="A3983" t="str">
        <f t="shared" si="62"/>
        <v>2016/201710FemaleEnglish studiesUK</v>
      </c>
      <c r="B3983" t="s">
        <v>75</v>
      </c>
      <c r="C3983" t="s">
        <v>143</v>
      </c>
      <c r="D3983">
        <v>10</v>
      </c>
      <c r="E3983" t="s">
        <v>1</v>
      </c>
      <c r="F3983" t="s">
        <v>61</v>
      </c>
      <c r="G3983" t="s">
        <v>109</v>
      </c>
      <c r="H3983">
        <v>7170</v>
      </c>
      <c r="I3983">
        <v>6990</v>
      </c>
      <c r="J3983">
        <v>4.5999999999999996</v>
      </c>
      <c r="K3983">
        <v>2.5</v>
      </c>
      <c r="L3983">
        <v>6675</v>
      </c>
      <c r="M3983">
        <v>9.1</v>
      </c>
      <c r="N3983">
        <v>5</v>
      </c>
      <c r="O3983">
        <v>76.3</v>
      </c>
      <c r="P3983">
        <v>80.400000000000006</v>
      </c>
      <c r="Q3983">
        <v>81.400000000000006</v>
      </c>
      <c r="R3983">
        <v>5.0999999999999996</v>
      </c>
      <c r="S3983">
        <v>5030</v>
      </c>
      <c r="T3983">
        <v>16400</v>
      </c>
      <c r="U3983">
        <v>26600</v>
      </c>
      <c r="V3983">
        <v>36100</v>
      </c>
    </row>
    <row r="3984" spans="1:22" x14ac:dyDescent="0.25">
      <c r="A3984" t="str">
        <f t="shared" si="62"/>
        <v>2016/201710FemaleEnglish studiesNon-EU</v>
      </c>
      <c r="B3984" t="s">
        <v>75</v>
      </c>
      <c r="C3984" t="s">
        <v>143</v>
      </c>
      <c r="D3984">
        <v>10</v>
      </c>
      <c r="E3984" t="s">
        <v>1</v>
      </c>
      <c r="F3984" t="s">
        <v>125</v>
      </c>
      <c r="G3984" t="s">
        <v>109</v>
      </c>
      <c r="H3984">
        <v>450</v>
      </c>
      <c r="I3984">
        <v>430</v>
      </c>
      <c r="J3984">
        <v>59.1</v>
      </c>
      <c r="K3984">
        <v>4.0999999999999996</v>
      </c>
      <c r="L3984">
        <v>175</v>
      </c>
      <c r="M3984">
        <v>28.9</v>
      </c>
      <c r="N3984">
        <v>0.9</v>
      </c>
      <c r="O3984">
        <v>10.199999999999999</v>
      </c>
      <c r="P3984">
        <v>10.6</v>
      </c>
      <c r="Q3984">
        <v>11</v>
      </c>
      <c r="R3984">
        <v>0.8</v>
      </c>
      <c r="S3984">
        <v>35</v>
      </c>
      <c r="T3984">
        <v>17900</v>
      </c>
      <c r="U3984">
        <v>31800</v>
      </c>
      <c r="V3984">
        <v>37600</v>
      </c>
    </row>
    <row r="3985" spans="1:22" x14ac:dyDescent="0.25">
      <c r="A3985" t="str">
        <f t="shared" si="62"/>
        <v>2016/201710FemaleGeneral, applied and forensic sciencesEU</v>
      </c>
      <c r="B3985" t="s">
        <v>75</v>
      </c>
      <c r="C3985" t="s">
        <v>143</v>
      </c>
      <c r="D3985">
        <v>10</v>
      </c>
      <c r="E3985" t="s">
        <v>1</v>
      </c>
      <c r="F3985" t="s">
        <v>21</v>
      </c>
      <c r="G3985" t="s">
        <v>147</v>
      </c>
      <c r="H3985">
        <v>30</v>
      </c>
      <c r="I3985">
        <v>25</v>
      </c>
      <c r="J3985">
        <v>26.2</v>
      </c>
      <c r="K3985">
        <v>5.7</v>
      </c>
      <c r="L3985">
        <v>20</v>
      </c>
      <c r="M3985">
        <v>35.4</v>
      </c>
      <c r="N3985">
        <v>1.2</v>
      </c>
      <c r="O3985">
        <v>27.4</v>
      </c>
      <c r="P3985">
        <v>36</v>
      </c>
      <c r="Q3985">
        <v>37.200000000000003</v>
      </c>
      <c r="R3985">
        <v>9.8000000000000007</v>
      </c>
      <c r="S3985" t="s">
        <v>124</v>
      </c>
      <c r="T3985" t="s">
        <v>124</v>
      </c>
      <c r="U3985" t="s">
        <v>124</v>
      </c>
      <c r="V3985" t="s">
        <v>124</v>
      </c>
    </row>
    <row r="3986" spans="1:22" x14ac:dyDescent="0.25">
      <c r="A3986" t="str">
        <f t="shared" si="62"/>
        <v>2016/201710FemaleGeneral, applied and forensic sciencesUK</v>
      </c>
      <c r="B3986" t="s">
        <v>75</v>
      </c>
      <c r="C3986" t="s">
        <v>143</v>
      </c>
      <c r="D3986">
        <v>10</v>
      </c>
      <c r="E3986" t="s">
        <v>1</v>
      </c>
      <c r="F3986" t="s">
        <v>61</v>
      </c>
      <c r="G3986" t="s">
        <v>147</v>
      </c>
      <c r="H3986">
        <v>1005</v>
      </c>
      <c r="I3986">
        <v>985</v>
      </c>
      <c r="J3986">
        <v>4.7</v>
      </c>
      <c r="K3986">
        <v>1.9</v>
      </c>
      <c r="L3986">
        <v>940</v>
      </c>
      <c r="M3986">
        <v>9.9</v>
      </c>
      <c r="N3986">
        <v>3.6</v>
      </c>
      <c r="O3986">
        <v>76.099999999999994</v>
      </c>
      <c r="P3986">
        <v>80.900000000000006</v>
      </c>
      <c r="Q3986">
        <v>81.8</v>
      </c>
      <c r="R3986">
        <v>5.6</v>
      </c>
      <c r="S3986">
        <v>710</v>
      </c>
      <c r="T3986">
        <v>17200</v>
      </c>
      <c r="U3986">
        <v>25900</v>
      </c>
      <c r="V3986">
        <v>35000</v>
      </c>
    </row>
    <row r="3987" spans="1:22" x14ac:dyDescent="0.25">
      <c r="A3987" t="str">
        <f t="shared" si="62"/>
        <v>2016/201710FemaleGeneral, applied and forensic sciencesNon-EU</v>
      </c>
      <c r="B3987" t="s">
        <v>75</v>
      </c>
      <c r="C3987" t="s">
        <v>143</v>
      </c>
      <c r="D3987">
        <v>10</v>
      </c>
      <c r="E3987" t="s">
        <v>1</v>
      </c>
      <c r="F3987" t="s">
        <v>125</v>
      </c>
      <c r="G3987" t="s">
        <v>147</v>
      </c>
      <c r="H3987">
        <v>30</v>
      </c>
      <c r="I3987">
        <v>25</v>
      </c>
      <c r="J3987">
        <v>46</v>
      </c>
      <c r="K3987">
        <v>8.3000000000000007</v>
      </c>
      <c r="L3987">
        <v>15</v>
      </c>
      <c r="M3987">
        <v>16.8</v>
      </c>
      <c r="N3987">
        <v>1.3</v>
      </c>
      <c r="O3987">
        <v>25.6</v>
      </c>
      <c r="P3987">
        <v>26.9</v>
      </c>
      <c r="Q3987">
        <v>35.9</v>
      </c>
      <c r="R3987">
        <v>10.4</v>
      </c>
      <c r="S3987" t="s">
        <v>124</v>
      </c>
      <c r="T3987" t="s">
        <v>124</v>
      </c>
      <c r="U3987" t="s">
        <v>124</v>
      </c>
      <c r="V3987" t="s">
        <v>124</v>
      </c>
    </row>
    <row r="3988" spans="1:22" x14ac:dyDescent="0.25">
      <c r="A3988" t="str">
        <f t="shared" si="62"/>
        <v>2016/201710FemaleGeography, earth and environmental studiesEU</v>
      </c>
      <c r="B3988" t="s">
        <v>75</v>
      </c>
      <c r="C3988" t="s">
        <v>143</v>
      </c>
      <c r="D3988">
        <v>10</v>
      </c>
      <c r="E3988" t="s">
        <v>1</v>
      </c>
      <c r="F3988" t="s">
        <v>21</v>
      </c>
      <c r="G3988" t="s">
        <v>148</v>
      </c>
      <c r="H3988">
        <v>95</v>
      </c>
      <c r="I3988">
        <v>85</v>
      </c>
      <c r="J3988">
        <v>58.7</v>
      </c>
      <c r="K3988">
        <v>11.2</v>
      </c>
      <c r="L3988">
        <v>35</v>
      </c>
      <c r="M3988">
        <v>18.399999999999999</v>
      </c>
      <c r="N3988">
        <v>3.6</v>
      </c>
      <c r="O3988">
        <v>19.399999999999999</v>
      </c>
      <c r="P3988">
        <v>19.399999999999999</v>
      </c>
      <c r="Q3988">
        <v>19.399999999999999</v>
      </c>
      <c r="R3988">
        <v>0</v>
      </c>
      <c r="S3988">
        <v>15</v>
      </c>
      <c r="T3988">
        <v>16100</v>
      </c>
      <c r="U3988">
        <v>25600</v>
      </c>
      <c r="V3988">
        <v>33200</v>
      </c>
    </row>
    <row r="3989" spans="1:22" x14ac:dyDescent="0.25">
      <c r="A3989" t="str">
        <f t="shared" si="62"/>
        <v>2016/201710FemaleGeography, earth and environmental studiesUK</v>
      </c>
      <c r="B3989" t="s">
        <v>75</v>
      </c>
      <c r="C3989" t="s">
        <v>143</v>
      </c>
      <c r="D3989">
        <v>10</v>
      </c>
      <c r="E3989" t="s">
        <v>1</v>
      </c>
      <c r="F3989" t="s">
        <v>61</v>
      </c>
      <c r="G3989" t="s">
        <v>148</v>
      </c>
      <c r="H3989">
        <v>3160</v>
      </c>
      <c r="I3989">
        <v>3080</v>
      </c>
      <c r="J3989">
        <v>4.9000000000000004</v>
      </c>
      <c r="K3989">
        <v>2.6</v>
      </c>
      <c r="L3989">
        <v>2925</v>
      </c>
      <c r="M3989">
        <v>9.4</v>
      </c>
      <c r="N3989">
        <v>4.2</v>
      </c>
      <c r="O3989">
        <v>77.3</v>
      </c>
      <c r="P3989">
        <v>81</v>
      </c>
      <c r="Q3989">
        <v>81.599999999999994</v>
      </c>
      <c r="R3989">
        <v>4.3</v>
      </c>
      <c r="S3989">
        <v>2275</v>
      </c>
      <c r="T3989">
        <v>18200</v>
      </c>
      <c r="U3989">
        <v>28500</v>
      </c>
      <c r="V3989">
        <v>38700</v>
      </c>
    </row>
    <row r="3990" spans="1:22" x14ac:dyDescent="0.25">
      <c r="A3990" t="str">
        <f t="shared" si="62"/>
        <v>2016/201710FemaleGeography, earth and environmental studiesNon-EU</v>
      </c>
      <c r="B3990" t="s">
        <v>75</v>
      </c>
      <c r="C3990" t="s">
        <v>143</v>
      </c>
      <c r="D3990">
        <v>10</v>
      </c>
      <c r="E3990" t="s">
        <v>1</v>
      </c>
      <c r="F3990" t="s">
        <v>125</v>
      </c>
      <c r="G3990" t="s">
        <v>148</v>
      </c>
      <c r="H3990">
        <v>120</v>
      </c>
      <c r="I3990">
        <v>105</v>
      </c>
      <c r="J3990">
        <v>64.900000000000006</v>
      </c>
      <c r="K3990">
        <v>11.7</v>
      </c>
      <c r="L3990">
        <v>35</v>
      </c>
      <c r="M3990">
        <v>19.5</v>
      </c>
      <c r="N3990">
        <v>2.2000000000000002</v>
      </c>
      <c r="O3990">
        <v>12.4</v>
      </c>
      <c r="P3990">
        <v>12.4</v>
      </c>
      <c r="Q3990">
        <v>13.4</v>
      </c>
      <c r="R3990">
        <v>0.9</v>
      </c>
      <c r="S3990">
        <v>10</v>
      </c>
      <c r="T3990">
        <v>14200</v>
      </c>
      <c r="U3990">
        <v>28800</v>
      </c>
      <c r="V3990">
        <v>38300</v>
      </c>
    </row>
    <row r="3991" spans="1:22" x14ac:dyDescent="0.25">
      <c r="A3991" t="str">
        <f t="shared" si="62"/>
        <v>2016/201710FemaleHealth and social careEU</v>
      </c>
      <c r="B3991" t="s">
        <v>75</v>
      </c>
      <c r="C3991" t="s">
        <v>143</v>
      </c>
      <c r="D3991">
        <v>10</v>
      </c>
      <c r="E3991" t="s">
        <v>1</v>
      </c>
      <c r="F3991" t="s">
        <v>21</v>
      </c>
      <c r="G3991" t="s">
        <v>104</v>
      </c>
      <c r="H3991">
        <v>15</v>
      </c>
      <c r="I3991">
        <v>15</v>
      </c>
      <c r="J3991">
        <v>40.5</v>
      </c>
      <c r="K3991">
        <v>21</v>
      </c>
      <c r="L3991">
        <v>10</v>
      </c>
      <c r="M3991">
        <v>13.9</v>
      </c>
      <c r="N3991">
        <v>7.6</v>
      </c>
      <c r="O3991">
        <v>30.4</v>
      </c>
      <c r="P3991">
        <v>38</v>
      </c>
      <c r="Q3991">
        <v>38</v>
      </c>
      <c r="R3991">
        <v>7.6</v>
      </c>
      <c r="S3991" t="s">
        <v>124</v>
      </c>
      <c r="T3991" t="s">
        <v>124</v>
      </c>
      <c r="U3991" t="s">
        <v>124</v>
      </c>
      <c r="V3991" t="s">
        <v>124</v>
      </c>
    </row>
    <row r="3992" spans="1:22" x14ac:dyDescent="0.25">
      <c r="A3992" t="str">
        <f t="shared" si="62"/>
        <v>2016/201710FemaleHealth and social careUK</v>
      </c>
      <c r="B3992" t="s">
        <v>75</v>
      </c>
      <c r="C3992" t="s">
        <v>143</v>
      </c>
      <c r="D3992">
        <v>10</v>
      </c>
      <c r="E3992" t="s">
        <v>1</v>
      </c>
      <c r="F3992" t="s">
        <v>61</v>
      </c>
      <c r="G3992" t="s">
        <v>104</v>
      </c>
      <c r="H3992">
        <v>3175</v>
      </c>
      <c r="I3992">
        <v>3140</v>
      </c>
      <c r="J3992">
        <v>5.3</v>
      </c>
      <c r="K3992">
        <v>1.1000000000000001</v>
      </c>
      <c r="L3992">
        <v>2970</v>
      </c>
      <c r="M3992">
        <v>7.7</v>
      </c>
      <c r="N3992">
        <v>4.5999999999999996</v>
      </c>
      <c r="O3992">
        <v>73.900000000000006</v>
      </c>
      <c r="P3992">
        <v>81.3</v>
      </c>
      <c r="Q3992">
        <v>82.3</v>
      </c>
      <c r="R3992">
        <v>8.5</v>
      </c>
      <c r="S3992">
        <v>2185</v>
      </c>
      <c r="T3992">
        <v>15300</v>
      </c>
      <c r="U3992">
        <v>25900</v>
      </c>
      <c r="V3992">
        <v>33900</v>
      </c>
    </row>
    <row r="3993" spans="1:22" x14ac:dyDescent="0.25">
      <c r="A3993" t="str">
        <f t="shared" si="62"/>
        <v>2016/201710FemaleHealth and social careNon-EU</v>
      </c>
      <c r="B3993" t="s">
        <v>75</v>
      </c>
      <c r="C3993" t="s">
        <v>143</v>
      </c>
      <c r="D3993">
        <v>10</v>
      </c>
      <c r="E3993" t="s">
        <v>1</v>
      </c>
      <c r="F3993" t="s">
        <v>125</v>
      </c>
      <c r="G3993" t="s">
        <v>104</v>
      </c>
      <c r="H3993">
        <v>35</v>
      </c>
      <c r="I3993">
        <v>35</v>
      </c>
      <c r="J3993">
        <v>33.700000000000003</v>
      </c>
      <c r="K3993">
        <v>3</v>
      </c>
      <c r="L3993">
        <v>20</v>
      </c>
      <c r="M3993">
        <v>23</v>
      </c>
      <c r="N3993">
        <v>3.1</v>
      </c>
      <c r="O3993">
        <v>37.200000000000003</v>
      </c>
      <c r="P3993">
        <v>37.200000000000003</v>
      </c>
      <c r="Q3993">
        <v>40.299999999999997</v>
      </c>
      <c r="R3993">
        <v>3.1</v>
      </c>
      <c r="S3993" t="s">
        <v>124</v>
      </c>
      <c r="T3993" t="s">
        <v>124</v>
      </c>
      <c r="U3993" t="s">
        <v>124</v>
      </c>
      <c r="V3993" t="s">
        <v>124</v>
      </c>
    </row>
    <row r="3994" spans="1:22" x14ac:dyDescent="0.25">
      <c r="A3994" t="str">
        <f t="shared" si="62"/>
        <v>2016/201710FemaleHistory and archaeologyEU</v>
      </c>
      <c r="B3994" t="s">
        <v>75</v>
      </c>
      <c r="C3994" t="s">
        <v>143</v>
      </c>
      <c r="D3994">
        <v>10</v>
      </c>
      <c r="E3994" t="s">
        <v>1</v>
      </c>
      <c r="F3994" t="s">
        <v>21</v>
      </c>
      <c r="G3994" t="s">
        <v>113</v>
      </c>
      <c r="H3994">
        <v>105</v>
      </c>
      <c r="I3994">
        <v>95</v>
      </c>
      <c r="J3994">
        <v>32.799999999999997</v>
      </c>
      <c r="K3994">
        <v>9.6</v>
      </c>
      <c r="L3994">
        <v>65</v>
      </c>
      <c r="M3994">
        <v>24.2</v>
      </c>
      <c r="N3994">
        <v>1.1000000000000001</v>
      </c>
      <c r="O3994">
        <v>34.9</v>
      </c>
      <c r="P3994">
        <v>39.200000000000003</v>
      </c>
      <c r="Q3994">
        <v>42</v>
      </c>
      <c r="R3994">
        <v>7.1</v>
      </c>
      <c r="S3994">
        <v>30</v>
      </c>
      <c r="T3994">
        <v>27000</v>
      </c>
      <c r="U3994">
        <v>33600</v>
      </c>
      <c r="V3994">
        <v>42700</v>
      </c>
    </row>
    <row r="3995" spans="1:22" x14ac:dyDescent="0.25">
      <c r="A3995" t="str">
        <f t="shared" si="62"/>
        <v>2016/201710FemaleHistory and archaeologyUK</v>
      </c>
      <c r="B3995" t="s">
        <v>75</v>
      </c>
      <c r="C3995" t="s">
        <v>143</v>
      </c>
      <c r="D3995">
        <v>10</v>
      </c>
      <c r="E3995" t="s">
        <v>1</v>
      </c>
      <c r="F3995" t="s">
        <v>61</v>
      </c>
      <c r="G3995" t="s">
        <v>113</v>
      </c>
      <c r="H3995">
        <v>5065</v>
      </c>
      <c r="I3995">
        <v>4955</v>
      </c>
      <c r="J3995">
        <v>4.2</v>
      </c>
      <c r="K3995">
        <v>2.1</v>
      </c>
      <c r="L3995">
        <v>4750</v>
      </c>
      <c r="M3995">
        <v>9.4</v>
      </c>
      <c r="N3995">
        <v>4.9000000000000004</v>
      </c>
      <c r="O3995">
        <v>75.8</v>
      </c>
      <c r="P3995">
        <v>80.400000000000006</v>
      </c>
      <c r="Q3995">
        <v>81.400000000000006</v>
      </c>
      <c r="R3995">
        <v>5.7</v>
      </c>
      <c r="S3995">
        <v>3570</v>
      </c>
      <c r="T3995">
        <v>17500</v>
      </c>
      <c r="U3995">
        <v>28100</v>
      </c>
      <c r="V3995">
        <v>38700</v>
      </c>
    </row>
    <row r="3996" spans="1:22" x14ac:dyDescent="0.25">
      <c r="A3996" t="str">
        <f t="shared" si="62"/>
        <v>2016/201710FemaleHistory and archaeologyNon-EU</v>
      </c>
      <c r="B3996" t="s">
        <v>75</v>
      </c>
      <c r="C3996" t="s">
        <v>143</v>
      </c>
      <c r="D3996">
        <v>10</v>
      </c>
      <c r="E3996" t="s">
        <v>1</v>
      </c>
      <c r="F3996" t="s">
        <v>125</v>
      </c>
      <c r="G3996" t="s">
        <v>113</v>
      </c>
      <c r="H3996">
        <v>95</v>
      </c>
      <c r="I3996">
        <v>85</v>
      </c>
      <c r="J3996">
        <v>52.5</v>
      </c>
      <c r="K3996">
        <v>8.3000000000000007</v>
      </c>
      <c r="L3996">
        <v>40</v>
      </c>
      <c r="M3996">
        <v>17.399999999999999</v>
      </c>
      <c r="N3996">
        <v>1.1000000000000001</v>
      </c>
      <c r="O3996">
        <v>26.6</v>
      </c>
      <c r="P3996">
        <v>28.9</v>
      </c>
      <c r="Q3996">
        <v>28.9</v>
      </c>
      <c r="R3996">
        <v>2.2999999999999998</v>
      </c>
      <c r="S3996">
        <v>25</v>
      </c>
      <c r="T3996">
        <v>13100</v>
      </c>
      <c r="U3996">
        <v>28500</v>
      </c>
      <c r="V3996">
        <v>43800</v>
      </c>
    </row>
    <row r="3997" spans="1:22" x14ac:dyDescent="0.25">
      <c r="A3997" t="str">
        <f t="shared" si="62"/>
        <v>2016/201710FemaleLanguages and area studiesEU</v>
      </c>
      <c r="B3997" t="s">
        <v>75</v>
      </c>
      <c r="C3997" t="s">
        <v>143</v>
      </c>
      <c r="D3997">
        <v>10</v>
      </c>
      <c r="E3997" t="s">
        <v>1</v>
      </c>
      <c r="F3997" t="s">
        <v>21</v>
      </c>
      <c r="G3997" t="s">
        <v>149</v>
      </c>
      <c r="H3997">
        <v>300</v>
      </c>
      <c r="I3997">
        <v>265</v>
      </c>
      <c r="J3997">
        <v>48.2</v>
      </c>
      <c r="K3997">
        <v>11.7</v>
      </c>
      <c r="L3997">
        <v>140</v>
      </c>
      <c r="M3997">
        <v>19.399999999999999</v>
      </c>
      <c r="N3997">
        <v>3.1</v>
      </c>
      <c r="O3997">
        <v>26.6</v>
      </c>
      <c r="P3997">
        <v>28.1</v>
      </c>
      <c r="Q3997">
        <v>29.3</v>
      </c>
      <c r="R3997">
        <v>2.7</v>
      </c>
      <c r="S3997">
        <v>65</v>
      </c>
      <c r="T3997">
        <v>16400</v>
      </c>
      <c r="U3997">
        <v>29700</v>
      </c>
      <c r="V3997">
        <v>50700</v>
      </c>
    </row>
    <row r="3998" spans="1:22" x14ac:dyDescent="0.25">
      <c r="A3998" t="str">
        <f t="shared" si="62"/>
        <v>2016/201710FemaleLanguages and area studiesUK</v>
      </c>
      <c r="B3998" t="s">
        <v>75</v>
      </c>
      <c r="C3998" t="s">
        <v>143</v>
      </c>
      <c r="D3998">
        <v>10</v>
      </c>
      <c r="E3998" t="s">
        <v>1</v>
      </c>
      <c r="F3998" t="s">
        <v>61</v>
      </c>
      <c r="G3998" t="s">
        <v>149</v>
      </c>
      <c r="H3998">
        <v>3875</v>
      </c>
      <c r="I3998">
        <v>3675</v>
      </c>
      <c r="J3998">
        <v>5.3</v>
      </c>
      <c r="K3998">
        <v>5.0999999999999996</v>
      </c>
      <c r="L3998">
        <v>3480</v>
      </c>
      <c r="M3998">
        <v>14.5</v>
      </c>
      <c r="N3998">
        <v>4.3</v>
      </c>
      <c r="O3998">
        <v>71.7</v>
      </c>
      <c r="P3998">
        <v>75.3</v>
      </c>
      <c r="Q3998">
        <v>75.900000000000006</v>
      </c>
      <c r="R3998">
        <v>4.0999999999999996</v>
      </c>
      <c r="S3998">
        <v>2465</v>
      </c>
      <c r="T3998">
        <v>17900</v>
      </c>
      <c r="U3998">
        <v>29900</v>
      </c>
      <c r="V3998">
        <v>42000</v>
      </c>
    </row>
    <row r="3999" spans="1:22" x14ac:dyDescent="0.25">
      <c r="A3999" t="str">
        <f t="shared" si="62"/>
        <v>2016/201710FemaleLanguages and area studiesNon-EU</v>
      </c>
      <c r="B3999" t="s">
        <v>75</v>
      </c>
      <c r="C3999" t="s">
        <v>143</v>
      </c>
      <c r="D3999">
        <v>10</v>
      </c>
      <c r="E3999" t="s">
        <v>1</v>
      </c>
      <c r="F3999" t="s">
        <v>125</v>
      </c>
      <c r="G3999" t="s">
        <v>149</v>
      </c>
      <c r="H3999">
        <v>140</v>
      </c>
      <c r="I3999">
        <v>130</v>
      </c>
      <c r="J3999">
        <v>52.5</v>
      </c>
      <c r="K3999">
        <v>7.2</v>
      </c>
      <c r="L3999">
        <v>60</v>
      </c>
      <c r="M3999">
        <v>22.8</v>
      </c>
      <c r="N3999">
        <v>2.2999999999999998</v>
      </c>
      <c r="O3999">
        <v>21.6</v>
      </c>
      <c r="P3999">
        <v>22</v>
      </c>
      <c r="Q3999">
        <v>22.4</v>
      </c>
      <c r="R3999">
        <v>0.8</v>
      </c>
      <c r="S3999">
        <v>25</v>
      </c>
      <c r="T3999">
        <v>17500</v>
      </c>
      <c r="U3999">
        <v>27700</v>
      </c>
      <c r="V3999">
        <v>57300</v>
      </c>
    </row>
    <row r="4000" spans="1:22" x14ac:dyDescent="0.25">
      <c r="A4000" t="str">
        <f t="shared" si="62"/>
        <v>2016/201710FemaleLawEU</v>
      </c>
      <c r="B4000" t="s">
        <v>75</v>
      </c>
      <c r="C4000" t="s">
        <v>143</v>
      </c>
      <c r="D4000">
        <v>10</v>
      </c>
      <c r="E4000" t="s">
        <v>1</v>
      </c>
      <c r="F4000" t="s">
        <v>21</v>
      </c>
      <c r="G4000" t="s">
        <v>7</v>
      </c>
      <c r="H4000">
        <v>310</v>
      </c>
      <c r="I4000">
        <v>285</v>
      </c>
      <c r="J4000">
        <v>57.3</v>
      </c>
      <c r="K4000">
        <v>8</v>
      </c>
      <c r="L4000">
        <v>120</v>
      </c>
      <c r="M4000">
        <v>18.3</v>
      </c>
      <c r="N4000">
        <v>2.6</v>
      </c>
      <c r="O4000">
        <v>19.7</v>
      </c>
      <c r="P4000">
        <v>20.399999999999999</v>
      </c>
      <c r="Q4000">
        <v>21.8</v>
      </c>
      <c r="R4000">
        <v>2.1</v>
      </c>
      <c r="S4000">
        <v>55</v>
      </c>
      <c r="T4000">
        <v>25200</v>
      </c>
      <c r="U4000">
        <v>43400</v>
      </c>
      <c r="V4000">
        <v>73000</v>
      </c>
    </row>
    <row r="4001" spans="1:22" x14ac:dyDescent="0.25">
      <c r="A4001" t="str">
        <f t="shared" si="62"/>
        <v>2016/201710FemaleLawUK</v>
      </c>
      <c r="B4001" t="s">
        <v>75</v>
      </c>
      <c r="C4001" t="s">
        <v>143</v>
      </c>
      <c r="D4001">
        <v>10</v>
      </c>
      <c r="E4001" t="s">
        <v>1</v>
      </c>
      <c r="F4001" t="s">
        <v>61</v>
      </c>
      <c r="G4001" t="s">
        <v>7</v>
      </c>
      <c r="H4001">
        <v>6680</v>
      </c>
      <c r="I4001">
        <v>6550</v>
      </c>
      <c r="J4001">
        <v>6.1</v>
      </c>
      <c r="K4001">
        <v>1.9</v>
      </c>
      <c r="L4001">
        <v>6150</v>
      </c>
      <c r="M4001">
        <v>9.1999999999999993</v>
      </c>
      <c r="N4001">
        <v>5.0999999999999996</v>
      </c>
      <c r="O4001">
        <v>76.3</v>
      </c>
      <c r="P4001">
        <v>78.900000000000006</v>
      </c>
      <c r="Q4001">
        <v>79.5</v>
      </c>
      <c r="R4001">
        <v>3.2</v>
      </c>
      <c r="S4001">
        <v>4750</v>
      </c>
      <c r="T4001">
        <v>19700</v>
      </c>
      <c r="U4001">
        <v>31000</v>
      </c>
      <c r="V4001">
        <v>45300</v>
      </c>
    </row>
    <row r="4002" spans="1:22" x14ac:dyDescent="0.25">
      <c r="A4002" t="str">
        <f t="shared" si="62"/>
        <v>2016/201710FemaleLawNon-EU</v>
      </c>
      <c r="B4002" t="s">
        <v>75</v>
      </c>
      <c r="C4002" t="s">
        <v>143</v>
      </c>
      <c r="D4002">
        <v>10</v>
      </c>
      <c r="E4002" t="s">
        <v>1</v>
      </c>
      <c r="F4002" t="s">
        <v>125</v>
      </c>
      <c r="G4002" t="s">
        <v>7</v>
      </c>
      <c r="H4002">
        <v>865</v>
      </c>
      <c r="I4002">
        <v>820</v>
      </c>
      <c r="J4002">
        <v>61</v>
      </c>
      <c r="K4002">
        <v>5.0999999999999996</v>
      </c>
      <c r="L4002">
        <v>320</v>
      </c>
      <c r="M4002">
        <v>23</v>
      </c>
      <c r="N4002">
        <v>1.2</v>
      </c>
      <c r="O4002">
        <v>13.3</v>
      </c>
      <c r="P4002">
        <v>14.1</v>
      </c>
      <c r="Q4002">
        <v>14.8</v>
      </c>
      <c r="R4002">
        <v>1.5</v>
      </c>
      <c r="S4002">
        <v>95</v>
      </c>
      <c r="T4002">
        <v>25600</v>
      </c>
      <c r="U4002">
        <v>42000</v>
      </c>
      <c r="V4002">
        <v>73700</v>
      </c>
    </row>
    <row r="4003" spans="1:22" x14ac:dyDescent="0.25">
      <c r="A4003" t="str">
        <f t="shared" si="62"/>
        <v>2016/201710FemaleMaterials and technologyEU</v>
      </c>
      <c r="B4003" t="s">
        <v>75</v>
      </c>
      <c r="C4003" t="s">
        <v>143</v>
      </c>
      <c r="D4003">
        <v>10</v>
      </c>
      <c r="E4003" t="s">
        <v>1</v>
      </c>
      <c r="F4003" t="s">
        <v>21</v>
      </c>
      <c r="G4003" t="s">
        <v>150</v>
      </c>
      <c r="H4003">
        <v>45</v>
      </c>
      <c r="I4003">
        <v>40</v>
      </c>
      <c r="J4003">
        <v>62</v>
      </c>
      <c r="K4003">
        <v>5.7</v>
      </c>
      <c r="L4003">
        <v>15</v>
      </c>
      <c r="M4003">
        <v>18.399999999999999</v>
      </c>
      <c r="N4003">
        <v>0</v>
      </c>
      <c r="O4003">
        <v>19.600000000000001</v>
      </c>
      <c r="P4003">
        <v>19.600000000000001</v>
      </c>
      <c r="Q4003">
        <v>19.600000000000001</v>
      </c>
      <c r="R4003">
        <v>0</v>
      </c>
      <c r="S4003" t="s">
        <v>124</v>
      </c>
      <c r="T4003" t="s">
        <v>124</v>
      </c>
      <c r="U4003" t="s">
        <v>124</v>
      </c>
      <c r="V4003" t="s">
        <v>124</v>
      </c>
    </row>
    <row r="4004" spans="1:22" x14ac:dyDescent="0.25">
      <c r="A4004" t="str">
        <f t="shared" si="62"/>
        <v>2016/201710FemaleMaterials and technologyUK</v>
      </c>
      <c r="B4004" t="s">
        <v>75</v>
      </c>
      <c r="C4004" t="s">
        <v>143</v>
      </c>
      <c r="D4004">
        <v>10</v>
      </c>
      <c r="E4004" t="s">
        <v>1</v>
      </c>
      <c r="F4004" t="s">
        <v>61</v>
      </c>
      <c r="G4004" t="s">
        <v>150</v>
      </c>
      <c r="H4004">
        <v>600</v>
      </c>
      <c r="I4004">
        <v>580</v>
      </c>
      <c r="J4004">
        <v>6.4</v>
      </c>
      <c r="K4004">
        <v>3</v>
      </c>
      <c r="L4004">
        <v>545</v>
      </c>
      <c r="M4004">
        <v>12.7</v>
      </c>
      <c r="N4004">
        <v>5.4</v>
      </c>
      <c r="O4004">
        <v>73</v>
      </c>
      <c r="P4004">
        <v>74.8</v>
      </c>
      <c r="Q4004">
        <v>75.400000000000006</v>
      </c>
      <c r="R4004">
        <v>2.5</v>
      </c>
      <c r="S4004">
        <v>390</v>
      </c>
      <c r="T4004">
        <v>14600</v>
      </c>
      <c r="U4004">
        <v>25600</v>
      </c>
      <c r="V4004">
        <v>37200</v>
      </c>
    </row>
    <row r="4005" spans="1:22" x14ac:dyDescent="0.25">
      <c r="A4005" t="str">
        <f t="shared" si="62"/>
        <v>2016/201710FemaleMaterials and technologyNon-EU</v>
      </c>
      <c r="B4005" t="s">
        <v>75</v>
      </c>
      <c r="C4005" t="s">
        <v>143</v>
      </c>
      <c r="D4005">
        <v>10</v>
      </c>
      <c r="E4005" t="s">
        <v>1</v>
      </c>
      <c r="F4005" t="s">
        <v>125</v>
      </c>
      <c r="G4005" t="s">
        <v>150</v>
      </c>
      <c r="H4005">
        <v>55</v>
      </c>
      <c r="I4005">
        <v>50</v>
      </c>
      <c r="J4005">
        <v>50.5</v>
      </c>
      <c r="K4005">
        <v>3.4</v>
      </c>
      <c r="L4005">
        <v>25</v>
      </c>
      <c r="M4005">
        <v>30.2</v>
      </c>
      <c r="N4005">
        <v>1.3</v>
      </c>
      <c r="O4005">
        <v>16.7</v>
      </c>
      <c r="P4005">
        <v>18</v>
      </c>
      <c r="Q4005">
        <v>18</v>
      </c>
      <c r="R4005">
        <v>1.3</v>
      </c>
      <c r="S4005" t="s">
        <v>124</v>
      </c>
      <c r="T4005" t="s">
        <v>124</v>
      </c>
      <c r="U4005" t="s">
        <v>124</v>
      </c>
      <c r="V4005" t="s">
        <v>124</v>
      </c>
    </row>
    <row r="4006" spans="1:22" x14ac:dyDescent="0.25">
      <c r="A4006" t="str">
        <f t="shared" si="62"/>
        <v>2016/201710FemaleMathematical sciencesEU</v>
      </c>
      <c r="B4006" t="s">
        <v>75</v>
      </c>
      <c r="C4006" t="s">
        <v>143</v>
      </c>
      <c r="D4006">
        <v>10</v>
      </c>
      <c r="E4006" t="s">
        <v>1</v>
      </c>
      <c r="F4006" t="s">
        <v>21</v>
      </c>
      <c r="G4006" t="s">
        <v>5</v>
      </c>
      <c r="H4006">
        <v>55</v>
      </c>
      <c r="I4006">
        <v>45</v>
      </c>
      <c r="J4006">
        <v>56</v>
      </c>
      <c r="K4006">
        <v>13.2</v>
      </c>
      <c r="L4006">
        <v>20</v>
      </c>
      <c r="M4006">
        <v>21.6</v>
      </c>
      <c r="N4006">
        <v>4.3</v>
      </c>
      <c r="O4006">
        <v>12.8</v>
      </c>
      <c r="P4006">
        <v>16</v>
      </c>
      <c r="Q4006">
        <v>18.100000000000001</v>
      </c>
      <c r="R4006">
        <v>5.3</v>
      </c>
      <c r="S4006" t="s">
        <v>124</v>
      </c>
      <c r="T4006" t="s">
        <v>124</v>
      </c>
      <c r="U4006" t="s">
        <v>124</v>
      </c>
      <c r="V4006" t="s">
        <v>124</v>
      </c>
    </row>
    <row r="4007" spans="1:22" x14ac:dyDescent="0.25">
      <c r="A4007" t="str">
        <f t="shared" si="62"/>
        <v>2016/201710FemaleMathematical sciencesUK</v>
      </c>
      <c r="B4007" t="s">
        <v>75</v>
      </c>
      <c r="C4007" t="s">
        <v>143</v>
      </c>
      <c r="D4007">
        <v>10</v>
      </c>
      <c r="E4007" t="s">
        <v>1</v>
      </c>
      <c r="F4007" t="s">
        <v>61</v>
      </c>
      <c r="G4007" t="s">
        <v>5</v>
      </c>
      <c r="H4007">
        <v>1525</v>
      </c>
      <c r="I4007">
        <v>1475</v>
      </c>
      <c r="J4007">
        <v>6.7</v>
      </c>
      <c r="K4007">
        <v>3.1</v>
      </c>
      <c r="L4007">
        <v>1375</v>
      </c>
      <c r="M4007">
        <v>10.4</v>
      </c>
      <c r="N4007">
        <v>2.8</v>
      </c>
      <c r="O4007">
        <v>76.5</v>
      </c>
      <c r="P4007">
        <v>79</v>
      </c>
      <c r="Q4007">
        <v>80.099999999999994</v>
      </c>
      <c r="R4007">
        <v>3.6</v>
      </c>
      <c r="S4007">
        <v>1070</v>
      </c>
      <c r="T4007">
        <v>23700</v>
      </c>
      <c r="U4007">
        <v>36100</v>
      </c>
      <c r="V4007">
        <v>51800</v>
      </c>
    </row>
    <row r="4008" spans="1:22" x14ac:dyDescent="0.25">
      <c r="A4008" t="str">
        <f t="shared" si="62"/>
        <v>2016/201710FemaleMathematical sciencesNon-EU</v>
      </c>
      <c r="B4008" t="s">
        <v>75</v>
      </c>
      <c r="C4008" t="s">
        <v>143</v>
      </c>
      <c r="D4008">
        <v>10</v>
      </c>
      <c r="E4008" t="s">
        <v>1</v>
      </c>
      <c r="F4008" t="s">
        <v>125</v>
      </c>
      <c r="G4008" t="s">
        <v>5</v>
      </c>
      <c r="H4008">
        <v>285</v>
      </c>
      <c r="I4008">
        <v>270</v>
      </c>
      <c r="J4008">
        <v>55.2</v>
      </c>
      <c r="K4008">
        <v>5.5</v>
      </c>
      <c r="L4008">
        <v>120</v>
      </c>
      <c r="M4008">
        <v>25.9</v>
      </c>
      <c r="N4008">
        <v>1.8</v>
      </c>
      <c r="O4008">
        <v>16.5</v>
      </c>
      <c r="P4008">
        <v>16.5</v>
      </c>
      <c r="Q4008">
        <v>17.100000000000001</v>
      </c>
      <c r="R4008">
        <v>0.6</v>
      </c>
      <c r="S4008">
        <v>40</v>
      </c>
      <c r="T4008">
        <v>27400</v>
      </c>
      <c r="U4008">
        <v>44200</v>
      </c>
      <c r="V4008">
        <v>79200</v>
      </c>
    </row>
    <row r="4009" spans="1:22" x14ac:dyDescent="0.25">
      <c r="A4009" t="str">
        <f t="shared" si="62"/>
        <v>2016/201710FemaleMedia, journalism and communicationsEU</v>
      </c>
      <c r="B4009" t="s">
        <v>75</v>
      </c>
      <c r="C4009" t="s">
        <v>143</v>
      </c>
      <c r="D4009">
        <v>10</v>
      </c>
      <c r="E4009" t="s">
        <v>1</v>
      </c>
      <c r="F4009" t="s">
        <v>21</v>
      </c>
      <c r="G4009" t="s">
        <v>151</v>
      </c>
      <c r="H4009">
        <v>240</v>
      </c>
      <c r="I4009">
        <v>210</v>
      </c>
      <c r="J4009">
        <v>51.9</v>
      </c>
      <c r="K4009">
        <v>12.1</v>
      </c>
      <c r="L4009">
        <v>100</v>
      </c>
      <c r="M4009">
        <v>24.1</v>
      </c>
      <c r="N4009">
        <v>0.8</v>
      </c>
      <c r="O4009">
        <v>20</v>
      </c>
      <c r="P4009">
        <v>22.5</v>
      </c>
      <c r="Q4009">
        <v>23.2</v>
      </c>
      <c r="R4009">
        <v>3.3</v>
      </c>
      <c r="S4009">
        <v>40</v>
      </c>
      <c r="T4009">
        <v>16400</v>
      </c>
      <c r="U4009">
        <v>32800</v>
      </c>
      <c r="V4009">
        <v>46700</v>
      </c>
    </row>
    <row r="4010" spans="1:22" x14ac:dyDescent="0.25">
      <c r="A4010" t="str">
        <f t="shared" si="62"/>
        <v>2016/201710FemaleMedia, journalism and communicationsUK</v>
      </c>
      <c r="B4010" t="s">
        <v>75</v>
      </c>
      <c r="C4010" t="s">
        <v>143</v>
      </c>
      <c r="D4010">
        <v>10</v>
      </c>
      <c r="E4010" t="s">
        <v>1</v>
      </c>
      <c r="F4010" t="s">
        <v>61</v>
      </c>
      <c r="G4010" t="s">
        <v>151</v>
      </c>
      <c r="H4010">
        <v>4325</v>
      </c>
      <c r="I4010">
        <v>4235</v>
      </c>
      <c r="J4010">
        <v>4.8</v>
      </c>
      <c r="K4010">
        <v>2.1</v>
      </c>
      <c r="L4010">
        <v>4030</v>
      </c>
      <c r="M4010">
        <v>8.9</v>
      </c>
      <c r="N4010">
        <v>4.8</v>
      </c>
      <c r="O4010">
        <v>78.099999999999994</v>
      </c>
      <c r="P4010">
        <v>80.900000000000006</v>
      </c>
      <c r="Q4010">
        <v>81.5</v>
      </c>
      <c r="R4010">
        <v>3.3</v>
      </c>
      <c r="S4010">
        <v>3090</v>
      </c>
      <c r="T4010">
        <v>15700</v>
      </c>
      <c r="U4010">
        <v>25200</v>
      </c>
      <c r="V4010">
        <v>35400</v>
      </c>
    </row>
    <row r="4011" spans="1:22" x14ac:dyDescent="0.25">
      <c r="A4011" t="str">
        <f t="shared" si="62"/>
        <v>2016/201710FemaleMedia, journalism and communicationsNon-EU</v>
      </c>
      <c r="B4011" t="s">
        <v>75</v>
      </c>
      <c r="C4011" t="s">
        <v>143</v>
      </c>
      <c r="D4011">
        <v>10</v>
      </c>
      <c r="E4011" t="s">
        <v>1</v>
      </c>
      <c r="F4011" t="s">
        <v>125</v>
      </c>
      <c r="G4011" t="s">
        <v>151</v>
      </c>
      <c r="H4011">
        <v>300</v>
      </c>
      <c r="I4011">
        <v>285</v>
      </c>
      <c r="J4011">
        <v>57.7</v>
      </c>
      <c r="K4011">
        <v>4</v>
      </c>
      <c r="L4011">
        <v>120</v>
      </c>
      <c r="M4011">
        <v>25</v>
      </c>
      <c r="N4011">
        <v>2.2000000000000002</v>
      </c>
      <c r="O4011">
        <v>14.1</v>
      </c>
      <c r="P4011">
        <v>14.8</v>
      </c>
      <c r="Q4011">
        <v>15.1</v>
      </c>
      <c r="R4011">
        <v>1.1000000000000001</v>
      </c>
      <c r="S4011">
        <v>30</v>
      </c>
      <c r="T4011">
        <v>18200</v>
      </c>
      <c r="U4011">
        <v>31800</v>
      </c>
      <c r="V4011">
        <v>41600</v>
      </c>
    </row>
    <row r="4012" spans="1:22" x14ac:dyDescent="0.25">
      <c r="A4012" t="str">
        <f t="shared" si="62"/>
        <v>2016/201710FemaleMedical sciencesEU</v>
      </c>
      <c r="B4012" t="s">
        <v>75</v>
      </c>
      <c r="C4012" t="s">
        <v>143</v>
      </c>
      <c r="D4012">
        <v>10</v>
      </c>
      <c r="E4012" t="s">
        <v>1</v>
      </c>
      <c r="F4012" t="s">
        <v>21</v>
      </c>
      <c r="G4012" t="s">
        <v>152</v>
      </c>
      <c r="H4012">
        <v>45</v>
      </c>
      <c r="I4012">
        <v>35</v>
      </c>
      <c r="J4012">
        <v>37.6</v>
      </c>
      <c r="K4012">
        <v>16.2</v>
      </c>
      <c r="L4012">
        <v>25</v>
      </c>
      <c r="M4012">
        <v>15.6</v>
      </c>
      <c r="N4012">
        <v>8.3000000000000007</v>
      </c>
      <c r="O4012">
        <v>22.9</v>
      </c>
      <c r="P4012">
        <v>35.799999999999997</v>
      </c>
      <c r="Q4012">
        <v>38.5</v>
      </c>
      <c r="R4012">
        <v>15.6</v>
      </c>
      <c r="S4012" t="s">
        <v>124</v>
      </c>
      <c r="T4012" t="s">
        <v>124</v>
      </c>
      <c r="U4012" t="s">
        <v>124</v>
      </c>
      <c r="V4012" t="s">
        <v>124</v>
      </c>
    </row>
    <row r="4013" spans="1:22" x14ac:dyDescent="0.25">
      <c r="A4013" t="str">
        <f t="shared" si="62"/>
        <v>2016/201710FemaleMedical sciencesUK</v>
      </c>
      <c r="B4013" t="s">
        <v>75</v>
      </c>
      <c r="C4013" t="s">
        <v>143</v>
      </c>
      <c r="D4013">
        <v>10</v>
      </c>
      <c r="E4013" t="s">
        <v>1</v>
      </c>
      <c r="F4013" t="s">
        <v>61</v>
      </c>
      <c r="G4013" t="s">
        <v>152</v>
      </c>
      <c r="H4013">
        <v>1605</v>
      </c>
      <c r="I4013">
        <v>1565</v>
      </c>
      <c r="J4013">
        <v>7.5</v>
      </c>
      <c r="K4013">
        <v>2.2999999999999998</v>
      </c>
      <c r="L4013">
        <v>1450</v>
      </c>
      <c r="M4013">
        <v>8.1999999999999993</v>
      </c>
      <c r="N4013">
        <v>3.2</v>
      </c>
      <c r="O4013">
        <v>70.900000000000006</v>
      </c>
      <c r="P4013">
        <v>79.900000000000006</v>
      </c>
      <c r="Q4013">
        <v>81.099999999999994</v>
      </c>
      <c r="R4013">
        <v>10.1</v>
      </c>
      <c r="S4013">
        <v>1065</v>
      </c>
      <c r="T4013">
        <v>21200</v>
      </c>
      <c r="U4013">
        <v>31800</v>
      </c>
      <c r="V4013">
        <v>43100</v>
      </c>
    </row>
    <row r="4014" spans="1:22" x14ac:dyDescent="0.25">
      <c r="A4014" t="str">
        <f t="shared" si="62"/>
        <v>2016/201710FemaleMedical sciencesNon-EU</v>
      </c>
      <c r="B4014" t="s">
        <v>75</v>
      </c>
      <c r="C4014" t="s">
        <v>143</v>
      </c>
      <c r="D4014">
        <v>10</v>
      </c>
      <c r="E4014" t="s">
        <v>1</v>
      </c>
      <c r="F4014" t="s">
        <v>125</v>
      </c>
      <c r="G4014" t="s">
        <v>152</v>
      </c>
      <c r="H4014">
        <v>60</v>
      </c>
      <c r="I4014">
        <v>60</v>
      </c>
      <c r="J4014">
        <v>50.1</v>
      </c>
      <c r="K4014">
        <v>3.3</v>
      </c>
      <c r="L4014">
        <v>30</v>
      </c>
      <c r="M4014">
        <v>12.5</v>
      </c>
      <c r="N4014">
        <v>2.2999999999999998</v>
      </c>
      <c r="O4014">
        <v>30.6</v>
      </c>
      <c r="P4014">
        <v>33.4</v>
      </c>
      <c r="Q4014">
        <v>35.1</v>
      </c>
      <c r="R4014">
        <v>4.5</v>
      </c>
      <c r="S4014">
        <v>15</v>
      </c>
      <c r="T4014">
        <v>26600</v>
      </c>
      <c r="U4014">
        <v>35400</v>
      </c>
      <c r="V4014">
        <v>51500</v>
      </c>
    </row>
    <row r="4015" spans="1:22" x14ac:dyDescent="0.25">
      <c r="A4015" t="str">
        <f t="shared" si="62"/>
        <v>2016/201710FemaleMedicine and dentistryEU</v>
      </c>
      <c r="B4015" t="s">
        <v>75</v>
      </c>
      <c r="C4015" t="s">
        <v>143</v>
      </c>
      <c r="D4015">
        <v>10</v>
      </c>
      <c r="E4015" t="s">
        <v>1</v>
      </c>
      <c r="F4015" t="s">
        <v>21</v>
      </c>
      <c r="G4015" t="s">
        <v>77</v>
      </c>
      <c r="H4015">
        <v>75</v>
      </c>
      <c r="I4015">
        <v>65</v>
      </c>
      <c r="J4015">
        <v>16.399999999999999</v>
      </c>
      <c r="K4015">
        <v>9.5</v>
      </c>
      <c r="L4015">
        <v>55</v>
      </c>
      <c r="M4015">
        <v>14.9</v>
      </c>
      <c r="N4015">
        <v>3</v>
      </c>
      <c r="O4015">
        <v>49.3</v>
      </c>
      <c r="P4015">
        <v>62.7</v>
      </c>
      <c r="Q4015">
        <v>65.7</v>
      </c>
      <c r="R4015">
        <v>16.399999999999999</v>
      </c>
      <c r="S4015">
        <v>30</v>
      </c>
      <c r="T4015">
        <v>35400</v>
      </c>
      <c r="U4015">
        <v>52700</v>
      </c>
      <c r="V4015">
        <v>62800</v>
      </c>
    </row>
    <row r="4016" spans="1:22" x14ac:dyDescent="0.25">
      <c r="A4016" t="str">
        <f t="shared" si="62"/>
        <v>2016/201710FemaleMedicine and dentistryUK</v>
      </c>
      <c r="B4016" t="s">
        <v>75</v>
      </c>
      <c r="C4016" t="s">
        <v>143</v>
      </c>
      <c r="D4016">
        <v>10</v>
      </c>
      <c r="E4016" t="s">
        <v>1</v>
      </c>
      <c r="F4016" t="s">
        <v>61</v>
      </c>
      <c r="G4016" t="s">
        <v>77</v>
      </c>
      <c r="H4016">
        <v>3280</v>
      </c>
      <c r="I4016">
        <v>3195</v>
      </c>
      <c r="J4016">
        <v>5.7</v>
      </c>
      <c r="K4016">
        <v>2.6</v>
      </c>
      <c r="L4016">
        <v>3010</v>
      </c>
      <c r="M4016">
        <v>9</v>
      </c>
      <c r="N4016">
        <v>2.8</v>
      </c>
      <c r="O4016">
        <v>66.2</v>
      </c>
      <c r="P4016">
        <v>81.099999999999994</v>
      </c>
      <c r="Q4016">
        <v>82.5</v>
      </c>
      <c r="R4016">
        <v>16.3</v>
      </c>
      <c r="S4016">
        <v>1915</v>
      </c>
      <c r="T4016">
        <v>29600</v>
      </c>
      <c r="U4016">
        <v>44200</v>
      </c>
      <c r="V4016">
        <v>60200</v>
      </c>
    </row>
    <row r="4017" spans="1:22" x14ac:dyDescent="0.25">
      <c r="A4017" t="str">
        <f t="shared" si="62"/>
        <v>2016/201710FemaleMedicine and dentistryNon-EU</v>
      </c>
      <c r="B4017" t="s">
        <v>75</v>
      </c>
      <c r="C4017" t="s">
        <v>143</v>
      </c>
      <c r="D4017">
        <v>10</v>
      </c>
      <c r="E4017" t="s">
        <v>1</v>
      </c>
      <c r="F4017" t="s">
        <v>125</v>
      </c>
      <c r="G4017" t="s">
        <v>77</v>
      </c>
      <c r="H4017">
        <v>240</v>
      </c>
      <c r="I4017">
        <v>215</v>
      </c>
      <c r="J4017">
        <v>28.2</v>
      </c>
      <c r="K4017">
        <v>10.4</v>
      </c>
      <c r="L4017">
        <v>155</v>
      </c>
      <c r="M4017">
        <v>24.1</v>
      </c>
      <c r="N4017">
        <v>3.2</v>
      </c>
      <c r="O4017">
        <v>30</v>
      </c>
      <c r="P4017">
        <v>42.2</v>
      </c>
      <c r="Q4017">
        <v>44.5</v>
      </c>
      <c r="R4017">
        <v>14.5</v>
      </c>
      <c r="S4017">
        <v>60</v>
      </c>
      <c r="T4017">
        <v>38000</v>
      </c>
      <c r="U4017">
        <v>56200</v>
      </c>
      <c r="V4017">
        <v>71900</v>
      </c>
    </row>
    <row r="4018" spans="1:22" x14ac:dyDescent="0.25">
      <c r="A4018" t="str">
        <f t="shared" si="62"/>
        <v>2016/201710FemaleNursing and midwiferyEU</v>
      </c>
      <c r="B4018" t="s">
        <v>75</v>
      </c>
      <c r="C4018" t="s">
        <v>143</v>
      </c>
      <c r="D4018">
        <v>10</v>
      </c>
      <c r="E4018" t="s">
        <v>1</v>
      </c>
      <c r="F4018" t="s">
        <v>21</v>
      </c>
      <c r="G4018" t="s">
        <v>153</v>
      </c>
      <c r="H4018">
        <v>55</v>
      </c>
      <c r="I4018">
        <v>40</v>
      </c>
      <c r="J4018">
        <v>30.9</v>
      </c>
      <c r="K4018">
        <v>24.3</v>
      </c>
      <c r="L4018">
        <v>30</v>
      </c>
      <c r="M4018">
        <v>19.8</v>
      </c>
      <c r="N4018">
        <v>2.5</v>
      </c>
      <c r="O4018">
        <v>34.6</v>
      </c>
      <c r="P4018">
        <v>46.9</v>
      </c>
      <c r="Q4018">
        <v>46.9</v>
      </c>
      <c r="R4018">
        <v>12.3</v>
      </c>
      <c r="S4018">
        <v>15</v>
      </c>
      <c r="T4018">
        <v>32100</v>
      </c>
      <c r="U4018">
        <v>35000</v>
      </c>
      <c r="V4018">
        <v>37600</v>
      </c>
    </row>
    <row r="4019" spans="1:22" x14ac:dyDescent="0.25">
      <c r="A4019" t="str">
        <f t="shared" si="62"/>
        <v>2016/201710FemaleNursing and midwiferyUK</v>
      </c>
      <c r="B4019" t="s">
        <v>75</v>
      </c>
      <c r="C4019" t="s">
        <v>143</v>
      </c>
      <c r="D4019">
        <v>10</v>
      </c>
      <c r="E4019" t="s">
        <v>1</v>
      </c>
      <c r="F4019" t="s">
        <v>61</v>
      </c>
      <c r="G4019" t="s">
        <v>153</v>
      </c>
      <c r="H4019">
        <v>8655</v>
      </c>
      <c r="I4019">
        <v>8435</v>
      </c>
      <c r="J4019">
        <v>10.7</v>
      </c>
      <c r="K4019">
        <v>2.6</v>
      </c>
      <c r="L4019">
        <v>7530</v>
      </c>
      <c r="M4019">
        <v>5.9</v>
      </c>
      <c r="N4019">
        <v>1.9</v>
      </c>
      <c r="O4019">
        <v>68.400000000000006</v>
      </c>
      <c r="P4019">
        <v>80.2</v>
      </c>
      <c r="Q4019">
        <v>81.5</v>
      </c>
      <c r="R4019">
        <v>13.1</v>
      </c>
      <c r="S4019">
        <v>5330</v>
      </c>
      <c r="T4019">
        <v>20100</v>
      </c>
      <c r="U4019">
        <v>29600</v>
      </c>
      <c r="V4019">
        <v>37200</v>
      </c>
    </row>
    <row r="4020" spans="1:22" x14ac:dyDescent="0.25">
      <c r="A4020" t="str">
        <f t="shared" si="62"/>
        <v>2016/201710FemaleNursing and midwiferyNon-EU</v>
      </c>
      <c r="B4020" t="s">
        <v>75</v>
      </c>
      <c r="C4020" t="s">
        <v>143</v>
      </c>
      <c r="D4020">
        <v>10</v>
      </c>
      <c r="E4020" t="s">
        <v>1</v>
      </c>
      <c r="F4020" t="s">
        <v>125</v>
      </c>
      <c r="G4020" t="s">
        <v>153</v>
      </c>
      <c r="H4020">
        <v>225</v>
      </c>
      <c r="I4020">
        <v>210</v>
      </c>
      <c r="J4020">
        <v>51.6</v>
      </c>
      <c r="K4020">
        <v>6.2</v>
      </c>
      <c r="L4020">
        <v>100</v>
      </c>
      <c r="M4020">
        <v>11.4</v>
      </c>
      <c r="N4020">
        <v>0.9</v>
      </c>
      <c r="O4020">
        <v>27.9</v>
      </c>
      <c r="P4020">
        <v>34.5</v>
      </c>
      <c r="Q4020">
        <v>36.1</v>
      </c>
      <c r="R4020">
        <v>8.1999999999999993</v>
      </c>
      <c r="S4020">
        <v>50</v>
      </c>
      <c r="T4020">
        <v>9900</v>
      </c>
      <c r="U4020">
        <v>19300</v>
      </c>
      <c r="V4020">
        <v>31800</v>
      </c>
    </row>
    <row r="4021" spans="1:22" x14ac:dyDescent="0.25">
      <c r="A4021" t="str">
        <f t="shared" si="62"/>
        <v>2016/201710FemalePerforming artsEU</v>
      </c>
      <c r="B4021" t="s">
        <v>75</v>
      </c>
      <c r="C4021" t="s">
        <v>143</v>
      </c>
      <c r="D4021">
        <v>10</v>
      </c>
      <c r="E4021" t="s">
        <v>1</v>
      </c>
      <c r="F4021" t="s">
        <v>21</v>
      </c>
      <c r="G4021" t="s">
        <v>154</v>
      </c>
      <c r="H4021">
        <v>235</v>
      </c>
      <c r="I4021">
        <v>200</v>
      </c>
      <c r="J4021">
        <v>50</v>
      </c>
      <c r="K4021">
        <v>14.8</v>
      </c>
      <c r="L4021">
        <v>100</v>
      </c>
      <c r="M4021">
        <v>21.6</v>
      </c>
      <c r="N4021">
        <v>1.5</v>
      </c>
      <c r="O4021">
        <v>23.9</v>
      </c>
      <c r="P4021">
        <v>26.2</v>
      </c>
      <c r="Q4021">
        <v>26.9</v>
      </c>
      <c r="R4021">
        <v>3</v>
      </c>
      <c r="S4021">
        <v>40</v>
      </c>
      <c r="T4021">
        <v>7200</v>
      </c>
      <c r="U4021">
        <v>16800</v>
      </c>
      <c r="V4021">
        <v>24600</v>
      </c>
    </row>
    <row r="4022" spans="1:22" x14ac:dyDescent="0.25">
      <c r="A4022" t="str">
        <f t="shared" si="62"/>
        <v>2016/201710FemalePerforming artsUK</v>
      </c>
      <c r="B4022" t="s">
        <v>75</v>
      </c>
      <c r="C4022" t="s">
        <v>143</v>
      </c>
      <c r="D4022">
        <v>10</v>
      </c>
      <c r="E4022" t="s">
        <v>1</v>
      </c>
      <c r="F4022" t="s">
        <v>61</v>
      </c>
      <c r="G4022" t="s">
        <v>154</v>
      </c>
      <c r="H4022">
        <v>4730</v>
      </c>
      <c r="I4022">
        <v>4640</v>
      </c>
      <c r="J4022">
        <v>5.4</v>
      </c>
      <c r="K4022">
        <v>1.9</v>
      </c>
      <c r="L4022">
        <v>4390</v>
      </c>
      <c r="M4022">
        <v>7.6</v>
      </c>
      <c r="N4022">
        <v>4.3</v>
      </c>
      <c r="O4022">
        <v>78.400000000000006</v>
      </c>
      <c r="P4022">
        <v>81.900000000000006</v>
      </c>
      <c r="Q4022">
        <v>82.7</v>
      </c>
      <c r="R4022">
        <v>4.3</v>
      </c>
      <c r="S4022">
        <v>3280</v>
      </c>
      <c r="T4022">
        <v>13600</v>
      </c>
      <c r="U4022">
        <v>22300</v>
      </c>
      <c r="V4022">
        <v>32500</v>
      </c>
    </row>
    <row r="4023" spans="1:22" x14ac:dyDescent="0.25">
      <c r="A4023" t="str">
        <f t="shared" si="62"/>
        <v>2016/201710FemalePerforming artsNon-EU</v>
      </c>
      <c r="B4023" t="s">
        <v>75</v>
      </c>
      <c r="C4023" t="s">
        <v>143</v>
      </c>
      <c r="D4023">
        <v>10</v>
      </c>
      <c r="E4023" t="s">
        <v>1</v>
      </c>
      <c r="F4023" t="s">
        <v>125</v>
      </c>
      <c r="G4023" t="s">
        <v>154</v>
      </c>
      <c r="H4023">
        <v>210</v>
      </c>
      <c r="I4023">
        <v>195</v>
      </c>
      <c r="J4023">
        <v>59.9</v>
      </c>
      <c r="K4023">
        <v>6.9</v>
      </c>
      <c r="L4023">
        <v>80</v>
      </c>
      <c r="M4023">
        <v>24.8</v>
      </c>
      <c r="N4023">
        <v>1.3</v>
      </c>
      <c r="O4023">
        <v>12</v>
      </c>
      <c r="P4023">
        <v>13.6</v>
      </c>
      <c r="Q4023">
        <v>14.1</v>
      </c>
      <c r="R4023">
        <v>2</v>
      </c>
      <c r="S4023">
        <v>20</v>
      </c>
      <c r="T4023">
        <v>8000</v>
      </c>
      <c r="U4023">
        <v>21700</v>
      </c>
      <c r="V4023">
        <v>32300</v>
      </c>
    </row>
    <row r="4024" spans="1:22" x14ac:dyDescent="0.25">
      <c r="A4024" t="str">
        <f t="shared" si="62"/>
        <v>2016/201710FemalePharmacology, toxicology and pharmacyEU</v>
      </c>
      <c r="B4024" t="s">
        <v>75</v>
      </c>
      <c r="C4024" t="s">
        <v>143</v>
      </c>
      <c r="D4024">
        <v>10</v>
      </c>
      <c r="E4024" t="s">
        <v>1</v>
      </c>
      <c r="F4024" t="s">
        <v>21</v>
      </c>
      <c r="G4024" t="s">
        <v>78</v>
      </c>
      <c r="H4024">
        <v>65</v>
      </c>
      <c r="I4024">
        <v>50</v>
      </c>
      <c r="J4024">
        <v>26.3</v>
      </c>
      <c r="K4024">
        <v>21.6</v>
      </c>
      <c r="L4024">
        <v>35</v>
      </c>
      <c r="M4024">
        <v>45.4</v>
      </c>
      <c r="N4024">
        <v>2</v>
      </c>
      <c r="O4024">
        <v>18.399999999999999</v>
      </c>
      <c r="P4024">
        <v>26.3</v>
      </c>
      <c r="Q4024">
        <v>26.3</v>
      </c>
      <c r="R4024">
        <v>7.9</v>
      </c>
      <c r="S4024" t="s">
        <v>124</v>
      </c>
      <c r="T4024" t="s">
        <v>124</v>
      </c>
      <c r="U4024" t="s">
        <v>124</v>
      </c>
      <c r="V4024" t="s">
        <v>124</v>
      </c>
    </row>
    <row r="4025" spans="1:22" x14ac:dyDescent="0.25">
      <c r="A4025" t="str">
        <f t="shared" si="62"/>
        <v>2016/201710FemalePharmacology, toxicology and pharmacyUK</v>
      </c>
      <c r="B4025" t="s">
        <v>75</v>
      </c>
      <c r="C4025" t="s">
        <v>143</v>
      </c>
      <c r="D4025">
        <v>10</v>
      </c>
      <c r="E4025" t="s">
        <v>1</v>
      </c>
      <c r="F4025" t="s">
        <v>61</v>
      </c>
      <c r="G4025" t="s">
        <v>78</v>
      </c>
      <c r="H4025">
        <v>1175</v>
      </c>
      <c r="I4025">
        <v>1150</v>
      </c>
      <c r="J4025">
        <v>6.4</v>
      </c>
      <c r="K4025">
        <v>1.7</v>
      </c>
      <c r="L4025">
        <v>1080</v>
      </c>
      <c r="M4025">
        <v>10.3</v>
      </c>
      <c r="N4025">
        <v>3.4</v>
      </c>
      <c r="O4025">
        <v>69.599999999999994</v>
      </c>
      <c r="P4025">
        <v>78.7</v>
      </c>
      <c r="Q4025">
        <v>79.900000000000006</v>
      </c>
      <c r="R4025">
        <v>10.199999999999999</v>
      </c>
      <c r="S4025">
        <v>755</v>
      </c>
      <c r="T4025">
        <v>17500</v>
      </c>
      <c r="U4025">
        <v>29600</v>
      </c>
      <c r="V4025">
        <v>42700</v>
      </c>
    </row>
    <row r="4026" spans="1:22" x14ac:dyDescent="0.25">
      <c r="A4026" t="str">
        <f t="shared" si="62"/>
        <v>2016/201710FemalePharmacology, toxicology and pharmacyNon-EU</v>
      </c>
      <c r="B4026" t="s">
        <v>75</v>
      </c>
      <c r="C4026" t="s">
        <v>143</v>
      </c>
      <c r="D4026">
        <v>10</v>
      </c>
      <c r="E4026" t="s">
        <v>1</v>
      </c>
      <c r="F4026" t="s">
        <v>125</v>
      </c>
      <c r="G4026" t="s">
        <v>78</v>
      </c>
      <c r="H4026">
        <v>160</v>
      </c>
      <c r="I4026">
        <v>150</v>
      </c>
      <c r="J4026">
        <v>47.3</v>
      </c>
      <c r="K4026">
        <v>4.4000000000000004</v>
      </c>
      <c r="L4026">
        <v>80</v>
      </c>
      <c r="M4026">
        <v>18.100000000000001</v>
      </c>
      <c r="N4026">
        <v>0.7</v>
      </c>
      <c r="O4026">
        <v>28.6</v>
      </c>
      <c r="P4026">
        <v>32.6</v>
      </c>
      <c r="Q4026">
        <v>33.9</v>
      </c>
      <c r="R4026">
        <v>5.2</v>
      </c>
      <c r="S4026">
        <v>40</v>
      </c>
      <c r="T4026">
        <v>20800</v>
      </c>
      <c r="U4026">
        <v>36500</v>
      </c>
      <c r="V4026">
        <v>44500</v>
      </c>
    </row>
    <row r="4027" spans="1:22" x14ac:dyDescent="0.25">
      <c r="A4027" t="str">
        <f t="shared" si="62"/>
        <v>2016/201710FemalePhilosophy and religious studiesEU</v>
      </c>
      <c r="B4027" t="s">
        <v>75</v>
      </c>
      <c r="C4027" t="s">
        <v>143</v>
      </c>
      <c r="D4027">
        <v>10</v>
      </c>
      <c r="E4027" t="s">
        <v>1</v>
      </c>
      <c r="F4027" t="s">
        <v>21</v>
      </c>
      <c r="G4027" t="s">
        <v>115</v>
      </c>
      <c r="H4027">
        <v>30</v>
      </c>
      <c r="I4027">
        <v>25</v>
      </c>
      <c r="J4027">
        <v>35.299999999999997</v>
      </c>
      <c r="K4027">
        <v>10.199999999999999</v>
      </c>
      <c r="L4027">
        <v>15</v>
      </c>
      <c r="M4027">
        <v>11.3</v>
      </c>
      <c r="N4027">
        <v>6</v>
      </c>
      <c r="O4027">
        <v>36</v>
      </c>
      <c r="P4027">
        <v>44</v>
      </c>
      <c r="Q4027">
        <v>47.3</v>
      </c>
      <c r="R4027">
        <v>11.3</v>
      </c>
      <c r="S4027" t="s">
        <v>124</v>
      </c>
      <c r="T4027" t="s">
        <v>124</v>
      </c>
      <c r="U4027" t="s">
        <v>124</v>
      </c>
      <c r="V4027" t="s">
        <v>124</v>
      </c>
    </row>
    <row r="4028" spans="1:22" x14ac:dyDescent="0.25">
      <c r="A4028" t="str">
        <f t="shared" si="62"/>
        <v>2016/201710FemalePhilosophy and religious studiesUK</v>
      </c>
      <c r="B4028" t="s">
        <v>75</v>
      </c>
      <c r="C4028" t="s">
        <v>143</v>
      </c>
      <c r="D4028">
        <v>10</v>
      </c>
      <c r="E4028" t="s">
        <v>1</v>
      </c>
      <c r="F4028" t="s">
        <v>61</v>
      </c>
      <c r="G4028" t="s">
        <v>115</v>
      </c>
      <c r="H4028">
        <v>1460</v>
      </c>
      <c r="I4028">
        <v>1420</v>
      </c>
      <c r="J4028">
        <v>4.9000000000000004</v>
      </c>
      <c r="K4028">
        <v>2.6</v>
      </c>
      <c r="L4028">
        <v>1350</v>
      </c>
      <c r="M4028">
        <v>10.7</v>
      </c>
      <c r="N4028">
        <v>5</v>
      </c>
      <c r="O4028">
        <v>72.599999999999994</v>
      </c>
      <c r="P4028">
        <v>78.2</v>
      </c>
      <c r="Q4028">
        <v>79.400000000000006</v>
      </c>
      <c r="R4028">
        <v>6.8</v>
      </c>
      <c r="S4028">
        <v>950</v>
      </c>
      <c r="T4028">
        <v>18200</v>
      </c>
      <c r="U4028">
        <v>28500</v>
      </c>
      <c r="V4028">
        <v>39100</v>
      </c>
    </row>
    <row r="4029" spans="1:22" x14ac:dyDescent="0.25">
      <c r="A4029" t="str">
        <f t="shared" si="62"/>
        <v>2016/201710FemalePhilosophy and religious studiesNon-EU</v>
      </c>
      <c r="B4029" t="s">
        <v>75</v>
      </c>
      <c r="C4029" t="s">
        <v>143</v>
      </c>
      <c r="D4029">
        <v>10</v>
      </c>
      <c r="E4029" t="s">
        <v>1</v>
      </c>
      <c r="F4029" t="s">
        <v>125</v>
      </c>
      <c r="G4029" t="s">
        <v>115</v>
      </c>
      <c r="H4029">
        <v>35</v>
      </c>
      <c r="I4029">
        <v>35</v>
      </c>
      <c r="J4029">
        <v>51.5</v>
      </c>
      <c r="K4029">
        <v>5.8</v>
      </c>
      <c r="L4029">
        <v>15</v>
      </c>
      <c r="M4029">
        <v>21.4</v>
      </c>
      <c r="N4029">
        <v>1</v>
      </c>
      <c r="O4029">
        <v>24.5</v>
      </c>
      <c r="P4029">
        <v>26</v>
      </c>
      <c r="Q4029">
        <v>26</v>
      </c>
      <c r="R4029">
        <v>1.5</v>
      </c>
      <c r="S4029" t="s">
        <v>124</v>
      </c>
      <c r="T4029" t="s">
        <v>124</v>
      </c>
      <c r="U4029" t="s">
        <v>124</v>
      </c>
      <c r="V4029" t="s">
        <v>124</v>
      </c>
    </row>
    <row r="4030" spans="1:22" x14ac:dyDescent="0.25">
      <c r="A4030" t="str">
        <f t="shared" si="62"/>
        <v>2016/201710FemalePhysics and astronomyEU</v>
      </c>
      <c r="B4030" t="s">
        <v>75</v>
      </c>
      <c r="C4030" t="s">
        <v>143</v>
      </c>
      <c r="D4030">
        <v>10</v>
      </c>
      <c r="E4030" t="s">
        <v>1</v>
      </c>
      <c r="F4030" t="s">
        <v>21</v>
      </c>
      <c r="G4030" t="s">
        <v>88</v>
      </c>
      <c r="H4030">
        <v>25</v>
      </c>
      <c r="I4030">
        <v>20</v>
      </c>
      <c r="J4030">
        <v>41.5</v>
      </c>
      <c r="K4030">
        <v>17.7</v>
      </c>
      <c r="L4030">
        <v>15</v>
      </c>
      <c r="M4030">
        <v>16.899999999999999</v>
      </c>
      <c r="N4030">
        <v>0</v>
      </c>
      <c r="O4030">
        <v>41.5</v>
      </c>
      <c r="P4030">
        <v>41.5</v>
      </c>
      <c r="Q4030">
        <v>41.5</v>
      </c>
      <c r="R4030">
        <v>0</v>
      </c>
      <c r="S4030" t="s">
        <v>124</v>
      </c>
      <c r="T4030" t="s">
        <v>124</v>
      </c>
      <c r="U4030" t="s">
        <v>124</v>
      </c>
      <c r="V4030" t="s">
        <v>124</v>
      </c>
    </row>
    <row r="4031" spans="1:22" x14ac:dyDescent="0.25">
      <c r="A4031" t="str">
        <f t="shared" si="62"/>
        <v>2016/201710FemalePhysics and astronomyUK</v>
      </c>
      <c r="B4031" t="s">
        <v>75</v>
      </c>
      <c r="C4031" t="s">
        <v>143</v>
      </c>
      <c r="D4031">
        <v>10</v>
      </c>
      <c r="E4031" t="s">
        <v>1</v>
      </c>
      <c r="F4031" t="s">
        <v>61</v>
      </c>
      <c r="G4031" t="s">
        <v>88</v>
      </c>
      <c r="H4031">
        <v>450</v>
      </c>
      <c r="I4031">
        <v>430</v>
      </c>
      <c r="J4031">
        <v>6.3</v>
      </c>
      <c r="K4031">
        <v>3.9</v>
      </c>
      <c r="L4031">
        <v>405</v>
      </c>
      <c r="M4031">
        <v>10.7</v>
      </c>
      <c r="N4031">
        <v>4.4000000000000004</v>
      </c>
      <c r="O4031">
        <v>71.599999999999994</v>
      </c>
      <c r="P4031">
        <v>77.5</v>
      </c>
      <c r="Q4031">
        <v>78.5</v>
      </c>
      <c r="R4031">
        <v>6.9</v>
      </c>
      <c r="S4031">
        <v>300</v>
      </c>
      <c r="T4031">
        <v>25900</v>
      </c>
      <c r="U4031">
        <v>35000</v>
      </c>
      <c r="V4031">
        <v>45300</v>
      </c>
    </row>
    <row r="4032" spans="1:22" x14ac:dyDescent="0.25">
      <c r="A4032" t="str">
        <f t="shared" si="62"/>
        <v>2016/201710FemalePhysics and astronomyNon-EU</v>
      </c>
      <c r="B4032" t="s">
        <v>75</v>
      </c>
      <c r="C4032" t="s">
        <v>143</v>
      </c>
      <c r="D4032">
        <v>10</v>
      </c>
      <c r="E4032" t="s">
        <v>1</v>
      </c>
      <c r="F4032" t="s">
        <v>125</v>
      </c>
      <c r="G4032" t="s">
        <v>88</v>
      </c>
      <c r="H4032">
        <v>35</v>
      </c>
      <c r="I4032">
        <v>35</v>
      </c>
      <c r="J4032">
        <v>42.9</v>
      </c>
      <c r="K4032">
        <v>5.6</v>
      </c>
      <c r="L4032">
        <v>20</v>
      </c>
      <c r="M4032">
        <v>24.6</v>
      </c>
      <c r="N4032">
        <v>3</v>
      </c>
      <c r="O4032">
        <v>26.6</v>
      </c>
      <c r="P4032">
        <v>26.6</v>
      </c>
      <c r="Q4032">
        <v>29.6</v>
      </c>
      <c r="R4032">
        <v>3</v>
      </c>
      <c r="S4032" t="s">
        <v>124</v>
      </c>
      <c r="T4032" t="s">
        <v>124</v>
      </c>
      <c r="U4032" t="s">
        <v>124</v>
      </c>
      <c r="V4032" t="s">
        <v>124</v>
      </c>
    </row>
    <row r="4033" spans="1:22" x14ac:dyDescent="0.25">
      <c r="A4033" t="str">
        <f t="shared" si="62"/>
        <v>2016/201710FemalePoliticsEU</v>
      </c>
      <c r="B4033" t="s">
        <v>75</v>
      </c>
      <c r="C4033" t="s">
        <v>143</v>
      </c>
      <c r="D4033">
        <v>10</v>
      </c>
      <c r="E4033" t="s">
        <v>1</v>
      </c>
      <c r="F4033" t="s">
        <v>21</v>
      </c>
      <c r="G4033" t="s">
        <v>102</v>
      </c>
      <c r="H4033">
        <v>185</v>
      </c>
      <c r="I4033">
        <v>160</v>
      </c>
      <c r="J4033">
        <v>45.1</v>
      </c>
      <c r="K4033">
        <v>13</v>
      </c>
      <c r="L4033">
        <v>90</v>
      </c>
      <c r="M4033">
        <v>25.4</v>
      </c>
      <c r="N4033">
        <v>2.2000000000000002</v>
      </c>
      <c r="O4033">
        <v>23.8</v>
      </c>
      <c r="P4033">
        <v>26.1</v>
      </c>
      <c r="Q4033">
        <v>27.4</v>
      </c>
      <c r="R4033">
        <v>3.5</v>
      </c>
      <c r="S4033">
        <v>35</v>
      </c>
      <c r="T4033">
        <v>24800</v>
      </c>
      <c r="U4033">
        <v>36900</v>
      </c>
      <c r="V4033">
        <v>55500</v>
      </c>
    </row>
    <row r="4034" spans="1:22" x14ac:dyDescent="0.25">
      <c r="A4034" t="str">
        <f t="shared" si="62"/>
        <v>2016/201710FemalePoliticsUK</v>
      </c>
      <c r="B4034" t="s">
        <v>75</v>
      </c>
      <c r="C4034" t="s">
        <v>143</v>
      </c>
      <c r="D4034">
        <v>10</v>
      </c>
      <c r="E4034" t="s">
        <v>1</v>
      </c>
      <c r="F4034" t="s">
        <v>61</v>
      </c>
      <c r="G4034" t="s">
        <v>102</v>
      </c>
      <c r="H4034">
        <v>1530</v>
      </c>
      <c r="I4034">
        <v>1495</v>
      </c>
      <c r="J4034">
        <v>4.2</v>
      </c>
      <c r="K4034">
        <v>2.2000000000000002</v>
      </c>
      <c r="L4034">
        <v>1435</v>
      </c>
      <c r="M4034">
        <v>11.7</v>
      </c>
      <c r="N4034">
        <v>5.3</v>
      </c>
      <c r="O4034">
        <v>73.099999999999994</v>
      </c>
      <c r="P4034">
        <v>77.8</v>
      </c>
      <c r="Q4034">
        <v>78.900000000000006</v>
      </c>
      <c r="R4034">
        <v>5.8</v>
      </c>
      <c r="S4034">
        <v>1020</v>
      </c>
      <c r="T4034">
        <v>20100</v>
      </c>
      <c r="U4034">
        <v>31000</v>
      </c>
      <c r="V4034">
        <v>45300</v>
      </c>
    </row>
    <row r="4035" spans="1:22" x14ac:dyDescent="0.25">
      <c r="A4035" t="str">
        <f t="shared" si="62"/>
        <v>2016/201710FemalePoliticsNon-EU</v>
      </c>
      <c r="B4035" t="s">
        <v>75</v>
      </c>
      <c r="C4035" t="s">
        <v>143</v>
      </c>
      <c r="D4035">
        <v>10</v>
      </c>
      <c r="E4035" t="s">
        <v>1</v>
      </c>
      <c r="F4035" t="s">
        <v>125</v>
      </c>
      <c r="G4035" t="s">
        <v>102</v>
      </c>
      <c r="H4035">
        <v>165</v>
      </c>
      <c r="I4035">
        <v>155</v>
      </c>
      <c r="J4035">
        <v>56.1</v>
      </c>
      <c r="K4035">
        <v>5.2</v>
      </c>
      <c r="L4035">
        <v>70</v>
      </c>
      <c r="M4035">
        <v>24.1</v>
      </c>
      <c r="N4035">
        <v>0.6</v>
      </c>
      <c r="O4035">
        <v>17.5</v>
      </c>
      <c r="P4035">
        <v>18.100000000000001</v>
      </c>
      <c r="Q4035">
        <v>19.100000000000001</v>
      </c>
      <c r="R4035">
        <v>1.6</v>
      </c>
      <c r="S4035">
        <v>25</v>
      </c>
      <c r="T4035">
        <v>22300</v>
      </c>
      <c r="U4035">
        <v>33900</v>
      </c>
      <c r="V4035">
        <v>61300</v>
      </c>
    </row>
    <row r="4036" spans="1:22" x14ac:dyDescent="0.25">
      <c r="A4036" t="str">
        <f t="shared" ref="A4036:A4099" si="63">B4036&amp;D4036&amp;E4036&amp;G4036&amp;F4036</f>
        <v>2016/201710FemalePsychologyEU</v>
      </c>
      <c r="B4036" t="s">
        <v>75</v>
      </c>
      <c r="C4036" t="s">
        <v>143</v>
      </c>
      <c r="D4036">
        <v>10</v>
      </c>
      <c r="E4036" t="s">
        <v>1</v>
      </c>
      <c r="F4036" t="s">
        <v>21</v>
      </c>
      <c r="G4036" t="s">
        <v>20</v>
      </c>
      <c r="H4036">
        <v>215</v>
      </c>
      <c r="I4036">
        <v>195</v>
      </c>
      <c r="J4036">
        <v>38.700000000000003</v>
      </c>
      <c r="K4036">
        <v>10.199999999999999</v>
      </c>
      <c r="L4036">
        <v>120</v>
      </c>
      <c r="M4036">
        <v>23.8</v>
      </c>
      <c r="N4036">
        <v>1.6</v>
      </c>
      <c r="O4036">
        <v>30</v>
      </c>
      <c r="P4036">
        <v>33.6</v>
      </c>
      <c r="Q4036">
        <v>36</v>
      </c>
      <c r="R4036">
        <v>6</v>
      </c>
      <c r="S4036">
        <v>55</v>
      </c>
      <c r="T4036">
        <v>25200</v>
      </c>
      <c r="U4036">
        <v>33600</v>
      </c>
      <c r="V4036">
        <v>43400</v>
      </c>
    </row>
    <row r="4037" spans="1:22" x14ac:dyDescent="0.25">
      <c r="A4037" t="str">
        <f t="shared" si="63"/>
        <v>2016/201710FemalePsychologyUK</v>
      </c>
      <c r="B4037" t="s">
        <v>75</v>
      </c>
      <c r="C4037" t="s">
        <v>143</v>
      </c>
      <c r="D4037">
        <v>10</v>
      </c>
      <c r="E4037" t="s">
        <v>1</v>
      </c>
      <c r="F4037" t="s">
        <v>61</v>
      </c>
      <c r="G4037" t="s">
        <v>20</v>
      </c>
      <c r="H4037">
        <v>7920</v>
      </c>
      <c r="I4037">
        <v>7780</v>
      </c>
      <c r="J4037">
        <v>4.7</v>
      </c>
      <c r="K4037">
        <v>1.8</v>
      </c>
      <c r="L4037">
        <v>7410</v>
      </c>
      <c r="M4037">
        <v>8.1999999999999993</v>
      </c>
      <c r="N4037">
        <v>4.8</v>
      </c>
      <c r="O4037">
        <v>73.099999999999994</v>
      </c>
      <c r="P4037">
        <v>80.900000000000006</v>
      </c>
      <c r="Q4037">
        <v>82.3</v>
      </c>
      <c r="R4037">
        <v>9.1999999999999993</v>
      </c>
      <c r="S4037">
        <v>5400</v>
      </c>
      <c r="T4037">
        <v>16100</v>
      </c>
      <c r="U4037">
        <v>25200</v>
      </c>
      <c r="V4037">
        <v>34300</v>
      </c>
    </row>
    <row r="4038" spans="1:22" x14ac:dyDescent="0.25">
      <c r="A4038" t="str">
        <f t="shared" si="63"/>
        <v>2016/201710FemalePsychologyNon-EU</v>
      </c>
      <c r="B4038" t="s">
        <v>75</v>
      </c>
      <c r="C4038" t="s">
        <v>143</v>
      </c>
      <c r="D4038">
        <v>10</v>
      </c>
      <c r="E4038" t="s">
        <v>1</v>
      </c>
      <c r="F4038" t="s">
        <v>125</v>
      </c>
      <c r="G4038" t="s">
        <v>20</v>
      </c>
      <c r="H4038">
        <v>230</v>
      </c>
      <c r="I4038">
        <v>220</v>
      </c>
      <c r="J4038">
        <v>53.6</v>
      </c>
      <c r="K4038">
        <v>4.4000000000000004</v>
      </c>
      <c r="L4038">
        <v>100</v>
      </c>
      <c r="M4038">
        <v>23.7</v>
      </c>
      <c r="N4038">
        <v>1.4</v>
      </c>
      <c r="O4038">
        <v>16.5</v>
      </c>
      <c r="P4038">
        <v>17.399999999999999</v>
      </c>
      <c r="Q4038">
        <v>21.3</v>
      </c>
      <c r="R4038">
        <v>4.9000000000000004</v>
      </c>
      <c r="S4038">
        <v>30</v>
      </c>
      <c r="T4038">
        <v>15700</v>
      </c>
      <c r="U4038">
        <v>27400</v>
      </c>
      <c r="V4038">
        <v>33900</v>
      </c>
    </row>
    <row r="4039" spans="1:22" x14ac:dyDescent="0.25">
      <c r="A4039" t="str">
        <f t="shared" si="63"/>
        <v>2016/201710FemaleSociology, social policy and anthropologyEU</v>
      </c>
      <c r="B4039" t="s">
        <v>75</v>
      </c>
      <c r="C4039" t="s">
        <v>143</v>
      </c>
      <c r="D4039">
        <v>10</v>
      </c>
      <c r="E4039" t="s">
        <v>1</v>
      </c>
      <c r="F4039" t="s">
        <v>21</v>
      </c>
      <c r="G4039" t="s">
        <v>99</v>
      </c>
      <c r="H4039">
        <v>165</v>
      </c>
      <c r="I4039">
        <v>150</v>
      </c>
      <c r="J4039">
        <v>40.9</v>
      </c>
      <c r="K4039">
        <v>9</v>
      </c>
      <c r="L4039">
        <v>90</v>
      </c>
      <c r="M4039">
        <v>24.3</v>
      </c>
      <c r="N4039">
        <v>2.2999999999999998</v>
      </c>
      <c r="O4039">
        <v>29.5</v>
      </c>
      <c r="P4039">
        <v>31.2</v>
      </c>
      <c r="Q4039">
        <v>32.5</v>
      </c>
      <c r="R4039">
        <v>3</v>
      </c>
      <c r="S4039">
        <v>40</v>
      </c>
      <c r="T4039">
        <v>18600</v>
      </c>
      <c r="U4039">
        <v>28800</v>
      </c>
      <c r="V4039">
        <v>42700</v>
      </c>
    </row>
    <row r="4040" spans="1:22" x14ac:dyDescent="0.25">
      <c r="A4040" t="str">
        <f t="shared" si="63"/>
        <v>2016/201710FemaleSociology, social policy and anthropologyUK</v>
      </c>
      <c r="B4040" t="s">
        <v>75</v>
      </c>
      <c r="C4040" t="s">
        <v>143</v>
      </c>
      <c r="D4040">
        <v>10</v>
      </c>
      <c r="E4040" t="s">
        <v>1</v>
      </c>
      <c r="F4040" t="s">
        <v>61</v>
      </c>
      <c r="G4040" t="s">
        <v>99</v>
      </c>
      <c r="H4040">
        <v>6300</v>
      </c>
      <c r="I4040">
        <v>6205</v>
      </c>
      <c r="J4040">
        <v>5.5</v>
      </c>
      <c r="K4040">
        <v>1.5</v>
      </c>
      <c r="L4040">
        <v>5865</v>
      </c>
      <c r="M4040">
        <v>9.1</v>
      </c>
      <c r="N4040">
        <v>5.0999999999999996</v>
      </c>
      <c r="O4040">
        <v>74.5</v>
      </c>
      <c r="P4040">
        <v>79.5</v>
      </c>
      <c r="Q4040">
        <v>80.400000000000006</v>
      </c>
      <c r="R4040">
        <v>5.8</v>
      </c>
      <c r="S4040">
        <v>4385</v>
      </c>
      <c r="T4040">
        <v>15300</v>
      </c>
      <c r="U4040">
        <v>24500</v>
      </c>
      <c r="V4040">
        <v>33200</v>
      </c>
    </row>
    <row r="4041" spans="1:22" x14ac:dyDescent="0.25">
      <c r="A4041" t="str">
        <f t="shared" si="63"/>
        <v>2016/201710FemaleSociology, social policy and anthropologyNon-EU</v>
      </c>
      <c r="B4041" t="s">
        <v>75</v>
      </c>
      <c r="C4041" t="s">
        <v>143</v>
      </c>
      <c r="D4041">
        <v>10</v>
      </c>
      <c r="E4041" t="s">
        <v>1</v>
      </c>
      <c r="F4041" t="s">
        <v>125</v>
      </c>
      <c r="G4041" t="s">
        <v>99</v>
      </c>
      <c r="H4041">
        <v>230</v>
      </c>
      <c r="I4041">
        <v>220</v>
      </c>
      <c r="J4041">
        <v>66.900000000000006</v>
      </c>
      <c r="K4041">
        <v>4.0999999999999996</v>
      </c>
      <c r="L4041">
        <v>75</v>
      </c>
      <c r="M4041">
        <v>16.399999999999999</v>
      </c>
      <c r="N4041">
        <v>1.3</v>
      </c>
      <c r="O4041">
        <v>14.1</v>
      </c>
      <c r="P4041">
        <v>15</v>
      </c>
      <c r="Q4041">
        <v>15.4</v>
      </c>
      <c r="R4041">
        <v>1.4</v>
      </c>
      <c r="S4041">
        <v>30</v>
      </c>
      <c r="T4041">
        <v>15300</v>
      </c>
      <c r="U4041">
        <v>31400</v>
      </c>
      <c r="V4041">
        <v>38000</v>
      </c>
    </row>
    <row r="4042" spans="1:22" x14ac:dyDescent="0.25">
      <c r="A4042" t="str">
        <f t="shared" si="63"/>
        <v>2016/201710FemaleSport and exercise sciencesEU</v>
      </c>
      <c r="B4042" t="s">
        <v>75</v>
      </c>
      <c r="C4042" t="s">
        <v>143</v>
      </c>
      <c r="D4042">
        <v>10</v>
      </c>
      <c r="E4042" t="s">
        <v>1</v>
      </c>
      <c r="F4042" t="s">
        <v>21</v>
      </c>
      <c r="G4042" t="s">
        <v>82</v>
      </c>
      <c r="H4042">
        <v>40</v>
      </c>
      <c r="I4042">
        <v>30</v>
      </c>
      <c r="J4042">
        <v>43.2</v>
      </c>
      <c r="K4042">
        <v>19.8</v>
      </c>
      <c r="L4042">
        <v>20</v>
      </c>
      <c r="M4042">
        <v>23.7</v>
      </c>
      <c r="N4042">
        <v>0</v>
      </c>
      <c r="O4042">
        <v>30</v>
      </c>
      <c r="P4042">
        <v>30</v>
      </c>
      <c r="Q4042">
        <v>33.200000000000003</v>
      </c>
      <c r="R4042">
        <v>3.2</v>
      </c>
      <c r="S4042" t="s">
        <v>124</v>
      </c>
      <c r="T4042" t="s">
        <v>124</v>
      </c>
      <c r="U4042" t="s">
        <v>124</v>
      </c>
      <c r="V4042" t="s">
        <v>124</v>
      </c>
    </row>
    <row r="4043" spans="1:22" x14ac:dyDescent="0.25">
      <c r="A4043" t="str">
        <f t="shared" si="63"/>
        <v>2016/201710FemaleSport and exercise sciencesUK</v>
      </c>
      <c r="B4043" t="s">
        <v>75</v>
      </c>
      <c r="C4043" t="s">
        <v>143</v>
      </c>
      <c r="D4043">
        <v>10</v>
      </c>
      <c r="E4043" t="s">
        <v>1</v>
      </c>
      <c r="F4043" t="s">
        <v>61</v>
      </c>
      <c r="G4043" t="s">
        <v>82</v>
      </c>
      <c r="H4043">
        <v>2020</v>
      </c>
      <c r="I4043">
        <v>1995</v>
      </c>
      <c r="J4043">
        <v>3.6</v>
      </c>
      <c r="K4043">
        <v>1.3</v>
      </c>
      <c r="L4043">
        <v>1920</v>
      </c>
      <c r="M4043">
        <v>7.2</v>
      </c>
      <c r="N4043">
        <v>2.8</v>
      </c>
      <c r="O4043">
        <v>81.099999999999994</v>
      </c>
      <c r="P4043">
        <v>86.2</v>
      </c>
      <c r="Q4043">
        <v>86.4</v>
      </c>
      <c r="R4043">
        <v>5.3</v>
      </c>
      <c r="S4043">
        <v>1555</v>
      </c>
      <c r="T4043">
        <v>17200</v>
      </c>
      <c r="U4043">
        <v>26300</v>
      </c>
      <c r="V4043">
        <v>35000</v>
      </c>
    </row>
    <row r="4044" spans="1:22" x14ac:dyDescent="0.25">
      <c r="A4044" t="str">
        <f t="shared" si="63"/>
        <v>2016/201710FemaleSport and exercise sciencesNon-EU</v>
      </c>
      <c r="B4044" t="s">
        <v>75</v>
      </c>
      <c r="C4044" t="s">
        <v>143</v>
      </c>
      <c r="D4044">
        <v>10</v>
      </c>
      <c r="E4044" t="s">
        <v>1</v>
      </c>
      <c r="F4044" t="s">
        <v>125</v>
      </c>
      <c r="G4044" t="s">
        <v>82</v>
      </c>
      <c r="H4044">
        <v>30</v>
      </c>
      <c r="I4044">
        <v>25</v>
      </c>
      <c r="J4044">
        <v>47.6</v>
      </c>
      <c r="K4044">
        <v>22.2</v>
      </c>
      <c r="L4044">
        <v>15</v>
      </c>
      <c r="M4044">
        <v>19.7</v>
      </c>
      <c r="N4044">
        <v>4.0999999999999996</v>
      </c>
      <c r="O4044">
        <v>24.5</v>
      </c>
      <c r="P4044">
        <v>28.6</v>
      </c>
      <c r="Q4044">
        <v>28.6</v>
      </c>
      <c r="R4044">
        <v>4.0999999999999996</v>
      </c>
      <c r="S4044" t="s">
        <v>124</v>
      </c>
      <c r="T4044" t="s">
        <v>124</v>
      </c>
      <c r="U4044" t="s">
        <v>124</v>
      </c>
      <c r="V4044" t="s">
        <v>124</v>
      </c>
    </row>
    <row r="4045" spans="1:22" x14ac:dyDescent="0.25">
      <c r="A4045" t="str">
        <f t="shared" si="63"/>
        <v>2016/201710FemaleVeterinary sciencesEU</v>
      </c>
      <c r="B4045" t="s">
        <v>75</v>
      </c>
      <c r="C4045" t="s">
        <v>143</v>
      </c>
      <c r="D4045">
        <v>10</v>
      </c>
      <c r="E4045" t="s">
        <v>1</v>
      </c>
      <c r="F4045" t="s">
        <v>21</v>
      </c>
      <c r="G4045" t="s">
        <v>85</v>
      </c>
      <c r="H4045">
        <v>5</v>
      </c>
      <c r="I4045">
        <v>5</v>
      </c>
      <c r="J4045">
        <v>60</v>
      </c>
      <c r="K4045">
        <v>0</v>
      </c>
      <c r="L4045">
        <v>0</v>
      </c>
      <c r="M4045">
        <v>0</v>
      </c>
      <c r="N4045">
        <v>0</v>
      </c>
      <c r="O4045">
        <v>40</v>
      </c>
      <c r="P4045">
        <v>40</v>
      </c>
      <c r="Q4045">
        <v>40</v>
      </c>
      <c r="R4045">
        <v>0</v>
      </c>
      <c r="S4045" t="s">
        <v>124</v>
      </c>
      <c r="T4045" t="s">
        <v>124</v>
      </c>
      <c r="U4045" t="s">
        <v>124</v>
      </c>
      <c r="V4045" t="s">
        <v>124</v>
      </c>
    </row>
    <row r="4046" spans="1:22" x14ac:dyDescent="0.25">
      <c r="A4046" t="str">
        <f t="shared" si="63"/>
        <v>2016/201710FemaleVeterinary sciencesUK</v>
      </c>
      <c r="B4046" t="s">
        <v>75</v>
      </c>
      <c r="C4046" t="s">
        <v>143</v>
      </c>
      <c r="D4046">
        <v>10</v>
      </c>
      <c r="E4046" t="s">
        <v>1</v>
      </c>
      <c r="F4046" t="s">
        <v>61</v>
      </c>
      <c r="G4046" t="s">
        <v>85</v>
      </c>
      <c r="H4046">
        <v>450</v>
      </c>
      <c r="I4046">
        <v>440</v>
      </c>
      <c r="J4046">
        <v>6.3</v>
      </c>
      <c r="K4046">
        <v>2.2000000000000002</v>
      </c>
      <c r="L4046">
        <v>415</v>
      </c>
      <c r="M4046">
        <v>10.6</v>
      </c>
      <c r="N4046">
        <v>2.5</v>
      </c>
      <c r="O4046">
        <v>69.599999999999994</v>
      </c>
      <c r="P4046">
        <v>79.3</v>
      </c>
      <c r="Q4046">
        <v>80.5</v>
      </c>
      <c r="R4046">
        <v>11</v>
      </c>
      <c r="S4046">
        <v>295</v>
      </c>
      <c r="T4046">
        <v>17200</v>
      </c>
      <c r="U4046">
        <v>29600</v>
      </c>
      <c r="V4046">
        <v>42700</v>
      </c>
    </row>
    <row r="4047" spans="1:22" x14ac:dyDescent="0.25">
      <c r="A4047" t="str">
        <f t="shared" si="63"/>
        <v>2016/201710FemaleVeterinary sciencesNon-EU</v>
      </c>
      <c r="B4047" t="s">
        <v>75</v>
      </c>
      <c r="C4047" t="s">
        <v>143</v>
      </c>
      <c r="D4047">
        <v>10</v>
      </c>
      <c r="E4047" t="s">
        <v>1</v>
      </c>
      <c r="F4047" t="s">
        <v>125</v>
      </c>
      <c r="G4047" t="s">
        <v>85</v>
      </c>
      <c r="H4047">
        <v>25</v>
      </c>
      <c r="I4047">
        <v>25</v>
      </c>
      <c r="J4047">
        <v>62.5</v>
      </c>
      <c r="K4047">
        <v>7.7</v>
      </c>
      <c r="L4047">
        <v>10</v>
      </c>
      <c r="M4047">
        <v>33.299999999999997</v>
      </c>
      <c r="N4047">
        <v>0</v>
      </c>
      <c r="O4047">
        <v>4.2</v>
      </c>
      <c r="P4047">
        <v>4.2</v>
      </c>
      <c r="Q4047">
        <v>4.2</v>
      </c>
      <c r="R4047">
        <v>0</v>
      </c>
      <c r="S4047" t="s">
        <v>124</v>
      </c>
      <c r="T4047" t="s">
        <v>124</v>
      </c>
      <c r="U4047" t="s">
        <v>124</v>
      </c>
      <c r="V4047" t="s">
        <v>124</v>
      </c>
    </row>
    <row r="4048" spans="1:22" x14ac:dyDescent="0.25">
      <c r="A4048" t="str">
        <f t="shared" si="63"/>
        <v>2016/201710MaleAgriculture, food and related studiesEU</v>
      </c>
      <c r="B4048" t="s">
        <v>75</v>
      </c>
      <c r="C4048" t="s">
        <v>143</v>
      </c>
      <c r="D4048">
        <v>10</v>
      </c>
      <c r="E4048" t="s">
        <v>2</v>
      </c>
      <c r="F4048" t="s">
        <v>21</v>
      </c>
      <c r="G4048" t="s">
        <v>87</v>
      </c>
      <c r="H4048">
        <v>25</v>
      </c>
      <c r="I4048">
        <v>25</v>
      </c>
      <c r="J4048">
        <v>65</v>
      </c>
      <c r="K4048">
        <v>9.9</v>
      </c>
      <c r="L4048">
        <v>10</v>
      </c>
      <c r="M4048">
        <v>13.1</v>
      </c>
      <c r="N4048">
        <v>0</v>
      </c>
      <c r="O4048">
        <v>10.9</v>
      </c>
      <c r="P4048">
        <v>17.5</v>
      </c>
      <c r="Q4048">
        <v>21.9</v>
      </c>
      <c r="R4048">
        <v>10.9</v>
      </c>
      <c r="S4048" t="s">
        <v>124</v>
      </c>
      <c r="T4048" t="s">
        <v>124</v>
      </c>
      <c r="U4048" t="s">
        <v>124</v>
      </c>
      <c r="V4048" t="s">
        <v>124</v>
      </c>
    </row>
    <row r="4049" spans="1:22" x14ac:dyDescent="0.25">
      <c r="A4049" t="str">
        <f t="shared" si="63"/>
        <v>2016/201710MaleAgriculture, food and related studiesUK</v>
      </c>
      <c r="B4049" t="s">
        <v>75</v>
      </c>
      <c r="C4049" t="s">
        <v>143</v>
      </c>
      <c r="D4049">
        <v>10</v>
      </c>
      <c r="E4049" t="s">
        <v>2</v>
      </c>
      <c r="F4049" t="s">
        <v>61</v>
      </c>
      <c r="G4049" t="s">
        <v>87</v>
      </c>
      <c r="H4049">
        <v>475</v>
      </c>
      <c r="I4049">
        <v>470</v>
      </c>
      <c r="J4049">
        <v>1.5</v>
      </c>
      <c r="K4049">
        <v>1.3</v>
      </c>
      <c r="L4049">
        <v>465</v>
      </c>
      <c r="M4049">
        <v>12.6</v>
      </c>
      <c r="N4049">
        <v>3.5</v>
      </c>
      <c r="O4049">
        <v>77.2</v>
      </c>
      <c r="P4049">
        <v>81.599999999999994</v>
      </c>
      <c r="Q4049">
        <v>82.3</v>
      </c>
      <c r="R4049">
        <v>5.0999999999999996</v>
      </c>
      <c r="S4049">
        <v>340</v>
      </c>
      <c r="T4049">
        <v>20800</v>
      </c>
      <c r="U4049">
        <v>29600</v>
      </c>
      <c r="V4049">
        <v>41200</v>
      </c>
    </row>
    <row r="4050" spans="1:22" x14ac:dyDescent="0.25">
      <c r="A4050" t="str">
        <f t="shared" si="63"/>
        <v>2016/201710MaleAgriculture, food and related studiesNon-EU</v>
      </c>
      <c r="B4050" t="s">
        <v>75</v>
      </c>
      <c r="C4050" t="s">
        <v>143</v>
      </c>
      <c r="D4050">
        <v>10</v>
      </c>
      <c r="E4050" t="s">
        <v>2</v>
      </c>
      <c r="F4050" t="s">
        <v>125</v>
      </c>
      <c r="G4050" t="s">
        <v>87</v>
      </c>
      <c r="H4050">
        <v>20</v>
      </c>
      <c r="I4050">
        <v>20</v>
      </c>
      <c r="J4050">
        <v>42.9</v>
      </c>
      <c r="K4050">
        <v>6.7</v>
      </c>
      <c r="L4050">
        <v>10</v>
      </c>
      <c r="M4050">
        <v>38.1</v>
      </c>
      <c r="N4050">
        <v>4.8</v>
      </c>
      <c r="O4050">
        <v>14.3</v>
      </c>
      <c r="P4050">
        <v>14.3</v>
      </c>
      <c r="Q4050">
        <v>14.3</v>
      </c>
      <c r="R4050">
        <v>0</v>
      </c>
      <c r="S4050" t="s">
        <v>124</v>
      </c>
      <c r="T4050" t="s">
        <v>124</v>
      </c>
      <c r="U4050" t="s">
        <v>124</v>
      </c>
      <c r="V4050" t="s">
        <v>124</v>
      </c>
    </row>
    <row r="4051" spans="1:22" x14ac:dyDescent="0.25">
      <c r="A4051" t="str">
        <f t="shared" si="63"/>
        <v>2016/201710MaleAllied healthEU</v>
      </c>
      <c r="B4051" t="s">
        <v>75</v>
      </c>
      <c r="C4051" t="s">
        <v>143</v>
      </c>
      <c r="D4051">
        <v>10</v>
      </c>
      <c r="E4051" t="s">
        <v>2</v>
      </c>
      <c r="F4051" t="s">
        <v>21</v>
      </c>
      <c r="G4051" t="s">
        <v>145</v>
      </c>
      <c r="H4051">
        <v>65</v>
      </c>
      <c r="I4051">
        <v>60</v>
      </c>
      <c r="J4051">
        <v>44</v>
      </c>
      <c r="K4051">
        <v>7.9</v>
      </c>
      <c r="L4051">
        <v>35</v>
      </c>
      <c r="M4051">
        <v>20.2</v>
      </c>
      <c r="N4051">
        <v>3.3</v>
      </c>
      <c r="O4051">
        <v>29.9</v>
      </c>
      <c r="P4051">
        <v>30.7</v>
      </c>
      <c r="Q4051">
        <v>32.4</v>
      </c>
      <c r="R4051">
        <v>2.5</v>
      </c>
      <c r="S4051">
        <v>15</v>
      </c>
      <c r="T4051">
        <v>28100</v>
      </c>
      <c r="U4051">
        <v>32800</v>
      </c>
      <c r="V4051">
        <v>36500</v>
      </c>
    </row>
    <row r="4052" spans="1:22" x14ac:dyDescent="0.25">
      <c r="A4052" t="str">
        <f t="shared" si="63"/>
        <v>2016/201710MaleAllied healthUK</v>
      </c>
      <c r="B4052" t="s">
        <v>75</v>
      </c>
      <c r="C4052" t="s">
        <v>143</v>
      </c>
      <c r="D4052">
        <v>10</v>
      </c>
      <c r="E4052" t="s">
        <v>2</v>
      </c>
      <c r="F4052" t="s">
        <v>61</v>
      </c>
      <c r="G4052" t="s">
        <v>145</v>
      </c>
      <c r="H4052">
        <v>1715</v>
      </c>
      <c r="I4052">
        <v>1660</v>
      </c>
      <c r="J4052">
        <v>2.2999999999999998</v>
      </c>
      <c r="K4052">
        <v>3.3</v>
      </c>
      <c r="L4052">
        <v>1620</v>
      </c>
      <c r="M4052">
        <v>8.5</v>
      </c>
      <c r="N4052">
        <v>3.3</v>
      </c>
      <c r="O4052">
        <v>72.599999999999994</v>
      </c>
      <c r="P4052">
        <v>84.2</v>
      </c>
      <c r="Q4052">
        <v>85.9</v>
      </c>
      <c r="R4052">
        <v>13.3</v>
      </c>
      <c r="S4052">
        <v>1125</v>
      </c>
      <c r="T4052">
        <v>23400</v>
      </c>
      <c r="U4052">
        <v>32000</v>
      </c>
      <c r="V4052">
        <v>43800</v>
      </c>
    </row>
    <row r="4053" spans="1:22" x14ac:dyDescent="0.25">
      <c r="A4053" t="str">
        <f t="shared" si="63"/>
        <v>2016/201710MaleAllied healthNon-EU</v>
      </c>
      <c r="B4053" t="s">
        <v>75</v>
      </c>
      <c r="C4053" t="s">
        <v>143</v>
      </c>
      <c r="D4053">
        <v>10</v>
      </c>
      <c r="E4053" t="s">
        <v>2</v>
      </c>
      <c r="F4053" t="s">
        <v>125</v>
      </c>
      <c r="G4053" t="s">
        <v>145</v>
      </c>
      <c r="H4053">
        <v>90</v>
      </c>
      <c r="I4053">
        <v>85</v>
      </c>
      <c r="J4053">
        <v>35.799999999999997</v>
      </c>
      <c r="K4053">
        <v>4.5999999999999996</v>
      </c>
      <c r="L4053">
        <v>55</v>
      </c>
      <c r="M4053">
        <v>29</v>
      </c>
      <c r="N4053">
        <v>1.2</v>
      </c>
      <c r="O4053">
        <v>29.2</v>
      </c>
      <c r="P4053">
        <v>32.799999999999997</v>
      </c>
      <c r="Q4053">
        <v>34</v>
      </c>
      <c r="R4053">
        <v>4.8</v>
      </c>
      <c r="S4053">
        <v>20</v>
      </c>
      <c r="T4053">
        <v>28800</v>
      </c>
      <c r="U4053">
        <v>35400</v>
      </c>
      <c r="V4053">
        <v>47800</v>
      </c>
    </row>
    <row r="4054" spans="1:22" x14ac:dyDescent="0.25">
      <c r="A4054" t="str">
        <f t="shared" si="63"/>
        <v>2016/201710MaleArchitecture, building and planningEU</v>
      </c>
      <c r="B4054" t="s">
        <v>75</v>
      </c>
      <c r="C4054" t="s">
        <v>143</v>
      </c>
      <c r="D4054">
        <v>10</v>
      </c>
      <c r="E4054" t="s">
        <v>2</v>
      </c>
      <c r="F4054" t="s">
        <v>21</v>
      </c>
      <c r="G4054" t="s">
        <v>97</v>
      </c>
      <c r="H4054">
        <v>175</v>
      </c>
      <c r="I4054">
        <v>160</v>
      </c>
      <c r="J4054">
        <v>48.3</v>
      </c>
      <c r="K4054">
        <v>9.6</v>
      </c>
      <c r="L4054">
        <v>85</v>
      </c>
      <c r="M4054">
        <v>23.3</v>
      </c>
      <c r="N4054">
        <v>1.9</v>
      </c>
      <c r="O4054">
        <v>25.9</v>
      </c>
      <c r="P4054">
        <v>25.9</v>
      </c>
      <c r="Q4054">
        <v>26.5</v>
      </c>
      <c r="R4054">
        <v>0.6</v>
      </c>
      <c r="S4054">
        <v>40</v>
      </c>
      <c r="T4054">
        <v>27100</v>
      </c>
      <c r="U4054">
        <v>33800</v>
      </c>
      <c r="V4054">
        <v>41500</v>
      </c>
    </row>
    <row r="4055" spans="1:22" x14ac:dyDescent="0.25">
      <c r="A4055" t="str">
        <f t="shared" si="63"/>
        <v>2016/201710MaleArchitecture, building and planningUK</v>
      </c>
      <c r="B4055" t="s">
        <v>75</v>
      </c>
      <c r="C4055" t="s">
        <v>143</v>
      </c>
      <c r="D4055">
        <v>10</v>
      </c>
      <c r="E4055" t="s">
        <v>2</v>
      </c>
      <c r="F4055" t="s">
        <v>61</v>
      </c>
      <c r="G4055" t="s">
        <v>97</v>
      </c>
      <c r="H4055">
        <v>3480</v>
      </c>
      <c r="I4055">
        <v>3375</v>
      </c>
      <c r="J4055">
        <v>2</v>
      </c>
      <c r="K4055">
        <v>3.1</v>
      </c>
      <c r="L4055">
        <v>3310</v>
      </c>
      <c r="M4055">
        <v>10</v>
      </c>
      <c r="N4055">
        <v>3.6</v>
      </c>
      <c r="O4055">
        <v>80.900000000000006</v>
      </c>
      <c r="P4055">
        <v>83.9</v>
      </c>
      <c r="Q4055">
        <v>84.5</v>
      </c>
      <c r="R4055">
        <v>3.6</v>
      </c>
      <c r="S4055">
        <v>2615</v>
      </c>
      <c r="T4055">
        <v>28100</v>
      </c>
      <c r="U4055">
        <v>39400</v>
      </c>
      <c r="V4055">
        <v>52900</v>
      </c>
    </row>
    <row r="4056" spans="1:22" x14ac:dyDescent="0.25">
      <c r="A4056" t="str">
        <f t="shared" si="63"/>
        <v>2016/201710MaleArchitecture, building and planningNon-EU</v>
      </c>
      <c r="B4056" t="s">
        <v>75</v>
      </c>
      <c r="C4056" t="s">
        <v>143</v>
      </c>
      <c r="D4056">
        <v>10</v>
      </c>
      <c r="E4056" t="s">
        <v>2</v>
      </c>
      <c r="F4056" t="s">
        <v>125</v>
      </c>
      <c r="G4056" t="s">
        <v>97</v>
      </c>
      <c r="H4056">
        <v>355</v>
      </c>
      <c r="I4056">
        <v>335</v>
      </c>
      <c r="J4056">
        <v>54.9</v>
      </c>
      <c r="K4056">
        <v>5.7</v>
      </c>
      <c r="L4056">
        <v>150</v>
      </c>
      <c r="M4056">
        <v>24.9</v>
      </c>
      <c r="N4056">
        <v>0.9</v>
      </c>
      <c r="O4056">
        <v>17</v>
      </c>
      <c r="P4056">
        <v>18.399999999999999</v>
      </c>
      <c r="Q4056">
        <v>19.3</v>
      </c>
      <c r="R4056">
        <v>2.4</v>
      </c>
      <c r="S4056">
        <v>50</v>
      </c>
      <c r="T4056">
        <v>24800</v>
      </c>
      <c r="U4056">
        <v>35800</v>
      </c>
      <c r="V4056">
        <v>49300</v>
      </c>
    </row>
    <row r="4057" spans="1:22" x14ac:dyDescent="0.25">
      <c r="A4057" t="str">
        <f t="shared" si="63"/>
        <v>2016/201710MaleBiosciencesEU</v>
      </c>
      <c r="B4057" t="s">
        <v>75</v>
      </c>
      <c r="C4057" t="s">
        <v>143</v>
      </c>
      <c r="D4057">
        <v>10</v>
      </c>
      <c r="E4057" t="s">
        <v>2</v>
      </c>
      <c r="F4057" t="s">
        <v>21</v>
      </c>
      <c r="G4057" t="s">
        <v>80</v>
      </c>
      <c r="H4057">
        <v>85</v>
      </c>
      <c r="I4057">
        <v>85</v>
      </c>
      <c r="J4057">
        <v>38.700000000000003</v>
      </c>
      <c r="K4057">
        <v>3.1</v>
      </c>
      <c r="L4057">
        <v>50</v>
      </c>
      <c r="M4057">
        <v>22.2</v>
      </c>
      <c r="N4057">
        <v>1.2</v>
      </c>
      <c r="O4057">
        <v>33.1</v>
      </c>
      <c r="P4057">
        <v>37.9</v>
      </c>
      <c r="Q4057">
        <v>37.9</v>
      </c>
      <c r="R4057">
        <v>4.8</v>
      </c>
      <c r="S4057">
        <v>25</v>
      </c>
      <c r="T4057">
        <v>25600</v>
      </c>
      <c r="U4057">
        <v>37200</v>
      </c>
      <c r="V4057">
        <v>48900</v>
      </c>
    </row>
    <row r="4058" spans="1:22" x14ac:dyDescent="0.25">
      <c r="A4058" t="str">
        <f t="shared" si="63"/>
        <v>2016/201710MaleBiosciencesUK</v>
      </c>
      <c r="B4058" t="s">
        <v>75</v>
      </c>
      <c r="C4058" t="s">
        <v>143</v>
      </c>
      <c r="D4058">
        <v>10</v>
      </c>
      <c r="E4058" t="s">
        <v>2</v>
      </c>
      <c r="F4058" t="s">
        <v>61</v>
      </c>
      <c r="G4058" t="s">
        <v>80</v>
      </c>
      <c r="H4058">
        <v>2655</v>
      </c>
      <c r="I4058">
        <v>2585</v>
      </c>
      <c r="J4058">
        <v>1.9</v>
      </c>
      <c r="K4058">
        <v>2.7</v>
      </c>
      <c r="L4058">
        <v>2535</v>
      </c>
      <c r="M4058">
        <v>10.9</v>
      </c>
      <c r="N4058">
        <v>3.6</v>
      </c>
      <c r="O4058">
        <v>75.599999999999994</v>
      </c>
      <c r="P4058">
        <v>82.1</v>
      </c>
      <c r="Q4058">
        <v>83.6</v>
      </c>
      <c r="R4058">
        <v>8</v>
      </c>
      <c r="S4058">
        <v>1860</v>
      </c>
      <c r="T4058">
        <v>24800</v>
      </c>
      <c r="U4058">
        <v>34300</v>
      </c>
      <c r="V4058">
        <v>45300</v>
      </c>
    </row>
    <row r="4059" spans="1:22" x14ac:dyDescent="0.25">
      <c r="A4059" t="str">
        <f t="shared" si="63"/>
        <v>2016/201710MaleBiosciencesNon-EU</v>
      </c>
      <c r="B4059" t="s">
        <v>75</v>
      </c>
      <c r="C4059" t="s">
        <v>143</v>
      </c>
      <c r="D4059">
        <v>10</v>
      </c>
      <c r="E4059" t="s">
        <v>2</v>
      </c>
      <c r="F4059" t="s">
        <v>125</v>
      </c>
      <c r="G4059" t="s">
        <v>80</v>
      </c>
      <c r="H4059">
        <v>160</v>
      </c>
      <c r="I4059">
        <v>155</v>
      </c>
      <c r="J4059">
        <v>47.4</v>
      </c>
      <c r="K4059">
        <v>4.0999999999999996</v>
      </c>
      <c r="L4059">
        <v>80</v>
      </c>
      <c r="M4059">
        <v>16.3</v>
      </c>
      <c r="N4059">
        <v>1.9</v>
      </c>
      <c r="O4059">
        <v>26</v>
      </c>
      <c r="P4059">
        <v>33.1</v>
      </c>
      <c r="Q4059">
        <v>34.4</v>
      </c>
      <c r="R4059">
        <v>8.4</v>
      </c>
      <c r="S4059">
        <v>35</v>
      </c>
      <c r="T4059">
        <v>25200</v>
      </c>
      <c r="U4059">
        <v>30300</v>
      </c>
      <c r="V4059">
        <v>36100</v>
      </c>
    </row>
    <row r="4060" spans="1:22" x14ac:dyDescent="0.25">
      <c r="A4060" t="str">
        <f t="shared" si="63"/>
        <v>2016/201710MaleBusiness and managementEU</v>
      </c>
      <c r="B4060" t="s">
        <v>75</v>
      </c>
      <c r="C4060" t="s">
        <v>143</v>
      </c>
      <c r="D4060">
        <v>10</v>
      </c>
      <c r="E4060" t="s">
        <v>2</v>
      </c>
      <c r="F4060" t="s">
        <v>21</v>
      </c>
      <c r="G4060" t="s">
        <v>107</v>
      </c>
      <c r="H4060">
        <v>1560</v>
      </c>
      <c r="I4060">
        <v>1435</v>
      </c>
      <c r="J4060">
        <v>72.099999999999994</v>
      </c>
      <c r="K4060">
        <v>7.8</v>
      </c>
      <c r="L4060">
        <v>400</v>
      </c>
      <c r="M4060">
        <v>15.3</v>
      </c>
      <c r="N4060">
        <v>0.8</v>
      </c>
      <c r="O4060">
        <v>11.3</v>
      </c>
      <c r="P4060">
        <v>11.5</v>
      </c>
      <c r="Q4060">
        <v>11.7</v>
      </c>
      <c r="R4060">
        <v>0.5</v>
      </c>
      <c r="S4060">
        <v>150</v>
      </c>
      <c r="T4060">
        <v>28800</v>
      </c>
      <c r="U4060">
        <v>52900</v>
      </c>
      <c r="V4060">
        <v>88000</v>
      </c>
    </row>
    <row r="4061" spans="1:22" x14ac:dyDescent="0.25">
      <c r="A4061" t="str">
        <f t="shared" si="63"/>
        <v>2016/201710MaleBusiness and managementUK</v>
      </c>
      <c r="B4061" t="s">
        <v>75</v>
      </c>
      <c r="C4061" t="s">
        <v>143</v>
      </c>
      <c r="D4061">
        <v>10</v>
      </c>
      <c r="E4061" t="s">
        <v>2</v>
      </c>
      <c r="F4061" t="s">
        <v>61</v>
      </c>
      <c r="G4061" t="s">
        <v>107</v>
      </c>
      <c r="H4061">
        <v>12590</v>
      </c>
      <c r="I4061">
        <v>12200</v>
      </c>
      <c r="J4061">
        <v>2.7</v>
      </c>
      <c r="K4061">
        <v>3.1</v>
      </c>
      <c r="L4061">
        <v>11865</v>
      </c>
      <c r="M4061">
        <v>10.7</v>
      </c>
      <c r="N4061">
        <v>4.4000000000000004</v>
      </c>
      <c r="O4061">
        <v>79.8</v>
      </c>
      <c r="P4061">
        <v>81.8</v>
      </c>
      <c r="Q4061">
        <v>82.2</v>
      </c>
      <c r="R4061">
        <v>2.4</v>
      </c>
      <c r="S4061">
        <v>9265</v>
      </c>
      <c r="T4061">
        <v>24800</v>
      </c>
      <c r="U4061">
        <v>36900</v>
      </c>
      <c r="V4061">
        <v>55100</v>
      </c>
    </row>
    <row r="4062" spans="1:22" x14ac:dyDescent="0.25">
      <c r="A4062" t="str">
        <f t="shared" si="63"/>
        <v>2016/201710MaleBusiness and managementNon-EU</v>
      </c>
      <c r="B4062" t="s">
        <v>75</v>
      </c>
      <c r="C4062" t="s">
        <v>143</v>
      </c>
      <c r="D4062">
        <v>10</v>
      </c>
      <c r="E4062" t="s">
        <v>2</v>
      </c>
      <c r="F4062" t="s">
        <v>125</v>
      </c>
      <c r="G4062" t="s">
        <v>107</v>
      </c>
      <c r="H4062">
        <v>2885</v>
      </c>
      <c r="I4062">
        <v>2790</v>
      </c>
      <c r="J4062">
        <v>56.7</v>
      </c>
      <c r="K4062">
        <v>3.3</v>
      </c>
      <c r="L4062">
        <v>1210</v>
      </c>
      <c r="M4062">
        <v>27.2</v>
      </c>
      <c r="N4062">
        <v>1.1000000000000001</v>
      </c>
      <c r="O4062">
        <v>14</v>
      </c>
      <c r="P4062">
        <v>14.7</v>
      </c>
      <c r="Q4062">
        <v>15</v>
      </c>
      <c r="R4062">
        <v>1</v>
      </c>
      <c r="S4062">
        <v>305</v>
      </c>
      <c r="T4062">
        <v>15700</v>
      </c>
      <c r="U4062">
        <v>32800</v>
      </c>
      <c r="V4062">
        <v>57700</v>
      </c>
    </row>
    <row r="4063" spans="1:22" x14ac:dyDescent="0.25">
      <c r="A4063" t="str">
        <f t="shared" si="63"/>
        <v>2016/201710MaleCeltic studiesEU</v>
      </c>
      <c r="B4063" t="s">
        <v>75</v>
      </c>
      <c r="C4063" t="s">
        <v>143</v>
      </c>
      <c r="D4063">
        <v>10</v>
      </c>
      <c r="E4063" t="s">
        <v>2</v>
      </c>
      <c r="F4063" t="s">
        <v>21</v>
      </c>
      <c r="G4063" t="s">
        <v>111</v>
      </c>
      <c r="H4063" t="s">
        <v>124</v>
      </c>
      <c r="I4063" t="s">
        <v>124</v>
      </c>
      <c r="J4063" t="s">
        <v>124</v>
      </c>
      <c r="K4063" t="s">
        <v>124</v>
      </c>
      <c r="L4063" t="s">
        <v>124</v>
      </c>
      <c r="M4063" t="s">
        <v>124</v>
      </c>
      <c r="N4063" t="s">
        <v>124</v>
      </c>
      <c r="O4063" t="s">
        <v>124</v>
      </c>
      <c r="P4063" t="s">
        <v>124</v>
      </c>
      <c r="Q4063" t="s">
        <v>124</v>
      </c>
      <c r="R4063" t="s">
        <v>124</v>
      </c>
      <c r="S4063" t="s">
        <v>124</v>
      </c>
      <c r="T4063" t="s">
        <v>124</v>
      </c>
      <c r="U4063" t="s">
        <v>124</v>
      </c>
      <c r="V4063" t="s">
        <v>124</v>
      </c>
    </row>
    <row r="4064" spans="1:22" x14ac:dyDescent="0.25">
      <c r="A4064" t="str">
        <f t="shared" si="63"/>
        <v>2016/201710MaleCeltic studiesUK</v>
      </c>
      <c r="B4064" t="s">
        <v>75</v>
      </c>
      <c r="C4064" t="s">
        <v>143</v>
      </c>
      <c r="D4064">
        <v>10</v>
      </c>
      <c r="E4064" t="s">
        <v>2</v>
      </c>
      <c r="F4064" t="s">
        <v>61</v>
      </c>
      <c r="G4064" t="s">
        <v>111</v>
      </c>
      <c r="H4064">
        <v>10</v>
      </c>
      <c r="I4064">
        <v>5</v>
      </c>
      <c r="J4064">
        <v>0</v>
      </c>
      <c r="K4064">
        <v>6.5</v>
      </c>
      <c r="L4064">
        <v>5</v>
      </c>
      <c r="M4064">
        <v>7</v>
      </c>
      <c r="N4064">
        <v>0</v>
      </c>
      <c r="O4064">
        <v>83.7</v>
      </c>
      <c r="P4064">
        <v>83.7</v>
      </c>
      <c r="Q4064">
        <v>93</v>
      </c>
      <c r="R4064">
        <v>9.3000000000000007</v>
      </c>
      <c r="S4064" t="s">
        <v>124</v>
      </c>
      <c r="T4064" t="s">
        <v>124</v>
      </c>
      <c r="U4064" t="s">
        <v>124</v>
      </c>
      <c r="V4064" t="s">
        <v>124</v>
      </c>
    </row>
    <row r="4065" spans="1:22" x14ac:dyDescent="0.25">
      <c r="A4065" t="str">
        <f t="shared" si="63"/>
        <v>2016/201710MaleCeltic studiesNon-EU</v>
      </c>
      <c r="B4065" t="s">
        <v>75</v>
      </c>
      <c r="C4065" t="s">
        <v>143</v>
      </c>
      <c r="D4065">
        <v>10</v>
      </c>
      <c r="E4065" t="s">
        <v>2</v>
      </c>
      <c r="F4065" t="s">
        <v>125</v>
      </c>
      <c r="G4065" t="s">
        <v>111</v>
      </c>
      <c r="H4065" t="s">
        <v>124</v>
      </c>
      <c r="I4065" t="s">
        <v>124</v>
      </c>
      <c r="J4065" t="s">
        <v>124</v>
      </c>
      <c r="K4065" t="s">
        <v>124</v>
      </c>
      <c r="L4065" t="s">
        <v>124</v>
      </c>
      <c r="M4065" t="s">
        <v>124</v>
      </c>
      <c r="N4065" t="s">
        <v>124</v>
      </c>
      <c r="O4065" t="s">
        <v>124</v>
      </c>
      <c r="P4065" t="s">
        <v>124</v>
      </c>
      <c r="Q4065" t="s">
        <v>124</v>
      </c>
      <c r="R4065" t="s">
        <v>124</v>
      </c>
      <c r="S4065" t="s">
        <v>124</v>
      </c>
      <c r="T4065" t="s">
        <v>124</v>
      </c>
      <c r="U4065" t="s">
        <v>124</v>
      </c>
      <c r="V4065" t="s">
        <v>124</v>
      </c>
    </row>
    <row r="4066" spans="1:22" x14ac:dyDescent="0.25">
      <c r="A4066" t="str">
        <f t="shared" si="63"/>
        <v>2016/201710MaleChemistryEU</v>
      </c>
      <c r="B4066" t="s">
        <v>75</v>
      </c>
      <c r="C4066" t="s">
        <v>143</v>
      </c>
      <c r="D4066">
        <v>10</v>
      </c>
      <c r="E4066" t="s">
        <v>2</v>
      </c>
      <c r="F4066" t="s">
        <v>21</v>
      </c>
      <c r="G4066" t="s">
        <v>90</v>
      </c>
      <c r="H4066">
        <v>20</v>
      </c>
      <c r="I4066">
        <v>15</v>
      </c>
      <c r="J4066">
        <v>49.5</v>
      </c>
      <c r="K4066">
        <v>19.5</v>
      </c>
      <c r="L4066">
        <v>10</v>
      </c>
      <c r="M4066">
        <v>3.3</v>
      </c>
      <c r="N4066">
        <v>0</v>
      </c>
      <c r="O4066">
        <v>40.700000000000003</v>
      </c>
      <c r="P4066">
        <v>47.3</v>
      </c>
      <c r="Q4066">
        <v>47.3</v>
      </c>
      <c r="R4066">
        <v>6.6</v>
      </c>
      <c r="S4066" t="s">
        <v>124</v>
      </c>
      <c r="T4066" t="s">
        <v>124</v>
      </c>
      <c r="U4066" t="s">
        <v>124</v>
      </c>
      <c r="V4066" t="s">
        <v>124</v>
      </c>
    </row>
    <row r="4067" spans="1:22" x14ac:dyDescent="0.25">
      <c r="A4067" t="str">
        <f t="shared" si="63"/>
        <v>2016/201710MaleChemistryUK</v>
      </c>
      <c r="B4067" t="s">
        <v>75</v>
      </c>
      <c r="C4067" t="s">
        <v>143</v>
      </c>
      <c r="D4067">
        <v>10</v>
      </c>
      <c r="E4067" t="s">
        <v>2</v>
      </c>
      <c r="F4067" t="s">
        <v>61</v>
      </c>
      <c r="G4067" t="s">
        <v>90</v>
      </c>
      <c r="H4067">
        <v>1065</v>
      </c>
      <c r="I4067">
        <v>1035</v>
      </c>
      <c r="J4067">
        <v>1</v>
      </c>
      <c r="K4067">
        <v>3</v>
      </c>
      <c r="L4067">
        <v>1025</v>
      </c>
      <c r="M4067">
        <v>11.8</v>
      </c>
      <c r="N4067">
        <v>4.2</v>
      </c>
      <c r="O4067">
        <v>78.5</v>
      </c>
      <c r="P4067">
        <v>82</v>
      </c>
      <c r="Q4067">
        <v>82.9</v>
      </c>
      <c r="R4067">
        <v>4.4000000000000004</v>
      </c>
      <c r="S4067">
        <v>785</v>
      </c>
      <c r="T4067">
        <v>28800</v>
      </c>
      <c r="U4067">
        <v>36900</v>
      </c>
      <c r="V4067">
        <v>50700</v>
      </c>
    </row>
    <row r="4068" spans="1:22" x14ac:dyDescent="0.25">
      <c r="A4068" t="str">
        <f t="shared" si="63"/>
        <v>2016/201710MaleChemistryNon-EU</v>
      </c>
      <c r="B4068" t="s">
        <v>75</v>
      </c>
      <c r="C4068" t="s">
        <v>143</v>
      </c>
      <c r="D4068">
        <v>10</v>
      </c>
      <c r="E4068" t="s">
        <v>2</v>
      </c>
      <c r="F4068" t="s">
        <v>125</v>
      </c>
      <c r="G4068" t="s">
        <v>90</v>
      </c>
      <c r="H4068">
        <v>55</v>
      </c>
      <c r="I4068">
        <v>55</v>
      </c>
      <c r="J4068">
        <v>45</v>
      </c>
      <c r="K4068">
        <v>1.7</v>
      </c>
      <c r="L4068">
        <v>30</v>
      </c>
      <c r="M4068">
        <v>25.7</v>
      </c>
      <c r="N4068">
        <v>0</v>
      </c>
      <c r="O4068">
        <v>29.3</v>
      </c>
      <c r="P4068">
        <v>29.3</v>
      </c>
      <c r="Q4068">
        <v>29.3</v>
      </c>
      <c r="R4068">
        <v>0</v>
      </c>
      <c r="S4068">
        <v>15</v>
      </c>
      <c r="T4068">
        <v>30300</v>
      </c>
      <c r="U4068">
        <v>43800</v>
      </c>
      <c r="V4068">
        <v>88300</v>
      </c>
    </row>
    <row r="4069" spans="1:22" x14ac:dyDescent="0.25">
      <c r="A4069" t="str">
        <f t="shared" si="63"/>
        <v>2016/201710MaleCombined and general studiesEU</v>
      </c>
      <c r="B4069" t="s">
        <v>75</v>
      </c>
      <c r="C4069" t="s">
        <v>143</v>
      </c>
      <c r="D4069">
        <v>10</v>
      </c>
      <c r="E4069" t="s">
        <v>2</v>
      </c>
      <c r="F4069" t="s">
        <v>21</v>
      </c>
      <c r="G4069" t="s">
        <v>120</v>
      </c>
      <c r="H4069">
        <v>20</v>
      </c>
      <c r="I4069">
        <v>20</v>
      </c>
      <c r="J4069">
        <v>59.5</v>
      </c>
      <c r="K4069">
        <v>7.5</v>
      </c>
      <c r="L4069">
        <v>5</v>
      </c>
      <c r="M4069">
        <v>18</v>
      </c>
      <c r="N4069">
        <v>2.7</v>
      </c>
      <c r="O4069">
        <v>14.4</v>
      </c>
      <c r="P4069">
        <v>19.8</v>
      </c>
      <c r="Q4069">
        <v>19.8</v>
      </c>
      <c r="R4069">
        <v>5.4</v>
      </c>
      <c r="S4069" t="s">
        <v>124</v>
      </c>
      <c r="T4069" t="s">
        <v>124</v>
      </c>
      <c r="U4069" t="s">
        <v>124</v>
      </c>
      <c r="V4069" t="s">
        <v>124</v>
      </c>
    </row>
    <row r="4070" spans="1:22" x14ac:dyDescent="0.25">
      <c r="A4070" t="str">
        <f t="shared" si="63"/>
        <v>2016/201710MaleCombined and general studiesUK</v>
      </c>
      <c r="B4070" t="s">
        <v>75</v>
      </c>
      <c r="C4070" t="s">
        <v>143</v>
      </c>
      <c r="D4070">
        <v>10</v>
      </c>
      <c r="E4070" t="s">
        <v>2</v>
      </c>
      <c r="F4070" t="s">
        <v>61</v>
      </c>
      <c r="G4070" t="s">
        <v>120</v>
      </c>
      <c r="H4070">
        <v>3135</v>
      </c>
      <c r="I4070">
        <v>3020</v>
      </c>
      <c r="J4070">
        <v>2.2000000000000002</v>
      </c>
      <c r="K4070">
        <v>3.7</v>
      </c>
      <c r="L4070">
        <v>2955</v>
      </c>
      <c r="M4070">
        <v>15.6</v>
      </c>
      <c r="N4070">
        <v>6.1</v>
      </c>
      <c r="O4070">
        <v>70.599999999999994</v>
      </c>
      <c r="P4070">
        <v>74.8</v>
      </c>
      <c r="Q4070">
        <v>76</v>
      </c>
      <c r="R4070">
        <v>5.5</v>
      </c>
      <c r="S4070">
        <v>1880</v>
      </c>
      <c r="T4070">
        <v>17900</v>
      </c>
      <c r="U4070">
        <v>32100</v>
      </c>
      <c r="V4070">
        <v>44900</v>
      </c>
    </row>
    <row r="4071" spans="1:22" x14ac:dyDescent="0.25">
      <c r="A4071" t="str">
        <f t="shared" si="63"/>
        <v>2016/201710MaleCombined and general studiesNon-EU</v>
      </c>
      <c r="B4071" t="s">
        <v>75</v>
      </c>
      <c r="C4071" t="s">
        <v>143</v>
      </c>
      <c r="D4071">
        <v>10</v>
      </c>
      <c r="E4071" t="s">
        <v>2</v>
      </c>
      <c r="F4071" t="s">
        <v>125</v>
      </c>
      <c r="G4071" t="s">
        <v>120</v>
      </c>
      <c r="H4071">
        <v>40</v>
      </c>
      <c r="I4071">
        <v>35</v>
      </c>
      <c r="J4071">
        <v>37.1</v>
      </c>
      <c r="K4071">
        <v>13.2</v>
      </c>
      <c r="L4071">
        <v>20</v>
      </c>
      <c r="M4071">
        <v>43.8</v>
      </c>
      <c r="N4071">
        <v>0</v>
      </c>
      <c r="O4071">
        <v>18.100000000000001</v>
      </c>
      <c r="P4071">
        <v>18.100000000000001</v>
      </c>
      <c r="Q4071">
        <v>19</v>
      </c>
      <c r="R4071">
        <v>1</v>
      </c>
      <c r="S4071" t="s">
        <v>124</v>
      </c>
      <c r="T4071" t="s">
        <v>124</v>
      </c>
      <c r="U4071" t="s">
        <v>124</v>
      </c>
      <c r="V4071" t="s">
        <v>124</v>
      </c>
    </row>
    <row r="4072" spans="1:22" x14ac:dyDescent="0.25">
      <c r="A4072" t="str">
        <f t="shared" si="63"/>
        <v>2016/201710MaleComputingEU</v>
      </c>
      <c r="B4072" t="s">
        <v>75</v>
      </c>
      <c r="C4072" t="s">
        <v>143</v>
      </c>
      <c r="D4072">
        <v>10</v>
      </c>
      <c r="E4072" t="s">
        <v>2</v>
      </c>
      <c r="F4072" t="s">
        <v>21</v>
      </c>
      <c r="G4072" t="s">
        <v>95</v>
      </c>
      <c r="H4072">
        <v>465</v>
      </c>
      <c r="I4072">
        <v>445</v>
      </c>
      <c r="J4072">
        <v>57.1</v>
      </c>
      <c r="K4072">
        <v>5.2</v>
      </c>
      <c r="L4072">
        <v>190</v>
      </c>
      <c r="M4072">
        <v>17.399999999999999</v>
      </c>
      <c r="N4072">
        <v>2</v>
      </c>
      <c r="O4072">
        <v>20.8</v>
      </c>
      <c r="P4072">
        <v>22.3</v>
      </c>
      <c r="Q4072">
        <v>23.4</v>
      </c>
      <c r="R4072">
        <v>2.6</v>
      </c>
      <c r="S4072">
        <v>90</v>
      </c>
      <c r="T4072">
        <v>26100</v>
      </c>
      <c r="U4072">
        <v>49300</v>
      </c>
      <c r="V4072">
        <v>77000</v>
      </c>
    </row>
    <row r="4073" spans="1:22" x14ac:dyDescent="0.25">
      <c r="A4073" t="str">
        <f t="shared" si="63"/>
        <v>2016/201710MaleComputingUK</v>
      </c>
      <c r="B4073" t="s">
        <v>75</v>
      </c>
      <c r="C4073" t="s">
        <v>143</v>
      </c>
      <c r="D4073">
        <v>10</v>
      </c>
      <c r="E4073" t="s">
        <v>2</v>
      </c>
      <c r="F4073" t="s">
        <v>61</v>
      </c>
      <c r="G4073" t="s">
        <v>95</v>
      </c>
      <c r="H4073">
        <v>10880</v>
      </c>
      <c r="I4073">
        <v>10610</v>
      </c>
      <c r="J4073">
        <v>2.1</v>
      </c>
      <c r="K4073">
        <v>2.5</v>
      </c>
      <c r="L4073">
        <v>10390</v>
      </c>
      <c r="M4073">
        <v>10.1</v>
      </c>
      <c r="N4073">
        <v>4.4000000000000004</v>
      </c>
      <c r="O4073">
        <v>80.900000000000006</v>
      </c>
      <c r="P4073">
        <v>82.9</v>
      </c>
      <c r="Q4073">
        <v>83.4</v>
      </c>
      <c r="R4073">
        <v>2.5</v>
      </c>
      <c r="S4073">
        <v>8275</v>
      </c>
      <c r="T4073">
        <v>22600</v>
      </c>
      <c r="U4073">
        <v>35400</v>
      </c>
      <c r="V4073">
        <v>50400</v>
      </c>
    </row>
    <row r="4074" spans="1:22" x14ac:dyDescent="0.25">
      <c r="A4074" t="str">
        <f t="shared" si="63"/>
        <v>2016/201710MaleComputingNon-EU</v>
      </c>
      <c r="B4074" t="s">
        <v>75</v>
      </c>
      <c r="C4074" t="s">
        <v>143</v>
      </c>
      <c r="D4074">
        <v>10</v>
      </c>
      <c r="E4074" t="s">
        <v>2</v>
      </c>
      <c r="F4074" t="s">
        <v>125</v>
      </c>
      <c r="G4074" t="s">
        <v>95</v>
      </c>
      <c r="H4074">
        <v>1545</v>
      </c>
      <c r="I4074">
        <v>1485</v>
      </c>
      <c r="J4074">
        <v>47.2</v>
      </c>
      <c r="K4074">
        <v>3.7</v>
      </c>
      <c r="L4074">
        <v>785</v>
      </c>
      <c r="M4074">
        <v>25.5</v>
      </c>
      <c r="N4074">
        <v>1.5</v>
      </c>
      <c r="O4074">
        <v>23.9</v>
      </c>
      <c r="P4074">
        <v>25.1</v>
      </c>
      <c r="Q4074">
        <v>25.8</v>
      </c>
      <c r="R4074">
        <v>1.9</v>
      </c>
      <c r="S4074">
        <v>305</v>
      </c>
      <c r="T4074">
        <v>19300</v>
      </c>
      <c r="U4074">
        <v>36500</v>
      </c>
      <c r="V4074">
        <v>54400</v>
      </c>
    </row>
    <row r="4075" spans="1:22" x14ac:dyDescent="0.25">
      <c r="A4075" t="str">
        <f t="shared" si="63"/>
        <v>2016/201710MaleCreative arts and designEU</v>
      </c>
      <c r="B4075" t="s">
        <v>75</v>
      </c>
      <c r="C4075" t="s">
        <v>143</v>
      </c>
      <c r="D4075">
        <v>10</v>
      </c>
      <c r="E4075" t="s">
        <v>2</v>
      </c>
      <c r="F4075" t="s">
        <v>21</v>
      </c>
      <c r="G4075" t="s">
        <v>116</v>
      </c>
      <c r="H4075">
        <v>320</v>
      </c>
      <c r="I4075">
        <v>285</v>
      </c>
      <c r="J4075">
        <v>53.4</v>
      </c>
      <c r="K4075">
        <v>9.6999999999999993</v>
      </c>
      <c r="L4075">
        <v>135</v>
      </c>
      <c r="M4075">
        <v>19.3</v>
      </c>
      <c r="N4075">
        <v>3.1</v>
      </c>
      <c r="O4075">
        <v>24.1</v>
      </c>
      <c r="P4075">
        <v>24.1</v>
      </c>
      <c r="Q4075">
        <v>24.2</v>
      </c>
      <c r="R4075">
        <v>0.1</v>
      </c>
      <c r="S4075">
        <v>60</v>
      </c>
      <c r="T4075">
        <v>17500</v>
      </c>
      <c r="U4075">
        <v>31000</v>
      </c>
      <c r="V4075">
        <v>40500</v>
      </c>
    </row>
    <row r="4076" spans="1:22" x14ac:dyDescent="0.25">
      <c r="A4076" t="str">
        <f t="shared" si="63"/>
        <v>2016/201710MaleCreative arts and designUK</v>
      </c>
      <c r="B4076" t="s">
        <v>75</v>
      </c>
      <c r="C4076" t="s">
        <v>143</v>
      </c>
      <c r="D4076">
        <v>10</v>
      </c>
      <c r="E4076" t="s">
        <v>2</v>
      </c>
      <c r="F4076" t="s">
        <v>61</v>
      </c>
      <c r="G4076" t="s">
        <v>116</v>
      </c>
      <c r="H4076">
        <v>6865</v>
      </c>
      <c r="I4076">
        <v>6695</v>
      </c>
      <c r="J4076">
        <v>1.9</v>
      </c>
      <c r="K4076">
        <v>2.5</v>
      </c>
      <c r="L4076">
        <v>6565</v>
      </c>
      <c r="M4076">
        <v>10.3</v>
      </c>
      <c r="N4076">
        <v>5</v>
      </c>
      <c r="O4076">
        <v>80</v>
      </c>
      <c r="P4076">
        <v>82.3</v>
      </c>
      <c r="Q4076">
        <v>82.7</v>
      </c>
      <c r="R4076">
        <v>2.7</v>
      </c>
      <c r="S4076">
        <v>4945</v>
      </c>
      <c r="T4076">
        <v>16400</v>
      </c>
      <c r="U4076">
        <v>26600</v>
      </c>
      <c r="V4076">
        <v>36900</v>
      </c>
    </row>
    <row r="4077" spans="1:22" x14ac:dyDescent="0.25">
      <c r="A4077" t="str">
        <f t="shared" si="63"/>
        <v>2016/201710MaleCreative arts and designNon-EU</v>
      </c>
      <c r="B4077" t="s">
        <v>75</v>
      </c>
      <c r="C4077" t="s">
        <v>143</v>
      </c>
      <c r="D4077">
        <v>10</v>
      </c>
      <c r="E4077" t="s">
        <v>2</v>
      </c>
      <c r="F4077" t="s">
        <v>125</v>
      </c>
      <c r="G4077" t="s">
        <v>116</v>
      </c>
      <c r="H4077">
        <v>420</v>
      </c>
      <c r="I4077">
        <v>400</v>
      </c>
      <c r="J4077">
        <v>64.099999999999994</v>
      </c>
      <c r="K4077">
        <v>5</v>
      </c>
      <c r="L4077">
        <v>145</v>
      </c>
      <c r="M4077">
        <v>19.5</v>
      </c>
      <c r="N4077">
        <v>0.7</v>
      </c>
      <c r="O4077">
        <v>14.9</v>
      </c>
      <c r="P4077">
        <v>15.2</v>
      </c>
      <c r="Q4077">
        <v>15.7</v>
      </c>
      <c r="R4077">
        <v>0.7</v>
      </c>
      <c r="S4077">
        <v>50</v>
      </c>
      <c r="T4077">
        <v>13500</v>
      </c>
      <c r="U4077">
        <v>32800</v>
      </c>
      <c r="V4077">
        <v>45300</v>
      </c>
    </row>
    <row r="4078" spans="1:22" x14ac:dyDescent="0.25">
      <c r="A4078" t="str">
        <f t="shared" si="63"/>
        <v>2016/201710MaleEconomicsEU</v>
      </c>
      <c r="B4078" t="s">
        <v>75</v>
      </c>
      <c r="C4078" t="s">
        <v>143</v>
      </c>
      <c r="D4078">
        <v>10</v>
      </c>
      <c r="E4078" t="s">
        <v>2</v>
      </c>
      <c r="F4078" t="s">
        <v>21</v>
      </c>
      <c r="G4078" t="s">
        <v>8</v>
      </c>
      <c r="H4078">
        <v>260</v>
      </c>
      <c r="I4078">
        <v>230</v>
      </c>
      <c r="J4078">
        <v>52.9</v>
      </c>
      <c r="K4078">
        <v>10.5</v>
      </c>
      <c r="L4078">
        <v>110</v>
      </c>
      <c r="M4078">
        <v>19.600000000000001</v>
      </c>
      <c r="N4078">
        <v>3</v>
      </c>
      <c r="O4078">
        <v>22.8</v>
      </c>
      <c r="P4078">
        <v>24.1</v>
      </c>
      <c r="Q4078">
        <v>24.6</v>
      </c>
      <c r="R4078">
        <v>1.7</v>
      </c>
      <c r="S4078">
        <v>50</v>
      </c>
      <c r="T4078">
        <v>51500</v>
      </c>
      <c r="U4078">
        <v>84700</v>
      </c>
      <c r="V4078">
        <v>139100</v>
      </c>
    </row>
    <row r="4079" spans="1:22" x14ac:dyDescent="0.25">
      <c r="A4079" t="str">
        <f t="shared" si="63"/>
        <v>2016/201710MaleEconomicsUK</v>
      </c>
      <c r="B4079" t="s">
        <v>75</v>
      </c>
      <c r="C4079" t="s">
        <v>143</v>
      </c>
      <c r="D4079">
        <v>10</v>
      </c>
      <c r="E4079" t="s">
        <v>2</v>
      </c>
      <c r="F4079" t="s">
        <v>61</v>
      </c>
      <c r="G4079" t="s">
        <v>8</v>
      </c>
      <c r="H4079">
        <v>2965</v>
      </c>
      <c r="I4079">
        <v>2805</v>
      </c>
      <c r="J4079">
        <v>2.1</v>
      </c>
      <c r="K4079">
        <v>5.3</v>
      </c>
      <c r="L4079">
        <v>2750</v>
      </c>
      <c r="M4079">
        <v>11.8</v>
      </c>
      <c r="N4079">
        <v>4.0999999999999996</v>
      </c>
      <c r="O4079">
        <v>78.900000000000006</v>
      </c>
      <c r="P4079">
        <v>81.3</v>
      </c>
      <c r="Q4079">
        <v>82</v>
      </c>
      <c r="R4079">
        <v>3.2</v>
      </c>
      <c r="S4079">
        <v>2130</v>
      </c>
      <c r="T4079">
        <v>32800</v>
      </c>
      <c r="U4079">
        <v>51500</v>
      </c>
      <c r="V4079">
        <v>81400</v>
      </c>
    </row>
    <row r="4080" spans="1:22" x14ac:dyDescent="0.25">
      <c r="A4080" t="str">
        <f t="shared" si="63"/>
        <v>2016/201710MaleEconomicsNon-EU</v>
      </c>
      <c r="B4080" t="s">
        <v>75</v>
      </c>
      <c r="C4080" t="s">
        <v>143</v>
      </c>
      <c r="D4080">
        <v>10</v>
      </c>
      <c r="E4080" t="s">
        <v>2</v>
      </c>
      <c r="F4080" t="s">
        <v>125</v>
      </c>
      <c r="G4080" t="s">
        <v>8</v>
      </c>
      <c r="H4080">
        <v>645</v>
      </c>
      <c r="I4080">
        <v>610</v>
      </c>
      <c r="J4080">
        <v>53.1</v>
      </c>
      <c r="K4080">
        <v>5.2</v>
      </c>
      <c r="L4080">
        <v>285</v>
      </c>
      <c r="M4080">
        <v>26.3</v>
      </c>
      <c r="N4080">
        <v>2.1</v>
      </c>
      <c r="O4080">
        <v>16.600000000000001</v>
      </c>
      <c r="P4080">
        <v>17.5</v>
      </c>
      <c r="Q4080">
        <v>18.399999999999999</v>
      </c>
      <c r="R4080">
        <v>1.9</v>
      </c>
      <c r="S4080">
        <v>85</v>
      </c>
      <c r="T4080">
        <v>31600</v>
      </c>
      <c r="U4080">
        <v>67500</v>
      </c>
      <c r="V4080">
        <v>113200</v>
      </c>
    </row>
    <row r="4081" spans="1:22" x14ac:dyDescent="0.25">
      <c r="A4081" t="str">
        <f t="shared" si="63"/>
        <v>2016/201710MaleEducation and teachingEU</v>
      </c>
      <c r="B4081" t="s">
        <v>75</v>
      </c>
      <c r="C4081" t="s">
        <v>143</v>
      </c>
      <c r="D4081">
        <v>10</v>
      </c>
      <c r="E4081" t="s">
        <v>2</v>
      </c>
      <c r="F4081" t="s">
        <v>21</v>
      </c>
      <c r="G4081" t="s">
        <v>118</v>
      </c>
      <c r="H4081">
        <v>20</v>
      </c>
      <c r="I4081">
        <v>20</v>
      </c>
      <c r="J4081">
        <v>62.4</v>
      </c>
      <c r="K4081">
        <v>9.3000000000000007</v>
      </c>
      <c r="L4081">
        <v>5</v>
      </c>
      <c r="M4081">
        <v>17.100000000000001</v>
      </c>
      <c r="N4081">
        <v>0</v>
      </c>
      <c r="O4081">
        <v>20.5</v>
      </c>
      <c r="P4081">
        <v>20.5</v>
      </c>
      <c r="Q4081">
        <v>20.5</v>
      </c>
      <c r="R4081">
        <v>0</v>
      </c>
      <c r="S4081" t="s">
        <v>124</v>
      </c>
      <c r="T4081" t="s">
        <v>124</v>
      </c>
      <c r="U4081" t="s">
        <v>124</v>
      </c>
      <c r="V4081" t="s">
        <v>124</v>
      </c>
    </row>
    <row r="4082" spans="1:22" x14ac:dyDescent="0.25">
      <c r="A4082" t="str">
        <f t="shared" si="63"/>
        <v>2016/201710MaleEducation and teachingUK</v>
      </c>
      <c r="B4082" t="s">
        <v>75</v>
      </c>
      <c r="C4082" t="s">
        <v>143</v>
      </c>
      <c r="D4082">
        <v>10</v>
      </c>
      <c r="E4082" t="s">
        <v>2</v>
      </c>
      <c r="F4082" t="s">
        <v>61</v>
      </c>
      <c r="G4082" t="s">
        <v>118</v>
      </c>
      <c r="H4082">
        <v>1435</v>
      </c>
      <c r="I4082">
        <v>1395</v>
      </c>
      <c r="J4082">
        <v>1.5</v>
      </c>
      <c r="K4082">
        <v>2.7</v>
      </c>
      <c r="L4082">
        <v>1375</v>
      </c>
      <c r="M4082">
        <v>7.9</v>
      </c>
      <c r="N4082">
        <v>3.3</v>
      </c>
      <c r="O4082">
        <v>83.4</v>
      </c>
      <c r="P4082">
        <v>86.7</v>
      </c>
      <c r="Q4082">
        <v>87.4</v>
      </c>
      <c r="R4082">
        <v>4</v>
      </c>
      <c r="S4082">
        <v>1095</v>
      </c>
      <c r="T4082">
        <v>23400</v>
      </c>
      <c r="U4082">
        <v>32800</v>
      </c>
      <c r="V4082">
        <v>38700</v>
      </c>
    </row>
    <row r="4083" spans="1:22" x14ac:dyDescent="0.25">
      <c r="A4083" t="str">
        <f t="shared" si="63"/>
        <v>2016/201710MaleEducation and teachingNon-EU</v>
      </c>
      <c r="B4083" t="s">
        <v>75</v>
      </c>
      <c r="C4083" t="s">
        <v>143</v>
      </c>
      <c r="D4083">
        <v>10</v>
      </c>
      <c r="E4083" t="s">
        <v>2</v>
      </c>
      <c r="F4083" t="s">
        <v>125</v>
      </c>
      <c r="G4083" t="s">
        <v>118</v>
      </c>
      <c r="H4083">
        <v>60</v>
      </c>
      <c r="I4083">
        <v>60</v>
      </c>
      <c r="J4083">
        <v>56.7</v>
      </c>
      <c r="K4083">
        <v>2.4</v>
      </c>
      <c r="L4083">
        <v>25</v>
      </c>
      <c r="M4083">
        <v>14.2</v>
      </c>
      <c r="N4083">
        <v>0.8</v>
      </c>
      <c r="O4083">
        <v>28.3</v>
      </c>
      <c r="P4083">
        <v>28.3</v>
      </c>
      <c r="Q4083">
        <v>28.3</v>
      </c>
      <c r="R4083">
        <v>0</v>
      </c>
      <c r="S4083">
        <v>15</v>
      </c>
      <c r="T4083">
        <v>25600</v>
      </c>
      <c r="U4083">
        <v>36000</v>
      </c>
      <c r="V4083">
        <v>39100</v>
      </c>
    </row>
    <row r="4084" spans="1:22" x14ac:dyDescent="0.25">
      <c r="A4084" t="str">
        <f t="shared" si="63"/>
        <v>2016/201710MaleEngineeringEU</v>
      </c>
      <c r="B4084" t="s">
        <v>75</v>
      </c>
      <c r="C4084" t="s">
        <v>143</v>
      </c>
      <c r="D4084">
        <v>10</v>
      </c>
      <c r="E4084" t="s">
        <v>2</v>
      </c>
      <c r="F4084" t="s">
        <v>21</v>
      </c>
      <c r="G4084" t="s">
        <v>93</v>
      </c>
      <c r="H4084">
        <v>800</v>
      </c>
      <c r="I4084">
        <v>750</v>
      </c>
      <c r="J4084">
        <v>65.599999999999994</v>
      </c>
      <c r="K4084">
        <v>5.7</v>
      </c>
      <c r="L4084">
        <v>260</v>
      </c>
      <c r="M4084">
        <v>13.7</v>
      </c>
      <c r="N4084">
        <v>1.6</v>
      </c>
      <c r="O4084">
        <v>18.399999999999999</v>
      </c>
      <c r="P4084">
        <v>19</v>
      </c>
      <c r="Q4084">
        <v>19.2</v>
      </c>
      <c r="R4084">
        <v>0.8</v>
      </c>
      <c r="S4084">
        <v>125</v>
      </c>
      <c r="T4084">
        <v>27700</v>
      </c>
      <c r="U4084">
        <v>42300</v>
      </c>
      <c r="V4084">
        <v>55100</v>
      </c>
    </row>
    <row r="4085" spans="1:22" x14ac:dyDescent="0.25">
      <c r="A4085" t="str">
        <f t="shared" si="63"/>
        <v>2016/201710MaleEngineeringUK</v>
      </c>
      <c r="B4085" t="s">
        <v>75</v>
      </c>
      <c r="C4085" t="s">
        <v>143</v>
      </c>
      <c r="D4085">
        <v>10</v>
      </c>
      <c r="E4085" t="s">
        <v>2</v>
      </c>
      <c r="F4085" t="s">
        <v>61</v>
      </c>
      <c r="G4085" t="s">
        <v>93</v>
      </c>
      <c r="H4085">
        <v>8240</v>
      </c>
      <c r="I4085">
        <v>7890</v>
      </c>
      <c r="J4085">
        <v>3.2</v>
      </c>
      <c r="K4085">
        <v>4.3</v>
      </c>
      <c r="L4085">
        <v>7640</v>
      </c>
      <c r="M4085">
        <v>11.1</v>
      </c>
      <c r="N4085">
        <v>3.4</v>
      </c>
      <c r="O4085">
        <v>78.400000000000006</v>
      </c>
      <c r="P4085">
        <v>81.599999999999994</v>
      </c>
      <c r="Q4085">
        <v>82.3</v>
      </c>
      <c r="R4085">
        <v>4</v>
      </c>
      <c r="S4085">
        <v>5930</v>
      </c>
      <c r="T4085">
        <v>30300</v>
      </c>
      <c r="U4085">
        <v>42000</v>
      </c>
      <c r="V4085">
        <v>55100</v>
      </c>
    </row>
    <row r="4086" spans="1:22" x14ac:dyDescent="0.25">
      <c r="A4086" t="str">
        <f t="shared" si="63"/>
        <v>2016/201710MaleEngineeringNon-EU</v>
      </c>
      <c r="B4086" t="s">
        <v>75</v>
      </c>
      <c r="C4086" t="s">
        <v>143</v>
      </c>
      <c r="D4086">
        <v>10</v>
      </c>
      <c r="E4086" t="s">
        <v>2</v>
      </c>
      <c r="F4086" t="s">
        <v>125</v>
      </c>
      <c r="G4086" t="s">
        <v>93</v>
      </c>
      <c r="H4086">
        <v>2890</v>
      </c>
      <c r="I4086">
        <v>2760</v>
      </c>
      <c r="J4086">
        <v>58.7</v>
      </c>
      <c r="K4086">
        <v>4.4000000000000004</v>
      </c>
      <c r="L4086">
        <v>1140</v>
      </c>
      <c r="M4086">
        <v>22.5</v>
      </c>
      <c r="N4086">
        <v>1.1000000000000001</v>
      </c>
      <c r="O4086">
        <v>15.7</v>
      </c>
      <c r="P4086">
        <v>17</v>
      </c>
      <c r="Q4086">
        <v>17.600000000000001</v>
      </c>
      <c r="R4086">
        <v>1.9</v>
      </c>
      <c r="S4086">
        <v>360</v>
      </c>
      <c r="T4086">
        <v>27400</v>
      </c>
      <c r="U4086">
        <v>40900</v>
      </c>
      <c r="V4086">
        <v>62800</v>
      </c>
    </row>
    <row r="4087" spans="1:22" x14ac:dyDescent="0.25">
      <c r="A4087" t="str">
        <f t="shared" si="63"/>
        <v>2016/201710MaleEnglish studiesEU</v>
      </c>
      <c r="B4087" t="s">
        <v>75</v>
      </c>
      <c r="C4087" t="s">
        <v>143</v>
      </c>
      <c r="D4087">
        <v>10</v>
      </c>
      <c r="E4087" t="s">
        <v>2</v>
      </c>
      <c r="F4087" t="s">
        <v>21</v>
      </c>
      <c r="G4087" t="s">
        <v>109</v>
      </c>
      <c r="H4087">
        <v>65</v>
      </c>
      <c r="I4087">
        <v>60</v>
      </c>
      <c r="J4087">
        <v>58.9</v>
      </c>
      <c r="K4087">
        <v>3.1</v>
      </c>
      <c r="L4087">
        <v>25</v>
      </c>
      <c r="M4087">
        <v>13</v>
      </c>
      <c r="N4087">
        <v>0.8</v>
      </c>
      <c r="O4087">
        <v>27.3</v>
      </c>
      <c r="P4087">
        <v>27.3</v>
      </c>
      <c r="Q4087">
        <v>27.3</v>
      </c>
      <c r="R4087">
        <v>0</v>
      </c>
      <c r="S4087">
        <v>15</v>
      </c>
      <c r="T4087">
        <v>20400</v>
      </c>
      <c r="U4087">
        <v>29900</v>
      </c>
      <c r="V4087">
        <v>33900</v>
      </c>
    </row>
    <row r="4088" spans="1:22" x14ac:dyDescent="0.25">
      <c r="A4088" t="str">
        <f t="shared" si="63"/>
        <v>2016/201710MaleEnglish studiesUK</v>
      </c>
      <c r="B4088" t="s">
        <v>75</v>
      </c>
      <c r="C4088" t="s">
        <v>143</v>
      </c>
      <c r="D4088">
        <v>10</v>
      </c>
      <c r="E4088" t="s">
        <v>2</v>
      </c>
      <c r="F4088" t="s">
        <v>61</v>
      </c>
      <c r="G4088" t="s">
        <v>109</v>
      </c>
      <c r="H4088">
        <v>2420</v>
      </c>
      <c r="I4088">
        <v>2360</v>
      </c>
      <c r="J4088">
        <v>1.3</v>
      </c>
      <c r="K4088">
        <v>2.5</v>
      </c>
      <c r="L4088">
        <v>2330</v>
      </c>
      <c r="M4088">
        <v>11</v>
      </c>
      <c r="N4088">
        <v>4.8</v>
      </c>
      <c r="O4088">
        <v>76.400000000000006</v>
      </c>
      <c r="P4088">
        <v>81.3</v>
      </c>
      <c r="Q4088">
        <v>82.8</v>
      </c>
      <c r="R4088">
        <v>6.4</v>
      </c>
      <c r="S4088">
        <v>1695</v>
      </c>
      <c r="T4088">
        <v>21200</v>
      </c>
      <c r="U4088">
        <v>31000</v>
      </c>
      <c r="V4088">
        <v>42000</v>
      </c>
    </row>
    <row r="4089" spans="1:22" x14ac:dyDescent="0.25">
      <c r="A4089" t="str">
        <f t="shared" si="63"/>
        <v>2016/201710MaleEnglish studiesNon-EU</v>
      </c>
      <c r="B4089" t="s">
        <v>75</v>
      </c>
      <c r="C4089" t="s">
        <v>143</v>
      </c>
      <c r="D4089">
        <v>10</v>
      </c>
      <c r="E4089" t="s">
        <v>2</v>
      </c>
      <c r="F4089" t="s">
        <v>125</v>
      </c>
      <c r="G4089" t="s">
        <v>109</v>
      </c>
      <c r="H4089">
        <v>225</v>
      </c>
      <c r="I4089">
        <v>215</v>
      </c>
      <c r="J4089">
        <v>48.7</v>
      </c>
      <c r="K4089">
        <v>4.2</v>
      </c>
      <c r="L4089">
        <v>110</v>
      </c>
      <c r="M4089">
        <v>33.299999999999997</v>
      </c>
      <c r="N4089">
        <v>1.6</v>
      </c>
      <c r="O4089">
        <v>15.9</v>
      </c>
      <c r="P4089">
        <v>15.9</v>
      </c>
      <c r="Q4089">
        <v>16.399999999999999</v>
      </c>
      <c r="R4089">
        <v>0.5</v>
      </c>
      <c r="S4089">
        <v>20</v>
      </c>
      <c r="T4089">
        <v>23800</v>
      </c>
      <c r="U4089">
        <v>30700</v>
      </c>
      <c r="V4089">
        <v>50700</v>
      </c>
    </row>
    <row r="4090" spans="1:22" x14ac:dyDescent="0.25">
      <c r="A4090" t="str">
        <f t="shared" si="63"/>
        <v>2016/201710MaleGeneral, applied and forensic sciencesEU</v>
      </c>
      <c r="B4090" t="s">
        <v>75</v>
      </c>
      <c r="C4090" t="s">
        <v>143</v>
      </c>
      <c r="D4090">
        <v>10</v>
      </c>
      <c r="E4090" t="s">
        <v>2</v>
      </c>
      <c r="F4090" t="s">
        <v>21</v>
      </c>
      <c r="G4090" t="s">
        <v>147</v>
      </c>
      <c r="H4090">
        <v>15</v>
      </c>
      <c r="I4090">
        <v>15</v>
      </c>
      <c r="J4090">
        <v>51.3</v>
      </c>
      <c r="K4090">
        <v>17.399999999999999</v>
      </c>
      <c r="L4090">
        <v>5</v>
      </c>
      <c r="M4090">
        <v>13.2</v>
      </c>
      <c r="N4090">
        <v>0</v>
      </c>
      <c r="O4090">
        <v>27.6</v>
      </c>
      <c r="P4090">
        <v>35.5</v>
      </c>
      <c r="Q4090">
        <v>35.5</v>
      </c>
      <c r="R4090">
        <v>7.9</v>
      </c>
      <c r="S4090" t="s">
        <v>124</v>
      </c>
      <c r="T4090" t="s">
        <v>124</v>
      </c>
      <c r="U4090" t="s">
        <v>124</v>
      </c>
      <c r="V4090" t="s">
        <v>124</v>
      </c>
    </row>
    <row r="4091" spans="1:22" x14ac:dyDescent="0.25">
      <c r="A4091" t="str">
        <f t="shared" si="63"/>
        <v>2016/201710MaleGeneral, applied and forensic sciencesUK</v>
      </c>
      <c r="B4091" t="s">
        <v>75</v>
      </c>
      <c r="C4091" t="s">
        <v>143</v>
      </c>
      <c r="D4091">
        <v>10</v>
      </c>
      <c r="E4091" t="s">
        <v>2</v>
      </c>
      <c r="F4091" t="s">
        <v>61</v>
      </c>
      <c r="G4091" t="s">
        <v>147</v>
      </c>
      <c r="H4091">
        <v>610</v>
      </c>
      <c r="I4091">
        <v>590</v>
      </c>
      <c r="J4091">
        <v>1.5</v>
      </c>
      <c r="K4091">
        <v>3.1</v>
      </c>
      <c r="L4091">
        <v>580</v>
      </c>
      <c r="M4091">
        <v>9.8000000000000007</v>
      </c>
      <c r="N4091">
        <v>2.7</v>
      </c>
      <c r="O4091">
        <v>78.900000000000006</v>
      </c>
      <c r="P4091">
        <v>84.2</v>
      </c>
      <c r="Q4091">
        <v>85.9</v>
      </c>
      <c r="R4091">
        <v>6.9</v>
      </c>
      <c r="S4091">
        <v>445</v>
      </c>
      <c r="T4091">
        <v>23000</v>
      </c>
      <c r="U4091">
        <v>32800</v>
      </c>
      <c r="V4091">
        <v>43800</v>
      </c>
    </row>
    <row r="4092" spans="1:22" x14ac:dyDescent="0.25">
      <c r="A4092" t="str">
        <f t="shared" si="63"/>
        <v>2016/201710MaleGeneral, applied and forensic sciencesNon-EU</v>
      </c>
      <c r="B4092" t="s">
        <v>75</v>
      </c>
      <c r="C4092" t="s">
        <v>143</v>
      </c>
      <c r="D4092">
        <v>10</v>
      </c>
      <c r="E4092" t="s">
        <v>2</v>
      </c>
      <c r="F4092" t="s">
        <v>125</v>
      </c>
      <c r="G4092" t="s">
        <v>147</v>
      </c>
      <c r="H4092">
        <v>20</v>
      </c>
      <c r="I4092">
        <v>20</v>
      </c>
      <c r="J4092">
        <v>35.799999999999997</v>
      </c>
      <c r="K4092">
        <v>10.199999999999999</v>
      </c>
      <c r="L4092">
        <v>10</v>
      </c>
      <c r="M4092">
        <v>24.5</v>
      </c>
      <c r="N4092">
        <v>0</v>
      </c>
      <c r="O4092">
        <v>39.6</v>
      </c>
      <c r="P4092">
        <v>39.6</v>
      </c>
      <c r="Q4092">
        <v>39.6</v>
      </c>
      <c r="R4092">
        <v>0</v>
      </c>
      <c r="S4092" t="s">
        <v>124</v>
      </c>
      <c r="T4092" t="s">
        <v>124</v>
      </c>
      <c r="U4092" t="s">
        <v>124</v>
      </c>
      <c r="V4092" t="s">
        <v>124</v>
      </c>
    </row>
    <row r="4093" spans="1:22" x14ac:dyDescent="0.25">
      <c r="A4093" t="str">
        <f t="shared" si="63"/>
        <v>2016/201710MaleGeography, earth and environmental studiesEU</v>
      </c>
      <c r="B4093" t="s">
        <v>75</v>
      </c>
      <c r="C4093" t="s">
        <v>143</v>
      </c>
      <c r="D4093">
        <v>10</v>
      </c>
      <c r="E4093" t="s">
        <v>2</v>
      </c>
      <c r="F4093" t="s">
        <v>21</v>
      </c>
      <c r="G4093" t="s">
        <v>148</v>
      </c>
      <c r="H4093">
        <v>80</v>
      </c>
      <c r="I4093">
        <v>70</v>
      </c>
      <c r="J4093">
        <v>56.5</v>
      </c>
      <c r="K4093">
        <v>11.2</v>
      </c>
      <c r="L4093">
        <v>30</v>
      </c>
      <c r="M4093">
        <v>15.3</v>
      </c>
      <c r="N4093">
        <v>2.1</v>
      </c>
      <c r="O4093">
        <v>24.2</v>
      </c>
      <c r="P4093">
        <v>26</v>
      </c>
      <c r="Q4093">
        <v>26</v>
      </c>
      <c r="R4093">
        <v>1.9</v>
      </c>
      <c r="S4093">
        <v>15</v>
      </c>
      <c r="T4093">
        <v>25200</v>
      </c>
      <c r="U4093">
        <v>35400</v>
      </c>
      <c r="V4093">
        <v>57300</v>
      </c>
    </row>
    <row r="4094" spans="1:22" x14ac:dyDescent="0.25">
      <c r="A4094" t="str">
        <f t="shared" si="63"/>
        <v>2016/201710MaleGeography, earth and environmental studiesUK</v>
      </c>
      <c r="B4094" t="s">
        <v>75</v>
      </c>
      <c r="C4094" t="s">
        <v>143</v>
      </c>
      <c r="D4094">
        <v>10</v>
      </c>
      <c r="E4094" t="s">
        <v>2</v>
      </c>
      <c r="F4094" t="s">
        <v>61</v>
      </c>
      <c r="G4094" t="s">
        <v>148</v>
      </c>
      <c r="H4094">
        <v>3595</v>
      </c>
      <c r="I4094">
        <v>3450</v>
      </c>
      <c r="J4094">
        <v>1.5</v>
      </c>
      <c r="K4094">
        <v>3.9</v>
      </c>
      <c r="L4094">
        <v>3400</v>
      </c>
      <c r="M4094">
        <v>10.199999999999999</v>
      </c>
      <c r="N4094">
        <v>3.7</v>
      </c>
      <c r="O4094">
        <v>80.099999999999994</v>
      </c>
      <c r="P4094">
        <v>83.9</v>
      </c>
      <c r="Q4094">
        <v>84.7</v>
      </c>
      <c r="R4094">
        <v>4.5999999999999996</v>
      </c>
      <c r="S4094">
        <v>2645</v>
      </c>
      <c r="T4094">
        <v>26300</v>
      </c>
      <c r="U4094">
        <v>35000</v>
      </c>
      <c r="V4094">
        <v>47100</v>
      </c>
    </row>
    <row r="4095" spans="1:22" x14ac:dyDescent="0.25">
      <c r="A4095" t="str">
        <f t="shared" si="63"/>
        <v>2016/201710MaleGeography, earth and environmental studiesNon-EU</v>
      </c>
      <c r="B4095" t="s">
        <v>75</v>
      </c>
      <c r="C4095" t="s">
        <v>143</v>
      </c>
      <c r="D4095">
        <v>10</v>
      </c>
      <c r="E4095" t="s">
        <v>2</v>
      </c>
      <c r="F4095" t="s">
        <v>125</v>
      </c>
      <c r="G4095" t="s">
        <v>148</v>
      </c>
      <c r="H4095">
        <v>125</v>
      </c>
      <c r="I4095">
        <v>120</v>
      </c>
      <c r="J4095">
        <v>59.6</v>
      </c>
      <c r="K4095">
        <v>2</v>
      </c>
      <c r="L4095">
        <v>50</v>
      </c>
      <c r="M4095">
        <v>23.4</v>
      </c>
      <c r="N4095">
        <v>4.5</v>
      </c>
      <c r="O4095">
        <v>10</v>
      </c>
      <c r="P4095">
        <v>11.7</v>
      </c>
      <c r="Q4095">
        <v>12.6</v>
      </c>
      <c r="R4095">
        <v>2.6</v>
      </c>
      <c r="S4095">
        <v>10</v>
      </c>
      <c r="T4095">
        <v>19700</v>
      </c>
      <c r="U4095">
        <v>31400</v>
      </c>
      <c r="V4095">
        <v>51800</v>
      </c>
    </row>
    <row r="4096" spans="1:22" x14ac:dyDescent="0.25">
      <c r="A4096" t="str">
        <f t="shared" si="63"/>
        <v>2016/201710MaleHealth and social careEU</v>
      </c>
      <c r="B4096" t="s">
        <v>75</v>
      </c>
      <c r="C4096" t="s">
        <v>143</v>
      </c>
      <c r="D4096">
        <v>10</v>
      </c>
      <c r="E4096" t="s">
        <v>2</v>
      </c>
      <c r="F4096" t="s">
        <v>21</v>
      </c>
      <c r="G4096" t="s">
        <v>104</v>
      </c>
      <c r="H4096" t="s">
        <v>124</v>
      </c>
      <c r="I4096" t="s">
        <v>124</v>
      </c>
      <c r="J4096" t="s">
        <v>124</v>
      </c>
      <c r="K4096" t="s">
        <v>124</v>
      </c>
      <c r="L4096" t="s">
        <v>124</v>
      </c>
      <c r="M4096" t="s">
        <v>124</v>
      </c>
      <c r="N4096" t="s">
        <v>124</v>
      </c>
      <c r="O4096" t="s">
        <v>124</v>
      </c>
      <c r="P4096" t="s">
        <v>124</v>
      </c>
      <c r="Q4096" t="s">
        <v>124</v>
      </c>
      <c r="R4096" t="s">
        <v>124</v>
      </c>
      <c r="S4096" t="s">
        <v>146</v>
      </c>
      <c r="T4096" t="s">
        <v>146</v>
      </c>
      <c r="U4096" t="s">
        <v>146</v>
      </c>
      <c r="V4096" t="s">
        <v>146</v>
      </c>
    </row>
    <row r="4097" spans="1:22" x14ac:dyDescent="0.25">
      <c r="A4097" t="str">
        <f t="shared" si="63"/>
        <v>2016/201710MaleHealth and social careUK</v>
      </c>
      <c r="B4097" t="s">
        <v>75</v>
      </c>
      <c r="C4097" t="s">
        <v>143</v>
      </c>
      <c r="D4097">
        <v>10</v>
      </c>
      <c r="E4097" t="s">
        <v>2</v>
      </c>
      <c r="F4097" t="s">
        <v>61</v>
      </c>
      <c r="G4097" t="s">
        <v>104</v>
      </c>
      <c r="H4097">
        <v>625</v>
      </c>
      <c r="I4097">
        <v>620</v>
      </c>
      <c r="J4097">
        <v>3.2</v>
      </c>
      <c r="K4097">
        <v>1.1000000000000001</v>
      </c>
      <c r="L4097">
        <v>600</v>
      </c>
      <c r="M4097">
        <v>6.4</v>
      </c>
      <c r="N4097">
        <v>6.3</v>
      </c>
      <c r="O4097">
        <v>73.599999999999994</v>
      </c>
      <c r="P4097">
        <v>83.1</v>
      </c>
      <c r="Q4097">
        <v>84.1</v>
      </c>
      <c r="R4097">
        <v>10.5</v>
      </c>
      <c r="S4097">
        <v>420</v>
      </c>
      <c r="T4097">
        <v>20400</v>
      </c>
      <c r="U4097">
        <v>29900</v>
      </c>
      <c r="V4097">
        <v>36900</v>
      </c>
    </row>
    <row r="4098" spans="1:22" x14ac:dyDescent="0.25">
      <c r="A4098" t="str">
        <f t="shared" si="63"/>
        <v>2016/201710MaleHealth and social careNon-EU</v>
      </c>
      <c r="B4098" t="s">
        <v>75</v>
      </c>
      <c r="C4098" t="s">
        <v>143</v>
      </c>
      <c r="D4098">
        <v>10</v>
      </c>
      <c r="E4098" t="s">
        <v>2</v>
      </c>
      <c r="F4098" t="s">
        <v>125</v>
      </c>
      <c r="G4098" t="s">
        <v>104</v>
      </c>
      <c r="H4098">
        <v>5</v>
      </c>
      <c r="I4098">
        <v>5</v>
      </c>
      <c r="J4098">
        <v>22.2</v>
      </c>
      <c r="K4098">
        <v>18.2</v>
      </c>
      <c r="L4098">
        <v>5</v>
      </c>
      <c r="M4098">
        <v>44.4</v>
      </c>
      <c r="N4098">
        <v>0</v>
      </c>
      <c r="O4098">
        <v>22.2</v>
      </c>
      <c r="P4098">
        <v>22.2</v>
      </c>
      <c r="Q4098">
        <v>33.299999999999997</v>
      </c>
      <c r="R4098">
        <v>11.1</v>
      </c>
      <c r="S4098" t="s">
        <v>124</v>
      </c>
      <c r="T4098" t="s">
        <v>124</v>
      </c>
      <c r="U4098" t="s">
        <v>124</v>
      </c>
      <c r="V4098" t="s">
        <v>124</v>
      </c>
    </row>
    <row r="4099" spans="1:22" x14ac:dyDescent="0.25">
      <c r="A4099" t="str">
        <f t="shared" si="63"/>
        <v>2016/201710MaleHistory and archaeologyEU</v>
      </c>
      <c r="B4099" t="s">
        <v>75</v>
      </c>
      <c r="C4099" t="s">
        <v>143</v>
      </c>
      <c r="D4099">
        <v>10</v>
      </c>
      <c r="E4099" t="s">
        <v>2</v>
      </c>
      <c r="F4099" t="s">
        <v>21</v>
      </c>
      <c r="G4099" t="s">
        <v>113</v>
      </c>
      <c r="H4099">
        <v>55</v>
      </c>
      <c r="I4099">
        <v>55</v>
      </c>
      <c r="J4099">
        <v>35</v>
      </c>
      <c r="K4099">
        <v>5.3</v>
      </c>
      <c r="L4099">
        <v>35</v>
      </c>
      <c r="M4099">
        <v>23.8</v>
      </c>
      <c r="N4099">
        <v>0.9</v>
      </c>
      <c r="O4099">
        <v>37.5</v>
      </c>
      <c r="P4099">
        <v>39.4</v>
      </c>
      <c r="Q4099">
        <v>40.299999999999997</v>
      </c>
      <c r="R4099">
        <v>2.8</v>
      </c>
      <c r="S4099">
        <v>20</v>
      </c>
      <c r="T4099">
        <v>27000</v>
      </c>
      <c r="U4099">
        <v>40200</v>
      </c>
      <c r="V4099">
        <v>71500</v>
      </c>
    </row>
    <row r="4100" spans="1:22" x14ac:dyDescent="0.25">
      <c r="A4100" t="str">
        <f t="shared" ref="A4100:A4163" si="64">B4100&amp;D4100&amp;E4100&amp;G4100&amp;F4100</f>
        <v>2016/201710MaleHistory and archaeologyUK</v>
      </c>
      <c r="B4100" t="s">
        <v>75</v>
      </c>
      <c r="C4100" t="s">
        <v>143</v>
      </c>
      <c r="D4100">
        <v>10</v>
      </c>
      <c r="E4100" t="s">
        <v>2</v>
      </c>
      <c r="F4100" t="s">
        <v>61</v>
      </c>
      <c r="G4100" t="s">
        <v>113</v>
      </c>
      <c r="H4100">
        <v>4360</v>
      </c>
      <c r="I4100">
        <v>4215</v>
      </c>
      <c r="J4100">
        <v>1.3</v>
      </c>
      <c r="K4100">
        <v>3.3</v>
      </c>
      <c r="L4100">
        <v>4165</v>
      </c>
      <c r="M4100">
        <v>10.1</v>
      </c>
      <c r="N4100">
        <v>3.9</v>
      </c>
      <c r="O4100">
        <v>78.5</v>
      </c>
      <c r="P4100">
        <v>83.5</v>
      </c>
      <c r="Q4100">
        <v>84.7</v>
      </c>
      <c r="R4100">
        <v>6.3</v>
      </c>
      <c r="S4100">
        <v>3120</v>
      </c>
      <c r="T4100">
        <v>23600</v>
      </c>
      <c r="U4100">
        <v>34300</v>
      </c>
      <c r="V4100">
        <v>50400</v>
      </c>
    </row>
    <row r="4101" spans="1:22" x14ac:dyDescent="0.25">
      <c r="A4101" t="str">
        <f t="shared" si="64"/>
        <v>2016/201710MaleHistory and archaeologyNon-EU</v>
      </c>
      <c r="B4101" t="s">
        <v>75</v>
      </c>
      <c r="C4101" t="s">
        <v>143</v>
      </c>
      <c r="D4101">
        <v>10</v>
      </c>
      <c r="E4101" t="s">
        <v>2</v>
      </c>
      <c r="F4101" t="s">
        <v>125</v>
      </c>
      <c r="G4101" t="s">
        <v>113</v>
      </c>
      <c r="H4101">
        <v>75</v>
      </c>
      <c r="I4101">
        <v>75</v>
      </c>
      <c r="J4101">
        <v>38.299999999999997</v>
      </c>
      <c r="K4101">
        <v>1.5</v>
      </c>
      <c r="L4101">
        <v>45</v>
      </c>
      <c r="M4101">
        <v>19</v>
      </c>
      <c r="N4101">
        <v>1.3</v>
      </c>
      <c r="O4101">
        <v>37.4</v>
      </c>
      <c r="P4101">
        <v>40</v>
      </c>
      <c r="Q4101">
        <v>41.4</v>
      </c>
      <c r="R4101">
        <v>3.9</v>
      </c>
      <c r="S4101">
        <v>30</v>
      </c>
      <c r="T4101">
        <v>25600</v>
      </c>
      <c r="U4101">
        <v>49600</v>
      </c>
      <c r="V4101">
        <v>90900</v>
      </c>
    </row>
    <row r="4102" spans="1:22" x14ac:dyDescent="0.25">
      <c r="A4102" t="str">
        <f t="shared" si="64"/>
        <v>2016/201710MaleLanguages and area studiesEU</v>
      </c>
      <c r="B4102" t="s">
        <v>75</v>
      </c>
      <c r="C4102" t="s">
        <v>143</v>
      </c>
      <c r="D4102">
        <v>10</v>
      </c>
      <c r="E4102" t="s">
        <v>2</v>
      </c>
      <c r="F4102" t="s">
        <v>21</v>
      </c>
      <c r="G4102" t="s">
        <v>149</v>
      </c>
      <c r="H4102">
        <v>95</v>
      </c>
      <c r="I4102">
        <v>90</v>
      </c>
      <c r="J4102">
        <v>52.6</v>
      </c>
      <c r="K4102">
        <v>5.5</v>
      </c>
      <c r="L4102">
        <v>45</v>
      </c>
      <c r="M4102">
        <v>18.600000000000001</v>
      </c>
      <c r="N4102">
        <v>3.3</v>
      </c>
      <c r="O4102">
        <v>22.4</v>
      </c>
      <c r="P4102">
        <v>23</v>
      </c>
      <c r="Q4102">
        <v>25.5</v>
      </c>
      <c r="R4102">
        <v>3.1</v>
      </c>
      <c r="S4102">
        <v>15</v>
      </c>
      <c r="T4102">
        <v>29900</v>
      </c>
      <c r="U4102">
        <v>38300</v>
      </c>
      <c r="V4102">
        <v>99300</v>
      </c>
    </row>
    <row r="4103" spans="1:22" x14ac:dyDescent="0.25">
      <c r="A4103" t="str">
        <f t="shared" si="64"/>
        <v>2016/201710MaleLanguages and area studiesUK</v>
      </c>
      <c r="B4103" t="s">
        <v>75</v>
      </c>
      <c r="C4103" t="s">
        <v>143</v>
      </c>
      <c r="D4103">
        <v>10</v>
      </c>
      <c r="E4103" t="s">
        <v>2</v>
      </c>
      <c r="F4103" t="s">
        <v>61</v>
      </c>
      <c r="G4103" t="s">
        <v>149</v>
      </c>
      <c r="H4103">
        <v>1725</v>
      </c>
      <c r="I4103">
        <v>1620</v>
      </c>
      <c r="J4103">
        <v>2</v>
      </c>
      <c r="K4103">
        <v>6</v>
      </c>
      <c r="L4103">
        <v>1585</v>
      </c>
      <c r="M4103">
        <v>19.3</v>
      </c>
      <c r="N4103">
        <v>4.5999999999999996</v>
      </c>
      <c r="O4103">
        <v>68.400000000000006</v>
      </c>
      <c r="P4103">
        <v>72.7</v>
      </c>
      <c r="Q4103">
        <v>74.099999999999994</v>
      </c>
      <c r="R4103">
        <v>5.6</v>
      </c>
      <c r="S4103">
        <v>1025</v>
      </c>
      <c r="T4103">
        <v>24100</v>
      </c>
      <c r="U4103">
        <v>35400</v>
      </c>
      <c r="V4103">
        <v>52900</v>
      </c>
    </row>
    <row r="4104" spans="1:22" x14ac:dyDescent="0.25">
      <c r="A4104" t="str">
        <f t="shared" si="64"/>
        <v>2016/201710MaleLanguages and area studiesNon-EU</v>
      </c>
      <c r="B4104" t="s">
        <v>75</v>
      </c>
      <c r="C4104" t="s">
        <v>143</v>
      </c>
      <c r="D4104">
        <v>10</v>
      </c>
      <c r="E4104" t="s">
        <v>2</v>
      </c>
      <c r="F4104" t="s">
        <v>125</v>
      </c>
      <c r="G4104" t="s">
        <v>149</v>
      </c>
      <c r="H4104">
        <v>40</v>
      </c>
      <c r="I4104">
        <v>35</v>
      </c>
      <c r="J4104">
        <v>52.8</v>
      </c>
      <c r="K4104">
        <v>11</v>
      </c>
      <c r="L4104">
        <v>15</v>
      </c>
      <c r="M4104">
        <v>25.2</v>
      </c>
      <c r="N4104">
        <v>0</v>
      </c>
      <c r="O4104">
        <v>19.3</v>
      </c>
      <c r="P4104">
        <v>22</v>
      </c>
      <c r="Q4104">
        <v>22</v>
      </c>
      <c r="R4104">
        <v>2.8</v>
      </c>
      <c r="S4104" t="s">
        <v>124</v>
      </c>
      <c r="T4104" t="s">
        <v>124</v>
      </c>
      <c r="U4104" t="s">
        <v>124</v>
      </c>
      <c r="V4104" t="s">
        <v>124</v>
      </c>
    </row>
    <row r="4105" spans="1:22" x14ac:dyDescent="0.25">
      <c r="A4105" t="str">
        <f t="shared" si="64"/>
        <v>2016/201710MaleLawEU</v>
      </c>
      <c r="B4105" t="s">
        <v>75</v>
      </c>
      <c r="C4105" t="s">
        <v>143</v>
      </c>
      <c r="D4105">
        <v>10</v>
      </c>
      <c r="E4105" t="s">
        <v>2</v>
      </c>
      <c r="F4105" t="s">
        <v>21</v>
      </c>
      <c r="G4105" t="s">
        <v>7</v>
      </c>
      <c r="H4105">
        <v>160</v>
      </c>
      <c r="I4105">
        <v>155</v>
      </c>
      <c r="J4105">
        <v>66.099999999999994</v>
      </c>
      <c r="K4105">
        <v>3</v>
      </c>
      <c r="L4105">
        <v>55</v>
      </c>
      <c r="M4105">
        <v>16.100000000000001</v>
      </c>
      <c r="N4105">
        <v>0.2</v>
      </c>
      <c r="O4105">
        <v>17.600000000000001</v>
      </c>
      <c r="P4105">
        <v>17.600000000000001</v>
      </c>
      <c r="Q4105">
        <v>17.600000000000001</v>
      </c>
      <c r="R4105">
        <v>0</v>
      </c>
      <c r="S4105">
        <v>25</v>
      </c>
      <c r="T4105">
        <v>38000</v>
      </c>
      <c r="U4105">
        <v>59900</v>
      </c>
      <c r="V4105">
        <v>116100</v>
      </c>
    </row>
    <row r="4106" spans="1:22" x14ac:dyDescent="0.25">
      <c r="A4106" t="str">
        <f t="shared" si="64"/>
        <v>2016/201710MaleLawUK</v>
      </c>
      <c r="B4106" t="s">
        <v>75</v>
      </c>
      <c r="C4106" t="s">
        <v>143</v>
      </c>
      <c r="D4106">
        <v>10</v>
      </c>
      <c r="E4106" t="s">
        <v>2</v>
      </c>
      <c r="F4106" t="s">
        <v>61</v>
      </c>
      <c r="G4106" t="s">
        <v>7</v>
      </c>
      <c r="H4106">
        <v>3730</v>
      </c>
      <c r="I4106">
        <v>3610</v>
      </c>
      <c r="J4106">
        <v>2.5</v>
      </c>
      <c r="K4106">
        <v>3.2</v>
      </c>
      <c r="L4106">
        <v>3520</v>
      </c>
      <c r="M4106">
        <v>11</v>
      </c>
      <c r="N4106">
        <v>5.2</v>
      </c>
      <c r="O4106">
        <v>77.7</v>
      </c>
      <c r="P4106">
        <v>80.7</v>
      </c>
      <c r="Q4106">
        <v>81.400000000000006</v>
      </c>
      <c r="R4106">
        <v>3.7</v>
      </c>
      <c r="S4106">
        <v>2635</v>
      </c>
      <c r="T4106">
        <v>26300</v>
      </c>
      <c r="U4106">
        <v>39800</v>
      </c>
      <c r="V4106">
        <v>64200</v>
      </c>
    </row>
    <row r="4107" spans="1:22" x14ac:dyDescent="0.25">
      <c r="A4107" t="str">
        <f t="shared" si="64"/>
        <v>2016/201710MaleLawNon-EU</v>
      </c>
      <c r="B4107" t="s">
        <v>75</v>
      </c>
      <c r="C4107" t="s">
        <v>143</v>
      </c>
      <c r="D4107">
        <v>10</v>
      </c>
      <c r="E4107" t="s">
        <v>2</v>
      </c>
      <c r="F4107" t="s">
        <v>125</v>
      </c>
      <c r="G4107" t="s">
        <v>7</v>
      </c>
      <c r="H4107">
        <v>610</v>
      </c>
      <c r="I4107">
        <v>580</v>
      </c>
      <c r="J4107">
        <v>59.6</v>
      </c>
      <c r="K4107">
        <v>5.0999999999999996</v>
      </c>
      <c r="L4107">
        <v>235</v>
      </c>
      <c r="M4107">
        <v>23</v>
      </c>
      <c r="N4107">
        <v>1</v>
      </c>
      <c r="O4107">
        <v>15.2</v>
      </c>
      <c r="P4107">
        <v>15.7</v>
      </c>
      <c r="Q4107">
        <v>16.399999999999999</v>
      </c>
      <c r="R4107">
        <v>1.2</v>
      </c>
      <c r="S4107">
        <v>70</v>
      </c>
      <c r="T4107">
        <v>19000</v>
      </c>
      <c r="U4107">
        <v>32100</v>
      </c>
      <c r="V4107">
        <v>79200</v>
      </c>
    </row>
    <row r="4108" spans="1:22" x14ac:dyDescent="0.25">
      <c r="A4108" t="str">
        <f t="shared" si="64"/>
        <v>2016/201710MaleMaterials and technologyEU</v>
      </c>
      <c r="B4108" t="s">
        <v>75</v>
      </c>
      <c r="C4108" t="s">
        <v>143</v>
      </c>
      <c r="D4108">
        <v>10</v>
      </c>
      <c r="E4108" t="s">
        <v>2</v>
      </c>
      <c r="F4108" t="s">
        <v>21</v>
      </c>
      <c r="G4108" t="s">
        <v>150</v>
      </c>
      <c r="H4108">
        <v>85</v>
      </c>
      <c r="I4108">
        <v>80</v>
      </c>
      <c r="J4108">
        <v>79.3</v>
      </c>
      <c r="K4108">
        <v>6.9</v>
      </c>
      <c r="L4108">
        <v>15</v>
      </c>
      <c r="M4108">
        <v>7.9</v>
      </c>
      <c r="N4108">
        <v>2.5</v>
      </c>
      <c r="O4108">
        <v>9.1</v>
      </c>
      <c r="P4108">
        <v>9.1</v>
      </c>
      <c r="Q4108">
        <v>10.4</v>
      </c>
      <c r="R4108">
        <v>1.2</v>
      </c>
      <c r="S4108" t="s">
        <v>124</v>
      </c>
      <c r="T4108" t="s">
        <v>124</v>
      </c>
      <c r="U4108" t="s">
        <v>124</v>
      </c>
      <c r="V4108" t="s">
        <v>124</v>
      </c>
    </row>
    <row r="4109" spans="1:22" x14ac:dyDescent="0.25">
      <c r="A4109" t="str">
        <f t="shared" si="64"/>
        <v>2016/201710MaleMaterials and technologyUK</v>
      </c>
      <c r="B4109" t="s">
        <v>75</v>
      </c>
      <c r="C4109" t="s">
        <v>143</v>
      </c>
      <c r="D4109">
        <v>10</v>
      </c>
      <c r="E4109" t="s">
        <v>2</v>
      </c>
      <c r="F4109" t="s">
        <v>61</v>
      </c>
      <c r="G4109" t="s">
        <v>150</v>
      </c>
      <c r="H4109">
        <v>1155</v>
      </c>
      <c r="I4109">
        <v>1110</v>
      </c>
      <c r="J4109">
        <v>2.1</v>
      </c>
      <c r="K4109">
        <v>3.8</v>
      </c>
      <c r="L4109">
        <v>1085</v>
      </c>
      <c r="M4109">
        <v>11.2</v>
      </c>
      <c r="N4109">
        <v>4.3</v>
      </c>
      <c r="O4109">
        <v>78.5</v>
      </c>
      <c r="P4109">
        <v>81.900000000000006</v>
      </c>
      <c r="Q4109">
        <v>82.4</v>
      </c>
      <c r="R4109">
        <v>3.9</v>
      </c>
      <c r="S4109">
        <v>815</v>
      </c>
      <c r="T4109">
        <v>21200</v>
      </c>
      <c r="U4109">
        <v>33900</v>
      </c>
      <c r="V4109">
        <v>47100</v>
      </c>
    </row>
    <row r="4110" spans="1:22" x14ac:dyDescent="0.25">
      <c r="A4110" t="str">
        <f t="shared" si="64"/>
        <v>2016/201710MaleMaterials and technologyNon-EU</v>
      </c>
      <c r="B4110" t="s">
        <v>75</v>
      </c>
      <c r="C4110" t="s">
        <v>143</v>
      </c>
      <c r="D4110">
        <v>10</v>
      </c>
      <c r="E4110" t="s">
        <v>2</v>
      </c>
      <c r="F4110" t="s">
        <v>125</v>
      </c>
      <c r="G4110" t="s">
        <v>150</v>
      </c>
      <c r="H4110">
        <v>130</v>
      </c>
      <c r="I4110">
        <v>125</v>
      </c>
      <c r="J4110">
        <v>56.8</v>
      </c>
      <c r="K4110">
        <v>4.4000000000000004</v>
      </c>
      <c r="L4110">
        <v>55</v>
      </c>
      <c r="M4110">
        <v>26.8</v>
      </c>
      <c r="N4110">
        <v>1.1000000000000001</v>
      </c>
      <c r="O4110">
        <v>13.7</v>
      </c>
      <c r="P4110">
        <v>15.3</v>
      </c>
      <c r="Q4110">
        <v>15.3</v>
      </c>
      <c r="R4110">
        <v>1.6</v>
      </c>
      <c r="S4110">
        <v>15</v>
      </c>
      <c r="T4110">
        <v>24800</v>
      </c>
      <c r="U4110">
        <v>35400</v>
      </c>
      <c r="V4110">
        <v>36500</v>
      </c>
    </row>
    <row r="4111" spans="1:22" x14ac:dyDescent="0.25">
      <c r="A4111" t="str">
        <f t="shared" si="64"/>
        <v>2016/201710MaleMathematical sciencesEU</v>
      </c>
      <c r="B4111" t="s">
        <v>75</v>
      </c>
      <c r="C4111" t="s">
        <v>143</v>
      </c>
      <c r="D4111">
        <v>10</v>
      </c>
      <c r="E4111" t="s">
        <v>2</v>
      </c>
      <c r="F4111" t="s">
        <v>21</v>
      </c>
      <c r="G4111" t="s">
        <v>5</v>
      </c>
      <c r="H4111">
        <v>90</v>
      </c>
      <c r="I4111">
        <v>75</v>
      </c>
      <c r="J4111">
        <v>43.9</v>
      </c>
      <c r="K4111">
        <v>17.399999999999999</v>
      </c>
      <c r="L4111">
        <v>40</v>
      </c>
      <c r="M4111">
        <v>17.7</v>
      </c>
      <c r="N4111">
        <v>3.5</v>
      </c>
      <c r="O4111">
        <v>31.5</v>
      </c>
      <c r="P4111">
        <v>33.5</v>
      </c>
      <c r="Q4111">
        <v>34.799999999999997</v>
      </c>
      <c r="R4111">
        <v>3.3</v>
      </c>
      <c r="S4111">
        <v>20</v>
      </c>
      <c r="T4111">
        <v>38700</v>
      </c>
      <c r="U4111">
        <v>58000</v>
      </c>
      <c r="V4111">
        <v>79200</v>
      </c>
    </row>
    <row r="4112" spans="1:22" x14ac:dyDescent="0.25">
      <c r="A4112" t="str">
        <f t="shared" si="64"/>
        <v>2016/201710MaleMathematical sciencesUK</v>
      </c>
      <c r="B4112" t="s">
        <v>75</v>
      </c>
      <c r="C4112" t="s">
        <v>143</v>
      </c>
      <c r="D4112">
        <v>10</v>
      </c>
      <c r="E4112" t="s">
        <v>2</v>
      </c>
      <c r="F4112" t="s">
        <v>61</v>
      </c>
      <c r="G4112" t="s">
        <v>5</v>
      </c>
      <c r="H4112">
        <v>2395</v>
      </c>
      <c r="I4112">
        <v>2300</v>
      </c>
      <c r="J4112">
        <v>1.5</v>
      </c>
      <c r="K4112">
        <v>4</v>
      </c>
      <c r="L4112">
        <v>2265</v>
      </c>
      <c r="M4112">
        <v>11.1</v>
      </c>
      <c r="N4112">
        <v>3.8</v>
      </c>
      <c r="O4112">
        <v>79.2</v>
      </c>
      <c r="P4112">
        <v>82.9</v>
      </c>
      <c r="Q4112">
        <v>83.7</v>
      </c>
      <c r="R4112">
        <v>4.5</v>
      </c>
      <c r="S4112">
        <v>1750</v>
      </c>
      <c r="T4112">
        <v>31000</v>
      </c>
      <c r="U4112">
        <v>43100</v>
      </c>
      <c r="V4112">
        <v>65700</v>
      </c>
    </row>
    <row r="4113" spans="1:22" x14ac:dyDescent="0.25">
      <c r="A4113" t="str">
        <f t="shared" si="64"/>
        <v>2016/201710MaleMathematical sciencesNon-EU</v>
      </c>
      <c r="B4113" t="s">
        <v>75</v>
      </c>
      <c r="C4113" t="s">
        <v>143</v>
      </c>
      <c r="D4113">
        <v>10</v>
      </c>
      <c r="E4113" t="s">
        <v>2</v>
      </c>
      <c r="F4113" t="s">
        <v>125</v>
      </c>
      <c r="G4113" t="s">
        <v>5</v>
      </c>
      <c r="H4113">
        <v>300</v>
      </c>
      <c r="I4113">
        <v>280</v>
      </c>
      <c r="J4113">
        <v>58.7</v>
      </c>
      <c r="K4113">
        <v>6</v>
      </c>
      <c r="L4113">
        <v>115</v>
      </c>
      <c r="M4113">
        <v>26.6</v>
      </c>
      <c r="N4113">
        <v>2.4</v>
      </c>
      <c r="O4113">
        <v>11.1</v>
      </c>
      <c r="P4113">
        <v>11.8</v>
      </c>
      <c r="Q4113">
        <v>12.4</v>
      </c>
      <c r="R4113">
        <v>1.3</v>
      </c>
      <c r="S4113">
        <v>25</v>
      </c>
      <c r="T4113">
        <v>46000</v>
      </c>
      <c r="U4113">
        <v>68600</v>
      </c>
      <c r="V4113">
        <v>92300</v>
      </c>
    </row>
    <row r="4114" spans="1:22" x14ac:dyDescent="0.25">
      <c r="A4114" t="str">
        <f t="shared" si="64"/>
        <v>2016/201710MaleMedia, journalism and communicationsEU</v>
      </c>
      <c r="B4114" t="s">
        <v>75</v>
      </c>
      <c r="C4114" t="s">
        <v>143</v>
      </c>
      <c r="D4114">
        <v>10</v>
      </c>
      <c r="E4114" t="s">
        <v>2</v>
      </c>
      <c r="F4114" t="s">
        <v>21</v>
      </c>
      <c r="G4114" t="s">
        <v>151</v>
      </c>
      <c r="H4114">
        <v>125</v>
      </c>
      <c r="I4114">
        <v>115</v>
      </c>
      <c r="J4114">
        <v>51</v>
      </c>
      <c r="K4114">
        <v>6.5</v>
      </c>
      <c r="L4114">
        <v>55</v>
      </c>
      <c r="M4114">
        <v>20.5</v>
      </c>
      <c r="N4114">
        <v>1.7</v>
      </c>
      <c r="O4114">
        <v>25.9</v>
      </c>
      <c r="P4114">
        <v>25.9</v>
      </c>
      <c r="Q4114">
        <v>26.7</v>
      </c>
      <c r="R4114">
        <v>0.9</v>
      </c>
      <c r="S4114">
        <v>25</v>
      </c>
      <c r="T4114">
        <v>26300</v>
      </c>
      <c r="U4114">
        <v>32100</v>
      </c>
      <c r="V4114">
        <v>47400</v>
      </c>
    </row>
    <row r="4115" spans="1:22" x14ac:dyDescent="0.25">
      <c r="A4115" t="str">
        <f t="shared" si="64"/>
        <v>2016/201710MaleMedia, journalism and communicationsUK</v>
      </c>
      <c r="B4115" t="s">
        <v>75</v>
      </c>
      <c r="C4115" t="s">
        <v>143</v>
      </c>
      <c r="D4115">
        <v>10</v>
      </c>
      <c r="E4115" t="s">
        <v>2</v>
      </c>
      <c r="F4115" t="s">
        <v>61</v>
      </c>
      <c r="G4115" t="s">
        <v>151</v>
      </c>
      <c r="H4115">
        <v>2875</v>
      </c>
      <c r="I4115">
        <v>2805</v>
      </c>
      <c r="J4115">
        <v>1.5</v>
      </c>
      <c r="K4115">
        <v>2.5</v>
      </c>
      <c r="L4115">
        <v>2760</v>
      </c>
      <c r="M4115">
        <v>8.6</v>
      </c>
      <c r="N4115">
        <v>4.2</v>
      </c>
      <c r="O4115">
        <v>82.7</v>
      </c>
      <c r="P4115">
        <v>85.2</v>
      </c>
      <c r="Q4115">
        <v>85.8</v>
      </c>
      <c r="R4115">
        <v>3</v>
      </c>
      <c r="S4115">
        <v>2200</v>
      </c>
      <c r="T4115">
        <v>19700</v>
      </c>
      <c r="U4115">
        <v>28500</v>
      </c>
      <c r="V4115">
        <v>39100</v>
      </c>
    </row>
    <row r="4116" spans="1:22" x14ac:dyDescent="0.25">
      <c r="A4116" t="str">
        <f t="shared" si="64"/>
        <v>2016/201710MaleMedia, journalism and communicationsNon-EU</v>
      </c>
      <c r="B4116" t="s">
        <v>75</v>
      </c>
      <c r="C4116" t="s">
        <v>143</v>
      </c>
      <c r="D4116">
        <v>10</v>
      </c>
      <c r="E4116" t="s">
        <v>2</v>
      </c>
      <c r="F4116" t="s">
        <v>125</v>
      </c>
      <c r="G4116" t="s">
        <v>151</v>
      </c>
      <c r="H4116">
        <v>125</v>
      </c>
      <c r="I4116">
        <v>120</v>
      </c>
      <c r="J4116">
        <v>54.5</v>
      </c>
      <c r="K4116">
        <v>2.5</v>
      </c>
      <c r="L4116">
        <v>55</v>
      </c>
      <c r="M4116">
        <v>24.2</v>
      </c>
      <c r="N4116">
        <v>0</v>
      </c>
      <c r="O4116">
        <v>19.7</v>
      </c>
      <c r="P4116">
        <v>20.5</v>
      </c>
      <c r="Q4116">
        <v>21.3</v>
      </c>
      <c r="R4116">
        <v>1.6</v>
      </c>
      <c r="S4116">
        <v>20</v>
      </c>
      <c r="T4116">
        <v>11400</v>
      </c>
      <c r="U4116">
        <v>31400</v>
      </c>
      <c r="V4116">
        <v>43700</v>
      </c>
    </row>
    <row r="4117" spans="1:22" x14ac:dyDescent="0.25">
      <c r="A4117" t="str">
        <f t="shared" si="64"/>
        <v>2016/201710MaleMedical sciencesEU</v>
      </c>
      <c r="B4117" t="s">
        <v>75</v>
      </c>
      <c r="C4117" t="s">
        <v>143</v>
      </c>
      <c r="D4117">
        <v>10</v>
      </c>
      <c r="E4117" t="s">
        <v>2</v>
      </c>
      <c r="F4117" t="s">
        <v>21</v>
      </c>
      <c r="G4117" t="s">
        <v>152</v>
      </c>
      <c r="H4117">
        <v>15</v>
      </c>
      <c r="I4117">
        <v>15</v>
      </c>
      <c r="J4117">
        <v>48.9</v>
      </c>
      <c r="K4117">
        <v>6.1</v>
      </c>
      <c r="L4117">
        <v>10</v>
      </c>
      <c r="M4117">
        <v>0</v>
      </c>
      <c r="N4117">
        <v>0</v>
      </c>
      <c r="O4117">
        <v>38</v>
      </c>
      <c r="P4117">
        <v>44.6</v>
      </c>
      <c r="Q4117">
        <v>51.1</v>
      </c>
      <c r="R4117">
        <v>13</v>
      </c>
      <c r="S4117" t="s">
        <v>124</v>
      </c>
      <c r="T4117" t="s">
        <v>124</v>
      </c>
      <c r="U4117" t="s">
        <v>124</v>
      </c>
      <c r="V4117" t="s">
        <v>124</v>
      </c>
    </row>
    <row r="4118" spans="1:22" x14ac:dyDescent="0.25">
      <c r="A4118" t="str">
        <f t="shared" si="64"/>
        <v>2016/201710MaleMedical sciencesUK</v>
      </c>
      <c r="B4118" t="s">
        <v>75</v>
      </c>
      <c r="C4118" t="s">
        <v>143</v>
      </c>
      <c r="D4118">
        <v>10</v>
      </c>
      <c r="E4118" t="s">
        <v>2</v>
      </c>
      <c r="F4118" t="s">
        <v>61</v>
      </c>
      <c r="G4118" t="s">
        <v>152</v>
      </c>
      <c r="H4118">
        <v>735</v>
      </c>
      <c r="I4118">
        <v>715</v>
      </c>
      <c r="J4118">
        <v>1.4</v>
      </c>
      <c r="K4118">
        <v>2.7</v>
      </c>
      <c r="L4118">
        <v>705</v>
      </c>
      <c r="M4118">
        <v>8.8000000000000007</v>
      </c>
      <c r="N4118">
        <v>3.9</v>
      </c>
      <c r="O4118">
        <v>71.7</v>
      </c>
      <c r="P4118">
        <v>84.5</v>
      </c>
      <c r="Q4118">
        <v>85.9</v>
      </c>
      <c r="R4118">
        <v>14.2</v>
      </c>
      <c r="S4118">
        <v>485</v>
      </c>
      <c r="T4118">
        <v>31000</v>
      </c>
      <c r="U4118">
        <v>40200</v>
      </c>
      <c r="V4118">
        <v>54400</v>
      </c>
    </row>
    <row r="4119" spans="1:22" x14ac:dyDescent="0.25">
      <c r="A4119" t="str">
        <f t="shared" si="64"/>
        <v>2016/201710MaleMedical sciencesNon-EU</v>
      </c>
      <c r="B4119" t="s">
        <v>75</v>
      </c>
      <c r="C4119" t="s">
        <v>143</v>
      </c>
      <c r="D4119">
        <v>10</v>
      </c>
      <c r="E4119" t="s">
        <v>2</v>
      </c>
      <c r="F4119" t="s">
        <v>125</v>
      </c>
      <c r="G4119" t="s">
        <v>152</v>
      </c>
      <c r="H4119">
        <v>40</v>
      </c>
      <c r="I4119">
        <v>35</v>
      </c>
      <c r="J4119">
        <v>37.299999999999997</v>
      </c>
      <c r="K4119">
        <v>2.7</v>
      </c>
      <c r="L4119">
        <v>25</v>
      </c>
      <c r="M4119">
        <v>18.2</v>
      </c>
      <c r="N4119">
        <v>0</v>
      </c>
      <c r="O4119">
        <v>28.2</v>
      </c>
      <c r="P4119">
        <v>41.8</v>
      </c>
      <c r="Q4119">
        <v>44.5</v>
      </c>
      <c r="R4119">
        <v>16.399999999999999</v>
      </c>
      <c r="S4119" t="s">
        <v>124</v>
      </c>
      <c r="T4119" t="s">
        <v>124</v>
      </c>
      <c r="U4119" t="s">
        <v>124</v>
      </c>
      <c r="V4119" t="s">
        <v>124</v>
      </c>
    </row>
    <row r="4120" spans="1:22" x14ac:dyDescent="0.25">
      <c r="A4120" t="str">
        <f t="shared" si="64"/>
        <v>2016/201710MaleMedicine and dentistryEU</v>
      </c>
      <c r="B4120" t="s">
        <v>75</v>
      </c>
      <c r="C4120" t="s">
        <v>143</v>
      </c>
      <c r="D4120">
        <v>10</v>
      </c>
      <c r="E4120" t="s">
        <v>2</v>
      </c>
      <c r="F4120" t="s">
        <v>21</v>
      </c>
      <c r="G4120" t="s">
        <v>77</v>
      </c>
      <c r="H4120">
        <v>55</v>
      </c>
      <c r="I4120">
        <v>50</v>
      </c>
      <c r="J4120">
        <v>10</v>
      </c>
      <c r="K4120">
        <v>7.4</v>
      </c>
      <c r="L4120">
        <v>45</v>
      </c>
      <c r="M4120">
        <v>18</v>
      </c>
      <c r="N4120">
        <v>2</v>
      </c>
      <c r="O4120">
        <v>36</v>
      </c>
      <c r="P4120">
        <v>66</v>
      </c>
      <c r="Q4120">
        <v>70</v>
      </c>
      <c r="R4120">
        <v>34</v>
      </c>
      <c r="S4120">
        <v>15</v>
      </c>
      <c r="T4120">
        <v>55500</v>
      </c>
      <c r="U4120">
        <v>65000</v>
      </c>
      <c r="V4120">
        <v>69100</v>
      </c>
    </row>
    <row r="4121" spans="1:22" x14ac:dyDescent="0.25">
      <c r="A4121" t="str">
        <f t="shared" si="64"/>
        <v>2016/201710MaleMedicine and dentistryUK</v>
      </c>
      <c r="B4121" t="s">
        <v>75</v>
      </c>
      <c r="C4121" t="s">
        <v>143</v>
      </c>
      <c r="D4121">
        <v>10</v>
      </c>
      <c r="E4121" t="s">
        <v>2</v>
      </c>
      <c r="F4121" t="s">
        <v>61</v>
      </c>
      <c r="G4121" t="s">
        <v>77</v>
      </c>
      <c r="H4121">
        <v>2335</v>
      </c>
      <c r="I4121">
        <v>2265</v>
      </c>
      <c r="J4121">
        <v>1.1000000000000001</v>
      </c>
      <c r="K4121">
        <v>3</v>
      </c>
      <c r="L4121">
        <v>2240</v>
      </c>
      <c r="M4121">
        <v>9.1999999999999993</v>
      </c>
      <c r="N4121">
        <v>3.1</v>
      </c>
      <c r="O4121">
        <v>60.7</v>
      </c>
      <c r="P4121">
        <v>84.3</v>
      </c>
      <c r="Q4121">
        <v>86.5</v>
      </c>
      <c r="R4121">
        <v>25.8</v>
      </c>
      <c r="S4121">
        <v>1270</v>
      </c>
      <c r="T4121">
        <v>52200</v>
      </c>
      <c r="U4121">
        <v>64200</v>
      </c>
      <c r="V4121">
        <v>80500</v>
      </c>
    </row>
    <row r="4122" spans="1:22" x14ac:dyDescent="0.25">
      <c r="A4122" t="str">
        <f t="shared" si="64"/>
        <v>2016/201710MaleMedicine and dentistryNon-EU</v>
      </c>
      <c r="B4122" t="s">
        <v>75</v>
      </c>
      <c r="C4122" t="s">
        <v>143</v>
      </c>
      <c r="D4122">
        <v>10</v>
      </c>
      <c r="E4122" t="s">
        <v>2</v>
      </c>
      <c r="F4122" t="s">
        <v>125</v>
      </c>
      <c r="G4122" t="s">
        <v>77</v>
      </c>
      <c r="H4122">
        <v>165</v>
      </c>
      <c r="I4122">
        <v>155</v>
      </c>
      <c r="J4122">
        <v>21.6</v>
      </c>
      <c r="K4122">
        <v>5.4</v>
      </c>
      <c r="L4122">
        <v>125</v>
      </c>
      <c r="M4122">
        <v>18.399999999999999</v>
      </c>
      <c r="N4122">
        <v>2.5</v>
      </c>
      <c r="O4122">
        <v>38.1</v>
      </c>
      <c r="P4122">
        <v>56.1</v>
      </c>
      <c r="Q4122">
        <v>57.4</v>
      </c>
      <c r="R4122">
        <v>19.3</v>
      </c>
      <c r="S4122">
        <v>55</v>
      </c>
      <c r="T4122">
        <v>54400</v>
      </c>
      <c r="U4122">
        <v>65000</v>
      </c>
      <c r="V4122">
        <v>77300</v>
      </c>
    </row>
    <row r="4123" spans="1:22" x14ac:dyDescent="0.25">
      <c r="A4123" t="str">
        <f t="shared" si="64"/>
        <v>2016/201710MaleNursing and midwiferyEU</v>
      </c>
      <c r="B4123" t="s">
        <v>75</v>
      </c>
      <c r="C4123" t="s">
        <v>143</v>
      </c>
      <c r="D4123">
        <v>10</v>
      </c>
      <c r="E4123" t="s">
        <v>2</v>
      </c>
      <c r="F4123" t="s">
        <v>21</v>
      </c>
      <c r="G4123" t="s">
        <v>153</v>
      </c>
      <c r="H4123" t="s">
        <v>124</v>
      </c>
      <c r="I4123" t="s">
        <v>124</v>
      </c>
      <c r="J4123" t="s">
        <v>124</v>
      </c>
      <c r="K4123" t="s">
        <v>124</v>
      </c>
      <c r="L4123" t="s">
        <v>124</v>
      </c>
      <c r="M4123" t="s">
        <v>124</v>
      </c>
      <c r="N4123" t="s">
        <v>124</v>
      </c>
      <c r="O4123" t="s">
        <v>124</v>
      </c>
      <c r="P4123" t="s">
        <v>124</v>
      </c>
      <c r="Q4123" t="s">
        <v>124</v>
      </c>
      <c r="R4123" t="s">
        <v>124</v>
      </c>
      <c r="S4123" t="s">
        <v>124</v>
      </c>
      <c r="T4123" t="s">
        <v>124</v>
      </c>
      <c r="U4123" t="s">
        <v>124</v>
      </c>
      <c r="V4123" t="s">
        <v>124</v>
      </c>
    </row>
    <row r="4124" spans="1:22" x14ac:dyDescent="0.25">
      <c r="A4124" t="str">
        <f t="shared" si="64"/>
        <v>2016/201710MaleNursing and midwiferyUK</v>
      </c>
      <c r="B4124" t="s">
        <v>75</v>
      </c>
      <c r="C4124" t="s">
        <v>143</v>
      </c>
      <c r="D4124">
        <v>10</v>
      </c>
      <c r="E4124" t="s">
        <v>2</v>
      </c>
      <c r="F4124" t="s">
        <v>61</v>
      </c>
      <c r="G4124" t="s">
        <v>153</v>
      </c>
      <c r="H4124">
        <v>815</v>
      </c>
      <c r="I4124">
        <v>795</v>
      </c>
      <c r="J4124">
        <v>3.9</v>
      </c>
      <c r="K4124">
        <v>2.2999999999999998</v>
      </c>
      <c r="L4124">
        <v>765</v>
      </c>
      <c r="M4124">
        <v>4.5</v>
      </c>
      <c r="N4124">
        <v>3.4</v>
      </c>
      <c r="O4124">
        <v>69.400000000000006</v>
      </c>
      <c r="P4124">
        <v>87.2</v>
      </c>
      <c r="Q4124">
        <v>88.3</v>
      </c>
      <c r="R4124">
        <v>18.8</v>
      </c>
      <c r="S4124">
        <v>505</v>
      </c>
      <c r="T4124">
        <v>27400</v>
      </c>
      <c r="U4124">
        <v>35000</v>
      </c>
      <c r="V4124">
        <v>42700</v>
      </c>
    </row>
    <row r="4125" spans="1:22" x14ac:dyDescent="0.25">
      <c r="A4125" t="str">
        <f t="shared" si="64"/>
        <v>2016/201710MaleNursing and midwiferyNon-EU</v>
      </c>
      <c r="B4125" t="s">
        <v>75</v>
      </c>
      <c r="C4125" t="s">
        <v>143</v>
      </c>
      <c r="D4125">
        <v>10</v>
      </c>
      <c r="E4125" t="s">
        <v>2</v>
      </c>
      <c r="F4125" t="s">
        <v>125</v>
      </c>
      <c r="G4125" t="s">
        <v>153</v>
      </c>
      <c r="H4125">
        <v>30</v>
      </c>
      <c r="I4125">
        <v>30</v>
      </c>
      <c r="J4125">
        <v>43.8</v>
      </c>
      <c r="K4125">
        <v>0</v>
      </c>
      <c r="L4125">
        <v>20</v>
      </c>
      <c r="M4125">
        <v>21.9</v>
      </c>
      <c r="N4125">
        <v>6.2</v>
      </c>
      <c r="O4125">
        <v>25</v>
      </c>
      <c r="P4125">
        <v>25</v>
      </c>
      <c r="Q4125">
        <v>28.1</v>
      </c>
      <c r="R4125">
        <v>3.1</v>
      </c>
      <c r="S4125" t="s">
        <v>124</v>
      </c>
      <c r="T4125" t="s">
        <v>124</v>
      </c>
      <c r="U4125" t="s">
        <v>124</v>
      </c>
      <c r="V4125" t="s">
        <v>124</v>
      </c>
    </row>
    <row r="4126" spans="1:22" x14ac:dyDescent="0.25">
      <c r="A4126" t="str">
        <f t="shared" si="64"/>
        <v>2016/201710MalePerforming artsEU</v>
      </c>
      <c r="B4126" t="s">
        <v>75</v>
      </c>
      <c r="C4126" t="s">
        <v>143</v>
      </c>
      <c r="D4126">
        <v>10</v>
      </c>
      <c r="E4126" t="s">
        <v>2</v>
      </c>
      <c r="F4126" t="s">
        <v>21</v>
      </c>
      <c r="G4126" t="s">
        <v>154</v>
      </c>
      <c r="H4126">
        <v>115</v>
      </c>
      <c r="I4126">
        <v>105</v>
      </c>
      <c r="J4126">
        <v>38</v>
      </c>
      <c r="K4126">
        <v>7.1</v>
      </c>
      <c r="L4126">
        <v>65</v>
      </c>
      <c r="M4126">
        <v>20.5</v>
      </c>
      <c r="N4126">
        <v>2.8</v>
      </c>
      <c r="O4126">
        <v>34</v>
      </c>
      <c r="P4126">
        <v>35.9</v>
      </c>
      <c r="Q4126">
        <v>38.700000000000003</v>
      </c>
      <c r="R4126">
        <v>4.7</v>
      </c>
      <c r="S4126">
        <v>30</v>
      </c>
      <c r="T4126">
        <v>13000</v>
      </c>
      <c r="U4126">
        <v>22300</v>
      </c>
      <c r="V4126">
        <v>30300</v>
      </c>
    </row>
    <row r="4127" spans="1:22" x14ac:dyDescent="0.25">
      <c r="A4127" t="str">
        <f t="shared" si="64"/>
        <v>2016/201710MalePerforming artsUK</v>
      </c>
      <c r="B4127" t="s">
        <v>75</v>
      </c>
      <c r="C4127" t="s">
        <v>143</v>
      </c>
      <c r="D4127">
        <v>10</v>
      </c>
      <c r="E4127" t="s">
        <v>2</v>
      </c>
      <c r="F4127" t="s">
        <v>61</v>
      </c>
      <c r="G4127" t="s">
        <v>154</v>
      </c>
      <c r="H4127">
        <v>2935</v>
      </c>
      <c r="I4127">
        <v>2880</v>
      </c>
      <c r="J4127">
        <v>1.9</v>
      </c>
      <c r="K4127">
        <v>2</v>
      </c>
      <c r="L4127">
        <v>2825</v>
      </c>
      <c r="M4127">
        <v>8.8000000000000007</v>
      </c>
      <c r="N4127">
        <v>4.2</v>
      </c>
      <c r="O4127">
        <v>79.900000000000006</v>
      </c>
      <c r="P4127">
        <v>84.2</v>
      </c>
      <c r="Q4127">
        <v>85.1</v>
      </c>
      <c r="R4127">
        <v>5.0999999999999996</v>
      </c>
      <c r="S4127">
        <v>2065</v>
      </c>
      <c r="T4127">
        <v>15700</v>
      </c>
      <c r="U4127">
        <v>24800</v>
      </c>
      <c r="V4127">
        <v>35000</v>
      </c>
    </row>
    <row r="4128" spans="1:22" x14ac:dyDescent="0.25">
      <c r="A4128" t="str">
        <f t="shared" si="64"/>
        <v>2016/201710MalePerforming artsNon-EU</v>
      </c>
      <c r="B4128" t="s">
        <v>75</v>
      </c>
      <c r="C4128" t="s">
        <v>143</v>
      </c>
      <c r="D4128">
        <v>10</v>
      </c>
      <c r="E4128" t="s">
        <v>2</v>
      </c>
      <c r="F4128" t="s">
        <v>125</v>
      </c>
      <c r="G4128" t="s">
        <v>154</v>
      </c>
      <c r="H4128">
        <v>115</v>
      </c>
      <c r="I4128">
        <v>115</v>
      </c>
      <c r="J4128">
        <v>61.1</v>
      </c>
      <c r="K4128">
        <v>1.7</v>
      </c>
      <c r="L4128">
        <v>45</v>
      </c>
      <c r="M4128">
        <v>13.2</v>
      </c>
      <c r="N4128">
        <v>1.8</v>
      </c>
      <c r="O4128">
        <v>22.1</v>
      </c>
      <c r="P4128">
        <v>23</v>
      </c>
      <c r="Q4128">
        <v>23.9</v>
      </c>
      <c r="R4128">
        <v>1.8</v>
      </c>
      <c r="S4128">
        <v>20</v>
      </c>
      <c r="T4128">
        <v>11400</v>
      </c>
      <c r="U4128">
        <v>18200</v>
      </c>
      <c r="V4128">
        <v>32800</v>
      </c>
    </row>
    <row r="4129" spans="1:22" x14ac:dyDescent="0.25">
      <c r="A4129" t="str">
        <f t="shared" si="64"/>
        <v>2016/201710MalePharmacology, toxicology and pharmacyEU</v>
      </c>
      <c r="B4129" t="s">
        <v>75</v>
      </c>
      <c r="C4129" t="s">
        <v>143</v>
      </c>
      <c r="D4129">
        <v>10</v>
      </c>
      <c r="E4129" t="s">
        <v>2</v>
      </c>
      <c r="F4129" t="s">
        <v>21</v>
      </c>
      <c r="G4129" t="s">
        <v>78</v>
      </c>
      <c r="H4129">
        <v>30</v>
      </c>
      <c r="I4129">
        <v>25</v>
      </c>
      <c r="J4129">
        <v>42.6</v>
      </c>
      <c r="K4129">
        <v>12.9</v>
      </c>
      <c r="L4129">
        <v>15</v>
      </c>
      <c r="M4129">
        <v>40.700000000000003</v>
      </c>
      <c r="N4129">
        <v>0</v>
      </c>
      <c r="O4129">
        <v>5.6</v>
      </c>
      <c r="P4129">
        <v>16.7</v>
      </c>
      <c r="Q4129">
        <v>16.7</v>
      </c>
      <c r="R4129">
        <v>11.1</v>
      </c>
      <c r="S4129" t="s">
        <v>124</v>
      </c>
      <c r="T4129" t="s">
        <v>124</v>
      </c>
      <c r="U4129" t="s">
        <v>124</v>
      </c>
      <c r="V4129" t="s">
        <v>124</v>
      </c>
    </row>
    <row r="4130" spans="1:22" x14ac:dyDescent="0.25">
      <c r="A4130" t="str">
        <f t="shared" si="64"/>
        <v>2016/201710MalePharmacology, toxicology and pharmacyUK</v>
      </c>
      <c r="B4130" t="s">
        <v>75</v>
      </c>
      <c r="C4130" t="s">
        <v>143</v>
      </c>
      <c r="D4130">
        <v>10</v>
      </c>
      <c r="E4130" t="s">
        <v>2</v>
      </c>
      <c r="F4130" t="s">
        <v>61</v>
      </c>
      <c r="G4130" t="s">
        <v>78</v>
      </c>
      <c r="H4130">
        <v>620</v>
      </c>
      <c r="I4130">
        <v>610</v>
      </c>
      <c r="J4130">
        <v>1.5</v>
      </c>
      <c r="K4130">
        <v>1.2</v>
      </c>
      <c r="L4130">
        <v>600</v>
      </c>
      <c r="M4130">
        <v>9</v>
      </c>
      <c r="N4130">
        <v>3.3</v>
      </c>
      <c r="O4130">
        <v>73.2</v>
      </c>
      <c r="P4130">
        <v>83.3</v>
      </c>
      <c r="Q4130">
        <v>86.2</v>
      </c>
      <c r="R4130">
        <v>13.1</v>
      </c>
      <c r="S4130">
        <v>420</v>
      </c>
      <c r="T4130">
        <v>16800</v>
      </c>
      <c r="U4130">
        <v>36000</v>
      </c>
      <c r="V4130">
        <v>47400</v>
      </c>
    </row>
    <row r="4131" spans="1:22" x14ac:dyDescent="0.25">
      <c r="A4131" t="str">
        <f t="shared" si="64"/>
        <v>2016/201710MalePharmacology, toxicology and pharmacyNon-EU</v>
      </c>
      <c r="B4131" t="s">
        <v>75</v>
      </c>
      <c r="C4131" t="s">
        <v>143</v>
      </c>
      <c r="D4131">
        <v>10</v>
      </c>
      <c r="E4131" t="s">
        <v>2</v>
      </c>
      <c r="F4131" t="s">
        <v>125</v>
      </c>
      <c r="G4131" t="s">
        <v>78</v>
      </c>
      <c r="H4131">
        <v>85</v>
      </c>
      <c r="I4131">
        <v>85</v>
      </c>
      <c r="J4131">
        <v>44.1</v>
      </c>
      <c r="K4131">
        <v>3.5</v>
      </c>
      <c r="L4131">
        <v>45</v>
      </c>
      <c r="M4131">
        <v>21</v>
      </c>
      <c r="N4131">
        <v>2.4</v>
      </c>
      <c r="O4131">
        <v>32.5</v>
      </c>
      <c r="P4131">
        <v>32.5</v>
      </c>
      <c r="Q4131">
        <v>32.5</v>
      </c>
      <c r="R4131">
        <v>0</v>
      </c>
      <c r="S4131">
        <v>25</v>
      </c>
      <c r="T4131">
        <v>17500</v>
      </c>
      <c r="U4131">
        <v>31600</v>
      </c>
      <c r="V4131">
        <v>42800</v>
      </c>
    </row>
    <row r="4132" spans="1:22" x14ac:dyDescent="0.25">
      <c r="A4132" t="str">
        <f t="shared" si="64"/>
        <v>2016/201710MalePhilosophy and religious studiesEU</v>
      </c>
      <c r="B4132" t="s">
        <v>75</v>
      </c>
      <c r="C4132" t="s">
        <v>143</v>
      </c>
      <c r="D4132">
        <v>10</v>
      </c>
      <c r="E4132" t="s">
        <v>2</v>
      </c>
      <c r="F4132" t="s">
        <v>21</v>
      </c>
      <c r="G4132" t="s">
        <v>115</v>
      </c>
      <c r="H4132">
        <v>35</v>
      </c>
      <c r="I4132">
        <v>30</v>
      </c>
      <c r="J4132">
        <v>33</v>
      </c>
      <c r="K4132">
        <v>7.7</v>
      </c>
      <c r="L4132">
        <v>20</v>
      </c>
      <c r="M4132">
        <v>24.1</v>
      </c>
      <c r="N4132">
        <v>0</v>
      </c>
      <c r="O4132">
        <v>38.200000000000003</v>
      </c>
      <c r="P4132">
        <v>39.799999999999997</v>
      </c>
      <c r="Q4132">
        <v>42.9</v>
      </c>
      <c r="R4132">
        <v>4.7</v>
      </c>
      <c r="S4132">
        <v>10</v>
      </c>
      <c r="T4132">
        <v>21200</v>
      </c>
      <c r="U4132">
        <v>30300</v>
      </c>
      <c r="V4132">
        <v>64200</v>
      </c>
    </row>
    <row r="4133" spans="1:22" x14ac:dyDescent="0.25">
      <c r="A4133" t="str">
        <f t="shared" si="64"/>
        <v>2016/201710MalePhilosophy and religious studiesUK</v>
      </c>
      <c r="B4133" t="s">
        <v>75</v>
      </c>
      <c r="C4133" t="s">
        <v>143</v>
      </c>
      <c r="D4133">
        <v>10</v>
      </c>
      <c r="E4133" t="s">
        <v>2</v>
      </c>
      <c r="F4133" t="s">
        <v>61</v>
      </c>
      <c r="G4133" t="s">
        <v>115</v>
      </c>
      <c r="H4133">
        <v>1305</v>
      </c>
      <c r="I4133">
        <v>1270</v>
      </c>
      <c r="J4133">
        <v>1.7</v>
      </c>
      <c r="K4133">
        <v>2.8</v>
      </c>
      <c r="L4133">
        <v>1245</v>
      </c>
      <c r="M4133">
        <v>13.4</v>
      </c>
      <c r="N4133">
        <v>5.0999999999999996</v>
      </c>
      <c r="O4133">
        <v>71.900000000000006</v>
      </c>
      <c r="P4133">
        <v>78.5</v>
      </c>
      <c r="Q4133">
        <v>79.8</v>
      </c>
      <c r="R4133">
        <v>7.9</v>
      </c>
      <c r="S4133">
        <v>825</v>
      </c>
      <c r="T4133">
        <v>20800</v>
      </c>
      <c r="U4133">
        <v>32500</v>
      </c>
      <c r="V4133">
        <v>47800</v>
      </c>
    </row>
    <row r="4134" spans="1:22" x14ac:dyDescent="0.25">
      <c r="A4134" t="str">
        <f t="shared" si="64"/>
        <v>2016/201710MalePhilosophy and religious studiesNon-EU</v>
      </c>
      <c r="B4134" t="s">
        <v>75</v>
      </c>
      <c r="C4134" t="s">
        <v>143</v>
      </c>
      <c r="D4134">
        <v>10</v>
      </c>
      <c r="E4134" t="s">
        <v>2</v>
      </c>
      <c r="F4134" t="s">
        <v>125</v>
      </c>
      <c r="G4134" t="s">
        <v>115</v>
      </c>
      <c r="H4134">
        <v>40</v>
      </c>
      <c r="I4134">
        <v>40</v>
      </c>
      <c r="J4134">
        <v>66.7</v>
      </c>
      <c r="K4134">
        <v>5.6</v>
      </c>
      <c r="L4134">
        <v>15</v>
      </c>
      <c r="M4134">
        <v>12</v>
      </c>
      <c r="N4134">
        <v>6.4</v>
      </c>
      <c r="O4134">
        <v>11.5</v>
      </c>
      <c r="P4134">
        <v>11.5</v>
      </c>
      <c r="Q4134">
        <v>15</v>
      </c>
      <c r="R4134">
        <v>3.4</v>
      </c>
      <c r="S4134" t="s">
        <v>124</v>
      </c>
      <c r="T4134" t="s">
        <v>124</v>
      </c>
      <c r="U4134" t="s">
        <v>124</v>
      </c>
      <c r="V4134" t="s">
        <v>124</v>
      </c>
    </row>
    <row r="4135" spans="1:22" x14ac:dyDescent="0.25">
      <c r="A4135" t="str">
        <f t="shared" si="64"/>
        <v>2016/201710MalePhysics and astronomyEU</v>
      </c>
      <c r="B4135" t="s">
        <v>75</v>
      </c>
      <c r="C4135" t="s">
        <v>143</v>
      </c>
      <c r="D4135">
        <v>10</v>
      </c>
      <c r="E4135" t="s">
        <v>2</v>
      </c>
      <c r="F4135" t="s">
        <v>21</v>
      </c>
      <c r="G4135" t="s">
        <v>88</v>
      </c>
      <c r="H4135">
        <v>50</v>
      </c>
      <c r="I4135">
        <v>45</v>
      </c>
      <c r="J4135">
        <v>44.7</v>
      </c>
      <c r="K4135">
        <v>15.3</v>
      </c>
      <c r="L4135">
        <v>25</v>
      </c>
      <c r="M4135">
        <v>25.9</v>
      </c>
      <c r="N4135">
        <v>0</v>
      </c>
      <c r="O4135">
        <v>23.7</v>
      </c>
      <c r="P4135">
        <v>29.3</v>
      </c>
      <c r="Q4135">
        <v>29.3</v>
      </c>
      <c r="R4135">
        <v>5.6</v>
      </c>
      <c r="S4135" t="s">
        <v>124</v>
      </c>
      <c r="T4135" t="s">
        <v>124</v>
      </c>
      <c r="U4135" t="s">
        <v>124</v>
      </c>
      <c r="V4135" t="s">
        <v>124</v>
      </c>
    </row>
    <row r="4136" spans="1:22" x14ac:dyDescent="0.25">
      <c r="A4136" t="str">
        <f t="shared" si="64"/>
        <v>2016/201710MalePhysics and astronomyUK</v>
      </c>
      <c r="B4136" t="s">
        <v>75</v>
      </c>
      <c r="C4136" t="s">
        <v>143</v>
      </c>
      <c r="D4136">
        <v>10</v>
      </c>
      <c r="E4136" t="s">
        <v>2</v>
      </c>
      <c r="F4136" t="s">
        <v>61</v>
      </c>
      <c r="G4136" t="s">
        <v>88</v>
      </c>
      <c r="H4136">
        <v>1600</v>
      </c>
      <c r="I4136">
        <v>1525</v>
      </c>
      <c r="J4136">
        <v>1.1000000000000001</v>
      </c>
      <c r="K4136">
        <v>4.4000000000000004</v>
      </c>
      <c r="L4136">
        <v>1510</v>
      </c>
      <c r="M4136">
        <v>12.5</v>
      </c>
      <c r="N4136">
        <v>3.4</v>
      </c>
      <c r="O4136">
        <v>77</v>
      </c>
      <c r="P4136">
        <v>82.2</v>
      </c>
      <c r="Q4136">
        <v>83.1</v>
      </c>
      <c r="R4136">
        <v>6</v>
      </c>
      <c r="S4136">
        <v>1130</v>
      </c>
      <c r="T4136">
        <v>31400</v>
      </c>
      <c r="U4136">
        <v>40900</v>
      </c>
      <c r="V4136">
        <v>58400</v>
      </c>
    </row>
    <row r="4137" spans="1:22" x14ac:dyDescent="0.25">
      <c r="A4137" t="str">
        <f t="shared" si="64"/>
        <v>2016/201710MalePhysics and astronomyNon-EU</v>
      </c>
      <c r="B4137" t="s">
        <v>75</v>
      </c>
      <c r="C4137" t="s">
        <v>143</v>
      </c>
      <c r="D4137">
        <v>10</v>
      </c>
      <c r="E4137" t="s">
        <v>2</v>
      </c>
      <c r="F4137" t="s">
        <v>125</v>
      </c>
      <c r="G4137" t="s">
        <v>88</v>
      </c>
      <c r="H4137">
        <v>60</v>
      </c>
      <c r="I4137">
        <v>60</v>
      </c>
      <c r="J4137">
        <v>48.4</v>
      </c>
      <c r="K4137">
        <v>0.8</v>
      </c>
      <c r="L4137">
        <v>30</v>
      </c>
      <c r="M4137">
        <v>23.8</v>
      </c>
      <c r="N4137">
        <v>0</v>
      </c>
      <c r="O4137">
        <v>24.6</v>
      </c>
      <c r="P4137">
        <v>27.8</v>
      </c>
      <c r="Q4137">
        <v>27.8</v>
      </c>
      <c r="R4137">
        <v>3.2</v>
      </c>
      <c r="S4137">
        <v>10</v>
      </c>
      <c r="T4137">
        <v>20800</v>
      </c>
      <c r="U4137">
        <v>45300</v>
      </c>
      <c r="V4137">
        <v>65300</v>
      </c>
    </row>
    <row r="4138" spans="1:22" x14ac:dyDescent="0.25">
      <c r="A4138" t="str">
        <f t="shared" si="64"/>
        <v>2016/201710MalePoliticsEU</v>
      </c>
      <c r="B4138" t="s">
        <v>75</v>
      </c>
      <c r="C4138" t="s">
        <v>143</v>
      </c>
      <c r="D4138">
        <v>10</v>
      </c>
      <c r="E4138" t="s">
        <v>2</v>
      </c>
      <c r="F4138" t="s">
        <v>21</v>
      </c>
      <c r="G4138" t="s">
        <v>102</v>
      </c>
      <c r="H4138">
        <v>135</v>
      </c>
      <c r="I4138">
        <v>115</v>
      </c>
      <c r="J4138">
        <v>50.6</v>
      </c>
      <c r="K4138">
        <v>12</v>
      </c>
      <c r="L4138">
        <v>60</v>
      </c>
      <c r="M4138">
        <v>20.100000000000001</v>
      </c>
      <c r="N4138">
        <v>3.5</v>
      </c>
      <c r="O4138">
        <v>24.3</v>
      </c>
      <c r="P4138">
        <v>24.3</v>
      </c>
      <c r="Q4138">
        <v>25.7</v>
      </c>
      <c r="R4138">
        <v>1.4</v>
      </c>
      <c r="S4138">
        <v>25</v>
      </c>
      <c r="T4138">
        <v>26300</v>
      </c>
      <c r="U4138">
        <v>48900</v>
      </c>
      <c r="V4138">
        <v>86100</v>
      </c>
    </row>
    <row r="4139" spans="1:22" x14ac:dyDescent="0.25">
      <c r="A4139" t="str">
        <f t="shared" si="64"/>
        <v>2016/201710MalePoliticsUK</v>
      </c>
      <c r="B4139" t="s">
        <v>75</v>
      </c>
      <c r="C4139" t="s">
        <v>143</v>
      </c>
      <c r="D4139">
        <v>10</v>
      </c>
      <c r="E4139" t="s">
        <v>2</v>
      </c>
      <c r="F4139" t="s">
        <v>61</v>
      </c>
      <c r="G4139" t="s">
        <v>102</v>
      </c>
      <c r="H4139">
        <v>2290</v>
      </c>
      <c r="I4139">
        <v>2195</v>
      </c>
      <c r="J4139">
        <v>1.5</v>
      </c>
      <c r="K4139">
        <v>4</v>
      </c>
      <c r="L4139">
        <v>2165</v>
      </c>
      <c r="M4139">
        <v>11.6</v>
      </c>
      <c r="N4139">
        <v>4.5999999999999996</v>
      </c>
      <c r="O4139">
        <v>75.900000000000006</v>
      </c>
      <c r="P4139">
        <v>81.099999999999994</v>
      </c>
      <c r="Q4139">
        <v>82.2</v>
      </c>
      <c r="R4139">
        <v>6.4</v>
      </c>
      <c r="S4139">
        <v>1585</v>
      </c>
      <c r="T4139">
        <v>25900</v>
      </c>
      <c r="U4139">
        <v>36900</v>
      </c>
      <c r="V4139">
        <v>55100</v>
      </c>
    </row>
    <row r="4140" spans="1:22" x14ac:dyDescent="0.25">
      <c r="A4140" t="str">
        <f t="shared" si="64"/>
        <v>2016/201710MalePoliticsNon-EU</v>
      </c>
      <c r="B4140" t="s">
        <v>75</v>
      </c>
      <c r="C4140" t="s">
        <v>143</v>
      </c>
      <c r="D4140">
        <v>10</v>
      </c>
      <c r="E4140" t="s">
        <v>2</v>
      </c>
      <c r="F4140" t="s">
        <v>125</v>
      </c>
      <c r="G4140" t="s">
        <v>102</v>
      </c>
      <c r="H4140">
        <v>125</v>
      </c>
      <c r="I4140">
        <v>120</v>
      </c>
      <c r="J4140">
        <v>56.4</v>
      </c>
      <c r="K4140">
        <v>4.8</v>
      </c>
      <c r="L4140">
        <v>50</v>
      </c>
      <c r="M4140">
        <v>25.6</v>
      </c>
      <c r="N4140">
        <v>1.4</v>
      </c>
      <c r="O4140">
        <v>11.9</v>
      </c>
      <c r="P4140">
        <v>12.3</v>
      </c>
      <c r="Q4140">
        <v>16.5</v>
      </c>
      <c r="R4140">
        <v>4.7</v>
      </c>
      <c r="S4140">
        <v>10</v>
      </c>
      <c r="T4140">
        <v>24500</v>
      </c>
      <c r="U4140">
        <v>67900</v>
      </c>
      <c r="V4140">
        <v>120100</v>
      </c>
    </row>
    <row r="4141" spans="1:22" x14ac:dyDescent="0.25">
      <c r="A4141" t="str">
        <f t="shared" si="64"/>
        <v>2016/201710MalePsychologyEU</v>
      </c>
      <c r="B4141" t="s">
        <v>75</v>
      </c>
      <c r="C4141" t="s">
        <v>143</v>
      </c>
      <c r="D4141">
        <v>10</v>
      </c>
      <c r="E4141" t="s">
        <v>2</v>
      </c>
      <c r="F4141" t="s">
        <v>21</v>
      </c>
      <c r="G4141" t="s">
        <v>20</v>
      </c>
      <c r="H4141">
        <v>50</v>
      </c>
      <c r="I4141">
        <v>45</v>
      </c>
      <c r="J4141">
        <v>35.700000000000003</v>
      </c>
      <c r="K4141">
        <v>5.2</v>
      </c>
      <c r="L4141">
        <v>30</v>
      </c>
      <c r="M4141">
        <v>19.5</v>
      </c>
      <c r="N4141">
        <v>0</v>
      </c>
      <c r="O4141">
        <v>36</v>
      </c>
      <c r="P4141">
        <v>42.6</v>
      </c>
      <c r="Q4141">
        <v>44.9</v>
      </c>
      <c r="R4141">
        <v>8.8000000000000007</v>
      </c>
      <c r="S4141">
        <v>15</v>
      </c>
      <c r="T4141">
        <v>27000</v>
      </c>
      <c r="U4141">
        <v>37200</v>
      </c>
      <c r="V4141">
        <v>47800</v>
      </c>
    </row>
    <row r="4142" spans="1:22" x14ac:dyDescent="0.25">
      <c r="A4142" t="str">
        <f t="shared" si="64"/>
        <v>2016/201710MalePsychologyUK</v>
      </c>
      <c r="B4142" t="s">
        <v>75</v>
      </c>
      <c r="C4142" t="s">
        <v>143</v>
      </c>
      <c r="D4142">
        <v>10</v>
      </c>
      <c r="E4142" t="s">
        <v>2</v>
      </c>
      <c r="F4142" t="s">
        <v>61</v>
      </c>
      <c r="G4142" t="s">
        <v>20</v>
      </c>
      <c r="H4142">
        <v>1745</v>
      </c>
      <c r="I4142">
        <v>1685</v>
      </c>
      <c r="J4142">
        <v>1.8</v>
      </c>
      <c r="K4142">
        <v>3.5</v>
      </c>
      <c r="L4142">
        <v>1655</v>
      </c>
      <c r="M4142">
        <v>10.1</v>
      </c>
      <c r="N4142">
        <v>4.2</v>
      </c>
      <c r="O4142">
        <v>75.099999999999994</v>
      </c>
      <c r="P4142">
        <v>82.4</v>
      </c>
      <c r="Q4142">
        <v>84</v>
      </c>
      <c r="R4142">
        <v>8.8000000000000007</v>
      </c>
      <c r="S4142">
        <v>1205</v>
      </c>
      <c r="T4142">
        <v>23400</v>
      </c>
      <c r="U4142">
        <v>32500</v>
      </c>
      <c r="V4142">
        <v>43800</v>
      </c>
    </row>
    <row r="4143" spans="1:22" x14ac:dyDescent="0.25">
      <c r="A4143" t="str">
        <f t="shared" si="64"/>
        <v>2016/201710MalePsychologyNon-EU</v>
      </c>
      <c r="B4143" t="s">
        <v>75</v>
      </c>
      <c r="C4143" t="s">
        <v>143</v>
      </c>
      <c r="D4143">
        <v>10</v>
      </c>
      <c r="E4143" t="s">
        <v>2</v>
      </c>
      <c r="F4143" t="s">
        <v>125</v>
      </c>
      <c r="G4143" t="s">
        <v>20</v>
      </c>
      <c r="H4143">
        <v>45</v>
      </c>
      <c r="I4143">
        <v>40</v>
      </c>
      <c r="J4143">
        <v>58.8</v>
      </c>
      <c r="K4143">
        <v>3.8</v>
      </c>
      <c r="L4143">
        <v>15</v>
      </c>
      <c r="M4143">
        <v>15.2</v>
      </c>
      <c r="N4143">
        <v>2.4</v>
      </c>
      <c r="O4143">
        <v>10.4</v>
      </c>
      <c r="P4143">
        <v>23.6</v>
      </c>
      <c r="Q4143">
        <v>23.6</v>
      </c>
      <c r="R4143">
        <v>13.2</v>
      </c>
      <c r="S4143" t="s">
        <v>124</v>
      </c>
      <c r="T4143" t="s">
        <v>124</v>
      </c>
      <c r="U4143" t="s">
        <v>124</v>
      </c>
      <c r="V4143" t="s">
        <v>124</v>
      </c>
    </row>
    <row r="4144" spans="1:22" x14ac:dyDescent="0.25">
      <c r="A4144" t="str">
        <f t="shared" si="64"/>
        <v>2016/201710MaleSociology, social policy and anthropologyEU</v>
      </c>
      <c r="B4144" t="s">
        <v>75</v>
      </c>
      <c r="C4144" t="s">
        <v>143</v>
      </c>
      <c r="D4144">
        <v>10</v>
      </c>
      <c r="E4144" t="s">
        <v>2</v>
      </c>
      <c r="F4144" t="s">
        <v>21</v>
      </c>
      <c r="G4144" t="s">
        <v>99</v>
      </c>
      <c r="H4144">
        <v>60</v>
      </c>
      <c r="I4144">
        <v>60</v>
      </c>
      <c r="J4144">
        <v>53.7</v>
      </c>
      <c r="K4144">
        <v>5.7</v>
      </c>
      <c r="L4144">
        <v>25</v>
      </c>
      <c r="M4144">
        <v>18</v>
      </c>
      <c r="N4144">
        <v>1.7</v>
      </c>
      <c r="O4144">
        <v>24.9</v>
      </c>
      <c r="P4144">
        <v>25.7</v>
      </c>
      <c r="Q4144">
        <v>26.6</v>
      </c>
      <c r="R4144">
        <v>1.7</v>
      </c>
      <c r="S4144" t="s">
        <v>124</v>
      </c>
      <c r="T4144" t="s">
        <v>124</v>
      </c>
      <c r="U4144" t="s">
        <v>124</v>
      </c>
      <c r="V4144" t="s">
        <v>124</v>
      </c>
    </row>
    <row r="4145" spans="1:22" x14ac:dyDescent="0.25">
      <c r="A4145" t="str">
        <f t="shared" si="64"/>
        <v>2016/201710MaleSociology, social policy and anthropologyUK</v>
      </c>
      <c r="B4145" t="s">
        <v>75</v>
      </c>
      <c r="C4145" t="s">
        <v>143</v>
      </c>
      <c r="D4145">
        <v>10</v>
      </c>
      <c r="E4145" t="s">
        <v>2</v>
      </c>
      <c r="F4145" t="s">
        <v>61</v>
      </c>
      <c r="G4145" t="s">
        <v>99</v>
      </c>
      <c r="H4145">
        <v>2170</v>
      </c>
      <c r="I4145">
        <v>2110</v>
      </c>
      <c r="J4145">
        <v>1.9</v>
      </c>
      <c r="K4145">
        <v>2.7</v>
      </c>
      <c r="L4145">
        <v>2070</v>
      </c>
      <c r="M4145">
        <v>10.199999999999999</v>
      </c>
      <c r="N4145">
        <v>4.5</v>
      </c>
      <c r="O4145">
        <v>78</v>
      </c>
      <c r="P4145">
        <v>82.6</v>
      </c>
      <c r="Q4145">
        <v>83.4</v>
      </c>
      <c r="R4145">
        <v>5.4</v>
      </c>
      <c r="S4145">
        <v>1560</v>
      </c>
      <c r="T4145">
        <v>22600</v>
      </c>
      <c r="U4145">
        <v>30700</v>
      </c>
      <c r="V4145">
        <v>40200</v>
      </c>
    </row>
    <row r="4146" spans="1:22" x14ac:dyDescent="0.25">
      <c r="A4146" t="str">
        <f t="shared" si="64"/>
        <v>2016/201710MaleSociology, social policy and anthropologyNon-EU</v>
      </c>
      <c r="B4146" t="s">
        <v>75</v>
      </c>
      <c r="C4146" t="s">
        <v>143</v>
      </c>
      <c r="D4146">
        <v>10</v>
      </c>
      <c r="E4146" t="s">
        <v>2</v>
      </c>
      <c r="F4146" t="s">
        <v>125</v>
      </c>
      <c r="G4146" t="s">
        <v>99</v>
      </c>
      <c r="H4146">
        <v>90</v>
      </c>
      <c r="I4146">
        <v>80</v>
      </c>
      <c r="J4146">
        <v>75.7</v>
      </c>
      <c r="K4146">
        <v>10.199999999999999</v>
      </c>
      <c r="L4146">
        <v>20</v>
      </c>
      <c r="M4146">
        <v>13.9</v>
      </c>
      <c r="N4146">
        <v>0</v>
      </c>
      <c r="O4146">
        <v>8.4</v>
      </c>
      <c r="P4146">
        <v>8.4</v>
      </c>
      <c r="Q4146">
        <v>10.3</v>
      </c>
      <c r="R4146">
        <v>1.9</v>
      </c>
      <c r="S4146" t="s">
        <v>124</v>
      </c>
      <c r="T4146" t="s">
        <v>124</v>
      </c>
      <c r="U4146" t="s">
        <v>124</v>
      </c>
      <c r="V4146" t="s">
        <v>124</v>
      </c>
    </row>
    <row r="4147" spans="1:22" x14ac:dyDescent="0.25">
      <c r="A4147" t="str">
        <f t="shared" si="64"/>
        <v>2016/201710MaleSport and exercise sciencesEU</v>
      </c>
      <c r="B4147" t="s">
        <v>75</v>
      </c>
      <c r="C4147" t="s">
        <v>143</v>
      </c>
      <c r="D4147">
        <v>10</v>
      </c>
      <c r="E4147" t="s">
        <v>2</v>
      </c>
      <c r="F4147" t="s">
        <v>21</v>
      </c>
      <c r="G4147" t="s">
        <v>82</v>
      </c>
      <c r="H4147">
        <v>50</v>
      </c>
      <c r="I4147">
        <v>45</v>
      </c>
      <c r="J4147">
        <v>32</v>
      </c>
      <c r="K4147">
        <v>12.1</v>
      </c>
      <c r="L4147">
        <v>30</v>
      </c>
      <c r="M4147">
        <v>21.6</v>
      </c>
      <c r="N4147">
        <v>4.5</v>
      </c>
      <c r="O4147">
        <v>36.1</v>
      </c>
      <c r="P4147">
        <v>42</v>
      </c>
      <c r="Q4147">
        <v>42</v>
      </c>
      <c r="R4147">
        <v>5.9</v>
      </c>
      <c r="S4147">
        <v>15</v>
      </c>
      <c r="T4147">
        <v>23000</v>
      </c>
      <c r="U4147">
        <v>36500</v>
      </c>
      <c r="V4147">
        <v>40900</v>
      </c>
    </row>
    <row r="4148" spans="1:22" x14ac:dyDescent="0.25">
      <c r="A4148" t="str">
        <f t="shared" si="64"/>
        <v>2016/201710MaleSport and exercise sciencesUK</v>
      </c>
      <c r="B4148" t="s">
        <v>75</v>
      </c>
      <c r="C4148" t="s">
        <v>143</v>
      </c>
      <c r="D4148">
        <v>10</v>
      </c>
      <c r="E4148" t="s">
        <v>2</v>
      </c>
      <c r="F4148" t="s">
        <v>61</v>
      </c>
      <c r="G4148" t="s">
        <v>82</v>
      </c>
      <c r="H4148">
        <v>2970</v>
      </c>
      <c r="I4148">
        <v>2900</v>
      </c>
      <c r="J4148">
        <v>0.7</v>
      </c>
      <c r="K4148">
        <v>2.5</v>
      </c>
      <c r="L4148">
        <v>2875</v>
      </c>
      <c r="M4148">
        <v>8.4</v>
      </c>
      <c r="N4148">
        <v>2.2999999999999998</v>
      </c>
      <c r="O4148">
        <v>83</v>
      </c>
      <c r="P4148">
        <v>88.2</v>
      </c>
      <c r="Q4148">
        <v>88.6</v>
      </c>
      <c r="R4148">
        <v>5.7</v>
      </c>
      <c r="S4148">
        <v>2290</v>
      </c>
      <c r="T4148">
        <v>24100</v>
      </c>
      <c r="U4148">
        <v>33000</v>
      </c>
      <c r="V4148">
        <v>41200</v>
      </c>
    </row>
    <row r="4149" spans="1:22" x14ac:dyDescent="0.25">
      <c r="A4149" t="str">
        <f t="shared" si="64"/>
        <v>2016/201710MaleSport and exercise sciencesNon-EU</v>
      </c>
      <c r="B4149" t="s">
        <v>75</v>
      </c>
      <c r="C4149" t="s">
        <v>143</v>
      </c>
      <c r="D4149">
        <v>10</v>
      </c>
      <c r="E4149" t="s">
        <v>2</v>
      </c>
      <c r="F4149" t="s">
        <v>125</v>
      </c>
      <c r="G4149" t="s">
        <v>82</v>
      </c>
      <c r="H4149">
        <v>35</v>
      </c>
      <c r="I4149">
        <v>30</v>
      </c>
      <c r="J4149">
        <v>63.2</v>
      </c>
      <c r="K4149">
        <v>13.2</v>
      </c>
      <c r="L4149">
        <v>10</v>
      </c>
      <c r="M4149">
        <v>22.8</v>
      </c>
      <c r="N4149">
        <v>1.8</v>
      </c>
      <c r="O4149">
        <v>12.3</v>
      </c>
      <c r="P4149">
        <v>12.3</v>
      </c>
      <c r="Q4149">
        <v>12.3</v>
      </c>
      <c r="R4149">
        <v>0</v>
      </c>
      <c r="S4149" t="s">
        <v>124</v>
      </c>
      <c r="T4149" t="s">
        <v>124</v>
      </c>
      <c r="U4149" t="s">
        <v>124</v>
      </c>
      <c r="V4149" t="s">
        <v>124</v>
      </c>
    </row>
    <row r="4150" spans="1:22" x14ac:dyDescent="0.25">
      <c r="A4150" t="str">
        <f t="shared" si="64"/>
        <v>2016/201710MaleVeterinary sciencesEU</v>
      </c>
      <c r="B4150" t="s">
        <v>75</v>
      </c>
      <c r="C4150" t="s">
        <v>143</v>
      </c>
      <c r="D4150">
        <v>10</v>
      </c>
      <c r="E4150" t="s">
        <v>2</v>
      </c>
      <c r="F4150" t="s">
        <v>21</v>
      </c>
      <c r="G4150" t="s">
        <v>85</v>
      </c>
      <c r="H4150">
        <v>0</v>
      </c>
      <c r="I4150">
        <v>0</v>
      </c>
      <c r="J4150">
        <v>100</v>
      </c>
      <c r="K4150">
        <v>0</v>
      </c>
      <c r="L4150">
        <v>0</v>
      </c>
      <c r="M4150">
        <v>0</v>
      </c>
      <c r="N4150">
        <v>0</v>
      </c>
      <c r="O4150">
        <v>0</v>
      </c>
      <c r="P4150">
        <v>0</v>
      </c>
      <c r="Q4150">
        <v>0</v>
      </c>
      <c r="R4150">
        <v>0</v>
      </c>
      <c r="S4150" t="s">
        <v>146</v>
      </c>
      <c r="T4150" t="s">
        <v>146</v>
      </c>
      <c r="U4150" t="s">
        <v>146</v>
      </c>
      <c r="V4150" t="s">
        <v>146</v>
      </c>
    </row>
    <row r="4151" spans="1:22" x14ac:dyDescent="0.25">
      <c r="A4151" t="str">
        <f t="shared" si="64"/>
        <v>2016/201710MaleVeterinary sciencesUK</v>
      </c>
      <c r="B4151" t="s">
        <v>75</v>
      </c>
      <c r="C4151" t="s">
        <v>143</v>
      </c>
      <c r="D4151">
        <v>10</v>
      </c>
      <c r="E4151" t="s">
        <v>2</v>
      </c>
      <c r="F4151" t="s">
        <v>61</v>
      </c>
      <c r="G4151" t="s">
        <v>85</v>
      </c>
      <c r="H4151">
        <v>135</v>
      </c>
      <c r="I4151">
        <v>135</v>
      </c>
      <c r="J4151">
        <v>0.7</v>
      </c>
      <c r="K4151">
        <v>0.7</v>
      </c>
      <c r="L4151">
        <v>135</v>
      </c>
      <c r="M4151">
        <v>7.1</v>
      </c>
      <c r="N4151">
        <v>1.9</v>
      </c>
      <c r="O4151">
        <v>78.099999999999994</v>
      </c>
      <c r="P4151">
        <v>88.5</v>
      </c>
      <c r="Q4151">
        <v>90.3</v>
      </c>
      <c r="R4151">
        <v>12.3</v>
      </c>
      <c r="S4151">
        <v>100</v>
      </c>
      <c r="T4151">
        <v>12200</v>
      </c>
      <c r="U4151">
        <v>39800</v>
      </c>
      <c r="V4151">
        <v>51800</v>
      </c>
    </row>
    <row r="4152" spans="1:22" x14ac:dyDescent="0.25">
      <c r="A4152" t="str">
        <f t="shared" si="64"/>
        <v>2016/201710MaleVeterinary sciencesNon-EU</v>
      </c>
      <c r="B4152" t="s">
        <v>75</v>
      </c>
      <c r="C4152" t="s">
        <v>143</v>
      </c>
      <c r="D4152">
        <v>10</v>
      </c>
      <c r="E4152" t="s">
        <v>2</v>
      </c>
      <c r="F4152" t="s">
        <v>125</v>
      </c>
      <c r="G4152" t="s">
        <v>85</v>
      </c>
      <c r="H4152">
        <v>10</v>
      </c>
      <c r="I4152">
        <v>10</v>
      </c>
      <c r="J4152">
        <v>70</v>
      </c>
      <c r="K4152">
        <v>16.7</v>
      </c>
      <c r="L4152">
        <v>5</v>
      </c>
      <c r="M4152">
        <v>20</v>
      </c>
      <c r="N4152">
        <v>0</v>
      </c>
      <c r="O4152">
        <v>0</v>
      </c>
      <c r="P4152">
        <v>10</v>
      </c>
      <c r="Q4152">
        <v>10</v>
      </c>
      <c r="R4152">
        <v>10</v>
      </c>
      <c r="S4152" t="s">
        <v>146</v>
      </c>
      <c r="T4152" t="s">
        <v>146</v>
      </c>
      <c r="U4152" t="s">
        <v>146</v>
      </c>
      <c r="V4152" t="s">
        <v>146</v>
      </c>
    </row>
    <row r="4153" spans="1:22" x14ac:dyDescent="0.25">
      <c r="A4153" t="str">
        <f t="shared" si="64"/>
        <v>2016/20175FemaleAgriculture, food and related studiesEU</v>
      </c>
      <c r="B4153" t="s">
        <v>75</v>
      </c>
      <c r="C4153" t="s">
        <v>137</v>
      </c>
      <c r="D4153">
        <v>5</v>
      </c>
      <c r="E4153" t="s">
        <v>1</v>
      </c>
      <c r="F4153" t="s">
        <v>21</v>
      </c>
      <c r="G4153" t="s">
        <v>87</v>
      </c>
      <c r="H4153">
        <v>50</v>
      </c>
      <c r="I4153">
        <v>45</v>
      </c>
      <c r="J4153">
        <v>44.3</v>
      </c>
      <c r="K4153">
        <v>2.1</v>
      </c>
      <c r="L4153">
        <v>25</v>
      </c>
      <c r="M4153">
        <v>28.4</v>
      </c>
      <c r="N4153">
        <v>6.3</v>
      </c>
      <c r="O4153">
        <v>9.5</v>
      </c>
      <c r="P4153">
        <v>16.2</v>
      </c>
      <c r="Q4153">
        <v>21</v>
      </c>
      <c r="R4153">
        <v>11.5</v>
      </c>
      <c r="S4153" t="s">
        <v>124</v>
      </c>
      <c r="T4153" t="s">
        <v>124</v>
      </c>
      <c r="U4153" t="s">
        <v>124</v>
      </c>
      <c r="V4153" t="s">
        <v>124</v>
      </c>
    </row>
    <row r="4154" spans="1:22" x14ac:dyDescent="0.25">
      <c r="A4154" t="str">
        <f t="shared" si="64"/>
        <v>2016/20175FemaleAgriculture, food and related studiesUK</v>
      </c>
      <c r="B4154" t="s">
        <v>75</v>
      </c>
      <c r="C4154" t="s">
        <v>137</v>
      </c>
      <c r="D4154">
        <v>5</v>
      </c>
      <c r="E4154" t="s">
        <v>1</v>
      </c>
      <c r="F4154" t="s">
        <v>61</v>
      </c>
      <c r="G4154" t="s">
        <v>87</v>
      </c>
      <c r="H4154">
        <v>1395</v>
      </c>
      <c r="I4154">
        <v>1380</v>
      </c>
      <c r="J4154">
        <v>2.7</v>
      </c>
      <c r="K4154">
        <v>0.8</v>
      </c>
      <c r="L4154">
        <v>1345</v>
      </c>
      <c r="M4154">
        <v>7.7</v>
      </c>
      <c r="N4154">
        <v>6</v>
      </c>
      <c r="O4154">
        <v>73.5</v>
      </c>
      <c r="P4154">
        <v>81.900000000000006</v>
      </c>
      <c r="Q4154">
        <v>83.6</v>
      </c>
      <c r="R4154">
        <v>10.1</v>
      </c>
      <c r="S4154">
        <v>975</v>
      </c>
      <c r="T4154">
        <v>15000</v>
      </c>
      <c r="U4154">
        <v>20100</v>
      </c>
      <c r="V4154">
        <v>27400</v>
      </c>
    </row>
    <row r="4155" spans="1:22" x14ac:dyDescent="0.25">
      <c r="A4155" t="str">
        <f t="shared" si="64"/>
        <v>2016/20175FemaleAgriculture, food and related studiesNon-EU</v>
      </c>
      <c r="B4155" t="s">
        <v>75</v>
      </c>
      <c r="C4155" t="s">
        <v>137</v>
      </c>
      <c r="D4155">
        <v>5</v>
      </c>
      <c r="E4155" t="s">
        <v>1</v>
      </c>
      <c r="F4155" t="s">
        <v>125</v>
      </c>
      <c r="G4155" t="s">
        <v>87</v>
      </c>
      <c r="H4155">
        <v>80</v>
      </c>
      <c r="I4155">
        <v>80</v>
      </c>
      <c r="J4155">
        <v>61.9</v>
      </c>
      <c r="K4155">
        <v>1.3</v>
      </c>
      <c r="L4155">
        <v>30</v>
      </c>
      <c r="M4155">
        <v>19.7</v>
      </c>
      <c r="N4155">
        <v>3.8</v>
      </c>
      <c r="O4155">
        <v>10.199999999999999</v>
      </c>
      <c r="P4155">
        <v>11.4</v>
      </c>
      <c r="Q4155">
        <v>14.6</v>
      </c>
      <c r="R4155">
        <v>4.4000000000000004</v>
      </c>
      <c r="S4155" t="s">
        <v>124</v>
      </c>
      <c r="T4155" t="s">
        <v>124</v>
      </c>
      <c r="U4155" t="s">
        <v>124</v>
      </c>
      <c r="V4155" t="s">
        <v>124</v>
      </c>
    </row>
    <row r="4156" spans="1:22" x14ac:dyDescent="0.25">
      <c r="A4156" t="str">
        <f t="shared" si="64"/>
        <v>2016/20175FemaleAllied healthEU</v>
      </c>
      <c r="B4156" t="s">
        <v>75</v>
      </c>
      <c r="C4156" t="s">
        <v>137</v>
      </c>
      <c r="D4156">
        <v>5</v>
      </c>
      <c r="E4156" t="s">
        <v>1</v>
      </c>
      <c r="F4156" t="s">
        <v>21</v>
      </c>
      <c r="G4156" t="s">
        <v>145</v>
      </c>
      <c r="H4156">
        <v>250</v>
      </c>
      <c r="I4156">
        <v>225</v>
      </c>
      <c r="J4156">
        <v>29.7</v>
      </c>
      <c r="K4156">
        <v>11.3</v>
      </c>
      <c r="L4156">
        <v>155</v>
      </c>
      <c r="M4156">
        <v>20.3</v>
      </c>
      <c r="N4156">
        <v>6.2</v>
      </c>
      <c r="O4156">
        <v>31.8</v>
      </c>
      <c r="P4156">
        <v>41.1</v>
      </c>
      <c r="Q4156">
        <v>43.8</v>
      </c>
      <c r="R4156">
        <v>12</v>
      </c>
      <c r="S4156">
        <v>70</v>
      </c>
      <c r="T4156">
        <v>21500</v>
      </c>
      <c r="U4156">
        <v>26300</v>
      </c>
      <c r="V4156">
        <v>30700</v>
      </c>
    </row>
    <row r="4157" spans="1:22" x14ac:dyDescent="0.25">
      <c r="A4157" t="str">
        <f t="shared" si="64"/>
        <v>2016/20175FemaleAllied healthUK</v>
      </c>
      <c r="B4157" t="s">
        <v>75</v>
      </c>
      <c r="C4157" t="s">
        <v>137</v>
      </c>
      <c r="D4157">
        <v>5</v>
      </c>
      <c r="E4157" t="s">
        <v>1</v>
      </c>
      <c r="F4157" t="s">
        <v>61</v>
      </c>
      <c r="G4157" t="s">
        <v>145</v>
      </c>
      <c r="H4157">
        <v>6645</v>
      </c>
      <c r="I4157">
        <v>6590</v>
      </c>
      <c r="J4157">
        <v>3.9</v>
      </c>
      <c r="K4157">
        <v>0.8</v>
      </c>
      <c r="L4157">
        <v>6335</v>
      </c>
      <c r="M4157">
        <v>6.5</v>
      </c>
      <c r="N4157">
        <v>4.7</v>
      </c>
      <c r="O4157">
        <v>71.599999999999994</v>
      </c>
      <c r="P4157">
        <v>82.7</v>
      </c>
      <c r="Q4157">
        <v>85</v>
      </c>
      <c r="R4157">
        <v>13.4</v>
      </c>
      <c r="S4157">
        <v>4485</v>
      </c>
      <c r="T4157">
        <v>16400</v>
      </c>
      <c r="U4157">
        <v>24100</v>
      </c>
      <c r="V4157">
        <v>29200</v>
      </c>
    </row>
    <row r="4158" spans="1:22" x14ac:dyDescent="0.25">
      <c r="A4158" t="str">
        <f t="shared" si="64"/>
        <v>2016/20175FemaleAllied healthNon-EU</v>
      </c>
      <c r="B4158" t="s">
        <v>75</v>
      </c>
      <c r="C4158" t="s">
        <v>137</v>
      </c>
      <c r="D4158">
        <v>5</v>
      </c>
      <c r="E4158" t="s">
        <v>1</v>
      </c>
      <c r="F4158" t="s">
        <v>125</v>
      </c>
      <c r="G4158" t="s">
        <v>145</v>
      </c>
      <c r="H4158">
        <v>275</v>
      </c>
      <c r="I4158">
        <v>260</v>
      </c>
      <c r="J4158">
        <v>43.9</v>
      </c>
      <c r="K4158">
        <v>4.0999999999999996</v>
      </c>
      <c r="L4158">
        <v>145</v>
      </c>
      <c r="M4158">
        <v>24.2</v>
      </c>
      <c r="N4158">
        <v>2.2999999999999998</v>
      </c>
      <c r="O4158">
        <v>18.399999999999999</v>
      </c>
      <c r="P4158">
        <v>24.7</v>
      </c>
      <c r="Q4158">
        <v>29.6</v>
      </c>
      <c r="R4158">
        <v>11.2</v>
      </c>
      <c r="S4158">
        <v>45</v>
      </c>
      <c r="T4158">
        <v>19000</v>
      </c>
      <c r="U4158">
        <v>28500</v>
      </c>
      <c r="V4158">
        <v>38300</v>
      </c>
    </row>
    <row r="4159" spans="1:22" x14ac:dyDescent="0.25">
      <c r="A4159" t="str">
        <f t="shared" si="64"/>
        <v>2016/20175FemaleArchitecture, building and planningEU</v>
      </c>
      <c r="B4159" t="s">
        <v>75</v>
      </c>
      <c r="C4159" t="s">
        <v>137</v>
      </c>
      <c r="D4159">
        <v>5</v>
      </c>
      <c r="E4159" t="s">
        <v>1</v>
      </c>
      <c r="F4159" t="s">
        <v>21</v>
      </c>
      <c r="G4159" t="s">
        <v>97</v>
      </c>
      <c r="H4159">
        <v>170</v>
      </c>
      <c r="I4159">
        <v>160</v>
      </c>
      <c r="J4159">
        <v>34.5</v>
      </c>
      <c r="K4159">
        <v>5</v>
      </c>
      <c r="L4159">
        <v>105</v>
      </c>
      <c r="M4159">
        <v>21.7</v>
      </c>
      <c r="N4159">
        <v>3.4</v>
      </c>
      <c r="O4159">
        <v>27.3</v>
      </c>
      <c r="P4159">
        <v>36.6</v>
      </c>
      <c r="Q4159">
        <v>40.4</v>
      </c>
      <c r="R4159">
        <v>13</v>
      </c>
      <c r="S4159">
        <v>40</v>
      </c>
      <c r="T4159">
        <v>21500</v>
      </c>
      <c r="U4159">
        <v>26300</v>
      </c>
      <c r="V4159">
        <v>30300</v>
      </c>
    </row>
    <row r="4160" spans="1:22" x14ac:dyDescent="0.25">
      <c r="A4160" t="str">
        <f t="shared" si="64"/>
        <v>2016/20175FemaleArchitecture, building and planningUK</v>
      </c>
      <c r="B4160" t="s">
        <v>75</v>
      </c>
      <c r="C4160" t="s">
        <v>137</v>
      </c>
      <c r="D4160">
        <v>5</v>
      </c>
      <c r="E4160" t="s">
        <v>1</v>
      </c>
      <c r="F4160" t="s">
        <v>61</v>
      </c>
      <c r="G4160" t="s">
        <v>97</v>
      </c>
      <c r="H4160">
        <v>1800</v>
      </c>
      <c r="I4160">
        <v>1775</v>
      </c>
      <c r="J4160">
        <v>4.3</v>
      </c>
      <c r="K4160">
        <v>1.4</v>
      </c>
      <c r="L4160">
        <v>1700</v>
      </c>
      <c r="M4160">
        <v>7</v>
      </c>
      <c r="N4160">
        <v>4.3</v>
      </c>
      <c r="O4160">
        <v>71.599999999999994</v>
      </c>
      <c r="P4160">
        <v>82.1</v>
      </c>
      <c r="Q4160">
        <v>84.4</v>
      </c>
      <c r="R4160">
        <v>12.7</v>
      </c>
      <c r="S4160">
        <v>1235</v>
      </c>
      <c r="T4160">
        <v>22000</v>
      </c>
      <c r="U4160">
        <v>28800</v>
      </c>
      <c r="V4160">
        <v>36500</v>
      </c>
    </row>
    <row r="4161" spans="1:22" x14ac:dyDescent="0.25">
      <c r="A4161" t="str">
        <f t="shared" si="64"/>
        <v>2016/20175FemaleArchitecture, building and planningNon-EU</v>
      </c>
      <c r="B4161" t="s">
        <v>75</v>
      </c>
      <c r="C4161" t="s">
        <v>137</v>
      </c>
      <c r="D4161">
        <v>5</v>
      </c>
      <c r="E4161" t="s">
        <v>1</v>
      </c>
      <c r="F4161" t="s">
        <v>125</v>
      </c>
      <c r="G4161" t="s">
        <v>97</v>
      </c>
      <c r="H4161">
        <v>290</v>
      </c>
      <c r="I4161">
        <v>280</v>
      </c>
      <c r="J4161">
        <v>55.6</v>
      </c>
      <c r="K4161">
        <v>2.9</v>
      </c>
      <c r="L4161">
        <v>125</v>
      </c>
      <c r="M4161">
        <v>24.4</v>
      </c>
      <c r="N4161">
        <v>1.1000000000000001</v>
      </c>
      <c r="O4161">
        <v>11.9</v>
      </c>
      <c r="P4161">
        <v>15.4</v>
      </c>
      <c r="Q4161">
        <v>19</v>
      </c>
      <c r="R4161">
        <v>7.1</v>
      </c>
      <c r="S4161">
        <v>30</v>
      </c>
      <c r="T4161">
        <v>25600</v>
      </c>
      <c r="U4161">
        <v>29200</v>
      </c>
      <c r="V4161">
        <v>32800</v>
      </c>
    </row>
    <row r="4162" spans="1:22" x14ac:dyDescent="0.25">
      <c r="A4162" t="str">
        <f t="shared" si="64"/>
        <v>2016/20175FemaleBiosciencesEU</v>
      </c>
      <c r="B4162" t="s">
        <v>75</v>
      </c>
      <c r="C4162" t="s">
        <v>137</v>
      </c>
      <c r="D4162">
        <v>5</v>
      </c>
      <c r="E4162" t="s">
        <v>1</v>
      </c>
      <c r="F4162" t="s">
        <v>21</v>
      </c>
      <c r="G4162" t="s">
        <v>80</v>
      </c>
      <c r="H4162">
        <v>245</v>
      </c>
      <c r="I4162">
        <v>235</v>
      </c>
      <c r="J4162">
        <v>29.2</v>
      </c>
      <c r="K4162">
        <v>3.8</v>
      </c>
      <c r="L4162">
        <v>165</v>
      </c>
      <c r="M4162">
        <v>19.899999999999999</v>
      </c>
      <c r="N4162">
        <v>4.4000000000000004</v>
      </c>
      <c r="O4162">
        <v>20.2</v>
      </c>
      <c r="P4162">
        <v>34.5</v>
      </c>
      <c r="Q4162">
        <v>46.5</v>
      </c>
      <c r="R4162">
        <v>26.3</v>
      </c>
      <c r="S4162">
        <v>45</v>
      </c>
      <c r="T4162">
        <v>20800</v>
      </c>
      <c r="U4162">
        <v>26600</v>
      </c>
      <c r="V4162">
        <v>31000</v>
      </c>
    </row>
    <row r="4163" spans="1:22" x14ac:dyDescent="0.25">
      <c r="A4163" t="str">
        <f t="shared" si="64"/>
        <v>2016/20175FemaleBiosciencesUK</v>
      </c>
      <c r="B4163" t="s">
        <v>75</v>
      </c>
      <c r="C4163" t="s">
        <v>137</v>
      </c>
      <c r="D4163">
        <v>5</v>
      </c>
      <c r="E4163" t="s">
        <v>1</v>
      </c>
      <c r="F4163" t="s">
        <v>61</v>
      </c>
      <c r="G4163" t="s">
        <v>80</v>
      </c>
      <c r="H4163">
        <v>4465</v>
      </c>
      <c r="I4163">
        <v>4430</v>
      </c>
      <c r="J4163">
        <v>2.7</v>
      </c>
      <c r="K4163">
        <v>0.8</v>
      </c>
      <c r="L4163">
        <v>4310</v>
      </c>
      <c r="M4163">
        <v>6.4</v>
      </c>
      <c r="N4163">
        <v>5</v>
      </c>
      <c r="O4163">
        <v>63.7</v>
      </c>
      <c r="P4163">
        <v>80.3</v>
      </c>
      <c r="Q4163">
        <v>85.8</v>
      </c>
      <c r="R4163">
        <v>22.2</v>
      </c>
      <c r="S4163">
        <v>2750</v>
      </c>
      <c r="T4163">
        <v>18600</v>
      </c>
      <c r="U4163">
        <v>24800</v>
      </c>
      <c r="V4163">
        <v>30700</v>
      </c>
    </row>
    <row r="4164" spans="1:22" x14ac:dyDescent="0.25">
      <c r="A4164" t="str">
        <f t="shared" ref="A4164:A4227" si="65">B4164&amp;D4164&amp;E4164&amp;G4164&amp;F4164</f>
        <v>2016/20175FemaleBiosciencesNon-EU</v>
      </c>
      <c r="B4164" t="s">
        <v>75</v>
      </c>
      <c r="C4164" t="s">
        <v>137</v>
      </c>
      <c r="D4164">
        <v>5</v>
      </c>
      <c r="E4164" t="s">
        <v>1</v>
      </c>
      <c r="F4164" t="s">
        <v>125</v>
      </c>
      <c r="G4164" t="s">
        <v>80</v>
      </c>
      <c r="H4164">
        <v>320</v>
      </c>
      <c r="I4164">
        <v>310</v>
      </c>
      <c r="J4164">
        <v>37.6</v>
      </c>
      <c r="K4164">
        <v>3.7</v>
      </c>
      <c r="L4164">
        <v>190</v>
      </c>
      <c r="M4164">
        <v>27</v>
      </c>
      <c r="N4164">
        <v>3.2</v>
      </c>
      <c r="O4164">
        <v>16.8</v>
      </c>
      <c r="P4164">
        <v>26.2</v>
      </c>
      <c r="Q4164">
        <v>32.1</v>
      </c>
      <c r="R4164">
        <v>15.3</v>
      </c>
      <c r="S4164">
        <v>45</v>
      </c>
      <c r="T4164">
        <v>22300</v>
      </c>
      <c r="U4164">
        <v>30300</v>
      </c>
      <c r="V4164">
        <v>37600</v>
      </c>
    </row>
    <row r="4165" spans="1:22" x14ac:dyDescent="0.25">
      <c r="A4165" t="str">
        <f t="shared" si="65"/>
        <v>2016/20175FemaleBusiness and managementEU</v>
      </c>
      <c r="B4165" t="s">
        <v>75</v>
      </c>
      <c r="C4165" t="s">
        <v>137</v>
      </c>
      <c r="D4165">
        <v>5</v>
      </c>
      <c r="E4165" t="s">
        <v>1</v>
      </c>
      <c r="F4165" t="s">
        <v>21</v>
      </c>
      <c r="G4165" t="s">
        <v>107</v>
      </c>
      <c r="H4165">
        <v>2520</v>
      </c>
      <c r="I4165">
        <v>2380</v>
      </c>
      <c r="J4165">
        <v>45.9</v>
      </c>
      <c r="K4165">
        <v>5.6</v>
      </c>
      <c r="L4165">
        <v>1290</v>
      </c>
      <c r="M4165">
        <v>22.3</v>
      </c>
      <c r="N4165">
        <v>3.2</v>
      </c>
      <c r="O4165">
        <v>26.9</v>
      </c>
      <c r="P4165">
        <v>28.2</v>
      </c>
      <c r="Q4165">
        <v>28.6</v>
      </c>
      <c r="R4165">
        <v>1.7</v>
      </c>
      <c r="S4165">
        <v>605</v>
      </c>
      <c r="T4165">
        <v>20400</v>
      </c>
      <c r="U4165">
        <v>28300</v>
      </c>
      <c r="V4165">
        <v>39400</v>
      </c>
    </row>
    <row r="4166" spans="1:22" x14ac:dyDescent="0.25">
      <c r="A4166" t="str">
        <f t="shared" si="65"/>
        <v>2016/20175FemaleBusiness and managementUK</v>
      </c>
      <c r="B4166" t="s">
        <v>75</v>
      </c>
      <c r="C4166" t="s">
        <v>137</v>
      </c>
      <c r="D4166">
        <v>5</v>
      </c>
      <c r="E4166" t="s">
        <v>1</v>
      </c>
      <c r="F4166" t="s">
        <v>61</v>
      </c>
      <c r="G4166" t="s">
        <v>107</v>
      </c>
      <c r="H4166">
        <v>14995</v>
      </c>
      <c r="I4166">
        <v>14810</v>
      </c>
      <c r="J4166">
        <v>3.5</v>
      </c>
      <c r="K4166">
        <v>1.2</v>
      </c>
      <c r="L4166">
        <v>14290</v>
      </c>
      <c r="M4166">
        <v>8.1</v>
      </c>
      <c r="N4166">
        <v>6.3</v>
      </c>
      <c r="O4166">
        <v>77.5</v>
      </c>
      <c r="P4166">
        <v>81.2</v>
      </c>
      <c r="Q4166">
        <v>82.2</v>
      </c>
      <c r="R4166">
        <v>4.5999999999999996</v>
      </c>
      <c r="S4166">
        <v>11145</v>
      </c>
      <c r="T4166">
        <v>18600</v>
      </c>
      <c r="U4166">
        <v>25600</v>
      </c>
      <c r="V4166">
        <v>33900</v>
      </c>
    </row>
    <row r="4167" spans="1:22" x14ac:dyDescent="0.25">
      <c r="A4167" t="str">
        <f t="shared" si="65"/>
        <v>2016/20175FemaleBusiness and managementNon-EU</v>
      </c>
      <c r="B4167" t="s">
        <v>75</v>
      </c>
      <c r="C4167" t="s">
        <v>137</v>
      </c>
      <c r="D4167">
        <v>5</v>
      </c>
      <c r="E4167" t="s">
        <v>1</v>
      </c>
      <c r="F4167" t="s">
        <v>125</v>
      </c>
      <c r="G4167" t="s">
        <v>107</v>
      </c>
      <c r="H4167">
        <v>6565</v>
      </c>
      <c r="I4167">
        <v>6440</v>
      </c>
      <c r="J4167">
        <v>66</v>
      </c>
      <c r="K4167">
        <v>1.9</v>
      </c>
      <c r="L4167">
        <v>2190</v>
      </c>
      <c r="M4167">
        <v>23.8</v>
      </c>
      <c r="N4167">
        <v>1.3</v>
      </c>
      <c r="O4167">
        <v>7.3</v>
      </c>
      <c r="P4167">
        <v>8</v>
      </c>
      <c r="Q4167">
        <v>8.9</v>
      </c>
      <c r="R4167">
        <v>1.5</v>
      </c>
      <c r="S4167">
        <v>435</v>
      </c>
      <c r="T4167">
        <v>15000</v>
      </c>
      <c r="U4167">
        <v>23700</v>
      </c>
      <c r="V4167">
        <v>38000</v>
      </c>
    </row>
    <row r="4168" spans="1:22" x14ac:dyDescent="0.25">
      <c r="A4168" t="str">
        <f t="shared" si="65"/>
        <v>2016/20175FemaleCeltic studiesEU</v>
      </c>
      <c r="B4168" t="s">
        <v>75</v>
      </c>
      <c r="C4168" t="s">
        <v>137</v>
      </c>
      <c r="D4168">
        <v>5</v>
      </c>
      <c r="E4168" t="s">
        <v>1</v>
      </c>
      <c r="F4168" t="s">
        <v>21</v>
      </c>
      <c r="G4168" t="s">
        <v>111</v>
      </c>
      <c r="H4168" t="s">
        <v>124</v>
      </c>
      <c r="I4168" t="s">
        <v>124</v>
      </c>
      <c r="J4168" t="s">
        <v>124</v>
      </c>
      <c r="K4168" t="s">
        <v>124</v>
      </c>
      <c r="L4168" t="s">
        <v>124</v>
      </c>
      <c r="M4168" t="s">
        <v>124</v>
      </c>
      <c r="N4168" t="s">
        <v>124</v>
      </c>
      <c r="O4168" t="s">
        <v>124</v>
      </c>
      <c r="P4168" t="s">
        <v>124</v>
      </c>
      <c r="Q4168" t="s">
        <v>124</v>
      </c>
      <c r="R4168" t="s">
        <v>124</v>
      </c>
      <c r="S4168" t="s">
        <v>124</v>
      </c>
      <c r="T4168" t="s">
        <v>124</v>
      </c>
      <c r="U4168" t="s">
        <v>124</v>
      </c>
      <c r="V4168" t="s">
        <v>124</v>
      </c>
    </row>
    <row r="4169" spans="1:22" x14ac:dyDescent="0.25">
      <c r="A4169" t="str">
        <f t="shared" si="65"/>
        <v>2016/20175FemaleCeltic studiesUK</v>
      </c>
      <c r="B4169" t="s">
        <v>75</v>
      </c>
      <c r="C4169" t="s">
        <v>137</v>
      </c>
      <c r="D4169">
        <v>5</v>
      </c>
      <c r="E4169" t="s">
        <v>1</v>
      </c>
      <c r="F4169" t="s">
        <v>61</v>
      </c>
      <c r="G4169" t="s">
        <v>111</v>
      </c>
      <c r="H4169">
        <v>20</v>
      </c>
      <c r="I4169">
        <v>20</v>
      </c>
      <c r="J4169">
        <v>0</v>
      </c>
      <c r="K4169">
        <v>2.7</v>
      </c>
      <c r="L4169">
        <v>20</v>
      </c>
      <c r="M4169">
        <v>5.6</v>
      </c>
      <c r="N4169">
        <v>11.3</v>
      </c>
      <c r="O4169">
        <v>71.8</v>
      </c>
      <c r="P4169">
        <v>80.3</v>
      </c>
      <c r="Q4169">
        <v>83.1</v>
      </c>
      <c r="R4169">
        <v>11.3</v>
      </c>
      <c r="S4169">
        <v>10</v>
      </c>
      <c r="T4169">
        <v>21500</v>
      </c>
      <c r="U4169">
        <v>25900</v>
      </c>
      <c r="V4169">
        <v>28800</v>
      </c>
    </row>
    <row r="4170" spans="1:22" x14ac:dyDescent="0.25">
      <c r="A4170" t="str">
        <f t="shared" si="65"/>
        <v>2016/20175FemaleCeltic studiesNon-EU</v>
      </c>
      <c r="B4170" t="s">
        <v>75</v>
      </c>
      <c r="C4170" t="s">
        <v>137</v>
      </c>
      <c r="D4170">
        <v>5</v>
      </c>
      <c r="E4170" t="s">
        <v>1</v>
      </c>
      <c r="F4170" t="s">
        <v>125</v>
      </c>
      <c r="G4170" t="s">
        <v>111</v>
      </c>
      <c r="H4170" t="s">
        <v>124</v>
      </c>
      <c r="I4170" t="s">
        <v>124</v>
      </c>
      <c r="J4170" t="s">
        <v>124</v>
      </c>
      <c r="K4170" t="s">
        <v>124</v>
      </c>
      <c r="L4170" t="s">
        <v>124</v>
      </c>
      <c r="M4170" t="s">
        <v>124</v>
      </c>
      <c r="N4170" t="s">
        <v>124</v>
      </c>
      <c r="O4170" t="s">
        <v>124</v>
      </c>
      <c r="P4170" t="s">
        <v>124</v>
      </c>
      <c r="Q4170" t="s">
        <v>124</v>
      </c>
      <c r="R4170" t="s">
        <v>124</v>
      </c>
      <c r="S4170" t="s">
        <v>146</v>
      </c>
      <c r="T4170" t="s">
        <v>146</v>
      </c>
      <c r="U4170" t="s">
        <v>146</v>
      </c>
      <c r="V4170" t="s">
        <v>146</v>
      </c>
    </row>
    <row r="4171" spans="1:22" x14ac:dyDescent="0.25">
      <c r="A4171" t="str">
        <f t="shared" si="65"/>
        <v>2016/20175FemaleChemistryEU</v>
      </c>
      <c r="B4171" t="s">
        <v>75</v>
      </c>
      <c r="C4171" t="s">
        <v>137</v>
      </c>
      <c r="D4171">
        <v>5</v>
      </c>
      <c r="E4171" t="s">
        <v>1</v>
      </c>
      <c r="F4171" t="s">
        <v>21</v>
      </c>
      <c r="G4171" t="s">
        <v>90</v>
      </c>
      <c r="H4171">
        <v>35</v>
      </c>
      <c r="I4171">
        <v>30</v>
      </c>
      <c r="J4171">
        <v>29.3</v>
      </c>
      <c r="K4171">
        <v>6.1</v>
      </c>
      <c r="L4171">
        <v>20</v>
      </c>
      <c r="M4171">
        <v>13</v>
      </c>
      <c r="N4171">
        <v>8.1</v>
      </c>
      <c r="O4171">
        <v>28.2</v>
      </c>
      <c r="P4171">
        <v>38.200000000000003</v>
      </c>
      <c r="Q4171">
        <v>49.6</v>
      </c>
      <c r="R4171">
        <v>21.4</v>
      </c>
      <c r="S4171" t="s">
        <v>124</v>
      </c>
      <c r="T4171" t="s">
        <v>124</v>
      </c>
      <c r="U4171" t="s">
        <v>124</v>
      </c>
      <c r="V4171" t="s">
        <v>124</v>
      </c>
    </row>
    <row r="4172" spans="1:22" x14ac:dyDescent="0.25">
      <c r="A4172" t="str">
        <f t="shared" si="65"/>
        <v>2016/20175FemaleChemistryUK</v>
      </c>
      <c r="B4172" t="s">
        <v>75</v>
      </c>
      <c r="C4172" t="s">
        <v>137</v>
      </c>
      <c r="D4172">
        <v>5</v>
      </c>
      <c r="E4172" t="s">
        <v>1</v>
      </c>
      <c r="F4172" t="s">
        <v>61</v>
      </c>
      <c r="G4172" t="s">
        <v>90</v>
      </c>
      <c r="H4172">
        <v>1030</v>
      </c>
      <c r="I4172">
        <v>1015</v>
      </c>
      <c r="J4172">
        <v>2.2000000000000002</v>
      </c>
      <c r="K4172">
        <v>1.2</v>
      </c>
      <c r="L4172">
        <v>995</v>
      </c>
      <c r="M4172">
        <v>6.3</v>
      </c>
      <c r="N4172">
        <v>4.8</v>
      </c>
      <c r="O4172">
        <v>68</v>
      </c>
      <c r="P4172">
        <v>80.7</v>
      </c>
      <c r="Q4172">
        <v>86.6</v>
      </c>
      <c r="R4172">
        <v>18.7</v>
      </c>
      <c r="S4172">
        <v>675</v>
      </c>
      <c r="T4172">
        <v>23000</v>
      </c>
      <c r="U4172">
        <v>28500</v>
      </c>
      <c r="V4172">
        <v>35000</v>
      </c>
    </row>
    <row r="4173" spans="1:22" x14ac:dyDescent="0.25">
      <c r="A4173" t="str">
        <f t="shared" si="65"/>
        <v>2016/20175FemaleChemistryNon-EU</v>
      </c>
      <c r="B4173" t="s">
        <v>75</v>
      </c>
      <c r="C4173" t="s">
        <v>137</v>
      </c>
      <c r="D4173">
        <v>5</v>
      </c>
      <c r="E4173" t="s">
        <v>1</v>
      </c>
      <c r="F4173" t="s">
        <v>125</v>
      </c>
      <c r="G4173" t="s">
        <v>90</v>
      </c>
      <c r="H4173">
        <v>115</v>
      </c>
      <c r="I4173">
        <v>115</v>
      </c>
      <c r="J4173">
        <v>52.6</v>
      </c>
      <c r="K4173">
        <v>0</v>
      </c>
      <c r="L4173">
        <v>55</v>
      </c>
      <c r="M4173">
        <v>21.7</v>
      </c>
      <c r="N4173">
        <v>1.5</v>
      </c>
      <c r="O4173">
        <v>12.7</v>
      </c>
      <c r="P4173">
        <v>16.7</v>
      </c>
      <c r="Q4173">
        <v>24.2</v>
      </c>
      <c r="R4173">
        <v>11.5</v>
      </c>
      <c r="S4173">
        <v>10</v>
      </c>
      <c r="T4173">
        <v>21500</v>
      </c>
      <c r="U4173">
        <v>26300</v>
      </c>
      <c r="V4173">
        <v>32800</v>
      </c>
    </row>
    <row r="4174" spans="1:22" x14ac:dyDescent="0.25">
      <c r="A4174" t="str">
        <f t="shared" si="65"/>
        <v>2016/20175FemaleCombined and general studiesEU</v>
      </c>
      <c r="B4174" t="s">
        <v>75</v>
      </c>
      <c r="C4174" t="s">
        <v>137</v>
      </c>
      <c r="D4174">
        <v>5</v>
      </c>
      <c r="E4174" t="s">
        <v>1</v>
      </c>
      <c r="F4174" t="s">
        <v>21</v>
      </c>
      <c r="G4174" t="s">
        <v>120</v>
      </c>
      <c r="H4174">
        <v>35</v>
      </c>
      <c r="I4174">
        <v>30</v>
      </c>
      <c r="J4174">
        <v>44.3</v>
      </c>
      <c r="K4174">
        <v>12.3</v>
      </c>
      <c r="L4174">
        <v>20</v>
      </c>
      <c r="M4174">
        <v>18.8</v>
      </c>
      <c r="N4174">
        <v>7.3</v>
      </c>
      <c r="O4174">
        <v>20.3</v>
      </c>
      <c r="P4174">
        <v>23.4</v>
      </c>
      <c r="Q4174">
        <v>29.7</v>
      </c>
      <c r="R4174">
        <v>9.4</v>
      </c>
      <c r="S4174" t="s">
        <v>124</v>
      </c>
      <c r="T4174" t="s">
        <v>124</v>
      </c>
      <c r="U4174" t="s">
        <v>124</v>
      </c>
      <c r="V4174" t="s">
        <v>124</v>
      </c>
    </row>
    <row r="4175" spans="1:22" x14ac:dyDescent="0.25">
      <c r="A4175" t="str">
        <f t="shared" si="65"/>
        <v>2016/20175FemaleCombined and general studiesUK</v>
      </c>
      <c r="B4175" t="s">
        <v>75</v>
      </c>
      <c r="C4175" t="s">
        <v>137</v>
      </c>
      <c r="D4175">
        <v>5</v>
      </c>
      <c r="E4175" t="s">
        <v>1</v>
      </c>
      <c r="F4175" t="s">
        <v>61</v>
      </c>
      <c r="G4175" t="s">
        <v>120</v>
      </c>
      <c r="H4175">
        <v>3200</v>
      </c>
      <c r="I4175">
        <v>3150</v>
      </c>
      <c r="J4175">
        <v>4.3</v>
      </c>
      <c r="K4175">
        <v>1.7</v>
      </c>
      <c r="L4175">
        <v>3010</v>
      </c>
      <c r="M4175">
        <v>11.1</v>
      </c>
      <c r="N4175">
        <v>6.1</v>
      </c>
      <c r="O4175">
        <v>67.400000000000006</v>
      </c>
      <c r="P4175">
        <v>76.099999999999994</v>
      </c>
      <c r="Q4175">
        <v>78.599999999999994</v>
      </c>
      <c r="R4175">
        <v>11.1</v>
      </c>
      <c r="S4175">
        <v>1935</v>
      </c>
      <c r="T4175">
        <v>11300</v>
      </c>
      <c r="U4175">
        <v>21200</v>
      </c>
      <c r="V4175">
        <v>29200</v>
      </c>
    </row>
    <row r="4176" spans="1:22" x14ac:dyDescent="0.25">
      <c r="A4176" t="str">
        <f t="shared" si="65"/>
        <v>2016/20175FemaleCombined and general studiesNon-EU</v>
      </c>
      <c r="B4176" t="s">
        <v>75</v>
      </c>
      <c r="C4176" t="s">
        <v>137</v>
      </c>
      <c r="D4176">
        <v>5</v>
      </c>
      <c r="E4176" t="s">
        <v>1</v>
      </c>
      <c r="F4176" t="s">
        <v>125</v>
      </c>
      <c r="G4176" t="s">
        <v>120</v>
      </c>
      <c r="H4176">
        <v>30</v>
      </c>
      <c r="I4176">
        <v>30</v>
      </c>
      <c r="J4176">
        <v>45.6</v>
      </c>
      <c r="K4176">
        <v>0</v>
      </c>
      <c r="L4176">
        <v>15</v>
      </c>
      <c r="M4176">
        <v>32.9</v>
      </c>
      <c r="N4176">
        <v>0</v>
      </c>
      <c r="O4176">
        <v>19.100000000000001</v>
      </c>
      <c r="P4176">
        <v>20.3</v>
      </c>
      <c r="Q4176">
        <v>21.5</v>
      </c>
      <c r="R4176">
        <v>2.4</v>
      </c>
      <c r="S4176" t="s">
        <v>124</v>
      </c>
      <c r="T4176" t="s">
        <v>124</v>
      </c>
      <c r="U4176" t="s">
        <v>124</v>
      </c>
      <c r="V4176" t="s">
        <v>124</v>
      </c>
    </row>
    <row r="4177" spans="1:22" x14ac:dyDescent="0.25">
      <c r="A4177" t="str">
        <f t="shared" si="65"/>
        <v>2016/20175FemaleComputingEU</v>
      </c>
      <c r="B4177" t="s">
        <v>75</v>
      </c>
      <c r="C4177" t="s">
        <v>137</v>
      </c>
      <c r="D4177">
        <v>5</v>
      </c>
      <c r="E4177" t="s">
        <v>1</v>
      </c>
      <c r="F4177" t="s">
        <v>21</v>
      </c>
      <c r="G4177" t="s">
        <v>95</v>
      </c>
      <c r="H4177">
        <v>115</v>
      </c>
      <c r="I4177">
        <v>110</v>
      </c>
      <c r="J4177">
        <v>45.6</v>
      </c>
      <c r="K4177">
        <v>3.7</v>
      </c>
      <c r="L4177">
        <v>60</v>
      </c>
      <c r="M4177">
        <v>15.5</v>
      </c>
      <c r="N4177">
        <v>3.9</v>
      </c>
      <c r="O4177">
        <v>30.5</v>
      </c>
      <c r="P4177">
        <v>33.200000000000003</v>
      </c>
      <c r="Q4177">
        <v>35</v>
      </c>
      <c r="R4177">
        <v>4.5999999999999996</v>
      </c>
      <c r="S4177">
        <v>30</v>
      </c>
      <c r="T4177">
        <v>28100</v>
      </c>
      <c r="U4177">
        <v>33200</v>
      </c>
      <c r="V4177">
        <v>46000</v>
      </c>
    </row>
    <row r="4178" spans="1:22" x14ac:dyDescent="0.25">
      <c r="A4178" t="str">
        <f t="shared" si="65"/>
        <v>2016/20175FemaleComputingUK</v>
      </c>
      <c r="B4178" t="s">
        <v>75</v>
      </c>
      <c r="C4178" t="s">
        <v>137</v>
      </c>
      <c r="D4178">
        <v>5</v>
      </c>
      <c r="E4178" t="s">
        <v>1</v>
      </c>
      <c r="F4178" t="s">
        <v>61</v>
      </c>
      <c r="G4178" t="s">
        <v>95</v>
      </c>
      <c r="H4178">
        <v>1620</v>
      </c>
      <c r="I4178">
        <v>1605</v>
      </c>
      <c r="J4178">
        <v>3.9</v>
      </c>
      <c r="K4178">
        <v>0.8</v>
      </c>
      <c r="L4178">
        <v>1540</v>
      </c>
      <c r="M4178">
        <v>8.8000000000000007</v>
      </c>
      <c r="N4178">
        <v>7.7</v>
      </c>
      <c r="O4178">
        <v>74.8</v>
      </c>
      <c r="P4178">
        <v>78.099999999999994</v>
      </c>
      <c r="Q4178">
        <v>79.599999999999994</v>
      </c>
      <c r="R4178">
        <v>4.7</v>
      </c>
      <c r="S4178">
        <v>1180</v>
      </c>
      <c r="T4178">
        <v>17500</v>
      </c>
      <c r="U4178">
        <v>24500</v>
      </c>
      <c r="V4178">
        <v>32500</v>
      </c>
    </row>
    <row r="4179" spans="1:22" x14ac:dyDescent="0.25">
      <c r="A4179" t="str">
        <f t="shared" si="65"/>
        <v>2016/20175FemaleComputingNon-EU</v>
      </c>
      <c r="B4179" t="s">
        <v>75</v>
      </c>
      <c r="C4179" t="s">
        <v>137</v>
      </c>
      <c r="D4179">
        <v>5</v>
      </c>
      <c r="E4179" t="s">
        <v>1</v>
      </c>
      <c r="F4179" t="s">
        <v>125</v>
      </c>
      <c r="G4179" t="s">
        <v>95</v>
      </c>
      <c r="H4179">
        <v>410</v>
      </c>
      <c r="I4179">
        <v>400</v>
      </c>
      <c r="J4179">
        <v>50.1</v>
      </c>
      <c r="K4179">
        <v>1.9</v>
      </c>
      <c r="L4179">
        <v>200</v>
      </c>
      <c r="M4179">
        <v>26.7</v>
      </c>
      <c r="N4179">
        <v>2.1</v>
      </c>
      <c r="O4179">
        <v>16.399999999999999</v>
      </c>
      <c r="P4179">
        <v>19.600000000000001</v>
      </c>
      <c r="Q4179">
        <v>21</v>
      </c>
      <c r="R4179">
        <v>4.5999999999999996</v>
      </c>
      <c r="S4179">
        <v>60</v>
      </c>
      <c r="T4179">
        <v>13500</v>
      </c>
      <c r="U4179">
        <v>22600</v>
      </c>
      <c r="V4179">
        <v>31800</v>
      </c>
    </row>
    <row r="4180" spans="1:22" x14ac:dyDescent="0.25">
      <c r="A4180" t="str">
        <f t="shared" si="65"/>
        <v>2016/20175FemaleCreative arts and designEU</v>
      </c>
      <c r="B4180" t="s">
        <v>75</v>
      </c>
      <c r="C4180" t="s">
        <v>137</v>
      </c>
      <c r="D4180">
        <v>5</v>
      </c>
      <c r="E4180" t="s">
        <v>1</v>
      </c>
      <c r="F4180" t="s">
        <v>21</v>
      </c>
      <c r="G4180" t="s">
        <v>116</v>
      </c>
      <c r="H4180">
        <v>765</v>
      </c>
      <c r="I4180">
        <v>710</v>
      </c>
      <c r="J4180">
        <v>33.200000000000003</v>
      </c>
      <c r="K4180">
        <v>7</v>
      </c>
      <c r="L4180">
        <v>475</v>
      </c>
      <c r="M4180">
        <v>26.3</v>
      </c>
      <c r="N4180">
        <v>3.5</v>
      </c>
      <c r="O4180">
        <v>33.5</v>
      </c>
      <c r="P4180">
        <v>35.9</v>
      </c>
      <c r="Q4180">
        <v>36.9</v>
      </c>
      <c r="R4180">
        <v>3.4</v>
      </c>
      <c r="S4180">
        <v>215</v>
      </c>
      <c r="T4180">
        <v>13500</v>
      </c>
      <c r="U4180">
        <v>21500</v>
      </c>
      <c r="V4180">
        <v>28800</v>
      </c>
    </row>
    <row r="4181" spans="1:22" x14ac:dyDescent="0.25">
      <c r="A4181" t="str">
        <f t="shared" si="65"/>
        <v>2016/20175FemaleCreative arts and designUK</v>
      </c>
      <c r="B4181" t="s">
        <v>75</v>
      </c>
      <c r="C4181" t="s">
        <v>137</v>
      </c>
      <c r="D4181">
        <v>5</v>
      </c>
      <c r="E4181" t="s">
        <v>1</v>
      </c>
      <c r="F4181" t="s">
        <v>61</v>
      </c>
      <c r="G4181" t="s">
        <v>116</v>
      </c>
      <c r="H4181">
        <v>13360</v>
      </c>
      <c r="I4181">
        <v>13210</v>
      </c>
      <c r="J4181">
        <v>2.6</v>
      </c>
      <c r="K4181">
        <v>1.1000000000000001</v>
      </c>
      <c r="L4181">
        <v>12870</v>
      </c>
      <c r="M4181">
        <v>8.4</v>
      </c>
      <c r="N4181">
        <v>6.7</v>
      </c>
      <c r="O4181">
        <v>76.900000000000006</v>
      </c>
      <c r="P4181">
        <v>81.3</v>
      </c>
      <c r="Q4181">
        <v>82.3</v>
      </c>
      <c r="R4181">
        <v>5.4</v>
      </c>
      <c r="S4181">
        <v>9555</v>
      </c>
      <c r="T4181">
        <v>13500</v>
      </c>
      <c r="U4181">
        <v>20100</v>
      </c>
      <c r="V4181">
        <v>26600</v>
      </c>
    </row>
    <row r="4182" spans="1:22" x14ac:dyDescent="0.25">
      <c r="A4182" t="str">
        <f t="shared" si="65"/>
        <v>2016/20175FemaleCreative arts and designNon-EU</v>
      </c>
      <c r="B4182" t="s">
        <v>75</v>
      </c>
      <c r="C4182" t="s">
        <v>137</v>
      </c>
      <c r="D4182">
        <v>5</v>
      </c>
      <c r="E4182" t="s">
        <v>1</v>
      </c>
      <c r="F4182" t="s">
        <v>125</v>
      </c>
      <c r="G4182" t="s">
        <v>116</v>
      </c>
      <c r="H4182">
        <v>1125</v>
      </c>
      <c r="I4182">
        <v>1080</v>
      </c>
      <c r="J4182">
        <v>55.1</v>
      </c>
      <c r="K4182">
        <v>3.8</v>
      </c>
      <c r="L4182">
        <v>485</v>
      </c>
      <c r="M4182">
        <v>26.2</v>
      </c>
      <c r="N4182">
        <v>2.9</v>
      </c>
      <c r="O4182">
        <v>13.6</v>
      </c>
      <c r="P4182">
        <v>14.5</v>
      </c>
      <c r="Q4182">
        <v>15.8</v>
      </c>
      <c r="R4182">
        <v>2.2000000000000002</v>
      </c>
      <c r="S4182">
        <v>125</v>
      </c>
      <c r="T4182">
        <v>12000</v>
      </c>
      <c r="U4182">
        <v>20100</v>
      </c>
      <c r="V4182">
        <v>28800</v>
      </c>
    </row>
    <row r="4183" spans="1:22" x14ac:dyDescent="0.25">
      <c r="A4183" t="str">
        <f t="shared" si="65"/>
        <v>2016/20175FemaleEconomicsEU</v>
      </c>
      <c r="B4183" t="s">
        <v>75</v>
      </c>
      <c r="C4183" t="s">
        <v>137</v>
      </c>
      <c r="D4183">
        <v>5</v>
      </c>
      <c r="E4183" t="s">
        <v>1</v>
      </c>
      <c r="F4183" t="s">
        <v>21</v>
      </c>
      <c r="G4183" t="s">
        <v>8</v>
      </c>
      <c r="H4183">
        <v>230</v>
      </c>
      <c r="I4183">
        <v>225</v>
      </c>
      <c r="J4183">
        <v>31.7</v>
      </c>
      <c r="K4183">
        <v>3</v>
      </c>
      <c r="L4183">
        <v>150</v>
      </c>
      <c r="M4183">
        <v>20.8</v>
      </c>
      <c r="N4183">
        <v>6.4</v>
      </c>
      <c r="O4183">
        <v>33.5</v>
      </c>
      <c r="P4183">
        <v>39.299999999999997</v>
      </c>
      <c r="Q4183">
        <v>41.1</v>
      </c>
      <c r="R4183">
        <v>7.6</v>
      </c>
      <c r="S4183">
        <v>75</v>
      </c>
      <c r="T4183">
        <v>30300</v>
      </c>
      <c r="U4183">
        <v>43100</v>
      </c>
      <c r="V4183">
        <v>62000</v>
      </c>
    </row>
    <row r="4184" spans="1:22" x14ac:dyDescent="0.25">
      <c r="A4184" t="str">
        <f t="shared" si="65"/>
        <v>2016/20175FemaleEconomicsUK</v>
      </c>
      <c r="B4184" t="s">
        <v>75</v>
      </c>
      <c r="C4184" t="s">
        <v>137</v>
      </c>
      <c r="D4184">
        <v>5</v>
      </c>
      <c r="E4184" t="s">
        <v>1</v>
      </c>
      <c r="F4184" t="s">
        <v>61</v>
      </c>
      <c r="G4184" t="s">
        <v>8</v>
      </c>
      <c r="H4184">
        <v>1300</v>
      </c>
      <c r="I4184">
        <v>1275</v>
      </c>
      <c r="J4184">
        <v>3.3</v>
      </c>
      <c r="K4184">
        <v>1.8</v>
      </c>
      <c r="L4184">
        <v>1230</v>
      </c>
      <c r="M4184">
        <v>8.5</v>
      </c>
      <c r="N4184">
        <v>5.9</v>
      </c>
      <c r="O4184">
        <v>77.8</v>
      </c>
      <c r="P4184">
        <v>81.099999999999994</v>
      </c>
      <c r="Q4184">
        <v>82.3</v>
      </c>
      <c r="R4184">
        <v>4.4000000000000004</v>
      </c>
      <c r="S4184">
        <v>970</v>
      </c>
      <c r="T4184">
        <v>27000</v>
      </c>
      <c r="U4184">
        <v>38700</v>
      </c>
      <c r="V4184">
        <v>52900</v>
      </c>
    </row>
    <row r="4185" spans="1:22" x14ac:dyDescent="0.25">
      <c r="A4185" t="str">
        <f t="shared" si="65"/>
        <v>2016/20175FemaleEconomicsNon-EU</v>
      </c>
      <c r="B4185" t="s">
        <v>75</v>
      </c>
      <c r="C4185" t="s">
        <v>137</v>
      </c>
      <c r="D4185">
        <v>5</v>
      </c>
      <c r="E4185" t="s">
        <v>1</v>
      </c>
      <c r="F4185" t="s">
        <v>125</v>
      </c>
      <c r="G4185" t="s">
        <v>8</v>
      </c>
      <c r="H4185">
        <v>870</v>
      </c>
      <c r="I4185">
        <v>850</v>
      </c>
      <c r="J4185">
        <v>64.099999999999994</v>
      </c>
      <c r="K4185">
        <v>2.6</v>
      </c>
      <c r="L4185">
        <v>305</v>
      </c>
      <c r="M4185">
        <v>19.7</v>
      </c>
      <c r="N4185">
        <v>1.7</v>
      </c>
      <c r="O4185">
        <v>10.8</v>
      </c>
      <c r="P4185">
        <v>12.4</v>
      </c>
      <c r="Q4185">
        <v>14.6</v>
      </c>
      <c r="R4185">
        <v>3.7</v>
      </c>
      <c r="S4185">
        <v>85</v>
      </c>
      <c r="T4185">
        <v>27700</v>
      </c>
      <c r="U4185">
        <v>43400</v>
      </c>
      <c r="V4185">
        <v>72300</v>
      </c>
    </row>
    <row r="4186" spans="1:22" x14ac:dyDescent="0.25">
      <c r="A4186" t="str">
        <f t="shared" si="65"/>
        <v>2016/20175FemaleEducation and teachingEU</v>
      </c>
      <c r="B4186" t="s">
        <v>75</v>
      </c>
      <c r="C4186" t="s">
        <v>137</v>
      </c>
      <c r="D4186">
        <v>5</v>
      </c>
      <c r="E4186" t="s">
        <v>1</v>
      </c>
      <c r="F4186" t="s">
        <v>21</v>
      </c>
      <c r="G4186" t="s">
        <v>118</v>
      </c>
      <c r="H4186">
        <v>115</v>
      </c>
      <c r="I4186">
        <v>100</v>
      </c>
      <c r="J4186">
        <v>28.6</v>
      </c>
      <c r="K4186">
        <v>10.6</v>
      </c>
      <c r="L4186">
        <v>70</v>
      </c>
      <c r="M4186">
        <v>22.7</v>
      </c>
      <c r="N4186">
        <v>2.5</v>
      </c>
      <c r="O4186">
        <v>39.4</v>
      </c>
      <c r="P4186">
        <v>45.3</v>
      </c>
      <c r="Q4186">
        <v>46.3</v>
      </c>
      <c r="R4186">
        <v>6.9</v>
      </c>
      <c r="S4186">
        <v>35</v>
      </c>
      <c r="T4186">
        <v>16100</v>
      </c>
      <c r="U4186">
        <v>24100</v>
      </c>
      <c r="V4186">
        <v>28100</v>
      </c>
    </row>
    <row r="4187" spans="1:22" x14ac:dyDescent="0.25">
      <c r="A4187" t="str">
        <f t="shared" si="65"/>
        <v>2016/20175FemaleEducation and teachingUK</v>
      </c>
      <c r="B4187" t="s">
        <v>75</v>
      </c>
      <c r="C4187" t="s">
        <v>137</v>
      </c>
      <c r="D4187">
        <v>5</v>
      </c>
      <c r="E4187" t="s">
        <v>1</v>
      </c>
      <c r="F4187" t="s">
        <v>61</v>
      </c>
      <c r="G4187" t="s">
        <v>118</v>
      </c>
      <c r="H4187">
        <v>12340</v>
      </c>
      <c r="I4187">
        <v>12240</v>
      </c>
      <c r="J4187">
        <v>2.4</v>
      </c>
      <c r="K4187">
        <v>0.8</v>
      </c>
      <c r="L4187">
        <v>11945</v>
      </c>
      <c r="M4187">
        <v>5.7</v>
      </c>
      <c r="N4187">
        <v>4.3</v>
      </c>
      <c r="O4187">
        <v>81.5</v>
      </c>
      <c r="P4187">
        <v>86.7</v>
      </c>
      <c r="Q4187">
        <v>87.6</v>
      </c>
      <c r="R4187">
        <v>6.2</v>
      </c>
      <c r="S4187">
        <v>9720</v>
      </c>
      <c r="T4187">
        <v>15300</v>
      </c>
      <c r="U4187">
        <v>22600</v>
      </c>
      <c r="V4187">
        <v>28800</v>
      </c>
    </row>
    <row r="4188" spans="1:22" x14ac:dyDescent="0.25">
      <c r="A4188" t="str">
        <f t="shared" si="65"/>
        <v>2016/20175FemaleEducation and teachingNon-EU</v>
      </c>
      <c r="B4188" t="s">
        <v>75</v>
      </c>
      <c r="C4188" t="s">
        <v>137</v>
      </c>
      <c r="D4188">
        <v>5</v>
      </c>
      <c r="E4188" t="s">
        <v>1</v>
      </c>
      <c r="F4188" t="s">
        <v>125</v>
      </c>
      <c r="G4188" t="s">
        <v>118</v>
      </c>
      <c r="H4188">
        <v>160</v>
      </c>
      <c r="I4188">
        <v>145</v>
      </c>
      <c r="J4188">
        <v>38.299999999999997</v>
      </c>
      <c r="K4188">
        <v>8.1</v>
      </c>
      <c r="L4188">
        <v>90</v>
      </c>
      <c r="M4188">
        <v>26</v>
      </c>
      <c r="N4188">
        <v>4.0999999999999996</v>
      </c>
      <c r="O4188">
        <v>24.2</v>
      </c>
      <c r="P4188">
        <v>25.8</v>
      </c>
      <c r="Q4188">
        <v>31.6</v>
      </c>
      <c r="R4188">
        <v>7.4</v>
      </c>
      <c r="S4188">
        <v>30</v>
      </c>
      <c r="T4188">
        <v>15300</v>
      </c>
      <c r="U4188">
        <v>20400</v>
      </c>
      <c r="V4188">
        <v>27400</v>
      </c>
    </row>
    <row r="4189" spans="1:22" x14ac:dyDescent="0.25">
      <c r="A4189" t="str">
        <f t="shared" si="65"/>
        <v>2016/20175FemaleEngineeringEU</v>
      </c>
      <c r="B4189" t="s">
        <v>75</v>
      </c>
      <c r="C4189" t="s">
        <v>137</v>
      </c>
      <c r="D4189">
        <v>5</v>
      </c>
      <c r="E4189" t="s">
        <v>1</v>
      </c>
      <c r="F4189" t="s">
        <v>21</v>
      </c>
      <c r="G4189" t="s">
        <v>93</v>
      </c>
      <c r="H4189">
        <v>205</v>
      </c>
      <c r="I4189">
        <v>200</v>
      </c>
      <c r="J4189">
        <v>45.4</v>
      </c>
      <c r="K4189">
        <v>3.1</v>
      </c>
      <c r="L4189">
        <v>110</v>
      </c>
      <c r="M4189">
        <v>17.5</v>
      </c>
      <c r="N4189">
        <v>2.5</v>
      </c>
      <c r="O4189">
        <v>26.7</v>
      </c>
      <c r="P4189">
        <v>33.1</v>
      </c>
      <c r="Q4189">
        <v>34.6</v>
      </c>
      <c r="R4189">
        <v>7.9</v>
      </c>
      <c r="S4189">
        <v>50</v>
      </c>
      <c r="T4189">
        <v>20400</v>
      </c>
      <c r="U4189">
        <v>28500</v>
      </c>
      <c r="V4189">
        <v>35800</v>
      </c>
    </row>
    <row r="4190" spans="1:22" x14ac:dyDescent="0.25">
      <c r="A4190" t="str">
        <f t="shared" si="65"/>
        <v>2016/20175FemaleEngineeringUK</v>
      </c>
      <c r="B4190" t="s">
        <v>75</v>
      </c>
      <c r="C4190" t="s">
        <v>137</v>
      </c>
      <c r="D4190">
        <v>5</v>
      </c>
      <c r="E4190" t="s">
        <v>1</v>
      </c>
      <c r="F4190" t="s">
        <v>61</v>
      </c>
      <c r="G4190" t="s">
        <v>93</v>
      </c>
      <c r="H4190">
        <v>1520</v>
      </c>
      <c r="I4190">
        <v>1495</v>
      </c>
      <c r="J4190">
        <v>2.6</v>
      </c>
      <c r="K4190">
        <v>1.5</v>
      </c>
      <c r="L4190">
        <v>1460</v>
      </c>
      <c r="M4190">
        <v>7.6</v>
      </c>
      <c r="N4190">
        <v>6.3</v>
      </c>
      <c r="O4190">
        <v>74.8</v>
      </c>
      <c r="P4190">
        <v>81.3</v>
      </c>
      <c r="Q4190">
        <v>83.5</v>
      </c>
      <c r="R4190">
        <v>8.6999999999999993</v>
      </c>
      <c r="S4190">
        <v>1085</v>
      </c>
      <c r="T4190">
        <v>21500</v>
      </c>
      <c r="U4190">
        <v>30300</v>
      </c>
      <c r="V4190">
        <v>38700</v>
      </c>
    </row>
    <row r="4191" spans="1:22" x14ac:dyDescent="0.25">
      <c r="A4191" t="str">
        <f t="shared" si="65"/>
        <v>2016/20175FemaleEngineeringNon-EU</v>
      </c>
      <c r="B4191" t="s">
        <v>75</v>
      </c>
      <c r="C4191" t="s">
        <v>137</v>
      </c>
      <c r="D4191">
        <v>5</v>
      </c>
      <c r="E4191" t="s">
        <v>1</v>
      </c>
      <c r="F4191" t="s">
        <v>125</v>
      </c>
      <c r="G4191" t="s">
        <v>93</v>
      </c>
      <c r="H4191">
        <v>755</v>
      </c>
      <c r="I4191">
        <v>740</v>
      </c>
      <c r="J4191">
        <v>56.3</v>
      </c>
      <c r="K4191">
        <v>1.7</v>
      </c>
      <c r="L4191">
        <v>325</v>
      </c>
      <c r="M4191">
        <v>22.7</v>
      </c>
      <c r="N4191">
        <v>1.7</v>
      </c>
      <c r="O4191">
        <v>12.2</v>
      </c>
      <c r="P4191">
        <v>16.3</v>
      </c>
      <c r="Q4191">
        <v>19.3</v>
      </c>
      <c r="R4191">
        <v>7.1</v>
      </c>
      <c r="S4191">
        <v>80</v>
      </c>
      <c r="T4191">
        <v>24100</v>
      </c>
      <c r="U4191">
        <v>33900</v>
      </c>
      <c r="V4191">
        <v>44500</v>
      </c>
    </row>
    <row r="4192" spans="1:22" x14ac:dyDescent="0.25">
      <c r="A4192" t="str">
        <f t="shared" si="65"/>
        <v>2016/20175FemaleEnglish studiesEU</v>
      </c>
      <c r="B4192" t="s">
        <v>75</v>
      </c>
      <c r="C4192" t="s">
        <v>137</v>
      </c>
      <c r="D4192">
        <v>5</v>
      </c>
      <c r="E4192" t="s">
        <v>1</v>
      </c>
      <c r="F4192" t="s">
        <v>21</v>
      </c>
      <c r="G4192" t="s">
        <v>109</v>
      </c>
      <c r="H4192">
        <v>320</v>
      </c>
      <c r="I4192">
        <v>305</v>
      </c>
      <c r="J4192">
        <v>44.4</v>
      </c>
      <c r="K4192">
        <v>5</v>
      </c>
      <c r="L4192">
        <v>170</v>
      </c>
      <c r="M4192">
        <v>18.100000000000001</v>
      </c>
      <c r="N4192">
        <v>4.8</v>
      </c>
      <c r="O4192">
        <v>24.8</v>
      </c>
      <c r="P4192">
        <v>30.2</v>
      </c>
      <c r="Q4192">
        <v>32.700000000000003</v>
      </c>
      <c r="R4192">
        <v>7.9</v>
      </c>
      <c r="S4192">
        <v>65</v>
      </c>
      <c r="T4192">
        <v>17500</v>
      </c>
      <c r="U4192">
        <v>22300</v>
      </c>
      <c r="V4192">
        <v>29900</v>
      </c>
    </row>
    <row r="4193" spans="1:22" x14ac:dyDescent="0.25">
      <c r="A4193" t="str">
        <f t="shared" si="65"/>
        <v>2016/20175FemaleEnglish studiesUK</v>
      </c>
      <c r="B4193" t="s">
        <v>75</v>
      </c>
      <c r="C4193" t="s">
        <v>137</v>
      </c>
      <c r="D4193">
        <v>5</v>
      </c>
      <c r="E4193" t="s">
        <v>1</v>
      </c>
      <c r="F4193" t="s">
        <v>61</v>
      </c>
      <c r="G4193" t="s">
        <v>109</v>
      </c>
      <c r="H4193">
        <v>8480</v>
      </c>
      <c r="I4193">
        <v>8395</v>
      </c>
      <c r="J4193">
        <v>2.2999999999999998</v>
      </c>
      <c r="K4193">
        <v>1</v>
      </c>
      <c r="L4193">
        <v>8200</v>
      </c>
      <c r="M4193">
        <v>6.2</v>
      </c>
      <c r="N4193">
        <v>6.1</v>
      </c>
      <c r="O4193">
        <v>74.7</v>
      </c>
      <c r="P4193">
        <v>83</v>
      </c>
      <c r="Q4193">
        <v>85.4</v>
      </c>
      <c r="R4193">
        <v>10.7</v>
      </c>
      <c r="S4193">
        <v>6045</v>
      </c>
      <c r="T4193">
        <v>17500</v>
      </c>
      <c r="U4193">
        <v>24100</v>
      </c>
      <c r="V4193">
        <v>29900</v>
      </c>
    </row>
    <row r="4194" spans="1:22" x14ac:dyDescent="0.25">
      <c r="A4194" t="str">
        <f t="shared" si="65"/>
        <v>2016/20175FemaleEnglish studiesNon-EU</v>
      </c>
      <c r="B4194" t="s">
        <v>75</v>
      </c>
      <c r="C4194" t="s">
        <v>137</v>
      </c>
      <c r="D4194">
        <v>5</v>
      </c>
      <c r="E4194" t="s">
        <v>1</v>
      </c>
      <c r="F4194" t="s">
        <v>125</v>
      </c>
      <c r="G4194" t="s">
        <v>109</v>
      </c>
      <c r="H4194">
        <v>500</v>
      </c>
      <c r="I4194">
        <v>490</v>
      </c>
      <c r="J4194">
        <v>65</v>
      </c>
      <c r="K4194">
        <v>2.1</v>
      </c>
      <c r="L4194">
        <v>170</v>
      </c>
      <c r="M4194">
        <v>22.4</v>
      </c>
      <c r="N4194">
        <v>0.7</v>
      </c>
      <c r="O4194">
        <v>9.5</v>
      </c>
      <c r="P4194">
        <v>11</v>
      </c>
      <c r="Q4194">
        <v>11.9</v>
      </c>
      <c r="R4194">
        <v>2.5</v>
      </c>
      <c r="S4194">
        <v>40</v>
      </c>
      <c r="T4194">
        <v>17500</v>
      </c>
      <c r="U4194">
        <v>24300</v>
      </c>
      <c r="V4194">
        <v>31800</v>
      </c>
    </row>
    <row r="4195" spans="1:22" x14ac:dyDescent="0.25">
      <c r="A4195" t="str">
        <f t="shared" si="65"/>
        <v>2016/20175FemaleGeneral, applied and forensic sciencesEU</v>
      </c>
      <c r="B4195" t="s">
        <v>75</v>
      </c>
      <c r="C4195" t="s">
        <v>137</v>
      </c>
      <c r="D4195">
        <v>5</v>
      </c>
      <c r="E4195" t="s">
        <v>1</v>
      </c>
      <c r="F4195" t="s">
        <v>21</v>
      </c>
      <c r="G4195" t="s">
        <v>147</v>
      </c>
      <c r="H4195">
        <v>30</v>
      </c>
      <c r="I4195">
        <v>25</v>
      </c>
      <c r="J4195">
        <v>32.700000000000003</v>
      </c>
      <c r="K4195">
        <v>6.2</v>
      </c>
      <c r="L4195">
        <v>20</v>
      </c>
      <c r="M4195">
        <v>15.8</v>
      </c>
      <c r="N4195">
        <v>3.6</v>
      </c>
      <c r="O4195">
        <v>30.9</v>
      </c>
      <c r="P4195">
        <v>44.8</v>
      </c>
      <c r="Q4195">
        <v>47.9</v>
      </c>
      <c r="R4195">
        <v>16.899999999999999</v>
      </c>
      <c r="S4195" t="s">
        <v>124</v>
      </c>
      <c r="T4195" t="s">
        <v>124</v>
      </c>
      <c r="U4195" t="s">
        <v>124</v>
      </c>
      <c r="V4195" t="s">
        <v>124</v>
      </c>
    </row>
    <row r="4196" spans="1:22" x14ac:dyDescent="0.25">
      <c r="A4196" t="str">
        <f t="shared" si="65"/>
        <v>2016/20175FemaleGeneral, applied and forensic sciencesUK</v>
      </c>
      <c r="B4196" t="s">
        <v>75</v>
      </c>
      <c r="C4196" t="s">
        <v>137</v>
      </c>
      <c r="D4196">
        <v>5</v>
      </c>
      <c r="E4196" t="s">
        <v>1</v>
      </c>
      <c r="F4196" t="s">
        <v>61</v>
      </c>
      <c r="G4196" t="s">
        <v>147</v>
      </c>
      <c r="H4196">
        <v>985</v>
      </c>
      <c r="I4196">
        <v>975</v>
      </c>
      <c r="J4196">
        <v>2.1</v>
      </c>
      <c r="K4196">
        <v>1.1000000000000001</v>
      </c>
      <c r="L4196">
        <v>955</v>
      </c>
      <c r="M4196">
        <v>5</v>
      </c>
      <c r="N4196">
        <v>6.7</v>
      </c>
      <c r="O4196">
        <v>73.900000000000006</v>
      </c>
      <c r="P4196">
        <v>83.5</v>
      </c>
      <c r="Q4196">
        <v>86.2</v>
      </c>
      <c r="R4196">
        <v>12.4</v>
      </c>
      <c r="S4196">
        <v>700</v>
      </c>
      <c r="T4196">
        <v>17900</v>
      </c>
      <c r="U4196">
        <v>22600</v>
      </c>
      <c r="V4196">
        <v>28100</v>
      </c>
    </row>
    <row r="4197" spans="1:22" x14ac:dyDescent="0.25">
      <c r="A4197" t="str">
        <f t="shared" si="65"/>
        <v>2016/20175FemaleGeneral, applied and forensic sciencesNon-EU</v>
      </c>
      <c r="B4197" t="s">
        <v>75</v>
      </c>
      <c r="C4197" t="s">
        <v>137</v>
      </c>
      <c r="D4197">
        <v>5</v>
      </c>
      <c r="E4197" t="s">
        <v>1</v>
      </c>
      <c r="F4197" t="s">
        <v>125</v>
      </c>
      <c r="G4197" t="s">
        <v>147</v>
      </c>
      <c r="H4197">
        <v>30</v>
      </c>
      <c r="I4197">
        <v>30</v>
      </c>
      <c r="J4197">
        <v>38.700000000000003</v>
      </c>
      <c r="K4197">
        <v>1</v>
      </c>
      <c r="L4197">
        <v>20</v>
      </c>
      <c r="M4197">
        <v>17.8</v>
      </c>
      <c r="N4197">
        <v>4.2</v>
      </c>
      <c r="O4197">
        <v>28.8</v>
      </c>
      <c r="P4197">
        <v>39.299999999999997</v>
      </c>
      <c r="Q4197">
        <v>39.299999999999997</v>
      </c>
      <c r="R4197">
        <v>10.4</v>
      </c>
      <c r="S4197" t="s">
        <v>124</v>
      </c>
      <c r="T4197" t="s">
        <v>124</v>
      </c>
      <c r="U4197" t="s">
        <v>124</v>
      </c>
      <c r="V4197" t="s">
        <v>124</v>
      </c>
    </row>
    <row r="4198" spans="1:22" x14ac:dyDescent="0.25">
      <c r="A4198" t="str">
        <f t="shared" si="65"/>
        <v>2016/20175FemaleGeography, earth and environmental studiesEU</v>
      </c>
      <c r="B4198" t="s">
        <v>75</v>
      </c>
      <c r="C4198" t="s">
        <v>137</v>
      </c>
      <c r="D4198">
        <v>5</v>
      </c>
      <c r="E4198" t="s">
        <v>1</v>
      </c>
      <c r="F4198" t="s">
        <v>21</v>
      </c>
      <c r="G4198" t="s">
        <v>148</v>
      </c>
      <c r="H4198">
        <v>100</v>
      </c>
      <c r="I4198">
        <v>95</v>
      </c>
      <c r="J4198">
        <v>34</v>
      </c>
      <c r="K4198">
        <v>4.4000000000000004</v>
      </c>
      <c r="L4198">
        <v>60</v>
      </c>
      <c r="M4198">
        <v>22.9</v>
      </c>
      <c r="N4198">
        <v>1.7</v>
      </c>
      <c r="O4198">
        <v>31.1</v>
      </c>
      <c r="P4198">
        <v>37.200000000000003</v>
      </c>
      <c r="Q4198">
        <v>41.5</v>
      </c>
      <c r="R4198">
        <v>10.4</v>
      </c>
      <c r="S4198">
        <v>25</v>
      </c>
      <c r="T4198">
        <v>17900</v>
      </c>
      <c r="U4198">
        <v>23400</v>
      </c>
      <c r="V4198">
        <v>33600</v>
      </c>
    </row>
    <row r="4199" spans="1:22" x14ac:dyDescent="0.25">
      <c r="A4199" t="str">
        <f t="shared" si="65"/>
        <v>2016/20175FemaleGeography, earth and environmental studiesUK</v>
      </c>
      <c r="B4199" t="s">
        <v>75</v>
      </c>
      <c r="C4199" t="s">
        <v>137</v>
      </c>
      <c r="D4199">
        <v>5</v>
      </c>
      <c r="E4199" t="s">
        <v>1</v>
      </c>
      <c r="F4199" t="s">
        <v>61</v>
      </c>
      <c r="G4199" t="s">
        <v>148</v>
      </c>
      <c r="H4199">
        <v>3300</v>
      </c>
      <c r="I4199">
        <v>3250</v>
      </c>
      <c r="J4199">
        <v>1.8</v>
      </c>
      <c r="K4199">
        <v>1.4</v>
      </c>
      <c r="L4199">
        <v>3195</v>
      </c>
      <c r="M4199">
        <v>6.1</v>
      </c>
      <c r="N4199">
        <v>5.0999999999999996</v>
      </c>
      <c r="O4199">
        <v>74.900000000000006</v>
      </c>
      <c r="P4199">
        <v>84.9</v>
      </c>
      <c r="Q4199">
        <v>87</v>
      </c>
      <c r="R4199">
        <v>12.1</v>
      </c>
      <c r="S4199">
        <v>2380</v>
      </c>
      <c r="T4199">
        <v>20800</v>
      </c>
      <c r="U4199">
        <v>26600</v>
      </c>
      <c r="V4199">
        <v>34300</v>
      </c>
    </row>
    <row r="4200" spans="1:22" x14ac:dyDescent="0.25">
      <c r="A4200" t="str">
        <f t="shared" si="65"/>
        <v>2016/20175FemaleGeography, earth and environmental studiesNon-EU</v>
      </c>
      <c r="B4200" t="s">
        <v>75</v>
      </c>
      <c r="C4200" t="s">
        <v>137</v>
      </c>
      <c r="D4200">
        <v>5</v>
      </c>
      <c r="E4200" t="s">
        <v>1</v>
      </c>
      <c r="F4200" t="s">
        <v>125</v>
      </c>
      <c r="G4200" t="s">
        <v>148</v>
      </c>
      <c r="H4200">
        <v>135</v>
      </c>
      <c r="I4200">
        <v>135</v>
      </c>
      <c r="J4200">
        <v>59.2</v>
      </c>
      <c r="K4200">
        <v>0.7</v>
      </c>
      <c r="L4200">
        <v>55</v>
      </c>
      <c r="M4200">
        <v>14.1</v>
      </c>
      <c r="N4200">
        <v>1.5</v>
      </c>
      <c r="O4200">
        <v>15.3</v>
      </c>
      <c r="P4200">
        <v>19.600000000000001</v>
      </c>
      <c r="Q4200">
        <v>25.2</v>
      </c>
      <c r="R4200">
        <v>9.9</v>
      </c>
      <c r="S4200">
        <v>20</v>
      </c>
      <c r="T4200">
        <v>19300</v>
      </c>
      <c r="U4200">
        <v>24800</v>
      </c>
      <c r="V4200">
        <v>33200</v>
      </c>
    </row>
    <row r="4201" spans="1:22" x14ac:dyDescent="0.25">
      <c r="A4201" t="str">
        <f t="shared" si="65"/>
        <v>2016/20175FemaleHealth and social careEU</v>
      </c>
      <c r="B4201" t="s">
        <v>75</v>
      </c>
      <c r="C4201" t="s">
        <v>137</v>
      </c>
      <c r="D4201">
        <v>5</v>
      </c>
      <c r="E4201" t="s">
        <v>1</v>
      </c>
      <c r="F4201" t="s">
        <v>21</v>
      </c>
      <c r="G4201" t="s">
        <v>104</v>
      </c>
      <c r="H4201">
        <v>25</v>
      </c>
      <c r="I4201">
        <v>20</v>
      </c>
      <c r="J4201">
        <v>27.3</v>
      </c>
      <c r="K4201">
        <v>3.3</v>
      </c>
      <c r="L4201">
        <v>15</v>
      </c>
      <c r="M4201">
        <v>27.3</v>
      </c>
      <c r="N4201">
        <v>4.5</v>
      </c>
      <c r="O4201">
        <v>15.9</v>
      </c>
      <c r="P4201">
        <v>34.1</v>
      </c>
      <c r="Q4201">
        <v>40.9</v>
      </c>
      <c r="R4201">
        <v>25</v>
      </c>
      <c r="S4201" t="s">
        <v>124</v>
      </c>
      <c r="T4201" t="s">
        <v>124</v>
      </c>
      <c r="U4201" t="s">
        <v>124</v>
      </c>
      <c r="V4201" t="s">
        <v>124</v>
      </c>
    </row>
    <row r="4202" spans="1:22" x14ac:dyDescent="0.25">
      <c r="A4202" t="str">
        <f t="shared" si="65"/>
        <v>2016/20175FemaleHealth and social careUK</v>
      </c>
      <c r="B4202" t="s">
        <v>75</v>
      </c>
      <c r="C4202" t="s">
        <v>137</v>
      </c>
      <c r="D4202">
        <v>5</v>
      </c>
      <c r="E4202" t="s">
        <v>1</v>
      </c>
      <c r="F4202" t="s">
        <v>61</v>
      </c>
      <c r="G4202" t="s">
        <v>104</v>
      </c>
      <c r="H4202">
        <v>6150</v>
      </c>
      <c r="I4202">
        <v>6110</v>
      </c>
      <c r="J4202">
        <v>2.9</v>
      </c>
      <c r="K4202">
        <v>0.7</v>
      </c>
      <c r="L4202">
        <v>5935</v>
      </c>
      <c r="M4202">
        <v>4.9000000000000004</v>
      </c>
      <c r="N4202">
        <v>5.4</v>
      </c>
      <c r="O4202">
        <v>72.2</v>
      </c>
      <c r="P4202">
        <v>84.8</v>
      </c>
      <c r="Q4202">
        <v>86.7</v>
      </c>
      <c r="R4202">
        <v>14.5</v>
      </c>
      <c r="S4202">
        <v>4265</v>
      </c>
      <c r="T4202">
        <v>14600</v>
      </c>
      <c r="U4202">
        <v>21900</v>
      </c>
      <c r="V4202">
        <v>29600</v>
      </c>
    </row>
    <row r="4203" spans="1:22" x14ac:dyDescent="0.25">
      <c r="A4203" t="str">
        <f t="shared" si="65"/>
        <v>2016/20175FemaleHealth and social careNon-EU</v>
      </c>
      <c r="B4203" t="s">
        <v>75</v>
      </c>
      <c r="C4203" t="s">
        <v>137</v>
      </c>
      <c r="D4203">
        <v>5</v>
      </c>
      <c r="E4203" t="s">
        <v>1</v>
      </c>
      <c r="F4203" t="s">
        <v>125</v>
      </c>
      <c r="G4203" t="s">
        <v>104</v>
      </c>
      <c r="H4203">
        <v>50</v>
      </c>
      <c r="I4203">
        <v>50</v>
      </c>
      <c r="J4203">
        <v>23.2</v>
      </c>
      <c r="K4203">
        <v>2</v>
      </c>
      <c r="L4203">
        <v>40</v>
      </c>
      <c r="M4203">
        <v>24.2</v>
      </c>
      <c r="N4203">
        <v>4</v>
      </c>
      <c r="O4203">
        <v>33.299999999999997</v>
      </c>
      <c r="P4203">
        <v>45.5</v>
      </c>
      <c r="Q4203">
        <v>48.5</v>
      </c>
      <c r="R4203">
        <v>15.2</v>
      </c>
      <c r="S4203">
        <v>15</v>
      </c>
      <c r="T4203">
        <v>10600</v>
      </c>
      <c r="U4203">
        <v>28100</v>
      </c>
      <c r="V4203">
        <v>29900</v>
      </c>
    </row>
    <row r="4204" spans="1:22" x14ac:dyDescent="0.25">
      <c r="A4204" t="str">
        <f t="shared" si="65"/>
        <v>2016/20175FemaleHistory and archaeologyEU</v>
      </c>
      <c r="B4204" t="s">
        <v>75</v>
      </c>
      <c r="C4204" t="s">
        <v>137</v>
      </c>
      <c r="D4204">
        <v>5</v>
      </c>
      <c r="E4204" t="s">
        <v>1</v>
      </c>
      <c r="F4204" t="s">
        <v>21</v>
      </c>
      <c r="G4204" t="s">
        <v>113</v>
      </c>
      <c r="H4204">
        <v>160</v>
      </c>
      <c r="I4204">
        <v>155</v>
      </c>
      <c r="J4204">
        <v>19.399999999999999</v>
      </c>
      <c r="K4204">
        <v>4.9000000000000004</v>
      </c>
      <c r="L4204">
        <v>125</v>
      </c>
      <c r="M4204">
        <v>22.2</v>
      </c>
      <c r="N4204">
        <v>4.5</v>
      </c>
      <c r="O4204">
        <v>36.299999999999997</v>
      </c>
      <c r="P4204">
        <v>49.4</v>
      </c>
      <c r="Q4204">
        <v>53.9</v>
      </c>
      <c r="R4204">
        <v>17.600000000000001</v>
      </c>
      <c r="S4204">
        <v>55</v>
      </c>
      <c r="T4204">
        <v>23500</v>
      </c>
      <c r="U4204">
        <v>27000</v>
      </c>
      <c r="V4204">
        <v>33900</v>
      </c>
    </row>
    <row r="4205" spans="1:22" x14ac:dyDescent="0.25">
      <c r="A4205" t="str">
        <f t="shared" si="65"/>
        <v>2016/20175FemaleHistory and archaeologyUK</v>
      </c>
      <c r="B4205" t="s">
        <v>75</v>
      </c>
      <c r="C4205" t="s">
        <v>137</v>
      </c>
      <c r="D4205">
        <v>5</v>
      </c>
      <c r="E4205" t="s">
        <v>1</v>
      </c>
      <c r="F4205" t="s">
        <v>61</v>
      </c>
      <c r="G4205" t="s">
        <v>113</v>
      </c>
      <c r="H4205">
        <v>5380</v>
      </c>
      <c r="I4205">
        <v>5320</v>
      </c>
      <c r="J4205">
        <v>1.7</v>
      </c>
      <c r="K4205">
        <v>1.1000000000000001</v>
      </c>
      <c r="L4205">
        <v>5225</v>
      </c>
      <c r="M4205">
        <v>6.8</v>
      </c>
      <c r="N4205">
        <v>5.2</v>
      </c>
      <c r="O4205">
        <v>74.5</v>
      </c>
      <c r="P4205">
        <v>83.3</v>
      </c>
      <c r="Q4205">
        <v>86.3</v>
      </c>
      <c r="R4205">
        <v>11.8</v>
      </c>
      <c r="S4205">
        <v>3840</v>
      </c>
      <c r="T4205">
        <v>19000</v>
      </c>
      <c r="U4205">
        <v>25600</v>
      </c>
      <c r="V4205">
        <v>32500</v>
      </c>
    </row>
    <row r="4206" spans="1:22" x14ac:dyDescent="0.25">
      <c r="A4206" t="str">
        <f t="shared" si="65"/>
        <v>2016/20175FemaleHistory and archaeologyNon-EU</v>
      </c>
      <c r="B4206" t="s">
        <v>75</v>
      </c>
      <c r="C4206" t="s">
        <v>137</v>
      </c>
      <c r="D4206">
        <v>5</v>
      </c>
      <c r="E4206" t="s">
        <v>1</v>
      </c>
      <c r="F4206" t="s">
        <v>125</v>
      </c>
      <c r="G4206" t="s">
        <v>113</v>
      </c>
      <c r="H4206">
        <v>115</v>
      </c>
      <c r="I4206">
        <v>115</v>
      </c>
      <c r="J4206">
        <v>44.9</v>
      </c>
      <c r="K4206">
        <v>2.2000000000000002</v>
      </c>
      <c r="L4206">
        <v>60</v>
      </c>
      <c r="M4206">
        <v>23.2</v>
      </c>
      <c r="N4206">
        <v>0.4</v>
      </c>
      <c r="O4206">
        <v>22.6</v>
      </c>
      <c r="P4206">
        <v>26.1</v>
      </c>
      <c r="Q4206">
        <v>31.4</v>
      </c>
      <c r="R4206">
        <v>8.8000000000000007</v>
      </c>
      <c r="S4206">
        <v>25</v>
      </c>
      <c r="T4206">
        <v>13500</v>
      </c>
      <c r="U4206">
        <v>20800</v>
      </c>
      <c r="V4206">
        <v>31000</v>
      </c>
    </row>
    <row r="4207" spans="1:22" x14ac:dyDescent="0.25">
      <c r="A4207" t="str">
        <f t="shared" si="65"/>
        <v>2016/20175FemaleLanguages and area studiesEU</v>
      </c>
      <c r="B4207" t="s">
        <v>75</v>
      </c>
      <c r="C4207" t="s">
        <v>137</v>
      </c>
      <c r="D4207">
        <v>5</v>
      </c>
      <c r="E4207" t="s">
        <v>1</v>
      </c>
      <c r="F4207" t="s">
        <v>21</v>
      </c>
      <c r="G4207" t="s">
        <v>149</v>
      </c>
      <c r="H4207">
        <v>390</v>
      </c>
      <c r="I4207">
        <v>360</v>
      </c>
      <c r="J4207">
        <v>31.4</v>
      </c>
      <c r="K4207">
        <v>7.5</v>
      </c>
      <c r="L4207">
        <v>245</v>
      </c>
      <c r="M4207">
        <v>26.6</v>
      </c>
      <c r="N4207">
        <v>3.3</v>
      </c>
      <c r="O4207">
        <v>33.1</v>
      </c>
      <c r="P4207">
        <v>36.1</v>
      </c>
      <c r="Q4207">
        <v>38.700000000000003</v>
      </c>
      <c r="R4207">
        <v>5.5</v>
      </c>
      <c r="S4207">
        <v>115</v>
      </c>
      <c r="T4207">
        <v>20400</v>
      </c>
      <c r="U4207">
        <v>28100</v>
      </c>
      <c r="V4207">
        <v>38300</v>
      </c>
    </row>
    <row r="4208" spans="1:22" x14ac:dyDescent="0.25">
      <c r="A4208" t="str">
        <f t="shared" si="65"/>
        <v>2016/20175FemaleLanguages and area studiesUK</v>
      </c>
      <c r="B4208" t="s">
        <v>75</v>
      </c>
      <c r="C4208" t="s">
        <v>137</v>
      </c>
      <c r="D4208">
        <v>5</v>
      </c>
      <c r="E4208" t="s">
        <v>1</v>
      </c>
      <c r="F4208" t="s">
        <v>61</v>
      </c>
      <c r="G4208" t="s">
        <v>149</v>
      </c>
      <c r="H4208">
        <v>3785</v>
      </c>
      <c r="I4208">
        <v>3700</v>
      </c>
      <c r="J4208">
        <v>1.9</v>
      </c>
      <c r="K4208">
        <v>2.2000000000000002</v>
      </c>
      <c r="L4208">
        <v>3635</v>
      </c>
      <c r="M4208">
        <v>12</v>
      </c>
      <c r="N4208">
        <v>6.3</v>
      </c>
      <c r="O4208">
        <v>70.3</v>
      </c>
      <c r="P4208">
        <v>77.7</v>
      </c>
      <c r="Q4208">
        <v>79.7</v>
      </c>
      <c r="R4208">
        <v>9.5</v>
      </c>
      <c r="S4208">
        <v>2475</v>
      </c>
      <c r="T4208">
        <v>20400</v>
      </c>
      <c r="U4208">
        <v>27000</v>
      </c>
      <c r="V4208">
        <v>34700</v>
      </c>
    </row>
    <row r="4209" spans="1:22" x14ac:dyDescent="0.25">
      <c r="A4209" t="str">
        <f t="shared" si="65"/>
        <v>2016/20175FemaleLanguages and area studiesNon-EU</v>
      </c>
      <c r="B4209" t="s">
        <v>75</v>
      </c>
      <c r="C4209" t="s">
        <v>137</v>
      </c>
      <c r="D4209">
        <v>5</v>
      </c>
      <c r="E4209" t="s">
        <v>1</v>
      </c>
      <c r="F4209" t="s">
        <v>125</v>
      </c>
      <c r="G4209" t="s">
        <v>149</v>
      </c>
      <c r="H4209">
        <v>130</v>
      </c>
      <c r="I4209">
        <v>125</v>
      </c>
      <c r="J4209">
        <v>44.5</v>
      </c>
      <c r="K4209">
        <v>4.5999999999999996</v>
      </c>
      <c r="L4209">
        <v>70</v>
      </c>
      <c r="M4209">
        <v>20.6</v>
      </c>
      <c r="N4209">
        <v>2.7</v>
      </c>
      <c r="O4209">
        <v>27.7</v>
      </c>
      <c r="P4209">
        <v>31.1</v>
      </c>
      <c r="Q4209">
        <v>32.200000000000003</v>
      </c>
      <c r="R4209">
        <v>4.5999999999999996</v>
      </c>
      <c r="S4209">
        <v>30</v>
      </c>
      <c r="T4209">
        <v>19700</v>
      </c>
      <c r="U4209">
        <v>30700</v>
      </c>
      <c r="V4209">
        <v>37600</v>
      </c>
    </row>
    <row r="4210" spans="1:22" x14ac:dyDescent="0.25">
      <c r="A4210" t="str">
        <f t="shared" si="65"/>
        <v>2016/20175FemaleLawEU</v>
      </c>
      <c r="B4210" t="s">
        <v>75</v>
      </c>
      <c r="C4210" t="s">
        <v>137</v>
      </c>
      <c r="D4210">
        <v>5</v>
      </c>
      <c r="E4210" t="s">
        <v>1</v>
      </c>
      <c r="F4210" t="s">
        <v>21</v>
      </c>
      <c r="G4210" t="s">
        <v>7</v>
      </c>
      <c r="H4210">
        <v>515</v>
      </c>
      <c r="I4210">
        <v>495</v>
      </c>
      <c r="J4210">
        <v>51.6</v>
      </c>
      <c r="K4210">
        <v>4.2</v>
      </c>
      <c r="L4210">
        <v>240</v>
      </c>
      <c r="M4210">
        <v>15</v>
      </c>
      <c r="N4210">
        <v>1.6</v>
      </c>
      <c r="O4210">
        <v>26</v>
      </c>
      <c r="P4210">
        <v>30.5</v>
      </c>
      <c r="Q4210">
        <v>31.7</v>
      </c>
      <c r="R4210">
        <v>5.7</v>
      </c>
      <c r="S4210">
        <v>125</v>
      </c>
      <c r="T4210">
        <v>20100</v>
      </c>
      <c r="U4210">
        <v>29600</v>
      </c>
      <c r="V4210">
        <v>48900</v>
      </c>
    </row>
    <row r="4211" spans="1:22" x14ac:dyDescent="0.25">
      <c r="A4211" t="str">
        <f t="shared" si="65"/>
        <v>2016/20175FemaleLawUK</v>
      </c>
      <c r="B4211" t="s">
        <v>75</v>
      </c>
      <c r="C4211" t="s">
        <v>137</v>
      </c>
      <c r="D4211">
        <v>5</v>
      </c>
      <c r="E4211" t="s">
        <v>1</v>
      </c>
      <c r="F4211" t="s">
        <v>61</v>
      </c>
      <c r="G4211" t="s">
        <v>7</v>
      </c>
      <c r="H4211">
        <v>7390</v>
      </c>
      <c r="I4211">
        <v>7335</v>
      </c>
      <c r="J4211">
        <v>2.8</v>
      </c>
      <c r="K4211">
        <v>0.7</v>
      </c>
      <c r="L4211">
        <v>7130</v>
      </c>
      <c r="M4211">
        <v>7.3</v>
      </c>
      <c r="N4211">
        <v>6.3</v>
      </c>
      <c r="O4211">
        <v>75.3</v>
      </c>
      <c r="P4211">
        <v>81.8</v>
      </c>
      <c r="Q4211">
        <v>83.5</v>
      </c>
      <c r="R4211">
        <v>8.1999999999999993</v>
      </c>
      <c r="S4211">
        <v>5380</v>
      </c>
      <c r="T4211">
        <v>18600</v>
      </c>
      <c r="U4211">
        <v>24800</v>
      </c>
      <c r="V4211">
        <v>33600</v>
      </c>
    </row>
    <row r="4212" spans="1:22" x14ac:dyDescent="0.25">
      <c r="A4212" t="str">
        <f t="shared" si="65"/>
        <v>2016/20175FemaleLawNon-EU</v>
      </c>
      <c r="B4212" t="s">
        <v>75</v>
      </c>
      <c r="C4212" t="s">
        <v>137</v>
      </c>
      <c r="D4212">
        <v>5</v>
      </c>
      <c r="E4212" t="s">
        <v>1</v>
      </c>
      <c r="F4212" t="s">
        <v>125</v>
      </c>
      <c r="G4212" t="s">
        <v>7</v>
      </c>
      <c r="H4212">
        <v>1095</v>
      </c>
      <c r="I4212">
        <v>1075</v>
      </c>
      <c r="J4212">
        <v>56.7</v>
      </c>
      <c r="K4212">
        <v>1.9</v>
      </c>
      <c r="L4212">
        <v>465</v>
      </c>
      <c r="M4212">
        <v>26.5</v>
      </c>
      <c r="N4212">
        <v>1.3</v>
      </c>
      <c r="O4212">
        <v>12.1</v>
      </c>
      <c r="P4212">
        <v>13.7</v>
      </c>
      <c r="Q4212">
        <v>15.4</v>
      </c>
      <c r="R4212">
        <v>3.3</v>
      </c>
      <c r="S4212">
        <v>115</v>
      </c>
      <c r="T4212">
        <v>25600</v>
      </c>
      <c r="U4212">
        <v>38300</v>
      </c>
      <c r="V4212">
        <v>58800</v>
      </c>
    </row>
    <row r="4213" spans="1:22" x14ac:dyDescent="0.25">
      <c r="A4213" t="str">
        <f t="shared" si="65"/>
        <v>2016/20175FemaleMaterials and technologyEU</v>
      </c>
      <c r="B4213" t="s">
        <v>75</v>
      </c>
      <c r="C4213" t="s">
        <v>137</v>
      </c>
      <c r="D4213">
        <v>5</v>
      </c>
      <c r="E4213" t="s">
        <v>1</v>
      </c>
      <c r="F4213" t="s">
        <v>21</v>
      </c>
      <c r="G4213" t="s">
        <v>150</v>
      </c>
      <c r="H4213">
        <v>45</v>
      </c>
      <c r="I4213">
        <v>45</v>
      </c>
      <c r="J4213">
        <v>27</v>
      </c>
      <c r="K4213">
        <v>6.2</v>
      </c>
      <c r="L4213">
        <v>30</v>
      </c>
      <c r="M4213">
        <v>26.6</v>
      </c>
      <c r="N4213">
        <v>6.8</v>
      </c>
      <c r="O4213">
        <v>33.4</v>
      </c>
      <c r="P4213">
        <v>35.1</v>
      </c>
      <c r="Q4213">
        <v>39.6</v>
      </c>
      <c r="R4213">
        <v>6.2</v>
      </c>
      <c r="S4213">
        <v>15</v>
      </c>
      <c r="T4213">
        <v>15300</v>
      </c>
      <c r="U4213">
        <v>28500</v>
      </c>
      <c r="V4213">
        <v>38300</v>
      </c>
    </row>
    <row r="4214" spans="1:22" x14ac:dyDescent="0.25">
      <c r="A4214" t="str">
        <f t="shared" si="65"/>
        <v>2016/20175FemaleMaterials and technologyUK</v>
      </c>
      <c r="B4214" t="s">
        <v>75</v>
      </c>
      <c r="C4214" t="s">
        <v>137</v>
      </c>
      <c r="D4214">
        <v>5</v>
      </c>
      <c r="E4214" t="s">
        <v>1</v>
      </c>
      <c r="F4214" t="s">
        <v>61</v>
      </c>
      <c r="G4214" t="s">
        <v>150</v>
      </c>
      <c r="H4214">
        <v>580</v>
      </c>
      <c r="I4214">
        <v>575</v>
      </c>
      <c r="J4214">
        <v>3.9</v>
      </c>
      <c r="K4214">
        <v>0.9</v>
      </c>
      <c r="L4214">
        <v>550</v>
      </c>
      <c r="M4214">
        <v>10.7</v>
      </c>
      <c r="N4214">
        <v>6.1</v>
      </c>
      <c r="O4214">
        <v>73.7</v>
      </c>
      <c r="P4214">
        <v>77.8</v>
      </c>
      <c r="Q4214">
        <v>79.3</v>
      </c>
      <c r="R4214">
        <v>5.6</v>
      </c>
      <c r="S4214">
        <v>405</v>
      </c>
      <c r="T4214">
        <v>17500</v>
      </c>
      <c r="U4214">
        <v>24800</v>
      </c>
      <c r="V4214">
        <v>32500</v>
      </c>
    </row>
    <row r="4215" spans="1:22" x14ac:dyDescent="0.25">
      <c r="A4215" t="str">
        <f t="shared" si="65"/>
        <v>2016/20175FemaleMaterials and technologyNon-EU</v>
      </c>
      <c r="B4215" t="s">
        <v>75</v>
      </c>
      <c r="C4215" t="s">
        <v>137</v>
      </c>
      <c r="D4215">
        <v>5</v>
      </c>
      <c r="E4215" t="s">
        <v>1</v>
      </c>
      <c r="F4215" t="s">
        <v>125</v>
      </c>
      <c r="G4215" t="s">
        <v>150</v>
      </c>
      <c r="H4215">
        <v>105</v>
      </c>
      <c r="I4215">
        <v>105</v>
      </c>
      <c r="J4215">
        <v>51.8</v>
      </c>
      <c r="K4215">
        <v>0.9</v>
      </c>
      <c r="L4215">
        <v>50</v>
      </c>
      <c r="M4215">
        <v>28.2</v>
      </c>
      <c r="N4215">
        <v>0.9</v>
      </c>
      <c r="O4215">
        <v>8.1</v>
      </c>
      <c r="P4215">
        <v>15.2</v>
      </c>
      <c r="Q4215">
        <v>19</v>
      </c>
      <c r="R4215">
        <v>10.9</v>
      </c>
      <c r="S4215" t="s">
        <v>124</v>
      </c>
      <c r="T4215" t="s">
        <v>124</v>
      </c>
      <c r="U4215" t="s">
        <v>124</v>
      </c>
      <c r="V4215" t="s">
        <v>124</v>
      </c>
    </row>
    <row r="4216" spans="1:22" x14ac:dyDescent="0.25">
      <c r="A4216" t="str">
        <f t="shared" si="65"/>
        <v>2016/20175FemaleMathematical sciencesEU</v>
      </c>
      <c r="B4216" t="s">
        <v>75</v>
      </c>
      <c r="C4216" t="s">
        <v>137</v>
      </c>
      <c r="D4216">
        <v>5</v>
      </c>
      <c r="E4216" t="s">
        <v>1</v>
      </c>
      <c r="F4216" t="s">
        <v>21</v>
      </c>
      <c r="G4216" t="s">
        <v>5</v>
      </c>
      <c r="H4216">
        <v>125</v>
      </c>
      <c r="I4216">
        <v>120</v>
      </c>
      <c r="J4216">
        <v>54.5</v>
      </c>
      <c r="K4216">
        <v>2.7</v>
      </c>
      <c r="L4216">
        <v>55</v>
      </c>
      <c r="M4216">
        <v>11.7</v>
      </c>
      <c r="N4216">
        <v>3.2</v>
      </c>
      <c r="O4216">
        <v>18.8</v>
      </c>
      <c r="P4216">
        <v>26</v>
      </c>
      <c r="Q4216">
        <v>30.6</v>
      </c>
      <c r="R4216">
        <v>11.8</v>
      </c>
      <c r="S4216">
        <v>20</v>
      </c>
      <c r="T4216">
        <v>29600</v>
      </c>
      <c r="U4216">
        <v>39100</v>
      </c>
      <c r="V4216">
        <v>54400</v>
      </c>
    </row>
    <row r="4217" spans="1:22" x14ac:dyDescent="0.25">
      <c r="A4217" t="str">
        <f t="shared" si="65"/>
        <v>2016/20175FemaleMathematical sciencesUK</v>
      </c>
      <c r="B4217" t="s">
        <v>75</v>
      </c>
      <c r="C4217" t="s">
        <v>137</v>
      </c>
      <c r="D4217">
        <v>5</v>
      </c>
      <c r="E4217" t="s">
        <v>1</v>
      </c>
      <c r="F4217" t="s">
        <v>61</v>
      </c>
      <c r="G4217" t="s">
        <v>5</v>
      </c>
      <c r="H4217">
        <v>1945</v>
      </c>
      <c r="I4217">
        <v>1925</v>
      </c>
      <c r="J4217">
        <v>2.9</v>
      </c>
      <c r="K4217">
        <v>1.1000000000000001</v>
      </c>
      <c r="L4217">
        <v>1865</v>
      </c>
      <c r="M4217">
        <v>6.2</v>
      </c>
      <c r="N4217">
        <v>4.8</v>
      </c>
      <c r="O4217">
        <v>77.7</v>
      </c>
      <c r="P4217">
        <v>84.3</v>
      </c>
      <c r="Q4217">
        <v>86.1</v>
      </c>
      <c r="R4217">
        <v>8.3000000000000007</v>
      </c>
      <c r="S4217">
        <v>1470</v>
      </c>
      <c r="T4217">
        <v>25600</v>
      </c>
      <c r="U4217">
        <v>32500</v>
      </c>
      <c r="V4217">
        <v>43100</v>
      </c>
    </row>
    <row r="4218" spans="1:22" x14ac:dyDescent="0.25">
      <c r="A4218" t="str">
        <f t="shared" si="65"/>
        <v>2016/20175FemaleMathematical sciencesNon-EU</v>
      </c>
      <c r="B4218" t="s">
        <v>75</v>
      </c>
      <c r="C4218" t="s">
        <v>137</v>
      </c>
      <c r="D4218">
        <v>5</v>
      </c>
      <c r="E4218" t="s">
        <v>1</v>
      </c>
      <c r="F4218" t="s">
        <v>125</v>
      </c>
      <c r="G4218" t="s">
        <v>5</v>
      </c>
      <c r="H4218">
        <v>460</v>
      </c>
      <c r="I4218">
        <v>445</v>
      </c>
      <c r="J4218">
        <v>60.6</v>
      </c>
      <c r="K4218">
        <v>3.1</v>
      </c>
      <c r="L4218">
        <v>175</v>
      </c>
      <c r="M4218">
        <v>21.4</v>
      </c>
      <c r="N4218">
        <v>1.6</v>
      </c>
      <c r="O4218">
        <v>13</v>
      </c>
      <c r="P4218">
        <v>14.8</v>
      </c>
      <c r="Q4218">
        <v>16.399999999999999</v>
      </c>
      <c r="R4218">
        <v>3.4</v>
      </c>
      <c r="S4218">
        <v>55</v>
      </c>
      <c r="T4218">
        <v>24500</v>
      </c>
      <c r="U4218">
        <v>39400</v>
      </c>
      <c r="V4218">
        <v>52600</v>
      </c>
    </row>
    <row r="4219" spans="1:22" x14ac:dyDescent="0.25">
      <c r="A4219" t="str">
        <f t="shared" si="65"/>
        <v>2016/20175FemaleMedia, journalism and communicationsEU</v>
      </c>
      <c r="B4219" t="s">
        <v>75</v>
      </c>
      <c r="C4219" t="s">
        <v>137</v>
      </c>
      <c r="D4219">
        <v>5</v>
      </c>
      <c r="E4219" t="s">
        <v>1</v>
      </c>
      <c r="F4219" t="s">
        <v>21</v>
      </c>
      <c r="G4219" t="s">
        <v>151</v>
      </c>
      <c r="H4219">
        <v>375</v>
      </c>
      <c r="I4219">
        <v>340</v>
      </c>
      <c r="J4219">
        <v>21.7</v>
      </c>
      <c r="K4219">
        <v>8.1999999999999993</v>
      </c>
      <c r="L4219">
        <v>270</v>
      </c>
      <c r="M4219">
        <v>28.9</v>
      </c>
      <c r="N4219">
        <v>5.0999999999999996</v>
      </c>
      <c r="O4219">
        <v>40.799999999999997</v>
      </c>
      <c r="P4219">
        <v>43.7</v>
      </c>
      <c r="Q4219">
        <v>44.4</v>
      </c>
      <c r="R4219">
        <v>3.5</v>
      </c>
      <c r="S4219">
        <v>130</v>
      </c>
      <c r="T4219">
        <v>20400</v>
      </c>
      <c r="U4219">
        <v>26600</v>
      </c>
      <c r="V4219">
        <v>35400</v>
      </c>
    </row>
    <row r="4220" spans="1:22" x14ac:dyDescent="0.25">
      <c r="A4220" t="str">
        <f t="shared" si="65"/>
        <v>2016/20175FemaleMedia, journalism and communicationsUK</v>
      </c>
      <c r="B4220" t="s">
        <v>75</v>
      </c>
      <c r="C4220" t="s">
        <v>137</v>
      </c>
      <c r="D4220">
        <v>5</v>
      </c>
      <c r="E4220" t="s">
        <v>1</v>
      </c>
      <c r="F4220" t="s">
        <v>61</v>
      </c>
      <c r="G4220" t="s">
        <v>151</v>
      </c>
      <c r="H4220">
        <v>4560</v>
      </c>
      <c r="I4220">
        <v>4510</v>
      </c>
      <c r="J4220">
        <v>2.2999999999999998</v>
      </c>
      <c r="K4220">
        <v>1.1000000000000001</v>
      </c>
      <c r="L4220">
        <v>4410</v>
      </c>
      <c r="M4220">
        <v>6.5</v>
      </c>
      <c r="N4220">
        <v>7.1</v>
      </c>
      <c r="O4220">
        <v>79</v>
      </c>
      <c r="P4220">
        <v>83</v>
      </c>
      <c r="Q4220">
        <v>84.1</v>
      </c>
      <c r="R4220">
        <v>5.0999999999999996</v>
      </c>
      <c r="S4220">
        <v>3450</v>
      </c>
      <c r="T4220">
        <v>17500</v>
      </c>
      <c r="U4220">
        <v>23400</v>
      </c>
      <c r="V4220">
        <v>29200</v>
      </c>
    </row>
    <row r="4221" spans="1:22" x14ac:dyDescent="0.25">
      <c r="A4221" t="str">
        <f t="shared" si="65"/>
        <v>2016/20175FemaleMedia, journalism and communicationsNon-EU</v>
      </c>
      <c r="B4221" t="s">
        <v>75</v>
      </c>
      <c r="C4221" t="s">
        <v>137</v>
      </c>
      <c r="D4221">
        <v>5</v>
      </c>
      <c r="E4221" t="s">
        <v>1</v>
      </c>
      <c r="F4221" t="s">
        <v>125</v>
      </c>
      <c r="G4221" t="s">
        <v>151</v>
      </c>
      <c r="H4221">
        <v>525</v>
      </c>
      <c r="I4221">
        <v>510</v>
      </c>
      <c r="J4221">
        <v>67.2</v>
      </c>
      <c r="K4221">
        <v>2.6</v>
      </c>
      <c r="L4221">
        <v>165</v>
      </c>
      <c r="M4221">
        <v>22.2</v>
      </c>
      <c r="N4221">
        <v>0.8</v>
      </c>
      <c r="O4221">
        <v>8.1999999999999993</v>
      </c>
      <c r="P4221">
        <v>8.9</v>
      </c>
      <c r="Q4221">
        <v>9.8000000000000007</v>
      </c>
      <c r="R4221">
        <v>1.6</v>
      </c>
      <c r="S4221">
        <v>40</v>
      </c>
      <c r="T4221">
        <v>12000</v>
      </c>
      <c r="U4221">
        <v>23400</v>
      </c>
      <c r="V4221">
        <v>29900</v>
      </c>
    </row>
    <row r="4222" spans="1:22" x14ac:dyDescent="0.25">
      <c r="A4222" t="str">
        <f t="shared" si="65"/>
        <v>2016/20175FemaleMedical sciencesEU</v>
      </c>
      <c r="B4222" t="s">
        <v>75</v>
      </c>
      <c r="C4222" t="s">
        <v>137</v>
      </c>
      <c r="D4222">
        <v>5</v>
      </c>
      <c r="E4222" t="s">
        <v>1</v>
      </c>
      <c r="F4222" t="s">
        <v>21</v>
      </c>
      <c r="G4222" t="s">
        <v>152</v>
      </c>
      <c r="H4222">
        <v>75</v>
      </c>
      <c r="I4222">
        <v>75</v>
      </c>
      <c r="J4222">
        <v>22.5</v>
      </c>
      <c r="K4222">
        <v>3</v>
      </c>
      <c r="L4222">
        <v>60</v>
      </c>
      <c r="M4222">
        <v>14.2</v>
      </c>
      <c r="N4222">
        <v>9.3000000000000007</v>
      </c>
      <c r="O4222">
        <v>31.6</v>
      </c>
      <c r="P4222">
        <v>48.6</v>
      </c>
      <c r="Q4222">
        <v>53.9</v>
      </c>
      <c r="R4222">
        <v>22.3</v>
      </c>
      <c r="S4222">
        <v>20</v>
      </c>
      <c r="T4222">
        <v>26600</v>
      </c>
      <c r="U4222">
        <v>31400</v>
      </c>
      <c r="V4222">
        <v>44500</v>
      </c>
    </row>
    <row r="4223" spans="1:22" x14ac:dyDescent="0.25">
      <c r="A4223" t="str">
        <f t="shared" si="65"/>
        <v>2016/20175FemaleMedical sciencesUK</v>
      </c>
      <c r="B4223" t="s">
        <v>75</v>
      </c>
      <c r="C4223" t="s">
        <v>137</v>
      </c>
      <c r="D4223">
        <v>5</v>
      </c>
      <c r="E4223" t="s">
        <v>1</v>
      </c>
      <c r="F4223" t="s">
        <v>61</v>
      </c>
      <c r="G4223" t="s">
        <v>152</v>
      </c>
      <c r="H4223">
        <v>1785</v>
      </c>
      <c r="I4223">
        <v>1765</v>
      </c>
      <c r="J4223">
        <v>2.5</v>
      </c>
      <c r="K4223">
        <v>1</v>
      </c>
      <c r="L4223">
        <v>1720</v>
      </c>
      <c r="M4223">
        <v>5.2</v>
      </c>
      <c r="N4223">
        <v>3.4</v>
      </c>
      <c r="O4223">
        <v>64.3</v>
      </c>
      <c r="P4223">
        <v>84.2</v>
      </c>
      <c r="Q4223">
        <v>88.8</v>
      </c>
      <c r="R4223">
        <v>24.5</v>
      </c>
      <c r="S4223">
        <v>1110</v>
      </c>
      <c r="T4223">
        <v>23700</v>
      </c>
      <c r="U4223">
        <v>29200</v>
      </c>
      <c r="V4223">
        <v>37600</v>
      </c>
    </row>
    <row r="4224" spans="1:22" x14ac:dyDescent="0.25">
      <c r="A4224" t="str">
        <f t="shared" si="65"/>
        <v>2016/20175FemaleMedical sciencesNon-EU</v>
      </c>
      <c r="B4224" t="s">
        <v>75</v>
      </c>
      <c r="C4224" t="s">
        <v>137</v>
      </c>
      <c r="D4224">
        <v>5</v>
      </c>
      <c r="E4224" t="s">
        <v>1</v>
      </c>
      <c r="F4224" t="s">
        <v>125</v>
      </c>
      <c r="G4224" t="s">
        <v>152</v>
      </c>
      <c r="H4224">
        <v>85</v>
      </c>
      <c r="I4224">
        <v>85</v>
      </c>
      <c r="J4224">
        <v>34.200000000000003</v>
      </c>
      <c r="K4224">
        <v>1.5</v>
      </c>
      <c r="L4224">
        <v>55</v>
      </c>
      <c r="M4224">
        <v>14.7</v>
      </c>
      <c r="N4224">
        <v>0.8</v>
      </c>
      <c r="O4224">
        <v>24.2</v>
      </c>
      <c r="P4224">
        <v>40.6</v>
      </c>
      <c r="Q4224">
        <v>50.3</v>
      </c>
      <c r="R4224">
        <v>26.1</v>
      </c>
      <c r="S4224">
        <v>20</v>
      </c>
      <c r="T4224">
        <v>24500</v>
      </c>
      <c r="U4224">
        <v>34300</v>
      </c>
      <c r="V4224">
        <v>43400</v>
      </c>
    </row>
    <row r="4225" spans="1:22" x14ac:dyDescent="0.25">
      <c r="A4225" t="str">
        <f t="shared" si="65"/>
        <v>2016/20175FemaleMedicine and dentistryEU</v>
      </c>
      <c r="B4225" t="s">
        <v>75</v>
      </c>
      <c r="C4225" t="s">
        <v>137</v>
      </c>
      <c r="D4225">
        <v>5</v>
      </c>
      <c r="E4225" t="s">
        <v>1</v>
      </c>
      <c r="F4225" t="s">
        <v>21</v>
      </c>
      <c r="G4225" t="s">
        <v>77</v>
      </c>
      <c r="H4225">
        <v>100</v>
      </c>
      <c r="I4225">
        <v>100</v>
      </c>
      <c r="J4225">
        <v>9.1999999999999993</v>
      </c>
      <c r="K4225">
        <v>4.9000000000000004</v>
      </c>
      <c r="L4225">
        <v>90</v>
      </c>
      <c r="M4225">
        <v>10.3</v>
      </c>
      <c r="N4225">
        <v>5.0999999999999996</v>
      </c>
      <c r="O4225">
        <v>59.5</v>
      </c>
      <c r="P4225">
        <v>73.3</v>
      </c>
      <c r="Q4225">
        <v>75.400000000000006</v>
      </c>
      <c r="R4225">
        <v>15.9</v>
      </c>
      <c r="S4225">
        <v>55</v>
      </c>
      <c r="T4225">
        <v>42900</v>
      </c>
      <c r="U4225">
        <v>48500</v>
      </c>
      <c r="V4225">
        <v>51500</v>
      </c>
    </row>
    <row r="4226" spans="1:22" x14ac:dyDescent="0.25">
      <c r="A4226" t="str">
        <f t="shared" si="65"/>
        <v>2016/20175FemaleMedicine and dentistryUK</v>
      </c>
      <c r="B4226" t="s">
        <v>75</v>
      </c>
      <c r="C4226" t="s">
        <v>137</v>
      </c>
      <c r="D4226">
        <v>5</v>
      </c>
      <c r="E4226" t="s">
        <v>1</v>
      </c>
      <c r="F4226" t="s">
        <v>61</v>
      </c>
      <c r="G4226" t="s">
        <v>77</v>
      </c>
      <c r="H4226">
        <v>4135</v>
      </c>
      <c r="I4226">
        <v>4070</v>
      </c>
      <c r="J4226">
        <v>2.6</v>
      </c>
      <c r="K4226">
        <v>1.5</v>
      </c>
      <c r="L4226">
        <v>3970</v>
      </c>
      <c r="M4226">
        <v>3.4</v>
      </c>
      <c r="N4226">
        <v>3.9</v>
      </c>
      <c r="O4226">
        <v>76.7</v>
      </c>
      <c r="P4226">
        <v>88.4</v>
      </c>
      <c r="Q4226">
        <v>90.2</v>
      </c>
      <c r="R4226">
        <v>13.4</v>
      </c>
      <c r="S4226">
        <v>2940</v>
      </c>
      <c r="T4226">
        <v>35000</v>
      </c>
      <c r="U4226">
        <v>46000</v>
      </c>
      <c r="V4226">
        <v>51100</v>
      </c>
    </row>
    <row r="4227" spans="1:22" x14ac:dyDescent="0.25">
      <c r="A4227" t="str">
        <f t="shared" si="65"/>
        <v>2016/20175FemaleMedicine and dentistryNon-EU</v>
      </c>
      <c r="B4227" t="s">
        <v>75</v>
      </c>
      <c r="C4227" t="s">
        <v>137</v>
      </c>
      <c r="D4227">
        <v>5</v>
      </c>
      <c r="E4227" t="s">
        <v>1</v>
      </c>
      <c r="F4227" t="s">
        <v>125</v>
      </c>
      <c r="G4227" t="s">
        <v>77</v>
      </c>
      <c r="H4227">
        <v>335</v>
      </c>
      <c r="I4227">
        <v>325</v>
      </c>
      <c r="J4227">
        <v>25.1</v>
      </c>
      <c r="K4227">
        <v>3.5</v>
      </c>
      <c r="L4227">
        <v>240</v>
      </c>
      <c r="M4227">
        <v>21.4</v>
      </c>
      <c r="N4227">
        <v>3.7</v>
      </c>
      <c r="O4227">
        <v>39.6</v>
      </c>
      <c r="P4227">
        <v>47.4</v>
      </c>
      <c r="Q4227">
        <v>49.8</v>
      </c>
      <c r="R4227">
        <v>10.199999999999999</v>
      </c>
      <c r="S4227">
        <v>120</v>
      </c>
      <c r="T4227">
        <v>41200</v>
      </c>
      <c r="U4227">
        <v>49300</v>
      </c>
      <c r="V4227">
        <v>52600</v>
      </c>
    </row>
    <row r="4228" spans="1:22" x14ac:dyDescent="0.25">
      <c r="A4228" t="str">
        <f t="shared" ref="A4228:A4291" si="66">B4228&amp;D4228&amp;E4228&amp;G4228&amp;F4228</f>
        <v>2016/20175FemaleNursing and midwiferyEU</v>
      </c>
      <c r="B4228" t="s">
        <v>75</v>
      </c>
      <c r="C4228" t="s">
        <v>137</v>
      </c>
      <c r="D4228">
        <v>5</v>
      </c>
      <c r="E4228" t="s">
        <v>1</v>
      </c>
      <c r="F4228" t="s">
        <v>21</v>
      </c>
      <c r="G4228" t="s">
        <v>153</v>
      </c>
      <c r="H4228">
        <v>75</v>
      </c>
      <c r="I4228">
        <v>65</v>
      </c>
      <c r="J4228">
        <v>9.1999999999999993</v>
      </c>
      <c r="K4228">
        <v>13.2</v>
      </c>
      <c r="L4228">
        <v>60</v>
      </c>
      <c r="M4228">
        <v>9.1999999999999993</v>
      </c>
      <c r="N4228">
        <v>3.1</v>
      </c>
      <c r="O4228">
        <v>60.3</v>
      </c>
      <c r="P4228">
        <v>77.099999999999994</v>
      </c>
      <c r="Q4228">
        <v>78.599999999999994</v>
      </c>
      <c r="R4228">
        <v>18.3</v>
      </c>
      <c r="S4228">
        <v>40</v>
      </c>
      <c r="T4228">
        <v>21500</v>
      </c>
      <c r="U4228">
        <v>30700</v>
      </c>
      <c r="V4228">
        <v>38300</v>
      </c>
    </row>
    <row r="4229" spans="1:22" x14ac:dyDescent="0.25">
      <c r="A4229" t="str">
        <f t="shared" si="66"/>
        <v>2016/20175FemaleNursing and midwiferyUK</v>
      </c>
      <c r="B4229" t="s">
        <v>75</v>
      </c>
      <c r="C4229" t="s">
        <v>137</v>
      </c>
      <c r="D4229">
        <v>5</v>
      </c>
      <c r="E4229" t="s">
        <v>1</v>
      </c>
      <c r="F4229" t="s">
        <v>61</v>
      </c>
      <c r="G4229" t="s">
        <v>153</v>
      </c>
      <c r="H4229">
        <v>9360</v>
      </c>
      <c r="I4229">
        <v>9260</v>
      </c>
      <c r="J4229">
        <v>5.7</v>
      </c>
      <c r="K4229">
        <v>1</v>
      </c>
      <c r="L4229">
        <v>8730</v>
      </c>
      <c r="M4229">
        <v>4.4000000000000004</v>
      </c>
      <c r="N4229">
        <v>2.2000000000000002</v>
      </c>
      <c r="O4229">
        <v>66</v>
      </c>
      <c r="P4229">
        <v>85.7</v>
      </c>
      <c r="Q4229">
        <v>87.6</v>
      </c>
      <c r="R4229">
        <v>21.6</v>
      </c>
      <c r="S4229">
        <v>5925</v>
      </c>
      <c r="T4229">
        <v>20400</v>
      </c>
      <c r="U4229">
        <v>27700</v>
      </c>
      <c r="V4229">
        <v>33600</v>
      </c>
    </row>
    <row r="4230" spans="1:22" x14ac:dyDescent="0.25">
      <c r="A4230" t="str">
        <f t="shared" si="66"/>
        <v>2016/20175FemaleNursing and midwiferyNon-EU</v>
      </c>
      <c r="B4230" t="s">
        <v>75</v>
      </c>
      <c r="C4230" t="s">
        <v>137</v>
      </c>
      <c r="D4230">
        <v>5</v>
      </c>
      <c r="E4230" t="s">
        <v>1</v>
      </c>
      <c r="F4230" t="s">
        <v>125</v>
      </c>
      <c r="G4230" t="s">
        <v>153</v>
      </c>
      <c r="H4230">
        <v>515</v>
      </c>
      <c r="I4230">
        <v>450</v>
      </c>
      <c r="J4230">
        <v>24.6</v>
      </c>
      <c r="K4230">
        <v>12.4</v>
      </c>
      <c r="L4230">
        <v>340</v>
      </c>
      <c r="M4230">
        <v>24.1</v>
      </c>
      <c r="N4230">
        <v>4.2</v>
      </c>
      <c r="O4230">
        <v>39.4</v>
      </c>
      <c r="P4230">
        <v>46</v>
      </c>
      <c r="Q4230">
        <v>47.1</v>
      </c>
      <c r="R4230">
        <v>7.7</v>
      </c>
      <c r="S4230">
        <v>165</v>
      </c>
      <c r="T4230">
        <v>13500</v>
      </c>
      <c r="U4230">
        <v>24500</v>
      </c>
      <c r="V4230">
        <v>33900</v>
      </c>
    </row>
    <row r="4231" spans="1:22" x14ac:dyDescent="0.25">
      <c r="A4231" t="str">
        <f t="shared" si="66"/>
        <v>2016/20175FemalePerforming artsEU</v>
      </c>
      <c r="B4231" t="s">
        <v>75</v>
      </c>
      <c r="C4231" t="s">
        <v>137</v>
      </c>
      <c r="D4231">
        <v>5</v>
      </c>
      <c r="E4231" t="s">
        <v>1</v>
      </c>
      <c r="F4231" t="s">
        <v>21</v>
      </c>
      <c r="G4231" t="s">
        <v>154</v>
      </c>
      <c r="H4231">
        <v>275</v>
      </c>
      <c r="I4231">
        <v>260</v>
      </c>
      <c r="J4231">
        <v>34.200000000000003</v>
      </c>
      <c r="K4231">
        <v>6.7</v>
      </c>
      <c r="L4231">
        <v>170</v>
      </c>
      <c r="M4231">
        <v>22.9</v>
      </c>
      <c r="N4231">
        <v>3.4</v>
      </c>
      <c r="O4231">
        <v>33.799999999999997</v>
      </c>
      <c r="P4231">
        <v>38.700000000000003</v>
      </c>
      <c r="Q4231">
        <v>39.5</v>
      </c>
      <c r="R4231">
        <v>5.7</v>
      </c>
      <c r="S4231">
        <v>70</v>
      </c>
      <c r="T4231">
        <v>12600</v>
      </c>
      <c r="U4231">
        <v>19000</v>
      </c>
      <c r="V4231">
        <v>26300</v>
      </c>
    </row>
    <row r="4232" spans="1:22" x14ac:dyDescent="0.25">
      <c r="A4232" t="str">
        <f t="shared" si="66"/>
        <v>2016/20175FemalePerforming artsUK</v>
      </c>
      <c r="B4232" t="s">
        <v>75</v>
      </c>
      <c r="C4232" t="s">
        <v>137</v>
      </c>
      <c r="D4232">
        <v>5</v>
      </c>
      <c r="E4232" t="s">
        <v>1</v>
      </c>
      <c r="F4232" t="s">
        <v>61</v>
      </c>
      <c r="G4232" t="s">
        <v>154</v>
      </c>
      <c r="H4232">
        <v>6225</v>
      </c>
      <c r="I4232">
        <v>6170</v>
      </c>
      <c r="J4232">
        <v>2.5</v>
      </c>
      <c r="K4232">
        <v>0.9</v>
      </c>
      <c r="L4232">
        <v>6015</v>
      </c>
      <c r="M4232">
        <v>6.2</v>
      </c>
      <c r="N4232">
        <v>5.0999999999999996</v>
      </c>
      <c r="O4232">
        <v>77.8</v>
      </c>
      <c r="P4232">
        <v>84.9</v>
      </c>
      <c r="Q4232">
        <v>86.2</v>
      </c>
      <c r="R4232">
        <v>8.5</v>
      </c>
      <c r="S4232">
        <v>4425</v>
      </c>
      <c r="T4232">
        <v>13300</v>
      </c>
      <c r="U4232">
        <v>20100</v>
      </c>
      <c r="V4232">
        <v>26300</v>
      </c>
    </row>
    <row r="4233" spans="1:22" x14ac:dyDescent="0.25">
      <c r="A4233" t="str">
        <f t="shared" si="66"/>
        <v>2016/20175FemalePerforming artsNon-EU</v>
      </c>
      <c r="B4233" t="s">
        <v>75</v>
      </c>
      <c r="C4233" t="s">
        <v>137</v>
      </c>
      <c r="D4233">
        <v>5</v>
      </c>
      <c r="E4233" t="s">
        <v>1</v>
      </c>
      <c r="F4233" t="s">
        <v>125</v>
      </c>
      <c r="G4233" t="s">
        <v>154</v>
      </c>
      <c r="H4233">
        <v>260</v>
      </c>
      <c r="I4233">
        <v>250</v>
      </c>
      <c r="J4233">
        <v>48.1</v>
      </c>
      <c r="K4233">
        <v>3.9</v>
      </c>
      <c r="L4233">
        <v>130</v>
      </c>
      <c r="M4233">
        <v>30.3</v>
      </c>
      <c r="N4233">
        <v>2.2000000000000002</v>
      </c>
      <c r="O4233">
        <v>15.5</v>
      </c>
      <c r="P4233">
        <v>18.2</v>
      </c>
      <c r="Q4233">
        <v>19.399999999999999</v>
      </c>
      <c r="R4233">
        <v>3.8</v>
      </c>
      <c r="S4233">
        <v>35</v>
      </c>
      <c r="T4233">
        <v>11300</v>
      </c>
      <c r="U4233">
        <v>18600</v>
      </c>
      <c r="V4233">
        <v>25900</v>
      </c>
    </row>
    <row r="4234" spans="1:22" x14ac:dyDescent="0.25">
      <c r="A4234" t="str">
        <f t="shared" si="66"/>
        <v>2016/20175FemalePharmacology, toxicology and pharmacyEU</v>
      </c>
      <c r="B4234" t="s">
        <v>75</v>
      </c>
      <c r="C4234" t="s">
        <v>137</v>
      </c>
      <c r="D4234">
        <v>5</v>
      </c>
      <c r="E4234" t="s">
        <v>1</v>
      </c>
      <c r="F4234" t="s">
        <v>21</v>
      </c>
      <c r="G4234" t="s">
        <v>78</v>
      </c>
      <c r="H4234">
        <v>110</v>
      </c>
      <c r="I4234">
        <v>95</v>
      </c>
      <c r="J4234">
        <v>35.4</v>
      </c>
      <c r="K4234">
        <v>15.5</v>
      </c>
      <c r="L4234">
        <v>60</v>
      </c>
      <c r="M4234">
        <v>28.9</v>
      </c>
      <c r="N4234">
        <v>1.1000000000000001</v>
      </c>
      <c r="O4234">
        <v>25.9</v>
      </c>
      <c r="P4234">
        <v>32.6</v>
      </c>
      <c r="Q4234">
        <v>34.700000000000003</v>
      </c>
      <c r="R4234">
        <v>8.8000000000000007</v>
      </c>
      <c r="S4234">
        <v>25</v>
      </c>
      <c r="T4234">
        <v>30300</v>
      </c>
      <c r="U4234">
        <v>37600</v>
      </c>
      <c r="V4234">
        <v>42700</v>
      </c>
    </row>
    <row r="4235" spans="1:22" x14ac:dyDescent="0.25">
      <c r="A4235" t="str">
        <f t="shared" si="66"/>
        <v>2016/20175FemalePharmacology, toxicology and pharmacyUK</v>
      </c>
      <c r="B4235" t="s">
        <v>75</v>
      </c>
      <c r="C4235" t="s">
        <v>137</v>
      </c>
      <c r="D4235">
        <v>5</v>
      </c>
      <c r="E4235" t="s">
        <v>1</v>
      </c>
      <c r="F4235" t="s">
        <v>61</v>
      </c>
      <c r="G4235" t="s">
        <v>78</v>
      </c>
      <c r="H4235">
        <v>1545</v>
      </c>
      <c r="I4235">
        <v>1535</v>
      </c>
      <c r="J4235">
        <v>3.6</v>
      </c>
      <c r="K4235">
        <v>0.6</v>
      </c>
      <c r="L4235">
        <v>1480</v>
      </c>
      <c r="M4235">
        <v>8.9</v>
      </c>
      <c r="N4235">
        <v>3.8</v>
      </c>
      <c r="O4235">
        <v>60.1</v>
      </c>
      <c r="P4235">
        <v>79</v>
      </c>
      <c r="Q4235">
        <v>83.7</v>
      </c>
      <c r="R4235">
        <v>23.6</v>
      </c>
      <c r="S4235">
        <v>880</v>
      </c>
      <c r="T4235">
        <v>20400</v>
      </c>
      <c r="U4235">
        <v>32100</v>
      </c>
      <c r="V4235">
        <v>40200</v>
      </c>
    </row>
    <row r="4236" spans="1:22" x14ac:dyDescent="0.25">
      <c r="A4236" t="str">
        <f t="shared" si="66"/>
        <v>2016/20175FemalePharmacology, toxicology and pharmacyNon-EU</v>
      </c>
      <c r="B4236" t="s">
        <v>75</v>
      </c>
      <c r="C4236" t="s">
        <v>137</v>
      </c>
      <c r="D4236">
        <v>5</v>
      </c>
      <c r="E4236" t="s">
        <v>1</v>
      </c>
      <c r="F4236" t="s">
        <v>125</v>
      </c>
      <c r="G4236" t="s">
        <v>78</v>
      </c>
      <c r="H4236">
        <v>275</v>
      </c>
      <c r="I4236">
        <v>240</v>
      </c>
      <c r="J4236">
        <v>24.8</v>
      </c>
      <c r="K4236">
        <v>12.5</v>
      </c>
      <c r="L4236">
        <v>180</v>
      </c>
      <c r="M4236">
        <v>38.799999999999997</v>
      </c>
      <c r="N4236">
        <v>2.5</v>
      </c>
      <c r="O4236">
        <v>23.2</v>
      </c>
      <c r="P4236">
        <v>30.3</v>
      </c>
      <c r="Q4236">
        <v>33.9</v>
      </c>
      <c r="R4236">
        <v>10.7</v>
      </c>
      <c r="S4236">
        <v>50</v>
      </c>
      <c r="T4236">
        <v>20100</v>
      </c>
      <c r="U4236">
        <v>33600</v>
      </c>
      <c r="V4236">
        <v>38700</v>
      </c>
    </row>
    <row r="4237" spans="1:22" x14ac:dyDescent="0.25">
      <c r="A4237" t="str">
        <f t="shared" si="66"/>
        <v>2016/20175FemalePhilosophy and religious studiesEU</v>
      </c>
      <c r="B4237" t="s">
        <v>75</v>
      </c>
      <c r="C4237" t="s">
        <v>137</v>
      </c>
      <c r="D4237">
        <v>5</v>
      </c>
      <c r="E4237" t="s">
        <v>1</v>
      </c>
      <c r="F4237" t="s">
        <v>21</v>
      </c>
      <c r="G4237" t="s">
        <v>115</v>
      </c>
      <c r="H4237">
        <v>50</v>
      </c>
      <c r="I4237">
        <v>50</v>
      </c>
      <c r="J4237">
        <v>22.1</v>
      </c>
      <c r="K4237">
        <v>4.5</v>
      </c>
      <c r="L4237">
        <v>40</v>
      </c>
      <c r="M4237">
        <v>21.7</v>
      </c>
      <c r="N4237">
        <v>8.9</v>
      </c>
      <c r="O4237">
        <v>27.7</v>
      </c>
      <c r="P4237">
        <v>40.299999999999997</v>
      </c>
      <c r="Q4237">
        <v>47.3</v>
      </c>
      <c r="R4237">
        <v>19.600000000000001</v>
      </c>
      <c r="S4237">
        <v>15</v>
      </c>
      <c r="T4237">
        <v>16400</v>
      </c>
      <c r="U4237">
        <v>24100</v>
      </c>
      <c r="V4237">
        <v>43400</v>
      </c>
    </row>
    <row r="4238" spans="1:22" x14ac:dyDescent="0.25">
      <c r="A4238" t="str">
        <f t="shared" si="66"/>
        <v>2016/20175FemalePhilosophy and religious studiesUK</v>
      </c>
      <c r="B4238" t="s">
        <v>75</v>
      </c>
      <c r="C4238" t="s">
        <v>137</v>
      </c>
      <c r="D4238">
        <v>5</v>
      </c>
      <c r="E4238" t="s">
        <v>1</v>
      </c>
      <c r="F4238" t="s">
        <v>61</v>
      </c>
      <c r="G4238" t="s">
        <v>115</v>
      </c>
      <c r="H4238">
        <v>1690</v>
      </c>
      <c r="I4238">
        <v>1670</v>
      </c>
      <c r="J4238">
        <v>3.3</v>
      </c>
      <c r="K4238">
        <v>1.1000000000000001</v>
      </c>
      <c r="L4238">
        <v>1615</v>
      </c>
      <c r="M4238">
        <v>7.7</v>
      </c>
      <c r="N4238">
        <v>5.8</v>
      </c>
      <c r="O4238">
        <v>70.8</v>
      </c>
      <c r="P4238">
        <v>80.3</v>
      </c>
      <c r="Q4238">
        <v>83.2</v>
      </c>
      <c r="R4238">
        <v>12.3</v>
      </c>
      <c r="S4238">
        <v>1115</v>
      </c>
      <c r="T4238">
        <v>18600</v>
      </c>
      <c r="U4238">
        <v>25900</v>
      </c>
      <c r="V4238">
        <v>32200</v>
      </c>
    </row>
    <row r="4239" spans="1:22" x14ac:dyDescent="0.25">
      <c r="A4239" t="str">
        <f t="shared" si="66"/>
        <v>2016/20175FemalePhilosophy and religious studiesNon-EU</v>
      </c>
      <c r="B4239" t="s">
        <v>75</v>
      </c>
      <c r="C4239" t="s">
        <v>137</v>
      </c>
      <c r="D4239">
        <v>5</v>
      </c>
      <c r="E4239" t="s">
        <v>1</v>
      </c>
      <c r="F4239" t="s">
        <v>125</v>
      </c>
      <c r="G4239" t="s">
        <v>115</v>
      </c>
      <c r="H4239">
        <v>45</v>
      </c>
      <c r="I4239">
        <v>45</v>
      </c>
      <c r="J4239">
        <v>37.700000000000003</v>
      </c>
      <c r="K4239">
        <v>0.8</v>
      </c>
      <c r="L4239">
        <v>25</v>
      </c>
      <c r="M4239">
        <v>19.600000000000001</v>
      </c>
      <c r="N4239">
        <v>2.2999999999999998</v>
      </c>
      <c r="O4239">
        <v>22.7</v>
      </c>
      <c r="P4239">
        <v>32.700000000000003</v>
      </c>
      <c r="Q4239">
        <v>40.4</v>
      </c>
      <c r="R4239">
        <v>17.7</v>
      </c>
      <c r="S4239" t="s">
        <v>124</v>
      </c>
      <c r="T4239" t="s">
        <v>124</v>
      </c>
      <c r="U4239" t="s">
        <v>124</v>
      </c>
      <c r="V4239" t="s">
        <v>124</v>
      </c>
    </row>
    <row r="4240" spans="1:22" x14ac:dyDescent="0.25">
      <c r="A4240" t="str">
        <f t="shared" si="66"/>
        <v>2016/20175FemalePhysics and astronomyEU</v>
      </c>
      <c r="B4240" t="s">
        <v>75</v>
      </c>
      <c r="C4240" t="s">
        <v>137</v>
      </c>
      <c r="D4240">
        <v>5</v>
      </c>
      <c r="E4240" t="s">
        <v>1</v>
      </c>
      <c r="F4240" t="s">
        <v>21</v>
      </c>
      <c r="G4240" t="s">
        <v>88</v>
      </c>
      <c r="H4240">
        <v>35</v>
      </c>
      <c r="I4240">
        <v>30</v>
      </c>
      <c r="J4240">
        <v>32.1</v>
      </c>
      <c r="K4240">
        <v>6</v>
      </c>
      <c r="L4240">
        <v>20</v>
      </c>
      <c r="M4240">
        <v>16</v>
      </c>
      <c r="N4240">
        <v>3.2</v>
      </c>
      <c r="O4240">
        <v>31</v>
      </c>
      <c r="P4240">
        <v>44.4</v>
      </c>
      <c r="Q4240">
        <v>48.7</v>
      </c>
      <c r="R4240">
        <v>17.7</v>
      </c>
      <c r="S4240" t="s">
        <v>124</v>
      </c>
      <c r="T4240" t="s">
        <v>124</v>
      </c>
      <c r="U4240" t="s">
        <v>124</v>
      </c>
      <c r="V4240" t="s">
        <v>124</v>
      </c>
    </row>
    <row r="4241" spans="1:22" x14ac:dyDescent="0.25">
      <c r="A4241" t="str">
        <f t="shared" si="66"/>
        <v>2016/20175FemalePhysics and astronomyUK</v>
      </c>
      <c r="B4241" t="s">
        <v>75</v>
      </c>
      <c r="C4241" t="s">
        <v>137</v>
      </c>
      <c r="D4241">
        <v>5</v>
      </c>
      <c r="E4241" t="s">
        <v>1</v>
      </c>
      <c r="F4241" t="s">
        <v>61</v>
      </c>
      <c r="G4241" t="s">
        <v>88</v>
      </c>
      <c r="H4241">
        <v>460</v>
      </c>
      <c r="I4241">
        <v>450</v>
      </c>
      <c r="J4241">
        <v>1.2</v>
      </c>
      <c r="K4241">
        <v>1.5</v>
      </c>
      <c r="L4241">
        <v>445</v>
      </c>
      <c r="M4241">
        <v>7.2</v>
      </c>
      <c r="N4241">
        <v>5.5</v>
      </c>
      <c r="O4241">
        <v>63.3</v>
      </c>
      <c r="P4241">
        <v>79.8</v>
      </c>
      <c r="Q4241">
        <v>86.1</v>
      </c>
      <c r="R4241">
        <v>22.8</v>
      </c>
      <c r="S4241">
        <v>275</v>
      </c>
      <c r="T4241">
        <v>25900</v>
      </c>
      <c r="U4241">
        <v>31400</v>
      </c>
      <c r="V4241">
        <v>38700</v>
      </c>
    </row>
    <row r="4242" spans="1:22" x14ac:dyDescent="0.25">
      <c r="A4242" t="str">
        <f t="shared" si="66"/>
        <v>2016/20175FemalePhysics and astronomyNon-EU</v>
      </c>
      <c r="B4242" t="s">
        <v>75</v>
      </c>
      <c r="C4242" t="s">
        <v>137</v>
      </c>
      <c r="D4242">
        <v>5</v>
      </c>
      <c r="E4242" t="s">
        <v>1</v>
      </c>
      <c r="F4242" t="s">
        <v>125</v>
      </c>
      <c r="G4242" t="s">
        <v>88</v>
      </c>
      <c r="H4242">
        <v>60</v>
      </c>
      <c r="I4242">
        <v>60</v>
      </c>
      <c r="J4242">
        <v>64.2</v>
      </c>
      <c r="K4242">
        <v>0</v>
      </c>
      <c r="L4242">
        <v>20</v>
      </c>
      <c r="M4242">
        <v>15.6</v>
      </c>
      <c r="N4242">
        <v>3.5</v>
      </c>
      <c r="O4242">
        <v>6.3</v>
      </c>
      <c r="P4242">
        <v>13.3</v>
      </c>
      <c r="Q4242">
        <v>16.8</v>
      </c>
      <c r="R4242">
        <v>10.4</v>
      </c>
      <c r="S4242" t="s">
        <v>124</v>
      </c>
      <c r="T4242" t="s">
        <v>124</v>
      </c>
      <c r="U4242" t="s">
        <v>124</v>
      </c>
      <c r="V4242" t="s">
        <v>124</v>
      </c>
    </row>
    <row r="4243" spans="1:22" x14ac:dyDescent="0.25">
      <c r="A4243" t="str">
        <f t="shared" si="66"/>
        <v>2016/20175FemalePoliticsEU</v>
      </c>
      <c r="B4243" t="s">
        <v>75</v>
      </c>
      <c r="C4243" t="s">
        <v>137</v>
      </c>
      <c r="D4243">
        <v>5</v>
      </c>
      <c r="E4243" t="s">
        <v>1</v>
      </c>
      <c r="F4243" t="s">
        <v>21</v>
      </c>
      <c r="G4243" t="s">
        <v>102</v>
      </c>
      <c r="H4243">
        <v>355</v>
      </c>
      <c r="I4243">
        <v>340</v>
      </c>
      <c r="J4243">
        <v>33.5</v>
      </c>
      <c r="K4243">
        <v>5</v>
      </c>
      <c r="L4243">
        <v>225</v>
      </c>
      <c r="M4243">
        <v>24.5</v>
      </c>
      <c r="N4243">
        <v>4.4000000000000004</v>
      </c>
      <c r="O4243">
        <v>31</v>
      </c>
      <c r="P4243">
        <v>34.5</v>
      </c>
      <c r="Q4243">
        <v>37.6</v>
      </c>
      <c r="R4243">
        <v>6.6</v>
      </c>
      <c r="S4243">
        <v>90</v>
      </c>
      <c r="T4243">
        <v>20800</v>
      </c>
      <c r="U4243">
        <v>27000</v>
      </c>
      <c r="V4243">
        <v>35400</v>
      </c>
    </row>
    <row r="4244" spans="1:22" x14ac:dyDescent="0.25">
      <c r="A4244" t="str">
        <f t="shared" si="66"/>
        <v>2016/20175FemalePoliticsUK</v>
      </c>
      <c r="B4244" t="s">
        <v>75</v>
      </c>
      <c r="C4244" t="s">
        <v>137</v>
      </c>
      <c r="D4244">
        <v>5</v>
      </c>
      <c r="E4244" t="s">
        <v>1</v>
      </c>
      <c r="F4244" t="s">
        <v>61</v>
      </c>
      <c r="G4244" t="s">
        <v>102</v>
      </c>
      <c r="H4244">
        <v>1820</v>
      </c>
      <c r="I4244">
        <v>1785</v>
      </c>
      <c r="J4244">
        <v>3.1</v>
      </c>
      <c r="K4244">
        <v>1.9</v>
      </c>
      <c r="L4244">
        <v>1730</v>
      </c>
      <c r="M4244">
        <v>9.8000000000000007</v>
      </c>
      <c r="N4244">
        <v>5.6</v>
      </c>
      <c r="O4244">
        <v>72.400000000000006</v>
      </c>
      <c r="P4244">
        <v>79.5</v>
      </c>
      <c r="Q4244">
        <v>81.5</v>
      </c>
      <c r="R4244">
        <v>9.1999999999999993</v>
      </c>
      <c r="S4244">
        <v>1240</v>
      </c>
      <c r="T4244">
        <v>21200</v>
      </c>
      <c r="U4244">
        <v>28400</v>
      </c>
      <c r="V4244">
        <v>36100</v>
      </c>
    </row>
    <row r="4245" spans="1:22" x14ac:dyDescent="0.25">
      <c r="A4245" t="str">
        <f t="shared" si="66"/>
        <v>2016/20175FemalePoliticsNon-EU</v>
      </c>
      <c r="B4245" t="s">
        <v>75</v>
      </c>
      <c r="C4245" t="s">
        <v>137</v>
      </c>
      <c r="D4245">
        <v>5</v>
      </c>
      <c r="E4245" t="s">
        <v>1</v>
      </c>
      <c r="F4245" t="s">
        <v>125</v>
      </c>
      <c r="G4245" t="s">
        <v>102</v>
      </c>
      <c r="H4245">
        <v>245</v>
      </c>
      <c r="I4245">
        <v>235</v>
      </c>
      <c r="J4245">
        <v>47.5</v>
      </c>
      <c r="K4245">
        <v>3.3</v>
      </c>
      <c r="L4245">
        <v>125</v>
      </c>
      <c r="M4245">
        <v>31.7</v>
      </c>
      <c r="N4245">
        <v>2.2999999999999998</v>
      </c>
      <c r="O4245">
        <v>14.2</v>
      </c>
      <c r="P4245">
        <v>15.5</v>
      </c>
      <c r="Q4245">
        <v>18.399999999999999</v>
      </c>
      <c r="R4245">
        <v>4.3</v>
      </c>
      <c r="S4245">
        <v>30</v>
      </c>
      <c r="T4245">
        <v>23000</v>
      </c>
      <c r="U4245">
        <v>28800</v>
      </c>
      <c r="V4245">
        <v>39800</v>
      </c>
    </row>
    <row r="4246" spans="1:22" x14ac:dyDescent="0.25">
      <c r="A4246" t="str">
        <f t="shared" si="66"/>
        <v>2016/20175FemalePsychologyEU</v>
      </c>
      <c r="B4246" t="s">
        <v>75</v>
      </c>
      <c r="C4246" t="s">
        <v>137</v>
      </c>
      <c r="D4246">
        <v>5</v>
      </c>
      <c r="E4246" t="s">
        <v>1</v>
      </c>
      <c r="F4246" t="s">
        <v>21</v>
      </c>
      <c r="G4246" t="s">
        <v>20</v>
      </c>
      <c r="H4246">
        <v>340</v>
      </c>
      <c r="I4246">
        <v>325</v>
      </c>
      <c r="J4246">
        <v>28.1</v>
      </c>
      <c r="K4246">
        <v>5.2</v>
      </c>
      <c r="L4246">
        <v>235</v>
      </c>
      <c r="M4246">
        <v>23.7</v>
      </c>
      <c r="N4246">
        <v>3.9</v>
      </c>
      <c r="O4246">
        <v>25.6</v>
      </c>
      <c r="P4246">
        <v>40.6</v>
      </c>
      <c r="Q4246">
        <v>44.2</v>
      </c>
      <c r="R4246">
        <v>18.600000000000001</v>
      </c>
      <c r="S4246">
        <v>75</v>
      </c>
      <c r="T4246">
        <v>18200</v>
      </c>
      <c r="U4246">
        <v>25200</v>
      </c>
      <c r="V4246">
        <v>29200</v>
      </c>
    </row>
    <row r="4247" spans="1:22" x14ac:dyDescent="0.25">
      <c r="A4247" t="str">
        <f t="shared" si="66"/>
        <v>2016/20175FemalePsychologyUK</v>
      </c>
      <c r="B4247" t="s">
        <v>75</v>
      </c>
      <c r="C4247" t="s">
        <v>137</v>
      </c>
      <c r="D4247">
        <v>5</v>
      </c>
      <c r="E4247" t="s">
        <v>1</v>
      </c>
      <c r="F4247" t="s">
        <v>61</v>
      </c>
      <c r="G4247" t="s">
        <v>20</v>
      </c>
      <c r="H4247">
        <v>8860</v>
      </c>
      <c r="I4247">
        <v>8780</v>
      </c>
      <c r="J4247">
        <v>2.5</v>
      </c>
      <c r="K4247">
        <v>0.9</v>
      </c>
      <c r="L4247">
        <v>8560</v>
      </c>
      <c r="M4247">
        <v>5.9</v>
      </c>
      <c r="N4247">
        <v>5.3</v>
      </c>
      <c r="O4247">
        <v>66.7</v>
      </c>
      <c r="P4247">
        <v>82.2</v>
      </c>
      <c r="Q4247">
        <v>86.3</v>
      </c>
      <c r="R4247">
        <v>19.600000000000001</v>
      </c>
      <c r="S4247">
        <v>5690</v>
      </c>
      <c r="T4247">
        <v>16800</v>
      </c>
      <c r="U4247">
        <v>22600</v>
      </c>
      <c r="V4247">
        <v>28500</v>
      </c>
    </row>
    <row r="4248" spans="1:22" x14ac:dyDescent="0.25">
      <c r="A4248" t="str">
        <f t="shared" si="66"/>
        <v>2016/20175FemalePsychologyNon-EU</v>
      </c>
      <c r="B4248" t="s">
        <v>75</v>
      </c>
      <c r="C4248" t="s">
        <v>137</v>
      </c>
      <c r="D4248">
        <v>5</v>
      </c>
      <c r="E4248" t="s">
        <v>1</v>
      </c>
      <c r="F4248" t="s">
        <v>125</v>
      </c>
      <c r="G4248" t="s">
        <v>20</v>
      </c>
      <c r="H4248">
        <v>325</v>
      </c>
      <c r="I4248">
        <v>315</v>
      </c>
      <c r="J4248">
        <v>51.8</v>
      </c>
      <c r="K4248">
        <v>3.8</v>
      </c>
      <c r="L4248">
        <v>150</v>
      </c>
      <c r="M4248">
        <v>22.5</v>
      </c>
      <c r="N4248">
        <v>2.4</v>
      </c>
      <c r="O4248">
        <v>15.6</v>
      </c>
      <c r="P4248">
        <v>20.2</v>
      </c>
      <c r="Q4248">
        <v>23.3</v>
      </c>
      <c r="R4248">
        <v>7.7</v>
      </c>
      <c r="S4248">
        <v>45</v>
      </c>
      <c r="T4248">
        <v>20400</v>
      </c>
      <c r="U4248">
        <v>27400</v>
      </c>
      <c r="V4248">
        <v>43800</v>
      </c>
    </row>
    <row r="4249" spans="1:22" x14ac:dyDescent="0.25">
      <c r="A4249" t="str">
        <f t="shared" si="66"/>
        <v>2016/20175FemaleSociology, social policy and anthropologyEU</v>
      </c>
      <c r="B4249" t="s">
        <v>75</v>
      </c>
      <c r="C4249" t="s">
        <v>137</v>
      </c>
      <c r="D4249">
        <v>5</v>
      </c>
      <c r="E4249" t="s">
        <v>1</v>
      </c>
      <c r="F4249" t="s">
        <v>21</v>
      </c>
      <c r="G4249" t="s">
        <v>99</v>
      </c>
      <c r="H4249">
        <v>205</v>
      </c>
      <c r="I4249">
        <v>195</v>
      </c>
      <c r="J4249">
        <v>24.7</v>
      </c>
      <c r="K4249">
        <v>4.5</v>
      </c>
      <c r="L4249">
        <v>145</v>
      </c>
      <c r="M4249">
        <v>29.6</v>
      </c>
      <c r="N4249">
        <v>5</v>
      </c>
      <c r="O4249">
        <v>32.799999999999997</v>
      </c>
      <c r="P4249">
        <v>37.9</v>
      </c>
      <c r="Q4249">
        <v>40.799999999999997</v>
      </c>
      <c r="R4249">
        <v>7.9</v>
      </c>
      <c r="S4249">
        <v>60</v>
      </c>
      <c r="T4249">
        <v>17500</v>
      </c>
      <c r="U4249">
        <v>25900</v>
      </c>
      <c r="V4249">
        <v>33900</v>
      </c>
    </row>
    <row r="4250" spans="1:22" x14ac:dyDescent="0.25">
      <c r="A4250" t="str">
        <f t="shared" si="66"/>
        <v>2016/20175FemaleSociology, social policy and anthropologyUK</v>
      </c>
      <c r="B4250" t="s">
        <v>75</v>
      </c>
      <c r="C4250" t="s">
        <v>137</v>
      </c>
      <c r="D4250">
        <v>5</v>
      </c>
      <c r="E4250" t="s">
        <v>1</v>
      </c>
      <c r="F4250" t="s">
        <v>61</v>
      </c>
      <c r="G4250" t="s">
        <v>99</v>
      </c>
      <c r="H4250">
        <v>6855</v>
      </c>
      <c r="I4250">
        <v>6805</v>
      </c>
      <c r="J4250">
        <v>2.8</v>
      </c>
      <c r="K4250">
        <v>0.7</v>
      </c>
      <c r="L4250">
        <v>6615</v>
      </c>
      <c r="M4250">
        <v>6.5</v>
      </c>
      <c r="N4250">
        <v>6.4</v>
      </c>
      <c r="O4250">
        <v>73</v>
      </c>
      <c r="P4250">
        <v>82.1</v>
      </c>
      <c r="Q4250">
        <v>84.4</v>
      </c>
      <c r="R4250">
        <v>11.3</v>
      </c>
      <c r="S4250">
        <v>4790</v>
      </c>
      <c r="T4250">
        <v>16400</v>
      </c>
      <c r="U4250">
        <v>22300</v>
      </c>
      <c r="V4250">
        <v>28100</v>
      </c>
    </row>
    <row r="4251" spans="1:22" x14ac:dyDescent="0.25">
      <c r="A4251" t="str">
        <f t="shared" si="66"/>
        <v>2016/20175FemaleSociology, social policy and anthropologyNon-EU</v>
      </c>
      <c r="B4251" t="s">
        <v>75</v>
      </c>
      <c r="C4251" t="s">
        <v>137</v>
      </c>
      <c r="D4251">
        <v>5</v>
      </c>
      <c r="E4251" t="s">
        <v>1</v>
      </c>
      <c r="F4251" t="s">
        <v>125</v>
      </c>
      <c r="G4251" t="s">
        <v>99</v>
      </c>
      <c r="H4251">
        <v>200</v>
      </c>
      <c r="I4251">
        <v>190</v>
      </c>
      <c r="J4251">
        <v>47.8</v>
      </c>
      <c r="K4251">
        <v>5.5</v>
      </c>
      <c r="L4251">
        <v>100</v>
      </c>
      <c r="M4251">
        <v>19.7</v>
      </c>
      <c r="N4251">
        <v>2.1</v>
      </c>
      <c r="O4251">
        <v>22.3</v>
      </c>
      <c r="P4251">
        <v>27</v>
      </c>
      <c r="Q4251">
        <v>30.5</v>
      </c>
      <c r="R4251">
        <v>8.1999999999999993</v>
      </c>
      <c r="S4251">
        <v>40</v>
      </c>
      <c r="T4251">
        <v>16800</v>
      </c>
      <c r="U4251">
        <v>28500</v>
      </c>
      <c r="V4251">
        <v>38300</v>
      </c>
    </row>
    <row r="4252" spans="1:22" x14ac:dyDescent="0.25">
      <c r="A4252" t="str">
        <f t="shared" si="66"/>
        <v>2016/20175FemaleSport and exercise sciencesEU</v>
      </c>
      <c r="B4252" t="s">
        <v>75</v>
      </c>
      <c r="C4252" t="s">
        <v>137</v>
      </c>
      <c r="D4252">
        <v>5</v>
      </c>
      <c r="E4252" t="s">
        <v>1</v>
      </c>
      <c r="F4252" t="s">
        <v>21</v>
      </c>
      <c r="G4252" t="s">
        <v>82</v>
      </c>
      <c r="H4252">
        <v>40</v>
      </c>
      <c r="I4252">
        <v>35</v>
      </c>
      <c r="J4252">
        <v>34.4</v>
      </c>
      <c r="K4252">
        <v>5.8</v>
      </c>
      <c r="L4252">
        <v>25</v>
      </c>
      <c r="M4252">
        <v>6</v>
      </c>
      <c r="N4252">
        <v>7.2</v>
      </c>
      <c r="O4252">
        <v>46.8</v>
      </c>
      <c r="P4252">
        <v>49.6</v>
      </c>
      <c r="Q4252">
        <v>52.4</v>
      </c>
      <c r="R4252">
        <v>5.5</v>
      </c>
      <c r="S4252">
        <v>15</v>
      </c>
      <c r="T4252">
        <v>15700</v>
      </c>
      <c r="U4252">
        <v>18200</v>
      </c>
      <c r="V4252">
        <v>25200</v>
      </c>
    </row>
    <row r="4253" spans="1:22" x14ac:dyDescent="0.25">
      <c r="A4253" t="str">
        <f t="shared" si="66"/>
        <v>2016/20175FemaleSport and exercise sciencesUK</v>
      </c>
      <c r="B4253" t="s">
        <v>75</v>
      </c>
      <c r="C4253" t="s">
        <v>137</v>
      </c>
      <c r="D4253">
        <v>5</v>
      </c>
      <c r="E4253" t="s">
        <v>1</v>
      </c>
      <c r="F4253" t="s">
        <v>61</v>
      </c>
      <c r="G4253" t="s">
        <v>82</v>
      </c>
      <c r="H4253">
        <v>2740</v>
      </c>
      <c r="I4253">
        <v>2710</v>
      </c>
      <c r="J4253">
        <v>1.7</v>
      </c>
      <c r="K4253">
        <v>1</v>
      </c>
      <c r="L4253">
        <v>2665</v>
      </c>
      <c r="M4253">
        <v>5.2</v>
      </c>
      <c r="N4253">
        <v>4.2</v>
      </c>
      <c r="O4253">
        <v>77.400000000000006</v>
      </c>
      <c r="P4253">
        <v>87.7</v>
      </c>
      <c r="Q4253">
        <v>88.9</v>
      </c>
      <c r="R4253">
        <v>11.4</v>
      </c>
      <c r="S4253">
        <v>2045</v>
      </c>
      <c r="T4253">
        <v>17200</v>
      </c>
      <c r="U4253">
        <v>23000</v>
      </c>
      <c r="V4253">
        <v>28500</v>
      </c>
    </row>
    <row r="4254" spans="1:22" x14ac:dyDescent="0.25">
      <c r="A4254" t="str">
        <f t="shared" si="66"/>
        <v>2016/20175FemaleSport and exercise sciencesNon-EU</v>
      </c>
      <c r="B4254" t="s">
        <v>75</v>
      </c>
      <c r="C4254" t="s">
        <v>137</v>
      </c>
      <c r="D4254">
        <v>5</v>
      </c>
      <c r="E4254" t="s">
        <v>1</v>
      </c>
      <c r="F4254" t="s">
        <v>125</v>
      </c>
      <c r="G4254" t="s">
        <v>82</v>
      </c>
      <c r="H4254">
        <v>40</v>
      </c>
      <c r="I4254">
        <v>40</v>
      </c>
      <c r="J4254">
        <v>46.9</v>
      </c>
      <c r="K4254">
        <v>6.1</v>
      </c>
      <c r="L4254">
        <v>20</v>
      </c>
      <c r="M4254">
        <v>33.4</v>
      </c>
      <c r="N4254">
        <v>2.6</v>
      </c>
      <c r="O4254">
        <v>14.4</v>
      </c>
      <c r="P4254">
        <v>17</v>
      </c>
      <c r="Q4254">
        <v>17</v>
      </c>
      <c r="R4254">
        <v>2.6</v>
      </c>
      <c r="S4254" t="s">
        <v>124</v>
      </c>
      <c r="T4254" t="s">
        <v>124</v>
      </c>
      <c r="U4254" t="s">
        <v>124</v>
      </c>
      <c r="V4254" t="s">
        <v>124</v>
      </c>
    </row>
    <row r="4255" spans="1:22" x14ac:dyDescent="0.25">
      <c r="A4255" t="str">
        <f t="shared" si="66"/>
        <v>2016/20175FemaleVeterinary sciencesEU</v>
      </c>
      <c r="B4255" t="s">
        <v>75</v>
      </c>
      <c r="C4255" t="s">
        <v>137</v>
      </c>
      <c r="D4255">
        <v>5</v>
      </c>
      <c r="E4255" t="s">
        <v>1</v>
      </c>
      <c r="F4255" t="s">
        <v>21</v>
      </c>
      <c r="G4255" t="s">
        <v>85</v>
      </c>
      <c r="H4255">
        <v>10</v>
      </c>
      <c r="I4255">
        <v>10</v>
      </c>
      <c r="J4255">
        <v>12.5</v>
      </c>
      <c r="K4255">
        <v>33.299999999999997</v>
      </c>
      <c r="L4255">
        <v>5</v>
      </c>
      <c r="M4255">
        <v>12.5</v>
      </c>
      <c r="N4255">
        <v>0</v>
      </c>
      <c r="O4255">
        <v>50</v>
      </c>
      <c r="P4255">
        <v>75</v>
      </c>
      <c r="Q4255">
        <v>75</v>
      </c>
      <c r="R4255">
        <v>25</v>
      </c>
      <c r="S4255" t="s">
        <v>124</v>
      </c>
      <c r="T4255" t="s">
        <v>124</v>
      </c>
      <c r="U4255" t="s">
        <v>124</v>
      </c>
      <c r="V4255" t="s">
        <v>124</v>
      </c>
    </row>
    <row r="4256" spans="1:22" x14ac:dyDescent="0.25">
      <c r="A4256" t="str">
        <f t="shared" si="66"/>
        <v>2016/20175FemaleVeterinary sciencesUK</v>
      </c>
      <c r="B4256" t="s">
        <v>75</v>
      </c>
      <c r="C4256" t="s">
        <v>137</v>
      </c>
      <c r="D4256">
        <v>5</v>
      </c>
      <c r="E4256" t="s">
        <v>1</v>
      </c>
      <c r="F4256" t="s">
        <v>61</v>
      </c>
      <c r="G4256" t="s">
        <v>85</v>
      </c>
      <c r="H4256">
        <v>580</v>
      </c>
      <c r="I4256">
        <v>575</v>
      </c>
      <c r="J4256">
        <v>3.1</v>
      </c>
      <c r="K4256">
        <v>1</v>
      </c>
      <c r="L4256">
        <v>555</v>
      </c>
      <c r="M4256">
        <v>6.6</v>
      </c>
      <c r="N4256">
        <v>3.1</v>
      </c>
      <c r="O4256">
        <v>71</v>
      </c>
      <c r="P4256">
        <v>85.9</v>
      </c>
      <c r="Q4256">
        <v>87.1</v>
      </c>
      <c r="R4256">
        <v>16.2</v>
      </c>
      <c r="S4256">
        <v>395</v>
      </c>
      <c r="T4256">
        <v>21500</v>
      </c>
      <c r="U4256">
        <v>30500</v>
      </c>
      <c r="V4256">
        <v>39400</v>
      </c>
    </row>
    <row r="4257" spans="1:22" x14ac:dyDescent="0.25">
      <c r="A4257" t="str">
        <f t="shared" si="66"/>
        <v>2016/20175FemaleVeterinary sciencesNon-EU</v>
      </c>
      <c r="B4257" t="s">
        <v>75</v>
      </c>
      <c r="C4257" t="s">
        <v>137</v>
      </c>
      <c r="D4257">
        <v>5</v>
      </c>
      <c r="E4257" t="s">
        <v>1</v>
      </c>
      <c r="F4257" t="s">
        <v>125</v>
      </c>
      <c r="G4257" t="s">
        <v>85</v>
      </c>
      <c r="H4257">
        <v>20</v>
      </c>
      <c r="I4257">
        <v>20</v>
      </c>
      <c r="J4257">
        <v>55.6</v>
      </c>
      <c r="K4257">
        <v>5.3</v>
      </c>
      <c r="L4257">
        <v>10</v>
      </c>
      <c r="M4257">
        <v>11.1</v>
      </c>
      <c r="N4257">
        <v>0</v>
      </c>
      <c r="O4257">
        <v>22.2</v>
      </c>
      <c r="P4257">
        <v>33.299999999999997</v>
      </c>
      <c r="Q4257">
        <v>33.299999999999997</v>
      </c>
      <c r="R4257">
        <v>11.1</v>
      </c>
      <c r="S4257" t="s">
        <v>124</v>
      </c>
      <c r="T4257" t="s">
        <v>124</v>
      </c>
      <c r="U4257" t="s">
        <v>124</v>
      </c>
      <c r="V4257" t="s">
        <v>124</v>
      </c>
    </row>
    <row r="4258" spans="1:22" x14ac:dyDescent="0.25">
      <c r="A4258" t="str">
        <f t="shared" si="66"/>
        <v>2016/20175MaleAgriculture, food and related studiesEU</v>
      </c>
      <c r="B4258" t="s">
        <v>75</v>
      </c>
      <c r="C4258" t="s">
        <v>137</v>
      </c>
      <c r="D4258">
        <v>5</v>
      </c>
      <c r="E4258" t="s">
        <v>2</v>
      </c>
      <c r="F4258" t="s">
        <v>21</v>
      </c>
      <c r="G4258" t="s">
        <v>87</v>
      </c>
      <c r="H4258">
        <v>25</v>
      </c>
      <c r="I4258">
        <v>25</v>
      </c>
      <c r="J4258">
        <v>44.4</v>
      </c>
      <c r="K4258">
        <v>0</v>
      </c>
      <c r="L4258">
        <v>15</v>
      </c>
      <c r="M4258">
        <v>25.9</v>
      </c>
      <c r="N4258">
        <v>0</v>
      </c>
      <c r="O4258">
        <v>25.9</v>
      </c>
      <c r="P4258">
        <v>29.6</v>
      </c>
      <c r="Q4258">
        <v>29.6</v>
      </c>
      <c r="R4258">
        <v>3.7</v>
      </c>
      <c r="S4258" t="s">
        <v>124</v>
      </c>
      <c r="T4258" t="s">
        <v>124</v>
      </c>
      <c r="U4258" t="s">
        <v>124</v>
      </c>
      <c r="V4258" t="s">
        <v>124</v>
      </c>
    </row>
    <row r="4259" spans="1:22" x14ac:dyDescent="0.25">
      <c r="A4259" t="str">
        <f t="shared" si="66"/>
        <v>2016/20175MaleAgriculture, food and related studiesUK</v>
      </c>
      <c r="B4259" t="s">
        <v>75</v>
      </c>
      <c r="C4259" t="s">
        <v>137</v>
      </c>
      <c r="D4259">
        <v>5</v>
      </c>
      <c r="E4259" t="s">
        <v>2</v>
      </c>
      <c r="F4259" t="s">
        <v>61</v>
      </c>
      <c r="G4259" t="s">
        <v>87</v>
      </c>
      <c r="H4259">
        <v>605</v>
      </c>
      <c r="I4259">
        <v>600</v>
      </c>
      <c r="J4259">
        <v>0.9</v>
      </c>
      <c r="K4259">
        <v>1.2</v>
      </c>
      <c r="L4259">
        <v>595</v>
      </c>
      <c r="M4259">
        <v>10.4</v>
      </c>
      <c r="N4259">
        <v>4.9000000000000004</v>
      </c>
      <c r="O4259">
        <v>74</v>
      </c>
      <c r="P4259">
        <v>82.5</v>
      </c>
      <c r="Q4259">
        <v>83.8</v>
      </c>
      <c r="R4259">
        <v>9.8000000000000007</v>
      </c>
      <c r="S4259">
        <v>425</v>
      </c>
      <c r="T4259">
        <v>17700</v>
      </c>
      <c r="U4259">
        <v>24800</v>
      </c>
      <c r="V4259">
        <v>31400</v>
      </c>
    </row>
    <row r="4260" spans="1:22" x14ac:dyDescent="0.25">
      <c r="A4260" t="str">
        <f t="shared" si="66"/>
        <v>2016/20175MaleAgriculture, food and related studiesNon-EU</v>
      </c>
      <c r="B4260" t="s">
        <v>75</v>
      </c>
      <c r="C4260" t="s">
        <v>137</v>
      </c>
      <c r="D4260">
        <v>5</v>
      </c>
      <c r="E4260" t="s">
        <v>2</v>
      </c>
      <c r="F4260" t="s">
        <v>125</v>
      </c>
      <c r="G4260" t="s">
        <v>87</v>
      </c>
      <c r="H4260">
        <v>55</v>
      </c>
      <c r="I4260">
        <v>50</v>
      </c>
      <c r="J4260">
        <v>56.4</v>
      </c>
      <c r="K4260">
        <v>5.6</v>
      </c>
      <c r="L4260">
        <v>20</v>
      </c>
      <c r="M4260">
        <v>23.8</v>
      </c>
      <c r="N4260">
        <v>0</v>
      </c>
      <c r="O4260">
        <v>11.9</v>
      </c>
      <c r="P4260">
        <v>15.9</v>
      </c>
      <c r="Q4260">
        <v>19.8</v>
      </c>
      <c r="R4260">
        <v>7.9</v>
      </c>
      <c r="S4260" t="s">
        <v>124</v>
      </c>
      <c r="T4260" t="s">
        <v>124</v>
      </c>
      <c r="U4260" t="s">
        <v>124</v>
      </c>
      <c r="V4260" t="s">
        <v>124</v>
      </c>
    </row>
    <row r="4261" spans="1:22" x14ac:dyDescent="0.25">
      <c r="A4261" t="str">
        <f t="shared" si="66"/>
        <v>2016/20175MaleAllied healthEU</v>
      </c>
      <c r="B4261" t="s">
        <v>75</v>
      </c>
      <c r="C4261" t="s">
        <v>137</v>
      </c>
      <c r="D4261">
        <v>5</v>
      </c>
      <c r="E4261" t="s">
        <v>2</v>
      </c>
      <c r="F4261" t="s">
        <v>21</v>
      </c>
      <c r="G4261" t="s">
        <v>145</v>
      </c>
      <c r="H4261">
        <v>120</v>
      </c>
      <c r="I4261">
        <v>105</v>
      </c>
      <c r="J4261">
        <v>41.4</v>
      </c>
      <c r="K4261">
        <v>9.9</v>
      </c>
      <c r="L4261">
        <v>60</v>
      </c>
      <c r="M4261">
        <v>19.8</v>
      </c>
      <c r="N4261">
        <v>3.1</v>
      </c>
      <c r="O4261">
        <v>24.6</v>
      </c>
      <c r="P4261">
        <v>31.5</v>
      </c>
      <c r="Q4261">
        <v>35.6</v>
      </c>
      <c r="R4261">
        <v>11</v>
      </c>
      <c r="S4261">
        <v>25</v>
      </c>
      <c r="T4261">
        <v>21200</v>
      </c>
      <c r="U4261">
        <v>33900</v>
      </c>
      <c r="V4261">
        <v>40500</v>
      </c>
    </row>
    <row r="4262" spans="1:22" x14ac:dyDescent="0.25">
      <c r="A4262" t="str">
        <f t="shared" si="66"/>
        <v>2016/20175MaleAllied healthUK</v>
      </c>
      <c r="B4262" t="s">
        <v>75</v>
      </c>
      <c r="C4262" t="s">
        <v>137</v>
      </c>
      <c r="D4262">
        <v>5</v>
      </c>
      <c r="E4262" t="s">
        <v>2</v>
      </c>
      <c r="F4262" t="s">
        <v>61</v>
      </c>
      <c r="G4262" t="s">
        <v>145</v>
      </c>
      <c r="H4262">
        <v>1985</v>
      </c>
      <c r="I4262">
        <v>1955</v>
      </c>
      <c r="J4262">
        <v>3</v>
      </c>
      <c r="K4262">
        <v>1.4</v>
      </c>
      <c r="L4262">
        <v>1900</v>
      </c>
      <c r="M4262">
        <v>7.3</v>
      </c>
      <c r="N4262">
        <v>4.5999999999999996</v>
      </c>
      <c r="O4262">
        <v>66.8</v>
      </c>
      <c r="P4262">
        <v>81.7</v>
      </c>
      <c r="Q4262">
        <v>85.2</v>
      </c>
      <c r="R4262">
        <v>18.399999999999999</v>
      </c>
      <c r="S4262">
        <v>1240</v>
      </c>
      <c r="T4262">
        <v>21200</v>
      </c>
      <c r="U4262">
        <v>28100</v>
      </c>
      <c r="V4262">
        <v>36900</v>
      </c>
    </row>
    <row r="4263" spans="1:22" x14ac:dyDescent="0.25">
      <c r="A4263" t="str">
        <f t="shared" si="66"/>
        <v>2016/20175MaleAllied healthNon-EU</v>
      </c>
      <c r="B4263" t="s">
        <v>75</v>
      </c>
      <c r="C4263" t="s">
        <v>137</v>
      </c>
      <c r="D4263">
        <v>5</v>
      </c>
      <c r="E4263" t="s">
        <v>2</v>
      </c>
      <c r="F4263" t="s">
        <v>125</v>
      </c>
      <c r="G4263" t="s">
        <v>145</v>
      </c>
      <c r="H4263">
        <v>115</v>
      </c>
      <c r="I4263">
        <v>110</v>
      </c>
      <c r="J4263">
        <v>56</v>
      </c>
      <c r="K4263">
        <v>5.0999999999999996</v>
      </c>
      <c r="L4263">
        <v>50</v>
      </c>
      <c r="M4263">
        <v>19.100000000000001</v>
      </c>
      <c r="N4263">
        <v>3.4</v>
      </c>
      <c r="O4263">
        <v>13.9</v>
      </c>
      <c r="P4263">
        <v>17.600000000000001</v>
      </c>
      <c r="Q4263">
        <v>21.5</v>
      </c>
      <c r="R4263">
        <v>7.6</v>
      </c>
      <c r="S4263">
        <v>15</v>
      </c>
      <c r="T4263">
        <v>24500</v>
      </c>
      <c r="U4263">
        <v>29900</v>
      </c>
      <c r="V4263">
        <v>48500</v>
      </c>
    </row>
    <row r="4264" spans="1:22" x14ac:dyDescent="0.25">
      <c r="A4264" t="str">
        <f t="shared" si="66"/>
        <v>2016/20175MaleArchitecture, building and planningEU</v>
      </c>
      <c r="B4264" t="s">
        <v>75</v>
      </c>
      <c r="C4264" t="s">
        <v>137</v>
      </c>
      <c r="D4264">
        <v>5</v>
      </c>
      <c r="E4264" t="s">
        <v>2</v>
      </c>
      <c r="F4264" t="s">
        <v>21</v>
      </c>
      <c r="G4264" t="s">
        <v>97</v>
      </c>
      <c r="H4264">
        <v>245</v>
      </c>
      <c r="I4264">
        <v>240</v>
      </c>
      <c r="J4264">
        <v>39.1</v>
      </c>
      <c r="K4264">
        <v>3.1</v>
      </c>
      <c r="L4264">
        <v>145</v>
      </c>
      <c r="M4264">
        <v>20.7</v>
      </c>
      <c r="N4264">
        <v>3.9</v>
      </c>
      <c r="O4264">
        <v>25.4</v>
      </c>
      <c r="P4264">
        <v>31.7</v>
      </c>
      <c r="Q4264">
        <v>36.299999999999997</v>
      </c>
      <c r="R4264">
        <v>10.9</v>
      </c>
      <c r="S4264">
        <v>55</v>
      </c>
      <c r="T4264">
        <v>23000</v>
      </c>
      <c r="U4264">
        <v>29900</v>
      </c>
      <c r="V4264">
        <v>38000</v>
      </c>
    </row>
    <row r="4265" spans="1:22" x14ac:dyDescent="0.25">
      <c r="A4265" t="str">
        <f t="shared" si="66"/>
        <v>2016/20175MaleArchitecture, building and planningUK</v>
      </c>
      <c r="B4265" t="s">
        <v>75</v>
      </c>
      <c r="C4265" t="s">
        <v>137</v>
      </c>
      <c r="D4265">
        <v>5</v>
      </c>
      <c r="E4265" t="s">
        <v>2</v>
      </c>
      <c r="F4265" t="s">
        <v>61</v>
      </c>
      <c r="G4265" t="s">
        <v>97</v>
      </c>
      <c r="H4265">
        <v>5410</v>
      </c>
      <c r="I4265">
        <v>5330</v>
      </c>
      <c r="J4265">
        <v>1.8</v>
      </c>
      <c r="K4265">
        <v>1.5</v>
      </c>
      <c r="L4265">
        <v>5235</v>
      </c>
      <c r="M4265">
        <v>7.8</v>
      </c>
      <c r="N4265">
        <v>4.8</v>
      </c>
      <c r="O4265">
        <v>75.599999999999994</v>
      </c>
      <c r="P4265">
        <v>84.1</v>
      </c>
      <c r="Q4265">
        <v>85.6</v>
      </c>
      <c r="R4265">
        <v>10</v>
      </c>
      <c r="S4265">
        <v>3905</v>
      </c>
      <c r="T4265">
        <v>24800</v>
      </c>
      <c r="U4265">
        <v>33600</v>
      </c>
      <c r="V4265">
        <v>44900</v>
      </c>
    </row>
    <row r="4266" spans="1:22" x14ac:dyDescent="0.25">
      <c r="A4266" t="str">
        <f t="shared" si="66"/>
        <v>2016/20175MaleArchitecture, building and planningNon-EU</v>
      </c>
      <c r="B4266" t="s">
        <v>75</v>
      </c>
      <c r="C4266" t="s">
        <v>137</v>
      </c>
      <c r="D4266">
        <v>5</v>
      </c>
      <c r="E4266" t="s">
        <v>2</v>
      </c>
      <c r="F4266" t="s">
        <v>125</v>
      </c>
      <c r="G4266" t="s">
        <v>97</v>
      </c>
      <c r="H4266">
        <v>515</v>
      </c>
      <c r="I4266">
        <v>505</v>
      </c>
      <c r="J4266">
        <v>50.6</v>
      </c>
      <c r="K4266">
        <v>2.5</v>
      </c>
      <c r="L4266">
        <v>250</v>
      </c>
      <c r="M4266">
        <v>28.4</v>
      </c>
      <c r="N4266">
        <v>1.6</v>
      </c>
      <c r="O4266">
        <v>12.5</v>
      </c>
      <c r="P4266">
        <v>16</v>
      </c>
      <c r="Q4266">
        <v>19.399999999999999</v>
      </c>
      <c r="R4266">
        <v>6.9</v>
      </c>
      <c r="S4266">
        <v>55</v>
      </c>
      <c r="T4266">
        <v>12500</v>
      </c>
      <c r="U4266">
        <v>25100</v>
      </c>
      <c r="V4266">
        <v>32800</v>
      </c>
    </row>
    <row r="4267" spans="1:22" x14ac:dyDescent="0.25">
      <c r="A4267" t="str">
        <f t="shared" si="66"/>
        <v>2016/20175MaleBiosciencesEU</v>
      </c>
      <c r="B4267" t="s">
        <v>75</v>
      </c>
      <c r="C4267" t="s">
        <v>137</v>
      </c>
      <c r="D4267">
        <v>5</v>
      </c>
      <c r="E4267" t="s">
        <v>2</v>
      </c>
      <c r="F4267" t="s">
        <v>21</v>
      </c>
      <c r="G4267" t="s">
        <v>80</v>
      </c>
      <c r="H4267">
        <v>130</v>
      </c>
      <c r="I4267">
        <v>125</v>
      </c>
      <c r="J4267">
        <v>31.2</v>
      </c>
      <c r="K4267">
        <v>4.8</v>
      </c>
      <c r="L4267">
        <v>85</v>
      </c>
      <c r="M4267">
        <v>22</v>
      </c>
      <c r="N4267">
        <v>4.4000000000000004</v>
      </c>
      <c r="O4267">
        <v>25.2</v>
      </c>
      <c r="P4267">
        <v>33.1</v>
      </c>
      <c r="Q4267">
        <v>42.4</v>
      </c>
      <c r="R4267">
        <v>17.2</v>
      </c>
      <c r="S4267">
        <v>30</v>
      </c>
      <c r="T4267">
        <v>23000</v>
      </c>
      <c r="U4267">
        <v>31000</v>
      </c>
      <c r="V4267">
        <v>41200</v>
      </c>
    </row>
    <row r="4268" spans="1:22" x14ac:dyDescent="0.25">
      <c r="A4268" t="str">
        <f t="shared" si="66"/>
        <v>2016/20175MaleBiosciencesUK</v>
      </c>
      <c r="B4268" t="s">
        <v>75</v>
      </c>
      <c r="C4268" t="s">
        <v>137</v>
      </c>
      <c r="D4268">
        <v>5</v>
      </c>
      <c r="E4268" t="s">
        <v>2</v>
      </c>
      <c r="F4268" t="s">
        <v>61</v>
      </c>
      <c r="G4268" t="s">
        <v>80</v>
      </c>
      <c r="H4268">
        <v>3180</v>
      </c>
      <c r="I4268">
        <v>3135</v>
      </c>
      <c r="J4268">
        <v>1</v>
      </c>
      <c r="K4268">
        <v>1.4</v>
      </c>
      <c r="L4268">
        <v>3105</v>
      </c>
      <c r="M4268">
        <v>8.1999999999999993</v>
      </c>
      <c r="N4268">
        <v>6</v>
      </c>
      <c r="O4268">
        <v>61.6</v>
      </c>
      <c r="P4268">
        <v>77</v>
      </c>
      <c r="Q4268">
        <v>84.8</v>
      </c>
      <c r="R4268">
        <v>23.2</v>
      </c>
      <c r="S4268">
        <v>1860</v>
      </c>
      <c r="T4268">
        <v>19700</v>
      </c>
      <c r="U4268">
        <v>26300</v>
      </c>
      <c r="V4268">
        <v>33900</v>
      </c>
    </row>
    <row r="4269" spans="1:22" x14ac:dyDescent="0.25">
      <c r="A4269" t="str">
        <f t="shared" si="66"/>
        <v>2016/20175MaleBiosciencesNon-EU</v>
      </c>
      <c r="B4269" t="s">
        <v>75</v>
      </c>
      <c r="C4269" t="s">
        <v>137</v>
      </c>
      <c r="D4269">
        <v>5</v>
      </c>
      <c r="E4269" t="s">
        <v>2</v>
      </c>
      <c r="F4269" t="s">
        <v>125</v>
      </c>
      <c r="G4269" t="s">
        <v>80</v>
      </c>
      <c r="H4269">
        <v>215</v>
      </c>
      <c r="I4269">
        <v>210</v>
      </c>
      <c r="J4269">
        <v>39.5</v>
      </c>
      <c r="K4269">
        <v>2</v>
      </c>
      <c r="L4269">
        <v>130</v>
      </c>
      <c r="M4269">
        <v>26.1</v>
      </c>
      <c r="N4269">
        <v>1.1000000000000001</v>
      </c>
      <c r="O4269">
        <v>15.1</v>
      </c>
      <c r="P4269">
        <v>22.3</v>
      </c>
      <c r="Q4269">
        <v>33.299999999999997</v>
      </c>
      <c r="R4269">
        <v>18.2</v>
      </c>
      <c r="S4269">
        <v>30</v>
      </c>
      <c r="T4269">
        <v>20100</v>
      </c>
      <c r="U4269">
        <v>27400</v>
      </c>
      <c r="V4269">
        <v>34700</v>
      </c>
    </row>
    <row r="4270" spans="1:22" x14ac:dyDescent="0.25">
      <c r="A4270" t="str">
        <f t="shared" si="66"/>
        <v>2016/20175MaleBusiness and managementEU</v>
      </c>
      <c r="B4270" t="s">
        <v>75</v>
      </c>
      <c r="C4270" t="s">
        <v>137</v>
      </c>
      <c r="D4270">
        <v>5</v>
      </c>
      <c r="E4270" t="s">
        <v>2</v>
      </c>
      <c r="F4270" t="s">
        <v>21</v>
      </c>
      <c r="G4270" t="s">
        <v>107</v>
      </c>
      <c r="H4270">
        <v>2100</v>
      </c>
      <c r="I4270">
        <v>2010</v>
      </c>
      <c r="J4270">
        <v>56.6</v>
      </c>
      <c r="K4270">
        <v>4.3</v>
      </c>
      <c r="L4270">
        <v>875</v>
      </c>
      <c r="M4270">
        <v>21.8</v>
      </c>
      <c r="N4270">
        <v>2.1</v>
      </c>
      <c r="O4270">
        <v>18</v>
      </c>
      <c r="P4270">
        <v>18.8</v>
      </c>
      <c r="Q4270">
        <v>19.600000000000001</v>
      </c>
      <c r="R4270">
        <v>1.7</v>
      </c>
      <c r="S4270">
        <v>340</v>
      </c>
      <c r="T4270">
        <v>23400</v>
      </c>
      <c r="U4270">
        <v>35800</v>
      </c>
      <c r="V4270">
        <v>51500</v>
      </c>
    </row>
    <row r="4271" spans="1:22" x14ac:dyDescent="0.25">
      <c r="A4271" t="str">
        <f t="shared" si="66"/>
        <v>2016/20175MaleBusiness and managementUK</v>
      </c>
      <c r="B4271" t="s">
        <v>75</v>
      </c>
      <c r="C4271" t="s">
        <v>137</v>
      </c>
      <c r="D4271">
        <v>5</v>
      </c>
      <c r="E4271" t="s">
        <v>2</v>
      </c>
      <c r="F4271" t="s">
        <v>61</v>
      </c>
      <c r="G4271" t="s">
        <v>107</v>
      </c>
      <c r="H4271">
        <v>15285</v>
      </c>
      <c r="I4271">
        <v>15075</v>
      </c>
      <c r="J4271">
        <v>2.4</v>
      </c>
      <c r="K4271">
        <v>1.4</v>
      </c>
      <c r="L4271">
        <v>14710</v>
      </c>
      <c r="M4271">
        <v>9.3000000000000007</v>
      </c>
      <c r="N4271">
        <v>5.9</v>
      </c>
      <c r="O4271">
        <v>78.5</v>
      </c>
      <c r="P4271">
        <v>81.5</v>
      </c>
      <c r="Q4271">
        <v>82.3</v>
      </c>
      <c r="R4271">
        <v>3.8</v>
      </c>
      <c r="S4271">
        <v>11435</v>
      </c>
      <c r="T4271">
        <v>20800</v>
      </c>
      <c r="U4271">
        <v>28500</v>
      </c>
      <c r="V4271">
        <v>40500</v>
      </c>
    </row>
    <row r="4272" spans="1:22" x14ac:dyDescent="0.25">
      <c r="A4272" t="str">
        <f t="shared" si="66"/>
        <v>2016/20175MaleBusiness and managementNon-EU</v>
      </c>
      <c r="B4272" t="s">
        <v>75</v>
      </c>
      <c r="C4272" t="s">
        <v>137</v>
      </c>
      <c r="D4272">
        <v>5</v>
      </c>
      <c r="E4272" t="s">
        <v>2</v>
      </c>
      <c r="F4272" t="s">
        <v>125</v>
      </c>
      <c r="G4272" t="s">
        <v>107</v>
      </c>
      <c r="H4272">
        <v>5945</v>
      </c>
      <c r="I4272">
        <v>5840</v>
      </c>
      <c r="J4272">
        <v>62.6</v>
      </c>
      <c r="K4272">
        <v>1.8</v>
      </c>
      <c r="L4272">
        <v>2185</v>
      </c>
      <c r="M4272">
        <v>24.9</v>
      </c>
      <c r="N4272">
        <v>1.3</v>
      </c>
      <c r="O4272">
        <v>9.4</v>
      </c>
      <c r="P4272">
        <v>10.199999999999999</v>
      </c>
      <c r="Q4272">
        <v>11.2</v>
      </c>
      <c r="R4272">
        <v>1.9</v>
      </c>
      <c r="S4272">
        <v>495</v>
      </c>
      <c r="T4272">
        <v>14600</v>
      </c>
      <c r="U4272">
        <v>25900</v>
      </c>
      <c r="V4272">
        <v>39800</v>
      </c>
    </row>
    <row r="4273" spans="1:22" x14ac:dyDescent="0.25">
      <c r="A4273" t="str">
        <f t="shared" si="66"/>
        <v>2016/20175MaleCeltic studiesUK</v>
      </c>
      <c r="B4273" t="s">
        <v>75</v>
      </c>
      <c r="C4273" t="s">
        <v>137</v>
      </c>
      <c r="D4273">
        <v>5</v>
      </c>
      <c r="E4273" t="s">
        <v>2</v>
      </c>
      <c r="F4273" t="s">
        <v>61</v>
      </c>
      <c r="G4273" t="s">
        <v>111</v>
      </c>
      <c r="H4273">
        <v>10</v>
      </c>
      <c r="I4273">
        <v>10</v>
      </c>
      <c r="J4273">
        <v>4.8</v>
      </c>
      <c r="K4273">
        <v>3.5</v>
      </c>
      <c r="L4273">
        <v>10</v>
      </c>
      <c r="M4273">
        <v>14.3</v>
      </c>
      <c r="N4273">
        <v>0</v>
      </c>
      <c r="O4273">
        <v>52.4</v>
      </c>
      <c r="P4273">
        <v>66.7</v>
      </c>
      <c r="Q4273">
        <v>81</v>
      </c>
      <c r="R4273">
        <v>28.6</v>
      </c>
      <c r="S4273" t="s">
        <v>124</v>
      </c>
      <c r="T4273" t="s">
        <v>124</v>
      </c>
      <c r="U4273" t="s">
        <v>124</v>
      </c>
      <c r="V4273" t="s">
        <v>124</v>
      </c>
    </row>
    <row r="4274" spans="1:22" x14ac:dyDescent="0.25">
      <c r="A4274" t="str">
        <f t="shared" si="66"/>
        <v>2016/20175MaleCeltic studiesNon-EU</v>
      </c>
      <c r="B4274" t="s">
        <v>75</v>
      </c>
      <c r="C4274" t="s">
        <v>137</v>
      </c>
      <c r="D4274">
        <v>5</v>
      </c>
      <c r="E4274" t="s">
        <v>2</v>
      </c>
      <c r="F4274" t="s">
        <v>125</v>
      </c>
      <c r="G4274" t="s">
        <v>111</v>
      </c>
      <c r="H4274" t="s">
        <v>124</v>
      </c>
      <c r="I4274" t="s">
        <v>124</v>
      </c>
      <c r="J4274" t="s">
        <v>124</v>
      </c>
      <c r="K4274" t="s">
        <v>124</v>
      </c>
      <c r="L4274" t="s">
        <v>124</v>
      </c>
      <c r="M4274" t="s">
        <v>124</v>
      </c>
      <c r="N4274" t="s">
        <v>124</v>
      </c>
      <c r="O4274" t="s">
        <v>124</v>
      </c>
      <c r="P4274" t="s">
        <v>124</v>
      </c>
      <c r="Q4274" t="s">
        <v>124</v>
      </c>
      <c r="R4274" t="s">
        <v>124</v>
      </c>
      <c r="S4274" t="s">
        <v>146</v>
      </c>
      <c r="T4274" t="s">
        <v>146</v>
      </c>
      <c r="U4274" t="s">
        <v>146</v>
      </c>
      <c r="V4274" t="s">
        <v>146</v>
      </c>
    </row>
    <row r="4275" spans="1:22" x14ac:dyDescent="0.25">
      <c r="A4275" t="str">
        <f t="shared" si="66"/>
        <v>2016/20175MaleChemistryEU</v>
      </c>
      <c r="B4275" t="s">
        <v>75</v>
      </c>
      <c r="C4275" t="s">
        <v>137</v>
      </c>
      <c r="D4275">
        <v>5</v>
      </c>
      <c r="E4275" t="s">
        <v>2</v>
      </c>
      <c r="F4275" t="s">
        <v>21</v>
      </c>
      <c r="G4275" t="s">
        <v>90</v>
      </c>
      <c r="H4275">
        <v>30</v>
      </c>
      <c r="I4275">
        <v>25</v>
      </c>
      <c r="J4275">
        <v>39.700000000000003</v>
      </c>
      <c r="K4275">
        <v>6</v>
      </c>
      <c r="L4275">
        <v>15</v>
      </c>
      <c r="M4275">
        <v>9.1</v>
      </c>
      <c r="N4275">
        <v>3.6</v>
      </c>
      <c r="O4275">
        <v>24.6</v>
      </c>
      <c r="P4275">
        <v>40.299999999999997</v>
      </c>
      <c r="Q4275">
        <v>47.6</v>
      </c>
      <c r="R4275">
        <v>23</v>
      </c>
      <c r="S4275" t="s">
        <v>124</v>
      </c>
      <c r="T4275" t="s">
        <v>124</v>
      </c>
      <c r="U4275" t="s">
        <v>124</v>
      </c>
      <c r="V4275" t="s">
        <v>124</v>
      </c>
    </row>
    <row r="4276" spans="1:22" x14ac:dyDescent="0.25">
      <c r="A4276" t="str">
        <f t="shared" si="66"/>
        <v>2016/20175MaleChemistryUK</v>
      </c>
      <c r="B4276" t="s">
        <v>75</v>
      </c>
      <c r="C4276" t="s">
        <v>137</v>
      </c>
      <c r="D4276">
        <v>5</v>
      </c>
      <c r="E4276" t="s">
        <v>2</v>
      </c>
      <c r="F4276" t="s">
        <v>61</v>
      </c>
      <c r="G4276" t="s">
        <v>90</v>
      </c>
      <c r="H4276">
        <v>1425</v>
      </c>
      <c r="I4276">
        <v>1405</v>
      </c>
      <c r="J4276">
        <v>0.6</v>
      </c>
      <c r="K4276">
        <v>1.6</v>
      </c>
      <c r="L4276">
        <v>1395</v>
      </c>
      <c r="M4276">
        <v>6.5</v>
      </c>
      <c r="N4276">
        <v>5.9</v>
      </c>
      <c r="O4276">
        <v>68.8</v>
      </c>
      <c r="P4276">
        <v>82.2</v>
      </c>
      <c r="Q4276">
        <v>87</v>
      </c>
      <c r="R4276">
        <v>18.2</v>
      </c>
      <c r="S4276">
        <v>940</v>
      </c>
      <c r="T4276">
        <v>23400</v>
      </c>
      <c r="U4276">
        <v>29200</v>
      </c>
      <c r="V4276">
        <v>38000</v>
      </c>
    </row>
    <row r="4277" spans="1:22" x14ac:dyDescent="0.25">
      <c r="A4277" t="str">
        <f t="shared" si="66"/>
        <v>2016/20175MaleChemistryNon-EU</v>
      </c>
      <c r="B4277" t="s">
        <v>75</v>
      </c>
      <c r="C4277" t="s">
        <v>137</v>
      </c>
      <c r="D4277">
        <v>5</v>
      </c>
      <c r="E4277" t="s">
        <v>2</v>
      </c>
      <c r="F4277" t="s">
        <v>125</v>
      </c>
      <c r="G4277" t="s">
        <v>90</v>
      </c>
      <c r="H4277">
        <v>90</v>
      </c>
      <c r="I4277">
        <v>90</v>
      </c>
      <c r="J4277">
        <v>51.5</v>
      </c>
      <c r="K4277">
        <v>1.1000000000000001</v>
      </c>
      <c r="L4277">
        <v>45</v>
      </c>
      <c r="M4277">
        <v>13.5</v>
      </c>
      <c r="N4277">
        <v>2.2000000000000002</v>
      </c>
      <c r="O4277">
        <v>18.5</v>
      </c>
      <c r="P4277">
        <v>24.1</v>
      </c>
      <c r="Q4277">
        <v>32.799999999999997</v>
      </c>
      <c r="R4277">
        <v>14.3</v>
      </c>
      <c r="S4277">
        <v>15</v>
      </c>
      <c r="T4277">
        <v>22500</v>
      </c>
      <c r="U4277">
        <v>29600</v>
      </c>
      <c r="V4277">
        <v>39800</v>
      </c>
    </row>
    <row r="4278" spans="1:22" x14ac:dyDescent="0.25">
      <c r="A4278" t="str">
        <f t="shared" si="66"/>
        <v>2016/20175MaleCombined and general studiesEU</v>
      </c>
      <c r="B4278" t="s">
        <v>75</v>
      </c>
      <c r="C4278" t="s">
        <v>137</v>
      </c>
      <c r="D4278">
        <v>5</v>
      </c>
      <c r="E4278" t="s">
        <v>2</v>
      </c>
      <c r="F4278" t="s">
        <v>21</v>
      </c>
      <c r="G4278" t="s">
        <v>120</v>
      </c>
      <c r="H4278">
        <v>15</v>
      </c>
      <c r="I4278">
        <v>15</v>
      </c>
      <c r="J4278">
        <v>59.6</v>
      </c>
      <c r="K4278">
        <v>0</v>
      </c>
      <c r="L4278">
        <v>5</v>
      </c>
      <c r="M4278">
        <v>21.3</v>
      </c>
      <c r="N4278">
        <v>0</v>
      </c>
      <c r="O4278">
        <v>19.2</v>
      </c>
      <c r="P4278">
        <v>19.2</v>
      </c>
      <c r="Q4278">
        <v>19.2</v>
      </c>
      <c r="R4278">
        <v>0</v>
      </c>
      <c r="S4278" t="s">
        <v>124</v>
      </c>
      <c r="T4278" t="s">
        <v>124</v>
      </c>
      <c r="U4278" t="s">
        <v>124</v>
      </c>
      <c r="V4278" t="s">
        <v>124</v>
      </c>
    </row>
    <row r="4279" spans="1:22" x14ac:dyDescent="0.25">
      <c r="A4279" t="str">
        <f t="shared" si="66"/>
        <v>2016/20175MaleCombined and general studiesUK</v>
      </c>
      <c r="B4279" t="s">
        <v>75</v>
      </c>
      <c r="C4279" t="s">
        <v>137</v>
      </c>
      <c r="D4279">
        <v>5</v>
      </c>
      <c r="E4279" t="s">
        <v>2</v>
      </c>
      <c r="F4279" t="s">
        <v>61</v>
      </c>
      <c r="G4279" t="s">
        <v>120</v>
      </c>
      <c r="H4279">
        <v>2055</v>
      </c>
      <c r="I4279">
        <v>1985</v>
      </c>
      <c r="J4279">
        <v>2.2000000000000002</v>
      </c>
      <c r="K4279">
        <v>3.4</v>
      </c>
      <c r="L4279">
        <v>1940</v>
      </c>
      <c r="M4279">
        <v>11.6</v>
      </c>
      <c r="N4279">
        <v>5.8</v>
      </c>
      <c r="O4279">
        <v>70.099999999999994</v>
      </c>
      <c r="P4279">
        <v>78.3</v>
      </c>
      <c r="Q4279">
        <v>80.3</v>
      </c>
      <c r="R4279">
        <v>10.199999999999999</v>
      </c>
      <c r="S4279">
        <v>1245</v>
      </c>
      <c r="T4279">
        <v>17200</v>
      </c>
      <c r="U4279">
        <v>27400</v>
      </c>
      <c r="V4279">
        <v>40200</v>
      </c>
    </row>
    <row r="4280" spans="1:22" x14ac:dyDescent="0.25">
      <c r="A4280" t="str">
        <f t="shared" si="66"/>
        <v>2016/20175MaleCombined and general studiesNon-EU</v>
      </c>
      <c r="B4280" t="s">
        <v>75</v>
      </c>
      <c r="C4280" t="s">
        <v>137</v>
      </c>
      <c r="D4280">
        <v>5</v>
      </c>
      <c r="E4280" t="s">
        <v>2</v>
      </c>
      <c r="F4280" t="s">
        <v>125</v>
      </c>
      <c r="G4280" t="s">
        <v>120</v>
      </c>
      <c r="H4280">
        <v>30</v>
      </c>
      <c r="I4280">
        <v>30</v>
      </c>
      <c r="J4280">
        <v>42.6</v>
      </c>
      <c r="K4280">
        <v>0</v>
      </c>
      <c r="L4280">
        <v>15</v>
      </c>
      <c r="M4280">
        <v>32.200000000000003</v>
      </c>
      <c r="N4280">
        <v>3.4</v>
      </c>
      <c r="O4280">
        <v>11.8</v>
      </c>
      <c r="P4280">
        <v>15.1</v>
      </c>
      <c r="Q4280">
        <v>21.9</v>
      </c>
      <c r="R4280">
        <v>10.1</v>
      </c>
      <c r="S4280" t="s">
        <v>124</v>
      </c>
      <c r="T4280" t="s">
        <v>124</v>
      </c>
      <c r="U4280" t="s">
        <v>124</v>
      </c>
      <c r="V4280" t="s">
        <v>124</v>
      </c>
    </row>
    <row r="4281" spans="1:22" x14ac:dyDescent="0.25">
      <c r="A4281" t="str">
        <f t="shared" si="66"/>
        <v>2016/20175MaleComputingEU</v>
      </c>
      <c r="B4281" t="s">
        <v>75</v>
      </c>
      <c r="C4281" t="s">
        <v>137</v>
      </c>
      <c r="D4281">
        <v>5</v>
      </c>
      <c r="E4281" t="s">
        <v>2</v>
      </c>
      <c r="F4281" t="s">
        <v>21</v>
      </c>
      <c r="G4281" t="s">
        <v>95</v>
      </c>
      <c r="H4281">
        <v>585</v>
      </c>
      <c r="I4281">
        <v>555</v>
      </c>
      <c r="J4281">
        <v>46.1</v>
      </c>
      <c r="K4281">
        <v>4.8</v>
      </c>
      <c r="L4281">
        <v>300</v>
      </c>
      <c r="M4281">
        <v>17.399999999999999</v>
      </c>
      <c r="N4281">
        <v>3.1</v>
      </c>
      <c r="O4281">
        <v>28.6</v>
      </c>
      <c r="P4281">
        <v>31.9</v>
      </c>
      <c r="Q4281">
        <v>33.4</v>
      </c>
      <c r="R4281">
        <v>4.8</v>
      </c>
      <c r="S4281">
        <v>150</v>
      </c>
      <c r="T4281">
        <v>25900</v>
      </c>
      <c r="U4281">
        <v>36500</v>
      </c>
      <c r="V4281">
        <v>55800</v>
      </c>
    </row>
    <row r="4282" spans="1:22" x14ac:dyDescent="0.25">
      <c r="A4282" t="str">
        <f t="shared" si="66"/>
        <v>2016/20175MaleComputingUK</v>
      </c>
      <c r="B4282" t="s">
        <v>75</v>
      </c>
      <c r="C4282" t="s">
        <v>137</v>
      </c>
      <c r="D4282">
        <v>5</v>
      </c>
      <c r="E4282" t="s">
        <v>2</v>
      </c>
      <c r="F4282" t="s">
        <v>61</v>
      </c>
      <c r="G4282" t="s">
        <v>95</v>
      </c>
      <c r="H4282">
        <v>8005</v>
      </c>
      <c r="I4282">
        <v>7900</v>
      </c>
      <c r="J4282">
        <v>2.2999999999999998</v>
      </c>
      <c r="K4282">
        <v>1.3</v>
      </c>
      <c r="L4282">
        <v>7715</v>
      </c>
      <c r="M4282">
        <v>8.6</v>
      </c>
      <c r="N4282">
        <v>5.7</v>
      </c>
      <c r="O4282">
        <v>79.599999999999994</v>
      </c>
      <c r="P4282">
        <v>82.6</v>
      </c>
      <c r="Q4282">
        <v>83.5</v>
      </c>
      <c r="R4282">
        <v>3.9</v>
      </c>
      <c r="S4282">
        <v>6110</v>
      </c>
      <c r="T4282">
        <v>20800</v>
      </c>
      <c r="U4282">
        <v>29200</v>
      </c>
      <c r="V4282">
        <v>39100</v>
      </c>
    </row>
    <row r="4283" spans="1:22" x14ac:dyDescent="0.25">
      <c r="A4283" t="str">
        <f t="shared" si="66"/>
        <v>2016/20175MaleComputingNon-EU</v>
      </c>
      <c r="B4283" t="s">
        <v>75</v>
      </c>
      <c r="C4283" t="s">
        <v>137</v>
      </c>
      <c r="D4283">
        <v>5</v>
      </c>
      <c r="E4283" t="s">
        <v>2</v>
      </c>
      <c r="F4283" t="s">
        <v>125</v>
      </c>
      <c r="G4283" t="s">
        <v>95</v>
      </c>
      <c r="H4283">
        <v>1525</v>
      </c>
      <c r="I4283">
        <v>1470</v>
      </c>
      <c r="J4283">
        <v>39.200000000000003</v>
      </c>
      <c r="K4283">
        <v>3.7</v>
      </c>
      <c r="L4283">
        <v>895</v>
      </c>
      <c r="M4283">
        <v>30.9</v>
      </c>
      <c r="N4283">
        <v>2.1</v>
      </c>
      <c r="O4283">
        <v>23</v>
      </c>
      <c r="P4283">
        <v>25.6</v>
      </c>
      <c r="Q4283">
        <v>27.8</v>
      </c>
      <c r="R4283">
        <v>4.7</v>
      </c>
      <c r="S4283">
        <v>300</v>
      </c>
      <c r="T4283">
        <v>15300</v>
      </c>
      <c r="U4283">
        <v>25900</v>
      </c>
      <c r="V4283">
        <v>36900</v>
      </c>
    </row>
    <row r="4284" spans="1:22" x14ac:dyDescent="0.25">
      <c r="A4284" t="str">
        <f t="shared" si="66"/>
        <v>2016/20175MaleCreative arts and designEU</v>
      </c>
      <c r="B4284" t="s">
        <v>75</v>
      </c>
      <c r="C4284" t="s">
        <v>137</v>
      </c>
      <c r="D4284">
        <v>5</v>
      </c>
      <c r="E4284" t="s">
        <v>2</v>
      </c>
      <c r="F4284" t="s">
        <v>21</v>
      </c>
      <c r="G4284" t="s">
        <v>116</v>
      </c>
      <c r="H4284">
        <v>415</v>
      </c>
      <c r="I4284">
        <v>390</v>
      </c>
      <c r="J4284">
        <v>38.9</v>
      </c>
      <c r="K4284">
        <v>5.7</v>
      </c>
      <c r="L4284">
        <v>240</v>
      </c>
      <c r="M4284">
        <v>23.6</v>
      </c>
      <c r="N4284">
        <v>1.6</v>
      </c>
      <c r="O4284">
        <v>34.299999999999997</v>
      </c>
      <c r="P4284">
        <v>35.299999999999997</v>
      </c>
      <c r="Q4284">
        <v>35.9</v>
      </c>
      <c r="R4284">
        <v>1.6</v>
      </c>
      <c r="S4284">
        <v>115</v>
      </c>
      <c r="T4284">
        <v>16100</v>
      </c>
      <c r="U4284">
        <v>24100</v>
      </c>
      <c r="V4284">
        <v>32100</v>
      </c>
    </row>
    <row r="4285" spans="1:22" x14ac:dyDescent="0.25">
      <c r="A4285" t="str">
        <f t="shared" si="66"/>
        <v>2016/20175MaleCreative arts and designUK</v>
      </c>
      <c r="B4285" t="s">
        <v>75</v>
      </c>
      <c r="C4285" t="s">
        <v>137</v>
      </c>
      <c r="D4285">
        <v>5</v>
      </c>
      <c r="E4285" t="s">
        <v>2</v>
      </c>
      <c r="F4285" t="s">
        <v>61</v>
      </c>
      <c r="G4285" t="s">
        <v>116</v>
      </c>
      <c r="H4285">
        <v>7615</v>
      </c>
      <c r="I4285">
        <v>7545</v>
      </c>
      <c r="J4285">
        <v>1.4</v>
      </c>
      <c r="K4285">
        <v>0.9</v>
      </c>
      <c r="L4285">
        <v>7435</v>
      </c>
      <c r="M4285">
        <v>9.8000000000000007</v>
      </c>
      <c r="N4285">
        <v>7.9</v>
      </c>
      <c r="O4285">
        <v>77.099999999999994</v>
      </c>
      <c r="P4285">
        <v>80</v>
      </c>
      <c r="Q4285">
        <v>80.8</v>
      </c>
      <c r="R4285">
        <v>3.8</v>
      </c>
      <c r="S4285">
        <v>5415</v>
      </c>
      <c r="T4285">
        <v>15000</v>
      </c>
      <c r="U4285">
        <v>21500</v>
      </c>
      <c r="V4285">
        <v>28800</v>
      </c>
    </row>
    <row r="4286" spans="1:22" x14ac:dyDescent="0.25">
      <c r="A4286" t="str">
        <f t="shared" si="66"/>
        <v>2016/20175MaleCreative arts and designNon-EU</v>
      </c>
      <c r="B4286" t="s">
        <v>75</v>
      </c>
      <c r="C4286" t="s">
        <v>137</v>
      </c>
      <c r="D4286">
        <v>5</v>
      </c>
      <c r="E4286" t="s">
        <v>2</v>
      </c>
      <c r="F4286" t="s">
        <v>125</v>
      </c>
      <c r="G4286" t="s">
        <v>116</v>
      </c>
      <c r="H4286">
        <v>470</v>
      </c>
      <c r="I4286">
        <v>460</v>
      </c>
      <c r="J4286">
        <v>51.5</v>
      </c>
      <c r="K4286">
        <v>2.9</v>
      </c>
      <c r="L4286">
        <v>220</v>
      </c>
      <c r="M4286">
        <v>27.7</v>
      </c>
      <c r="N4286">
        <v>3.3</v>
      </c>
      <c r="O4286">
        <v>16.2</v>
      </c>
      <c r="P4286">
        <v>16.7</v>
      </c>
      <c r="Q4286">
        <v>17.5</v>
      </c>
      <c r="R4286">
        <v>1.3</v>
      </c>
      <c r="S4286">
        <v>65</v>
      </c>
      <c r="T4286">
        <v>15700</v>
      </c>
      <c r="U4286">
        <v>24100</v>
      </c>
      <c r="V4286">
        <v>32800</v>
      </c>
    </row>
    <row r="4287" spans="1:22" x14ac:dyDescent="0.25">
      <c r="A4287" t="str">
        <f t="shared" si="66"/>
        <v>2016/20175MaleEconomicsEU</v>
      </c>
      <c r="B4287" t="s">
        <v>75</v>
      </c>
      <c r="C4287" t="s">
        <v>137</v>
      </c>
      <c r="D4287">
        <v>5</v>
      </c>
      <c r="E4287" t="s">
        <v>2</v>
      </c>
      <c r="F4287" t="s">
        <v>21</v>
      </c>
      <c r="G4287" t="s">
        <v>8</v>
      </c>
      <c r="H4287">
        <v>340</v>
      </c>
      <c r="I4287">
        <v>325</v>
      </c>
      <c r="J4287">
        <v>41.5</v>
      </c>
      <c r="K4287">
        <v>4.3</v>
      </c>
      <c r="L4287">
        <v>190</v>
      </c>
      <c r="M4287">
        <v>20.7</v>
      </c>
      <c r="N4287">
        <v>3.9</v>
      </c>
      <c r="O4287">
        <v>29.5</v>
      </c>
      <c r="P4287">
        <v>32.4</v>
      </c>
      <c r="Q4287">
        <v>33.9</v>
      </c>
      <c r="R4287">
        <v>4.4000000000000004</v>
      </c>
      <c r="S4287">
        <v>90</v>
      </c>
      <c r="T4287">
        <v>31800</v>
      </c>
      <c r="U4287">
        <v>47400</v>
      </c>
      <c r="V4287">
        <v>77700</v>
      </c>
    </row>
    <row r="4288" spans="1:22" x14ac:dyDescent="0.25">
      <c r="A4288" t="str">
        <f t="shared" si="66"/>
        <v>2016/20175MaleEconomicsUK</v>
      </c>
      <c r="B4288" t="s">
        <v>75</v>
      </c>
      <c r="C4288" t="s">
        <v>137</v>
      </c>
      <c r="D4288">
        <v>5</v>
      </c>
      <c r="E4288" t="s">
        <v>2</v>
      </c>
      <c r="F4288" t="s">
        <v>61</v>
      </c>
      <c r="G4288" t="s">
        <v>8</v>
      </c>
      <c r="H4288">
        <v>3285</v>
      </c>
      <c r="I4288">
        <v>3225</v>
      </c>
      <c r="J4288">
        <v>1.5</v>
      </c>
      <c r="K4288">
        <v>1.8</v>
      </c>
      <c r="L4288">
        <v>3180</v>
      </c>
      <c r="M4288">
        <v>8.6999999999999993</v>
      </c>
      <c r="N4288">
        <v>5.6</v>
      </c>
      <c r="O4288">
        <v>79.900000000000006</v>
      </c>
      <c r="P4288">
        <v>83.1</v>
      </c>
      <c r="Q4288">
        <v>84.2</v>
      </c>
      <c r="R4288">
        <v>4.3</v>
      </c>
      <c r="S4288">
        <v>2520</v>
      </c>
      <c r="T4288">
        <v>28100</v>
      </c>
      <c r="U4288">
        <v>40500</v>
      </c>
      <c r="V4288">
        <v>55800</v>
      </c>
    </row>
    <row r="4289" spans="1:22" x14ac:dyDescent="0.25">
      <c r="A4289" t="str">
        <f t="shared" si="66"/>
        <v>2016/20175MaleEconomicsNon-EU</v>
      </c>
      <c r="B4289" t="s">
        <v>75</v>
      </c>
      <c r="C4289" t="s">
        <v>137</v>
      </c>
      <c r="D4289">
        <v>5</v>
      </c>
      <c r="E4289" t="s">
        <v>2</v>
      </c>
      <c r="F4289" t="s">
        <v>125</v>
      </c>
      <c r="G4289" t="s">
        <v>8</v>
      </c>
      <c r="H4289">
        <v>770</v>
      </c>
      <c r="I4289">
        <v>755</v>
      </c>
      <c r="J4289">
        <v>58.3</v>
      </c>
      <c r="K4289">
        <v>2.2000000000000002</v>
      </c>
      <c r="L4289">
        <v>315</v>
      </c>
      <c r="M4289">
        <v>22.9</v>
      </c>
      <c r="N4289">
        <v>2</v>
      </c>
      <c r="O4289">
        <v>12.8</v>
      </c>
      <c r="P4289">
        <v>14.7</v>
      </c>
      <c r="Q4289">
        <v>16.8</v>
      </c>
      <c r="R4289">
        <v>4</v>
      </c>
      <c r="S4289">
        <v>90</v>
      </c>
      <c r="T4289">
        <v>25600</v>
      </c>
      <c r="U4289">
        <v>46000</v>
      </c>
      <c r="V4289">
        <v>71900</v>
      </c>
    </row>
    <row r="4290" spans="1:22" x14ac:dyDescent="0.25">
      <c r="A4290" t="str">
        <f t="shared" si="66"/>
        <v>2016/20175MaleEducation and teachingEU</v>
      </c>
      <c r="B4290" t="s">
        <v>75</v>
      </c>
      <c r="C4290" t="s">
        <v>137</v>
      </c>
      <c r="D4290">
        <v>5</v>
      </c>
      <c r="E4290" t="s">
        <v>2</v>
      </c>
      <c r="F4290" t="s">
        <v>21</v>
      </c>
      <c r="G4290" t="s">
        <v>118</v>
      </c>
      <c r="H4290">
        <v>25</v>
      </c>
      <c r="I4290">
        <v>20</v>
      </c>
      <c r="J4290">
        <v>24</v>
      </c>
      <c r="K4290">
        <v>17.600000000000001</v>
      </c>
      <c r="L4290">
        <v>15</v>
      </c>
      <c r="M4290">
        <v>32.9</v>
      </c>
      <c r="N4290">
        <v>0</v>
      </c>
      <c r="O4290">
        <v>35.1</v>
      </c>
      <c r="P4290">
        <v>40.4</v>
      </c>
      <c r="Q4290">
        <v>43.1</v>
      </c>
      <c r="R4290">
        <v>8</v>
      </c>
      <c r="S4290" t="s">
        <v>124</v>
      </c>
      <c r="T4290" t="s">
        <v>124</v>
      </c>
      <c r="U4290" t="s">
        <v>124</v>
      </c>
      <c r="V4290" t="s">
        <v>124</v>
      </c>
    </row>
    <row r="4291" spans="1:22" x14ac:dyDescent="0.25">
      <c r="A4291" t="str">
        <f t="shared" si="66"/>
        <v>2016/20175MaleEducation and teachingUK</v>
      </c>
      <c r="B4291" t="s">
        <v>75</v>
      </c>
      <c r="C4291" t="s">
        <v>137</v>
      </c>
      <c r="D4291">
        <v>5</v>
      </c>
      <c r="E4291" t="s">
        <v>2</v>
      </c>
      <c r="F4291" t="s">
        <v>61</v>
      </c>
      <c r="G4291" t="s">
        <v>118</v>
      </c>
      <c r="H4291">
        <v>1770</v>
      </c>
      <c r="I4291">
        <v>1750</v>
      </c>
      <c r="J4291">
        <v>1</v>
      </c>
      <c r="K4291">
        <v>1.2</v>
      </c>
      <c r="L4291">
        <v>1735</v>
      </c>
      <c r="M4291">
        <v>6.1</v>
      </c>
      <c r="N4291">
        <v>3.8</v>
      </c>
      <c r="O4291">
        <v>80.900000000000006</v>
      </c>
      <c r="P4291">
        <v>87.6</v>
      </c>
      <c r="Q4291">
        <v>89.1</v>
      </c>
      <c r="R4291">
        <v>8.1999999999999993</v>
      </c>
      <c r="S4291">
        <v>1365</v>
      </c>
      <c r="T4291">
        <v>19700</v>
      </c>
      <c r="U4291">
        <v>26300</v>
      </c>
      <c r="V4291">
        <v>31600</v>
      </c>
    </row>
    <row r="4292" spans="1:22" x14ac:dyDescent="0.25">
      <c r="A4292" t="str">
        <f t="shared" ref="A4292:A4355" si="67">B4292&amp;D4292&amp;E4292&amp;G4292&amp;F4292</f>
        <v>2016/20175MaleEducation and teachingNon-EU</v>
      </c>
      <c r="B4292" t="s">
        <v>75</v>
      </c>
      <c r="C4292" t="s">
        <v>137</v>
      </c>
      <c r="D4292">
        <v>5</v>
      </c>
      <c r="E4292" t="s">
        <v>2</v>
      </c>
      <c r="F4292" t="s">
        <v>125</v>
      </c>
      <c r="G4292" t="s">
        <v>118</v>
      </c>
      <c r="H4292">
        <v>30</v>
      </c>
      <c r="I4292">
        <v>30</v>
      </c>
      <c r="J4292">
        <v>43.4</v>
      </c>
      <c r="K4292">
        <v>1.7</v>
      </c>
      <c r="L4292">
        <v>15</v>
      </c>
      <c r="M4292">
        <v>34</v>
      </c>
      <c r="N4292">
        <v>0</v>
      </c>
      <c r="O4292">
        <v>15.6</v>
      </c>
      <c r="P4292">
        <v>15.6</v>
      </c>
      <c r="Q4292">
        <v>22.5</v>
      </c>
      <c r="R4292">
        <v>6.9</v>
      </c>
      <c r="S4292" t="s">
        <v>124</v>
      </c>
      <c r="T4292" t="s">
        <v>124</v>
      </c>
      <c r="U4292" t="s">
        <v>124</v>
      </c>
      <c r="V4292" t="s">
        <v>124</v>
      </c>
    </row>
    <row r="4293" spans="1:22" x14ac:dyDescent="0.25">
      <c r="A4293" t="str">
        <f t="shared" si="67"/>
        <v>2016/20175MaleEngineeringEU</v>
      </c>
      <c r="B4293" t="s">
        <v>75</v>
      </c>
      <c r="C4293" t="s">
        <v>137</v>
      </c>
      <c r="D4293">
        <v>5</v>
      </c>
      <c r="E4293" t="s">
        <v>2</v>
      </c>
      <c r="F4293" t="s">
        <v>21</v>
      </c>
      <c r="G4293" t="s">
        <v>93</v>
      </c>
      <c r="H4293">
        <v>960</v>
      </c>
      <c r="I4293">
        <v>915</v>
      </c>
      <c r="J4293">
        <v>51</v>
      </c>
      <c r="K4293">
        <v>4.7</v>
      </c>
      <c r="L4293">
        <v>450</v>
      </c>
      <c r="M4293">
        <v>14.8</v>
      </c>
      <c r="N4293">
        <v>3</v>
      </c>
      <c r="O4293">
        <v>23.3</v>
      </c>
      <c r="P4293">
        <v>28</v>
      </c>
      <c r="Q4293">
        <v>31.2</v>
      </c>
      <c r="R4293">
        <v>7.9</v>
      </c>
      <c r="S4293">
        <v>200</v>
      </c>
      <c r="T4293">
        <v>28100</v>
      </c>
      <c r="U4293">
        <v>34900</v>
      </c>
      <c r="V4293">
        <v>44500</v>
      </c>
    </row>
    <row r="4294" spans="1:22" x14ac:dyDescent="0.25">
      <c r="A4294" t="str">
        <f t="shared" si="67"/>
        <v>2016/20175MaleEngineeringUK</v>
      </c>
      <c r="B4294" t="s">
        <v>75</v>
      </c>
      <c r="C4294" t="s">
        <v>137</v>
      </c>
      <c r="D4294">
        <v>5</v>
      </c>
      <c r="E4294" t="s">
        <v>2</v>
      </c>
      <c r="F4294" t="s">
        <v>61</v>
      </c>
      <c r="G4294" t="s">
        <v>93</v>
      </c>
      <c r="H4294">
        <v>9210</v>
      </c>
      <c r="I4294">
        <v>9055</v>
      </c>
      <c r="J4294">
        <v>2</v>
      </c>
      <c r="K4294">
        <v>1.6</v>
      </c>
      <c r="L4294">
        <v>8870</v>
      </c>
      <c r="M4294">
        <v>7.8</v>
      </c>
      <c r="N4294">
        <v>4.4000000000000004</v>
      </c>
      <c r="O4294">
        <v>77.3</v>
      </c>
      <c r="P4294">
        <v>84.1</v>
      </c>
      <c r="Q4294">
        <v>85.7</v>
      </c>
      <c r="R4294">
        <v>8.4</v>
      </c>
      <c r="S4294">
        <v>6840</v>
      </c>
      <c r="T4294">
        <v>26600</v>
      </c>
      <c r="U4294">
        <v>35000</v>
      </c>
      <c r="V4294">
        <v>44200</v>
      </c>
    </row>
    <row r="4295" spans="1:22" x14ac:dyDescent="0.25">
      <c r="A4295" t="str">
        <f t="shared" si="67"/>
        <v>2016/20175MaleEngineeringNon-EU</v>
      </c>
      <c r="B4295" t="s">
        <v>75</v>
      </c>
      <c r="C4295" t="s">
        <v>137</v>
      </c>
      <c r="D4295">
        <v>5</v>
      </c>
      <c r="E4295" t="s">
        <v>2</v>
      </c>
      <c r="F4295" t="s">
        <v>125</v>
      </c>
      <c r="G4295" t="s">
        <v>93</v>
      </c>
      <c r="H4295">
        <v>3845</v>
      </c>
      <c r="I4295">
        <v>3760</v>
      </c>
      <c r="J4295">
        <v>56</v>
      </c>
      <c r="K4295">
        <v>2.1</v>
      </c>
      <c r="L4295">
        <v>1655</v>
      </c>
      <c r="M4295">
        <v>22.5</v>
      </c>
      <c r="N4295">
        <v>1.5</v>
      </c>
      <c r="O4295">
        <v>12.8</v>
      </c>
      <c r="P4295">
        <v>15.9</v>
      </c>
      <c r="Q4295">
        <v>20</v>
      </c>
      <c r="R4295">
        <v>7.2</v>
      </c>
      <c r="S4295">
        <v>415</v>
      </c>
      <c r="T4295">
        <v>23400</v>
      </c>
      <c r="U4295">
        <v>32800</v>
      </c>
      <c r="V4295">
        <v>43400</v>
      </c>
    </row>
    <row r="4296" spans="1:22" x14ac:dyDescent="0.25">
      <c r="A4296" t="str">
        <f t="shared" si="67"/>
        <v>2016/20175MaleEnglish studiesEU</v>
      </c>
      <c r="B4296" t="s">
        <v>75</v>
      </c>
      <c r="C4296" t="s">
        <v>137</v>
      </c>
      <c r="D4296">
        <v>5</v>
      </c>
      <c r="E4296" t="s">
        <v>2</v>
      </c>
      <c r="F4296" t="s">
        <v>21</v>
      </c>
      <c r="G4296" t="s">
        <v>109</v>
      </c>
      <c r="H4296">
        <v>105</v>
      </c>
      <c r="I4296">
        <v>100</v>
      </c>
      <c r="J4296">
        <v>55.6</v>
      </c>
      <c r="K4296">
        <v>1.5</v>
      </c>
      <c r="L4296">
        <v>45</v>
      </c>
      <c r="M4296">
        <v>13.8</v>
      </c>
      <c r="N4296">
        <v>4.5</v>
      </c>
      <c r="O4296">
        <v>16.8</v>
      </c>
      <c r="P4296">
        <v>22.8</v>
      </c>
      <c r="Q4296">
        <v>26.2</v>
      </c>
      <c r="R4296">
        <v>9.4</v>
      </c>
      <c r="S4296">
        <v>15</v>
      </c>
      <c r="T4296">
        <v>14000</v>
      </c>
      <c r="U4296">
        <v>21500</v>
      </c>
      <c r="V4296">
        <v>35100</v>
      </c>
    </row>
    <row r="4297" spans="1:22" x14ac:dyDescent="0.25">
      <c r="A4297" t="str">
        <f t="shared" si="67"/>
        <v>2016/20175MaleEnglish studiesUK</v>
      </c>
      <c r="B4297" t="s">
        <v>75</v>
      </c>
      <c r="C4297" t="s">
        <v>137</v>
      </c>
      <c r="D4297">
        <v>5</v>
      </c>
      <c r="E4297" t="s">
        <v>2</v>
      </c>
      <c r="F4297" t="s">
        <v>61</v>
      </c>
      <c r="G4297" t="s">
        <v>109</v>
      </c>
      <c r="H4297">
        <v>3140</v>
      </c>
      <c r="I4297">
        <v>3090</v>
      </c>
      <c r="J4297">
        <v>1.6</v>
      </c>
      <c r="K4297">
        <v>1.6</v>
      </c>
      <c r="L4297">
        <v>3040</v>
      </c>
      <c r="M4297">
        <v>9</v>
      </c>
      <c r="N4297">
        <v>7.3</v>
      </c>
      <c r="O4297">
        <v>71.5</v>
      </c>
      <c r="P4297">
        <v>79.099999999999994</v>
      </c>
      <c r="Q4297">
        <v>82.1</v>
      </c>
      <c r="R4297">
        <v>10.6</v>
      </c>
      <c r="S4297">
        <v>2090</v>
      </c>
      <c r="T4297">
        <v>17200</v>
      </c>
      <c r="U4297">
        <v>23700</v>
      </c>
      <c r="V4297">
        <v>30800</v>
      </c>
    </row>
    <row r="4298" spans="1:22" x14ac:dyDescent="0.25">
      <c r="A4298" t="str">
        <f t="shared" si="67"/>
        <v>2016/20175MaleEnglish studiesNon-EU</v>
      </c>
      <c r="B4298" t="s">
        <v>75</v>
      </c>
      <c r="C4298" t="s">
        <v>137</v>
      </c>
      <c r="D4298">
        <v>5</v>
      </c>
      <c r="E4298" t="s">
        <v>2</v>
      </c>
      <c r="F4298" t="s">
        <v>125</v>
      </c>
      <c r="G4298" t="s">
        <v>109</v>
      </c>
      <c r="H4298">
        <v>290</v>
      </c>
      <c r="I4298">
        <v>290</v>
      </c>
      <c r="J4298">
        <v>69.599999999999994</v>
      </c>
      <c r="K4298">
        <v>0.2</v>
      </c>
      <c r="L4298">
        <v>85</v>
      </c>
      <c r="M4298">
        <v>21.3</v>
      </c>
      <c r="N4298">
        <v>1.5</v>
      </c>
      <c r="O4298">
        <v>6.4</v>
      </c>
      <c r="P4298">
        <v>6.6</v>
      </c>
      <c r="Q4298">
        <v>7.6</v>
      </c>
      <c r="R4298">
        <v>1.2</v>
      </c>
      <c r="S4298">
        <v>15</v>
      </c>
      <c r="T4298">
        <v>17500</v>
      </c>
      <c r="U4298">
        <v>30300</v>
      </c>
      <c r="V4298">
        <v>62000</v>
      </c>
    </row>
    <row r="4299" spans="1:22" x14ac:dyDescent="0.25">
      <c r="A4299" t="str">
        <f t="shared" si="67"/>
        <v>2016/20175MaleGeneral, applied and forensic sciencesEU</v>
      </c>
      <c r="B4299" t="s">
        <v>75</v>
      </c>
      <c r="C4299" t="s">
        <v>137</v>
      </c>
      <c r="D4299">
        <v>5</v>
      </c>
      <c r="E4299" t="s">
        <v>2</v>
      </c>
      <c r="F4299" t="s">
        <v>21</v>
      </c>
      <c r="G4299" t="s">
        <v>147</v>
      </c>
      <c r="H4299">
        <v>25</v>
      </c>
      <c r="I4299">
        <v>20</v>
      </c>
      <c r="J4299">
        <v>33.6</v>
      </c>
      <c r="K4299">
        <v>11.4</v>
      </c>
      <c r="L4299">
        <v>15</v>
      </c>
      <c r="M4299">
        <v>14.4</v>
      </c>
      <c r="N4299">
        <v>1.6</v>
      </c>
      <c r="O4299">
        <v>28</v>
      </c>
      <c r="P4299">
        <v>41.7</v>
      </c>
      <c r="Q4299">
        <v>50.4</v>
      </c>
      <c r="R4299">
        <v>22.4</v>
      </c>
      <c r="S4299" t="s">
        <v>124</v>
      </c>
      <c r="T4299" t="s">
        <v>124</v>
      </c>
      <c r="U4299" t="s">
        <v>124</v>
      </c>
      <c r="V4299" t="s">
        <v>124</v>
      </c>
    </row>
    <row r="4300" spans="1:22" x14ac:dyDescent="0.25">
      <c r="A4300" t="str">
        <f t="shared" si="67"/>
        <v>2016/20175MaleGeneral, applied and forensic sciencesUK</v>
      </c>
      <c r="B4300" t="s">
        <v>75</v>
      </c>
      <c r="C4300" t="s">
        <v>137</v>
      </c>
      <c r="D4300">
        <v>5</v>
      </c>
      <c r="E4300" t="s">
        <v>2</v>
      </c>
      <c r="F4300" t="s">
        <v>61</v>
      </c>
      <c r="G4300" t="s">
        <v>147</v>
      </c>
      <c r="H4300">
        <v>685</v>
      </c>
      <c r="I4300">
        <v>680</v>
      </c>
      <c r="J4300">
        <v>1.4</v>
      </c>
      <c r="K4300">
        <v>1.1000000000000001</v>
      </c>
      <c r="L4300">
        <v>670</v>
      </c>
      <c r="M4300">
        <v>7.4</v>
      </c>
      <c r="N4300">
        <v>4.4000000000000004</v>
      </c>
      <c r="O4300">
        <v>75.900000000000006</v>
      </c>
      <c r="P4300">
        <v>83.8</v>
      </c>
      <c r="Q4300">
        <v>86.9</v>
      </c>
      <c r="R4300">
        <v>11</v>
      </c>
      <c r="S4300">
        <v>505</v>
      </c>
      <c r="T4300">
        <v>19700</v>
      </c>
      <c r="U4300">
        <v>25200</v>
      </c>
      <c r="V4300">
        <v>32100</v>
      </c>
    </row>
    <row r="4301" spans="1:22" x14ac:dyDescent="0.25">
      <c r="A4301" t="str">
        <f t="shared" si="67"/>
        <v>2016/20175MaleGeneral, applied and forensic sciencesNon-EU</v>
      </c>
      <c r="B4301" t="s">
        <v>75</v>
      </c>
      <c r="C4301" t="s">
        <v>137</v>
      </c>
      <c r="D4301">
        <v>5</v>
      </c>
      <c r="E4301" t="s">
        <v>2</v>
      </c>
      <c r="F4301" t="s">
        <v>125</v>
      </c>
      <c r="G4301" t="s">
        <v>147</v>
      </c>
      <c r="H4301">
        <v>30</v>
      </c>
      <c r="I4301">
        <v>30</v>
      </c>
      <c r="J4301">
        <v>44.7</v>
      </c>
      <c r="K4301">
        <v>1</v>
      </c>
      <c r="L4301">
        <v>15</v>
      </c>
      <c r="M4301">
        <v>30.9</v>
      </c>
      <c r="N4301">
        <v>1.1000000000000001</v>
      </c>
      <c r="O4301">
        <v>15.9</v>
      </c>
      <c r="P4301">
        <v>18</v>
      </c>
      <c r="Q4301">
        <v>23.3</v>
      </c>
      <c r="R4301">
        <v>7.4</v>
      </c>
      <c r="S4301" t="s">
        <v>124</v>
      </c>
      <c r="T4301" t="s">
        <v>124</v>
      </c>
      <c r="U4301" t="s">
        <v>124</v>
      </c>
      <c r="V4301" t="s">
        <v>124</v>
      </c>
    </row>
    <row r="4302" spans="1:22" x14ac:dyDescent="0.25">
      <c r="A4302" t="str">
        <f t="shared" si="67"/>
        <v>2016/20175MaleGeography, earth and environmental studiesEU</v>
      </c>
      <c r="B4302" t="s">
        <v>75</v>
      </c>
      <c r="C4302" t="s">
        <v>137</v>
      </c>
      <c r="D4302">
        <v>5</v>
      </c>
      <c r="E4302" t="s">
        <v>2</v>
      </c>
      <c r="F4302" t="s">
        <v>21</v>
      </c>
      <c r="G4302" t="s">
        <v>148</v>
      </c>
      <c r="H4302">
        <v>60</v>
      </c>
      <c r="I4302">
        <v>55</v>
      </c>
      <c r="J4302">
        <v>46</v>
      </c>
      <c r="K4302">
        <v>7.2</v>
      </c>
      <c r="L4302">
        <v>30</v>
      </c>
      <c r="M4302">
        <v>27.6</v>
      </c>
      <c r="N4302">
        <v>0.9</v>
      </c>
      <c r="O4302">
        <v>14.5</v>
      </c>
      <c r="P4302">
        <v>18.2</v>
      </c>
      <c r="Q4302">
        <v>25.4</v>
      </c>
      <c r="R4302">
        <v>10.9</v>
      </c>
      <c r="S4302" t="s">
        <v>124</v>
      </c>
      <c r="T4302" t="s">
        <v>124</v>
      </c>
      <c r="U4302" t="s">
        <v>124</v>
      </c>
      <c r="V4302" t="s">
        <v>124</v>
      </c>
    </row>
    <row r="4303" spans="1:22" x14ac:dyDescent="0.25">
      <c r="A4303" t="str">
        <f t="shared" si="67"/>
        <v>2016/20175MaleGeography, earth and environmental studiesUK</v>
      </c>
      <c r="B4303" t="s">
        <v>75</v>
      </c>
      <c r="C4303" t="s">
        <v>137</v>
      </c>
      <c r="D4303">
        <v>5</v>
      </c>
      <c r="E4303" t="s">
        <v>2</v>
      </c>
      <c r="F4303" t="s">
        <v>61</v>
      </c>
      <c r="G4303" t="s">
        <v>148</v>
      </c>
      <c r="H4303">
        <v>3655</v>
      </c>
      <c r="I4303">
        <v>3605</v>
      </c>
      <c r="J4303">
        <v>1.1000000000000001</v>
      </c>
      <c r="K4303">
        <v>1.4</v>
      </c>
      <c r="L4303">
        <v>3565</v>
      </c>
      <c r="M4303">
        <v>8.1999999999999993</v>
      </c>
      <c r="N4303">
        <v>4.9000000000000004</v>
      </c>
      <c r="O4303">
        <v>75.8</v>
      </c>
      <c r="P4303">
        <v>83.6</v>
      </c>
      <c r="Q4303">
        <v>85.8</v>
      </c>
      <c r="R4303">
        <v>10</v>
      </c>
      <c r="S4303">
        <v>2650</v>
      </c>
      <c r="T4303">
        <v>21500</v>
      </c>
      <c r="U4303">
        <v>28100</v>
      </c>
      <c r="V4303">
        <v>36500</v>
      </c>
    </row>
    <row r="4304" spans="1:22" x14ac:dyDescent="0.25">
      <c r="A4304" t="str">
        <f t="shared" si="67"/>
        <v>2016/20175MaleGeography, earth and environmental studiesNon-EU</v>
      </c>
      <c r="B4304" t="s">
        <v>75</v>
      </c>
      <c r="C4304" t="s">
        <v>137</v>
      </c>
      <c r="D4304">
        <v>5</v>
      </c>
      <c r="E4304" t="s">
        <v>2</v>
      </c>
      <c r="F4304" t="s">
        <v>125</v>
      </c>
      <c r="G4304" t="s">
        <v>148</v>
      </c>
      <c r="H4304">
        <v>165</v>
      </c>
      <c r="I4304">
        <v>165</v>
      </c>
      <c r="J4304">
        <v>71.599999999999994</v>
      </c>
      <c r="K4304">
        <v>1.5</v>
      </c>
      <c r="L4304">
        <v>45</v>
      </c>
      <c r="M4304">
        <v>11.1</v>
      </c>
      <c r="N4304">
        <v>0.8</v>
      </c>
      <c r="O4304">
        <v>8</v>
      </c>
      <c r="P4304">
        <v>13.5</v>
      </c>
      <c r="Q4304">
        <v>16.5</v>
      </c>
      <c r="R4304">
        <v>8.5</v>
      </c>
      <c r="S4304">
        <v>10</v>
      </c>
      <c r="T4304">
        <v>24100</v>
      </c>
      <c r="U4304">
        <v>31000</v>
      </c>
      <c r="V4304">
        <v>46400</v>
      </c>
    </row>
    <row r="4305" spans="1:22" x14ac:dyDescent="0.25">
      <c r="A4305" t="str">
        <f t="shared" si="67"/>
        <v>2016/20175MaleHealth and social careEU</v>
      </c>
      <c r="B4305" t="s">
        <v>75</v>
      </c>
      <c r="C4305" t="s">
        <v>137</v>
      </c>
      <c r="D4305">
        <v>5</v>
      </c>
      <c r="E4305" t="s">
        <v>2</v>
      </c>
      <c r="F4305" t="s">
        <v>21</v>
      </c>
      <c r="G4305" t="s">
        <v>104</v>
      </c>
      <c r="H4305">
        <v>5</v>
      </c>
      <c r="I4305">
        <v>5</v>
      </c>
      <c r="J4305">
        <v>33.299999999999997</v>
      </c>
      <c r="K4305">
        <v>0</v>
      </c>
      <c r="L4305">
        <v>5</v>
      </c>
      <c r="M4305">
        <v>16.7</v>
      </c>
      <c r="N4305">
        <v>0</v>
      </c>
      <c r="O4305">
        <v>50</v>
      </c>
      <c r="P4305">
        <v>50</v>
      </c>
      <c r="Q4305">
        <v>50</v>
      </c>
      <c r="R4305">
        <v>0</v>
      </c>
      <c r="S4305" t="s">
        <v>124</v>
      </c>
      <c r="T4305" t="s">
        <v>124</v>
      </c>
      <c r="U4305" t="s">
        <v>124</v>
      </c>
      <c r="V4305" t="s">
        <v>124</v>
      </c>
    </row>
    <row r="4306" spans="1:22" x14ac:dyDescent="0.25">
      <c r="A4306" t="str">
        <f t="shared" si="67"/>
        <v>2016/20175MaleHealth and social careUK</v>
      </c>
      <c r="B4306" t="s">
        <v>75</v>
      </c>
      <c r="C4306" t="s">
        <v>137</v>
      </c>
      <c r="D4306">
        <v>5</v>
      </c>
      <c r="E4306" t="s">
        <v>2</v>
      </c>
      <c r="F4306" t="s">
        <v>61</v>
      </c>
      <c r="G4306" t="s">
        <v>104</v>
      </c>
      <c r="H4306">
        <v>875</v>
      </c>
      <c r="I4306">
        <v>870</v>
      </c>
      <c r="J4306">
        <v>1</v>
      </c>
      <c r="K4306">
        <v>0.6</v>
      </c>
      <c r="L4306">
        <v>860</v>
      </c>
      <c r="M4306">
        <v>5.3</v>
      </c>
      <c r="N4306">
        <v>5.4</v>
      </c>
      <c r="O4306">
        <v>70.7</v>
      </c>
      <c r="P4306">
        <v>86.5</v>
      </c>
      <c r="Q4306">
        <v>88.2</v>
      </c>
      <c r="R4306">
        <v>17.399999999999999</v>
      </c>
      <c r="S4306">
        <v>595</v>
      </c>
      <c r="T4306">
        <v>18200</v>
      </c>
      <c r="U4306">
        <v>25200</v>
      </c>
      <c r="V4306">
        <v>31800</v>
      </c>
    </row>
    <row r="4307" spans="1:22" x14ac:dyDescent="0.25">
      <c r="A4307" t="str">
        <f t="shared" si="67"/>
        <v>2016/20175MaleHealth and social careNon-EU</v>
      </c>
      <c r="B4307" t="s">
        <v>75</v>
      </c>
      <c r="C4307" t="s">
        <v>137</v>
      </c>
      <c r="D4307">
        <v>5</v>
      </c>
      <c r="E4307" t="s">
        <v>2</v>
      </c>
      <c r="F4307" t="s">
        <v>125</v>
      </c>
      <c r="G4307" t="s">
        <v>104</v>
      </c>
      <c r="H4307">
        <v>5</v>
      </c>
      <c r="I4307">
        <v>5</v>
      </c>
      <c r="J4307">
        <v>18.8</v>
      </c>
      <c r="K4307">
        <v>15.8</v>
      </c>
      <c r="L4307">
        <v>5</v>
      </c>
      <c r="M4307">
        <v>18.8</v>
      </c>
      <c r="N4307">
        <v>0</v>
      </c>
      <c r="O4307">
        <v>43.7</v>
      </c>
      <c r="P4307">
        <v>62.5</v>
      </c>
      <c r="Q4307">
        <v>62.5</v>
      </c>
      <c r="R4307">
        <v>18.8</v>
      </c>
      <c r="S4307" t="s">
        <v>124</v>
      </c>
      <c r="T4307" t="s">
        <v>124</v>
      </c>
      <c r="U4307" t="s">
        <v>124</v>
      </c>
      <c r="V4307" t="s">
        <v>124</v>
      </c>
    </row>
    <row r="4308" spans="1:22" x14ac:dyDescent="0.25">
      <c r="A4308" t="str">
        <f t="shared" si="67"/>
        <v>2016/20175MaleHistory and archaeologyEU</v>
      </c>
      <c r="B4308" t="s">
        <v>75</v>
      </c>
      <c r="C4308" t="s">
        <v>137</v>
      </c>
      <c r="D4308">
        <v>5</v>
      </c>
      <c r="E4308" t="s">
        <v>2</v>
      </c>
      <c r="F4308" t="s">
        <v>21</v>
      </c>
      <c r="G4308" t="s">
        <v>113</v>
      </c>
      <c r="H4308">
        <v>105</v>
      </c>
      <c r="I4308">
        <v>100</v>
      </c>
      <c r="J4308">
        <v>28.3</v>
      </c>
      <c r="K4308">
        <v>2.9</v>
      </c>
      <c r="L4308">
        <v>75</v>
      </c>
      <c r="M4308">
        <v>16.100000000000001</v>
      </c>
      <c r="N4308">
        <v>5.2</v>
      </c>
      <c r="O4308">
        <v>30.2</v>
      </c>
      <c r="P4308">
        <v>44.3</v>
      </c>
      <c r="Q4308">
        <v>50.4</v>
      </c>
      <c r="R4308">
        <v>20.2</v>
      </c>
      <c r="S4308">
        <v>30</v>
      </c>
      <c r="T4308">
        <v>17200</v>
      </c>
      <c r="U4308">
        <v>28800</v>
      </c>
      <c r="V4308">
        <v>45300</v>
      </c>
    </row>
    <row r="4309" spans="1:22" x14ac:dyDescent="0.25">
      <c r="A4309" t="str">
        <f t="shared" si="67"/>
        <v>2016/20175MaleHistory and archaeologyUK</v>
      </c>
      <c r="B4309" t="s">
        <v>75</v>
      </c>
      <c r="C4309" t="s">
        <v>137</v>
      </c>
      <c r="D4309">
        <v>5</v>
      </c>
      <c r="E4309" t="s">
        <v>2</v>
      </c>
      <c r="F4309" t="s">
        <v>61</v>
      </c>
      <c r="G4309" t="s">
        <v>113</v>
      </c>
      <c r="H4309">
        <v>4995</v>
      </c>
      <c r="I4309">
        <v>4930</v>
      </c>
      <c r="J4309">
        <v>1.1000000000000001</v>
      </c>
      <c r="K4309">
        <v>1.3</v>
      </c>
      <c r="L4309">
        <v>4875</v>
      </c>
      <c r="M4309">
        <v>8.3000000000000007</v>
      </c>
      <c r="N4309">
        <v>5.8</v>
      </c>
      <c r="O4309">
        <v>73.7</v>
      </c>
      <c r="P4309">
        <v>81.8</v>
      </c>
      <c r="Q4309">
        <v>84.7</v>
      </c>
      <c r="R4309">
        <v>11</v>
      </c>
      <c r="S4309">
        <v>3485</v>
      </c>
      <c r="T4309">
        <v>19700</v>
      </c>
      <c r="U4309">
        <v>26600</v>
      </c>
      <c r="V4309">
        <v>36100</v>
      </c>
    </row>
    <row r="4310" spans="1:22" x14ac:dyDescent="0.25">
      <c r="A4310" t="str">
        <f t="shared" si="67"/>
        <v>2016/20175MaleHistory and archaeologyNon-EU</v>
      </c>
      <c r="B4310" t="s">
        <v>75</v>
      </c>
      <c r="C4310" t="s">
        <v>137</v>
      </c>
      <c r="D4310">
        <v>5</v>
      </c>
      <c r="E4310" t="s">
        <v>2</v>
      </c>
      <c r="F4310" t="s">
        <v>125</v>
      </c>
      <c r="G4310" t="s">
        <v>113</v>
      </c>
      <c r="H4310">
        <v>105</v>
      </c>
      <c r="I4310">
        <v>105</v>
      </c>
      <c r="J4310">
        <v>43</v>
      </c>
      <c r="K4310">
        <v>1.9</v>
      </c>
      <c r="L4310">
        <v>60</v>
      </c>
      <c r="M4310">
        <v>17</v>
      </c>
      <c r="N4310">
        <v>3.4</v>
      </c>
      <c r="O4310">
        <v>24.1</v>
      </c>
      <c r="P4310">
        <v>30.3</v>
      </c>
      <c r="Q4310">
        <v>36.6</v>
      </c>
      <c r="R4310">
        <v>12.5</v>
      </c>
      <c r="S4310">
        <v>25</v>
      </c>
      <c r="T4310">
        <v>25900</v>
      </c>
      <c r="U4310">
        <v>38300</v>
      </c>
      <c r="V4310">
        <v>62000</v>
      </c>
    </row>
    <row r="4311" spans="1:22" x14ac:dyDescent="0.25">
      <c r="A4311" t="str">
        <f t="shared" si="67"/>
        <v>2016/20175MaleLanguages and area studiesEU</v>
      </c>
      <c r="B4311" t="s">
        <v>75</v>
      </c>
      <c r="C4311" t="s">
        <v>137</v>
      </c>
      <c r="D4311">
        <v>5</v>
      </c>
      <c r="E4311" t="s">
        <v>2</v>
      </c>
      <c r="F4311" t="s">
        <v>21</v>
      </c>
      <c r="G4311" t="s">
        <v>149</v>
      </c>
      <c r="H4311">
        <v>120</v>
      </c>
      <c r="I4311">
        <v>110</v>
      </c>
      <c r="J4311">
        <v>36.6</v>
      </c>
      <c r="K4311">
        <v>8.9</v>
      </c>
      <c r="L4311">
        <v>70</v>
      </c>
      <c r="M4311">
        <v>26.5</v>
      </c>
      <c r="N4311">
        <v>2.4</v>
      </c>
      <c r="O4311">
        <v>29.4</v>
      </c>
      <c r="P4311">
        <v>32.799999999999997</v>
      </c>
      <c r="Q4311">
        <v>34.4</v>
      </c>
      <c r="R4311">
        <v>5</v>
      </c>
      <c r="S4311">
        <v>30</v>
      </c>
      <c r="T4311">
        <v>23000</v>
      </c>
      <c r="U4311">
        <v>32800</v>
      </c>
      <c r="V4311">
        <v>48500</v>
      </c>
    </row>
    <row r="4312" spans="1:22" x14ac:dyDescent="0.25">
      <c r="A4312" t="str">
        <f t="shared" si="67"/>
        <v>2016/20175MaleLanguages and area studiesUK</v>
      </c>
      <c r="B4312" t="s">
        <v>75</v>
      </c>
      <c r="C4312" t="s">
        <v>137</v>
      </c>
      <c r="D4312">
        <v>5</v>
      </c>
      <c r="E4312" t="s">
        <v>2</v>
      </c>
      <c r="F4312" t="s">
        <v>61</v>
      </c>
      <c r="G4312" t="s">
        <v>149</v>
      </c>
      <c r="H4312">
        <v>1830</v>
      </c>
      <c r="I4312">
        <v>1760</v>
      </c>
      <c r="J4312">
        <v>1.5</v>
      </c>
      <c r="K4312">
        <v>3.9</v>
      </c>
      <c r="L4312">
        <v>1735</v>
      </c>
      <c r="M4312">
        <v>16.100000000000001</v>
      </c>
      <c r="N4312">
        <v>5.5</v>
      </c>
      <c r="O4312">
        <v>67</v>
      </c>
      <c r="P4312">
        <v>74.099999999999994</v>
      </c>
      <c r="Q4312">
        <v>76.900000000000006</v>
      </c>
      <c r="R4312">
        <v>9.9</v>
      </c>
      <c r="S4312">
        <v>1100</v>
      </c>
      <c r="T4312">
        <v>21500</v>
      </c>
      <c r="U4312">
        <v>29600</v>
      </c>
      <c r="V4312">
        <v>41600</v>
      </c>
    </row>
    <row r="4313" spans="1:22" x14ac:dyDescent="0.25">
      <c r="A4313" t="str">
        <f t="shared" si="67"/>
        <v>2016/20175MaleLanguages and area studiesNon-EU</v>
      </c>
      <c r="B4313" t="s">
        <v>75</v>
      </c>
      <c r="C4313" t="s">
        <v>137</v>
      </c>
      <c r="D4313">
        <v>5</v>
      </c>
      <c r="E4313" t="s">
        <v>2</v>
      </c>
      <c r="F4313" t="s">
        <v>125</v>
      </c>
      <c r="G4313" t="s">
        <v>149</v>
      </c>
      <c r="H4313">
        <v>45</v>
      </c>
      <c r="I4313">
        <v>40</v>
      </c>
      <c r="J4313">
        <v>42.4</v>
      </c>
      <c r="K4313">
        <v>3.5</v>
      </c>
      <c r="L4313">
        <v>25</v>
      </c>
      <c r="M4313">
        <v>22.5</v>
      </c>
      <c r="N4313">
        <v>1.9</v>
      </c>
      <c r="O4313">
        <v>21.3</v>
      </c>
      <c r="P4313">
        <v>28.6</v>
      </c>
      <c r="Q4313">
        <v>33.200000000000003</v>
      </c>
      <c r="R4313">
        <v>11.9</v>
      </c>
      <c r="S4313" t="s">
        <v>124</v>
      </c>
      <c r="T4313" t="s">
        <v>124</v>
      </c>
      <c r="U4313" t="s">
        <v>124</v>
      </c>
      <c r="V4313" t="s">
        <v>124</v>
      </c>
    </row>
    <row r="4314" spans="1:22" x14ac:dyDescent="0.25">
      <c r="A4314" t="str">
        <f t="shared" si="67"/>
        <v>2016/20175MaleLawEU</v>
      </c>
      <c r="B4314" t="s">
        <v>75</v>
      </c>
      <c r="C4314" t="s">
        <v>137</v>
      </c>
      <c r="D4314">
        <v>5</v>
      </c>
      <c r="E4314" t="s">
        <v>2</v>
      </c>
      <c r="F4314" t="s">
        <v>21</v>
      </c>
      <c r="G4314" t="s">
        <v>7</v>
      </c>
      <c r="H4314">
        <v>280</v>
      </c>
      <c r="I4314">
        <v>270</v>
      </c>
      <c r="J4314">
        <v>60.8</v>
      </c>
      <c r="K4314">
        <v>4.9000000000000004</v>
      </c>
      <c r="L4314">
        <v>105</v>
      </c>
      <c r="M4314">
        <v>14.1</v>
      </c>
      <c r="N4314">
        <v>1.9</v>
      </c>
      <c r="O4314">
        <v>16.600000000000001</v>
      </c>
      <c r="P4314">
        <v>19</v>
      </c>
      <c r="Q4314">
        <v>23.2</v>
      </c>
      <c r="R4314">
        <v>6.6</v>
      </c>
      <c r="S4314">
        <v>40</v>
      </c>
      <c r="T4314">
        <v>22300</v>
      </c>
      <c r="U4314">
        <v>29200</v>
      </c>
      <c r="V4314">
        <v>53300</v>
      </c>
    </row>
    <row r="4315" spans="1:22" x14ac:dyDescent="0.25">
      <c r="A4315" t="str">
        <f t="shared" si="67"/>
        <v>2016/20175MaleLawUK</v>
      </c>
      <c r="B4315" t="s">
        <v>75</v>
      </c>
      <c r="C4315" t="s">
        <v>137</v>
      </c>
      <c r="D4315">
        <v>5</v>
      </c>
      <c r="E4315" t="s">
        <v>2</v>
      </c>
      <c r="F4315" t="s">
        <v>61</v>
      </c>
      <c r="G4315" t="s">
        <v>7</v>
      </c>
      <c r="H4315">
        <v>4190</v>
      </c>
      <c r="I4315">
        <v>4145</v>
      </c>
      <c r="J4315">
        <v>1.8</v>
      </c>
      <c r="K4315">
        <v>1.1000000000000001</v>
      </c>
      <c r="L4315">
        <v>4075</v>
      </c>
      <c r="M4315">
        <v>8.4</v>
      </c>
      <c r="N4315">
        <v>6.4</v>
      </c>
      <c r="O4315">
        <v>76.3</v>
      </c>
      <c r="P4315">
        <v>81.8</v>
      </c>
      <c r="Q4315">
        <v>83.4</v>
      </c>
      <c r="R4315">
        <v>7.1</v>
      </c>
      <c r="S4315">
        <v>3050</v>
      </c>
      <c r="T4315">
        <v>19700</v>
      </c>
      <c r="U4315">
        <v>27400</v>
      </c>
      <c r="V4315">
        <v>39100</v>
      </c>
    </row>
    <row r="4316" spans="1:22" x14ac:dyDescent="0.25">
      <c r="A4316" t="str">
        <f t="shared" si="67"/>
        <v>2016/20175MaleLawNon-EU</v>
      </c>
      <c r="B4316" t="s">
        <v>75</v>
      </c>
      <c r="C4316" t="s">
        <v>137</v>
      </c>
      <c r="D4316">
        <v>5</v>
      </c>
      <c r="E4316" t="s">
        <v>2</v>
      </c>
      <c r="F4316" t="s">
        <v>125</v>
      </c>
      <c r="G4316" t="s">
        <v>7</v>
      </c>
      <c r="H4316">
        <v>755</v>
      </c>
      <c r="I4316">
        <v>740</v>
      </c>
      <c r="J4316">
        <v>58</v>
      </c>
      <c r="K4316">
        <v>2.2999999999999998</v>
      </c>
      <c r="L4316">
        <v>310</v>
      </c>
      <c r="M4316">
        <v>25.7</v>
      </c>
      <c r="N4316">
        <v>2.2999999999999998</v>
      </c>
      <c r="O4316">
        <v>9.9</v>
      </c>
      <c r="P4316">
        <v>12</v>
      </c>
      <c r="Q4316">
        <v>14.1</v>
      </c>
      <c r="R4316">
        <v>4.2</v>
      </c>
      <c r="S4316">
        <v>60</v>
      </c>
      <c r="T4316">
        <v>14200</v>
      </c>
      <c r="U4316">
        <v>27400</v>
      </c>
      <c r="V4316">
        <v>51100</v>
      </c>
    </row>
    <row r="4317" spans="1:22" x14ac:dyDescent="0.25">
      <c r="A4317" t="str">
        <f t="shared" si="67"/>
        <v>2016/20175MaleMaterials and technologyEU</v>
      </c>
      <c r="B4317" t="s">
        <v>75</v>
      </c>
      <c r="C4317" t="s">
        <v>137</v>
      </c>
      <c r="D4317">
        <v>5</v>
      </c>
      <c r="E4317" t="s">
        <v>2</v>
      </c>
      <c r="F4317" t="s">
        <v>21</v>
      </c>
      <c r="G4317" t="s">
        <v>150</v>
      </c>
      <c r="H4317">
        <v>90</v>
      </c>
      <c r="I4317">
        <v>85</v>
      </c>
      <c r="J4317">
        <v>49.1</v>
      </c>
      <c r="K4317">
        <v>6.6</v>
      </c>
      <c r="L4317">
        <v>45</v>
      </c>
      <c r="M4317">
        <v>22.7</v>
      </c>
      <c r="N4317">
        <v>0</v>
      </c>
      <c r="O4317">
        <v>25.5</v>
      </c>
      <c r="P4317">
        <v>25.5</v>
      </c>
      <c r="Q4317">
        <v>28.2</v>
      </c>
      <c r="R4317">
        <v>2.7</v>
      </c>
      <c r="S4317">
        <v>20</v>
      </c>
      <c r="T4317">
        <v>19700</v>
      </c>
      <c r="U4317">
        <v>25900</v>
      </c>
      <c r="V4317">
        <v>39400</v>
      </c>
    </row>
    <row r="4318" spans="1:22" x14ac:dyDescent="0.25">
      <c r="A4318" t="str">
        <f t="shared" si="67"/>
        <v>2016/20175MaleMaterials and technologyUK</v>
      </c>
      <c r="B4318" t="s">
        <v>75</v>
      </c>
      <c r="C4318" t="s">
        <v>137</v>
      </c>
      <c r="D4318">
        <v>5</v>
      </c>
      <c r="E4318" t="s">
        <v>2</v>
      </c>
      <c r="F4318" t="s">
        <v>61</v>
      </c>
      <c r="G4318" t="s">
        <v>150</v>
      </c>
      <c r="H4318">
        <v>1365</v>
      </c>
      <c r="I4318">
        <v>1340</v>
      </c>
      <c r="J4318">
        <v>1.5</v>
      </c>
      <c r="K4318">
        <v>1.8</v>
      </c>
      <c r="L4318">
        <v>1320</v>
      </c>
      <c r="M4318">
        <v>9.6999999999999993</v>
      </c>
      <c r="N4318">
        <v>6.3</v>
      </c>
      <c r="O4318">
        <v>75</v>
      </c>
      <c r="P4318">
        <v>81.099999999999994</v>
      </c>
      <c r="Q4318">
        <v>82.5</v>
      </c>
      <c r="R4318">
        <v>7.6</v>
      </c>
      <c r="S4318">
        <v>945</v>
      </c>
      <c r="T4318">
        <v>17500</v>
      </c>
      <c r="U4318">
        <v>25900</v>
      </c>
      <c r="V4318">
        <v>35000</v>
      </c>
    </row>
    <row r="4319" spans="1:22" x14ac:dyDescent="0.25">
      <c r="A4319" t="str">
        <f t="shared" si="67"/>
        <v>2016/20175MaleMaterials and technologyNon-EU</v>
      </c>
      <c r="B4319" t="s">
        <v>75</v>
      </c>
      <c r="C4319" t="s">
        <v>137</v>
      </c>
      <c r="D4319">
        <v>5</v>
      </c>
      <c r="E4319" t="s">
        <v>2</v>
      </c>
      <c r="F4319" t="s">
        <v>125</v>
      </c>
      <c r="G4319" t="s">
        <v>150</v>
      </c>
      <c r="H4319">
        <v>190</v>
      </c>
      <c r="I4319">
        <v>190</v>
      </c>
      <c r="J4319">
        <v>57.5</v>
      </c>
      <c r="K4319">
        <v>2.1</v>
      </c>
      <c r="L4319">
        <v>80</v>
      </c>
      <c r="M4319">
        <v>28.1</v>
      </c>
      <c r="N4319">
        <v>0.3</v>
      </c>
      <c r="O4319">
        <v>5.0999999999999996</v>
      </c>
      <c r="P4319">
        <v>8.9</v>
      </c>
      <c r="Q4319">
        <v>14.1</v>
      </c>
      <c r="R4319">
        <v>9.1</v>
      </c>
      <c r="S4319" t="s">
        <v>124</v>
      </c>
      <c r="T4319" t="s">
        <v>124</v>
      </c>
      <c r="U4319" t="s">
        <v>124</v>
      </c>
      <c r="V4319" t="s">
        <v>124</v>
      </c>
    </row>
    <row r="4320" spans="1:22" x14ac:dyDescent="0.25">
      <c r="A4320" t="str">
        <f t="shared" si="67"/>
        <v>2016/20175MaleMathematical sciencesEU</v>
      </c>
      <c r="B4320" t="s">
        <v>75</v>
      </c>
      <c r="C4320" t="s">
        <v>137</v>
      </c>
      <c r="D4320">
        <v>5</v>
      </c>
      <c r="E4320" t="s">
        <v>2</v>
      </c>
      <c r="F4320" t="s">
        <v>21</v>
      </c>
      <c r="G4320" t="s">
        <v>5</v>
      </c>
      <c r="H4320">
        <v>130</v>
      </c>
      <c r="I4320">
        <v>125</v>
      </c>
      <c r="J4320">
        <v>46.8</v>
      </c>
      <c r="K4320">
        <v>3.5</v>
      </c>
      <c r="L4320">
        <v>65</v>
      </c>
      <c r="M4320">
        <v>13.9</v>
      </c>
      <c r="N4320">
        <v>4.5999999999999996</v>
      </c>
      <c r="O4320">
        <v>20.7</v>
      </c>
      <c r="P4320">
        <v>27</v>
      </c>
      <c r="Q4320">
        <v>34.700000000000003</v>
      </c>
      <c r="R4320">
        <v>14.1</v>
      </c>
      <c r="S4320">
        <v>25</v>
      </c>
      <c r="T4320">
        <v>29600</v>
      </c>
      <c r="U4320">
        <v>52900</v>
      </c>
      <c r="V4320">
        <v>79900</v>
      </c>
    </row>
    <row r="4321" spans="1:22" x14ac:dyDescent="0.25">
      <c r="A4321" t="str">
        <f t="shared" si="67"/>
        <v>2016/20175MaleMathematical sciencesUK</v>
      </c>
      <c r="B4321" t="s">
        <v>75</v>
      </c>
      <c r="C4321" t="s">
        <v>137</v>
      </c>
      <c r="D4321">
        <v>5</v>
      </c>
      <c r="E4321" t="s">
        <v>2</v>
      </c>
      <c r="F4321" t="s">
        <v>61</v>
      </c>
      <c r="G4321" t="s">
        <v>5</v>
      </c>
      <c r="H4321">
        <v>2935</v>
      </c>
      <c r="I4321">
        <v>2890</v>
      </c>
      <c r="J4321">
        <v>1.6</v>
      </c>
      <c r="K4321">
        <v>1.4</v>
      </c>
      <c r="L4321">
        <v>2845</v>
      </c>
      <c r="M4321">
        <v>7.7</v>
      </c>
      <c r="N4321">
        <v>5.5</v>
      </c>
      <c r="O4321">
        <v>75.599999999999994</v>
      </c>
      <c r="P4321">
        <v>82.6</v>
      </c>
      <c r="Q4321">
        <v>85.2</v>
      </c>
      <c r="R4321">
        <v>9.6999999999999993</v>
      </c>
      <c r="S4321">
        <v>2130</v>
      </c>
      <c r="T4321">
        <v>26300</v>
      </c>
      <c r="U4321">
        <v>35100</v>
      </c>
      <c r="V4321">
        <v>49100</v>
      </c>
    </row>
    <row r="4322" spans="1:22" x14ac:dyDescent="0.25">
      <c r="A4322" t="str">
        <f t="shared" si="67"/>
        <v>2016/20175MaleMathematical sciencesNon-EU</v>
      </c>
      <c r="B4322" t="s">
        <v>75</v>
      </c>
      <c r="C4322" t="s">
        <v>137</v>
      </c>
      <c r="D4322">
        <v>5</v>
      </c>
      <c r="E4322" t="s">
        <v>2</v>
      </c>
      <c r="F4322" t="s">
        <v>125</v>
      </c>
      <c r="G4322" t="s">
        <v>5</v>
      </c>
      <c r="H4322">
        <v>460</v>
      </c>
      <c r="I4322">
        <v>445</v>
      </c>
      <c r="J4322">
        <v>61.6</v>
      </c>
      <c r="K4322">
        <v>3</v>
      </c>
      <c r="L4322">
        <v>170</v>
      </c>
      <c r="M4322">
        <v>19.8</v>
      </c>
      <c r="N4322">
        <v>1.4</v>
      </c>
      <c r="O4322">
        <v>13.3</v>
      </c>
      <c r="P4322">
        <v>14.7</v>
      </c>
      <c r="Q4322">
        <v>17.2</v>
      </c>
      <c r="R4322">
        <v>3.9</v>
      </c>
      <c r="S4322">
        <v>55</v>
      </c>
      <c r="T4322">
        <v>27900</v>
      </c>
      <c r="U4322">
        <v>38700</v>
      </c>
      <c r="V4322">
        <v>52900</v>
      </c>
    </row>
    <row r="4323" spans="1:22" x14ac:dyDescent="0.25">
      <c r="A4323" t="str">
        <f t="shared" si="67"/>
        <v>2016/20175MaleMedia, journalism and communicationsEU</v>
      </c>
      <c r="B4323" t="s">
        <v>75</v>
      </c>
      <c r="C4323" t="s">
        <v>137</v>
      </c>
      <c r="D4323">
        <v>5</v>
      </c>
      <c r="E4323" t="s">
        <v>2</v>
      </c>
      <c r="F4323" t="s">
        <v>21</v>
      </c>
      <c r="G4323" t="s">
        <v>151</v>
      </c>
      <c r="H4323">
        <v>170</v>
      </c>
      <c r="I4323">
        <v>165</v>
      </c>
      <c r="J4323">
        <v>34.6</v>
      </c>
      <c r="K4323">
        <v>4.2</v>
      </c>
      <c r="L4323">
        <v>105</v>
      </c>
      <c r="M4323">
        <v>25.9</v>
      </c>
      <c r="N4323">
        <v>5.2</v>
      </c>
      <c r="O4323">
        <v>31.3</v>
      </c>
      <c r="P4323">
        <v>33.700000000000003</v>
      </c>
      <c r="Q4323">
        <v>34.299999999999997</v>
      </c>
      <c r="R4323">
        <v>3.1</v>
      </c>
      <c r="S4323">
        <v>45</v>
      </c>
      <c r="T4323">
        <v>19000</v>
      </c>
      <c r="U4323">
        <v>24100</v>
      </c>
      <c r="V4323">
        <v>34700</v>
      </c>
    </row>
    <row r="4324" spans="1:22" x14ac:dyDescent="0.25">
      <c r="A4324" t="str">
        <f t="shared" si="67"/>
        <v>2016/20175MaleMedia, journalism and communicationsUK</v>
      </c>
      <c r="B4324" t="s">
        <v>75</v>
      </c>
      <c r="C4324" t="s">
        <v>137</v>
      </c>
      <c r="D4324">
        <v>5</v>
      </c>
      <c r="E4324" t="s">
        <v>2</v>
      </c>
      <c r="F4324" t="s">
        <v>61</v>
      </c>
      <c r="G4324" t="s">
        <v>151</v>
      </c>
      <c r="H4324">
        <v>3880</v>
      </c>
      <c r="I4324">
        <v>3845</v>
      </c>
      <c r="J4324">
        <v>1.6</v>
      </c>
      <c r="K4324">
        <v>0.9</v>
      </c>
      <c r="L4324">
        <v>3785</v>
      </c>
      <c r="M4324">
        <v>7.6</v>
      </c>
      <c r="N4324">
        <v>8</v>
      </c>
      <c r="O4324">
        <v>78.900000000000006</v>
      </c>
      <c r="P4324">
        <v>82</v>
      </c>
      <c r="Q4324">
        <v>82.8</v>
      </c>
      <c r="R4324">
        <v>4</v>
      </c>
      <c r="S4324">
        <v>2880</v>
      </c>
      <c r="T4324">
        <v>16800</v>
      </c>
      <c r="U4324">
        <v>22500</v>
      </c>
      <c r="V4324">
        <v>29200</v>
      </c>
    </row>
    <row r="4325" spans="1:22" x14ac:dyDescent="0.25">
      <c r="A4325" t="str">
        <f t="shared" si="67"/>
        <v>2016/20175MaleMedia, journalism and communicationsNon-EU</v>
      </c>
      <c r="B4325" t="s">
        <v>75</v>
      </c>
      <c r="C4325" t="s">
        <v>137</v>
      </c>
      <c r="D4325">
        <v>5</v>
      </c>
      <c r="E4325" t="s">
        <v>2</v>
      </c>
      <c r="F4325" t="s">
        <v>125</v>
      </c>
      <c r="G4325" t="s">
        <v>151</v>
      </c>
      <c r="H4325">
        <v>225</v>
      </c>
      <c r="I4325">
        <v>220</v>
      </c>
      <c r="J4325">
        <v>67.099999999999994</v>
      </c>
      <c r="K4325">
        <v>2</v>
      </c>
      <c r="L4325">
        <v>70</v>
      </c>
      <c r="M4325">
        <v>21.3</v>
      </c>
      <c r="N4325">
        <v>1.1000000000000001</v>
      </c>
      <c r="O4325">
        <v>9.4</v>
      </c>
      <c r="P4325">
        <v>9.6</v>
      </c>
      <c r="Q4325">
        <v>10.5</v>
      </c>
      <c r="R4325">
        <v>1.1000000000000001</v>
      </c>
      <c r="S4325">
        <v>15</v>
      </c>
      <c r="T4325">
        <v>15000</v>
      </c>
      <c r="U4325">
        <v>29600</v>
      </c>
      <c r="V4325">
        <v>36500</v>
      </c>
    </row>
    <row r="4326" spans="1:22" x14ac:dyDescent="0.25">
      <c r="A4326" t="str">
        <f t="shared" si="67"/>
        <v>2016/20175MaleMedical sciencesEU</v>
      </c>
      <c r="B4326" t="s">
        <v>75</v>
      </c>
      <c r="C4326" t="s">
        <v>137</v>
      </c>
      <c r="D4326">
        <v>5</v>
      </c>
      <c r="E4326" t="s">
        <v>2</v>
      </c>
      <c r="F4326" t="s">
        <v>21</v>
      </c>
      <c r="G4326" t="s">
        <v>152</v>
      </c>
      <c r="H4326">
        <v>30</v>
      </c>
      <c r="I4326">
        <v>30</v>
      </c>
      <c r="J4326">
        <v>21.3</v>
      </c>
      <c r="K4326">
        <v>8.6999999999999993</v>
      </c>
      <c r="L4326">
        <v>20</v>
      </c>
      <c r="M4326">
        <v>13.6</v>
      </c>
      <c r="N4326">
        <v>5.3</v>
      </c>
      <c r="O4326">
        <v>40.200000000000003</v>
      </c>
      <c r="P4326">
        <v>43.8</v>
      </c>
      <c r="Q4326">
        <v>59.7</v>
      </c>
      <c r="R4326">
        <v>19.5</v>
      </c>
      <c r="S4326">
        <v>10</v>
      </c>
      <c r="T4326">
        <v>12800</v>
      </c>
      <c r="U4326">
        <v>38700</v>
      </c>
      <c r="V4326">
        <v>40900</v>
      </c>
    </row>
    <row r="4327" spans="1:22" x14ac:dyDescent="0.25">
      <c r="A4327" t="str">
        <f t="shared" si="67"/>
        <v>2016/20175MaleMedical sciencesUK</v>
      </c>
      <c r="B4327" t="s">
        <v>75</v>
      </c>
      <c r="C4327" t="s">
        <v>137</v>
      </c>
      <c r="D4327">
        <v>5</v>
      </c>
      <c r="E4327" t="s">
        <v>2</v>
      </c>
      <c r="F4327" t="s">
        <v>61</v>
      </c>
      <c r="G4327" t="s">
        <v>152</v>
      </c>
      <c r="H4327">
        <v>900</v>
      </c>
      <c r="I4327">
        <v>895</v>
      </c>
      <c r="J4327">
        <v>2.4</v>
      </c>
      <c r="K4327">
        <v>1.1000000000000001</v>
      </c>
      <c r="L4327">
        <v>870</v>
      </c>
      <c r="M4327">
        <v>5.0999999999999996</v>
      </c>
      <c r="N4327">
        <v>6.2</v>
      </c>
      <c r="O4327">
        <v>62.1</v>
      </c>
      <c r="P4327">
        <v>81</v>
      </c>
      <c r="Q4327">
        <v>86.3</v>
      </c>
      <c r="R4327">
        <v>24.2</v>
      </c>
      <c r="S4327">
        <v>535</v>
      </c>
      <c r="T4327">
        <v>26600</v>
      </c>
      <c r="U4327">
        <v>33900</v>
      </c>
      <c r="V4327">
        <v>43400</v>
      </c>
    </row>
    <row r="4328" spans="1:22" x14ac:dyDescent="0.25">
      <c r="A4328" t="str">
        <f t="shared" si="67"/>
        <v>2016/20175MaleMedical sciencesNon-EU</v>
      </c>
      <c r="B4328" t="s">
        <v>75</v>
      </c>
      <c r="C4328" t="s">
        <v>137</v>
      </c>
      <c r="D4328">
        <v>5</v>
      </c>
      <c r="E4328" t="s">
        <v>2</v>
      </c>
      <c r="F4328" t="s">
        <v>125</v>
      </c>
      <c r="G4328" t="s">
        <v>152</v>
      </c>
      <c r="H4328">
        <v>55</v>
      </c>
      <c r="I4328">
        <v>55</v>
      </c>
      <c r="J4328">
        <v>50.9</v>
      </c>
      <c r="K4328">
        <v>1.9</v>
      </c>
      <c r="L4328">
        <v>25</v>
      </c>
      <c r="M4328">
        <v>9.1999999999999993</v>
      </c>
      <c r="N4328">
        <v>3.2</v>
      </c>
      <c r="O4328">
        <v>25.6</v>
      </c>
      <c r="P4328">
        <v>29.4</v>
      </c>
      <c r="Q4328">
        <v>36.700000000000003</v>
      </c>
      <c r="R4328">
        <v>11.1</v>
      </c>
      <c r="S4328">
        <v>15</v>
      </c>
      <c r="T4328">
        <v>26300</v>
      </c>
      <c r="U4328">
        <v>31800</v>
      </c>
      <c r="V4328">
        <v>46400</v>
      </c>
    </row>
    <row r="4329" spans="1:22" x14ac:dyDescent="0.25">
      <c r="A4329" t="str">
        <f t="shared" si="67"/>
        <v>2016/20175MaleMedicine and dentistryEU</v>
      </c>
      <c r="B4329" t="s">
        <v>75</v>
      </c>
      <c r="C4329" t="s">
        <v>137</v>
      </c>
      <c r="D4329">
        <v>5</v>
      </c>
      <c r="E4329" t="s">
        <v>2</v>
      </c>
      <c r="F4329" t="s">
        <v>21</v>
      </c>
      <c r="G4329" t="s">
        <v>77</v>
      </c>
      <c r="H4329">
        <v>60</v>
      </c>
      <c r="I4329">
        <v>60</v>
      </c>
      <c r="J4329">
        <v>13.6</v>
      </c>
      <c r="K4329">
        <v>3.3</v>
      </c>
      <c r="L4329">
        <v>50</v>
      </c>
      <c r="M4329">
        <v>13.6</v>
      </c>
      <c r="N4329">
        <v>5.0999999999999996</v>
      </c>
      <c r="O4329">
        <v>52.8</v>
      </c>
      <c r="P4329">
        <v>63</v>
      </c>
      <c r="Q4329">
        <v>67.7</v>
      </c>
      <c r="R4329">
        <v>14.9</v>
      </c>
      <c r="S4329">
        <v>30</v>
      </c>
      <c r="T4329">
        <v>43400</v>
      </c>
      <c r="U4329">
        <v>48400</v>
      </c>
      <c r="V4329">
        <v>51100</v>
      </c>
    </row>
    <row r="4330" spans="1:22" x14ac:dyDescent="0.25">
      <c r="A4330" t="str">
        <f t="shared" si="67"/>
        <v>2016/20175MaleMedicine and dentistryUK</v>
      </c>
      <c r="B4330" t="s">
        <v>75</v>
      </c>
      <c r="C4330" t="s">
        <v>137</v>
      </c>
      <c r="D4330">
        <v>5</v>
      </c>
      <c r="E4330" t="s">
        <v>2</v>
      </c>
      <c r="F4330" t="s">
        <v>61</v>
      </c>
      <c r="G4330" t="s">
        <v>77</v>
      </c>
      <c r="H4330">
        <v>2975</v>
      </c>
      <c r="I4330">
        <v>2920</v>
      </c>
      <c r="J4330">
        <v>1.1000000000000001</v>
      </c>
      <c r="K4330">
        <v>1.8</v>
      </c>
      <c r="L4330">
        <v>2890</v>
      </c>
      <c r="M4330">
        <v>3.7</v>
      </c>
      <c r="N4330">
        <v>5.0999999999999996</v>
      </c>
      <c r="O4330">
        <v>72.599999999999994</v>
      </c>
      <c r="P4330">
        <v>87.3</v>
      </c>
      <c r="Q4330">
        <v>90.1</v>
      </c>
      <c r="R4330">
        <v>17.5</v>
      </c>
      <c r="S4330">
        <v>2010</v>
      </c>
      <c r="T4330">
        <v>43100</v>
      </c>
      <c r="U4330">
        <v>48900</v>
      </c>
      <c r="V4330">
        <v>55100</v>
      </c>
    </row>
    <row r="4331" spans="1:22" x14ac:dyDescent="0.25">
      <c r="A4331" t="str">
        <f t="shared" si="67"/>
        <v>2016/20175MaleMedicine and dentistryNon-EU</v>
      </c>
      <c r="B4331" t="s">
        <v>75</v>
      </c>
      <c r="C4331" t="s">
        <v>137</v>
      </c>
      <c r="D4331">
        <v>5</v>
      </c>
      <c r="E4331" t="s">
        <v>2</v>
      </c>
      <c r="F4331" t="s">
        <v>125</v>
      </c>
      <c r="G4331" t="s">
        <v>77</v>
      </c>
      <c r="H4331">
        <v>220</v>
      </c>
      <c r="I4331">
        <v>205</v>
      </c>
      <c r="J4331">
        <v>23.8</v>
      </c>
      <c r="K4331">
        <v>5.5</v>
      </c>
      <c r="L4331">
        <v>155</v>
      </c>
      <c r="M4331">
        <v>15</v>
      </c>
      <c r="N4331">
        <v>6.3</v>
      </c>
      <c r="O4331">
        <v>40.299999999999997</v>
      </c>
      <c r="P4331">
        <v>50.5</v>
      </c>
      <c r="Q4331">
        <v>54.9</v>
      </c>
      <c r="R4331">
        <v>14.6</v>
      </c>
      <c r="S4331">
        <v>80</v>
      </c>
      <c r="T4331">
        <v>45600</v>
      </c>
      <c r="U4331">
        <v>51600</v>
      </c>
      <c r="V4331">
        <v>55800</v>
      </c>
    </row>
    <row r="4332" spans="1:22" x14ac:dyDescent="0.25">
      <c r="A4332" t="str">
        <f t="shared" si="67"/>
        <v>2016/20175MaleNursing and midwiferyEU</v>
      </c>
      <c r="B4332" t="s">
        <v>75</v>
      </c>
      <c r="C4332" t="s">
        <v>137</v>
      </c>
      <c r="D4332">
        <v>5</v>
      </c>
      <c r="E4332" t="s">
        <v>2</v>
      </c>
      <c r="F4332" t="s">
        <v>21</v>
      </c>
      <c r="G4332" t="s">
        <v>153</v>
      </c>
      <c r="H4332">
        <v>5</v>
      </c>
      <c r="I4332">
        <v>0</v>
      </c>
      <c r="J4332">
        <v>0</v>
      </c>
      <c r="K4332">
        <v>50</v>
      </c>
      <c r="L4332">
        <v>0</v>
      </c>
      <c r="M4332">
        <v>50</v>
      </c>
      <c r="N4332">
        <v>0</v>
      </c>
      <c r="O4332">
        <v>50</v>
      </c>
      <c r="P4332">
        <v>50</v>
      </c>
      <c r="Q4332">
        <v>50</v>
      </c>
      <c r="R4332">
        <v>0</v>
      </c>
      <c r="S4332" t="s">
        <v>124</v>
      </c>
      <c r="T4332" t="s">
        <v>124</v>
      </c>
      <c r="U4332" t="s">
        <v>124</v>
      </c>
      <c r="V4332" t="s">
        <v>124</v>
      </c>
    </row>
    <row r="4333" spans="1:22" x14ac:dyDescent="0.25">
      <c r="A4333" t="str">
        <f t="shared" si="67"/>
        <v>2016/20175MaleNursing and midwiferyUK</v>
      </c>
      <c r="B4333" t="s">
        <v>75</v>
      </c>
      <c r="C4333" t="s">
        <v>137</v>
      </c>
      <c r="D4333">
        <v>5</v>
      </c>
      <c r="E4333" t="s">
        <v>2</v>
      </c>
      <c r="F4333" t="s">
        <v>61</v>
      </c>
      <c r="G4333" t="s">
        <v>153</v>
      </c>
      <c r="H4333">
        <v>790</v>
      </c>
      <c r="I4333">
        <v>775</v>
      </c>
      <c r="J4333">
        <v>2.4</v>
      </c>
      <c r="K4333">
        <v>1.5</v>
      </c>
      <c r="L4333">
        <v>760</v>
      </c>
      <c r="M4333">
        <v>5.3</v>
      </c>
      <c r="N4333">
        <v>1.9</v>
      </c>
      <c r="O4333">
        <v>64.5</v>
      </c>
      <c r="P4333">
        <v>87.5</v>
      </c>
      <c r="Q4333">
        <v>90.4</v>
      </c>
      <c r="R4333">
        <v>25.9</v>
      </c>
      <c r="S4333">
        <v>480</v>
      </c>
      <c r="T4333">
        <v>25900</v>
      </c>
      <c r="U4333">
        <v>32500</v>
      </c>
      <c r="V4333">
        <v>38300</v>
      </c>
    </row>
    <row r="4334" spans="1:22" x14ac:dyDescent="0.25">
      <c r="A4334" t="str">
        <f t="shared" si="67"/>
        <v>2016/20175MaleNursing and midwiferyNon-EU</v>
      </c>
      <c r="B4334" t="s">
        <v>75</v>
      </c>
      <c r="C4334" t="s">
        <v>137</v>
      </c>
      <c r="D4334">
        <v>5</v>
      </c>
      <c r="E4334" t="s">
        <v>2</v>
      </c>
      <c r="F4334" t="s">
        <v>125</v>
      </c>
      <c r="G4334" t="s">
        <v>153</v>
      </c>
      <c r="H4334">
        <v>170</v>
      </c>
      <c r="I4334">
        <v>140</v>
      </c>
      <c r="J4334">
        <v>10</v>
      </c>
      <c r="K4334">
        <v>16.7</v>
      </c>
      <c r="L4334">
        <v>125</v>
      </c>
      <c r="M4334">
        <v>35.700000000000003</v>
      </c>
      <c r="N4334">
        <v>4.3</v>
      </c>
      <c r="O4334">
        <v>33.6</v>
      </c>
      <c r="P4334">
        <v>48.6</v>
      </c>
      <c r="Q4334">
        <v>50</v>
      </c>
      <c r="R4334">
        <v>16.399999999999999</v>
      </c>
      <c r="S4334">
        <v>45</v>
      </c>
      <c r="T4334">
        <v>18200</v>
      </c>
      <c r="U4334">
        <v>25600</v>
      </c>
      <c r="V4334">
        <v>35300</v>
      </c>
    </row>
    <row r="4335" spans="1:22" x14ac:dyDescent="0.25">
      <c r="A4335" t="str">
        <f t="shared" si="67"/>
        <v>2016/20175MalePerforming artsEU</v>
      </c>
      <c r="B4335" t="s">
        <v>75</v>
      </c>
      <c r="C4335" t="s">
        <v>137</v>
      </c>
      <c r="D4335">
        <v>5</v>
      </c>
      <c r="E4335" t="s">
        <v>2</v>
      </c>
      <c r="F4335" t="s">
        <v>21</v>
      </c>
      <c r="G4335" t="s">
        <v>154</v>
      </c>
      <c r="H4335">
        <v>185</v>
      </c>
      <c r="I4335">
        <v>175</v>
      </c>
      <c r="J4335">
        <v>33.700000000000003</v>
      </c>
      <c r="K4335">
        <v>5.4</v>
      </c>
      <c r="L4335">
        <v>115</v>
      </c>
      <c r="M4335">
        <v>23.7</v>
      </c>
      <c r="N4335">
        <v>3.5</v>
      </c>
      <c r="O4335">
        <v>33.1</v>
      </c>
      <c r="P4335">
        <v>37.200000000000003</v>
      </c>
      <c r="Q4335">
        <v>39.200000000000003</v>
      </c>
      <c r="R4335">
        <v>6</v>
      </c>
      <c r="S4335">
        <v>50</v>
      </c>
      <c r="T4335">
        <v>9800</v>
      </c>
      <c r="U4335">
        <v>16600</v>
      </c>
      <c r="V4335">
        <v>23400</v>
      </c>
    </row>
    <row r="4336" spans="1:22" x14ac:dyDescent="0.25">
      <c r="A4336" t="str">
        <f t="shared" si="67"/>
        <v>2016/20175MalePerforming artsUK</v>
      </c>
      <c r="B4336" t="s">
        <v>75</v>
      </c>
      <c r="C4336" t="s">
        <v>137</v>
      </c>
      <c r="D4336">
        <v>5</v>
      </c>
      <c r="E4336" t="s">
        <v>2</v>
      </c>
      <c r="F4336" t="s">
        <v>61</v>
      </c>
      <c r="G4336" t="s">
        <v>154</v>
      </c>
      <c r="H4336">
        <v>4360</v>
      </c>
      <c r="I4336">
        <v>4320</v>
      </c>
      <c r="J4336">
        <v>1.5</v>
      </c>
      <c r="K4336">
        <v>0.9</v>
      </c>
      <c r="L4336">
        <v>4255</v>
      </c>
      <c r="M4336">
        <v>6.4</v>
      </c>
      <c r="N4336">
        <v>6</v>
      </c>
      <c r="O4336">
        <v>79</v>
      </c>
      <c r="P4336">
        <v>84.6</v>
      </c>
      <c r="Q4336">
        <v>86.1</v>
      </c>
      <c r="R4336">
        <v>7.1</v>
      </c>
      <c r="S4336">
        <v>3055</v>
      </c>
      <c r="T4336">
        <v>13100</v>
      </c>
      <c r="U4336">
        <v>19400</v>
      </c>
      <c r="V4336">
        <v>26300</v>
      </c>
    </row>
    <row r="4337" spans="1:22" x14ac:dyDescent="0.25">
      <c r="A4337" t="str">
        <f t="shared" si="67"/>
        <v>2016/20175MalePerforming artsNon-EU</v>
      </c>
      <c r="B4337" t="s">
        <v>75</v>
      </c>
      <c r="C4337" t="s">
        <v>137</v>
      </c>
      <c r="D4337">
        <v>5</v>
      </c>
      <c r="E4337" t="s">
        <v>2</v>
      </c>
      <c r="F4337" t="s">
        <v>125</v>
      </c>
      <c r="G4337" t="s">
        <v>154</v>
      </c>
      <c r="H4337">
        <v>125</v>
      </c>
      <c r="I4337">
        <v>125</v>
      </c>
      <c r="J4337">
        <v>37.299999999999997</v>
      </c>
      <c r="K4337">
        <v>0.8</v>
      </c>
      <c r="L4337">
        <v>80</v>
      </c>
      <c r="M4337">
        <v>30.8</v>
      </c>
      <c r="N4337">
        <v>4</v>
      </c>
      <c r="O4337">
        <v>22.8</v>
      </c>
      <c r="P4337">
        <v>25.2</v>
      </c>
      <c r="Q4337">
        <v>27.9</v>
      </c>
      <c r="R4337">
        <v>5.0999999999999996</v>
      </c>
      <c r="S4337">
        <v>25</v>
      </c>
      <c r="T4337">
        <v>12800</v>
      </c>
      <c r="U4337">
        <v>17400</v>
      </c>
      <c r="V4337">
        <v>24100</v>
      </c>
    </row>
    <row r="4338" spans="1:22" x14ac:dyDescent="0.25">
      <c r="A4338" t="str">
        <f t="shared" si="67"/>
        <v>2016/20175MalePharmacology, toxicology and pharmacyEU</v>
      </c>
      <c r="B4338" t="s">
        <v>75</v>
      </c>
      <c r="C4338" t="s">
        <v>137</v>
      </c>
      <c r="D4338">
        <v>5</v>
      </c>
      <c r="E4338" t="s">
        <v>2</v>
      </c>
      <c r="F4338" t="s">
        <v>21</v>
      </c>
      <c r="G4338" t="s">
        <v>78</v>
      </c>
      <c r="H4338">
        <v>65</v>
      </c>
      <c r="I4338">
        <v>55</v>
      </c>
      <c r="J4338">
        <v>30.3</v>
      </c>
      <c r="K4338">
        <v>13.2</v>
      </c>
      <c r="L4338">
        <v>40</v>
      </c>
      <c r="M4338">
        <v>21</v>
      </c>
      <c r="N4338">
        <v>3.5</v>
      </c>
      <c r="O4338">
        <v>27.1</v>
      </c>
      <c r="P4338">
        <v>41.1</v>
      </c>
      <c r="Q4338">
        <v>45.2</v>
      </c>
      <c r="R4338">
        <v>18.100000000000001</v>
      </c>
      <c r="S4338">
        <v>10</v>
      </c>
      <c r="T4338">
        <v>26300</v>
      </c>
      <c r="U4338">
        <v>38300</v>
      </c>
      <c r="V4338">
        <v>48900</v>
      </c>
    </row>
    <row r="4339" spans="1:22" x14ac:dyDescent="0.25">
      <c r="A4339" t="str">
        <f t="shared" si="67"/>
        <v>2016/20175MalePharmacology, toxicology and pharmacyUK</v>
      </c>
      <c r="B4339" t="s">
        <v>75</v>
      </c>
      <c r="C4339" t="s">
        <v>137</v>
      </c>
      <c r="D4339">
        <v>5</v>
      </c>
      <c r="E4339" t="s">
        <v>2</v>
      </c>
      <c r="F4339" t="s">
        <v>61</v>
      </c>
      <c r="G4339" t="s">
        <v>78</v>
      </c>
      <c r="H4339">
        <v>1090</v>
      </c>
      <c r="I4339">
        <v>1085</v>
      </c>
      <c r="J4339">
        <v>2.6</v>
      </c>
      <c r="K4339">
        <v>0.5</v>
      </c>
      <c r="L4339">
        <v>1060</v>
      </c>
      <c r="M4339">
        <v>7.5</v>
      </c>
      <c r="N4339">
        <v>3.9</v>
      </c>
      <c r="O4339">
        <v>61.7</v>
      </c>
      <c r="P4339">
        <v>78.900000000000006</v>
      </c>
      <c r="Q4339">
        <v>86.1</v>
      </c>
      <c r="R4339">
        <v>24.4</v>
      </c>
      <c r="S4339">
        <v>635</v>
      </c>
      <c r="T4339">
        <v>22200</v>
      </c>
      <c r="U4339">
        <v>36100</v>
      </c>
      <c r="V4339">
        <v>44500</v>
      </c>
    </row>
    <row r="4340" spans="1:22" x14ac:dyDescent="0.25">
      <c r="A4340" t="str">
        <f t="shared" si="67"/>
        <v>2016/20175MalePharmacology, toxicology and pharmacyNon-EU</v>
      </c>
      <c r="B4340" t="s">
        <v>75</v>
      </c>
      <c r="C4340" t="s">
        <v>137</v>
      </c>
      <c r="D4340">
        <v>5</v>
      </c>
      <c r="E4340" t="s">
        <v>2</v>
      </c>
      <c r="F4340" t="s">
        <v>125</v>
      </c>
      <c r="G4340" t="s">
        <v>78</v>
      </c>
      <c r="H4340">
        <v>165</v>
      </c>
      <c r="I4340">
        <v>155</v>
      </c>
      <c r="J4340">
        <v>31</v>
      </c>
      <c r="K4340">
        <v>7.2</v>
      </c>
      <c r="L4340">
        <v>105</v>
      </c>
      <c r="M4340">
        <v>32.5</v>
      </c>
      <c r="N4340">
        <v>3.2</v>
      </c>
      <c r="O4340">
        <v>22.7</v>
      </c>
      <c r="P4340">
        <v>29.8</v>
      </c>
      <c r="Q4340">
        <v>33.299999999999997</v>
      </c>
      <c r="R4340">
        <v>10.6</v>
      </c>
      <c r="S4340">
        <v>30</v>
      </c>
      <c r="T4340">
        <v>17400</v>
      </c>
      <c r="U4340">
        <v>31200</v>
      </c>
      <c r="V4340">
        <v>38300</v>
      </c>
    </row>
    <row r="4341" spans="1:22" x14ac:dyDescent="0.25">
      <c r="A4341" t="str">
        <f t="shared" si="67"/>
        <v>2016/20175MalePhilosophy and religious studiesEU</v>
      </c>
      <c r="B4341" t="s">
        <v>75</v>
      </c>
      <c r="C4341" t="s">
        <v>137</v>
      </c>
      <c r="D4341">
        <v>5</v>
      </c>
      <c r="E4341" t="s">
        <v>2</v>
      </c>
      <c r="F4341" t="s">
        <v>21</v>
      </c>
      <c r="G4341" t="s">
        <v>115</v>
      </c>
      <c r="H4341">
        <v>40</v>
      </c>
      <c r="I4341">
        <v>40</v>
      </c>
      <c r="J4341">
        <v>40.200000000000003</v>
      </c>
      <c r="K4341">
        <v>5.6</v>
      </c>
      <c r="L4341">
        <v>25</v>
      </c>
      <c r="M4341">
        <v>27.4</v>
      </c>
      <c r="N4341">
        <v>3.4</v>
      </c>
      <c r="O4341">
        <v>18.3</v>
      </c>
      <c r="P4341">
        <v>24.3</v>
      </c>
      <c r="Q4341">
        <v>29</v>
      </c>
      <c r="R4341">
        <v>10.7</v>
      </c>
      <c r="S4341" t="s">
        <v>124</v>
      </c>
      <c r="T4341" t="s">
        <v>124</v>
      </c>
      <c r="U4341" t="s">
        <v>124</v>
      </c>
      <c r="V4341" t="s">
        <v>124</v>
      </c>
    </row>
    <row r="4342" spans="1:22" x14ac:dyDescent="0.25">
      <c r="A4342" t="str">
        <f t="shared" si="67"/>
        <v>2016/20175MalePhilosophy and religious studiesUK</v>
      </c>
      <c r="B4342" t="s">
        <v>75</v>
      </c>
      <c r="C4342" t="s">
        <v>137</v>
      </c>
      <c r="D4342">
        <v>5</v>
      </c>
      <c r="E4342" t="s">
        <v>2</v>
      </c>
      <c r="F4342" t="s">
        <v>61</v>
      </c>
      <c r="G4342" t="s">
        <v>115</v>
      </c>
      <c r="H4342">
        <v>1500</v>
      </c>
      <c r="I4342">
        <v>1475</v>
      </c>
      <c r="J4342">
        <v>2.4</v>
      </c>
      <c r="K4342">
        <v>1.3</v>
      </c>
      <c r="L4342">
        <v>1440</v>
      </c>
      <c r="M4342">
        <v>9.8000000000000007</v>
      </c>
      <c r="N4342">
        <v>7.1</v>
      </c>
      <c r="O4342">
        <v>67.3</v>
      </c>
      <c r="P4342">
        <v>77</v>
      </c>
      <c r="Q4342">
        <v>80.8</v>
      </c>
      <c r="R4342">
        <v>13.5</v>
      </c>
      <c r="S4342">
        <v>905</v>
      </c>
      <c r="T4342">
        <v>18600</v>
      </c>
      <c r="U4342">
        <v>27000</v>
      </c>
      <c r="V4342">
        <v>36500</v>
      </c>
    </row>
    <row r="4343" spans="1:22" x14ac:dyDescent="0.25">
      <c r="A4343" t="str">
        <f t="shared" si="67"/>
        <v>2016/20175MalePhilosophy and religious studiesNon-EU</v>
      </c>
      <c r="B4343" t="s">
        <v>75</v>
      </c>
      <c r="C4343" t="s">
        <v>137</v>
      </c>
      <c r="D4343">
        <v>5</v>
      </c>
      <c r="E4343" t="s">
        <v>2</v>
      </c>
      <c r="F4343" t="s">
        <v>125</v>
      </c>
      <c r="G4343" t="s">
        <v>115</v>
      </c>
      <c r="H4343">
        <v>50</v>
      </c>
      <c r="I4343">
        <v>50</v>
      </c>
      <c r="J4343">
        <v>58.7</v>
      </c>
      <c r="K4343">
        <v>2.7</v>
      </c>
      <c r="L4343">
        <v>20</v>
      </c>
      <c r="M4343">
        <v>13.9</v>
      </c>
      <c r="N4343">
        <v>2.4</v>
      </c>
      <c r="O4343">
        <v>13.5</v>
      </c>
      <c r="P4343">
        <v>20</v>
      </c>
      <c r="Q4343">
        <v>25.1</v>
      </c>
      <c r="R4343">
        <v>11.5</v>
      </c>
      <c r="S4343" t="s">
        <v>124</v>
      </c>
      <c r="T4343" t="s">
        <v>124</v>
      </c>
      <c r="U4343" t="s">
        <v>124</v>
      </c>
      <c r="V4343" t="s">
        <v>124</v>
      </c>
    </row>
    <row r="4344" spans="1:22" x14ac:dyDescent="0.25">
      <c r="A4344" t="str">
        <f t="shared" si="67"/>
        <v>2016/20175MalePhysics and astronomyEU</v>
      </c>
      <c r="B4344" t="s">
        <v>75</v>
      </c>
      <c r="C4344" t="s">
        <v>137</v>
      </c>
      <c r="D4344">
        <v>5</v>
      </c>
      <c r="E4344" t="s">
        <v>2</v>
      </c>
      <c r="F4344" t="s">
        <v>21</v>
      </c>
      <c r="G4344" t="s">
        <v>88</v>
      </c>
      <c r="H4344">
        <v>70</v>
      </c>
      <c r="I4344">
        <v>70</v>
      </c>
      <c r="J4344">
        <v>19.100000000000001</v>
      </c>
      <c r="K4344">
        <v>1.4</v>
      </c>
      <c r="L4344">
        <v>55</v>
      </c>
      <c r="M4344">
        <v>16.5</v>
      </c>
      <c r="N4344">
        <v>0.7</v>
      </c>
      <c r="O4344">
        <v>35.4</v>
      </c>
      <c r="P4344">
        <v>56.6</v>
      </c>
      <c r="Q4344">
        <v>63.7</v>
      </c>
      <c r="R4344">
        <v>28.3</v>
      </c>
      <c r="S4344">
        <v>20</v>
      </c>
      <c r="T4344">
        <v>35400</v>
      </c>
      <c r="U4344">
        <v>45300</v>
      </c>
      <c r="V4344">
        <v>49700</v>
      </c>
    </row>
    <row r="4345" spans="1:22" x14ac:dyDescent="0.25">
      <c r="A4345" t="str">
        <f t="shared" si="67"/>
        <v>2016/20175MalePhysics and astronomyUK</v>
      </c>
      <c r="B4345" t="s">
        <v>75</v>
      </c>
      <c r="C4345" t="s">
        <v>137</v>
      </c>
      <c r="D4345">
        <v>5</v>
      </c>
      <c r="E4345" t="s">
        <v>2</v>
      </c>
      <c r="F4345" t="s">
        <v>61</v>
      </c>
      <c r="G4345" t="s">
        <v>88</v>
      </c>
      <c r="H4345">
        <v>1695</v>
      </c>
      <c r="I4345">
        <v>1670</v>
      </c>
      <c r="J4345">
        <v>1</v>
      </c>
      <c r="K4345">
        <v>1.6</v>
      </c>
      <c r="L4345">
        <v>1655</v>
      </c>
      <c r="M4345">
        <v>7.8</v>
      </c>
      <c r="N4345">
        <v>6.2</v>
      </c>
      <c r="O4345">
        <v>64.8</v>
      </c>
      <c r="P4345">
        <v>79.400000000000006</v>
      </c>
      <c r="Q4345">
        <v>85</v>
      </c>
      <c r="R4345">
        <v>20.2</v>
      </c>
      <c r="S4345">
        <v>1060</v>
      </c>
      <c r="T4345">
        <v>27000</v>
      </c>
      <c r="U4345">
        <v>33200</v>
      </c>
      <c r="V4345">
        <v>43800</v>
      </c>
    </row>
    <row r="4346" spans="1:22" x14ac:dyDescent="0.25">
      <c r="A4346" t="str">
        <f t="shared" si="67"/>
        <v>2016/20175MalePhysics and astronomyNon-EU</v>
      </c>
      <c r="B4346" t="s">
        <v>75</v>
      </c>
      <c r="C4346" t="s">
        <v>137</v>
      </c>
      <c r="D4346">
        <v>5</v>
      </c>
      <c r="E4346" t="s">
        <v>2</v>
      </c>
      <c r="F4346" t="s">
        <v>125</v>
      </c>
      <c r="G4346" t="s">
        <v>88</v>
      </c>
      <c r="H4346">
        <v>100</v>
      </c>
      <c r="I4346">
        <v>100</v>
      </c>
      <c r="J4346">
        <v>52.9</v>
      </c>
      <c r="K4346">
        <v>2</v>
      </c>
      <c r="L4346">
        <v>45</v>
      </c>
      <c r="M4346">
        <v>15.8</v>
      </c>
      <c r="N4346">
        <v>0</v>
      </c>
      <c r="O4346">
        <v>13.8</v>
      </c>
      <c r="P4346">
        <v>19.100000000000001</v>
      </c>
      <c r="Q4346">
        <v>31.4</v>
      </c>
      <c r="R4346">
        <v>17.5</v>
      </c>
      <c r="S4346">
        <v>10</v>
      </c>
      <c r="T4346">
        <v>30300</v>
      </c>
      <c r="U4346">
        <v>32500</v>
      </c>
      <c r="V4346">
        <v>42000</v>
      </c>
    </row>
    <row r="4347" spans="1:22" x14ac:dyDescent="0.25">
      <c r="A4347" t="str">
        <f t="shared" si="67"/>
        <v>2016/20175MalePoliticsEU</v>
      </c>
      <c r="B4347" t="s">
        <v>75</v>
      </c>
      <c r="C4347" t="s">
        <v>137</v>
      </c>
      <c r="D4347">
        <v>5</v>
      </c>
      <c r="E4347" t="s">
        <v>2</v>
      </c>
      <c r="F4347" t="s">
        <v>21</v>
      </c>
      <c r="G4347" t="s">
        <v>102</v>
      </c>
      <c r="H4347">
        <v>240</v>
      </c>
      <c r="I4347">
        <v>235</v>
      </c>
      <c r="J4347">
        <v>42</v>
      </c>
      <c r="K4347">
        <v>2.9</v>
      </c>
      <c r="L4347">
        <v>135</v>
      </c>
      <c r="M4347">
        <v>25.2</v>
      </c>
      <c r="N4347">
        <v>2.1</v>
      </c>
      <c r="O4347">
        <v>24.3</v>
      </c>
      <c r="P4347">
        <v>27.8</v>
      </c>
      <c r="Q4347">
        <v>30.7</v>
      </c>
      <c r="R4347">
        <v>6.5</v>
      </c>
      <c r="S4347">
        <v>50</v>
      </c>
      <c r="T4347">
        <v>24800</v>
      </c>
      <c r="U4347">
        <v>30300</v>
      </c>
      <c r="V4347">
        <v>39100</v>
      </c>
    </row>
    <row r="4348" spans="1:22" x14ac:dyDescent="0.25">
      <c r="A4348" t="str">
        <f t="shared" si="67"/>
        <v>2016/20175MalePoliticsUK</v>
      </c>
      <c r="B4348" t="s">
        <v>75</v>
      </c>
      <c r="C4348" t="s">
        <v>137</v>
      </c>
      <c r="D4348">
        <v>5</v>
      </c>
      <c r="E4348" t="s">
        <v>2</v>
      </c>
      <c r="F4348" t="s">
        <v>61</v>
      </c>
      <c r="G4348" t="s">
        <v>102</v>
      </c>
      <c r="H4348">
        <v>2520</v>
      </c>
      <c r="I4348">
        <v>2465</v>
      </c>
      <c r="J4348">
        <v>1.6</v>
      </c>
      <c r="K4348">
        <v>2.2000000000000002</v>
      </c>
      <c r="L4348">
        <v>2425</v>
      </c>
      <c r="M4348">
        <v>10.5</v>
      </c>
      <c r="N4348">
        <v>6.7</v>
      </c>
      <c r="O4348">
        <v>72.900000000000006</v>
      </c>
      <c r="P4348">
        <v>78.8</v>
      </c>
      <c r="Q4348">
        <v>81.3</v>
      </c>
      <c r="R4348">
        <v>8.4</v>
      </c>
      <c r="S4348">
        <v>1715</v>
      </c>
      <c r="T4348">
        <v>21900</v>
      </c>
      <c r="U4348">
        <v>29600</v>
      </c>
      <c r="V4348">
        <v>39800</v>
      </c>
    </row>
    <row r="4349" spans="1:22" x14ac:dyDescent="0.25">
      <c r="A4349" t="str">
        <f t="shared" si="67"/>
        <v>2016/20175MalePoliticsNon-EU</v>
      </c>
      <c r="B4349" t="s">
        <v>75</v>
      </c>
      <c r="C4349" t="s">
        <v>137</v>
      </c>
      <c r="D4349">
        <v>5</v>
      </c>
      <c r="E4349" t="s">
        <v>2</v>
      </c>
      <c r="F4349" t="s">
        <v>125</v>
      </c>
      <c r="G4349" t="s">
        <v>102</v>
      </c>
      <c r="H4349">
        <v>180</v>
      </c>
      <c r="I4349">
        <v>175</v>
      </c>
      <c r="J4349">
        <v>54.4</v>
      </c>
      <c r="K4349">
        <v>2.4</v>
      </c>
      <c r="L4349">
        <v>80</v>
      </c>
      <c r="M4349">
        <v>20.3</v>
      </c>
      <c r="N4349">
        <v>2.2000000000000002</v>
      </c>
      <c r="O4349">
        <v>15.5</v>
      </c>
      <c r="P4349">
        <v>19.5</v>
      </c>
      <c r="Q4349">
        <v>23.2</v>
      </c>
      <c r="R4349">
        <v>7.6</v>
      </c>
      <c r="S4349">
        <v>25</v>
      </c>
      <c r="T4349">
        <v>20100</v>
      </c>
      <c r="U4349">
        <v>30300</v>
      </c>
      <c r="V4349">
        <v>37200</v>
      </c>
    </row>
    <row r="4350" spans="1:22" x14ac:dyDescent="0.25">
      <c r="A4350" t="str">
        <f t="shared" si="67"/>
        <v>2016/20175MalePsychologyEU</v>
      </c>
      <c r="B4350" t="s">
        <v>75</v>
      </c>
      <c r="C4350" t="s">
        <v>137</v>
      </c>
      <c r="D4350">
        <v>5</v>
      </c>
      <c r="E4350" t="s">
        <v>2</v>
      </c>
      <c r="F4350" t="s">
        <v>21</v>
      </c>
      <c r="G4350" t="s">
        <v>20</v>
      </c>
      <c r="H4350">
        <v>70</v>
      </c>
      <c r="I4350">
        <v>65</v>
      </c>
      <c r="J4350">
        <v>33.5</v>
      </c>
      <c r="K4350">
        <v>4.4000000000000004</v>
      </c>
      <c r="L4350">
        <v>45</v>
      </c>
      <c r="M4350">
        <v>19.7</v>
      </c>
      <c r="N4350">
        <v>5.0999999999999996</v>
      </c>
      <c r="O4350">
        <v>21.8</v>
      </c>
      <c r="P4350">
        <v>32.299999999999997</v>
      </c>
      <c r="Q4350">
        <v>41.6</v>
      </c>
      <c r="R4350">
        <v>19.8</v>
      </c>
      <c r="S4350">
        <v>15</v>
      </c>
      <c r="T4350">
        <v>22600</v>
      </c>
      <c r="U4350">
        <v>30700</v>
      </c>
      <c r="V4350">
        <v>33900</v>
      </c>
    </row>
    <row r="4351" spans="1:22" x14ac:dyDescent="0.25">
      <c r="A4351" t="str">
        <f t="shared" si="67"/>
        <v>2016/20175MalePsychologyUK</v>
      </c>
      <c r="B4351" t="s">
        <v>75</v>
      </c>
      <c r="C4351" t="s">
        <v>137</v>
      </c>
      <c r="D4351">
        <v>5</v>
      </c>
      <c r="E4351" t="s">
        <v>2</v>
      </c>
      <c r="F4351" t="s">
        <v>61</v>
      </c>
      <c r="G4351" t="s">
        <v>20</v>
      </c>
      <c r="H4351">
        <v>1910</v>
      </c>
      <c r="I4351">
        <v>1890</v>
      </c>
      <c r="J4351">
        <v>1.9</v>
      </c>
      <c r="K4351">
        <v>1.1000000000000001</v>
      </c>
      <c r="L4351">
        <v>1855</v>
      </c>
      <c r="M4351">
        <v>7.8</v>
      </c>
      <c r="N4351">
        <v>6.2</v>
      </c>
      <c r="O4351">
        <v>66.599999999999994</v>
      </c>
      <c r="P4351">
        <v>80.099999999999994</v>
      </c>
      <c r="Q4351">
        <v>84.2</v>
      </c>
      <c r="R4351">
        <v>17.600000000000001</v>
      </c>
      <c r="S4351">
        <v>1205</v>
      </c>
      <c r="T4351">
        <v>18200</v>
      </c>
      <c r="U4351">
        <v>24100</v>
      </c>
      <c r="V4351">
        <v>32800</v>
      </c>
    </row>
    <row r="4352" spans="1:22" x14ac:dyDescent="0.25">
      <c r="A4352" t="str">
        <f t="shared" si="67"/>
        <v>2016/20175MalePsychologyNon-EU</v>
      </c>
      <c r="B4352" t="s">
        <v>75</v>
      </c>
      <c r="C4352" t="s">
        <v>137</v>
      </c>
      <c r="D4352">
        <v>5</v>
      </c>
      <c r="E4352" t="s">
        <v>2</v>
      </c>
      <c r="F4352" t="s">
        <v>125</v>
      </c>
      <c r="G4352" t="s">
        <v>20</v>
      </c>
      <c r="H4352">
        <v>70</v>
      </c>
      <c r="I4352">
        <v>70</v>
      </c>
      <c r="J4352">
        <v>60.8</v>
      </c>
      <c r="K4352">
        <v>0</v>
      </c>
      <c r="L4352">
        <v>25</v>
      </c>
      <c r="M4352">
        <v>21.2</v>
      </c>
      <c r="N4352">
        <v>0.7</v>
      </c>
      <c r="O4352">
        <v>12.4</v>
      </c>
      <c r="P4352">
        <v>15.8</v>
      </c>
      <c r="Q4352">
        <v>17.3</v>
      </c>
      <c r="R4352">
        <v>4.9000000000000004</v>
      </c>
      <c r="S4352" t="s">
        <v>124</v>
      </c>
      <c r="T4352" t="s">
        <v>124</v>
      </c>
      <c r="U4352" t="s">
        <v>124</v>
      </c>
      <c r="V4352" t="s">
        <v>124</v>
      </c>
    </row>
    <row r="4353" spans="1:22" x14ac:dyDescent="0.25">
      <c r="A4353" t="str">
        <f t="shared" si="67"/>
        <v>2016/20175MaleSociology, social policy and anthropologyEU</v>
      </c>
      <c r="B4353" t="s">
        <v>75</v>
      </c>
      <c r="C4353" t="s">
        <v>137</v>
      </c>
      <c r="D4353">
        <v>5</v>
      </c>
      <c r="E4353" t="s">
        <v>2</v>
      </c>
      <c r="F4353" t="s">
        <v>21</v>
      </c>
      <c r="G4353" t="s">
        <v>99</v>
      </c>
      <c r="H4353">
        <v>55</v>
      </c>
      <c r="I4353">
        <v>50</v>
      </c>
      <c r="J4353">
        <v>35.799999999999997</v>
      </c>
      <c r="K4353">
        <v>5.5</v>
      </c>
      <c r="L4353">
        <v>35</v>
      </c>
      <c r="M4353">
        <v>22.4</v>
      </c>
      <c r="N4353">
        <v>2</v>
      </c>
      <c r="O4353">
        <v>26.5</v>
      </c>
      <c r="P4353">
        <v>35.9</v>
      </c>
      <c r="Q4353">
        <v>39.799999999999997</v>
      </c>
      <c r="R4353">
        <v>13.3</v>
      </c>
      <c r="S4353">
        <v>15</v>
      </c>
      <c r="T4353">
        <v>9600</v>
      </c>
      <c r="U4353">
        <v>22600</v>
      </c>
      <c r="V4353">
        <v>28500</v>
      </c>
    </row>
    <row r="4354" spans="1:22" x14ac:dyDescent="0.25">
      <c r="A4354" t="str">
        <f t="shared" si="67"/>
        <v>2016/20175MaleSociology, social policy and anthropologyUK</v>
      </c>
      <c r="B4354" t="s">
        <v>75</v>
      </c>
      <c r="C4354" t="s">
        <v>137</v>
      </c>
      <c r="D4354">
        <v>5</v>
      </c>
      <c r="E4354" t="s">
        <v>2</v>
      </c>
      <c r="F4354" t="s">
        <v>61</v>
      </c>
      <c r="G4354" t="s">
        <v>99</v>
      </c>
      <c r="H4354">
        <v>2275</v>
      </c>
      <c r="I4354">
        <v>2245</v>
      </c>
      <c r="J4354">
        <v>1.7</v>
      </c>
      <c r="K4354">
        <v>1.2</v>
      </c>
      <c r="L4354">
        <v>2205</v>
      </c>
      <c r="M4354">
        <v>8</v>
      </c>
      <c r="N4354">
        <v>6.8</v>
      </c>
      <c r="O4354">
        <v>73.2</v>
      </c>
      <c r="P4354">
        <v>80.900000000000006</v>
      </c>
      <c r="Q4354">
        <v>83.4</v>
      </c>
      <c r="R4354">
        <v>10.199999999999999</v>
      </c>
      <c r="S4354">
        <v>1595</v>
      </c>
      <c r="T4354">
        <v>19000</v>
      </c>
      <c r="U4354">
        <v>24800</v>
      </c>
      <c r="V4354">
        <v>31400</v>
      </c>
    </row>
    <row r="4355" spans="1:22" x14ac:dyDescent="0.25">
      <c r="A4355" t="str">
        <f t="shared" si="67"/>
        <v>2016/20175MaleSociology, social policy and anthropologyNon-EU</v>
      </c>
      <c r="B4355" t="s">
        <v>75</v>
      </c>
      <c r="C4355" t="s">
        <v>137</v>
      </c>
      <c r="D4355">
        <v>5</v>
      </c>
      <c r="E4355" t="s">
        <v>2</v>
      </c>
      <c r="F4355" t="s">
        <v>125</v>
      </c>
      <c r="G4355" t="s">
        <v>99</v>
      </c>
      <c r="H4355">
        <v>80</v>
      </c>
      <c r="I4355">
        <v>80</v>
      </c>
      <c r="J4355">
        <v>52</v>
      </c>
      <c r="K4355">
        <v>2.5</v>
      </c>
      <c r="L4355">
        <v>40</v>
      </c>
      <c r="M4355">
        <v>23.3</v>
      </c>
      <c r="N4355">
        <v>4.5</v>
      </c>
      <c r="O4355">
        <v>16.5</v>
      </c>
      <c r="P4355">
        <v>19.5</v>
      </c>
      <c r="Q4355">
        <v>20.2</v>
      </c>
      <c r="R4355">
        <v>3.6</v>
      </c>
      <c r="S4355" t="s">
        <v>124</v>
      </c>
      <c r="T4355" t="s">
        <v>124</v>
      </c>
      <c r="U4355" t="s">
        <v>124</v>
      </c>
      <c r="V4355" t="s">
        <v>124</v>
      </c>
    </row>
    <row r="4356" spans="1:22" x14ac:dyDescent="0.25">
      <c r="A4356" t="str">
        <f t="shared" ref="A4356:A4419" si="68">B4356&amp;D4356&amp;E4356&amp;G4356&amp;F4356</f>
        <v>2016/20175MaleSport and exercise sciencesEU</v>
      </c>
      <c r="B4356" t="s">
        <v>75</v>
      </c>
      <c r="C4356" t="s">
        <v>137</v>
      </c>
      <c r="D4356">
        <v>5</v>
      </c>
      <c r="E4356" t="s">
        <v>2</v>
      </c>
      <c r="F4356" t="s">
        <v>21</v>
      </c>
      <c r="G4356" t="s">
        <v>82</v>
      </c>
      <c r="H4356">
        <v>90</v>
      </c>
      <c r="I4356">
        <v>85</v>
      </c>
      <c r="J4356">
        <v>32.700000000000003</v>
      </c>
      <c r="K4356">
        <v>6.1</v>
      </c>
      <c r="L4356">
        <v>55</v>
      </c>
      <c r="M4356">
        <v>24.6</v>
      </c>
      <c r="N4356">
        <v>3</v>
      </c>
      <c r="O4356">
        <v>32.700000000000003</v>
      </c>
      <c r="P4356">
        <v>36.799999999999997</v>
      </c>
      <c r="Q4356">
        <v>39.799999999999997</v>
      </c>
      <c r="R4356">
        <v>7.1</v>
      </c>
      <c r="S4356">
        <v>25</v>
      </c>
      <c r="T4356">
        <v>15700</v>
      </c>
      <c r="U4356">
        <v>23400</v>
      </c>
      <c r="V4356">
        <v>33200</v>
      </c>
    </row>
    <row r="4357" spans="1:22" x14ac:dyDescent="0.25">
      <c r="A4357" t="str">
        <f t="shared" si="68"/>
        <v>2016/20175MaleSport and exercise sciencesUK</v>
      </c>
      <c r="B4357" t="s">
        <v>75</v>
      </c>
      <c r="C4357" t="s">
        <v>137</v>
      </c>
      <c r="D4357">
        <v>5</v>
      </c>
      <c r="E4357" t="s">
        <v>2</v>
      </c>
      <c r="F4357" t="s">
        <v>61</v>
      </c>
      <c r="G4357" t="s">
        <v>82</v>
      </c>
      <c r="H4357">
        <v>4615</v>
      </c>
      <c r="I4357">
        <v>4560</v>
      </c>
      <c r="J4357">
        <v>1.3</v>
      </c>
      <c r="K4357">
        <v>1.2</v>
      </c>
      <c r="L4357">
        <v>4500</v>
      </c>
      <c r="M4357">
        <v>6.8</v>
      </c>
      <c r="N4357">
        <v>4.2</v>
      </c>
      <c r="O4357">
        <v>78.400000000000006</v>
      </c>
      <c r="P4357">
        <v>86.1</v>
      </c>
      <c r="Q4357">
        <v>87.7</v>
      </c>
      <c r="R4357">
        <v>9.3000000000000007</v>
      </c>
      <c r="S4357">
        <v>3435</v>
      </c>
      <c r="T4357">
        <v>19300</v>
      </c>
      <c r="U4357">
        <v>24500</v>
      </c>
      <c r="V4357">
        <v>30700</v>
      </c>
    </row>
    <row r="4358" spans="1:22" x14ac:dyDescent="0.25">
      <c r="A4358" t="str">
        <f t="shared" si="68"/>
        <v>2016/20175MaleSport and exercise sciencesNon-EU</v>
      </c>
      <c r="B4358" t="s">
        <v>75</v>
      </c>
      <c r="C4358" t="s">
        <v>137</v>
      </c>
      <c r="D4358">
        <v>5</v>
      </c>
      <c r="E4358" t="s">
        <v>2</v>
      </c>
      <c r="F4358" t="s">
        <v>125</v>
      </c>
      <c r="G4358" t="s">
        <v>82</v>
      </c>
      <c r="H4358">
        <v>80</v>
      </c>
      <c r="I4358">
        <v>75</v>
      </c>
      <c r="J4358">
        <v>36.5</v>
      </c>
      <c r="K4358">
        <v>5</v>
      </c>
      <c r="L4358">
        <v>50</v>
      </c>
      <c r="M4358">
        <v>29.9</v>
      </c>
      <c r="N4358">
        <v>4.5999999999999996</v>
      </c>
      <c r="O4358">
        <v>22.9</v>
      </c>
      <c r="P4358">
        <v>27.7</v>
      </c>
      <c r="Q4358">
        <v>29</v>
      </c>
      <c r="R4358">
        <v>6.1</v>
      </c>
      <c r="S4358">
        <v>15</v>
      </c>
      <c r="T4358">
        <v>23400</v>
      </c>
      <c r="U4358">
        <v>25600</v>
      </c>
      <c r="V4358">
        <v>33200</v>
      </c>
    </row>
    <row r="4359" spans="1:22" x14ac:dyDescent="0.25">
      <c r="A4359" t="str">
        <f t="shared" si="68"/>
        <v>2016/20175MaleVeterinary sciencesEU</v>
      </c>
      <c r="B4359" t="s">
        <v>75</v>
      </c>
      <c r="C4359" t="s">
        <v>137</v>
      </c>
      <c r="D4359">
        <v>5</v>
      </c>
      <c r="E4359" t="s">
        <v>2</v>
      </c>
      <c r="F4359" t="s">
        <v>21</v>
      </c>
      <c r="G4359" t="s">
        <v>85</v>
      </c>
      <c r="H4359">
        <v>5</v>
      </c>
      <c r="I4359">
        <v>0</v>
      </c>
      <c r="J4359">
        <v>0</v>
      </c>
      <c r="K4359">
        <v>33.299999999999997</v>
      </c>
      <c r="L4359">
        <v>0</v>
      </c>
      <c r="M4359">
        <v>50</v>
      </c>
      <c r="N4359">
        <v>0</v>
      </c>
      <c r="O4359">
        <v>50</v>
      </c>
      <c r="P4359">
        <v>50</v>
      </c>
      <c r="Q4359">
        <v>50</v>
      </c>
      <c r="R4359">
        <v>0</v>
      </c>
      <c r="S4359" t="s">
        <v>124</v>
      </c>
      <c r="T4359" t="s">
        <v>124</v>
      </c>
      <c r="U4359" t="s">
        <v>124</v>
      </c>
      <c r="V4359" t="s">
        <v>124</v>
      </c>
    </row>
    <row r="4360" spans="1:22" x14ac:dyDescent="0.25">
      <c r="A4360" t="str">
        <f t="shared" si="68"/>
        <v>2016/20175MaleVeterinary sciencesUK</v>
      </c>
      <c r="B4360" t="s">
        <v>75</v>
      </c>
      <c r="C4360" t="s">
        <v>137</v>
      </c>
      <c r="D4360">
        <v>5</v>
      </c>
      <c r="E4360" t="s">
        <v>2</v>
      </c>
      <c r="F4360" t="s">
        <v>61</v>
      </c>
      <c r="G4360" t="s">
        <v>85</v>
      </c>
      <c r="H4360">
        <v>140</v>
      </c>
      <c r="I4360">
        <v>135</v>
      </c>
      <c r="J4360">
        <v>0</v>
      </c>
      <c r="K4360">
        <v>1.4</v>
      </c>
      <c r="L4360">
        <v>135</v>
      </c>
      <c r="M4360">
        <v>11</v>
      </c>
      <c r="N4360">
        <v>2.2000000000000002</v>
      </c>
      <c r="O4360">
        <v>61</v>
      </c>
      <c r="P4360">
        <v>81.599999999999994</v>
      </c>
      <c r="Q4360">
        <v>86.8</v>
      </c>
      <c r="R4360">
        <v>25.7</v>
      </c>
      <c r="S4360">
        <v>80</v>
      </c>
      <c r="T4360">
        <v>28500</v>
      </c>
      <c r="U4360">
        <v>35800</v>
      </c>
      <c r="V4360">
        <v>42000</v>
      </c>
    </row>
    <row r="4361" spans="1:22" x14ac:dyDescent="0.25">
      <c r="A4361" t="str">
        <f t="shared" si="68"/>
        <v>2016/20175MaleVeterinary sciencesNon-EU</v>
      </c>
      <c r="B4361" t="s">
        <v>75</v>
      </c>
      <c r="C4361" t="s">
        <v>137</v>
      </c>
      <c r="D4361">
        <v>5</v>
      </c>
      <c r="E4361" t="s">
        <v>2</v>
      </c>
      <c r="F4361" t="s">
        <v>125</v>
      </c>
      <c r="G4361" t="s">
        <v>85</v>
      </c>
      <c r="H4361">
        <v>5</v>
      </c>
      <c r="I4361">
        <v>5</v>
      </c>
      <c r="J4361">
        <v>60</v>
      </c>
      <c r="K4361">
        <v>0</v>
      </c>
      <c r="L4361">
        <v>0</v>
      </c>
      <c r="M4361">
        <v>0</v>
      </c>
      <c r="N4361">
        <v>20</v>
      </c>
      <c r="O4361">
        <v>0</v>
      </c>
      <c r="P4361">
        <v>0</v>
      </c>
      <c r="Q4361">
        <v>20</v>
      </c>
      <c r="R4361">
        <v>20</v>
      </c>
      <c r="S4361" t="s">
        <v>146</v>
      </c>
      <c r="T4361" t="s">
        <v>146</v>
      </c>
      <c r="U4361" t="s">
        <v>146</v>
      </c>
      <c r="V4361" t="s">
        <v>146</v>
      </c>
    </row>
    <row r="4362" spans="1:22" x14ac:dyDescent="0.25">
      <c r="A4362" t="str">
        <f t="shared" si="68"/>
        <v>2016/20173FemaleAgriculture, food and related studiesEU</v>
      </c>
      <c r="B4362" t="s">
        <v>75</v>
      </c>
      <c r="C4362" t="s">
        <v>138</v>
      </c>
      <c r="D4362">
        <v>3</v>
      </c>
      <c r="E4362" t="s">
        <v>1</v>
      </c>
      <c r="F4362" t="s">
        <v>21</v>
      </c>
      <c r="G4362" t="s">
        <v>87</v>
      </c>
      <c r="H4362">
        <v>45</v>
      </c>
      <c r="I4362">
        <v>40</v>
      </c>
      <c r="J4362">
        <v>24.2</v>
      </c>
      <c r="K4362">
        <v>9.6999999999999993</v>
      </c>
      <c r="L4362">
        <v>30</v>
      </c>
      <c r="M4362">
        <v>26.9</v>
      </c>
      <c r="N4362">
        <v>5.9</v>
      </c>
      <c r="O4362">
        <v>24.5</v>
      </c>
      <c r="P4362">
        <v>40.6</v>
      </c>
      <c r="Q4362">
        <v>43</v>
      </c>
      <c r="R4362">
        <v>18.5</v>
      </c>
      <c r="S4362" t="s">
        <v>124</v>
      </c>
      <c r="T4362" t="s">
        <v>124</v>
      </c>
      <c r="U4362" t="s">
        <v>124</v>
      </c>
      <c r="V4362" t="s">
        <v>124</v>
      </c>
    </row>
    <row r="4363" spans="1:22" x14ac:dyDescent="0.25">
      <c r="A4363" t="str">
        <f t="shared" si="68"/>
        <v>2016/20173FemaleAgriculture, food and related studiesUK</v>
      </c>
      <c r="B4363" t="s">
        <v>75</v>
      </c>
      <c r="C4363" t="s">
        <v>138</v>
      </c>
      <c r="D4363">
        <v>3</v>
      </c>
      <c r="E4363" t="s">
        <v>1</v>
      </c>
      <c r="F4363" t="s">
        <v>61</v>
      </c>
      <c r="G4363" t="s">
        <v>87</v>
      </c>
      <c r="H4363">
        <v>1545</v>
      </c>
      <c r="I4363">
        <v>1540</v>
      </c>
      <c r="J4363">
        <v>0.8</v>
      </c>
      <c r="K4363">
        <v>0.4</v>
      </c>
      <c r="L4363">
        <v>1525</v>
      </c>
      <c r="M4363">
        <v>5.3</v>
      </c>
      <c r="N4363">
        <v>5.5</v>
      </c>
      <c r="O4363">
        <v>73</v>
      </c>
      <c r="P4363">
        <v>84.9</v>
      </c>
      <c r="Q4363">
        <v>88.4</v>
      </c>
      <c r="R4363">
        <v>15.4</v>
      </c>
      <c r="S4363">
        <v>1095</v>
      </c>
      <c r="T4363">
        <v>13900</v>
      </c>
      <c r="U4363">
        <v>18600</v>
      </c>
      <c r="V4363">
        <v>24500</v>
      </c>
    </row>
    <row r="4364" spans="1:22" x14ac:dyDescent="0.25">
      <c r="A4364" t="str">
        <f t="shared" si="68"/>
        <v>2016/20173FemaleAgriculture, food and related studiesNon-EU</v>
      </c>
      <c r="B4364" t="s">
        <v>75</v>
      </c>
      <c r="C4364" t="s">
        <v>138</v>
      </c>
      <c r="D4364">
        <v>3</v>
      </c>
      <c r="E4364" t="s">
        <v>1</v>
      </c>
      <c r="F4364" t="s">
        <v>125</v>
      </c>
      <c r="G4364" t="s">
        <v>87</v>
      </c>
      <c r="H4364">
        <v>90</v>
      </c>
      <c r="I4364">
        <v>90</v>
      </c>
      <c r="J4364">
        <v>52.2</v>
      </c>
      <c r="K4364">
        <v>0.6</v>
      </c>
      <c r="L4364">
        <v>40</v>
      </c>
      <c r="M4364">
        <v>25.8</v>
      </c>
      <c r="N4364">
        <v>1.1000000000000001</v>
      </c>
      <c r="O4364">
        <v>14.1</v>
      </c>
      <c r="P4364">
        <v>14.1</v>
      </c>
      <c r="Q4364">
        <v>20.9</v>
      </c>
      <c r="R4364">
        <v>6.8</v>
      </c>
      <c r="S4364" t="s">
        <v>124</v>
      </c>
      <c r="T4364" t="s">
        <v>124</v>
      </c>
      <c r="U4364" t="s">
        <v>124</v>
      </c>
      <c r="V4364" t="s">
        <v>124</v>
      </c>
    </row>
    <row r="4365" spans="1:22" x14ac:dyDescent="0.25">
      <c r="A4365" t="str">
        <f t="shared" si="68"/>
        <v>2016/20173FemaleAllied healthEU</v>
      </c>
      <c r="B4365" t="s">
        <v>75</v>
      </c>
      <c r="C4365" t="s">
        <v>138</v>
      </c>
      <c r="D4365">
        <v>3</v>
      </c>
      <c r="E4365" t="s">
        <v>1</v>
      </c>
      <c r="F4365" t="s">
        <v>21</v>
      </c>
      <c r="G4365" t="s">
        <v>145</v>
      </c>
      <c r="H4365">
        <v>305</v>
      </c>
      <c r="I4365">
        <v>290</v>
      </c>
      <c r="J4365">
        <v>26.7</v>
      </c>
      <c r="K4365">
        <v>5.0999999999999996</v>
      </c>
      <c r="L4365">
        <v>215</v>
      </c>
      <c r="M4365">
        <v>21.3</v>
      </c>
      <c r="N4365">
        <v>4.0999999999999996</v>
      </c>
      <c r="O4365">
        <v>30.8</v>
      </c>
      <c r="P4365">
        <v>40.5</v>
      </c>
      <c r="Q4365">
        <v>47.8</v>
      </c>
      <c r="R4365">
        <v>17</v>
      </c>
      <c r="S4365">
        <v>85</v>
      </c>
      <c r="T4365">
        <v>16400</v>
      </c>
      <c r="U4365">
        <v>24100</v>
      </c>
      <c r="V4365">
        <v>28800</v>
      </c>
    </row>
    <row r="4366" spans="1:22" x14ac:dyDescent="0.25">
      <c r="A4366" t="str">
        <f t="shared" si="68"/>
        <v>2016/20173FemaleAllied healthUK</v>
      </c>
      <c r="B4366" t="s">
        <v>75</v>
      </c>
      <c r="C4366" t="s">
        <v>138</v>
      </c>
      <c r="D4366">
        <v>3</v>
      </c>
      <c r="E4366" t="s">
        <v>1</v>
      </c>
      <c r="F4366" t="s">
        <v>61</v>
      </c>
      <c r="G4366" t="s">
        <v>145</v>
      </c>
      <c r="H4366">
        <v>6885</v>
      </c>
      <c r="I4366">
        <v>6845</v>
      </c>
      <c r="J4366">
        <v>2</v>
      </c>
      <c r="K4366">
        <v>0.6</v>
      </c>
      <c r="L4366">
        <v>6705</v>
      </c>
      <c r="M4366">
        <v>5.0999999999999996</v>
      </c>
      <c r="N4366">
        <v>5</v>
      </c>
      <c r="O4366">
        <v>71.599999999999994</v>
      </c>
      <c r="P4366">
        <v>84.2</v>
      </c>
      <c r="Q4366">
        <v>87.9</v>
      </c>
      <c r="R4366">
        <v>16.3</v>
      </c>
      <c r="S4366">
        <v>4710</v>
      </c>
      <c r="T4366">
        <v>16200</v>
      </c>
      <c r="U4366">
        <v>22600</v>
      </c>
      <c r="V4366">
        <v>27000</v>
      </c>
    </row>
    <row r="4367" spans="1:22" x14ac:dyDescent="0.25">
      <c r="A4367" t="str">
        <f t="shared" si="68"/>
        <v>2016/20173FemaleAllied healthNon-EU</v>
      </c>
      <c r="B4367" t="s">
        <v>75</v>
      </c>
      <c r="C4367" t="s">
        <v>138</v>
      </c>
      <c r="D4367">
        <v>3</v>
      </c>
      <c r="E4367" t="s">
        <v>1</v>
      </c>
      <c r="F4367" t="s">
        <v>125</v>
      </c>
      <c r="G4367" t="s">
        <v>145</v>
      </c>
      <c r="H4367">
        <v>325</v>
      </c>
      <c r="I4367">
        <v>315</v>
      </c>
      <c r="J4367">
        <v>41.4</v>
      </c>
      <c r="K4367">
        <v>3.8</v>
      </c>
      <c r="L4367">
        <v>185</v>
      </c>
      <c r="M4367">
        <v>24.3</v>
      </c>
      <c r="N4367">
        <v>2.9</v>
      </c>
      <c r="O4367">
        <v>19.8</v>
      </c>
      <c r="P4367">
        <v>25.9</v>
      </c>
      <c r="Q4367">
        <v>31.5</v>
      </c>
      <c r="R4367">
        <v>11.7</v>
      </c>
      <c r="S4367">
        <v>55</v>
      </c>
      <c r="T4367">
        <v>20100</v>
      </c>
      <c r="U4367">
        <v>27400</v>
      </c>
      <c r="V4367">
        <v>36100</v>
      </c>
    </row>
    <row r="4368" spans="1:22" x14ac:dyDescent="0.25">
      <c r="A4368" t="str">
        <f t="shared" si="68"/>
        <v>2016/20173FemaleArchitecture, building and planningEU</v>
      </c>
      <c r="B4368" t="s">
        <v>75</v>
      </c>
      <c r="C4368" t="s">
        <v>138</v>
      </c>
      <c r="D4368">
        <v>3</v>
      </c>
      <c r="E4368" t="s">
        <v>1</v>
      </c>
      <c r="F4368" t="s">
        <v>21</v>
      </c>
      <c r="G4368" t="s">
        <v>97</v>
      </c>
      <c r="H4368">
        <v>345</v>
      </c>
      <c r="I4368">
        <v>335</v>
      </c>
      <c r="J4368">
        <v>22.1</v>
      </c>
      <c r="K4368">
        <v>2.7</v>
      </c>
      <c r="L4368">
        <v>260</v>
      </c>
      <c r="M4368">
        <v>12.1</v>
      </c>
      <c r="N4368">
        <v>2.2000000000000002</v>
      </c>
      <c r="O4368">
        <v>15.4</v>
      </c>
      <c r="P4368">
        <v>42.3</v>
      </c>
      <c r="Q4368">
        <v>63.5</v>
      </c>
      <c r="R4368">
        <v>48.1</v>
      </c>
      <c r="S4368">
        <v>50</v>
      </c>
      <c r="T4368">
        <v>19300</v>
      </c>
      <c r="U4368">
        <v>25600</v>
      </c>
      <c r="V4368">
        <v>28100</v>
      </c>
    </row>
    <row r="4369" spans="1:22" x14ac:dyDescent="0.25">
      <c r="A4369" t="str">
        <f t="shared" si="68"/>
        <v>2016/20173FemaleArchitecture, building and planningUK</v>
      </c>
      <c r="B4369" t="s">
        <v>75</v>
      </c>
      <c r="C4369" t="s">
        <v>138</v>
      </c>
      <c r="D4369">
        <v>3</v>
      </c>
      <c r="E4369" t="s">
        <v>1</v>
      </c>
      <c r="F4369" t="s">
        <v>61</v>
      </c>
      <c r="G4369" t="s">
        <v>97</v>
      </c>
      <c r="H4369">
        <v>1710</v>
      </c>
      <c r="I4369">
        <v>1700</v>
      </c>
      <c r="J4369">
        <v>1.8</v>
      </c>
      <c r="K4369">
        <v>0.4</v>
      </c>
      <c r="L4369">
        <v>1670</v>
      </c>
      <c r="M4369">
        <v>5.5</v>
      </c>
      <c r="N4369">
        <v>4.4000000000000004</v>
      </c>
      <c r="O4369">
        <v>60.2</v>
      </c>
      <c r="P4369">
        <v>78.7</v>
      </c>
      <c r="Q4369">
        <v>88.3</v>
      </c>
      <c r="R4369">
        <v>28.1</v>
      </c>
      <c r="S4369">
        <v>1000</v>
      </c>
      <c r="T4369">
        <v>19700</v>
      </c>
      <c r="U4369">
        <v>26300</v>
      </c>
      <c r="V4369">
        <v>32800</v>
      </c>
    </row>
    <row r="4370" spans="1:22" x14ac:dyDescent="0.25">
      <c r="A4370" t="str">
        <f t="shared" si="68"/>
        <v>2016/20173FemaleArchitecture, building and planningNon-EU</v>
      </c>
      <c r="B4370" t="s">
        <v>75</v>
      </c>
      <c r="C4370" t="s">
        <v>138</v>
      </c>
      <c r="D4370">
        <v>3</v>
      </c>
      <c r="E4370" t="s">
        <v>1</v>
      </c>
      <c r="F4370" t="s">
        <v>125</v>
      </c>
      <c r="G4370" t="s">
        <v>97</v>
      </c>
      <c r="H4370">
        <v>435</v>
      </c>
      <c r="I4370">
        <v>430</v>
      </c>
      <c r="J4370">
        <v>55</v>
      </c>
      <c r="K4370">
        <v>0.9</v>
      </c>
      <c r="L4370">
        <v>195</v>
      </c>
      <c r="M4370">
        <v>23.7</v>
      </c>
      <c r="N4370">
        <v>2.2999999999999998</v>
      </c>
      <c r="O4370">
        <v>5.7</v>
      </c>
      <c r="P4370">
        <v>8.8000000000000007</v>
      </c>
      <c r="Q4370">
        <v>19</v>
      </c>
      <c r="R4370">
        <v>13.3</v>
      </c>
      <c r="S4370">
        <v>20</v>
      </c>
      <c r="T4370">
        <v>19700</v>
      </c>
      <c r="U4370">
        <v>24800</v>
      </c>
      <c r="V4370">
        <v>28500</v>
      </c>
    </row>
    <row r="4371" spans="1:22" x14ac:dyDescent="0.25">
      <c r="A4371" t="str">
        <f t="shared" si="68"/>
        <v>2016/20173FemaleBiosciencesEU</v>
      </c>
      <c r="B4371" t="s">
        <v>75</v>
      </c>
      <c r="C4371" t="s">
        <v>138</v>
      </c>
      <c r="D4371">
        <v>3</v>
      </c>
      <c r="E4371" t="s">
        <v>1</v>
      </c>
      <c r="F4371" t="s">
        <v>21</v>
      </c>
      <c r="G4371" t="s">
        <v>80</v>
      </c>
      <c r="H4371">
        <v>290</v>
      </c>
      <c r="I4371">
        <v>285</v>
      </c>
      <c r="J4371">
        <v>24.7</v>
      </c>
      <c r="K4371">
        <v>1.7</v>
      </c>
      <c r="L4371">
        <v>215</v>
      </c>
      <c r="M4371">
        <v>16.100000000000001</v>
      </c>
      <c r="N4371">
        <v>2.9</v>
      </c>
      <c r="O4371">
        <v>24.1</v>
      </c>
      <c r="P4371">
        <v>41</v>
      </c>
      <c r="Q4371">
        <v>56.3</v>
      </c>
      <c r="R4371">
        <v>32.299999999999997</v>
      </c>
      <c r="S4371">
        <v>65</v>
      </c>
      <c r="T4371">
        <v>18200</v>
      </c>
      <c r="U4371">
        <v>24100</v>
      </c>
      <c r="V4371">
        <v>28500</v>
      </c>
    </row>
    <row r="4372" spans="1:22" x14ac:dyDescent="0.25">
      <c r="A4372" t="str">
        <f t="shared" si="68"/>
        <v>2016/20173FemaleBiosciencesUK</v>
      </c>
      <c r="B4372" t="s">
        <v>75</v>
      </c>
      <c r="C4372" t="s">
        <v>138</v>
      </c>
      <c r="D4372">
        <v>3</v>
      </c>
      <c r="E4372" t="s">
        <v>1</v>
      </c>
      <c r="F4372" t="s">
        <v>61</v>
      </c>
      <c r="G4372" t="s">
        <v>80</v>
      </c>
      <c r="H4372">
        <v>5230</v>
      </c>
      <c r="I4372">
        <v>5205</v>
      </c>
      <c r="J4372">
        <v>1.2</v>
      </c>
      <c r="K4372">
        <v>0.5</v>
      </c>
      <c r="L4372">
        <v>5145</v>
      </c>
      <c r="M4372">
        <v>5</v>
      </c>
      <c r="N4372">
        <v>5.6</v>
      </c>
      <c r="O4372">
        <v>59</v>
      </c>
      <c r="P4372">
        <v>77.5</v>
      </c>
      <c r="Q4372">
        <v>88.2</v>
      </c>
      <c r="R4372">
        <v>29.2</v>
      </c>
      <c r="S4372">
        <v>2985</v>
      </c>
      <c r="T4372">
        <v>16400</v>
      </c>
      <c r="U4372">
        <v>21500</v>
      </c>
      <c r="V4372">
        <v>26300</v>
      </c>
    </row>
    <row r="4373" spans="1:22" x14ac:dyDescent="0.25">
      <c r="A4373" t="str">
        <f t="shared" si="68"/>
        <v>2016/20173FemaleBiosciencesNon-EU</v>
      </c>
      <c r="B4373" t="s">
        <v>75</v>
      </c>
      <c r="C4373" t="s">
        <v>138</v>
      </c>
      <c r="D4373">
        <v>3</v>
      </c>
      <c r="E4373" t="s">
        <v>1</v>
      </c>
      <c r="F4373" t="s">
        <v>125</v>
      </c>
      <c r="G4373" t="s">
        <v>80</v>
      </c>
      <c r="H4373">
        <v>400</v>
      </c>
      <c r="I4373">
        <v>395</v>
      </c>
      <c r="J4373">
        <v>39.9</v>
      </c>
      <c r="K4373">
        <v>1.1000000000000001</v>
      </c>
      <c r="L4373">
        <v>235</v>
      </c>
      <c r="M4373">
        <v>27</v>
      </c>
      <c r="N4373">
        <v>0.8</v>
      </c>
      <c r="O4373">
        <v>14.1</v>
      </c>
      <c r="P4373">
        <v>20.399999999999999</v>
      </c>
      <c r="Q4373">
        <v>32.299999999999997</v>
      </c>
      <c r="R4373">
        <v>18.100000000000001</v>
      </c>
      <c r="S4373">
        <v>50</v>
      </c>
      <c r="T4373">
        <v>15000</v>
      </c>
      <c r="U4373">
        <v>22600</v>
      </c>
      <c r="V4373">
        <v>29600</v>
      </c>
    </row>
    <row r="4374" spans="1:22" x14ac:dyDescent="0.25">
      <c r="A4374" t="str">
        <f t="shared" si="68"/>
        <v>2016/20173FemaleBusiness and managementEU</v>
      </c>
      <c r="B4374" t="s">
        <v>75</v>
      </c>
      <c r="C4374" t="s">
        <v>138</v>
      </c>
      <c r="D4374">
        <v>3</v>
      </c>
      <c r="E4374" t="s">
        <v>1</v>
      </c>
      <c r="F4374" t="s">
        <v>21</v>
      </c>
      <c r="G4374" t="s">
        <v>107</v>
      </c>
      <c r="H4374">
        <v>2145</v>
      </c>
      <c r="I4374">
        <v>2040</v>
      </c>
      <c r="J4374">
        <v>33.299999999999997</v>
      </c>
      <c r="K4374">
        <v>4.9000000000000004</v>
      </c>
      <c r="L4374">
        <v>1360</v>
      </c>
      <c r="M4374">
        <v>23.4</v>
      </c>
      <c r="N4374">
        <v>4.7</v>
      </c>
      <c r="O4374">
        <v>35.200000000000003</v>
      </c>
      <c r="P4374">
        <v>37.200000000000003</v>
      </c>
      <c r="Q4374">
        <v>38.5</v>
      </c>
      <c r="R4374">
        <v>3.3</v>
      </c>
      <c r="S4374">
        <v>680</v>
      </c>
      <c r="T4374">
        <v>19300</v>
      </c>
      <c r="U4374">
        <v>24800</v>
      </c>
      <c r="V4374">
        <v>32100</v>
      </c>
    </row>
    <row r="4375" spans="1:22" x14ac:dyDescent="0.25">
      <c r="A4375" t="str">
        <f t="shared" si="68"/>
        <v>2016/20173FemaleBusiness and managementUK</v>
      </c>
      <c r="B4375" t="s">
        <v>75</v>
      </c>
      <c r="C4375" t="s">
        <v>138</v>
      </c>
      <c r="D4375">
        <v>3</v>
      </c>
      <c r="E4375" t="s">
        <v>1</v>
      </c>
      <c r="F4375" t="s">
        <v>61</v>
      </c>
      <c r="G4375" t="s">
        <v>107</v>
      </c>
      <c r="H4375">
        <v>16740</v>
      </c>
      <c r="I4375">
        <v>16620</v>
      </c>
      <c r="J4375">
        <v>1.9</v>
      </c>
      <c r="K4375">
        <v>0.7</v>
      </c>
      <c r="L4375">
        <v>16305</v>
      </c>
      <c r="M4375">
        <v>6.5</v>
      </c>
      <c r="N4375">
        <v>7</v>
      </c>
      <c r="O4375">
        <v>78.8</v>
      </c>
      <c r="P4375">
        <v>83.2</v>
      </c>
      <c r="Q4375">
        <v>84.6</v>
      </c>
      <c r="R4375">
        <v>5.8</v>
      </c>
      <c r="S4375">
        <v>12770</v>
      </c>
      <c r="T4375">
        <v>17900</v>
      </c>
      <c r="U4375">
        <v>23000</v>
      </c>
      <c r="V4375">
        <v>29200</v>
      </c>
    </row>
    <row r="4376" spans="1:22" x14ac:dyDescent="0.25">
      <c r="A4376" t="str">
        <f t="shared" si="68"/>
        <v>2016/20173FemaleBusiness and managementNon-EU</v>
      </c>
      <c r="B4376" t="s">
        <v>75</v>
      </c>
      <c r="C4376" t="s">
        <v>138</v>
      </c>
      <c r="D4376">
        <v>3</v>
      </c>
      <c r="E4376" t="s">
        <v>1</v>
      </c>
      <c r="F4376" t="s">
        <v>125</v>
      </c>
      <c r="G4376" t="s">
        <v>107</v>
      </c>
      <c r="H4376">
        <v>7160</v>
      </c>
      <c r="I4376">
        <v>7100</v>
      </c>
      <c r="J4376">
        <v>68.3</v>
      </c>
      <c r="K4376">
        <v>0.8</v>
      </c>
      <c r="L4376">
        <v>2250</v>
      </c>
      <c r="M4376">
        <v>21.1</v>
      </c>
      <c r="N4376">
        <v>1.7</v>
      </c>
      <c r="O4376">
        <v>6.3</v>
      </c>
      <c r="P4376">
        <v>7</v>
      </c>
      <c r="Q4376">
        <v>8.9</v>
      </c>
      <c r="R4376">
        <v>2.6</v>
      </c>
      <c r="S4376">
        <v>385</v>
      </c>
      <c r="T4376">
        <v>15700</v>
      </c>
      <c r="U4376">
        <v>23400</v>
      </c>
      <c r="V4376">
        <v>31800</v>
      </c>
    </row>
    <row r="4377" spans="1:22" x14ac:dyDescent="0.25">
      <c r="A4377" t="str">
        <f t="shared" si="68"/>
        <v>2016/20173FemaleCeltic studiesEU</v>
      </c>
      <c r="B4377" t="s">
        <v>75</v>
      </c>
      <c r="C4377" t="s">
        <v>138</v>
      </c>
      <c r="D4377">
        <v>3</v>
      </c>
      <c r="E4377" t="s">
        <v>1</v>
      </c>
      <c r="F4377" t="s">
        <v>21</v>
      </c>
      <c r="G4377" t="s">
        <v>111</v>
      </c>
      <c r="H4377" t="s">
        <v>124</v>
      </c>
      <c r="I4377" t="s">
        <v>124</v>
      </c>
      <c r="J4377" t="s">
        <v>124</v>
      </c>
      <c r="K4377" t="s">
        <v>124</v>
      </c>
      <c r="L4377" t="s">
        <v>124</v>
      </c>
      <c r="M4377" t="s">
        <v>124</v>
      </c>
      <c r="N4377" t="s">
        <v>124</v>
      </c>
      <c r="O4377" t="s">
        <v>124</v>
      </c>
      <c r="P4377" t="s">
        <v>124</v>
      </c>
      <c r="Q4377" t="s">
        <v>124</v>
      </c>
      <c r="R4377" t="s">
        <v>124</v>
      </c>
      <c r="S4377" t="s">
        <v>146</v>
      </c>
      <c r="T4377" t="s">
        <v>146</v>
      </c>
      <c r="U4377" t="s">
        <v>146</v>
      </c>
      <c r="V4377" t="s">
        <v>146</v>
      </c>
    </row>
    <row r="4378" spans="1:22" x14ac:dyDescent="0.25">
      <c r="A4378" t="str">
        <f t="shared" si="68"/>
        <v>2016/20173FemaleCeltic studiesUK</v>
      </c>
      <c r="B4378" t="s">
        <v>75</v>
      </c>
      <c r="C4378" t="s">
        <v>138</v>
      </c>
      <c r="D4378">
        <v>3</v>
      </c>
      <c r="E4378" t="s">
        <v>1</v>
      </c>
      <c r="F4378" t="s">
        <v>61</v>
      </c>
      <c r="G4378" t="s">
        <v>111</v>
      </c>
      <c r="H4378">
        <v>15</v>
      </c>
      <c r="I4378">
        <v>15</v>
      </c>
      <c r="J4378">
        <v>0</v>
      </c>
      <c r="K4378">
        <v>0</v>
      </c>
      <c r="L4378">
        <v>15</v>
      </c>
      <c r="M4378">
        <v>9</v>
      </c>
      <c r="N4378">
        <v>10.6</v>
      </c>
      <c r="O4378">
        <v>65.400000000000006</v>
      </c>
      <c r="P4378">
        <v>77.400000000000006</v>
      </c>
      <c r="Q4378">
        <v>80.400000000000006</v>
      </c>
      <c r="R4378">
        <v>15</v>
      </c>
      <c r="S4378" t="s">
        <v>124</v>
      </c>
      <c r="T4378" t="s">
        <v>124</v>
      </c>
      <c r="U4378" t="s">
        <v>124</v>
      </c>
      <c r="V4378" t="s">
        <v>124</v>
      </c>
    </row>
    <row r="4379" spans="1:22" x14ac:dyDescent="0.25">
      <c r="A4379" t="str">
        <f t="shared" si="68"/>
        <v>2016/20173FemaleCeltic studiesNon-EU</v>
      </c>
      <c r="B4379" t="s">
        <v>75</v>
      </c>
      <c r="C4379" t="s">
        <v>138</v>
      </c>
      <c r="D4379">
        <v>3</v>
      </c>
      <c r="E4379" t="s">
        <v>1</v>
      </c>
      <c r="F4379" t="s">
        <v>125</v>
      </c>
      <c r="G4379" t="s">
        <v>111</v>
      </c>
      <c r="H4379" t="s">
        <v>124</v>
      </c>
      <c r="I4379" t="s">
        <v>124</v>
      </c>
      <c r="J4379" t="s">
        <v>124</v>
      </c>
      <c r="K4379" t="s">
        <v>124</v>
      </c>
      <c r="L4379" t="s">
        <v>124</v>
      </c>
      <c r="M4379" t="s">
        <v>124</v>
      </c>
      <c r="N4379" t="s">
        <v>124</v>
      </c>
      <c r="O4379" t="s">
        <v>124</v>
      </c>
      <c r="P4379" t="s">
        <v>124</v>
      </c>
      <c r="Q4379" t="s">
        <v>124</v>
      </c>
      <c r="R4379" t="s">
        <v>124</v>
      </c>
      <c r="S4379" t="s">
        <v>146</v>
      </c>
      <c r="T4379" t="s">
        <v>146</v>
      </c>
      <c r="U4379" t="s">
        <v>146</v>
      </c>
      <c r="V4379" t="s">
        <v>146</v>
      </c>
    </row>
    <row r="4380" spans="1:22" x14ac:dyDescent="0.25">
      <c r="A4380" t="str">
        <f t="shared" si="68"/>
        <v>2016/20173FemaleChemistryEU</v>
      </c>
      <c r="B4380" t="s">
        <v>75</v>
      </c>
      <c r="C4380" t="s">
        <v>138</v>
      </c>
      <c r="D4380">
        <v>3</v>
      </c>
      <c r="E4380" t="s">
        <v>1</v>
      </c>
      <c r="F4380" t="s">
        <v>21</v>
      </c>
      <c r="G4380" t="s">
        <v>90</v>
      </c>
      <c r="H4380">
        <v>45</v>
      </c>
      <c r="I4380">
        <v>45</v>
      </c>
      <c r="J4380">
        <v>25.6</v>
      </c>
      <c r="K4380">
        <v>2.2000000000000002</v>
      </c>
      <c r="L4380">
        <v>30</v>
      </c>
      <c r="M4380">
        <v>12.6</v>
      </c>
      <c r="N4380">
        <v>0</v>
      </c>
      <c r="O4380">
        <v>18.899999999999999</v>
      </c>
      <c r="P4380">
        <v>53.7</v>
      </c>
      <c r="Q4380">
        <v>61.8</v>
      </c>
      <c r="R4380">
        <v>42.8</v>
      </c>
      <c r="S4380" t="s">
        <v>124</v>
      </c>
      <c r="T4380" t="s">
        <v>124</v>
      </c>
      <c r="U4380" t="s">
        <v>124</v>
      </c>
      <c r="V4380" t="s">
        <v>124</v>
      </c>
    </row>
    <row r="4381" spans="1:22" x14ac:dyDescent="0.25">
      <c r="A4381" t="str">
        <f t="shared" si="68"/>
        <v>2016/20173FemaleChemistryUK</v>
      </c>
      <c r="B4381" t="s">
        <v>75</v>
      </c>
      <c r="C4381" t="s">
        <v>138</v>
      </c>
      <c r="D4381">
        <v>3</v>
      </c>
      <c r="E4381" t="s">
        <v>1</v>
      </c>
      <c r="F4381" t="s">
        <v>61</v>
      </c>
      <c r="G4381" t="s">
        <v>90</v>
      </c>
      <c r="H4381">
        <v>1160</v>
      </c>
      <c r="I4381">
        <v>1155</v>
      </c>
      <c r="J4381">
        <v>1</v>
      </c>
      <c r="K4381">
        <v>0.4</v>
      </c>
      <c r="L4381">
        <v>1145</v>
      </c>
      <c r="M4381">
        <v>5.7</v>
      </c>
      <c r="N4381">
        <v>4.3</v>
      </c>
      <c r="O4381">
        <v>62.8</v>
      </c>
      <c r="P4381">
        <v>80.3</v>
      </c>
      <c r="Q4381">
        <v>89</v>
      </c>
      <c r="R4381">
        <v>26.2</v>
      </c>
      <c r="S4381">
        <v>715</v>
      </c>
      <c r="T4381">
        <v>20400</v>
      </c>
      <c r="U4381">
        <v>24800</v>
      </c>
      <c r="V4381">
        <v>30700</v>
      </c>
    </row>
    <row r="4382" spans="1:22" x14ac:dyDescent="0.25">
      <c r="A4382" t="str">
        <f t="shared" si="68"/>
        <v>2016/20173FemaleChemistryNon-EU</v>
      </c>
      <c r="B4382" t="s">
        <v>75</v>
      </c>
      <c r="C4382" t="s">
        <v>138</v>
      </c>
      <c r="D4382">
        <v>3</v>
      </c>
      <c r="E4382" t="s">
        <v>1</v>
      </c>
      <c r="F4382" t="s">
        <v>125</v>
      </c>
      <c r="G4382" t="s">
        <v>90</v>
      </c>
      <c r="H4382">
        <v>105</v>
      </c>
      <c r="I4382">
        <v>105</v>
      </c>
      <c r="J4382">
        <v>67.8</v>
      </c>
      <c r="K4382">
        <v>0.9</v>
      </c>
      <c r="L4382">
        <v>35</v>
      </c>
      <c r="M4382">
        <v>17</v>
      </c>
      <c r="N4382">
        <v>1</v>
      </c>
      <c r="O4382">
        <v>7.3</v>
      </c>
      <c r="P4382">
        <v>9.9</v>
      </c>
      <c r="Q4382">
        <v>14.3</v>
      </c>
      <c r="R4382">
        <v>6.9</v>
      </c>
      <c r="S4382" t="s">
        <v>124</v>
      </c>
      <c r="T4382" t="s">
        <v>124</v>
      </c>
      <c r="U4382" t="s">
        <v>124</v>
      </c>
      <c r="V4382" t="s">
        <v>124</v>
      </c>
    </row>
    <row r="4383" spans="1:22" x14ac:dyDescent="0.25">
      <c r="A4383" t="str">
        <f t="shared" si="68"/>
        <v>2016/20173FemaleCombined and general studiesEU</v>
      </c>
      <c r="B4383" t="s">
        <v>75</v>
      </c>
      <c r="C4383" t="s">
        <v>138</v>
      </c>
      <c r="D4383">
        <v>3</v>
      </c>
      <c r="E4383" t="s">
        <v>1</v>
      </c>
      <c r="F4383" t="s">
        <v>21</v>
      </c>
      <c r="G4383" t="s">
        <v>120</v>
      </c>
      <c r="H4383">
        <v>35</v>
      </c>
      <c r="I4383">
        <v>35</v>
      </c>
      <c r="J4383">
        <v>21.6</v>
      </c>
      <c r="K4383">
        <v>8.1</v>
      </c>
      <c r="L4383">
        <v>25</v>
      </c>
      <c r="M4383">
        <v>20.6</v>
      </c>
      <c r="N4383">
        <v>5.9</v>
      </c>
      <c r="O4383">
        <v>34.299999999999997</v>
      </c>
      <c r="P4383">
        <v>46.1</v>
      </c>
      <c r="Q4383">
        <v>52</v>
      </c>
      <c r="R4383">
        <v>17.7</v>
      </c>
      <c r="S4383">
        <v>10</v>
      </c>
      <c r="T4383">
        <v>13100</v>
      </c>
      <c r="U4383">
        <v>21500</v>
      </c>
      <c r="V4383">
        <v>32500</v>
      </c>
    </row>
    <row r="4384" spans="1:22" x14ac:dyDescent="0.25">
      <c r="A4384" t="str">
        <f t="shared" si="68"/>
        <v>2016/20173FemaleCombined and general studiesUK</v>
      </c>
      <c r="B4384" t="s">
        <v>75</v>
      </c>
      <c r="C4384" t="s">
        <v>138</v>
      </c>
      <c r="D4384">
        <v>3</v>
      </c>
      <c r="E4384" t="s">
        <v>1</v>
      </c>
      <c r="F4384" t="s">
        <v>61</v>
      </c>
      <c r="G4384" t="s">
        <v>120</v>
      </c>
      <c r="H4384">
        <v>3260</v>
      </c>
      <c r="I4384">
        <v>3225</v>
      </c>
      <c r="J4384">
        <v>3</v>
      </c>
      <c r="K4384">
        <v>1.1000000000000001</v>
      </c>
      <c r="L4384">
        <v>3130</v>
      </c>
      <c r="M4384">
        <v>10.8</v>
      </c>
      <c r="N4384">
        <v>6.9</v>
      </c>
      <c r="O4384">
        <v>64.900000000000006</v>
      </c>
      <c r="P4384">
        <v>75.599999999999994</v>
      </c>
      <c r="Q4384">
        <v>79.3</v>
      </c>
      <c r="R4384">
        <v>14.5</v>
      </c>
      <c r="S4384">
        <v>1945</v>
      </c>
      <c r="T4384">
        <v>11700</v>
      </c>
      <c r="U4384">
        <v>20100</v>
      </c>
      <c r="V4384">
        <v>26600</v>
      </c>
    </row>
    <row r="4385" spans="1:22" x14ac:dyDescent="0.25">
      <c r="A4385" t="str">
        <f t="shared" si="68"/>
        <v>2016/20173FemaleCombined and general studiesNon-EU</v>
      </c>
      <c r="B4385" t="s">
        <v>75</v>
      </c>
      <c r="C4385" t="s">
        <v>138</v>
      </c>
      <c r="D4385">
        <v>3</v>
      </c>
      <c r="E4385" t="s">
        <v>1</v>
      </c>
      <c r="F4385" t="s">
        <v>125</v>
      </c>
      <c r="G4385" t="s">
        <v>120</v>
      </c>
      <c r="H4385">
        <v>40</v>
      </c>
      <c r="I4385">
        <v>40</v>
      </c>
      <c r="J4385">
        <v>45.9</v>
      </c>
      <c r="K4385">
        <v>0</v>
      </c>
      <c r="L4385">
        <v>20</v>
      </c>
      <c r="M4385">
        <v>32.1</v>
      </c>
      <c r="N4385">
        <v>4.9000000000000004</v>
      </c>
      <c r="O4385">
        <v>9.8000000000000007</v>
      </c>
      <c r="P4385">
        <v>12.2</v>
      </c>
      <c r="Q4385">
        <v>17.100000000000001</v>
      </c>
      <c r="R4385">
        <v>7.3</v>
      </c>
      <c r="S4385" t="s">
        <v>124</v>
      </c>
      <c r="T4385" t="s">
        <v>124</v>
      </c>
      <c r="U4385" t="s">
        <v>124</v>
      </c>
      <c r="V4385" t="s">
        <v>124</v>
      </c>
    </row>
    <row r="4386" spans="1:22" x14ac:dyDescent="0.25">
      <c r="A4386" t="str">
        <f t="shared" si="68"/>
        <v>2016/20173FemaleComputingEU</v>
      </c>
      <c r="B4386" t="s">
        <v>75</v>
      </c>
      <c r="C4386" t="s">
        <v>138</v>
      </c>
      <c r="D4386">
        <v>3</v>
      </c>
      <c r="E4386" t="s">
        <v>1</v>
      </c>
      <c r="F4386" t="s">
        <v>21</v>
      </c>
      <c r="G4386" t="s">
        <v>95</v>
      </c>
      <c r="H4386">
        <v>125</v>
      </c>
      <c r="I4386">
        <v>125</v>
      </c>
      <c r="J4386">
        <v>28</v>
      </c>
      <c r="K4386">
        <v>0.8</v>
      </c>
      <c r="L4386">
        <v>90</v>
      </c>
      <c r="M4386">
        <v>13</v>
      </c>
      <c r="N4386">
        <v>4.9000000000000004</v>
      </c>
      <c r="O4386">
        <v>45.7</v>
      </c>
      <c r="P4386">
        <v>50.9</v>
      </c>
      <c r="Q4386">
        <v>54.1</v>
      </c>
      <c r="R4386">
        <v>8.4</v>
      </c>
      <c r="S4386">
        <v>50</v>
      </c>
      <c r="T4386">
        <v>25600</v>
      </c>
      <c r="U4386">
        <v>33900</v>
      </c>
      <c r="V4386">
        <v>43100</v>
      </c>
    </row>
    <row r="4387" spans="1:22" x14ac:dyDescent="0.25">
      <c r="A4387" t="str">
        <f t="shared" si="68"/>
        <v>2016/20173FemaleComputingUK</v>
      </c>
      <c r="B4387" t="s">
        <v>75</v>
      </c>
      <c r="C4387" t="s">
        <v>138</v>
      </c>
      <c r="D4387">
        <v>3</v>
      </c>
      <c r="E4387" t="s">
        <v>1</v>
      </c>
      <c r="F4387" t="s">
        <v>61</v>
      </c>
      <c r="G4387" t="s">
        <v>95</v>
      </c>
      <c r="H4387">
        <v>1690</v>
      </c>
      <c r="I4387">
        <v>1685</v>
      </c>
      <c r="J4387">
        <v>1.3</v>
      </c>
      <c r="K4387">
        <v>0.3</v>
      </c>
      <c r="L4387">
        <v>1665</v>
      </c>
      <c r="M4387">
        <v>7.8</v>
      </c>
      <c r="N4387">
        <v>7.6</v>
      </c>
      <c r="O4387">
        <v>75.5</v>
      </c>
      <c r="P4387">
        <v>81.400000000000006</v>
      </c>
      <c r="Q4387">
        <v>83.3</v>
      </c>
      <c r="R4387">
        <v>7.7</v>
      </c>
      <c r="S4387">
        <v>1225</v>
      </c>
      <c r="T4387">
        <v>16400</v>
      </c>
      <c r="U4387">
        <v>23000</v>
      </c>
      <c r="V4387">
        <v>29600</v>
      </c>
    </row>
    <row r="4388" spans="1:22" x14ac:dyDescent="0.25">
      <c r="A4388" t="str">
        <f t="shared" si="68"/>
        <v>2016/20173FemaleComputingNon-EU</v>
      </c>
      <c r="B4388" t="s">
        <v>75</v>
      </c>
      <c r="C4388" t="s">
        <v>138</v>
      </c>
      <c r="D4388">
        <v>3</v>
      </c>
      <c r="E4388" t="s">
        <v>1</v>
      </c>
      <c r="F4388" t="s">
        <v>125</v>
      </c>
      <c r="G4388" t="s">
        <v>95</v>
      </c>
      <c r="H4388">
        <v>405</v>
      </c>
      <c r="I4388">
        <v>400</v>
      </c>
      <c r="J4388">
        <v>49.5</v>
      </c>
      <c r="K4388">
        <v>1.2</v>
      </c>
      <c r="L4388">
        <v>205</v>
      </c>
      <c r="M4388">
        <v>32.4</v>
      </c>
      <c r="N4388">
        <v>2</v>
      </c>
      <c r="O4388">
        <v>10.3</v>
      </c>
      <c r="P4388">
        <v>13</v>
      </c>
      <c r="Q4388">
        <v>16.100000000000001</v>
      </c>
      <c r="R4388">
        <v>5.7</v>
      </c>
      <c r="S4388">
        <v>40</v>
      </c>
      <c r="T4388">
        <v>15000</v>
      </c>
      <c r="U4388">
        <v>25900</v>
      </c>
      <c r="V4388">
        <v>43100</v>
      </c>
    </row>
    <row r="4389" spans="1:22" x14ac:dyDescent="0.25">
      <c r="A4389" t="str">
        <f t="shared" si="68"/>
        <v>2016/20173FemaleCreative arts and designEU</v>
      </c>
      <c r="B4389" t="s">
        <v>75</v>
      </c>
      <c r="C4389" t="s">
        <v>138</v>
      </c>
      <c r="D4389">
        <v>3</v>
      </c>
      <c r="E4389" t="s">
        <v>1</v>
      </c>
      <c r="F4389" t="s">
        <v>21</v>
      </c>
      <c r="G4389" t="s">
        <v>116</v>
      </c>
      <c r="H4389">
        <v>895</v>
      </c>
      <c r="I4389">
        <v>855</v>
      </c>
      <c r="J4389">
        <v>27.8</v>
      </c>
      <c r="K4389">
        <v>4.4000000000000004</v>
      </c>
      <c r="L4389">
        <v>620</v>
      </c>
      <c r="M4389">
        <v>22</v>
      </c>
      <c r="N4389">
        <v>6.3</v>
      </c>
      <c r="O4389">
        <v>38.299999999999997</v>
      </c>
      <c r="P4389">
        <v>41.2</v>
      </c>
      <c r="Q4389">
        <v>43.9</v>
      </c>
      <c r="R4389">
        <v>5.6</v>
      </c>
      <c r="S4389">
        <v>285</v>
      </c>
      <c r="T4389">
        <v>14200</v>
      </c>
      <c r="U4389">
        <v>21200</v>
      </c>
      <c r="V4389">
        <v>26600</v>
      </c>
    </row>
    <row r="4390" spans="1:22" x14ac:dyDescent="0.25">
      <c r="A4390" t="str">
        <f t="shared" si="68"/>
        <v>2016/20173FemaleCreative arts and designUK</v>
      </c>
      <c r="B4390" t="s">
        <v>75</v>
      </c>
      <c r="C4390" t="s">
        <v>138</v>
      </c>
      <c r="D4390">
        <v>3</v>
      </c>
      <c r="E4390" t="s">
        <v>1</v>
      </c>
      <c r="F4390" t="s">
        <v>61</v>
      </c>
      <c r="G4390" t="s">
        <v>116</v>
      </c>
      <c r="H4390">
        <v>14190</v>
      </c>
      <c r="I4390">
        <v>14105</v>
      </c>
      <c r="J4390">
        <v>1.2</v>
      </c>
      <c r="K4390">
        <v>0.6</v>
      </c>
      <c r="L4390">
        <v>13935</v>
      </c>
      <c r="M4390">
        <v>6.7</v>
      </c>
      <c r="N4390">
        <v>8.3000000000000007</v>
      </c>
      <c r="O4390">
        <v>77.400000000000006</v>
      </c>
      <c r="P4390">
        <v>82.2</v>
      </c>
      <c r="Q4390">
        <v>83.9</v>
      </c>
      <c r="R4390">
        <v>6.5</v>
      </c>
      <c r="S4390">
        <v>10370</v>
      </c>
      <c r="T4390">
        <v>13100</v>
      </c>
      <c r="U4390">
        <v>18600</v>
      </c>
      <c r="V4390">
        <v>23400</v>
      </c>
    </row>
    <row r="4391" spans="1:22" x14ac:dyDescent="0.25">
      <c r="A4391" t="str">
        <f t="shared" si="68"/>
        <v>2016/20173FemaleCreative arts and designNon-EU</v>
      </c>
      <c r="B4391" t="s">
        <v>75</v>
      </c>
      <c r="C4391" t="s">
        <v>138</v>
      </c>
      <c r="D4391">
        <v>3</v>
      </c>
      <c r="E4391" t="s">
        <v>1</v>
      </c>
      <c r="F4391" t="s">
        <v>125</v>
      </c>
      <c r="G4391" t="s">
        <v>116</v>
      </c>
      <c r="H4391">
        <v>1315</v>
      </c>
      <c r="I4391">
        <v>1295</v>
      </c>
      <c r="J4391">
        <v>58.9</v>
      </c>
      <c r="K4391">
        <v>1.6</v>
      </c>
      <c r="L4391">
        <v>530</v>
      </c>
      <c r="M4391">
        <v>24.7</v>
      </c>
      <c r="N4391">
        <v>2.4</v>
      </c>
      <c r="O4391">
        <v>10</v>
      </c>
      <c r="P4391">
        <v>11</v>
      </c>
      <c r="Q4391">
        <v>14</v>
      </c>
      <c r="R4391">
        <v>4</v>
      </c>
      <c r="S4391">
        <v>115</v>
      </c>
      <c r="T4391">
        <v>15000</v>
      </c>
      <c r="U4391">
        <v>20400</v>
      </c>
      <c r="V4391">
        <v>27000</v>
      </c>
    </row>
    <row r="4392" spans="1:22" x14ac:dyDescent="0.25">
      <c r="A4392" t="str">
        <f t="shared" si="68"/>
        <v>2016/20173FemaleEconomicsEU</v>
      </c>
      <c r="B4392" t="s">
        <v>75</v>
      </c>
      <c r="C4392" t="s">
        <v>138</v>
      </c>
      <c r="D4392">
        <v>3</v>
      </c>
      <c r="E4392" t="s">
        <v>1</v>
      </c>
      <c r="F4392" t="s">
        <v>21</v>
      </c>
      <c r="G4392" t="s">
        <v>8</v>
      </c>
      <c r="H4392">
        <v>245</v>
      </c>
      <c r="I4392">
        <v>235</v>
      </c>
      <c r="J4392">
        <v>23.3</v>
      </c>
      <c r="K4392">
        <v>3.6</v>
      </c>
      <c r="L4392">
        <v>180</v>
      </c>
      <c r="M4392">
        <v>15.9</v>
      </c>
      <c r="N4392">
        <v>4.3</v>
      </c>
      <c r="O4392">
        <v>43.9</v>
      </c>
      <c r="P4392">
        <v>51.2</v>
      </c>
      <c r="Q4392">
        <v>56.5</v>
      </c>
      <c r="R4392">
        <v>12.6</v>
      </c>
      <c r="S4392">
        <v>100</v>
      </c>
      <c r="T4392">
        <v>24100</v>
      </c>
      <c r="U4392">
        <v>31000</v>
      </c>
      <c r="V4392">
        <v>39800</v>
      </c>
    </row>
    <row r="4393" spans="1:22" x14ac:dyDescent="0.25">
      <c r="A4393" t="str">
        <f t="shared" si="68"/>
        <v>2016/20173FemaleEconomicsUK</v>
      </c>
      <c r="B4393" t="s">
        <v>75</v>
      </c>
      <c r="C4393" t="s">
        <v>138</v>
      </c>
      <c r="D4393">
        <v>3</v>
      </c>
      <c r="E4393" t="s">
        <v>1</v>
      </c>
      <c r="F4393" t="s">
        <v>61</v>
      </c>
      <c r="G4393" t="s">
        <v>8</v>
      </c>
      <c r="H4393">
        <v>1485</v>
      </c>
      <c r="I4393">
        <v>1475</v>
      </c>
      <c r="J4393">
        <v>1.7</v>
      </c>
      <c r="K4393">
        <v>0.6</v>
      </c>
      <c r="L4393">
        <v>1450</v>
      </c>
      <c r="M4393">
        <v>7</v>
      </c>
      <c r="N4393">
        <v>6.7</v>
      </c>
      <c r="O4393">
        <v>76.5</v>
      </c>
      <c r="P4393">
        <v>82.5</v>
      </c>
      <c r="Q4393">
        <v>84.7</v>
      </c>
      <c r="R4393">
        <v>8.1</v>
      </c>
      <c r="S4393">
        <v>1110</v>
      </c>
      <c r="T4393">
        <v>24100</v>
      </c>
      <c r="U4393">
        <v>31000</v>
      </c>
      <c r="V4393">
        <v>40500</v>
      </c>
    </row>
    <row r="4394" spans="1:22" x14ac:dyDescent="0.25">
      <c r="A4394" t="str">
        <f t="shared" si="68"/>
        <v>2016/20173FemaleEconomicsNon-EU</v>
      </c>
      <c r="B4394" t="s">
        <v>75</v>
      </c>
      <c r="C4394" t="s">
        <v>138</v>
      </c>
      <c r="D4394">
        <v>3</v>
      </c>
      <c r="E4394" t="s">
        <v>1</v>
      </c>
      <c r="F4394" t="s">
        <v>125</v>
      </c>
      <c r="G4394" t="s">
        <v>8</v>
      </c>
      <c r="H4394">
        <v>850</v>
      </c>
      <c r="I4394">
        <v>845</v>
      </c>
      <c r="J4394">
        <v>60.4</v>
      </c>
      <c r="K4394">
        <v>0.5</v>
      </c>
      <c r="L4394">
        <v>335</v>
      </c>
      <c r="M4394">
        <v>22.3</v>
      </c>
      <c r="N4394">
        <v>1.9</v>
      </c>
      <c r="O4394">
        <v>11.4</v>
      </c>
      <c r="P4394">
        <v>12.6</v>
      </c>
      <c r="Q4394">
        <v>15.4</v>
      </c>
      <c r="R4394">
        <v>4</v>
      </c>
      <c r="S4394">
        <v>90</v>
      </c>
      <c r="T4394">
        <v>22600</v>
      </c>
      <c r="U4394">
        <v>35800</v>
      </c>
      <c r="V4394">
        <v>52200</v>
      </c>
    </row>
    <row r="4395" spans="1:22" x14ac:dyDescent="0.25">
      <c r="A4395" t="str">
        <f t="shared" si="68"/>
        <v>2016/20173FemaleEducation and teachingEU</v>
      </c>
      <c r="B4395" t="s">
        <v>75</v>
      </c>
      <c r="C4395" t="s">
        <v>138</v>
      </c>
      <c r="D4395">
        <v>3</v>
      </c>
      <c r="E4395" t="s">
        <v>1</v>
      </c>
      <c r="F4395" t="s">
        <v>21</v>
      </c>
      <c r="G4395" t="s">
        <v>118</v>
      </c>
      <c r="H4395">
        <v>80</v>
      </c>
      <c r="I4395">
        <v>65</v>
      </c>
      <c r="J4395">
        <v>41.5</v>
      </c>
      <c r="K4395">
        <v>19.5</v>
      </c>
      <c r="L4395">
        <v>35</v>
      </c>
      <c r="M4395">
        <v>20.6</v>
      </c>
      <c r="N4395">
        <v>6.8</v>
      </c>
      <c r="O4395">
        <v>25.6</v>
      </c>
      <c r="P4395">
        <v>27.9</v>
      </c>
      <c r="Q4395">
        <v>31.1</v>
      </c>
      <c r="R4395">
        <v>5.5</v>
      </c>
      <c r="S4395">
        <v>15</v>
      </c>
      <c r="T4395">
        <v>19300</v>
      </c>
      <c r="U4395">
        <v>21500</v>
      </c>
      <c r="V4395">
        <v>26300</v>
      </c>
    </row>
    <row r="4396" spans="1:22" x14ac:dyDescent="0.25">
      <c r="A4396" t="str">
        <f t="shared" si="68"/>
        <v>2016/20173FemaleEducation and teachingUK</v>
      </c>
      <c r="B4396" t="s">
        <v>75</v>
      </c>
      <c r="C4396" t="s">
        <v>138</v>
      </c>
      <c r="D4396">
        <v>3</v>
      </c>
      <c r="E4396" t="s">
        <v>1</v>
      </c>
      <c r="F4396" t="s">
        <v>61</v>
      </c>
      <c r="G4396" t="s">
        <v>118</v>
      </c>
      <c r="H4396">
        <v>13605</v>
      </c>
      <c r="I4396">
        <v>13525</v>
      </c>
      <c r="J4396">
        <v>1.1000000000000001</v>
      </c>
      <c r="K4396">
        <v>0.6</v>
      </c>
      <c r="L4396">
        <v>13375</v>
      </c>
      <c r="M4396">
        <v>4.2</v>
      </c>
      <c r="N4396">
        <v>5</v>
      </c>
      <c r="O4396">
        <v>81.400000000000006</v>
      </c>
      <c r="P4396">
        <v>88</v>
      </c>
      <c r="Q4396">
        <v>89.7</v>
      </c>
      <c r="R4396">
        <v>8.3000000000000007</v>
      </c>
      <c r="S4396">
        <v>10800</v>
      </c>
      <c r="T4396">
        <v>15000</v>
      </c>
      <c r="U4396">
        <v>21500</v>
      </c>
      <c r="V4396">
        <v>24800</v>
      </c>
    </row>
    <row r="4397" spans="1:22" x14ac:dyDescent="0.25">
      <c r="A4397" t="str">
        <f t="shared" si="68"/>
        <v>2016/20173FemaleEducation and teachingNon-EU</v>
      </c>
      <c r="B4397" t="s">
        <v>75</v>
      </c>
      <c r="C4397" t="s">
        <v>138</v>
      </c>
      <c r="D4397">
        <v>3</v>
      </c>
      <c r="E4397" t="s">
        <v>1</v>
      </c>
      <c r="F4397" t="s">
        <v>125</v>
      </c>
      <c r="G4397" t="s">
        <v>118</v>
      </c>
      <c r="H4397">
        <v>230</v>
      </c>
      <c r="I4397">
        <v>225</v>
      </c>
      <c r="J4397">
        <v>43.1</v>
      </c>
      <c r="K4397">
        <v>3.3</v>
      </c>
      <c r="L4397">
        <v>125</v>
      </c>
      <c r="M4397">
        <v>34.799999999999997</v>
      </c>
      <c r="N4397">
        <v>2.7</v>
      </c>
      <c r="O4397">
        <v>17.2</v>
      </c>
      <c r="P4397">
        <v>18.100000000000001</v>
      </c>
      <c r="Q4397">
        <v>19.399999999999999</v>
      </c>
      <c r="R4397">
        <v>2.2000000000000002</v>
      </c>
      <c r="S4397">
        <v>35</v>
      </c>
      <c r="T4397">
        <v>15700</v>
      </c>
      <c r="U4397">
        <v>20800</v>
      </c>
      <c r="V4397">
        <v>24800</v>
      </c>
    </row>
    <row r="4398" spans="1:22" x14ac:dyDescent="0.25">
      <c r="A4398" t="str">
        <f t="shared" si="68"/>
        <v>2016/20173FemaleEngineeringEU</v>
      </c>
      <c r="B4398" t="s">
        <v>75</v>
      </c>
      <c r="C4398" t="s">
        <v>138</v>
      </c>
      <c r="D4398">
        <v>3</v>
      </c>
      <c r="E4398" t="s">
        <v>1</v>
      </c>
      <c r="F4398" t="s">
        <v>21</v>
      </c>
      <c r="G4398" t="s">
        <v>93</v>
      </c>
      <c r="H4398">
        <v>210</v>
      </c>
      <c r="I4398">
        <v>205</v>
      </c>
      <c r="J4398">
        <v>34.5</v>
      </c>
      <c r="K4398">
        <v>2.8</v>
      </c>
      <c r="L4398">
        <v>135</v>
      </c>
      <c r="M4398">
        <v>17.899999999999999</v>
      </c>
      <c r="N4398">
        <v>2.9</v>
      </c>
      <c r="O4398">
        <v>32.6</v>
      </c>
      <c r="P4398">
        <v>40.200000000000003</v>
      </c>
      <c r="Q4398">
        <v>44.7</v>
      </c>
      <c r="R4398">
        <v>12.1</v>
      </c>
      <c r="S4398">
        <v>65</v>
      </c>
      <c r="T4398">
        <v>25200</v>
      </c>
      <c r="U4398">
        <v>29900</v>
      </c>
      <c r="V4398">
        <v>43800</v>
      </c>
    </row>
    <row r="4399" spans="1:22" x14ac:dyDescent="0.25">
      <c r="A4399" t="str">
        <f t="shared" si="68"/>
        <v>2016/20173FemaleEngineeringUK</v>
      </c>
      <c r="B4399" t="s">
        <v>75</v>
      </c>
      <c r="C4399" t="s">
        <v>138</v>
      </c>
      <c r="D4399">
        <v>3</v>
      </c>
      <c r="E4399" t="s">
        <v>1</v>
      </c>
      <c r="F4399" t="s">
        <v>61</v>
      </c>
      <c r="G4399" t="s">
        <v>93</v>
      </c>
      <c r="H4399">
        <v>1605</v>
      </c>
      <c r="I4399">
        <v>1585</v>
      </c>
      <c r="J4399">
        <v>1.7</v>
      </c>
      <c r="K4399">
        <v>1</v>
      </c>
      <c r="L4399">
        <v>1560</v>
      </c>
      <c r="M4399">
        <v>7.3</v>
      </c>
      <c r="N4399">
        <v>6.9</v>
      </c>
      <c r="O4399">
        <v>71.3</v>
      </c>
      <c r="P4399">
        <v>80.099999999999994</v>
      </c>
      <c r="Q4399">
        <v>84.1</v>
      </c>
      <c r="R4399">
        <v>12.8</v>
      </c>
      <c r="S4399">
        <v>1110</v>
      </c>
      <c r="T4399">
        <v>22300</v>
      </c>
      <c r="U4399">
        <v>29200</v>
      </c>
      <c r="V4399">
        <v>35800</v>
      </c>
    </row>
    <row r="4400" spans="1:22" x14ac:dyDescent="0.25">
      <c r="A4400" t="str">
        <f t="shared" si="68"/>
        <v>2016/20173FemaleEngineeringNon-EU</v>
      </c>
      <c r="B4400" t="s">
        <v>75</v>
      </c>
      <c r="C4400" t="s">
        <v>138</v>
      </c>
      <c r="D4400">
        <v>3</v>
      </c>
      <c r="E4400" t="s">
        <v>1</v>
      </c>
      <c r="F4400" t="s">
        <v>125</v>
      </c>
      <c r="G4400" t="s">
        <v>93</v>
      </c>
      <c r="H4400">
        <v>915</v>
      </c>
      <c r="I4400">
        <v>905</v>
      </c>
      <c r="J4400">
        <v>57.2</v>
      </c>
      <c r="K4400">
        <v>1.3</v>
      </c>
      <c r="L4400">
        <v>385</v>
      </c>
      <c r="M4400">
        <v>20.8</v>
      </c>
      <c r="N4400">
        <v>1.2</v>
      </c>
      <c r="O4400">
        <v>10.6</v>
      </c>
      <c r="P4400">
        <v>16</v>
      </c>
      <c r="Q4400">
        <v>20.8</v>
      </c>
      <c r="R4400">
        <v>10.199999999999999</v>
      </c>
      <c r="S4400">
        <v>90</v>
      </c>
      <c r="T4400">
        <v>25200</v>
      </c>
      <c r="U4400">
        <v>32100</v>
      </c>
      <c r="V4400">
        <v>38000</v>
      </c>
    </row>
    <row r="4401" spans="1:22" x14ac:dyDescent="0.25">
      <c r="A4401" t="str">
        <f t="shared" si="68"/>
        <v>2016/20173FemaleEnglish studiesEU</v>
      </c>
      <c r="B4401" t="s">
        <v>75</v>
      </c>
      <c r="C4401" t="s">
        <v>138</v>
      </c>
      <c r="D4401">
        <v>3</v>
      </c>
      <c r="E4401" t="s">
        <v>1</v>
      </c>
      <c r="F4401" t="s">
        <v>21</v>
      </c>
      <c r="G4401" t="s">
        <v>109</v>
      </c>
      <c r="H4401">
        <v>295</v>
      </c>
      <c r="I4401">
        <v>285</v>
      </c>
      <c r="J4401">
        <v>37.4</v>
      </c>
      <c r="K4401">
        <v>3.5</v>
      </c>
      <c r="L4401">
        <v>180</v>
      </c>
      <c r="M4401">
        <v>17.600000000000001</v>
      </c>
      <c r="N4401">
        <v>5</v>
      </c>
      <c r="O4401">
        <v>28.8</v>
      </c>
      <c r="P4401">
        <v>36.299999999999997</v>
      </c>
      <c r="Q4401">
        <v>40</v>
      </c>
      <c r="R4401">
        <v>11.2</v>
      </c>
      <c r="S4401">
        <v>75</v>
      </c>
      <c r="T4401">
        <v>15700</v>
      </c>
      <c r="U4401">
        <v>22300</v>
      </c>
      <c r="V4401">
        <v>26600</v>
      </c>
    </row>
    <row r="4402" spans="1:22" x14ac:dyDescent="0.25">
      <c r="A4402" t="str">
        <f t="shared" si="68"/>
        <v>2016/20173FemaleEnglish studiesUK</v>
      </c>
      <c r="B4402" t="s">
        <v>75</v>
      </c>
      <c r="C4402" t="s">
        <v>138</v>
      </c>
      <c r="D4402">
        <v>3</v>
      </c>
      <c r="E4402" t="s">
        <v>1</v>
      </c>
      <c r="F4402" t="s">
        <v>61</v>
      </c>
      <c r="G4402" t="s">
        <v>109</v>
      </c>
      <c r="H4402">
        <v>9070</v>
      </c>
      <c r="I4402">
        <v>9020</v>
      </c>
      <c r="J4402">
        <v>1.1000000000000001</v>
      </c>
      <c r="K4402">
        <v>0.6</v>
      </c>
      <c r="L4402">
        <v>8915</v>
      </c>
      <c r="M4402">
        <v>5.7</v>
      </c>
      <c r="N4402">
        <v>6.6</v>
      </c>
      <c r="O4402">
        <v>71.599999999999994</v>
      </c>
      <c r="P4402">
        <v>82.7</v>
      </c>
      <c r="Q4402">
        <v>86.5</v>
      </c>
      <c r="R4402">
        <v>14.9</v>
      </c>
      <c r="S4402">
        <v>6230</v>
      </c>
      <c r="T4402">
        <v>16100</v>
      </c>
      <c r="U4402">
        <v>21500</v>
      </c>
      <c r="V4402">
        <v>25600</v>
      </c>
    </row>
    <row r="4403" spans="1:22" x14ac:dyDescent="0.25">
      <c r="A4403" t="str">
        <f t="shared" si="68"/>
        <v>2016/20173FemaleEnglish studiesNon-EU</v>
      </c>
      <c r="B4403" t="s">
        <v>75</v>
      </c>
      <c r="C4403" t="s">
        <v>138</v>
      </c>
      <c r="D4403">
        <v>3</v>
      </c>
      <c r="E4403" t="s">
        <v>1</v>
      </c>
      <c r="F4403" t="s">
        <v>125</v>
      </c>
      <c r="G4403" t="s">
        <v>109</v>
      </c>
      <c r="H4403">
        <v>525</v>
      </c>
      <c r="I4403">
        <v>520</v>
      </c>
      <c r="J4403">
        <v>68.5</v>
      </c>
      <c r="K4403">
        <v>1</v>
      </c>
      <c r="L4403">
        <v>165</v>
      </c>
      <c r="M4403">
        <v>15.9</v>
      </c>
      <c r="N4403">
        <v>1.6</v>
      </c>
      <c r="O4403">
        <v>8</v>
      </c>
      <c r="P4403">
        <v>9.6</v>
      </c>
      <c r="Q4403">
        <v>14</v>
      </c>
      <c r="R4403">
        <v>6</v>
      </c>
      <c r="S4403">
        <v>35</v>
      </c>
      <c r="T4403">
        <v>16400</v>
      </c>
      <c r="U4403">
        <v>20800</v>
      </c>
      <c r="V4403">
        <v>27700</v>
      </c>
    </row>
    <row r="4404" spans="1:22" x14ac:dyDescent="0.25">
      <c r="A4404" t="str">
        <f t="shared" si="68"/>
        <v>2016/20173FemaleGeneral, applied and forensic sciencesEU</v>
      </c>
      <c r="B4404" t="s">
        <v>75</v>
      </c>
      <c r="C4404" t="s">
        <v>138</v>
      </c>
      <c r="D4404">
        <v>3</v>
      </c>
      <c r="E4404" t="s">
        <v>1</v>
      </c>
      <c r="F4404" t="s">
        <v>21</v>
      </c>
      <c r="G4404" t="s">
        <v>147</v>
      </c>
      <c r="H4404">
        <v>45</v>
      </c>
      <c r="I4404">
        <v>45</v>
      </c>
      <c r="J4404">
        <v>34.799999999999997</v>
      </c>
      <c r="K4404">
        <v>0</v>
      </c>
      <c r="L4404">
        <v>30</v>
      </c>
      <c r="M4404">
        <v>15.5</v>
      </c>
      <c r="N4404">
        <v>0</v>
      </c>
      <c r="O4404">
        <v>21.7</v>
      </c>
      <c r="P4404">
        <v>37.9</v>
      </c>
      <c r="Q4404">
        <v>49.7</v>
      </c>
      <c r="R4404">
        <v>28</v>
      </c>
      <c r="S4404" t="s">
        <v>124</v>
      </c>
      <c r="T4404" t="s">
        <v>124</v>
      </c>
      <c r="U4404" t="s">
        <v>124</v>
      </c>
      <c r="V4404" t="s">
        <v>124</v>
      </c>
    </row>
    <row r="4405" spans="1:22" x14ac:dyDescent="0.25">
      <c r="A4405" t="str">
        <f t="shared" si="68"/>
        <v>2016/20173FemaleGeneral, applied and forensic sciencesUK</v>
      </c>
      <c r="B4405" t="s">
        <v>75</v>
      </c>
      <c r="C4405" t="s">
        <v>138</v>
      </c>
      <c r="D4405">
        <v>3</v>
      </c>
      <c r="E4405" t="s">
        <v>1</v>
      </c>
      <c r="F4405" t="s">
        <v>61</v>
      </c>
      <c r="G4405" t="s">
        <v>147</v>
      </c>
      <c r="H4405">
        <v>1030</v>
      </c>
      <c r="I4405">
        <v>1025</v>
      </c>
      <c r="J4405">
        <v>0.9</v>
      </c>
      <c r="K4405">
        <v>0.3</v>
      </c>
      <c r="L4405">
        <v>1015</v>
      </c>
      <c r="M4405">
        <v>6.5</v>
      </c>
      <c r="N4405">
        <v>6.2</v>
      </c>
      <c r="O4405">
        <v>71.5</v>
      </c>
      <c r="P4405">
        <v>82.4</v>
      </c>
      <c r="Q4405">
        <v>86.5</v>
      </c>
      <c r="R4405">
        <v>15.1</v>
      </c>
      <c r="S4405">
        <v>710</v>
      </c>
      <c r="T4405">
        <v>16100</v>
      </c>
      <c r="U4405">
        <v>20400</v>
      </c>
      <c r="V4405">
        <v>24800</v>
      </c>
    </row>
    <row r="4406" spans="1:22" x14ac:dyDescent="0.25">
      <c r="A4406" t="str">
        <f t="shared" si="68"/>
        <v>2016/20173FemaleGeneral, applied and forensic sciencesNon-EU</v>
      </c>
      <c r="B4406" t="s">
        <v>75</v>
      </c>
      <c r="C4406" t="s">
        <v>138</v>
      </c>
      <c r="D4406">
        <v>3</v>
      </c>
      <c r="E4406" t="s">
        <v>1</v>
      </c>
      <c r="F4406" t="s">
        <v>125</v>
      </c>
      <c r="G4406" t="s">
        <v>147</v>
      </c>
      <c r="H4406">
        <v>40</v>
      </c>
      <c r="I4406">
        <v>40</v>
      </c>
      <c r="J4406">
        <v>40</v>
      </c>
      <c r="K4406">
        <v>5</v>
      </c>
      <c r="L4406">
        <v>25</v>
      </c>
      <c r="M4406">
        <v>35.5</v>
      </c>
      <c r="N4406">
        <v>0</v>
      </c>
      <c r="O4406">
        <v>16.8</v>
      </c>
      <c r="P4406">
        <v>20.3</v>
      </c>
      <c r="Q4406">
        <v>24.4</v>
      </c>
      <c r="R4406">
        <v>7.6</v>
      </c>
      <c r="S4406" t="s">
        <v>124</v>
      </c>
      <c r="T4406" t="s">
        <v>124</v>
      </c>
      <c r="U4406" t="s">
        <v>124</v>
      </c>
      <c r="V4406" t="s">
        <v>124</v>
      </c>
    </row>
    <row r="4407" spans="1:22" x14ac:dyDescent="0.25">
      <c r="A4407" t="str">
        <f t="shared" si="68"/>
        <v>2016/20173FemaleGeography, earth and environmental studiesEU</v>
      </c>
      <c r="B4407" t="s">
        <v>75</v>
      </c>
      <c r="C4407" t="s">
        <v>138</v>
      </c>
      <c r="D4407">
        <v>3</v>
      </c>
      <c r="E4407" t="s">
        <v>1</v>
      </c>
      <c r="F4407" t="s">
        <v>21</v>
      </c>
      <c r="G4407" t="s">
        <v>148</v>
      </c>
      <c r="H4407">
        <v>110</v>
      </c>
      <c r="I4407">
        <v>105</v>
      </c>
      <c r="J4407">
        <v>16.3</v>
      </c>
      <c r="K4407">
        <v>5</v>
      </c>
      <c r="L4407">
        <v>85</v>
      </c>
      <c r="M4407">
        <v>25.2</v>
      </c>
      <c r="N4407">
        <v>9.3000000000000007</v>
      </c>
      <c r="O4407">
        <v>34.5</v>
      </c>
      <c r="P4407">
        <v>44.5</v>
      </c>
      <c r="Q4407">
        <v>49.2</v>
      </c>
      <c r="R4407">
        <v>14.7</v>
      </c>
      <c r="S4407">
        <v>35</v>
      </c>
      <c r="T4407">
        <v>18600</v>
      </c>
      <c r="U4407">
        <v>24500</v>
      </c>
      <c r="V4407">
        <v>34700</v>
      </c>
    </row>
    <row r="4408" spans="1:22" x14ac:dyDescent="0.25">
      <c r="A4408" t="str">
        <f t="shared" si="68"/>
        <v>2016/20173FemaleGeography, earth and environmental studiesUK</v>
      </c>
      <c r="B4408" t="s">
        <v>75</v>
      </c>
      <c r="C4408" t="s">
        <v>138</v>
      </c>
      <c r="D4408">
        <v>3</v>
      </c>
      <c r="E4408" t="s">
        <v>1</v>
      </c>
      <c r="F4408" t="s">
        <v>61</v>
      </c>
      <c r="G4408" t="s">
        <v>148</v>
      </c>
      <c r="H4408">
        <v>3505</v>
      </c>
      <c r="I4408">
        <v>3475</v>
      </c>
      <c r="J4408">
        <v>0.8</v>
      </c>
      <c r="K4408">
        <v>0.8</v>
      </c>
      <c r="L4408">
        <v>3445</v>
      </c>
      <c r="M4408">
        <v>5.0999999999999996</v>
      </c>
      <c r="N4408">
        <v>5.5</v>
      </c>
      <c r="O4408">
        <v>72.8</v>
      </c>
      <c r="P4408">
        <v>85</v>
      </c>
      <c r="Q4408">
        <v>88.6</v>
      </c>
      <c r="R4408">
        <v>15.7</v>
      </c>
      <c r="S4408">
        <v>2465</v>
      </c>
      <c r="T4408">
        <v>19300</v>
      </c>
      <c r="U4408">
        <v>24100</v>
      </c>
      <c r="V4408">
        <v>29600</v>
      </c>
    </row>
    <row r="4409" spans="1:22" x14ac:dyDescent="0.25">
      <c r="A4409" t="str">
        <f t="shared" si="68"/>
        <v>2016/20173FemaleGeography, earth and environmental studiesNon-EU</v>
      </c>
      <c r="B4409" t="s">
        <v>75</v>
      </c>
      <c r="C4409" t="s">
        <v>138</v>
      </c>
      <c r="D4409">
        <v>3</v>
      </c>
      <c r="E4409" t="s">
        <v>1</v>
      </c>
      <c r="F4409" t="s">
        <v>125</v>
      </c>
      <c r="G4409" t="s">
        <v>148</v>
      </c>
      <c r="H4409">
        <v>185</v>
      </c>
      <c r="I4409">
        <v>185</v>
      </c>
      <c r="J4409">
        <v>54.7</v>
      </c>
      <c r="K4409">
        <v>1.6</v>
      </c>
      <c r="L4409">
        <v>85</v>
      </c>
      <c r="M4409">
        <v>18.7</v>
      </c>
      <c r="N4409">
        <v>2.2000000000000002</v>
      </c>
      <c r="O4409">
        <v>13.7</v>
      </c>
      <c r="P4409">
        <v>18.600000000000001</v>
      </c>
      <c r="Q4409">
        <v>24.4</v>
      </c>
      <c r="R4409">
        <v>10.7</v>
      </c>
      <c r="S4409">
        <v>20</v>
      </c>
      <c r="T4409">
        <v>25600</v>
      </c>
      <c r="U4409">
        <v>26300</v>
      </c>
      <c r="V4409">
        <v>31400</v>
      </c>
    </row>
    <row r="4410" spans="1:22" x14ac:dyDescent="0.25">
      <c r="A4410" t="str">
        <f t="shared" si="68"/>
        <v>2016/20173FemaleHealth and social careEU</v>
      </c>
      <c r="B4410" t="s">
        <v>75</v>
      </c>
      <c r="C4410" t="s">
        <v>138</v>
      </c>
      <c r="D4410">
        <v>3</v>
      </c>
      <c r="E4410" t="s">
        <v>1</v>
      </c>
      <c r="F4410" t="s">
        <v>21</v>
      </c>
      <c r="G4410" t="s">
        <v>104</v>
      </c>
      <c r="H4410">
        <v>40</v>
      </c>
      <c r="I4410">
        <v>35</v>
      </c>
      <c r="J4410">
        <v>18.600000000000001</v>
      </c>
      <c r="K4410">
        <v>7.9</v>
      </c>
      <c r="L4410">
        <v>30</v>
      </c>
      <c r="M4410">
        <v>18.600000000000001</v>
      </c>
      <c r="N4410">
        <v>0</v>
      </c>
      <c r="O4410">
        <v>42.9</v>
      </c>
      <c r="P4410">
        <v>54.3</v>
      </c>
      <c r="Q4410">
        <v>62.9</v>
      </c>
      <c r="R4410">
        <v>20</v>
      </c>
      <c r="S4410">
        <v>15</v>
      </c>
      <c r="T4410">
        <v>17200</v>
      </c>
      <c r="U4410">
        <v>21500</v>
      </c>
      <c r="V4410">
        <v>22600</v>
      </c>
    </row>
    <row r="4411" spans="1:22" x14ac:dyDescent="0.25">
      <c r="A4411" t="str">
        <f t="shared" si="68"/>
        <v>2016/20173FemaleHealth and social careUK</v>
      </c>
      <c r="B4411" t="s">
        <v>75</v>
      </c>
      <c r="C4411" t="s">
        <v>138</v>
      </c>
      <c r="D4411">
        <v>3</v>
      </c>
      <c r="E4411" t="s">
        <v>1</v>
      </c>
      <c r="F4411" t="s">
        <v>61</v>
      </c>
      <c r="G4411" t="s">
        <v>104</v>
      </c>
      <c r="H4411">
        <v>6475</v>
      </c>
      <c r="I4411">
        <v>6450</v>
      </c>
      <c r="J4411">
        <v>1.4</v>
      </c>
      <c r="K4411">
        <v>0.3</v>
      </c>
      <c r="L4411">
        <v>6360</v>
      </c>
      <c r="M4411">
        <v>3.7</v>
      </c>
      <c r="N4411">
        <v>5.4</v>
      </c>
      <c r="O4411">
        <v>72.2</v>
      </c>
      <c r="P4411">
        <v>87.2</v>
      </c>
      <c r="Q4411">
        <v>89.4</v>
      </c>
      <c r="R4411">
        <v>17.2</v>
      </c>
      <c r="S4411">
        <v>4545</v>
      </c>
      <c r="T4411">
        <v>14200</v>
      </c>
      <c r="U4411">
        <v>21200</v>
      </c>
      <c r="V4411">
        <v>27700</v>
      </c>
    </row>
    <row r="4412" spans="1:22" x14ac:dyDescent="0.25">
      <c r="A4412" t="str">
        <f t="shared" si="68"/>
        <v>2016/20173FemaleHealth and social careNon-EU</v>
      </c>
      <c r="B4412" t="s">
        <v>75</v>
      </c>
      <c r="C4412" t="s">
        <v>138</v>
      </c>
      <c r="D4412">
        <v>3</v>
      </c>
      <c r="E4412" t="s">
        <v>1</v>
      </c>
      <c r="F4412" t="s">
        <v>125</v>
      </c>
      <c r="G4412" t="s">
        <v>104</v>
      </c>
      <c r="H4412">
        <v>70</v>
      </c>
      <c r="I4412">
        <v>65</v>
      </c>
      <c r="J4412">
        <v>22.9</v>
      </c>
      <c r="K4412">
        <v>2.9</v>
      </c>
      <c r="L4412">
        <v>50</v>
      </c>
      <c r="M4412">
        <v>11.2</v>
      </c>
      <c r="N4412">
        <v>3.7</v>
      </c>
      <c r="O4412">
        <v>35.9</v>
      </c>
      <c r="P4412">
        <v>45.6</v>
      </c>
      <c r="Q4412">
        <v>62.1</v>
      </c>
      <c r="R4412">
        <v>26.2</v>
      </c>
      <c r="S4412">
        <v>20</v>
      </c>
      <c r="T4412">
        <v>17200</v>
      </c>
      <c r="U4412">
        <v>25900</v>
      </c>
      <c r="V4412">
        <v>32500</v>
      </c>
    </row>
    <row r="4413" spans="1:22" x14ac:dyDescent="0.25">
      <c r="A4413" t="str">
        <f t="shared" si="68"/>
        <v>2016/20173FemaleHistory and archaeologyEU</v>
      </c>
      <c r="B4413" t="s">
        <v>75</v>
      </c>
      <c r="C4413" t="s">
        <v>138</v>
      </c>
      <c r="D4413">
        <v>3</v>
      </c>
      <c r="E4413" t="s">
        <v>1</v>
      </c>
      <c r="F4413" t="s">
        <v>21</v>
      </c>
      <c r="G4413" t="s">
        <v>113</v>
      </c>
      <c r="H4413">
        <v>190</v>
      </c>
      <c r="I4413">
        <v>185</v>
      </c>
      <c r="J4413">
        <v>18.2</v>
      </c>
      <c r="K4413">
        <v>2.4</v>
      </c>
      <c r="L4413">
        <v>150</v>
      </c>
      <c r="M4413">
        <v>24</v>
      </c>
      <c r="N4413">
        <v>3.9</v>
      </c>
      <c r="O4413">
        <v>29.6</v>
      </c>
      <c r="P4413">
        <v>39.9</v>
      </c>
      <c r="Q4413">
        <v>53.9</v>
      </c>
      <c r="R4413">
        <v>24.2</v>
      </c>
      <c r="S4413">
        <v>55</v>
      </c>
      <c r="T4413">
        <v>17900</v>
      </c>
      <c r="U4413">
        <v>23000</v>
      </c>
      <c r="V4413">
        <v>28800</v>
      </c>
    </row>
    <row r="4414" spans="1:22" x14ac:dyDescent="0.25">
      <c r="A4414" t="str">
        <f t="shared" si="68"/>
        <v>2016/20173FemaleHistory and archaeologyUK</v>
      </c>
      <c r="B4414" t="s">
        <v>75</v>
      </c>
      <c r="C4414" t="s">
        <v>138</v>
      </c>
      <c r="D4414">
        <v>3</v>
      </c>
      <c r="E4414" t="s">
        <v>1</v>
      </c>
      <c r="F4414" t="s">
        <v>61</v>
      </c>
      <c r="G4414" t="s">
        <v>113</v>
      </c>
      <c r="H4414">
        <v>5755</v>
      </c>
      <c r="I4414">
        <v>5725</v>
      </c>
      <c r="J4414">
        <v>1.3</v>
      </c>
      <c r="K4414">
        <v>0.5</v>
      </c>
      <c r="L4414">
        <v>5645</v>
      </c>
      <c r="M4414">
        <v>5.7</v>
      </c>
      <c r="N4414">
        <v>5.5</v>
      </c>
      <c r="O4414">
        <v>71.400000000000006</v>
      </c>
      <c r="P4414">
        <v>83.3</v>
      </c>
      <c r="Q4414">
        <v>87.4</v>
      </c>
      <c r="R4414">
        <v>16.100000000000001</v>
      </c>
      <c r="S4414">
        <v>3960</v>
      </c>
      <c r="T4414">
        <v>17200</v>
      </c>
      <c r="U4414">
        <v>22600</v>
      </c>
      <c r="V4414">
        <v>27700</v>
      </c>
    </row>
    <row r="4415" spans="1:22" x14ac:dyDescent="0.25">
      <c r="A4415" t="str">
        <f t="shared" si="68"/>
        <v>2016/20173FemaleHistory and archaeologyNon-EU</v>
      </c>
      <c r="B4415" t="s">
        <v>75</v>
      </c>
      <c r="C4415" t="s">
        <v>138</v>
      </c>
      <c r="D4415">
        <v>3</v>
      </c>
      <c r="E4415" t="s">
        <v>1</v>
      </c>
      <c r="F4415" t="s">
        <v>125</v>
      </c>
      <c r="G4415" t="s">
        <v>113</v>
      </c>
      <c r="H4415">
        <v>155</v>
      </c>
      <c r="I4415">
        <v>150</v>
      </c>
      <c r="J4415">
        <v>43.8</v>
      </c>
      <c r="K4415">
        <v>3.2</v>
      </c>
      <c r="L4415">
        <v>85</v>
      </c>
      <c r="M4415">
        <v>22.3</v>
      </c>
      <c r="N4415">
        <v>5.3</v>
      </c>
      <c r="O4415">
        <v>19</v>
      </c>
      <c r="P4415">
        <v>22.3</v>
      </c>
      <c r="Q4415">
        <v>28.6</v>
      </c>
      <c r="R4415">
        <v>9.5</v>
      </c>
      <c r="S4415">
        <v>25</v>
      </c>
      <c r="T4415">
        <v>20800</v>
      </c>
      <c r="U4415">
        <v>24500</v>
      </c>
      <c r="V4415">
        <v>30700</v>
      </c>
    </row>
    <row r="4416" spans="1:22" x14ac:dyDescent="0.25">
      <c r="A4416" t="str">
        <f t="shared" si="68"/>
        <v>2016/20173FemaleLanguages and area studiesEU</v>
      </c>
      <c r="B4416" t="s">
        <v>75</v>
      </c>
      <c r="C4416" t="s">
        <v>138</v>
      </c>
      <c r="D4416">
        <v>3</v>
      </c>
      <c r="E4416" t="s">
        <v>1</v>
      </c>
      <c r="F4416" t="s">
        <v>21</v>
      </c>
      <c r="G4416" t="s">
        <v>149</v>
      </c>
      <c r="H4416">
        <v>420</v>
      </c>
      <c r="I4416">
        <v>400</v>
      </c>
      <c r="J4416">
        <v>22.7</v>
      </c>
      <c r="K4416">
        <v>4.7</v>
      </c>
      <c r="L4416">
        <v>310</v>
      </c>
      <c r="M4416">
        <v>26.4</v>
      </c>
      <c r="N4416">
        <v>5.3</v>
      </c>
      <c r="O4416">
        <v>35</v>
      </c>
      <c r="P4416">
        <v>40.1</v>
      </c>
      <c r="Q4416">
        <v>45.5</v>
      </c>
      <c r="R4416">
        <v>10.6</v>
      </c>
      <c r="S4416">
        <v>130</v>
      </c>
      <c r="T4416">
        <v>16400</v>
      </c>
      <c r="U4416">
        <v>23400</v>
      </c>
      <c r="V4416">
        <v>29900</v>
      </c>
    </row>
    <row r="4417" spans="1:22" x14ac:dyDescent="0.25">
      <c r="A4417" t="str">
        <f t="shared" si="68"/>
        <v>2016/20173FemaleLanguages and area studiesUK</v>
      </c>
      <c r="B4417" t="s">
        <v>75</v>
      </c>
      <c r="C4417" t="s">
        <v>138</v>
      </c>
      <c r="D4417">
        <v>3</v>
      </c>
      <c r="E4417" t="s">
        <v>1</v>
      </c>
      <c r="F4417" t="s">
        <v>61</v>
      </c>
      <c r="G4417" t="s">
        <v>149</v>
      </c>
      <c r="H4417">
        <v>4035</v>
      </c>
      <c r="I4417">
        <v>3965</v>
      </c>
      <c r="J4417">
        <v>1.3</v>
      </c>
      <c r="K4417">
        <v>1.8</v>
      </c>
      <c r="L4417">
        <v>3915</v>
      </c>
      <c r="M4417">
        <v>11.4</v>
      </c>
      <c r="N4417">
        <v>6.6</v>
      </c>
      <c r="O4417">
        <v>67.099999999999994</v>
      </c>
      <c r="P4417">
        <v>76.8</v>
      </c>
      <c r="Q4417">
        <v>80.7</v>
      </c>
      <c r="R4417">
        <v>13.6</v>
      </c>
      <c r="S4417">
        <v>2550</v>
      </c>
      <c r="T4417">
        <v>19300</v>
      </c>
      <c r="U4417">
        <v>24100</v>
      </c>
      <c r="V4417">
        <v>29600</v>
      </c>
    </row>
    <row r="4418" spans="1:22" x14ac:dyDescent="0.25">
      <c r="A4418" t="str">
        <f t="shared" si="68"/>
        <v>2016/20173FemaleLanguages and area studiesNon-EU</v>
      </c>
      <c r="B4418" t="s">
        <v>75</v>
      </c>
      <c r="C4418" t="s">
        <v>138</v>
      </c>
      <c r="D4418">
        <v>3</v>
      </c>
      <c r="E4418" t="s">
        <v>1</v>
      </c>
      <c r="F4418" t="s">
        <v>125</v>
      </c>
      <c r="G4418" t="s">
        <v>149</v>
      </c>
      <c r="H4418">
        <v>140</v>
      </c>
      <c r="I4418">
        <v>135</v>
      </c>
      <c r="J4418">
        <v>42</v>
      </c>
      <c r="K4418">
        <v>4.5</v>
      </c>
      <c r="L4418">
        <v>80</v>
      </c>
      <c r="M4418">
        <v>25.9</v>
      </c>
      <c r="N4418">
        <v>5.2</v>
      </c>
      <c r="O4418">
        <v>19.2</v>
      </c>
      <c r="P4418">
        <v>22.4</v>
      </c>
      <c r="Q4418">
        <v>26.9</v>
      </c>
      <c r="R4418">
        <v>7.6</v>
      </c>
      <c r="S4418">
        <v>20</v>
      </c>
      <c r="T4418">
        <v>23000</v>
      </c>
      <c r="U4418">
        <v>29600</v>
      </c>
      <c r="V4418">
        <v>39400</v>
      </c>
    </row>
    <row r="4419" spans="1:22" x14ac:dyDescent="0.25">
      <c r="A4419" t="str">
        <f t="shared" si="68"/>
        <v>2016/20173FemaleLawEU</v>
      </c>
      <c r="B4419" t="s">
        <v>75</v>
      </c>
      <c r="C4419" t="s">
        <v>138</v>
      </c>
      <c r="D4419">
        <v>3</v>
      </c>
      <c r="E4419" t="s">
        <v>1</v>
      </c>
      <c r="F4419" t="s">
        <v>21</v>
      </c>
      <c r="G4419" t="s">
        <v>7</v>
      </c>
      <c r="H4419">
        <v>565</v>
      </c>
      <c r="I4419">
        <v>545</v>
      </c>
      <c r="J4419">
        <v>40.299999999999997</v>
      </c>
      <c r="K4419">
        <v>3.7</v>
      </c>
      <c r="L4419">
        <v>325</v>
      </c>
      <c r="M4419">
        <v>17.399999999999999</v>
      </c>
      <c r="N4419">
        <v>7.5</v>
      </c>
      <c r="O4419">
        <v>27.1</v>
      </c>
      <c r="P4419">
        <v>32</v>
      </c>
      <c r="Q4419">
        <v>34.700000000000003</v>
      </c>
      <c r="R4419">
        <v>7.6</v>
      </c>
      <c r="S4419">
        <v>140</v>
      </c>
      <c r="T4419">
        <v>19000</v>
      </c>
      <c r="U4419">
        <v>26600</v>
      </c>
      <c r="V4419">
        <v>40900</v>
      </c>
    </row>
    <row r="4420" spans="1:22" x14ac:dyDescent="0.25">
      <c r="A4420" t="str">
        <f t="shared" ref="A4420:A4483" si="69">B4420&amp;D4420&amp;E4420&amp;G4420&amp;F4420</f>
        <v>2016/20173FemaleLawUK</v>
      </c>
      <c r="B4420" t="s">
        <v>75</v>
      </c>
      <c r="C4420" t="s">
        <v>138</v>
      </c>
      <c r="D4420">
        <v>3</v>
      </c>
      <c r="E4420" t="s">
        <v>1</v>
      </c>
      <c r="F4420" t="s">
        <v>61</v>
      </c>
      <c r="G4420" t="s">
        <v>7</v>
      </c>
      <c r="H4420">
        <v>7265</v>
      </c>
      <c r="I4420">
        <v>7235</v>
      </c>
      <c r="J4420">
        <v>1.6</v>
      </c>
      <c r="K4420">
        <v>0.4</v>
      </c>
      <c r="L4420">
        <v>7120</v>
      </c>
      <c r="M4420">
        <v>5.5</v>
      </c>
      <c r="N4420">
        <v>7.3</v>
      </c>
      <c r="O4420">
        <v>74.2</v>
      </c>
      <c r="P4420">
        <v>82.8</v>
      </c>
      <c r="Q4420">
        <v>85.6</v>
      </c>
      <c r="R4420">
        <v>11.4</v>
      </c>
      <c r="S4420">
        <v>5215</v>
      </c>
      <c r="T4420">
        <v>16800</v>
      </c>
      <c r="U4420">
        <v>21500</v>
      </c>
      <c r="V4420">
        <v>27700</v>
      </c>
    </row>
    <row r="4421" spans="1:22" x14ac:dyDescent="0.25">
      <c r="A4421" t="str">
        <f t="shared" si="69"/>
        <v>2016/20173FemaleLawNon-EU</v>
      </c>
      <c r="B4421" t="s">
        <v>75</v>
      </c>
      <c r="C4421" t="s">
        <v>138</v>
      </c>
      <c r="D4421">
        <v>3</v>
      </c>
      <c r="E4421" t="s">
        <v>1</v>
      </c>
      <c r="F4421" t="s">
        <v>125</v>
      </c>
      <c r="G4421" t="s">
        <v>7</v>
      </c>
      <c r="H4421">
        <v>1420</v>
      </c>
      <c r="I4421">
        <v>1400</v>
      </c>
      <c r="J4421">
        <v>58.4</v>
      </c>
      <c r="K4421">
        <v>1.5</v>
      </c>
      <c r="L4421">
        <v>580</v>
      </c>
      <c r="M4421">
        <v>24.7</v>
      </c>
      <c r="N4421">
        <v>2</v>
      </c>
      <c r="O4421">
        <v>9.3000000000000007</v>
      </c>
      <c r="P4421">
        <v>10.8</v>
      </c>
      <c r="Q4421">
        <v>15</v>
      </c>
      <c r="R4421">
        <v>5.8</v>
      </c>
      <c r="S4421">
        <v>110</v>
      </c>
      <c r="T4421">
        <v>19700</v>
      </c>
      <c r="U4421">
        <v>29600</v>
      </c>
      <c r="V4421">
        <v>44200</v>
      </c>
    </row>
    <row r="4422" spans="1:22" x14ac:dyDescent="0.25">
      <c r="A4422" t="str">
        <f t="shared" si="69"/>
        <v>2016/20173FemaleMaterials and technologyEU</v>
      </c>
      <c r="B4422" t="s">
        <v>75</v>
      </c>
      <c r="C4422" t="s">
        <v>138</v>
      </c>
      <c r="D4422">
        <v>3</v>
      </c>
      <c r="E4422" t="s">
        <v>1</v>
      </c>
      <c r="F4422" t="s">
        <v>21</v>
      </c>
      <c r="G4422" t="s">
        <v>150</v>
      </c>
      <c r="H4422">
        <v>50</v>
      </c>
      <c r="I4422">
        <v>45</v>
      </c>
      <c r="J4422">
        <v>25.7</v>
      </c>
      <c r="K4422">
        <v>8.3000000000000007</v>
      </c>
      <c r="L4422">
        <v>35</v>
      </c>
      <c r="M4422">
        <v>18.7</v>
      </c>
      <c r="N4422">
        <v>1.2</v>
      </c>
      <c r="O4422">
        <v>35</v>
      </c>
      <c r="P4422">
        <v>48.7</v>
      </c>
      <c r="Q4422">
        <v>54.3</v>
      </c>
      <c r="R4422">
        <v>19.3</v>
      </c>
      <c r="S4422">
        <v>15</v>
      </c>
      <c r="T4422">
        <v>15100</v>
      </c>
      <c r="U4422">
        <v>21500</v>
      </c>
      <c r="V4422">
        <v>30700</v>
      </c>
    </row>
    <row r="4423" spans="1:22" x14ac:dyDescent="0.25">
      <c r="A4423" t="str">
        <f t="shared" si="69"/>
        <v>2016/20173FemaleMaterials and technologyUK</v>
      </c>
      <c r="B4423" t="s">
        <v>75</v>
      </c>
      <c r="C4423" t="s">
        <v>138</v>
      </c>
      <c r="D4423">
        <v>3</v>
      </c>
      <c r="E4423" t="s">
        <v>1</v>
      </c>
      <c r="F4423" t="s">
        <v>61</v>
      </c>
      <c r="G4423" t="s">
        <v>150</v>
      </c>
      <c r="H4423">
        <v>420</v>
      </c>
      <c r="I4423">
        <v>420</v>
      </c>
      <c r="J4423">
        <v>1.3</v>
      </c>
      <c r="K4423">
        <v>0.3</v>
      </c>
      <c r="L4423">
        <v>410</v>
      </c>
      <c r="M4423">
        <v>6</v>
      </c>
      <c r="N4423">
        <v>6.2</v>
      </c>
      <c r="O4423">
        <v>76.599999999999994</v>
      </c>
      <c r="P4423">
        <v>83.4</v>
      </c>
      <c r="Q4423">
        <v>86.5</v>
      </c>
      <c r="R4423">
        <v>9.9</v>
      </c>
      <c r="S4423">
        <v>310</v>
      </c>
      <c r="T4423">
        <v>17200</v>
      </c>
      <c r="U4423">
        <v>22600</v>
      </c>
      <c r="V4423">
        <v>27400</v>
      </c>
    </row>
    <row r="4424" spans="1:22" x14ac:dyDescent="0.25">
      <c r="A4424" t="str">
        <f t="shared" si="69"/>
        <v>2016/20173FemaleMaterials and technologyNon-EU</v>
      </c>
      <c r="B4424" t="s">
        <v>75</v>
      </c>
      <c r="C4424" t="s">
        <v>138</v>
      </c>
      <c r="D4424">
        <v>3</v>
      </c>
      <c r="E4424" t="s">
        <v>1</v>
      </c>
      <c r="F4424" t="s">
        <v>125</v>
      </c>
      <c r="G4424" t="s">
        <v>150</v>
      </c>
      <c r="H4424">
        <v>125</v>
      </c>
      <c r="I4424">
        <v>120</v>
      </c>
      <c r="J4424">
        <v>63.7</v>
      </c>
      <c r="K4424">
        <v>2.4</v>
      </c>
      <c r="L4424">
        <v>45</v>
      </c>
      <c r="M4424">
        <v>20.7</v>
      </c>
      <c r="N4424">
        <v>0.2</v>
      </c>
      <c r="O4424">
        <v>4.9000000000000004</v>
      </c>
      <c r="P4424">
        <v>9.6</v>
      </c>
      <c r="Q4424">
        <v>15.4</v>
      </c>
      <c r="R4424">
        <v>10.4</v>
      </c>
      <c r="S4424" t="s">
        <v>124</v>
      </c>
      <c r="T4424" t="s">
        <v>124</v>
      </c>
      <c r="U4424" t="s">
        <v>124</v>
      </c>
      <c r="V4424" t="s">
        <v>124</v>
      </c>
    </row>
    <row r="4425" spans="1:22" x14ac:dyDescent="0.25">
      <c r="A4425" t="str">
        <f t="shared" si="69"/>
        <v>2016/20173FemaleMathematical sciencesEU</v>
      </c>
      <c r="B4425" t="s">
        <v>75</v>
      </c>
      <c r="C4425" t="s">
        <v>138</v>
      </c>
      <c r="D4425">
        <v>3</v>
      </c>
      <c r="E4425" t="s">
        <v>1</v>
      </c>
      <c r="F4425" t="s">
        <v>21</v>
      </c>
      <c r="G4425" t="s">
        <v>5</v>
      </c>
      <c r="H4425">
        <v>130</v>
      </c>
      <c r="I4425">
        <v>125</v>
      </c>
      <c r="J4425">
        <v>44.4</v>
      </c>
      <c r="K4425">
        <v>4</v>
      </c>
      <c r="L4425">
        <v>70</v>
      </c>
      <c r="M4425">
        <v>12</v>
      </c>
      <c r="N4425">
        <v>5.6</v>
      </c>
      <c r="O4425">
        <v>24.9</v>
      </c>
      <c r="P4425">
        <v>31.6</v>
      </c>
      <c r="Q4425">
        <v>38</v>
      </c>
      <c r="R4425">
        <v>13.1</v>
      </c>
      <c r="S4425">
        <v>30</v>
      </c>
      <c r="T4425">
        <v>27700</v>
      </c>
      <c r="U4425">
        <v>36100</v>
      </c>
      <c r="V4425">
        <v>48200</v>
      </c>
    </row>
    <row r="4426" spans="1:22" x14ac:dyDescent="0.25">
      <c r="A4426" t="str">
        <f t="shared" si="69"/>
        <v>2016/20173FemaleMathematical sciencesUK</v>
      </c>
      <c r="B4426" t="s">
        <v>75</v>
      </c>
      <c r="C4426" t="s">
        <v>138</v>
      </c>
      <c r="D4426">
        <v>3</v>
      </c>
      <c r="E4426" t="s">
        <v>1</v>
      </c>
      <c r="F4426" t="s">
        <v>61</v>
      </c>
      <c r="G4426" t="s">
        <v>5</v>
      </c>
      <c r="H4426">
        <v>2330</v>
      </c>
      <c r="I4426">
        <v>2315</v>
      </c>
      <c r="J4426">
        <v>1.5</v>
      </c>
      <c r="K4426">
        <v>0.6</v>
      </c>
      <c r="L4426">
        <v>2285</v>
      </c>
      <c r="M4426">
        <v>4.8</v>
      </c>
      <c r="N4426">
        <v>4.9000000000000004</v>
      </c>
      <c r="O4426">
        <v>76.7</v>
      </c>
      <c r="P4426">
        <v>85.7</v>
      </c>
      <c r="Q4426">
        <v>88.9</v>
      </c>
      <c r="R4426">
        <v>12.2</v>
      </c>
      <c r="S4426">
        <v>1750</v>
      </c>
      <c r="T4426">
        <v>22300</v>
      </c>
      <c r="U4426">
        <v>27000</v>
      </c>
      <c r="V4426">
        <v>34700</v>
      </c>
    </row>
    <row r="4427" spans="1:22" x14ac:dyDescent="0.25">
      <c r="A4427" t="str">
        <f t="shared" si="69"/>
        <v>2016/20173FemaleMathematical sciencesNon-EU</v>
      </c>
      <c r="B4427" t="s">
        <v>75</v>
      </c>
      <c r="C4427" t="s">
        <v>138</v>
      </c>
      <c r="D4427">
        <v>3</v>
      </c>
      <c r="E4427" t="s">
        <v>1</v>
      </c>
      <c r="F4427" t="s">
        <v>125</v>
      </c>
      <c r="G4427" t="s">
        <v>5</v>
      </c>
      <c r="H4427">
        <v>495</v>
      </c>
      <c r="I4427">
        <v>490</v>
      </c>
      <c r="J4427">
        <v>66.599999999999994</v>
      </c>
      <c r="K4427">
        <v>0.5</v>
      </c>
      <c r="L4427">
        <v>165</v>
      </c>
      <c r="M4427">
        <v>15.5</v>
      </c>
      <c r="N4427">
        <v>1.4</v>
      </c>
      <c r="O4427">
        <v>11.1</v>
      </c>
      <c r="P4427">
        <v>13.9</v>
      </c>
      <c r="Q4427">
        <v>16.5</v>
      </c>
      <c r="R4427">
        <v>5.4</v>
      </c>
      <c r="S4427">
        <v>50</v>
      </c>
      <c r="T4427">
        <v>28100</v>
      </c>
      <c r="U4427">
        <v>35000</v>
      </c>
      <c r="V4427">
        <v>46000</v>
      </c>
    </row>
    <row r="4428" spans="1:22" x14ac:dyDescent="0.25">
      <c r="A4428" t="str">
        <f t="shared" si="69"/>
        <v>2016/20173FemaleMedia, journalism and communicationsEU</v>
      </c>
      <c r="B4428" t="s">
        <v>75</v>
      </c>
      <c r="C4428" t="s">
        <v>138</v>
      </c>
      <c r="D4428">
        <v>3</v>
      </c>
      <c r="E4428" t="s">
        <v>1</v>
      </c>
      <c r="F4428" t="s">
        <v>21</v>
      </c>
      <c r="G4428" t="s">
        <v>151</v>
      </c>
      <c r="H4428">
        <v>450</v>
      </c>
      <c r="I4428">
        <v>425</v>
      </c>
      <c r="J4428">
        <v>15.8</v>
      </c>
      <c r="K4428">
        <v>5.3</v>
      </c>
      <c r="L4428">
        <v>360</v>
      </c>
      <c r="M4428">
        <v>26.8</v>
      </c>
      <c r="N4428">
        <v>4.5999999999999996</v>
      </c>
      <c r="O4428">
        <v>46.9</v>
      </c>
      <c r="P4428">
        <v>50.1</v>
      </c>
      <c r="Q4428">
        <v>52.7</v>
      </c>
      <c r="R4428">
        <v>5.8</v>
      </c>
      <c r="S4428">
        <v>185</v>
      </c>
      <c r="T4428">
        <v>18600</v>
      </c>
      <c r="U4428">
        <v>22600</v>
      </c>
      <c r="V4428">
        <v>28100</v>
      </c>
    </row>
    <row r="4429" spans="1:22" x14ac:dyDescent="0.25">
      <c r="A4429" t="str">
        <f t="shared" si="69"/>
        <v>2016/20173FemaleMedia, journalism and communicationsUK</v>
      </c>
      <c r="B4429" t="s">
        <v>75</v>
      </c>
      <c r="C4429" t="s">
        <v>138</v>
      </c>
      <c r="D4429">
        <v>3</v>
      </c>
      <c r="E4429" t="s">
        <v>1</v>
      </c>
      <c r="F4429" t="s">
        <v>61</v>
      </c>
      <c r="G4429" t="s">
        <v>151</v>
      </c>
      <c r="H4429">
        <v>4690</v>
      </c>
      <c r="I4429">
        <v>4660</v>
      </c>
      <c r="J4429">
        <v>1.2</v>
      </c>
      <c r="K4429">
        <v>0.7</v>
      </c>
      <c r="L4429">
        <v>4605</v>
      </c>
      <c r="M4429">
        <v>5.4</v>
      </c>
      <c r="N4429">
        <v>7.3</v>
      </c>
      <c r="O4429">
        <v>79.5</v>
      </c>
      <c r="P4429">
        <v>84.1</v>
      </c>
      <c r="Q4429">
        <v>86.2</v>
      </c>
      <c r="R4429">
        <v>6.7</v>
      </c>
      <c r="S4429">
        <v>3585</v>
      </c>
      <c r="T4429">
        <v>16100</v>
      </c>
      <c r="U4429">
        <v>20400</v>
      </c>
      <c r="V4429">
        <v>25200</v>
      </c>
    </row>
    <row r="4430" spans="1:22" x14ac:dyDescent="0.25">
      <c r="A4430" t="str">
        <f t="shared" si="69"/>
        <v>2016/20173FemaleMedia, journalism and communicationsNon-EU</v>
      </c>
      <c r="B4430" t="s">
        <v>75</v>
      </c>
      <c r="C4430" t="s">
        <v>138</v>
      </c>
      <c r="D4430">
        <v>3</v>
      </c>
      <c r="E4430" t="s">
        <v>1</v>
      </c>
      <c r="F4430" t="s">
        <v>125</v>
      </c>
      <c r="G4430" t="s">
        <v>151</v>
      </c>
      <c r="H4430">
        <v>575</v>
      </c>
      <c r="I4430">
        <v>570</v>
      </c>
      <c r="J4430">
        <v>63.4</v>
      </c>
      <c r="K4430">
        <v>1</v>
      </c>
      <c r="L4430">
        <v>210</v>
      </c>
      <c r="M4430">
        <v>21.8</v>
      </c>
      <c r="N4430">
        <v>2.5</v>
      </c>
      <c r="O4430">
        <v>9.5</v>
      </c>
      <c r="P4430">
        <v>10.3</v>
      </c>
      <c r="Q4430">
        <v>12.2</v>
      </c>
      <c r="R4430">
        <v>2.7</v>
      </c>
      <c r="S4430">
        <v>50</v>
      </c>
      <c r="T4430">
        <v>14200</v>
      </c>
      <c r="U4430">
        <v>20400</v>
      </c>
      <c r="V4430">
        <v>24800</v>
      </c>
    </row>
    <row r="4431" spans="1:22" x14ac:dyDescent="0.25">
      <c r="A4431" t="str">
        <f t="shared" si="69"/>
        <v>2016/20173FemaleMedical sciencesEU</v>
      </c>
      <c r="B4431" t="s">
        <v>75</v>
      </c>
      <c r="C4431" t="s">
        <v>138</v>
      </c>
      <c r="D4431">
        <v>3</v>
      </c>
      <c r="E4431" t="s">
        <v>1</v>
      </c>
      <c r="F4431" t="s">
        <v>21</v>
      </c>
      <c r="G4431" t="s">
        <v>152</v>
      </c>
      <c r="H4431">
        <v>110</v>
      </c>
      <c r="I4431">
        <v>105</v>
      </c>
      <c r="J4431">
        <v>18.399999999999999</v>
      </c>
      <c r="K4431">
        <v>2.7</v>
      </c>
      <c r="L4431">
        <v>85</v>
      </c>
      <c r="M4431">
        <v>18.899999999999999</v>
      </c>
      <c r="N4431">
        <v>2.5</v>
      </c>
      <c r="O4431">
        <v>36</v>
      </c>
      <c r="P4431">
        <v>53</v>
      </c>
      <c r="Q4431">
        <v>60.3</v>
      </c>
      <c r="R4431">
        <v>24.3</v>
      </c>
      <c r="S4431">
        <v>35</v>
      </c>
      <c r="T4431">
        <v>17500</v>
      </c>
      <c r="U4431">
        <v>25600</v>
      </c>
      <c r="V4431">
        <v>35400</v>
      </c>
    </row>
    <row r="4432" spans="1:22" x14ac:dyDescent="0.25">
      <c r="A4432" t="str">
        <f t="shared" si="69"/>
        <v>2016/20173FemaleMedical sciencesUK</v>
      </c>
      <c r="B4432" t="s">
        <v>75</v>
      </c>
      <c r="C4432" t="s">
        <v>138</v>
      </c>
      <c r="D4432">
        <v>3</v>
      </c>
      <c r="E4432" t="s">
        <v>1</v>
      </c>
      <c r="F4432" t="s">
        <v>61</v>
      </c>
      <c r="G4432" t="s">
        <v>152</v>
      </c>
      <c r="H4432">
        <v>1945</v>
      </c>
      <c r="I4432">
        <v>1935</v>
      </c>
      <c r="J4432">
        <v>2.2999999999999998</v>
      </c>
      <c r="K4432">
        <v>0.4</v>
      </c>
      <c r="L4432">
        <v>1890</v>
      </c>
      <c r="M4432">
        <v>3</v>
      </c>
      <c r="N4432">
        <v>3.6</v>
      </c>
      <c r="O4432">
        <v>57.1</v>
      </c>
      <c r="P4432">
        <v>81.599999999999994</v>
      </c>
      <c r="Q4432">
        <v>91</v>
      </c>
      <c r="R4432">
        <v>34</v>
      </c>
      <c r="S4432">
        <v>1085</v>
      </c>
      <c r="T4432">
        <v>21900</v>
      </c>
      <c r="U4432">
        <v>27000</v>
      </c>
      <c r="V4432">
        <v>33200</v>
      </c>
    </row>
    <row r="4433" spans="1:22" x14ac:dyDescent="0.25">
      <c r="A4433" t="str">
        <f t="shared" si="69"/>
        <v>2016/20173FemaleMedical sciencesNon-EU</v>
      </c>
      <c r="B4433" t="s">
        <v>75</v>
      </c>
      <c r="C4433" t="s">
        <v>138</v>
      </c>
      <c r="D4433">
        <v>3</v>
      </c>
      <c r="E4433" t="s">
        <v>1</v>
      </c>
      <c r="F4433" t="s">
        <v>125</v>
      </c>
      <c r="G4433" t="s">
        <v>152</v>
      </c>
      <c r="H4433">
        <v>85</v>
      </c>
      <c r="I4433">
        <v>85</v>
      </c>
      <c r="J4433">
        <v>43.7</v>
      </c>
      <c r="K4433">
        <v>1.2</v>
      </c>
      <c r="L4433">
        <v>50</v>
      </c>
      <c r="M4433">
        <v>14.8</v>
      </c>
      <c r="N4433">
        <v>2.4</v>
      </c>
      <c r="O4433">
        <v>5.9</v>
      </c>
      <c r="P4433">
        <v>23.5</v>
      </c>
      <c r="Q4433">
        <v>39.1</v>
      </c>
      <c r="R4433">
        <v>33.200000000000003</v>
      </c>
      <c r="S4433" t="s">
        <v>124</v>
      </c>
      <c r="T4433" t="s">
        <v>124</v>
      </c>
      <c r="U4433" t="s">
        <v>124</v>
      </c>
      <c r="V4433" t="s">
        <v>124</v>
      </c>
    </row>
    <row r="4434" spans="1:22" x14ac:dyDescent="0.25">
      <c r="A4434" t="str">
        <f t="shared" si="69"/>
        <v>2016/20173FemaleMedicine and dentistryEU</v>
      </c>
      <c r="B4434" t="s">
        <v>75</v>
      </c>
      <c r="C4434" t="s">
        <v>138</v>
      </c>
      <c r="D4434">
        <v>3</v>
      </c>
      <c r="E4434" t="s">
        <v>1</v>
      </c>
      <c r="F4434" t="s">
        <v>21</v>
      </c>
      <c r="G4434" t="s">
        <v>77</v>
      </c>
      <c r="H4434">
        <v>110</v>
      </c>
      <c r="I4434">
        <v>100</v>
      </c>
      <c r="J4434">
        <v>10.8</v>
      </c>
      <c r="K4434">
        <v>5.6</v>
      </c>
      <c r="L4434">
        <v>90</v>
      </c>
      <c r="M4434">
        <v>8.8000000000000007</v>
      </c>
      <c r="N4434">
        <v>8.8000000000000007</v>
      </c>
      <c r="O4434">
        <v>52.9</v>
      </c>
      <c r="P4434">
        <v>67.599999999999994</v>
      </c>
      <c r="Q4434">
        <v>71.599999999999994</v>
      </c>
      <c r="R4434">
        <v>18.600000000000001</v>
      </c>
      <c r="S4434">
        <v>55</v>
      </c>
      <c r="T4434">
        <v>38000</v>
      </c>
      <c r="U4434">
        <v>43400</v>
      </c>
      <c r="V4434">
        <v>46000</v>
      </c>
    </row>
    <row r="4435" spans="1:22" x14ac:dyDescent="0.25">
      <c r="A4435" t="str">
        <f t="shared" si="69"/>
        <v>2016/20173FemaleMedicine and dentistryUK</v>
      </c>
      <c r="B4435" t="s">
        <v>75</v>
      </c>
      <c r="C4435" t="s">
        <v>138</v>
      </c>
      <c r="D4435">
        <v>3</v>
      </c>
      <c r="E4435" t="s">
        <v>1</v>
      </c>
      <c r="F4435" t="s">
        <v>61</v>
      </c>
      <c r="G4435" t="s">
        <v>77</v>
      </c>
      <c r="H4435">
        <v>4095</v>
      </c>
      <c r="I4435">
        <v>4020</v>
      </c>
      <c r="J4435">
        <v>1.6</v>
      </c>
      <c r="K4435">
        <v>1.8</v>
      </c>
      <c r="L4435">
        <v>3960</v>
      </c>
      <c r="M4435">
        <v>3.7</v>
      </c>
      <c r="N4435">
        <v>4.0999999999999996</v>
      </c>
      <c r="O4435">
        <v>74.599999999999994</v>
      </c>
      <c r="P4435">
        <v>88.2</v>
      </c>
      <c r="Q4435">
        <v>90.6</v>
      </c>
      <c r="R4435">
        <v>16</v>
      </c>
      <c r="S4435">
        <v>2895</v>
      </c>
      <c r="T4435">
        <v>35000</v>
      </c>
      <c r="U4435">
        <v>42300</v>
      </c>
      <c r="V4435">
        <v>45600</v>
      </c>
    </row>
    <row r="4436" spans="1:22" x14ac:dyDescent="0.25">
      <c r="A4436" t="str">
        <f t="shared" si="69"/>
        <v>2016/20173FemaleMedicine and dentistryNon-EU</v>
      </c>
      <c r="B4436" t="s">
        <v>75</v>
      </c>
      <c r="C4436" t="s">
        <v>138</v>
      </c>
      <c r="D4436">
        <v>3</v>
      </c>
      <c r="E4436" t="s">
        <v>1</v>
      </c>
      <c r="F4436" t="s">
        <v>125</v>
      </c>
      <c r="G4436" t="s">
        <v>77</v>
      </c>
      <c r="H4436">
        <v>355</v>
      </c>
      <c r="I4436">
        <v>340</v>
      </c>
      <c r="J4436">
        <v>28.1</v>
      </c>
      <c r="K4436">
        <v>3.9</v>
      </c>
      <c r="L4436">
        <v>245</v>
      </c>
      <c r="M4436">
        <v>14</v>
      </c>
      <c r="N4436">
        <v>2.2999999999999998</v>
      </c>
      <c r="O4436">
        <v>44.2</v>
      </c>
      <c r="P4436">
        <v>53.2</v>
      </c>
      <c r="Q4436">
        <v>55.6</v>
      </c>
      <c r="R4436">
        <v>11.4</v>
      </c>
      <c r="S4436">
        <v>145</v>
      </c>
      <c r="T4436">
        <v>40500</v>
      </c>
      <c r="U4436">
        <v>43800</v>
      </c>
      <c r="V4436">
        <v>45600</v>
      </c>
    </row>
    <row r="4437" spans="1:22" x14ac:dyDescent="0.25">
      <c r="A4437" t="str">
        <f t="shared" si="69"/>
        <v>2016/20173FemaleNursing and midwiferyEU</v>
      </c>
      <c r="B4437" t="s">
        <v>75</v>
      </c>
      <c r="C4437" t="s">
        <v>138</v>
      </c>
      <c r="D4437">
        <v>3</v>
      </c>
      <c r="E4437" t="s">
        <v>1</v>
      </c>
      <c r="F4437" t="s">
        <v>21</v>
      </c>
      <c r="G4437" t="s">
        <v>153</v>
      </c>
      <c r="H4437">
        <v>155</v>
      </c>
      <c r="I4437">
        <v>130</v>
      </c>
      <c r="J4437">
        <v>9.8000000000000007</v>
      </c>
      <c r="K4437">
        <v>13.7</v>
      </c>
      <c r="L4437">
        <v>120</v>
      </c>
      <c r="M4437">
        <v>15.9</v>
      </c>
      <c r="N4437">
        <v>6.8</v>
      </c>
      <c r="O4437">
        <v>41.7</v>
      </c>
      <c r="P4437">
        <v>63.6</v>
      </c>
      <c r="Q4437">
        <v>67.400000000000006</v>
      </c>
      <c r="R4437">
        <v>25.8</v>
      </c>
      <c r="S4437">
        <v>50</v>
      </c>
      <c r="T4437">
        <v>21900</v>
      </c>
      <c r="U4437">
        <v>27700</v>
      </c>
      <c r="V4437">
        <v>31800</v>
      </c>
    </row>
    <row r="4438" spans="1:22" x14ac:dyDescent="0.25">
      <c r="A4438" t="str">
        <f t="shared" si="69"/>
        <v>2016/20173FemaleNursing and midwiferyUK</v>
      </c>
      <c r="B4438" t="s">
        <v>75</v>
      </c>
      <c r="C4438" t="s">
        <v>138</v>
      </c>
      <c r="D4438">
        <v>3</v>
      </c>
      <c r="E4438" t="s">
        <v>1</v>
      </c>
      <c r="F4438" t="s">
        <v>61</v>
      </c>
      <c r="G4438" t="s">
        <v>153</v>
      </c>
      <c r="H4438">
        <v>12795</v>
      </c>
      <c r="I4438">
        <v>12700</v>
      </c>
      <c r="J4438">
        <v>3</v>
      </c>
      <c r="K4438">
        <v>0.7</v>
      </c>
      <c r="L4438">
        <v>12320</v>
      </c>
      <c r="M4438">
        <v>2.9</v>
      </c>
      <c r="N4438">
        <v>2.4</v>
      </c>
      <c r="O4438">
        <v>63.7</v>
      </c>
      <c r="P4438">
        <v>89.5</v>
      </c>
      <c r="Q4438">
        <v>91.7</v>
      </c>
      <c r="R4438">
        <v>28.1</v>
      </c>
      <c r="S4438">
        <v>7895</v>
      </c>
      <c r="T4438">
        <v>20800</v>
      </c>
      <c r="U4438">
        <v>26600</v>
      </c>
      <c r="V4438">
        <v>31800</v>
      </c>
    </row>
    <row r="4439" spans="1:22" x14ac:dyDescent="0.25">
      <c r="A4439" t="str">
        <f t="shared" si="69"/>
        <v>2016/20173FemaleNursing and midwiferyNon-EU</v>
      </c>
      <c r="B4439" t="s">
        <v>75</v>
      </c>
      <c r="C4439" t="s">
        <v>138</v>
      </c>
      <c r="D4439">
        <v>3</v>
      </c>
      <c r="E4439" t="s">
        <v>1</v>
      </c>
      <c r="F4439" t="s">
        <v>125</v>
      </c>
      <c r="G4439" t="s">
        <v>153</v>
      </c>
      <c r="H4439">
        <v>475</v>
      </c>
      <c r="I4439">
        <v>445</v>
      </c>
      <c r="J4439">
        <v>18.399999999999999</v>
      </c>
      <c r="K4439">
        <v>6.5</v>
      </c>
      <c r="L4439">
        <v>365</v>
      </c>
      <c r="M4439">
        <v>29.2</v>
      </c>
      <c r="N4439">
        <v>4.9000000000000004</v>
      </c>
      <c r="O4439">
        <v>36</v>
      </c>
      <c r="P4439">
        <v>44.3</v>
      </c>
      <c r="Q4439">
        <v>47.4</v>
      </c>
      <c r="R4439">
        <v>11.5</v>
      </c>
      <c r="S4439">
        <v>140</v>
      </c>
      <c r="T4439">
        <v>17900</v>
      </c>
      <c r="U4439">
        <v>23900</v>
      </c>
      <c r="V4439">
        <v>34700</v>
      </c>
    </row>
    <row r="4440" spans="1:22" x14ac:dyDescent="0.25">
      <c r="A4440" t="str">
        <f t="shared" si="69"/>
        <v>2016/20173FemalePerforming artsEU</v>
      </c>
      <c r="B4440" t="s">
        <v>75</v>
      </c>
      <c r="C4440" t="s">
        <v>138</v>
      </c>
      <c r="D4440">
        <v>3</v>
      </c>
      <c r="E4440" t="s">
        <v>1</v>
      </c>
      <c r="F4440" t="s">
        <v>21</v>
      </c>
      <c r="G4440" t="s">
        <v>154</v>
      </c>
      <c r="H4440">
        <v>350</v>
      </c>
      <c r="I4440">
        <v>340</v>
      </c>
      <c r="J4440">
        <v>26.9</v>
      </c>
      <c r="K4440">
        <v>3.9</v>
      </c>
      <c r="L4440">
        <v>250</v>
      </c>
      <c r="M4440">
        <v>22.4</v>
      </c>
      <c r="N4440">
        <v>5.3</v>
      </c>
      <c r="O4440">
        <v>35.4</v>
      </c>
      <c r="P4440">
        <v>43.1</v>
      </c>
      <c r="Q4440">
        <v>45.4</v>
      </c>
      <c r="R4440">
        <v>10</v>
      </c>
      <c r="S4440">
        <v>100</v>
      </c>
      <c r="T4440">
        <v>12000</v>
      </c>
      <c r="U4440">
        <v>18600</v>
      </c>
      <c r="V4440">
        <v>24800</v>
      </c>
    </row>
    <row r="4441" spans="1:22" x14ac:dyDescent="0.25">
      <c r="A4441" t="str">
        <f t="shared" si="69"/>
        <v>2016/20173FemalePerforming artsUK</v>
      </c>
      <c r="B4441" t="s">
        <v>75</v>
      </c>
      <c r="C4441" t="s">
        <v>138</v>
      </c>
      <c r="D4441">
        <v>3</v>
      </c>
      <c r="E4441" t="s">
        <v>1</v>
      </c>
      <c r="F4441" t="s">
        <v>61</v>
      </c>
      <c r="G4441" t="s">
        <v>154</v>
      </c>
      <c r="H4441">
        <v>6615</v>
      </c>
      <c r="I4441">
        <v>6600</v>
      </c>
      <c r="J4441">
        <v>1.1000000000000001</v>
      </c>
      <c r="K4441">
        <v>0.3</v>
      </c>
      <c r="L4441">
        <v>6530</v>
      </c>
      <c r="M4441">
        <v>4.3</v>
      </c>
      <c r="N4441">
        <v>6.8</v>
      </c>
      <c r="O4441">
        <v>77</v>
      </c>
      <c r="P4441">
        <v>85.4</v>
      </c>
      <c r="Q4441">
        <v>87.8</v>
      </c>
      <c r="R4441">
        <v>10.8</v>
      </c>
      <c r="S4441">
        <v>4705</v>
      </c>
      <c r="T4441">
        <v>12400</v>
      </c>
      <c r="U4441">
        <v>17900</v>
      </c>
      <c r="V4441">
        <v>23000</v>
      </c>
    </row>
    <row r="4442" spans="1:22" x14ac:dyDescent="0.25">
      <c r="A4442" t="str">
        <f t="shared" si="69"/>
        <v>2016/20173FemalePerforming artsNon-EU</v>
      </c>
      <c r="B4442" t="s">
        <v>75</v>
      </c>
      <c r="C4442" t="s">
        <v>138</v>
      </c>
      <c r="D4442">
        <v>3</v>
      </c>
      <c r="E4442" t="s">
        <v>1</v>
      </c>
      <c r="F4442" t="s">
        <v>125</v>
      </c>
      <c r="G4442" t="s">
        <v>154</v>
      </c>
      <c r="H4442">
        <v>300</v>
      </c>
      <c r="I4442">
        <v>280</v>
      </c>
      <c r="J4442">
        <v>43.6</v>
      </c>
      <c r="K4442">
        <v>5.7</v>
      </c>
      <c r="L4442">
        <v>160</v>
      </c>
      <c r="M4442">
        <v>25.4</v>
      </c>
      <c r="N4442">
        <v>3.4</v>
      </c>
      <c r="O4442">
        <v>21.6</v>
      </c>
      <c r="P4442">
        <v>23</v>
      </c>
      <c r="Q4442">
        <v>27.6</v>
      </c>
      <c r="R4442">
        <v>6.1</v>
      </c>
      <c r="S4442">
        <v>45</v>
      </c>
      <c r="T4442">
        <v>9500</v>
      </c>
      <c r="U4442">
        <v>16100</v>
      </c>
      <c r="V4442">
        <v>23000</v>
      </c>
    </row>
    <row r="4443" spans="1:22" x14ac:dyDescent="0.25">
      <c r="A4443" t="str">
        <f t="shared" si="69"/>
        <v>2016/20173FemalePharmacology, toxicology and pharmacyEU</v>
      </c>
      <c r="B4443" t="s">
        <v>75</v>
      </c>
      <c r="C4443" t="s">
        <v>138</v>
      </c>
      <c r="D4443">
        <v>3</v>
      </c>
      <c r="E4443" t="s">
        <v>1</v>
      </c>
      <c r="F4443" t="s">
        <v>21</v>
      </c>
      <c r="G4443" t="s">
        <v>78</v>
      </c>
      <c r="H4443">
        <v>90</v>
      </c>
      <c r="I4443">
        <v>90</v>
      </c>
      <c r="J4443">
        <v>16.899999999999999</v>
      </c>
      <c r="K4443">
        <v>2.2000000000000002</v>
      </c>
      <c r="L4443">
        <v>75</v>
      </c>
      <c r="M4443">
        <v>16.899999999999999</v>
      </c>
      <c r="N4443">
        <v>3</v>
      </c>
      <c r="O4443">
        <v>31.5</v>
      </c>
      <c r="P4443">
        <v>57.6</v>
      </c>
      <c r="Q4443">
        <v>63.2</v>
      </c>
      <c r="R4443">
        <v>31.7</v>
      </c>
      <c r="S4443">
        <v>25</v>
      </c>
      <c r="T4443">
        <v>18600</v>
      </c>
      <c r="U4443">
        <v>36700</v>
      </c>
      <c r="V4443">
        <v>40500</v>
      </c>
    </row>
    <row r="4444" spans="1:22" x14ac:dyDescent="0.25">
      <c r="A4444" t="str">
        <f t="shared" si="69"/>
        <v>2016/20173FemalePharmacology, toxicology and pharmacyUK</v>
      </c>
      <c r="B4444" t="s">
        <v>75</v>
      </c>
      <c r="C4444" t="s">
        <v>138</v>
      </c>
      <c r="D4444">
        <v>3</v>
      </c>
      <c r="E4444" t="s">
        <v>1</v>
      </c>
      <c r="F4444" t="s">
        <v>61</v>
      </c>
      <c r="G4444" t="s">
        <v>78</v>
      </c>
      <c r="H4444">
        <v>1605</v>
      </c>
      <c r="I4444">
        <v>1605</v>
      </c>
      <c r="J4444">
        <v>3.3</v>
      </c>
      <c r="K4444">
        <v>0.2</v>
      </c>
      <c r="L4444">
        <v>1550</v>
      </c>
      <c r="M4444">
        <v>5.7</v>
      </c>
      <c r="N4444">
        <v>3.3</v>
      </c>
      <c r="O4444">
        <v>50.5</v>
      </c>
      <c r="P4444">
        <v>78.5</v>
      </c>
      <c r="Q4444">
        <v>87.7</v>
      </c>
      <c r="R4444">
        <v>37.200000000000003</v>
      </c>
      <c r="S4444">
        <v>750</v>
      </c>
      <c r="T4444">
        <v>18600</v>
      </c>
      <c r="U4444">
        <v>29600</v>
      </c>
      <c r="V4444">
        <v>38000</v>
      </c>
    </row>
    <row r="4445" spans="1:22" x14ac:dyDescent="0.25">
      <c r="A4445" t="str">
        <f t="shared" si="69"/>
        <v>2016/20173FemalePharmacology, toxicology and pharmacyNon-EU</v>
      </c>
      <c r="B4445" t="s">
        <v>75</v>
      </c>
      <c r="C4445" t="s">
        <v>138</v>
      </c>
      <c r="D4445">
        <v>3</v>
      </c>
      <c r="E4445" t="s">
        <v>1</v>
      </c>
      <c r="F4445" t="s">
        <v>125</v>
      </c>
      <c r="G4445" t="s">
        <v>78</v>
      </c>
      <c r="H4445">
        <v>310</v>
      </c>
      <c r="I4445">
        <v>285</v>
      </c>
      <c r="J4445">
        <v>32.700000000000003</v>
      </c>
      <c r="K4445">
        <v>9</v>
      </c>
      <c r="L4445">
        <v>190</v>
      </c>
      <c r="M4445">
        <v>36.5</v>
      </c>
      <c r="N4445">
        <v>1.8</v>
      </c>
      <c r="O4445">
        <v>15.9</v>
      </c>
      <c r="P4445">
        <v>24.9</v>
      </c>
      <c r="Q4445">
        <v>29</v>
      </c>
      <c r="R4445">
        <v>13.2</v>
      </c>
      <c r="S4445">
        <v>40</v>
      </c>
      <c r="T4445">
        <v>26300</v>
      </c>
      <c r="U4445">
        <v>36300</v>
      </c>
      <c r="V4445">
        <v>40200</v>
      </c>
    </row>
    <row r="4446" spans="1:22" x14ac:dyDescent="0.25">
      <c r="A4446" t="str">
        <f t="shared" si="69"/>
        <v>2016/20173FemalePhilosophy and religious studiesEU</v>
      </c>
      <c r="B4446" t="s">
        <v>75</v>
      </c>
      <c r="C4446" t="s">
        <v>138</v>
      </c>
      <c r="D4446">
        <v>3</v>
      </c>
      <c r="E4446" t="s">
        <v>1</v>
      </c>
      <c r="F4446" t="s">
        <v>21</v>
      </c>
      <c r="G4446" t="s">
        <v>115</v>
      </c>
      <c r="H4446">
        <v>50</v>
      </c>
      <c r="I4446">
        <v>50</v>
      </c>
      <c r="J4446">
        <v>19.100000000000001</v>
      </c>
      <c r="K4446">
        <v>0.7</v>
      </c>
      <c r="L4446">
        <v>40</v>
      </c>
      <c r="M4446">
        <v>21.7</v>
      </c>
      <c r="N4446">
        <v>9.6999999999999993</v>
      </c>
      <c r="O4446">
        <v>27.5</v>
      </c>
      <c r="P4446">
        <v>43.8</v>
      </c>
      <c r="Q4446">
        <v>49.6</v>
      </c>
      <c r="R4446">
        <v>22.1</v>
      </c>
      <c r="S4446">
        <v>15</v>
      </c>
      <c r="T4446">
        <v>20800</v>
      </c>
      <c r="U4446">
        <v>26300</v>
      </c>
      <c r="V4446">
        <v>38300</v>
      </c>
    </row>
    <row r="4447" spans="1:22" x14ac:dyDescent="0.25">
      <c r="A4447" t="str">
        <f t="shared" si="69"/>
        <v>2016/20173FemalePhilosophy and religious studiesUK</v>
      </c>
      <c r="B4447" t="s">
        <v>75</v>
      </c>
      <c r="C4447" t="s">
        <v>138</v>
      </c>
      <c r="D4447">
        <v>3</v>
      </c>
      <c r="E4447" t="s">
        <v>1</v>
      </c>
      <c r="F4447" t="s">
        <v>61</v>
      </c>
      <c r="G4447" t="s">
        <v>115</v>
      </c>
      <c r="H4447">
        <v>1825</v>
      </c>
      <c r="I4447">
        <v>1820</v>
      </c>
      <c r="J4447">
        <v>1.4</v>
      </c>
      <c r="K4447">
        <v>0.3</v>
      </c>
      <c r="L4447">
        <v>1795</v>
      </c>
      <c r="M4447">
        <v>7.7</v>
      </c>
      <c r="N4447">
        <v>6.9</v>
      </c>
      <c r="O4447">
        <v>66.5</v>
      </c>
      <c r="P4447">
        <v>79.5</v>
      </c>
      <c r="Q4447">
        <v>84</v>
      </c>
      <c r="R4447">
        <v>17.5</v>
      </c>
      <c r="S4447">
        <v>1160</v>
      </c>
      <c r="T4447">
        <v>17500</v>
      </c>
      <c r="U4447">
        <v>23000</v>
      </c>
      <c r="V4447">
        <v>27400</v>
      </c>
    </row>
    <row r="4448" spans="1:22" x14ac:dyDescent="0.25">
      <c r="A4448" t="str">
        <f t="shared" si="69"/>
        <v>2016/20173FemalePhilosophy and religious studiesNon-EU</v>
      </c>
      <c r="B4448" t="s">
        <v>75</v>
      </c>
      <c r="C4448" t="s">
        <v>138</v>
      </c>
      <c r="D4448">
        <v>3</v>
      </c>
      <c r="E4448" t="s">
        <v>1</v>
      </c>
      <c r="F4448" t="s">
        <v>125</v>
      </c>
      <c r="G4448" t="s">
        <v>115</v>
      </c>
      <c r="H4448">
        <v>60</v>
      </c>
      <c r="I4448">
        <v>55</v>
      </c>
      <c r="J4448">
        <v>45.3</v>
      </c>
      <c r="K4448">
        <v>2.2999999999999998</v>
      </c>
      <c r="L4448">
        <v>30</v>
      </c>
      <c r="M4448">
        <v>17.399999999999999</v>
      </c>
      <c r="N4448">
        <v>2.2999999999999998</v>
      </c>
      <c r="O4448">
        <v>21.2</v>
      </c>
      <c r="P4448">
        <v>26.5</v>
      </c>
      <c r="Q4448">
        <v>34.9</v>
      </c>
      <c r="R4448">
        <v>13.7</v>
      </c>
      <c r="S4448">
        <v>10</v>
      </c>
      <c r="T4448">
        <v>17500</v>
      </c>
      <c r="U4448">
        <v>28500</v>
      </c>
      <c r="V4448">
        <v>50400</v>
      </c>
    </row>
    <row r="4449" spans="1:22" x14ac:dyDescent="0.25">
      <c r="A4449" t="str">
        <f t="shared" si="69"/>
        <v>2016/20173FemalePhysics and astronomyEU</v>
      </c>
      <c r="B4449" t="s">
        <v>75</v>
      </c>
      <c r="C4449" t="s">
        <v>138</v>
      </c>
      <c r="D4449">
        <v>3</v>
      </c>
      <c r="E4449" t="s">
        <v>1</v>
      </c>
      <c r="F4449" t="s">
        <v>21</v>
      </c>
      <c r="G4449" t="s">
        <v>88</v>
      </c>
      <c r="H4449">
        <v>40</v>
      </c>
      <c r="I4449">
        <v>40</v>
      </c>
      <c r="J4449">
        <v>33.5</v>
      </c>
      <c r="K4449">
        <v>0</v>
      </c>
      <c r="L4449">
        <v>25</v>
      </c>
      <c r="M4449">
        <v>10.3</v>
      </c>
      <c r="N4449">
        <v>5.2</v>
      </c>
      <c r="O4449">
        <v>21.5</v>
      </c>
      <c r="P4449">
        <v>40.799999999999997</v>
      </c>
      <c r="Q4449">
        <v>51.1</v>
      </c>
      <c r="R4449">
        <v>29.6</v>
      </c>
      <c r="S4449" t="s">
        <v>124</v>
      </c>
      <c r="T4449" t="s">
        <v>124</v>
      </c>
      <c r="U4449" t="s">
        <v>124</v>
      </c>
      <c r="V4449" t="s">
        <v>124</v>
      </c>
    </row>
    <row r="4450" spans="1:22" x14ac:dyDescent="0.25">
      <c r="A4450" t="str">
        <f t="shared" si="69"/>
        <v>2016/20173FemalePhysics and astronomyUK</v>
      </c>
      <c r="B4450" t="s">
        <v>75</v>
      </c>
      <c r="C4450" t="s">
        <v>138</v>
      </c>
      <c r="D4450">
        <v>3</v>
      </c>
      <c r="E4450" t="s">
        <v>1</v>
      </c>
      <c r="F4450" t="s">
        <v>61</v>
      </c>
      <c r="G4450" t="s">
        <v>88</v>
      </c>
      <c r="H4450">
        <v>485</v>
      </c>
      <c r="I4450">
        <v>480</v>
      </c>
      <c r="J4450">
        <v>1</v>
      </c>
      <c r="K4450">
        <v>1.2</v>
      </c>
      <c r="L4450">
        <v>475</v>
      </c>
      <c r="M4450">
        <v>4.7</v>
      </c>
      <c r="N4450">
        <v>2.4</v>
      </c>
      <c r="O4450">
        <v>56.8</v>
      </c>
      <c r="P4450">
        <v>79.400000000000006</v>
      </c>
      <c r="Q4450">
        <v>91.8</v>
      </c>
      <c r="R4450">
        <v>35</v>
      </c>
      <c r="S4450">
        <v>270</v>
      </c>
      <c r="T4450">
        <v>22300</v>
      </c>
      <c r="U4450">
        <v>27400</v>
      </c>
      <c r="V4450">
        <v>35800</v>
      </c>
    </row>
    <row r="4451" spans="1:22" x14ac:dyDescent="0.25">
      <c r="A4451" t="str">
        <f t="shared" si="69"/>
        <v>2016/20173FemalePhysics and astronomyNon-EU</v>
      </c>
      <c r="B4451" t="s">
        <v>75</v>
      </c>
      <c r="C4451" t="s">
        <v>138</v>
      </c>
      <c r="D4451">
        <v>3</v>
      </c>
      <c r="E4451" t="s">
        <v>1</v>
      </c>
      <c r="F4451" t="s">
        <v>125</v>
      </c>
      <c r="G4451" t="s">
        <v>88</v>
      </c>
      <c r="H4451">
        <v>55</v>
      </c>
      <c r="I4451">
        <v>55</v>
      </c>
      <c r="J4451">
        <v>45.8</v>
      </c>
      <c r="K4451">
        <v>0.9</v>
      </c>
      <c r="L4451">
        <v>30</v>
      </c>
      <c r="M4451">
        <v>26.5</v>
      </c>
      <c r="N4451">
        <v>2.5</v>
      </c>
      <c r="O4451">
        <v>1.9</v>
      </c>
      <c r="P4451">
        <v>13.2</v>
      </c>
      <c r="Q4451">
        <v>25.1</v>
      </c>
      <c r="R4451">
        <v>23.2</v>
      </c>
      <c r="S4451" t="s">
        <v>124</v>
      </c>
      <c r="T4451" t="s">
        <v>124</v>
      </c>
      <c r="U4451" t="s">
        <v>124</v>
      </c>
      <c r="V4451" t="s">
        <v>124</v>
      </c>
    </row>
    <row r="4452" spans="1:22" x14ac:dyDescent="0.25">
      <c r="A4452" t="str">
        <f t="shared" si="69"/>
        <v>2016/20173FemalePoliticsEU</v>
      </c>
      <c r="B4452" t="s">
        <v>75</v>
      </c>
      <c r="C4452" t="s">
        <v>138</v>
      </c>
      <c r="D4452">
        <v>3</v>
      </c>
      <c r="E4452" t="s">
        <v>1</v>
      </c>
      <c r="F4452" t="s">
        <v>21</v>
      </c>
      <c r="G4452" t="s">
        <v>102</v>
      </c>
      <c r="H4452">
        <v>465</v>
      </c>
      <c r="I4452">
        <v>445</v>
      </c>
      <c r="J4452">
        <v>26.1</v>
      </c>
      <c r="K4452">
        <v>4</v>
      </c>
      <c r="L4452">
        <v>330</v>
      </c>
      <c r="M4452">
        <v>26.4</v>
      </c>
      <c r="N4452">
        <v>4.3</v>
      </c>
      <c r="O4452">
        <v>32</v>
      </c>
      <c r="P4452">
        <v>38.4</v>
      </c>
      <c r="Q4452">
        <v>43.2</v>
      </c>
      <c r="R4452">
        <v>11.2</v>
      </c>
      <c r="S4452">
        <v>130</v>
      </c>
      <c r="T4452">
        <v>21500</v>
      </c>
      <c r="U4452">
        <v>26600</v>
      </c>
      <c r="V4452">
        <v>32500</v>
      </c>
    </row>
    <row r="4453" spans="1:22" x14ac:dyDescent="0.25">
      <c r="A4453" t="str">
        <f t="shared" si="69"/>
        <v>2016/20173FemalePoliticsUK</v>
      </c>
      <c r="B4453" t="s">
        <v>75</v>
      </c>
      <c r="C4453" t="s">
        <v>138</v>
      </c>
      <c r="D4453">
        <v>3</v>
      </c>
      <c r="E4453" t="s">
        <v>1</v>
      </c>
      <c r="F4453" t="s">
        <v>61</v>
      </c>
      <c r="G4453" t="s">
        <v>102</v>
      </c>
      <c r="H4453">
        <v>1990</v>
      </c>
      <c r="I4453">
        <v>1970</v>
      </c>
      <c r="J4453">
        <v>1.9</v>
      </c>
      <c r="K4453">
        <v>1.1000000000000001</v>
      </c>
      <c r="L4453">
        <v>1935</v>
      </c>
      <c r="M4453">
        <v>9.1</v>
      </c>
      <c r="N4453">
        <v>7.7</v>
      </c>
      <c r="O4453">
        <v>67.5</v>
      </c>
      <c r="P4453">
        <v>77.5</v>
      </c>
      <c r="Q4453">
        <v>81.400000000000006</v>
      </c>
      <c r="R4453">
        <v>13.9</v>
      </c>
      <c r="S4453">
        <v>1285</v>
      </c>
      <c r="T4453">
        <v>19300</v>
      </c>
      <c r="U4453">
        <v>24800</v>
      </c>
      <c r="V4453">
        <v>30700</v>
      </c>
    </row>
    <row r="4454" spans="1:22" x14ac:dyDescent="0.25">
      <c r="A4454" t="str">
        <f t="shared" si="69"/>
        <v>2016/20173FemalePoliticsNon-EU</v>
      </c>
      <c r="B4454" t="s">
        <v>75</v>
      </c>
      <c r="C4454" t="s">
        <v>138</v>
      </c>
      <c r="D4454">
        <v>3</v>
      </c>
      <c r="E4454" t="s">
        <v>1</v>
      </c>
      <c r="F4454" t="s">
        <v>125</v>
      </c>
      <c r="G4454" t="s">
        <v>102</v>
      </c>
      <c r="H4454">
        <v>310</v>
      </c>
      <c r="I4454">
        <v>305</v>
      </c>
      <c r="J4454">
        <v>44.5</v>
      </c>
      <c r="K4454">
        <v>1.4</v>
      </c>
      <c r="L4454">
        <v>170</v>
      </c>
      <c r="M4454">
        <v>29.6</v>
      </c>
      <c r="N4454">
        <v>3.4</v>
      </c>
      <c r="O4454">
        <v>13.8</v>
      </c>
      <c r="P4454">
        <v>15.5</v>
      </c>
      <c r="Q4454">
        <v>22.4</v>
      </c>
      <c r="R4454">
        <v>8.6</v>
      </c>
      <c r="S4454">
        <v>40</v>
      </c>
      <c r="T4454">
        <v>21500</v>
      </c>
      <c r="U4454">
        <v>28500</v>
      </c>
      <c r="V4454">
        <v>37600</v>
      </c>
    </row>
    <row r="4455" spans="1:22" x14ac:dyDescent="0.25">
      <c r="A4455" t="str">
        <f t="shared" si="69"/>
        <v>2016/20173FemalePsychologyEU</v>
      </c>
      <c r="B4455" t="s">
        <v>75</v>
      </c>
      <c r="C4455" t="s">
        <v>138</v>
      </c>
      <c r="D4455">
        <v>3</v>
      </c>
      <c r="E4455" t="s">
        <v>1</v>
      </c>
      <c r="F4455" t="s">
        <v>21</v>
      </c>
      <c r="G4455" t="s">
        <v>20</v>
      </c>
      <c r="H4455">
        <v>370</v>
      </c>
      <c r="I4455">
        <v>360</v>
      </c>
      <c r="J4455">
        <v>23</v>
      </c>
      <c r="K4455">
        <v>2.8</v>
      </c>
      <c r="L4455">
        <v>280</v>
      </c>
      <c r="M4455">
        <v>19</v>
      </c>
      <c r="N4455">
        <v>7.3</v>
      </c>
      <c r="O4455">
        <v>28.2</v>
      </c>
      <c r="P4455">
        <v>43.1</v>
      </c>
      <c r="Q4455">
        <v>50.7</v>
      </c>
      <c r="R4455">
        <v>22.5</v>
      </c>
      <c r="S4455">
        <v>95</v>
      </c>
      <c r="T4455">
        <v>16800</v>
      </c>
      <c r="U4455">
        <v>22300</v>
      </c>
      <c r="V4455">
        <v>28500</v>
      </c>
    </row>
    <row r="4456" spans="1:22" x14ac:dyDescent="0.25">
      <c r="A4456" t="str">
        <f t="shared" si="69"/>
        <v>2016/20173FemalePsychologyUK</v>
      </c>
      <c r="B4456" t="s">
        <v>75</v>
      </c>
      <c r="C4456" t="s">
        <v>138</v>
      </c>
      <c r="D4456">
        <v>3</v>
      </c>
      <c r="E4456" t="s">
        <v>1</v>
      </c>
      <c r="F4456" t="s">
        <v>61</v>
      </c>
      <c r="G4456" t="s">
        <v>20</v>
      </c>
      <c r="H4456">
        <v>9675</v>
      </c>
      <c r="I4456">
        <v>9630</v>
      </c>
      <c r="J4456">
        <v>1.7</v>
      </c>
      <c r="K4456">
        <v>0.5</v>
      </c>
      <c r="L4456">
        <v>9465</v>
      </c>
      <c r="M4456">
        <v>4.8</v>
      </c>
      <c r="N4456">
        <v>5.7</v>
      </c>
      <c r="O4456">
        <v>64.599999999999994</v>
      </c>
      <c r="P4456">
        <v>82.2</v>
      </c>
      <c r="Q4456">
        <v>87.8</v>
      </c>
      <c r="R4456">
        <v>23.2</v>
      </c>
      <c r="S4456">
        <v>6060</v>
      </c>
      <c r="T4456">
        <v>15300</v>
      </c>
      <c r="U4456">
        <v>20400</v>
      </c>
      <c r="V4456">
        <v>24800</v>
      </c>
    </row>
    <row r="4457" spans="1:22" x14ac:dyDescent="0.25">
      <c r="A4457" t="str">
        <f t="shared" si="69"/>
        <v>2016/20173FemalePsychologyNon-EU</v>
      </c>
      <c r="B4457" t="s">
        <v>75</v>
      </c>
      <c r="C4457" t="s">
        <v>138</v>
      </c>
      <c r="D4457">
        <v>3</v>
      </c>
      <c r="E4457" t="s">
        <v>1</v>
      </c>
      <c r="F4457" t="s">
        <v>125</v>
      </c>
      <c r="G4457" t="s">
        <v>20</v>
      </c>
      <c r="H4457">
        <v>375</v>
      </c>
      <c r="I4457">
        <v>370</v>
      </c>
      <c r="J4457">
        <v>46.3</v>
      </c>
      <c r="K4457">
        <v>1.5</v>
      </c>
      <c r="L4457">
        <v>200</v>
      </c>
      <c r="M4457">
        <v>22.3</v>
      </c>
      <c r="N4457">
        <v>3.4</v>
      </c>
      <c r="O4457">
        <v>14.5</v>
      </c>
      <c r="P4457">
        <v>19.8</v>
      </c>
      <c r="Q4457">
        <v>28</v>
      </c>
      <c r="R4457">
        <v>13.5</v>
      </c>
      <c r="S4457">
        <v>50</v>
      </c>
      <c r="T4457">
        <v>15300</v>
      </c>
      <c r="U4457">
        <v>21200</v>
      </c>
      <c r="V4457">
        <v>27000</v>
      </c>
    </row>
    <row r="4458" spans="1:22" x14ac:dyDescent="0.25">
      <c r="A4458" t="str">
        <f t="shared" si="69"/>
        <v>2016/20173FemaleSociology, social policy and anthropologyEU</v>
      </c>
      <c r="B4458" t="s">
        <v>75</v>
      </c>
      <c r="C4458" t="s">
        <v>138</v>
      </c>
      <c r="D4458">
        <v>3</v>
      </c>
      <c r="E4458" t="s">
        <v>1</v>
      </c>
      <c r="F4458" t="s">
        <v>21</v>
      </c>
      <c r="G4458" t="s">
        <v>99</v>
      </c>
      <c r="H4458">
        <v>245</v>
      </c>
      <c r="I4458">
        <v>235</v>
      </c>
      <c r="J4458">
        <v>21.2</v>
      </c>
      <c r="K4458">
        <v>3.5</v>
      </c>
      <c r="L4458">
        <v>185</v>
      </c>
      <c r="M4458">
        <v>27.1</v>
      </c>
      <c r="N4458">
        <v>5.2</v>
      </c>
      <c r="O4458">
        <v>34.299999999999997</v>
      </c>
      <c r="P4458">
        <v>41.8</v>
      </c>
      <c r="Q4458">
        <v>46.5</v>
      </c>
      <c r="R4458">
        <v>12.2</v>
      </c>
      <c r="S4458">
        <v>75</v>
      </c>
      <c r="T4458">
        <v>18600</v>
      </c>
      <c r="U4458">
        <v>22600</v>
      </c>
      <c r="V4458">
        <v>27400</v>
      </c>
    </row>
    <row r="4459" spans="1:22" x14ac:dyDescent="0.25">
      <c r="A4459" t="str">
        <f t="shared" si="69"/>
        <v>2016/20173FemaleSociology, social policy and anthropologyUK</v>
      </c>
      <c r="B4459" t="s">
        <v>75</v>
      </c>
      <c r="C4459" t="s">
        <v>138</v>
      </c>
      <c r="D4459">
        <v>3</v>
      </c>
      <c r="E4459" t="s">
        <v>1</v>
      </c>
      <c r="F4459" t="s">
        <v>61</v>
      </c>
      <c r="G4459" t="s">
        <v>99</v>
      </c>
      <c r="H4459">
        <v>7665</v>
      </c>
      <c r="I4459">
        <v>7630</v>
      </c>
      <c r="J4459">
        <v>1.3</v>
      </c>
      <c r="K4459">
        <v>0.5</v>
      </c>
      <c r="L4459">
        <v>7530</v>
      </c>
      <c r="M4459">
        <v>5.0999999999999996</v>
      </c>
      <c r="N4459">
        <v>7.1</v>
      </c>
      <c r="O4459">
        <v>71.3</v>
      </c>
      <c r="P4459">
        <v>82.8</v>
      </c>
      <c r="Q4459">
        <v>86.5</v>
      </c>
      <c r="R4459">
        <v>15.2</v>
      </c>
      <c r="S4459">
        <v>5270</v>
      </c>
      <c r="T4459">
        <v>15300</v>
      </c>
      <c r="U4459">
        <v>20400</v>
      </c>
      <c r="V4459">
        <v>25200</v>
      </c>
    </row>
    <row r="4460" spans="1:22" x14ac:dyDescent="0.25">
      <c r="A4460" t="str">
        <f t="shared" si="69"/>
        <v>2016/20173FemaleSociology, social policy and anthropologyNon-EU</v>
      </c>
      <c r="B4460" t="s">
        <v>75</v>
      </c>
      <c r="C4460" t="s">
        <v>138</v>
      </c>
      <c r="D4460">
        <v>3</v>
      </c>
      <c r="E4460" t="s">
        <v>1</v>
      </c>
      <c r="F4460" t="s">
        <v>125</v>
      </c>
      <c r="G4460" t="s">
        <v>99</v>
      </c>
      <c r="H4460">
        <v>270</v>
      </c>
      <c r="I4460">
        <v>265</v>
      </c>
      <c r="J4460">
        <v>48</v>
      </c>
      <c r="K4460">
        <v>0.9</v>
      </c>
      <c r="L4460">
        <v>140</v>
      </c>
      <c r="M4460">
        <v>24.5</v>
      </c>
      <c r="N4460">
        <v>3.5</v>
      </c>
      <c r="O4460">
        <v>18.5</v>
      </c>
      <c r="P4460">
        <v>20.7</v>
      </c>
      <c r="Q4460">
        <v>24</v>
      </c>
      <c r="R4460">
        <v>5.6</v>
      </c>
      <c r="S4460">
        <v>45</v>
      </c>
      <c r="T4460">
        <v>15000</v>
      </c>
      <c r="U4460">
        <v>24100</v>
      </c>
      <c r="V4460">
        <v>30300</v>
      </c>
    </row>
    <row r="4461" spans="1:22" x14ac:dyDescent="0.25">
      <c r="A4461" t="str">
        <f t="shared" si="69"/>
        <v>2016/20173FemaleSport and exercise sciencesEU</v>
      </c>
      <c r="B4461" t="s">
        <v>75</v>
      </c>
      <c r="C4461" t="s">
        <v>138</v>
      </c>
      <c r="D4461">
        <v>3</v>
      </c>
      <c r="E4461" t="s">
        <v>1</v>
      </c>
      <c r="F4461" t="s">
        <v>21</v>
      </c>
      <c r="G4461" t="s">
        <v>82</v>
      </c>
      <c r="H4461">
        <v>55</v>
      </c>
      <c r="I4461">
        <v>55</v>
      </c>
      <c r="J4461">
        <v>8.5</v>
      </c>
      <c r="K4461">
        <v>1.9</v>
      </c>
      <c r="L4461">
        <v>50</v>
      </c>
      <c r="M4461">
        <v>20.8</v>
      </c>
      <c r="N4461">
        <v>9.8000000000000007</v>
      </c>
      <c r="O4461">
        <v>44.8</v>
      </c>
      <c r="P4461">
        <v>54.3</v>
      </c>
      <c r="Q4461">
        <v>60.9</v>
      </c>
      <c r="R4461">
        <v>16.100000000000001</v>
      </c>
      <c r="S4461">
        <v>20</v>
      </c>
      <c r="T4461">
        <v>18200</v>
      </c>
      <c r="U4461">
        <v>20200</v>
      </c>
      <c r="V4461">
        <v>27400</v>
      </c>
    </row>
    <row r="4462" spans="1:22" x14ac:dyDescent="0.25">
      <c r="A4462" t="str">
        <f t="shared" si="69"/>
        <v>2016/20173FemaleSport and exercise sciencesUK</v>
      </c>
      <c r="B4462" t="s">
        <v>75</v>
      </c>
      <c r="C4462" t="s">
        <v>138</v>
      </c>
      <c r="D4462">
        <v>3</v>
      </c>
      <c r="E4462" t="s">
        <v>1</v>
      </c>
      <c r="F4462" t="s">
        <v>61</v>
      </c>
      <c r="G4462" t="s">
        <v>82</v>
      </c>
      <c r="H4462">
        <v>2855</v>
      </c>
      <c r="I4462">
        <v>2845</v>
      </c>
      <c r="J4462">
        <v>0.8</v>
      </c>
      <c r="K4462">
        <v>0.3</v>
      </c>
      <c r="L4462">
        <v>2820</v>
      </c>
      <c r="M4462">
        <v>4.5</v>
      </c>
      <c r="N4462">
        <v>4.5999999999999996</v>
      </c>
      <c r="O4462">
        <v>73</v>
      </c>
      <c r="P4462">
        <v>86.4</v>
      </c>
      <c r="Q4462">
        <v>90.1</v>
      </c>
      <c r="R4462">
        <v>17</v>
      </c>
      <c r="S4462">
        <v>2010</v>
      </c>
      <c r="T4462">
        <v>15700</v>
      </c>
      <c r="U4462">
        <v>21200</v>
      </c>
      <c r="V4462">
        <v>24800</v>
      </c>
    </row>
    <row r="4463" spans="1:22" x14ac:dyDescent="0.25">
      <c r="A4463" t="str">
        <f t="shared" si="69"/>
        <v>2016/20173FemaleSport and exercise sciencesNon-EU</v>
      </c>
      <c r="B4463" t="s">
        <v>75</v>
      </c>
      <c r="C4463" t="s">
        <v>138</v>
      </c>
      <c r="D4463">
        <v>3</v>
      </c>
      <c r="E4463" t="s">
        <v>1</v>
      </c>
      <c r="F4463" t="s">
        <v>125</v>
      </c>
      <c r="G4463" t="s">
        <v>82</v>
      </c>
      <c r="H4463">
        <v>50</v>
      </c>
      <c r="I4463">
        <v>50</v>
      </c>
      <c r="J4463">
        <v>45.9</v>
      </c>
      <c r="K4463">
        <v>0</v>
      </c>
      <c r="L4463">
        <v>25</v>
      </c>
      <c r="M4463">
        <v>26.9</v>
      </c>
      <c r="N4463">
        <v>5.5</v>
      </c>
      <c r="O4463">
        <v>13.4</v>
      </c>
      <c r="P4463">
        <v>17.600000000000001</v>
      </c>
      <c r="Q4463">
        <v>21.7</v>
      </c>
      <c r="R4463">
        <v>8.3000000000000007</v>
      </c>
      <c r="S4463" t="s">
        <v>124</v>
      </c>
      <c r="T4463" t="s">
        <v>124</v>
      </c>
      <c r="U4463" t="s">
        <v>124</v>
      </c>
      <c r="V4463" t="s">
        <v>124</v>
      </c>
    </row>
    <row r="4464" spans="1:22" x14ac:dyDescent="0.25">
      <c r="A4464" t="str">
        <f t="shared" si="69"/>
        <v>2016/20173FemaleVeterinary sciencesEU</v>
      </c>
      <c r="B4464" t="s">
        <v>75</v>
      </c>
      <c r="C4464" t="s">
        <v>138</v>
      </c>
      <c r="D4464">
        <v>3</v>
      </c>
      <c r="E4464" t="s">
        <v>1</v>
      </c>
      <c r="F4464" t="s">
        <v>21</v>
      </c>
      <c r="G4464" t="s">
        <v>85</v>
      </c>
      <c r="H4464">
        <v>10</v>
      </c>
      <c r="I4464">
        <v>10</v>
      </c>
      <c r="J4464">
        <v>20</v>
      </c>
      <c r="K4464">
        <v>16.7</v>
      </c>
      <c r="L4464">
        <v>10</v>
      </c>
      <c r="M4464">
        <v>10</v>
      </c>
      <c r="N4464">
        <v>0</v>
      </c>
      <c r="O4464">
        <v>50</v>
      </c>
      <c r="P4464">
        <v>60</v>
      </c>
      <c r="Q4464">
        <v>70</v>
      </c>
      <c r="R4464">
        <v>20</v>
      </c>
      <c r="S4464" t="s">
        <v>124</v>
      </c>
      <c r="T4464" t="s">
        <v>124</v>
      </c>
      <c r="U4464" t="s">
        <v>124</v>
      </c>
      <c r="V4464" t="s">
        <v>124</v>
      </c>
    </row>
    <row r="4465" spans="1:22" x14ac:dyDescent="0.25">
      <c r="A4465" t="str">
        <f t="shared" si="69"/>
        <v>2016/20173FemaleVeterinary sciencesUK</v>
      </c>
      <c r="B4465" t="s">
        <v>75</v>
      </c>
      <c r="C4465" t="s">
        <v>138</v>
      </c>
      <c r="D4465">
        <v>3</v>
      </c>
      <c r="E4465" t="s">
        <v>1</v>
      </c>
      <c r="F4465" t="s">
        <v>61</v>
      </c>
      <c r="G4465" t="s">
        <v>85</v>
      </c>
      <c r="H4465">
        <v>570</v>
      </c>
      <c r="I4465">
        <v>565</v>
      </c>
      <c r="J4465">
        <v>1.2</v>
      </c>
      <c r="K4465">
        <v>0.9</v>
      </c>
      <c r="L4465">
        <v>555</v>
      </c>
      <c r="M4465">
        <v>4.3</v>
      </c>
      <c r="N4465">
        <v>5</v>
      </c>
      <c r="O4465">
        <v>64.7</v>
      </c>
      <c r="P4465">
        <v>86</v>
      </c>
      <c r="Q4465">
        <v>89.5</v>
      </c>
      <c r="R4465">
        <v>24.9</v>
      </c>
      <c r="S4465">
        <v>345</v>
      </c>
      <c r="T4465">
        <v>22300</v>
      </c>
      <c r="U4465">
        <v>30700</v>
      </c>
      <c r="V4465">
        <v>35800</v>
      </c>
    </row>
    <row r="4466" spans="1:22" x14ac:dyDescent="0.25">
      <c r="A4466" t="str">
        <f t="shared" si="69"/>
        <v>2016/20173FemaleVeterinary sciencesNon-EU</v>
      </c>
      <c r="B4466" t="s">
        <v>75</v>
      </c>
      <c r="C4466" t="s">
        <v>138</v>
      </c>
      <c r="D4466">
        <v>3</v>
      </c>
      <c r="E4466" t="s">
        <v>1</v>
      </c>
      <c r="F4466" t="s">
        <v>125</v>
      </c>
      <c r="G4466" t="s">
        <v>85</v>
      </c>
      <c r="H4466">
        <v>25</v>
      </c>
      <c r="I4466">
        <v>25</v>
      </c>
      <c r="J4466">
        <v>33.299999999999997</v>
      </c>
      <c r="K4466">
        <v>7.7</v>
      </c>
      <c r="L4466">
        <v>15</v>
      </c>
      <c r="M4466">
        <v>25</v>
      </c>
      <c r="N4466">
        <v>0</v>
      </c>
      <c r="O4466">
        <v>20.8</v>
      </c>
      <c r="P4466">
        <v>37.5</v>
      </c>
      <c r="Q4466">
        <v>41.7</v>
      </c>
      <c r="R4466">
        <v>20.8</v>
      </c>
      <c r="S4466" t="s">
        <v>124</v>
      </c>
      <c r="T4466" t="s">
        <v>124</v>
      </c>
      <c r="U4466" t="s">
        <v>124</v>
      </c>
      <c r="V4466" t="s">
        <v>124</v>
      </c>
    </row>
    <row r="4467" spans="1:22" x14ac:dyDescent="0.25">
      <c r="A4467" t="str">
        <f t="shared" si="69"/>
        <v>2016/20173MaleAgriculture, food and related studiesEU</v>
      </c>
      <c r="B4467" t="s">
        <v>75</v>
      </c>
      <c r="C4467" t="s">
        <v>138</v>
      </c>
      <c r="D4467">
        <v>3</v>
      </c>
      <c r="E4467" t="s">
        <v>2</v>
      </c>
      <c r="F4467" t="s">
        <v>21</v>
      </c>
      <c r="G4467" t="s">
        <v>87</v>
      </c>
      <c r="H4467">
        <v>20</v>
      </c>
      <c r="I4467">
        <v>20</v>
      </c>
      <c r="J4467">
        <v>60</v>
      </c>
      <c r="K4467">
        <v>5.3</v>
      </c>
      <c r="L4467">
        <v>10</v>
      </c>
      <c r="M4467">
        <v>5</v>
      </c>
      <c r="N4467">
        <v>0</v>
      </c>
      <c r="O4467">
        <v>25</v>
      </c>
      <c r="P4467">
        <v>30</v>
      </c>
      <c r="Q4467">
        <v>35</v>
      </c>
      <c r="R4467">
        <v>10</v>
      </c>
      <c r="S4467" t="s">
        <v>124</v>
      </c>
      <c r="T4467" t="s">
        <v>124</v>
      </c>
      <c r="U4467" t="s">
        <v>124</v>
      </c>
      <c r="V4467" t="s">
        <v>124</v>
      </c>
    </row>
    <row r="4468" spans="1:22" x14ac:dyDescent="0.25">
      <c r="A4468" t="str">
        <f t="shared" si="69"/>
        <v>2016/20173MaleAgriculture, food and related studiesUK</v>
      </c>
      <c r="B4468" t="s">
        <v>75</v>
      </c>
      <c r="C4468" t="s">
        <v>138</v>
      </c>
      <c r="D4468">
        <v>3</v>
      </c>
      <c r="E4468" t="s">
        <v>2</v>
      </c>
      <c r="F4468" t="s">
        <v>61</v>
      </c>
      <c r="G4468" t="s">
        <v>87</v>
      </c>
      <c r="H4468">
        <v>765</v>
      </c>
      <c r="I4468">
        <v>760</v>
      </c>
      <c r="J4468">
        <v>0.5</v>
      </c>
      <c r="K4468">
        <v>0.5</v>
      </c>
      <c r="L4468">
        <v>760</v>
      </c>
      <c r="M4468">
        <v>10.199999999999999</v>
      </c>
      <c r="N4468">
        <v>5</v>
      </c>
      <c r="O4468">
        <v>71.099999999999994</v>
      </c>
      <c r="P4468">
        <v>81.3</v>
      </c>
      <c r="Q4468">
        <v>84.3</v>
      </c>
      <c r="R4468">
        <v>13.2</v>
      </c>
      <c r="S4468">
        <v>515</v>
      </c>
      <c r="T4468">
        <v>16100</v>
      </c>
      <c r="U4468">
        <v>21200</v>
      </c>
      <c r="V4468">
        <v>27700</v>
      </c>
    </row>
    <row r="4469" spans="1:22" x14ac:dyDescent="0.25">
      <c r="A4469" t="str">
        <f t="shared" si="69"/>
        <v>2016/20173MaleAgriculture, food and related studiesNon-EU</v>
      </c>
      <c r="B4469" t="s">
        <v>75</v>
      </c>
      <c r="C4469" t="s">
        <v>138</v>
      </c>
      <c r="D4469">
        <v>3</v>
      </c>
      <c r="E4469" t="s">
        <v>2</v>
      </c>
      <c r="F4469" t="s">
        <v>125</v>
      </c>
      <c r="G4469" t="s">
        <v>87</v>
      </c>
      <c r="H4469">
        <v>65</v>
      </c>
      <c r="I4469">
        <v>65</v>
      </c>
      <c r="J4469">
        <v>54.8</v>
      </c>
      <c r="K4469">
        <v>2.7</v>
      </c>
      <c r="L4469">
        <v>30</v>
      </c>
      <c r="M4469">
        <v>25.7</v>
      </c>
      <c r="N4469">
        <v>3.1</v>
      </c>
      <c r="O4469">
        <v>10.1</v>
      </c>
      <c r="P4469">
        <v>13.3</v>
      </c>
      <c r="Q4469">
        <v>16.399999999999999</v>
      </c>
      <c r="R4469">
        <v>6.2</v>
      </c>
      <c r="S4469" t="s">
        <v>124</v>
      </c>
      <c r="T4469" t="s">
        <v>124</v>
      </c>
      <c r="U4469" t="s">
        <v>124</v>
      </c>
      <c r="V4469" t="s">
        <v>124</v>
      </c>
    </row>
    <row r="4470" spans="1:22" x14ac:dyDescent="0.25">
      <c r="A4470" t="str">
        <f t="shared" si="69"/>
        <v>2016/20173MaleAllied healthEU</v>
      </c>
      <c r="B4470" t="s">
        <v>75</v>
      </c>
      <c r="C4470" t="s">
        <v>138</v>
      </c>
      <c r="D4470">
        <v>3</v>
      </c>
      <c r="E4470" t="s">
        <v>2</v>
      </c>
      <c r="F4470" t="s">
        <v>21</v>
      </c>
      <c r="G4470" t="s">
        <v>145</v>
      </c>
      <c r="H4470">
        <v>140</v>
      </c>
      <c r="I4470">
        <v>135</v>
      </c>
      <c r="J4470">
        <v>33.9</v>
      </c>
      <c r="K4470">
        <v>4.9000000000000004</v>
      </c>
      <c r="L4470">
        <v>90</v>
      </c>
      <c r="M4470">
        <v>14.6</v>
      </c>
      <c r="N4470">
        <v>4.8</v>
      </c>
      <c r="O4470">
        <v>26.6</v>
      </c>
      <c r="P4470">
        <v>36</v>
      </c>
      <c r="Q4470">
        <v>46.7</v>
      </c>
      <c r="R4470">
        <v>20</v>
      </c>
      <c r="S4470">
        <v>30</v>
      </c>
      <c r="T4470">
        <v>19900</v>
      </c>
      <c r="U4470">
        <v>24100</v>
      </c>
      <c r="V4470">
        <v>28800</v>
      </c>
    </row>
    <row r="4471" spans="1:22" x14ac:dyDescent="0.25">
      <c r="A4471" t="str">
        <f t="shared" si="69"/>
        <v>2016/20173MaleAllied healthUK</v>
      </c>
      <c r="B4471" t="s">
        <v>75</v>
      </c>
      <c r="C4471" t="s">
        <v>138</v>
      </c>
      <c r="D4471">
        <v>3</v>
      </c>
      <c r="E4471" t="s">
        <v>2</v>
      </c>
      <c r="F4471" t="s">
        <v>61</v>
      </c>
      <c r="G4471" t="s">
        <v>145</v>
      </c>
      <c r="H4471">
        <v>2450</v>
      </c>
      <c r="I4471">
        <v>2430</v>
      </c>
      <c r="J4471">
        <v>1.8</v>
      </c>
      <c r="K4471">
        <v>0.8</v>
      </c>
      <c r="L4471">
        <v>2390</v>
      </c>
      <c r="M4471">
        <v>6.5</v>
      </c>
      <c r="N4471">
        <v>4.0999999999999996</v>
      </c>
      <c r="O4471">
        <v>65.2</v>
      </c>
      <c r="P4471">
        <v>81.5</v>
      </c>
      <c r="Q4471">
        <v>87.7</v>
      </c>
      <c r="R4471">
        <v>22.4</v>
      </c>
      <c r="S4471">
        <v>1515</v>
      </c>
      <c r="T4471">
        <v>18500</v>
      </c>
      <c r="U4471">
        <v>24800</v>
      </c>
      <c r="V4471">
        <v>31000</v>
      </c>
    </row>
    <row r="4472" spans="1:22" x14ac:dyDescent="0.25">
      <c r="A4472" t="str">
        <f t="shared" si="69"/>
        <v>2016/20173MaleAllied healthNon-EU</v>
      </c>
      <c r="B4472" t="s">
        <v>75</v>
      </c>
      <c r="C4472" t="s">
        <v>138</v>
      </c>
      <c r="D4472">
        <v>3</v>
      </c>
      <c r="E4472" t="s">
        <v>2</v>
      </c>
      <c r="F4472" t="s">
        <v>125</v>
      </c>
      <c r="G4472" t="s">
        <v>145</v>
      </c>
      <c r="H4472">
        <v>180</v>
      </c>
      <c r="I4472">
        <v>175</v>
      </c>
      <c r="J4472">
        <v>53.7</v>
      </c>
      <c r="K4472">
        <v>2.8</v>
      </c>
      <c r="L4472">
        <v>80</v>
      </c>
      <c r="M4472">
        <v>20.399999999999999</v>
      </c>
      <c r="N4472">
        <v>2.1</v>
      </c>
      <c r="O4472">
        <v>11.6</v>
      </c>
      <c r="P4472">
        <v>17.2</v>
      </c>
      <c r="Q4472">
        <v>23.8</v>
      </c>
      <c r="R4472">
        <v>12.2</v>
      </c>
      <c r="S4472">
        <v>20</v>
      </c>
      <c r="T4472">
        <v>20400</v>
      </c>
      <c r="U4472">
        <v>31000</v>
      </c>
      <c r="V4472">
        <v>33200</v>
      </c>
    </row>
    <row r="4473" spans="1:22" x14ac:dyDescent="0.25">
      <c r="A4473" t="str">
        <f t="shared" si="69"/>
        <v>2016/20173MaleArchitecture, building and planningEU</v>
      </c>
      <c r="B4473" t="s">
        <v>75</v>
      </c>
      <c r="C4473" t="s">
        <v>138</v>
      </c>
      <c r="D4473">
        <v>3</v>
      </c>
      <c r="E4473" t="s">
        <v>2</v>
      </c>
      <c r="F4473" t="s">
        <v>21</v>
      </c>
      <c r="G4473" t="s">
        <v>97</v>
      </c>
      <c r="H4473">
        <v>230</v>
      </c>
      <c r="I4473">
        <v>225</v>
      </c>
      <c r="J4473">
        <v>26.9</v>
      </c>
      <c r="K4473">
        <v>2.8</v>
      </c>
      <c r="L4473">
        <v>165</v>
      </c>
      <c r="M4473">
        <v>18.8</v>
      </c>
      <c r="N4473">
        <v>2.2000000000000002</v>
      </c>
      <c r="O4473">
        <v>19.600000000000001</v>
      </c>
      <c r="P4473">
        <v>36.5</v>
      </c>
      <c r="Q4473">
        <v>52.2</v>
      </c>
      <c r="R4473">
        <v>32.6</v>
      </c>
      <c r="S4473">
        <v>40</v>
      </c>
      <c r="T4473">
        <v>17900</v>
      </c>
      <c r="U4473">
        <v>26600</v>
      </c>
      <c r="V4473">
        <v>37200</v>
      </c>
    </row>
    <row r="4474" spans="1:22" x14ac:dyDescent="0.25">
      <c r="A4474" t="str">
        <f t="shared" si="69"/>
        <v>2016/20173MaleArchitecture, building and planningUK</v>
      </c>
      <c r="B4474" t="s">
        <v>75</v>
      </c>
      <c r="C4474" t="s">
        <v>138</v>
      </c>
      <c r="D4474">
        <v>3</v>
      </c>
      <c r="E4474" t="s">
        <v>2</v>
      </c>
      <c r="F4474" t="s">
        <v>61</v>
      </c>
      <c r="G4474" t="s">
        <v>97</v>
      </c>
      <c r="H4474">
        <v>4940</v>
      </c>
      <c r="I4474">
        <v>4885</v>
      </c>
      <c r="J4474">
        <v>1.1000000000000001</v>
      </c>
      <c r="K4474">
        <v>1.1000000000000001</v>
      </c>
      <c r="L4474">
        <v>4835</v>
      </c>
      <c r="M4474">
        <v>6.2</v>
      </c>
      <c r="N4474">
        <v>4.8</v>
      </c>
      <c r="O4474">
        <v>70.400000000000006</v>
      </c>
      <c r="P4474">
        <v>82.1</v>
      </c>
      <c r="Q4474">
        <v>87.9</v>
      </c>
      <c r="R4474">
        <v>17.5</v>
      </c>
      <c r="S4474">
        <v>3340</v>
      </c>
      <c r="T4474">
        <v>24100</v>
      </c>
      <c r="U4474">
        <v>31400</v>
      </c>
      <c r="V4474">
        <v>40500</v>
      </c>
    </row>
    <row r="4475" spans="1:22" x14ac:dyDescent="0.25">
      <c r="A4475" t="str">
        <f t="shared" si="69"/>
        <v>2016/20173MaleArchitecture, building and planningNon-EU</v>
      </c>
      <c r="B4475" t="s">
        <v>75</v>
      </c>
      <c r="C4475" t="s">
        <v>138</v>
      </c>
      <c r="D4475">
        <v>3</v>
      </c>
      <c r="E4475" t="s">
        <v>2</v>
      </c>
      <c r="F4475" t="s">
        <v>125</v>
      </c>
      <c r="G4475" t="s">
        <v>97</v>
      </c>
      <c r="H4475">
        <v>570</v>
      </c>
      <c r="I4475">
        <v>565</v>
      </c>
      <c r="J4475">
        <v>58.8</v>
      </c>
      <c r="K4475">
        <v>0.8</v>
      </c>
      <c r="L4475">
        <v>235</v>
      </c>
      <c r="M4475">
        <v>16.2</v>
      </c>
      <c r="N4475">
        <v>2.2000000000000002</v>
      </c>
      <c r="O4475">
        <v>8.1</v>
      </c>
      <c r="P4475">
        <v>11.4</v>
      </c>
      <c r="Q4475">
        <v>22.8</v>
      </c>
      <c r="R4475">
        <v>14.7</v>
      </c>
      <c r="S4475">
        <v>40</v>
      </c>
      <c r="T4475">
        <v>14800</v>
      </c>
      <c r="U4475">
        <v>24500</v>
      </c>
      <c r="V4475">
        <v>31000</v>
      </c>
    </row>
    <row r="4476" spans="1:22" x14ac:dyDescent="0.25">
      <c r="A4476" t="str">
        <f t="shared" si="69"/>
        <v>2016/20173MaleBiosciencesEU</v>
      </c>
      <c r="B4476" t="s">
        <v>75</v>
      </c>
      <c r="C4476" t="s">
        <v>138</v>
      </c>
      <c r="D4476">
        <v>3</v>
      </c>
      <c r="E4476" t="s">
        <v>2</v>
      </c>
      <c r="F4476" t="s">
        <v>21</v>
      </c>
      <c r="G4476" t="s">
        <v>80</v>
      </c>
      <c r="H4476">
        <v>145</v>
      </c>
      <c r="I4476">
        <v>145</v>
      </c>
      <c r="J4476">
        <v>25.6</v>
      </c>
      <c r="K4476">
        <v>2.5</v>
      </c>
      <c r="L4476">
        <v>105</v>
      </c>
      <c r="M4476">
        <v>21.4</v>
      </c>
      <c r="N4476">
        <v>3.3</v>
      </c>
      <c r="O4476">
        <v>15.8</v>
      </c>
      <c r="P4476">
        <v>30.9</v>
      </c>
      <c r="Q4476">
        <v>49.8</v>
      </c>
      <c r="R4476">
        <v>33.9</v>
      </c>
      <c r="S4476">
        <v>20</v>
      </c>
      <c r="T4476">
        <v>20100</v>
      </c>
      <c r="U4476">
        <v>25200</v>
      </c>
      <c r="V4476">
        <v>29900</v>
      </c>
    </row>
    <row r="4477" spans="1:22" x14ac:dyDescent="0.25">
      <c r="A4477" t="str">
        <f t="shared" si="69"/>
        <v>2016/20173MaleBiosciencesUK</v>
      </c>
      <c r="B4477" t="s">
        <v>75</v>
      </c>
      <c r="C4477" t="s">
        <v>138</v>
      </c>
      <c r="D4477">
        <v>3</v>
      </c>
      <c r="E4477" t="s">
        <v>2</v>
      </c>
      <c r="F4477" t="s">
        <v>61</v>
      </c>
      <c r="G4477" t="s">
        <v>80</v>
      </c>
      <c r="H4477">
        <v>3845</v>
      </c>
      <c r="I4477">
        <v>3830</v>
      </c>
      <c r="J4477">
        <v>1.2</v>
      </c>
      <c r="K4477">
        <v>0.5</v>
      </c>
      <c r="L4477">
        <v>3785</v>
      </c>
      <c r="M4477">
        <v>6.3</v>
      </c>
      <c r="N4477">
        <v>6.1</v>
      </c>
      <c r="O4477">
        <v>57.3</v>
      </c>
      <c r="P4477">
        <v>73.900000000000006</v>
      </c>
      <c r="Q4477">
        <v>86.4</v>
      </c>
      <c r="R4477">
        <v>29.1</v>
      </c>
      <c r="S4477">
        <v>2135</v>
      </c>
      <c r="T4477">
        <v>17200</v>
      </c>
      <c r="U4477">
        <v>22300</v>
      </c>
      <c r="V4477">
        <v>28500</v>
      </c>
    </row>
    <row r="4478" spans="1:22" x14ac:dyDescent="0.25">
      <c r="A4478" t="str">
        <f t="shared" si="69"/>
        <v>2016/20173MaleBiosciencesNon-EU</v>
      </c>
      <c r="B4478" t="s">
        <v>75</v>
      </c>
      <c r="C4478" t="s">
        <v>138</v>
      </c>
      <c r="D4478">
        <v>3</v>
      </c>
      <c r="E4478" t="s">
        <v>2</v>
      </c>
      <c r="F4478" t="s">
        <v>125</v>
      </c>
      <c r="G4478" t="s">
        <v>80</v>
      </c>
      <c r="H4478">
        <v>260</v>
      </c>
      <c r="I4478">
        <v>255</v>
      </c>
      <c r="J4478">
        <v>41.7</v>
      </c>
      <c r="K4478">
        <v>1.9</v>
      </c>
      <c r="L4478">
        <v>150</v>
      </c>
      <c r="M4478">
        <v>22.3</v>
      </c>
      <c r="N4478">
        <v>3.1</v>
      </c>
      <c r="O4478">
        <v>9.8000000000000007</v>
      </c>
      <c r="P4478">
        <v>17.100000000000001</v>
      </c>
      <c r="Q4478">
        <v>32.9</v>
      </c>
      <c r="R4478">
        <v>23.1</v>
      </c>
      <c r="S4478">
        <v>20</v>
      </c>
      <c r="T4478">
        <v>17500</v>
      </c>
      <c r="U4478">
        <v>23400</v>
      </c>
      <c r="V4478">
        <v>28800</v>
      </c>
    </row>
    <row r="4479" spans="1:22" x14ac:dyDescent="0.25">
      <c r="A4479" t="str">
        <f t="shared" si="69"/>
        <v>2016/20173MaleBusiness and managementEU</v>
      </c>
      <c r="B4479" t="s">
        <v>75</v>
      </c>
      <c r="C4479" t="s">
        <v>138</v>
      </c>
      <c r="D4479">
        <v>3</v>
      </c>
      <c r="E4479" t="s">
        <v>2</v>
      </c>
      <c r="F4479" t="s">
        <v>21</v>
      </c>
      <c r="G4479" t="s">
        <v>107</v>
      </c>
      <c r="H4479">
        <v>1930</v>
      </c>
      <c r="I4479">
        <v>1845</v>
      </c>
      <c r="J4479">
        <v>44.6</v>
      </c>
      <c r="K4479">
        <v>4.3</v>
      </c>
      <c r="L4479">
        <v>1025</v>
      </c>
      <c r="M4479">
        <v>23.4</v>
      </c>
      <c r="N4479">
        <v>4</v>
      </c>
      <c r="O4479">
        <v>25</v>
      </c>
      <c r="P4479">
        <v>26.7</v>
      </c>
      <c r="Q4479">
        <v>28</v>
      </c>
      <c r="R4479">
        <v>3</v>
      </c>
      <c r="S4479">
        <v>435</v>
      </c>
      <c r="T4479">
        <v>20100</v>
      </c>
      <c r="U4479">
        <v>28100</v>
      </c>
      <c r="V4479">
        <v>38700</v>
      </c>
    </row>
    <row r="4480" spans="1:22" x14ac:dyDescent="0.25">
      <c r="A4480" t="str">
        <f t="shared" si="69"/>
        <v>2016/20173MaleBusiness and managementUK</v>
      </c>
      <c r="B4480" t="s">
        <v>75</v>
      </c>
      <c r="C4480" t="s">
        <v>138</v>
      </c>
      <c r="D4480">
        <v>3</v>
      </c>
      <c r="E4480" t="s">
        <v>2</v>
      </c>
      <c r="F4480" t="s">
        <v>61</v>
      </c>
      <c r="G4480" t="s">
        <v>107</v>
      </c>
      <c r="H4480">
        <v>16980</v>
      </c>
      <c r="I4480">
        <v>16845</v>
      </c>
      <c r="J4480">
        <v>1.8</v>
      </c>
      <c r="K4480">
        <v>0.8</v>
      </c>
      <c r="L4480">
        <v>16545</v>
      </c>
      <c r="M4480">
        <v>7.9</v>
      </c>
      <c r="N4480">
        <v>6.8</v>
      </c>
      <c r="O4480">
        <v>78.7</v>
      </c>
      <c r="P4480">
        <v>82.3</v>
      </c>
      <c r="Q4480">
        <v>83.6</v>
      </c>
      <c r="R4480">
        <v>4.9000000000000004</v>
      </c>
      <c r="S4480">
        <v>12895</v>
      </c>
      <c r="T4480">
        <v>19000</v>
      </c>
      <c r="U4480">
        <v>25200</v>
      </c>
      <c r="V4480">
        <v>33200</v>
      </c>
    </row>
    <row r="4481" spans="1:22" x14ac:dyDescent="0.25">
      <c r="A4481" t="str">
        <f t="shared" si="69"/>
        <v>2016/20173MaleBusiness and managementNon-EU</v>
      </c>
      <c r="B4481" t="s">
        <v>75</v>
      </c>
      <c r="C4481" t="s">
        <v>138</v>
      </c>
      <c r="D4481">
        <v>3</v>
      </c>
      <c r="E4481" t="s">
        <v>2</v>
      </c>
      <c r="F4481" t="s">
        <v>125</v>
      </c>
      <c r="G4481" t="s">
        <v>107</v>
      </c>
      <c r="H4481">
        <v>7110</v>
      </c>
      <c r="I4481">
        <v>7035</v>
      </c>
      <c r="J4481">
        <v>67.5</v>
      </c>
      <c r="K4481">
        <v>1</v>
      </c>
      <c r="L4481">
        <v>2285</v>
      </c>
      <c r="M4481">
        <v>21.4</v>
      </c>
      <c r="N4481">
        <v>1.5</v>
      </c>
      <c r="O4481">
        <v>6.6</v>
      </c>
      <c r="P4481">
        <v>7.3</v>
      </c>
      <c r="Q4481">
        <v>9.5</v>
      </c>
      <c r="R4481">
        <v>3</v>
      </c>
      <c r="S4481">
        <v>400</v>
      </c>
      <c r="T4481">
        <v>16800</v>
      </c>
      <c r="U4481">
        <v>24800</v>
      </c>
      <c r="V4481">
        <v>34700</v>
      </c>
    </row>
    <row r="4482" spans="1:22" x14ac:dyDescent="0.25">
      <c r="A4482" t="str">
        <f t="shared" si="69"/>
        <v>2016/20173MaleCeltic studiesUK</v>
      </c>
      <c r="B4482" t="s">
        <v>75</v>
      </c>
      <c r="C4482" t="s">
        <v>138</v>
      </c>
      <c r="D4482">
        <v>3</v>
      </c>
      <c r="E4482" t="s">
        <v>2</v>
      </c>
      <c r="F4482" t="s">
        <v>61</v>
      </c>
      <c r="G4482" t="s">
        <v>111</v>
      </c>
      <c r="H4482">
        <v>10</v>
      </c>
      <c r="I4482">
        <v>10</v>
      </c>
      <c r="J4482">
        <v>0</v>
      </c>
      <c r="K4482">
        <v>4.5</v>
      </c>
      <c r="L4482">
        <v>10</v>
      </c>
      <c r="M4482">
        <v>14.3</v>
      </c>
      <c r="N4482">
        <v>9.5</v>
      </c>
      <c r="O4482">
        <v>42.9</v>
      </c>
      <c r="P4482">
        <v>61.9</v>
      </c>
      <c r="Q4482">
        <v>76.2</v>
      </c>
      <c r="R4482">
        <v>33.299999999999997</v>
      </c>
      <c r="S4482" t="s">
        <v>124</v>
      </c>
      <c r="T4482" t="s">
        <v>124</v>
      </c>
      <c r="U4482" t="s">
        <v>124</v>
      </c>
      <c r="V4482" t="s">
        <v>124</v>
      </c>
    </row>
    <row r="4483" spans="1:22" x14ac:dyDescent="0.25">
      <c r="A4483" t="str">
        <f t="shared" si="69"/>
        <v>2016/20173MaleCeltic studiesNon-EU</v>
      </c>
      <c r="B4483" t="s">
        <v>75</v>
      </c>
      <c r="C4483" t="s">
        <v>138</v>
      </c>
      <c r="D4483">
        <v>3</v>
      </c>
      <c r="E4483" t="s">
        <v>2</v>
      </c>
      <c r="F4483" t="s">
        <v>125</v>
      </c>
      <c r="G4483" t="s">
        <v>111</v>
      </c>
      <c r="H4483" t="s">
        <v>124</v>
      </c>
      <c r="I4483" t="s">
        <v>124</v>
      </c>
      <c r="J4483" t="s">
        <v>124</v>
      </c>
      <c r="K4483" t="s">
        <v>124</v>
      </c>
      <c r="L4483" t="s">
        <v>124</v>
      </c>
      <c r="M4483" t="s">
        <v>124</v>
      </c>
      <c r="N4483" t="s">
        <v>124</v>
      </c>
      <c r="O4483" t="s">
        <v>124</v>
      </c>
      <c r="P4483" t="s">
        <v>124</v>
      </c>
      <c r="Q4483" t="s">
        <v>124</v>
      </c>
      <c r="R4483" t="s">
        <v>124</v>
      </c>
      <c r="S4483" t="s">
        <v>146</v>
      </c>
      <c r="T4483" t="s">
        <v>146</v>
      </c>
      <c r="U4483" t="s">
        <v>146</v>
      </c>
      <c r="V4483" t="s">
        <v>146</v>
      </c>
    </row>
    <row r="4484" spans="1:22" x14ac:dyDescent="0.25">
      <c r="A4484" t="str">
        <f t="shared" ref="A4484:A4547" si="70">B4484&amp;D4484&amp;E4484&amp;G4484&amp;F4484</f>
        <v>2016/20173MaleChemistryEU</v>
      </c>
      <c r="B4484" t="s">
        <v>75</v>
      </c>
      <c r="C4484" t="s">
        <v>138</v>
      </c>
      <c r="D4484">
        <v>3</v>
      </c>
      <c r="E4484" t="s">
        <v>2</v>
      </c>
      <c r="F4484" t="s">
        <v>21</v>
      </c>
      <c r="G4484" t="s">
        <v>90</v>
      </c>
      <c r="H4484">
        <v>35</v>
      </c>
      <c r="I4484">
        <v>35</v>
      </c>
      <c r="J4484">
        <v>20.5</v>
      </c>
      <c r="K4484">
        <v>0</v>
      </c>
      <c r="L4484">
        <v>30</v>
      </c>
      <c r="M4484">
        <v>16.399999999999999</v>
      </c>
      <c r="N4484">
        <v>2.7</v>
      </c>
      <c r="O4484">
        <v>22.8</v>
      </c>
      <c r="P4484">
        <v>41.2</v>
      </c>
      <c r="Q4484">
        <v>60.4</v>
      </c>
      <c r="R4484">
        <v>37.6</v>
      </c>
      <c r="S4484" t="s">
        <v>124</v>
      </c>
      <c r="T4484" t="s">
        <v>124</v>
      </c>
      <c r="U4484" t="s">
        <v>124</v>
      </c>
      <c r="V4484" t="s">
        <v>124</v>
      </c>
    </row>
    <row r="4485" spans="1:22" x14ac:dyDescent="0.25">
      <c r="A4485" t="str">
        <f t="shared" si="70"/>
        <v>2016/20173MaleChemistryUK</v>
      </c>
      <c r="B4485" t="s">
        <v>75</v>
      </c>
      <c r="C4485" t="s">
        <v>138</v>
      </c>
      <c r="D4485">
        <v>3</v>
      </c>
      <c r="E4485" t="s">
        <v>2</v>
      </c>
      <c r="F4485" t="s">
        <v>61</v>
      </c>
      <c r="G4485" t="s">
        <v>90</v>
      </c>
      <c r="H4485">
        <v>1585</v>
      </c>
      <c r="I4485">
        <v>1575</v>
      </c>
      <c r="J4485">
        <v>0.6</v>
      </c>
      <c r="K4485">
        <v>0.7</v>
      </c>
      <c r="L4485">
        <v>1565</v>
      </c>
      <c r="M4485">
        <v>5.0999999999999996</v>
      </c>
      <c r="N4485">
        <v>5</v>
      </c>
      <c r="O4485">
        <v>57</v>
      </c>
      <c r="P4485">
        <v>76.599999999999994</v>
      </c>
      <c r="Q4485">
        <v>89.3</v>
      </c>
      <c r="R4485">
        <v>32.299999999999997</v>
      </c>
      <c r="S4485">
        <v>880</v>
      </c>
      <c r="T4485">
        <v>21200</v>
      </c>
      <c r="U4485">
        <v>25600</v>
      </c>
      <c r="V4485">
        <v>32100</v>
      </c>
    </row>
    <row r="4486" spans="1:22" x14ac:dyDescent="0.25">
      <c r="A4486" t="str">
        <f t="shared" si="70"/>
        <v>2016/20173MaleChemistryNon-EU</v>
      </c>
      <c r="B4486" t="s">
        <v>75</v>
      </c>
      <c r="C4486" t="s">
        <v>138</v>
      </c>
      <c r="D4486">
        <v>3</v>
      </c>
      <c r="E4486" t="s">
        <v>2</v>
      </c>
      <c r="F4486" t="s">
        <v>125</v>
      </c>
      <c r="G4486" t="s">
        <v>90</v>
      </c>
      <c r="H4486">
        <v>125</v>
      </c>
      <c r="I4486">
        <v>120</v>
      </c>
      <c r="J4486">
        <v>56.7</v>
      </c>
      <c r="K4486">
        <v>0.8</v>
      </c>
      <c r="L4486">
        <v>55</v>
      </c>
      <c r="M4486">
        <v>18</v>
      </c>
      <c r="N4486">
        <v>0.8</v>
      </c>
      <c r="O4486">
        <v>5.7</v>
      </c>
      <c r="P4486">
        <v>13.1</v>
      </c>
      <c r="Q4486">
        <v>24.5</v>
      </c>
      <c r="R4486">
        <v>18.8</v>
      </c>
      <c r="S4486" t="s">
        <v>124</v>
      </c>
      <c r="T4486" t="s">
        <v>124</v>
      </c>
      <c r="U4486" t="s">
        <v>124</v>
      </c>
      <c r="V4486" t="s">
        <v>124</v>
      </c>
    </row>
    <row r="4487" spans="1:22" x14ac:dyDescent="0.25">
      <c r="A4487" t="str">
        <f t="shared" si="70"/>
        <v>2016/20173MaleCombined and general studiesEU</v>
      </c>
      <c r="B4487" t="s">
        <v>75</v>
      </c>
      <c r="C4487" t="s">
        <v>138</v>
      </c>
      <c r="D4487">
        <v>3</v>
      </c>
      <c r="E4487" t="s">
        <v>2</v>
      </c>
      <c r="F4487" t="s">
        <v>21</v>
      </c>
      <c r="G4487" t="s">
        <v>120</v>
      </c>
      <c r="H4487">
        <v>20</v>
      </c>
      <c r="I4487">
        <v>15</v>
      </c>
      <c r="J4487">
        <v>32.4</v>
      </c>
      <c r="K4487">
        <v>5.6</v>
      </c>
      <c r="L4487">
        <v>10</v>
      </c>
      <c r="M4487">
        <v>20.6</v>
      </c>
      <c r="N4487">
        <v>17.600000000000001</v>
      </c>
      <c r="O4487">
        <v>23.5</v>
      </c>
      <c r="P4487">
        <v>29.4</v>
      </c>
      <c r="Q4487">
        <v>29.4</v>
      </c>
      <c r="R4487">
        <v>5.9</v>
      </c>
      <c r="S4487" t="s">
        <v>124</v>
      </c>
      <c r="T4487" t="s">
        <v>124</v>
      </c>
      <c r="U4487" t="s">
        <v>124</v>
      </c>
      <c r="V4487" t="s">
        <v>124</v>
      </c>
    </row>
    <row r="4488" spans="1:22" x14ac:dyDescent="0.25">
      <c r="A4488" t="str">
        <f t="shared" si="70"/>
        <v>2016/20173MaleCombined and general studiesUK</v>
      </c>
      <c r="B4488" t="s">
        <v>75</v>
      </c>
      <c r="C4488" t="s">
        <v>138</v>
      </c>
      <c r="D4488">
        <v>3</v>
      </c>
      <c r="E4488" t="s">
        <v>2</v>
      </c>
      <c r="F4488" t="s">
        <v>61</v>
      </c>
      <c r="G4488" t="s">
        <v>120</v>
      </c>
      <c r="H4488">
        <v>1975</v>
      </c>
      <c r="I4488">
        <v>1940</v>
      </c>
      <c r="J4488">
        <v>2.2999999999999998</v>
      </c>
      <c r="K4488">
        <v>1.9</v>
      </c>
      <c r="L4488">
        <v>1895</v>
      </c>
      <c r="M4488">
        <v>10.9</v>
      </c>
      <c r="N4488">
        <v>5.5</v>
      </c>
      <c r="O4488">
        <v>67.7</v>
      </c>
      <c r="P4488">
        <v>77.599999999999994</v>
      </c>
      <c r="Q4488">
        <v>81.3</v>
      </c>
      <c r="R4488">
        <v>13.7</v>
      </c>
      <c r="S4488">
        <v>1215</v>
      </c>
      <c r="T4488">
        <v>16400</v>
      </c>
      <c r="U4488">
        <v>24800</v>
      </c>
      <c r="V4488">
        <v>36900</v>
      </c>
    </row>
    <row r="4489" spans="1:22" x14ac:dyDescent="0.25">
      <c r="A4489" t="str">
        <f t="shared" si="70"/>
        <v>2016/20173MaleCombined and general studiesNon-EU</v>
      </c>
      <c r="B4489" t="s">
        <v>75</v>
      </c>
      <c r="C4489" t="s">
        <v>138</v>
      </c>
      <c r="D4489">
        <v>3</v>
      </c>
      <c r="E4489" t="s">
        <v>2</v>
      </c>
      <c r="F4489" t="s">
        <v>125</v>
      </c>
      <c r="G4489" t="s">
        <v>120</v>
      </c>
      <c r="H4489">
        <v>20</v>
      </c>
      <c r="I4489">
        <v>20</v>
      </c>
      <c r="J4489">
        <v>22.9</v>
      </c>
      <c r="K4489">
        <v>0</v>
      </c>
      <c r="L4489">
        <v>15</v>
      </c>
      <c r="M4489">
        <v>40</v>
      </c>
      <c r="N4489">
        <v>8.6</v>
      </c>
      <c r="O4489">
        <v>11.4</v>
      </c>
      <c r="P4489">
        <v>17.100000000000001</v>
      </c>
      <c r="Q4489">
        <v>28.6</v>
      </c>
      <c r="R4489">
        <v>17.100000000000001</v>
      </c>
      <c r="S4489" t="s">
        <v>124</v>
      </c>
      <c r="T4489" t="s">
        <v>124</v>
      </c>
      <c r="U4489" t="s">
        <v>124</v>
      </c>
      <c r="V4489" t="s">
        <v>124</v>
      </c>
    </row>
    <row r="4490" spans="1:22" x14ac:dyDescent="0.25">
      <c r="A4490" t="str">
        <f t="shared" si="70"/>
        <v>2016/20173MaleComputingEU</v>
      </c>
      <c r="B4490" t="s">
        <v>75</v>
      </c>
      <c r="C4490" t="s">
        <v>138</v>
      </c>
      <c r="D4490">
        <v>3</v>
      </c>
      <c r="E4490" t="s">
        <v>2</v>
      </c>
      <c r="F4490" t="s">
        <v>21</v>
      </c>
      <c r="G4490" t="s">
        <v>95</v>
      </c>
      <c r="H4490">
        <v>585</v>
      </c>
      <c r="I4490">
        <v>570</v>
      </c>
      <c r="J4490">
        <v>33.6</v>
      </c>
      <c r="K4490">
        <v>2.6</v>
      </c>
      <c r="L4490">
        <v>380</v>
      </c>
      <c r="M4490">
        <v>16.7</v>
      </c>
      <c r="N4490">
        <v>5.3</v>
      </c>
      <c r="O4490">
        <v>36.4</v>
      </c>
      <c r="P4490">
        <v>41.5</v>
      </c>
      <c r="Q4490">
        <v>44.4</v>
      </c>
      <c r="R4490">
        <v>8</v>
      </c>
      <c r="S4490">
        <v>200</v>
      </c>
      <c r="T4490">
        <v>23600</v>
      </c>
      <c r="U4490">
        <v>32500</v>
      </c>
      <c r="V4490">
        <v>45600</v>
      </c>
    </row>
    <row r="4491" spans="1:22" x14ac:dyDescent="0.25">
      <c r="A4491" t="str">
        <f t="shared" si="70"/>
        <v>2016/20173MaleComputingUK</v>
      </c>
      <c r="B4491" t="s">
        <v>75</v>
      </c>
      <c r="C4491" t="s">
        <v>138</v>
      </c>
      <c r="D4491">
        <v>3</v>
      </c>
      <c r="E4491" t="s">
        <v>2</v>
      </c>
      <c r="F4491" t="s">
        <v>61</v>
      </c>
      <c r="G4491" t="s">
        <v>95</v>
      </c>
      <c r="H4491">
        <v>8935</v>
      </c>
      <c r="I4491">
        <v>8885</v>
      </c>
      <c r="J4491">
        <v>1.2</v>
      </c>
      <c r="K4491">
        <v>0.6</v>
      </c>
      <c r="L4491">
        <v>8780</v>
      </c>
      <c r="M4491">
        <v>7.2</v>
      </c>
      <c r="N4491">
        <v>6.8</v>
      </c>
      <c r="O4491">
        <v>80.099999999999994</v>
      </c>
      <c r="P4491">
        <v>83.4</v>
      </c>
      <c r="Q4491">
        <v>84.9</v>
      </c>
      <c r="R4491">
        <v>4.8</v>
      </c>
      <c r="S4491">
        <v>6940</v>
      </c>
      <c r="T4491">
        <v>19300</v>
      </c>
      <c r="U4491">
        <v>26300</v>
      </c>
      <c r="V4491">
        <v>33900</v>
      </c>
    </row>
    <row r="4492" spans="1:22" x14ac:dyDescent="0.25">
      <c r="A4492" t="str">
        <f t="shared" si="70"/>
        <v>2016/20173MaleComputingNon-EU</v>
      </c>
      <c r="B4492" t="s">
        <v>75</v>
      </c>
      <c r="C4492" t="s">
        <v>138</v>
      </c>
      <c r="D4492">
        <v>3</v>
      </c>
      <c r="E4492" t="s">
        <v>2</v>
      </c>
      <c r="F4492" t="s">
        <v>125</v>
      </c>
      <c r="G4492" t="s">
        <v>95</v>
      </c>
      <c r="H4492">
        <v>1340</v>
      </c>
      <c r="I4492">
        <v>1320</v>
      </c>
      <c r="J4492">
        <v>43.7</v>
      </c>
      <c r="K4492">
        <v>1.4</v>
      </c>
      <c r="L4492">
        <v>745</v>
      </c>
      <c r="M4492">
        <v>31.7</v>
      </c>
      <c r="N4492">
        <v>2</v>
      </c>
      <c r="O4492">
        <v>16.399999999999999</v>
      </c>
      <c r="P4492">
        <v>19.2</v>
      </c>
      <c r="Q4492">
        <v>22.6</v>
      </c>
      <c r="R4492">
        <v>6.2</v>
      </c>
      <c r="S4492">
        <v>200</v>
      </c>
      <c r="T4492">
        <v>18600</v>
      </c>
      <c r="U4492">
        <v>26600</v>
      </c>
      <c r="V4492">
        <v>37600</v>
      </c>
    </row>
    <row r="4493" spans="1:22" x14ac:dyDescent="0.25">
      <c r="A4493" t="str">
        <f t="shared" si="70"/>
        <v>2016/20173MaleCreative arts and designEU</v>
      </c>
      <c r="B4493" t="s">
        <v>75</v>
      </c>
      <c r="C4493" t="s">
        <v>138</v>
      </c>
      <c r="D4493">
        <v>3</v>
      </c>
      <c r="E4493" t="s">
        <v>2</v>
      </c>
      <c r="F4493" t="s">
        <v>21</v>
      </c>
      <c r="G4493" t="s">
        <v>116</v>
      </c>
      <c r="H4493">
        <v>335</v>
      </c>
      <c r="I4493">
        <v>325</v>
      </c>
      <c r="J4493">
        <v>26.1</v>
      </c>
      <c r="K4493">
        <v>3.3</v>
      </c>
      <c r="L4493">
        <v>240</v>
      </c>
      <c r="M4493">
        <v>28</v>
      </c>
      <c r="N4493">
        <v>5.8</v>
      </c>
      <c r="O4493">
        <v>35.700000000000003</v>
      </c>
      <c r="P4493">
        <v>36.9</v>
      </c>
      <c r="Q4493">
        <v>40</v>
      </c>
      <c r="R4493">
        <v>4.3</v>
      </c>
      <c r="S4493">
        <v>105</v>
      </c>
      <c r="T4493">
        <v>12800</v>
      </c>
      <c r="U4493">
        <v>19300</v>
      </c>
      <c r="V4493">
        <v>28100</v>
      </c>
    </row>
    <row r="4494" spans="1:22" x14ac:dyDescent="0.25">
      <c r="A4494" t="str">
        <f t="shared" si="70"/>
        <v>2016/20173MaleCreative arts and designUK</v>
      </c>
      <c r="B4494" t="s">
        <v>75</v>
      </c>
      <c r="C4494" t="s">
        <v>138</v>
      </c>
      <c r="D4494">
        <v>3</v>
      </c>
      <c r="E4494" t="s">
        <v>2</v>
      </c>
      <c r="F4494" t="s">
        <v>61</v>
      </c>
      <c r="G4494" t="s">
        <v>116</v>
      </c>
      <c r="H4494">
        <v>7710</v>
      </c>
      <c r="I4494">
        <v>7690</v>
      </c>
      <c r="J4494">
        <v>1</v>
      </c>
      <c r="K4494">
        <v>0.3</v>
      </c>
      <c r="L4494">
        <v>7615</v>
      </c>
      <c r="M4494">
        <v>7.7</v>
      </c>
      <c r="N4494">
        <v>9.6</v>
      </c>
      <c r="O4494">
        <v>77.099999999999994</v>
      </c>
      <c r="P4494">
        <v>80.3</v>
      </c>
      <c r="Q4494">
        <v>81.7</v>
      </c>
      <c r="R4494">
        <v>4.5999999999999996</v>
      </c>
      <c r="S4494">
        <v>5545</v>
      </c>
      <c r="T4494">
        <v>13900</v>
      </c>
      <c r="U4494">
        <v>19700</v>
      </c>
      <c r="V4494">
        <v>25200</v>
      </c>
    </row>
    <row r="4495" spans="1:22" x14ac:dyDescent="0.25">
      <c r="A4495" t="str">
        <f t="shared" si="70"/>
        <v>2016/20173MaleCreative arts and designNon-EU</v>
      </c>
      <c r="B4495" t="s">
        <v>75</v>
      </c>
      <c r="C4495" t="s">
        <v>138</v>
      </c>
      <c r="D4495">
        <v>3</v>
      </c>
      <c r="E4495" t="s">
        <v>2</v>
      </c>
      <c r="F4495" t="s">
        <v>125</v>
      </c>
      <c r="G4495" t="s">
        <v>116</v>
      </c>
      <c r="H4495">
        <v>490</v>
      </c>
      <c r="I4495">
        <v>485</v>
      </c>
      <c r="J4495">
        <v>54.8</v>
      </c>
      <c r="K4495">
        <v>1.6</v>
      </c>
      <c r="L4495">
        <v>220</v>
      </c>
      <c r="M4495">
        <v>26.4</v>
      </c>
      <c r="N4495">
        <v>4.7</v>
      </c>
      <c r="O4495">
        <v>12.3</v>
      </c>
      <c r="P4495">
        <v>12.7</v>
      </c>
      <c r="Q4495">
        <v>14.2</v>
      </c>
      <c r="R4495">
        <v>1.9</v>
      </c>
      <c r="S4495">
        <v>50</v>
      </c>
      <c r="T4495">
        <v>11000</v>
      </c>
      <c r="U4495">
        <v>18600</v>
      </c>
      <c r="V4495">
        <v>28500</v>
      </c>
    </row>
    <row r="4496" spans="1:22" x14ac:dyDescent="0.25">
      <c r="A4496" t="str">
        <f t="shared" si="70"/>
        <v>2016/20173MaleEconomicsEU</v>
      </c>
      <c r="B4496" t="s">
        <v>75</v>
      </c>
      <c r="C4496" t="s">
        <v>138</v>
      </c>
      <c r="D4496">
        <v>3</v>
      </c>
      <c r="E4496" t="s">
        <v>2</v>
      </c>
      <c r="F4496" t="s">
        <v>21</v>
      </c>
      <c r="G4496" t="s">
        <v>8</v>
      </c>
      <c r="H4496">
        <v>360</v>
      </c>
      <c r="I4496">
        <v>340</v>
      </c>
      <c r="J4496">
        <v>31.2</v>
      </c>
      <c r="K4496">
        <v>4.9000000000000004</v>
      </c>
      <c r="L4496">
        <v>235</v>
      </c>
      <c r="M4496">
        <v>21.1</v>
      </c>
      <c r="N4496">
        <v>5.4</v>
      </c>
      <c r="O4496">
        <v>35.700000000000003</v>
      </c>
      <c r="P4496">
        <v>38.9</v>
      </c>
      <c r="Q4496">
        <v>42.3</v>
      </c>
      <c r="R4496">
        <v>6.6</v>
      </c>
      <c r="S4496">
        <v>110</v>
      </c>
      <c r="T4496">
        <v>25600</v>
      </c>
      <c r="U4496">
        <v>34700</v>
      </c>
      <c r="V4496">
        <v>54400</v>
      </c>
    </row>
    <row r="4497" spans="1:22" x14ac:dyDescent="0.25">
      <c r="A4497" t="str">
        <f t="shared" si="70"/>
        <v>2016/20173MaleEconomicsUK</v>
      </c>
      <c r="B4497" t="s">
        <v>75</v>
      </c>
      <c r="C4497" t="s">
        <v>138</v>
      </c>
      <c r="D4497">
        <v>3</v>
      </c>
      <c r="E4497" t="s">
        <v>2</v>
      </c>
      <c r="F4497" t="s">
        <v>61</v>
      </c>
      <c r="G4497" t="s">
        <v>8</v>
      </c>
      <c r="H4497">
        <v>3635</v>
      </c>
      <c r="I4497">
        <v>3605</v>
      </c>
      <c r="J4497">
        <v>1.3</v>
      </c>
      <c r="K4497">
        <v>0.8</v>
      </c>
      <c r="L4497">
        <v>3555</v>
      </c>
      <c r="M4497">
        <v>8.1999999999999993</v>
      </c>
      <c r="N4497">
        <v>6</v>
      </c>
      <c r="O4497">
        <v>78.400000000000006</v>
      </c>
      <c r="P4497">
        <v>82.2</v>
      </c>
      <c r="Q4497">
        <v>84.5</v>
      </c>
      <c r="R4497">
        <v>6.1</v>
      </c>
      <c r="S4497">
        <v>2765</v>
      </c>
      <c r="T4497">
        <v>24500</v>
      </c>
      <c r="U4497">
        <v>32100</v>
      </c>
      <c r="V4497">
        <v>42300</v>
      </c>
    </row>
    <row r="4498" spans="1:22" x14ac:dyDescent="0.25">
      <c r="A4498" t="str">
        <f t="shared" si="70"/>
        <v>2016/20173MaleEconomicsNon-EU</v>
      </c>
      <c r="B4498" t="s">
        <v>75</v>
      </c>
      <c r="C4498" t="s">
        <v>138</v>
      </c>
      <c r="D4498">
        <v>3</v>
      </c>
      <c r="E4498" t="s">
        <v>2</v>
      </c>
      <c r="F4498" t="s">
        <v>125</v>
      </c>
      <c r="G4498" t="s">
        <v>8</v>
      </c>
      <c r="H4498">
        <v>1000</v>
      </c>
      <c r="I4498">
        <v>985</v>
      </c>
      <c r="J4498">
        <v>60.1</v>
      </c>
      <c r="K4498">
        <v>1.4</v>
      </c>
      <c r="L4498">
        <v>395</v>
      </c>
      <c r="M4498">
        <v>20.6</v>
      </c>
      <c r="N4498">
        <v>2.4</v>
      </c>
      <c r="O4498">
        <v>12.2</v>
      </c>
      <c r="P4498">
        <v>13.6</v>
      </c>
      <c r="Q4498">
        <v>16.899999999999999</v>
      </c>
      <c r="R4498">
        <v>4.5999999999999996</v>
      </c>
      <c r="S4498">
        <v>115</v>
      </c>
      <c r="T4498">
        <v>29200</v>
      </c>
      <c r="U4498">
        <v>40200</v>
      </c>
      <c r="V4498">
        <v>62000</v>
      </c>
    </row>
    <row r="4499" spans="1:22" x14ac:dyDescent="0.25">
      <c r="A4499" t="str">
        <f t="shared" si="70"/>
        <v>2016/20173MaleEducation and teachingEU</v>
      </c>
      <c r="B4499" t="s">
        <v>75</v>
      </c>
      <c r="C4499" t="s">
        <v>138</v>
      </c>
      <c r="D4499">
        <v>3</v>
      </c>
      <c r="E4499" t="s">
        <v>2</v>
      </c>
      <c r="F4499" t="s">
        <v>21</v>
      </c>
      <c r="G4499" t="s">
        <v>118</v>
      </c>
      <c r="H4499">
        <v>15</v>
      </c>
      <c r="I4499">
        <v>15</v>
      </c>
      <c r="J4499">
        <v>16</v>
      </c>
      <c r="K4499">
        <v>8.6999999999999993</v>
      </c>
      <c r="L4499">
        <v>15</v>
      </c>
      <c r="M4499">
        <v>17</v>
      </c>
      <c r="N4499">
        <v>16</v>
      </c>
      <c r="O4499">
        <v>51.1</v>
      </c>
      <c r="P4499">
        <v>51.1</v>
      </c>
      <c r="Q4499">
        <v>51.1</v>
      </c>
      <c r="R4499">
        <v>0</v>
      </c>
      <c r="S4499" t="s">
        <v>124</v>
      </c>
      <c r="T4499" t="s">
        <v>124</v>
      </c>
      <c r="U4499" t="s">
        <v>124</v>
      </c>
      <c r="V4499" t="s">
        <v>124</v>
      </c>
    </row>
    <row r="4500" spans="1:22" x14ac:dyDescent="0.25">
      <c r="A4500" t="str">
        <f t="shared" si="70"/>
        <v>2016/20173MaleEducation and teachingUK</v>
      </c>
      <c r="B4500" t="s">
        <v>75</v>
      </c>
      <c r="C4500" t="s">
        <v>138</v>
      </c>
      <c r="D4500">
        <v>3</v>
      </c>
      <c r="E4500" t="s">
        <v>2</v>
      </c>
      <c r="F4500" t="s">
        <v>61</v>
      </c>
      <c r="G4500" t="s">
        <v>118</v>
      </c>
      <c r="H4500">
        <v>1940</v>
      </c>
      <c r="I4500">
        <v>1925</v>
      </c>
      <c r="J4500">
        <v>0.7</v>
      </c>
      <c r="K4500">
        <v>0.6</v>
      </c>
      <c r="L4500">
        <v>1915</v>
      </c>
      <c r="M4500">
        <v>4.7</v>
      </c>
      <c r="N4500">
        <v>5.6</v>
      </c>
      <c r="O4500">
        <v>79.599999999999994</v>
      </c>
      <c r="P4500">
        <v>87.4</v>
      </c>
      <c r="Q4500">
        <v>89.1</v>
      </c>
      <c r="R4500">
        <v>9.5</v>
      </c>
      <c r="S4500">
        <v>1500</v>
      </c>
      <c r="T4500">
        <v>17500</v>
      </c>
      <c r="U4500">
        <v>23400</v>
      </c>
      <c r="V4500">
        <v>27000</v>
      </c>
    </row>
    <row r="4501" spans="1:22" x14ac:dyDescent="0.25">
      <c r="A4501" t="str">
        <f t="shared" si="70"/>
        <v>2016/20173MaleEducation and teachingNon-EU</v>
      </c>
      <c r="B4501" t="s">
        <v>75</v>
      </c>
      <c r="C4501" t="s">
        <v>138</v>
      </c>
      <c r="D4501">
        <v>3</v>
      </c>
      <c r="E4501" t="s">
        <v>2</v>
      </c>
      <c r="F4501" t="s">
        <v>125</v>
      </c>
      <c r="G4501" t="s">
        <v>118</v>
      </c>
      <c r="H4501">
        <v>55</v>
      </c>
      <c r="I4501">
        <v>55</v>
      </c>
      <c r="J4501">
        <v>36</v>
      </c>
      <c r="K4501">
        <v>0</v>
      </c>
      <c r="L4501">
        <v>35</v>
      </c>
      <c r="M4501">
        <v>55.1</v>
      </c>
      <c r="N4501">
        <v>0.9</v>
      </c>
      <c r="O4501">
        <v>6.2</v>
      </c>
      <c r="P4501">
        <v>8</v>
      </c>
      <c r="Q4501">
        <v>8</v>
      </c>
      <c r="R4501">
        <v>1.8</v>
      </c>
      <c r="S4501" t="s">
        <v>124</v>
      </c>
      <c r="T4501" t="s">
        <v>124</v>
      </c>
      <c r="U4501" t="s">
        <v>124</v>
      </c>
      <c r="V4501" t="s">
        <v>124</v>
      </c>
    </row>
    <row r="4502" spans="1:22" x14ac:dyDescent="0.25">
      <c r="A4502" t="str">
        <f t="shared" si="70"/>
        <v>2016/20173MaleEngineeringEU</v>
      </c>
      <c r="B4502" t="s">
        <v>75</v>
      </c>
      <c r="C4502" t="s">
        <v>138</v>
      </c>
      <c r="D4502">
        <v>3</v>
      </c>
      <c r="E4502" t="s">
        <v>2</v>
      </c>
      <c r="F4502" t="s">
        <v>21</v>
      </c>
      <c r="G4502" t="s">
        <v>93</v>
      </c>
      <c r="H4502">
        <v>1060</v>
      </c>
      <c r="I4502">
        <v>1030</v>
      </c>
      <c r="J4502">
        <v>38</v>
      </c>
      <c r="K4502">
        <v>2.8</v>
      </c>
      <c r="L4502">
        <v>640</v>
      </c>
      <c r="M4502">
        <v>17.5</v>
      </c>
      <c r="N4502">
        <v>4.3</v>
      </c>
      <c r="O4502">
        <v>27.5</v>
      </c>
      <c r="P4502">
        <v>35.6</v>
      </c>
      <c r="Q4502">
        <v>40.200000000000003</v>
      </c>
      <c r="R4502">
        <v>12.7</v>
      </c>
      <c r="S4502">
        <v>275</v>
      </c>
      <c r="T4502">
        <v>25900</v>
      </c>
      <c r="U4502">
        <v>31800</v>
      </c>
      <c r="V4502">
        <v>40200</v>
      </c>
    </row>
    <row r="4503" spans="1:22" x14ac:dyDescent="0.25">
      <c r="A4503" t="str">
        <f t="shared" si="70"/>
        <v>2016/20173MaleEngineeringUK</v>
      </c>
      <c r="B4503" t="s">
        <v>75</v>
      </c>
      <c r="C4503" t="s">
        <v>138</v>
      </c>
      <c r="D4503">
        <v>3</v>
      </c>
      <c r="E4503" t="s">
        <v>2</v>
      </c>
      <c r="F4503" t="s">
        <v>61</v>
      </c>
      <c r="G4503" t="s">
        <v>93</v>
      </c>
      <c r="H4503">
        <v>10280</v>
      </c>
      <c r="I4503">
        <v>10185</v>
      </c>
      <c r="J4503">
        <v>1.8</v>
      </c>
      <c r="K4503">
        <v>0.9</v>
      </c>
      <c r="L4503">
        <v>10000</v>
      </c>
      <c r="M4503">
        <v>6.5</v>
      </c>
      <c r="N4503">
        <v>5</v>
      </c>
      <c r="O4503">
        <v>75.900000000000006</v>
      </c>
      <c r="P4503">
        <v>83.7</v>
      </c>
      <c r="Q4503">
        <v>86.7</v>
      </c>
      <c r="R4503">
        <v>10.8</v>
      </c>
      <c r="S4503">
        <v>7540</v>
      </c>
      <c r="T4503">
        <v>24100</v>
      </c>
      <c r="U4503">
        <v>31000</v>
      </c>
      <c r="V4503">
        <v>38300</v>
      </c>
    </row>
    <row r="4504" spans="1:22" x14ac:dyDescent="0.25">
      <c r="A4504" t="str">
        <f t="shared" si="70"/>
        <v>2016/20173MaleEngineeringNon-EU</v>
      </c>
      <c r="B4504" t="s">
        <v>75</v>
      </c>
      <c r="C4504" t="s">
        <v>138</v>
      </c>
      <c r="D4504">
        <v>3</v>
      </c>
      <c r="E4504" t="s">
        <v>2</v>
      </c>
      <c r="F4504" t="s">
        <v>125</v>
      </c>
      <c r="G4504" t="s">
        <v>93</v>
      </c>
      <c r="H4504">
        <v>4160</v>
      </c>
      <c r="I4504">
        <v>4095</v>
      </c>
      <c r="J4504">
        <v>56.8</v>
      </c>
      <c r="K4504">
        <v>1.5</v>
      </c>
      <c r="L4504">
        <v>1770</v>
      </c>
      <c r="M4504">
        <v>23.6</v>
      </c>
      <c r="N4504">
        <v>1.6</v>
      </c>
      <c r="O4504">
        <v>9.3000000000000007</v>
      </c>
      <c r="P4504">
        <v>13.9</v>
      </c>
      <c r="Q4504">
        <v>18</v>
      </c>
      <c r="R4504">
        <v>8.6999999999999993</v>
      </c>
      <c r="S4504">
        <v>330</v>
      </c>
      <c r="T4504">
        <v>22600</v>
      </c>
      <c r="U4504">
        <v>31000</v>
      </c>
      <c r="V4504">
        <v>38000</v>
      </c>
    </row>
    <row r="4505" spans="1:22" x14ac:dyDescent="0.25">
      <c r="A4505" t="str">
        <f t="shared" si="70"/>
        <v>2016/20173MaleEnglish studiesEU</v>
      </c>
      <c r="B4505" t="s">
        <v>75</v>
      </c>
      <c r="C4505" t="s">
        <v>138</v>
      </c>
      <c r="D4505">
        <v>3</v>
      </c>
      <c r="E4505" t="s">
        <v>2</v>
      </c>
      <c r="F4505" t="s">
        <v>21</v>
      </c>
      <c r="G4505" t="s">
        <v>109</v>
      </c>
      <c r="H4505">
        <v>80</v>
      </c>
      <c r="I4505">
        <v>75</v>
      </c>
      <c r="J4505">
        <v>29.9</v>
      </c>
      <c r="K4505">
        <v>4.5</v>
      </c>
      <c r="L4505">
        <v>50</v>
      </c>
      <c r="M4505">
        <v>28.1</v>
      </c>
      <c r="N4505">
        <v>4.5</v>
      </c>
      <c r="O4505">
        <v>23.1</v>
      </c>
      <c r="P4505">
        <v>29.8</v>
      </c>
      <c r="Q4505">
        <v>37.5</v>
      </c>
      <c r="R4505">
        <v>14.4</v>
      </c>
      <c r="S4505">
        <v>15</v>
      </c>
      <c r="T4505">
        <v>12500</v>
      </c>
      <c r="U4505">
        <v>18800</v>
      </c>
      <c r="V4505">
        <v>27700</v>
      </c>
    </row>
    <row r="4506" spans="1:22" x14ac:dyDescent="0.25">
      <c r="A4506" t="str">
        <f t="shared" si="70"/>
        <v>2016/20173MaleEnglish studiesUK</v>
      </c>
      <c r="B4506" t="s">
        <v>75</v>
      </c>
      <c r="C4506" t="s">
        <v>138</v>
      </c>
      <c r="D4506">
        <v>3</v>
      </c>
      <c r="E4506" t="s">
        <v>2</v>
      </c>
      <c r="F4506" t="s">
        <v>61</v>
      </c>
      <c r="G4506" t="s">
        <v>109</v>
      </c>
      <c r="H4506">
        <v>3415</v>
      </c>
      <c r="I4506">
        <v>3390</v>
      </c>
      <c r="J4506">
        <v>1.1000000000000001</v>
      </c>
      <c r="K4506">
        <v>0.8</v>
      </c>
      <c r="L4506">
        <v>3355</v>
      </c>
      <c r="M4506">
        <v>8.3000000000000007</v>
      </c>
      <c r="N4506">
        <v>8.5</v>
      </c>
      <c r="O4506">
        <v>67.8</v>
      </c>
      <c r="P4506">
        <v>77.8</v>
      </c>
      <c r="Q4506">
        <v>82.2</v>
      </c>
      <c r="R4506">
        <v>14.4</v>
      </c>
      <c r="S4506">
        <v>2215</v>
      </c>
      <c r="T4506">
        <v>15000</v>
      </c>
      <c r="U4506">
        <v>20800</v>
      </c>
      <c r="V4506">
        <v>26100</v>
      </c>
    </row>
    <row r="4507" spans="1:22" x14ac:dyDescent="0.25">
      <c r="A4507" t="str">
        <f t="shared" si="70"/>
        <v>2016/20173MaleEnglish studiesNon-EU</v>
      </c>
      <c r="B4507" t="s">
        <v>75</v>
      </c>
      <c r="C4507" t="s">
        <v>138</v>
      </c>
      <c r="D4507">
        <v>3</v>
      </c>
      <c r="E4507" t="s">
        <v>2</v>
      </c>
      <c r="F4507" t="s">
        <v>125</v>
      </c>
      <c r="G4507" t="s">
        <v>109</v>
      </c>
      <c r="H4507">
        <v>310</v>
      </c>
      <c r="I4507">
        <v>305</v>
      </c>
      <c r="J4507">
        <v>75.599999999999994</v>
      </c>
      <c r="K4507">
        <v>1.1000000000000001</v>
      </c>
      <c r="L4507">
        <v>75</v>
      </c>
      <c r="M4507">
        <v>12.5</v>
      </c>
      <c r="N4507">
        <v>1</v>
      </c>
      <c r="O4507">
        <v>4.9000000000000004</v>
      </c>
      <c r="P4507">
        <v>5.7</v>
      </c>
      <c r="Q4507">
        <v>10.9</v>
      </c>
      <c r="R4507">
        <v>6.1</v>
      </c>
      <c r="S4507">
        <v>10</v>
      </c>
      <c r="T4507">
        <v>16800</v>
      </c>
      <c r="U4507">
        <v>30300</v>
      </c>
      <c r="V4507">
        <v>38000</v>
      </c>
    </row>
    <row r="4508" spans="1:22" x14ac:dyDescent="0.25">
      <c r="A4508" t="str">
        <f t="shared" si="70"/>
        <v>2016/20173MaleGeneral, applied and forensic sciencesEU</v>
      </c>
      <c r="B4508" t="s">
        <v>75</v>
      </c>
      <c r="C4508" t="s">
        <v>138</v>
      </c>
      <c r="D4508">
        <v>3</v>
      </c>
      <c r="E4508" t="s">
        <v>2</v>
      </c>
      <c r="F4508" t="s">
        <v>21</v>
      </c>
      <c r="G4508" t="s">
        <v>147</v>
      </c>
      <c r="H4508">
        <v>25</v>
      </c>
      <c r="I4508">
        <v>25</v>
      </c>
      <c r="J4508">
        <v>33.5</v>
      </c>
      <c r="K4508">
        <v>0</v>
      </c>
      <c r="L4508">
        <v>15</v>
      </c>
      <c r="M4508">
        <v>8.1999999999999993</v>
      </c>
      <c r="N4508">
        <v>0</v>
      </c>
      <c r="O4508">
        <v>21.7</v>
      </c>
      <c r="P4508">
        <v>38.700000000000003</v>
      </c>
      <c r="Q4508">
        <v>58.3</v>
      </c>
      <c r="R4508">
        <v>36.700000000000003</v>
      </c>
      <c r="S4508" t="s">
        <v>124</v>
      </c>
      <c r="T4508" t="s">
        <v>124</v>
      </c>
      <c r="U4508" t="s">
        <v>124</v>
      </c>
      <c r="V4508" t="s">
        <v>124</v>
      </c>
    </row>
    <row r="4509" spans="1:22" x14ac:dyDescent="0.25">
      <c r="A4509" t="str">
        <f t="shared" si="70"/>
        <v>2016/20173MaleGeneral, applied and forensic sciencesUK</v>
      </c>
      <c r="B4509" t="s">
        <v>75</v>
      </c>
      <c r="C4509" t="s">
        <v>138</v>
      </c>
      <c r="D4509">
        <v>3</v>
      </c>
      <c r="E4509" t="s">
        <v>2</v>
      </c>
      <c r="F4509" t="s">
        <v>61</v>
      </c>
      <c r="G4509" t="s">
        <v>147</v>
      </c>
      <c r="H4509">
        <v>765</v>
      </c>
      <c r="I4509">
        <v>760</v>
      </c>
      <c r="J4509">
        <v>1.2</v>
      </c>
      <c r="K4509">
        <v>0.5</v>
      </c>
      <c r="L4509">
        <v>750</v>
      </c>
      <c r="M4509">
        <v>5.2</v>
      </c>
      <c r="N4509">
        <v>7.1</v>
      </c>
      <c r="O4509">
        <v>73.400000000000006</v>
      </c>
      <c r="P4509">
        <v>82.3</v>
      </c>
      <c r="Q4509">
        <v>86.5</v>
      </c>
      <c r="R4509">
        <v>13.2</v>
      </c>
      <c r="S4509">
        <v>545</v>
      </c>
      <c r="T4509">
        <v>16800</v>
      </c>
      <c r="U4509">
        <v>21500</v>
      </c>
      <c r="V4509">
        <v>27000</v>
      </c>
    </row>
    <row r="4510" spans="1:22" x14ac:dyDescent="0.25">
      <c r="A4510" t="str">
        <f t="shared" si="70"/>
        <v>2016/20173MaleGeneral, applied and forensic sciencesNon-EU</v>
      </c>
      <c r="B4510" t="s">
        <v>75</v>
      </c>
      <c r="C4510" t="s">
        <v>138</v>
      </c>
      <c r="D4510">
        <v>3</v>
      </c>
      <c r="E4510" t="s">
        <v>2</v>
      </c>
      <c r="F4510" t="s">
        <v>125</v>
      </c>
      <c r="G4510" t="s">
        <v>147</v>
      </c>
      <c r="H4510">
        <v>40</v>
      </c>
      <c r="I4510">
        <v>40</v>
      </c>
      <c r="J4510">
        <v>46.3</v>
      </c>
      <c r="K4510">
        <v>0</v>
      </c>
      <c r="L4510">
        <v>20</v>
      </c>
      <c r="M4510">
        <v>26.5</v>
      </c>
      <c r="N4510">
        <v>0.8</v>
      </c>
      <c r="O4510">
        <v>13.6</v>
      </c>
      <c r="P4510">
        <v>15.2</v>
      </c>
      <c r="Q4510">
        <v>26.4</v>
      </c>
      <c r="R4510">
        <v>12.8</v>
      </c>
      <c r="S4510" t="s">
        <v>124</v>
      </c>
      <c r="T4510" t="s">
        <v>124</v>
      </c>
      <c r="U4510" t="s">
        <v>124</v>
      </c>
      <c r="V4510" t="s">
        <v>124</v>
      </c>
    </row>
    <row r="4511" spans="1:22" x14ac:dyDescent="0.25">
      <c r="A4511" t="str">
        <f t="shared" si="70"/>
        <v>2016/20173MaleGeography, earth and environmental studiesEU</v>
      </c>
      <c r="B4511" t="s">
        <v>75</v>
      </c>
      <c r="C4511" t="s">
        <v>138</v>
      </c>
      <c r="D4511">
        <v>3</v>
      </c>
      <c r="E4511" t="s">
        <v>2</v>
      </c>
      <c r="F4511" t="s">
        <v>21</v>
      </c>
      <c r="G4511" t="s">
        <v>148</v>
      </c>
      <c r="H4511">
        <v>100</v>
      </c>
      <c r="I4511">
        <v>100</v>
      </c>
      <c r="J4511">
        <v>33.1</v>
      </c>
      <c r="K4511">
        <v>2.5</v>
      </c>
      <c r="L4511">
        <v>65</v>
      </c>
      <c r="M4511">
        <v>21</v>
      </c>
      <c r="N4511">
        <v>8.1999999999999993</v>
      </c>
      <c r="O4511">
        <v>29.8</v>
      </c>
      <c r="P4511">
        <v>33.9</v>
      </c>
      <c r="Q4511">
        <v>37.799999999999997</v>
      </c>
      <c r="R4511">
        <v>8</v>
      </c>
      <c r="S4511">
        <v>30</v>
      </c>
      <c r="T4511">
        <v>24500</v>
      </c>
      <c r="U4511">
        <v>26600</v>
      </c>
      <c r="V4511">
        <v>35000</v>
      </c>
    </row>
    <row r="4512" spans="1:22" x14ac:dyDescent="0.25">
      <c r="A4512" t="str">
        <f t="shared" si="70"/>
        <v>2016/20173MaleGeography, earth and environmental studiesUK</v>
      </c>
      <c r="B4512" t="s">
        <v>75</v>
      </c>
      <c r="C4512" t="s">
        <v>138</v>
      </c>
      <c r="D4512">
        <v>3</v>
      </c>
      <c r="E4512" t="s">
        <v>2</v>
      </c>
      <c r="F4512" t="s">
        <v>61</v>
      </c>
      <c r="G4512" t="s">
        <v>148</v>
      </c>
      <c r="H4512">
        <v>4000</v>
      </c>
      <c r="I4512">
        <v>3965</v>
      </c>
      <c r="J4512">
        <v>0.8</v>
      </c>
      <c r="K4512">
        <v>0.9</v>
      </c>
      <c r="L4512">
        <v>3935</v>
      </c>
      <c r="M4512">
        <v>6</v>
      </c>
      <c r="N4512">
        <v>6</v>
      </c>
      <c r="O4512">
        <v>73.099999999999994</v>
      </c>
      <c r="P4512">
        <v>83.2</v>
      </c>
      <c r="Q4512">
        <v>87.2</v>
      </c>
      <c r="R4512">
        <v>14.1</v>
      </c>
      <c r="S4512">
        <v>2815</v>
      </c>
      <c r="T4512">
        <v>19000</v>
      </c>
      <c r="U4512">
        <v>24500</v>
      </c>
      <c r="V4512">
        <v>30700</v>
      </c>
    </row>
    <row r="4513" spans="1:22" x14ac:dyDescent="0.25">
      <c r="A4513" t="str">
        <f t="shared" si="70"/>
        <v>2016/20173MaleGeography, earth and environmental studiesNon-EU</v>
      </c>
      <c r="B4513" t="s">
        <v>75</v>
      </c>
      <c r="C4513" t="s">
        <v>138</v>
      </c>
      <c r="D4513">
        <v>3</v>
      </c>
      <c r="E4513" t="s">
        <v>2</v>
      </c>
      <c r="F4513" t="s">
        <v>125</v>
      </c>
      <c r="G4513" t="s">
        <v>148</v>
      </c>
      <c r="H4513">
        <v>175</v>
      </c>
      <c r="I4513">
        <v>170</v>
      </c>
      <c r="J4513">
        <v>55.5</v>
      </c>
      <c r="K4513">
        <v>2.2999999999999998</v>
      </c>
      <c r="L4513">
        <v>75</v>
      </c>
      <c r="M4513">
        <v>18.3</v>
      </c>
      <c r="N4513">
        <v>5</v>
      </c>
      <c r="O4513">
        <v>15.8</v>
      </c>
      <c r="P4513">
        <v>18.100000000000001</v>
      </c>
      <c r="Q4513">
        <v>21.2</v>
      </c>
      <c r="R4513">
        <v>5.5</v>
      </c>
      <c r="S4513">
        <v>25</v>
      </c>
      <c r="T4513">
        <v>17900</v>
      </c>
      <c r="U4513">
        <v>29600</v>
      </c>
      <c r="V4513">
        <v>40200</v>
      </c>
    </row>
    <row r="4514" spans="1:22" x14ac:dyDescent="0.25">
      <c r="A4514" t="str">
        <f t="shared" si="70"/>
        <v>2016/20173MaleHealth and social careEU</v>
      </c>
      <c r="B4514" t="s">
        <v>75</v>
      </c>
      <c r="C4514" t="s">
        <v>138</v>
      </c>
      <c r="D4514">
        <v>3</v>
      </c>
      <c r="E4514" t="s">
        <v>2</v>
      </c>
      <c r="F4514" t="s">
        <v>21</v>
      </c>
      <c r="G4514" t="s">
        <v>104</v>
      </c>
      <c r="H4514">
        <v>10</v>
      </c>
      <c r="I4514">
        <v>10</v>
      </c>
      <c r="J4514">
        <v>26.5</v>
      </c>
      <c r="K4514">
        <v>0</v>
      </c>
      <c r="L4514">
        <v>10</v>
      </c>
      <c r="M4514">
        <v>8.1999999999999993</v>
      </c>
      <c r="N4514">
        <v>16.3</v>
      </c>
      <c r="O4514">
        <v>24.5</v>
      </c>
      <c r="P4514">
        <v>32.700000000000003</v>
      </c>
      <c r="Q4514">
        <v>49</v>
      </c>
      <c r="R4514">
        <v>24.5</v>
      </c>
      <c r="S4514" t="s">
        <v>124</v>
      </c>
      <c r="T4514" t="s">
        <v>124</v>
      </c>
      <c r="U4514" t="s">
        <v>124</v>
      </c>
      <c r="V4514" t="s">
        <v>124</v>
      </c>
    </row>
    <row r="4515" spans="1:22" x14ac:dyDescent="0.25">
      <c r="A4515" t="str">
        <f t="shared" si="70"/>
        <v>2016/20173MaleHealth and social careUK</v>
      </c>
      <c r="B4515" t="s">
        <v>75</v>
      </c>
      <c r="C4515" t="s">
        <v>138</v>
      </c>
      <c r="D4515">
        <v>3</v>
      </c>
      <c r="E4515" t="s">
        <v>2</v>
      </c>
      <c r="F4515" t="s">
        <v>61</v>
      </c>
      <c r="G4515" t="s">
        <v>104</v>
      </c>
      <c r="H4515">
        <v>1045</v>
      </c>
      <c r="I4515">
        <v>1040</v>
      </c>
      <c r="J4515">
        <v>1.4</v>
      </c>
      <c r="K4515">
        <v>0.5</v>
      </c>
      <c r="L4515">
        <v>1025</v>
      </c>
      <c r="M4515">
        <v>3.8</v>
      </c>
      <c r="N4515">
        <v>4.5999999999999996</v>
      </c>
      <c r="O4515">
        <v>70.900000000000006</v>
      </c>
      <c r="P4515">
        <v>87.8</v>
      </c>
      <c r="Q4515">
        <v>90.2</v>
      </c>
      <c r="R4515">
        <v>19.3</v>
      </c>
      <c r="S4515">
        <v>720</v>
      </c>
      <c r="T4515">
        <v>18200</v>
      </c>
      <c r="U4515">
        <v>24500</v>
      </c>
      <c r="V4515">
        <v>29900</v>
      </c>
    </row>
    <row r="4516" spans="1:22" x14ac:dyDescent="0.25">
      <c r="A4516" t="str">
        <f t="shared" si="70"/>
        <v>2016/20173MaleHealth and social careNon-EU</v>
      </c>
      <c r="B4516" t="s">
        <v>75</v>
      </c>
      <c r="C4516" t="s">
        <v>138</v>
      </c>
      <c r="D4516">
        <v>3</v>
      </c>
      <c r="E4516" t="s">
        <v>2</v>
      </c>
      <c r="F4516" t="s">
        <v>125</v>
      </c>
      <c r="G4516" t="s">
        <v>104</v>
      </c>
      <c r="H4516">
        <v>30</v>
      </c>
      <c r="I4516">
        <v>25</v>
      </c>
      <c r="J4516">
        <v>26.4</v>
      </c>
      <c r="K4516">
        <v>10.199999999999999</v>
      </c>
      <c r="L4516">
        <v>20</v>
      </c>
      <c r="M4516">
        <v>15.1</v>
      </c>
      <c r="N4516">
        <v>3.8</v>
      </c>
      <c r="O4516">
        <v>11.3</v>
      </c>
      <c r="P4516">
        <v>20.8</v>
      </c>
      <c r="Q4516">
        <v>54.7</v>
      </c>
      <c r="R4516">
        <v>43.4</v>
      </c>
      <c r="S4516" t="s">
        <v>124</v>
      </c>
      <c r="T4516" t="s">
        <v>124</v>
      </c>
      <c r="U4516" t="s">
        <v>124</v>
      </c>
      <c r="V4516" t="s">
        <v>124</v>
      </c>
    </row>
    <row r="4517" spans="1:22" x14ac:dyDescent="0.25">
      <c r="A4517" t="str">
        <f t="shared" si="70"/>
        <v>2016/20173MaleHistory and archaeologyEU</v>
      </c>
      <c r="B4517" t="s">
        <v>75</v>
      </c>
      <c r="C4517" t="s">
        <v>138</v>
      </c>
      <c r="D4517">
        <v>3</v>
      </c>
      <c r="E4517" t="s">
        <v>2</v>
      </c>
      <c r="F4517" t="s">
        <v>21</v>
      </c>
      <c r="G4517" t="s">
        <v>113</v>
      </c>
      <c r="H4517">
        <v>115</v>
      </c>
      <c r="I4517">
        <v>105</v>
      </c>
      <c r="J4517">
        <v>31</v>
      </c>
      <c r="K4517">
        <v>6.9</v>
      </c>
      <c r="L4517">
        <v>75</v>
      </c>
      <c r="M4517">
        <v>14.9</v>
      </c>
      <c r="N4517">
        <v>8.8000000000000007</v>
      </c>
      <c r="O4517">
        <v>27.4</v>
      </c>
      <c r="P4517">
        <v>34.5</v>
      </c>
      <c r="Q4517">
        <v>45.2</v>
      </c>
      <c r="R4517">
        <v>17.899999999999999</v>
      </c>
      <c r="S4517">
        <v>25</v>
      </c>
      <c r="T4517">
        <v>19000</v>
      </c>
      <c r="U4517">
        <v>26600</v>
      </c>
      <c r="V4517">
        <v>43800</v>
      </c>
    </row>
    <row r="4518" spans="1:22" x14ac:dyDescent="0.25">
      <c r="A4518" t="str">
        <f t="shared" si="70"/>
        <v>2016/20173MaleHistory and archaeologyUK</v>
      </c>
      <c r="B4518" t="s">
        <v>75</v>
      </c>
      <c r="C4518" t="s">
        <v>138</v>
      </c>
      <c r="D4518">
        <v>3</v>
      </c>
      <c r="E4518" t="s">
        <v>2</v>
      </c>
      <c r="F4518" t="s">
        <v>61</v>
      </c>
      <c r="G4518" t="s">
        <v>113</v>
      </c>
      <c r="H4518">
        <v>5260</v>
      </c>
      <c r="I4518">
        <v>5220</v>
      </c>
      <c r="J4518">
        <v>1</v>
      </c>
      <c r="K4518">
        <v>0.7</v>
      </c>
      <c r="L4518">
        <v>5170</v>
      </c>
      <c r="M4518">
        <v>7.6</v>
      </c>
      <c r="N4518">
        <v>7.1</v>
      </c>
      <c r="O4518">
        <v>70.3</v>
      </c>
      <c r="P4518">
        <v>79.900000000000006</v>
      </c>
      <c r="Q4518">
        <v>84.3</v>
      </c>
      <c r="R4518">
        <v>14.1</v>
      </c>
      <c r="S4518">
        <v>3545</v>
      </c>
      <c r="T4518">
        <v>17500</v>
      </c>
      <c r="U4518">
        <v>23000</v>
      </c>
      <c r="V4518">
        <v>29600</v>
      </c>
    </row>
    <row r="4519" spans="1:22" x14ac:dyDescent="0.25">
      <c r="A4519" t="str">
        <f t="shared" si="70"/>
        <v>2016/20173MaleHistory and archaeologyNon-EU</v>
      </c>
      <c r="B4519" t="s">
        <v>75</v>
      </c>
      <c r="C4519" t="s">
        <v>138</v>
      </c>
      <c r="D4519">
        <v>3</v>
      </c>
      <c r="E4519" t="s">
        <v>2</v>
      </c>
      <c r="F4519" t="s">
        <v>125</v>
      </c>
      <c r="G4519" t="s">
        <v>113</v>
      </c>
      <c r="H4519">
        <v>105</v>
      </c>
      <c r="I4519">
        <v>100</v>
      </c>
      <c r="J4519">
        <v>45.4</v>
      </c>
      <c r="K4519">
        <v>1.9</v>
      </c>
      <c r="L4519">
        <v>55</v>
      </c>
      <c r="M4519">
        <v>21.6</v>
      </c>
      <c r="N4519">
        <v>4</v>
      </c>
      <c r="O4519">
        <v>21.1</v>
      </c>
      <c r="P4519">
        <v>22.6</v>
      </c>
      <c r="Q4519">
        <v>29.1</v>
      </c>
      <c r="R4519">
        <v>7.9</v>
      </c>
      <c r="S4519">
        <v>20</v>
      </c>
      <c r="T4519">
        <v>13900</v>
      </c>
      <c r="U4519">
        <v>25600</v>
      </c>
      <c r="V4519">
        <v>31800</v>
      </c>
    </row>
    <row r="4520" spans="1:22" x14ac:dyDescent="0.25">
      <c r="A4520" t="str">
        <f t="shared" si="70"/>
        <v>2016/20173MaleLanguages and area studiesEU</v>
      </c>
      <c r="B4520" t="s">
        <v>75</v>
      </c>
      <c r="C4520" t="s">
        <v>138</v>
      </c>
      <c r="D4520">
        <v>3</v>
      </c>
      <c r="E4520" t="s">
        <v>2</v>
      </c>
      <c r="F4520" t="s">
        <v>21</v>
      </c>
      <c r="G4520" t="s">
        <v>149</v>
      </c>
      <c r="H4520">
        <v>115</v>
      </c>
      <c r="I4520">
        <v>110</v>
      </c>
      <c r="J4520">
        <v>32.799999999999997</v>
      </c>
      <c r="K4520">
        <v>0.9</v>
      </c>
      <c r="L4520">
        <v>75</v>
      </c>
      <c r="M4520">
        <v>23.8</v>
      </c>
      <c r="N4520">
        <v>4.2</v>
      </c>
      <c r="O4520">
        <v>29.9</v>
      </c>
      <c r="P4520">
        <v>35.1</v>
      </c>
      <c r="Q4520">
        <v>39.200000000000003</v>
      </c>
      <c r="R4520">
        <v>9.3000000000000007</v>
      </c>
      <c r="S4520">
        <v>30</v>
      </c>
      <c r="T4520">
        <v>18200</v>
      </c>
      <c r="U4520">
        <v>25600</v>
      </c>
      <c r="V4520">
        <v>38000</v>
      </c>
    </row>
    <row r="4521" spans="1:22" x14ac:dyDescent="0.25">
      <c r="A4521" t="str">
        <f t="shared" si="70"/>
        <v>2016/20173MaleLanguages and area studiesUK</v>
      </c>
      <c r="B4521" t="s">
        <v>75</v>
      </c>
      <c r="C4521" t="s">
        <v>138</v>
      </c>
      <c r="D4521">
        <v>3</v>
      </c>
      <c r="E4521" t="s">
        <v>2</v>
      </c>
      <c r="F4521" t="s">
        <v>61</v>
      </c>
      <c r="G4521" t="s">
        <v>149</v>
      </c>
      <c r="H4521">
        <v>1895</v>
      </c>
      <c r="I4521">
        <v>1860</v>
      </c>
      <c r="J4521">
        <v>1.2</v>
      </c>
      <c r="K4521">
        <v>1.9</v>
      </c>
      <c r="L4521">
        <v>1835</v>
      </c>
      <c r="M4521">
        <v>15.5</v>
      </c>
      <c r="N4521">
        <v>7.6</v>
      </c>
      <c r="O4521">
        <v>63.5</v>
      </c>
      <c r="P4521">
        <v>71.8</v>
      </c>
      <c r="Q4521">
        <v>75.7</v>
      </c>
      <c r="R4521">
        <v>12.3</v>
      </c>
      <c r="S4521">
        <v>1115</v>
      </c>
      <c r="T4521">
        <v>19000</v>
      </c>
      <c r="U4521">
        <v>25200</v>
      </c>
      <c r="V4521">
        <v>33200</v>
      </c>
    </row>
    <row r="4522" spans="1:22" x14ac:dyDescent="0.25">
      <c r="A4522" t="str">
        <f t="shared" si="70"/>
        <v>2016/20173MaleLanguages and area studiesNon-EU</v>
      </c>
      <c r="B4522" t="s">
        <v>75</v>
      </c>
      <c r="C4522" t="s">
        <v>138</v>
      </c>
      <c r="D4522">
        <v>3</v>
      </c>
      <c r="E4522" t="s">
        <v>2</v>
      </c>
      <c r="F4522" t="s">
        <v>125</v>
      </c>
      <c r="G4522" t="s">
        <v>149</v>
      </c>
      <c r="H4522">
        <v>55</v>
      </c>
      <c r="I4522">
        <v>55</v>
      </c>
      <c r="J4522">
        <v>54.3</v>
      </c>
      <c r="K4522">
        <v>3.3</v>
      </c>
      <c r="L4522">
        <v>25</v>
      </c>
      <c r="M4522">
        <v>17.8</v>
      </c>
      <c r="N4522">
        <v>5.0999999999999996</v>
      </c>
      <c r="O4522">
        <v>18.2</v>
      </c>
      <c r="P4522">
        <v>18.7</v>
      </c>
      <c r="Q4522">
        <v>22.8</v>
      </c>
      <c r="R4522">
        <v>4.5999999999999996</v>
      </c>
      <c r="S4522" t="s">
        <v>124</v>
      </c>
      <c r="T4522" t="s">
        <v>124</v>
      </c>
      <c r="U4522" t="s">
        <v>124</v>
      </c>
      <c r="V4522" t="s">
        <v>124</v>
      </c>
    </row>
    <row r="4523" spans="1:22" x14ac:dyDescent="0.25">
      <c r="A4523" t="str">
        <f t="shared" si="70"/>
        <v>2016/20173MaleLawEU</v>
      </c>
      <c r="B4523" t="s">
        <v>75</v>
      </c>
      <c r="C4523" t="s">
        <v>138</v>
      </c>
      <c r="D4523">
        <v>3</v>
      </c>
      <c r="E4523" t="s">
        <v>2</v>
      </c>
      <c r="F4523" t="s">
        <v>21</v>
      </c>
      <c r="G4523" t="s">
        <v>7</v>
      </c>
      <c r="H4523">
        <v>340</v>
      </c>
      <c r="I4523">
        <v>330</v>
      </c>
      <c r="J4523">
        <v>44.8</v>
      </c>
      <c r="K4523">
        <v>2.6</v>
      </c>
      <c r="L4523">
        <v>185</v>
      </c>
      <c r="M4523">
        <v>14.5</v>
      </c>
      <c r="N4523">
        <v>4.9000000000000004</v>
      </c>
      <c r="O4523">
        <v>26.1</v>
      </c>
      <c r="P4523">
        <v>30.9</v>
      </c>
      <c r="Q4523">
        <v>35.700000000000003</v>
      </c>
      <c r="R4523">
        <v>9.6999999999999993</v>
      </c>
      <c r="S4523">
        <v>80</v>
      </c>
      <c r="T4523">
        <v>21200</v>
      </c>
      <c r="U4523">
        <v>34300</v>
      </c>
      <c r="V4523">
        <v>46700</v>
      </c>
    </row>
    <row r="4524" spans="1:22" x14ac:dyDescent="0.25">
      <c r="A4524" t="str">
        <f t="shared" si="70"/>
        <v>2016/20173MaleLawUK</v>
      </c>
      <c r="B4524" t="s">
        <v>75</v>
      </c>
      <c r="C4524" t="s">
        <v>138</v>
      </c>
      <c r="D4524">
        <v>3</v>
      </c>
      <c r="E4524" t="s">
        <v>2</v>
      </c>
      <c r="F4524" t="s">
        <v>61</v>
      </c>
      <c r="G4524" t="s">
        <v>7</v>
      </c>
      <c r="H4524">
        <v>4070</v>
      </c>
      <c r="I4524">
        <v>4050</v>
      </c>
      <c r="J4524">
        <v>1.8</v>
      </c>
      <c r="K4524">
        <v>0.5</v>
      </c>
      <c r="L4524">
        <v>3975</v>
      </c>
      <c r="M4524">
        <v>7</v>
      </c>
      <c r="N4524">
        <v>7.4</v>
      </c>
      <c r="O4524">
        <v>71.8</v>
      </c>
      <c r="P4524">
        <v>80.099999999999994</v>
      </c>
      <c r="Q4524">
        <v>83.8</v>
      </c>
      <c r="R4524">
        <v>12</v>
      </c>
      <c r="S4524">
        <v>2815</v>
      </c>
      <c r="T4524">
        <v>17500</v>
      </c>
      <c r="U4524">
        <v>23400</v>
      </c>
      <c r="V4524">
        <v>31800</v>
      </c>
    </row>
    <row r="4525" spans="1:22" x14ac:dyDescent="0.25">
      <c r="A4525" t="str">
        <f t="shared" si="70"/>
        <v>2016/20173MaleLawNon-EU</v>
      </c>
      <c r="B4525" t="s">
        <v>75</v>
      </c>
      <c r="C4525" t="s">
        <v>138</v>
      </c>
      <c r="D4525">
        <v>3</v>
      </c>
      <c r="E4525" t="s">
        <v>2</v>
      </c>
      <c r="F4525" t="s">
        <v>125</v>
      </c>
      <c r="G4525" t="s">
        <v>7</v>
      </c>
      <c r="H4525">
        <v>1065</v>
      </c>
      <c r="I4525">
        <v>1045</v>
      </c>
      <c r="J4525">
        <v>56.4</v>
      </c>
      <c r="K4525">
        <v>1.8</v>
      </c>
      <c r="L4525">
        <v>455</v>
      </c>
      <c r="M4525">
        <v>24.2</v>
      </c>
      <c r="N4525">
        <v>1.8</v>
      </c>
      <c r="O4525">
        <v>11.1</v>
      </c>
      <c r="P4525">
        <v>12.6</v>
      </c>
      <c r="Q4525">
        <v>17.5</v>
      </c>
      <c r="R4525">
        <v>6.4</v>
      </c>
      <c r="S4525">
        <v>95</v>
      </c>
      <c r="T4525">
        <v>18600</v>
      </c>
      <c r="U4525">
        <v>29900</v>
      </c>
      <c r="V4525">
        <v>49600</v>
      </c>
    </row>
    <row r="4526" spans="1:22" x14ac:dyDescent="0.25">
      <c r="A4526" t="str">
        <f t="shared" si="70"/>
        <v>2016/20173MaleMaterials and technologyEU</v>
      </c>
      <c r="B4526" t="s">
        <v>75</v>
      </c>
      <c r="C4526" t="s">
        <v>138</v>
      </c>
      <c r="D4526">
        <v>3</v>
      </c>
      <c r="E4526" t="s">
        <v>2</v>
      </c>
      <c r="F4526" t="s">
        <v>21</v>
      </c>
      <c r="G4526" t="s">
        <v>150</v>
      </c>
      <c r="H4526">
        <v>105</v>
      </c>
      <c r="I4526">
        <v>105</v>
      </c>
      <c r="J4526">
        <v>39.9</v>
      </c>
      <c r="K4526">
        <v>2.9</v>
      </c>
      <c r="L4526">
        <v>60</v>
      </c>
      <c r="M4526">
        <v>21</v>
      </c>
      <c r="N4526">
        <v>6.2</v>
      </c>
      <c r="O4526">
        <v>19.899999999999999</v>
      </c>
      <c r="P4526">
        <v>27.1</v>
      </c>
      <c r="Q4526">
        <v>32.9</v>
      </c>
      <c r="R4526">
        <v>13.1</v>
      </c>
      <c r="S4526">
        <v>20</v>
      </c>
      <c r="T4526">
        <v>18200</v>
      </c>
      <c r="U4526">
        <v>26300</v>
      </c>
      <c r="V4526">
        <v>38300</v>
      </c>
    </row>
    <row r="4527" spans="1:22" x14ac:dyDescent="0.25">
      <c r="A4527" t="str">
        <f t="shared" si="70"/>
        <v>2016/20173MaleMaterials and technologyUK</v>
      </c>
      <c r="B4527" t="s">
        <v>75</v>
      </c>
      <c r="C4527" t="s">
        <v>138</v>
      </c>
      <c r="D4527">
        <v>3</v>
      </c>
      <c r="E4527" t="s">
        <v>2</v>
      </c>
      <c r="F4527" t="s">
        <v>61</v>
      </c>
      <c r="G4527" t="s">
        <v>150</v>
      </c>
      <c r="H4527">
        <v>1280</v>
      </c>
      <c r="I4527">
        <v>1265</v>
      </c>
      <c r="J4527">
        <v>0.8</v>
      </c>
      <c r="K4527">
        <v>1.3</v>
      </c>
      <c r="L4527">
        <v>1255</v>
      </c>
      <c r="M4527">
        <v>8.4</v>
      </c>
      <c r="N4527">
        <v>7.1</v>
      </c>
      <c r="O4527">
        <v>73.5</v>
      </c>
      <c r="P4527">
        <v>81.099999999999994</v>
      </c>
      <c r="Q4527">
        <v>83.7</v>
      </c>
      <c r="R4527">
        <v>10.199999999999999</v>
      </c>
      <c r="S4527">
        <v>885</v>
      </c>
      <c r="T4527">
        <v>16300</v>
      </c>
      <c r="U4527">
        <v>22300</v>
      </c>
      <c r="V4527">
        <v>30300</v>
      </c>
    </row>
    <row r="4528" spans="1:22" x14ac:dyDescent="0.25">
      <c r="A4528" t="str">
        <f t="shared" si="70"/>
        <v>2016/20173MaleMaterials and technologyNon-EU</v>
      </c>
      <c r="B4528" t="s">
        <v>75</v>
      </c>
      <c r="C4528" t="s">
        <v>138</v>
      </c>
      <c r="D4528">
        <v>3</v>
      </c>
      <c r="E4528" t="s">
        <v>2</v>
      </c>
      <c r="F4528" t="s">
        <v>125</v>
      </c>
      <c r="G4528" t="s">
        <v>150</v>
      </c>
      <c r="H4528">
        <v>220</v>
      </c>
      <c r="I4528">
        <v>210</v>
      </c>
      <c r="J4528">
        <v>52.5</v>
      </c>
      <c r="K4528">
        <v>4.3</v>
      </c>
      <c r="L4528">
        <v>100</v>
      </c>
      <c r="M4528">
        <v>27.6</v>
      </c>
      <c r="N4528">
        <v>1.6</v>
      </c>
      <c r="O4528">
        <v>7.2</v>
      </c>
      <c r="P4528">
        <v>13.1</v>
      </c>
      <c r="Q4528">
        <v>18.3</v>
      </c>
      <c r="R4528">
        <v>11.1</v>
      </c>
      <c r="S4528">
        <v>15</v>
      </c>
      <c r="T4528">
        <v>19000</v>
      </c>
      <c r="U4528">
        <v>32800</v>
      </c>
      <c r="V4528">
        <v>38700</v>
      </c>
    </row>
    <row r="4529" spans="1:22" x14ac:dyDescent="0.25">
      <c r="A4529" t="str">
        <f t="shared" si="70"/>
        <v>2016/20173MaleMathematical sciencesEU</v>
      </c>
      <c r="B4529" t="s">
        <v>75</v>
      </c>
      <c r="C4529" t="s">
        <v>138</v>
      </c>
      <c r="D4529">
        <v>3</v>
      </c>
      <c r="E4529" t="s">
        <v>2</v>
      </c>
      <c r="F4529" t="s">
        <v>21</v>
      </c>
      <c r="G4529" t="s">
        <v>5</v>
      </c>
      <c r="H4529">
        <v>140</v>
      </c>
      <c r="I4529">
        <v>135</v>
      </c>
      <c r="J4529">
        <v>35.4</v>
      </c>
      <c r="K4529">
        <v>3.5</v>
      </c>
      <c r="L4529">
        <v>90</v>
      </c>
      <c r="M4529">
        <v>13.7</v>
      </c>
      <c r="N4529">
        <v>5.2</v>
      </c>
      <c r="O4529">
        <v>28.4</v>
      </c>
      <c r="P4529">
        <v>39.5</v>
      </c>
      <c r="Q4529">
        <v>45.7</v>
      </c>
      <c r="R4529">
        <v>17.3</v>
      </c>
      <c r="S4529">
        <v>35</v>
      </c>
      <c r="T4529">
        <v>25600</v>
      </c>
      <c r="U4529">
        <v>35800</v>
      </c>
      <c r="V4529">
        <v>58400</v>
      </c>
    </row>
    <row r="4530" spans="1:22" x14ac:dyDescent="0.25">
      <c r="A4530" t="str">
        <f t="shared" si="70"/>
        <v>2016/20173MaleMathematical sciencesUK</v>
      </c>
      <c r="B4530" t="s">
        <v>75</v>
      </c>
      <c r="C4530" t="s">
        <v>138</v>
      </c>
      <c r="D4530">
        <v>3</v>
      </c>
      <c r="E4530" t="s">
        <v>2</v>
      </c>
      <c r="F4530" t="s">
        <v>61</v>
      </c>
      <c r="G4530" t="s">
        <v>5</v>
      </c>
      <c r="H4530">
        <v>3700</v>
      </c>
      <c r="I4530">
        <v>3680</v>
      </c>
      <c r="J4530">
        <v>1.1000000000000001</v>
      </c>
      <c r="K4530">
        <v>0.6</v>
      </c>
      <c r="L4530">
        <v>3640</v>
      </c>
      <c r="M4530">
        <v>6.8</v>
      </c>
      <c r="N4530">
        <v>4.7</v>
      </c>
      <c r="O4530">
        <v>73.5</v>
      </c>
      <c r="P4530">
        <v>82.6</v>
      </c>
      <c r="Q4530">
        <v>87.3</v>
      </c>
      <c r="R4530">
        <v>13.8</v>
      </c>
      <c r="S4530">
        <v>2640</v>
      </c>
      <c r="T4530">
        <v>22600</v>
      </c>
      <c r="U4530">
        <v>29200</v>
      </c>
      <c r="V4530">
        <v>37600</v>
      </c>
    </row>
    <row r="4531" spans="1:22" x14ac:dyDescent="0.25">
      <c r="A4531" t="str">
        <f t="shared" si="70"/>
        <v>2016/20173MaleMathematical sciencesNon-EU</v>
      </c>
      <c r="B4531" t="s">
        <v>75</v>
      </c>
      <c r="C4531" t="s">
        <v>138</v>
      </c>
      <c r="D4531">
        <v>3</v>
      </c>
      <c r="E4531" t="s">
        <v>2</v>
      </c>
      <c r="F4531" t="s">
        <v>125</v>
      </c>
      <c r="G4531" t="s">
        <v>5</v>
      </c>
      <c r="H4531">
        <v>540</v>
      </c>
      <c r="I4531">
        <v>535</v>
      </c>
      <c r="J4531">
        <v>65.7</v>
      </c>
      <c r="K4531">
        <v>1.3</v>
      </c>
      <c r="L4531">
        <v>185</v>
      </c>
      <c r="M4531">
        <v>15.6</v>
      </c>
      <c r="N4531">
        <v>0.6</v>
      </c>
      <c r="O4531">
        <v>10.6</v>
      </c>
      <c r="P4531">
        <v>14.6</v>
      </c>
      <c r="Q4531">
        <v>18.100000000000001</v>
      </c>
      <c r="R4531">
        <v>7.5</v>
      </c>
      <c r="S4531">
        <v>55</v>
      </c>
      <c r="T4531">
        <v>31800</v>
      </c>
      <c r="U4531">
        <v>38700</v>
      </c>
      <c r="V4531">
        <v>53700</v>
      </c>
    </row>
    <row r="4532" spans="1:22" x14ac:dyDescent="0.25">
      <c r="A4532" t="str">
        <f t="shared" si="70"/>
        <v>2016/20173MaleMedia, journalism and communicationsEU</v>
      </c>
      <c r="B4532" t="s">
        <v>75</v>
      </c>
      <c r="C4532" t="s">
        <v>138</v>
      </c>
      <c r="D4532">
        <v>3</v>
      </c>
      <c r="E4532" t="s">
        <v>2</v>
      </c>
      <c r="F4532" t="s">
        <v>21</v>
      </c>
      <c r="G4532" t="s">
        <v>151</v>
      </c>
      <c r="H4532">
        <v>190</v>
      </c>
      <c r="I4532">
        <v>180</v>
      </c>
      <c r="J4532">
        <v>24.6</v>
      </c>
      <c r="K4532">
        <v>5.7</v>
      </c>
      <c r="L4532">
        <v>135</v>
      </c>
      <c r="M4532">
        <v>30.9</v>
      </c>
      <c r="N4532">
        <v>8</v>
      </c>
      <c r="O4532">
        <v>31.9</v>
      </c>
      <c r="P4532">
        <v>34.4</v>
      </c>
      <c r="Q4532">
        <v>36.6</v>
      </c>
      <c r="R4532">
        <v>4.5999999999999996</v>
      </c>
      <c r="S4532">
        <v>55</v>
      </c>
      <c r="T4532">
        <v>18200</v>
      </c>
      <c r="U4532">
        <v>24800</v>
      </c>
      <c r="V4532">
        <v>32100</v>
      </c>
    </row>
    <row r="4533" spans="1:22" x14ac:dyDescent="0.25">
      <c r="A4533" t="str">
        <f t="shared" si="70"/>
        <v>2016/20173MaleMedia, journalism and communicationsUK</v>
      </c>
      <c r="B4533" t="s">
        <v>75</v>
      </c>
      <c r="C4533" t="s">
        <v>138</v>
      </c>
      <c r="D4533">
        <v>3</v>
      </c>
      <c r="E4533" t="s">
        <v>2</v>
      </c>
      <c r="F4533" t="s">
        <v>61</v>
      </c>
      <c r="G4533" t="s">
        <v>151</v>
      </c>
      <c r="H4533">
        <v>4235</v>
      </c>
      <c r="I4533">
        <v>4220</v>
      </c>
      <c r="J4533">
        <v>0.8</v>
      </c>
      <c r="K4533">
        <v>0.4</v>
      </c>
      <c r="L4533">
        <v>4185</v>
      </c>
      <c r="M4533">
        <v>6.6</v>
      </c>
      <c r="N4533">
        <v>8.4</v>
      </c>
      <c r="O4533">
        <v>79.8</v>
      </c>
      <c r="P4533">
        <v>82.9</v>
      </c>
      <c r="Q4533">
        <v>84.2</v>
      </c>
      <c r="R4533">
        <v>4.4000000000000004</v>
      </c>
      <c r="S4533">
        <v>3220</v>
      </c>
      <c r="T4533">
        <v>15300</v>
      </c>
      <c r="U4533">
        <v>20100</v>
      </c>
      <c r="V4533">
        <v>25200</v>
      </c>
    </row>
    <row r="4534" spans="1:22" x14ac:dyDescent="0.25">
      <c r="A4534" t="str">
        <f t="shared" si="70"/>
        <v>2016/20173MaleMedia, journalism and communicationsNon-EU</v>
      </c>
      <c r="B4534" t="s">
        <v>75</v>
      </c>
      <c r="C4534" t="s">
        <v>138</v>
      </c>
      <c r="D4534">
        <v>3</v>
      </c>
      <c r="E4534" t="s">
        <v>2</v>
      </c>
      <c r="F4534" t="s">
        <v>125</v>
      </c>
      <c r="G4534" t="s">
        <v>151</v>
      </c>
      <c r="H4534">
        <v>200</v>
      </c>
      <c r="I4534">
        <v>195</v>
      </c>
      <c r="J4534">
        <v>64.5</v>
      </c>
      <c r="K4534">
        <v>1.3</v>
      </c>
      <c r="L4534">
        <v>70</v>
      </c>
      <c r="M4534">
        <v>23.3</v>
      </c>
      <c r="N4534">
        <v>1.7</v>
      </c>
      <c r="O4534">
        <v>7.4</v>
      </c>
      <c r="P4534">
        <v>8.4</v>
      </c>
      <c r="Q4534">
        <v>10.6</v>
      </c>
      <c r="R4534">
        <v>3.2</v>
      </c>
      <c r="S4534">
        <v>10</v>
      </c>
      <c r="T4534">
        <v>8100</v>
      </c>
      <c r="U4534">
        <v>19300</v>
      </c>
      <c r="V4534">
        <v>25700</v>
      </c>
    </row>
    <row r="4535" spans="1:22" x14ac:dyDescent="0.25">
      <c r="A4535" t="str">
        <f t="shared" si="70"/>
        <v>2016/20173MaleMedical sciencesEU</v>
      </c>
      <c r="B4535" t="s">
        <v>75</v>
      </c>
      <c r="C4535" t="s">
        <v>138</v>
      </c>
      <c r="D4535">
        <v>3</v>
      </c>
      <c r="E4535" t="s">
        <v>2</v>
      </c>
      <c r="F4535" t="s">
        <v>21</v>
      </c>
      <c r="G4535" t="s">
        <v>152</v>
      </c>
      <c r="H4535">
        <v>50</v>
      </c>
      <c r="I4535">
        <v>45</v>
      </c>
      <c r="J4535">
        <v>20.5</v>
      </c>
      <c r="K4535">
        <v>7.4</v>
      </c>
      <c r="L4535">
        <v>35</v>
      </c>
      <c r="M4535">
        <v>21.6</v>
      </c>
      <c r="N4535">
        <v>2.2999999999999998</v>
      </c>
      <c r="O4535">
        <v>31.4</v>
      </c>
      <c r="P4535">
        <v>48.1</v>
      </c>
      <c r="Q4535">
        <v>55.7</v>
      </c>
      <c r="R4535">
        <v>24.3</v>
      </c>
      <c r="S4535">
        <v>15</v>
      </c>
      <c r="T4535">
        <v>27000</v>
      </c>
      <c r="U4535">
        <v>36900</v>
      </c>
      <c r="V4535">
        <v>44900</v>
      </c>
    </row>
    <row r="4536" spans="1:22" x14ac:dyDescent="0.25">
      <c r="A4536" t="str">
        <f t="shared" si="70"/>
        <v>2016/20173MaleMedical sciencesUK</v>
      </c>
      <c r="B4536" t="s">
        <v>75</v>
      </c>
      <c r="C4536" t="s">
        <v>138</v>
      </c>
      <c r="D4536">
        <v>3</v>
      </c>
      <c r="E4536" t="s">
        <v>2</v>
      </c>
      <c r="F4536" t="s">
        <v>61</v>
      </c>
      <c r="G4536" t="s">
        <v>152</v>
      </c>
      <c r="H4536">
        <v>1095</v>
      </c>
      <c r="I4536">
        <v>1085</v>
      </c>
      <c r="J4536">
        <v>1.8</v>
      </c>
      <c r="K4536">
        <v>0.9</v>
      </c>
      <c r="L4536">
        <v>1065</v>
      </c>
      <c r="M4536">
        <v>5.0999999999999996</v>
      </c>
      <c r="N4536">
        <v>5.0999999999999996</v>
      </c>
      <c r="O4536">
        <v>52.3</v>
      </c>
      <c r="P4536">
        <v>76.7</v>
      </c>
      <c r="Q4536">
        <v>88.1</v>
      </c>
      <c r="R4536">
        <v>35.700000000000003</v>
      </c>
      <c r="S4536">
        <v>560</v>
      </c>
      <c r="T4536">
        <v>23000</v>
      </c>
      <c r="U4536">
        <v>29200</v>
      </c>
      <c r="V4536">
        <v>35800</v>
      </c>
    </row>
    <row r="4537" spans="1:22" x14ac:dyDescent="0.25">
      <c r="A4537" t="str">
        <f t="shared" si="70"/>
        <v>2016/20173MaleMedical sciencesNon-EU</v>
      </c>
      <c r="B4537" t="s">
        <v>75</v>
      </c>
      <c r="C4537" t="s">
        <v>138</v>
      </c>
      <c r="D4537">
        <v>3</v>
      </c>
      <c r="E4537" t="s">
        <v>2</v>
      </c>
      <c r="F4537" t="s">
        <v>125</v>
      </c>
      <c r="G4537" t="s">
        <v>152</v>
      </c>
      <c r="H4537">
        <v>45</v>
      </c>
      <c r="I4537">
        <v>45</v>
      </c>
      <c r="J4537">
        <v>43.4</v>
      </c>
      <c r="K4537">
        <v>2.1</v>
      </c>
      <c r="L4537">
        <v>25</v>
      </c>
      <c r="M4537">
        <v>9.1999999999999993</v>
      </c>
      <c r="N4537">
        <v>0.7</v>
      </c>
      <c r="O4537">
        <v>23</v>
      </c>
      <c r="P4537">
        <v>37.200000000000003</v>
      </c>
      <c r="Q4537">
        <v>46.7</v>
      </c>
      <c r="R4537">
        <v>23.7</v>
      </c>
      <c r="S4537" t="s">
        <v>124</v>
      </c>
      <c r="T4537" t="s">
        <v>124</v>
      </c>
      <c r="U4537" t="s">
        <v>124</v>
      </c>
      <c r="V4537" t="s">
        <v>124</v>
      </c>
    </row>
    <row r="4538" spans="1:22" x14ac:dyDescent="0.25">
      <c r="A4538" t="str">
        <f t="shared" si="70"/>
        <v>2016/20173MaleMedicine and dentistryEU</v>
      </c>
      <c r="B4538" t="s">
        <v>75</v>
      </c>
      <c r="C4538" t="s">
        <v>138</v>
      </c>
      <c r="D4538">
        <v>3</v>
      </c>
      <c r="E4538" t="s">
        <v>2</v>
      </c>
      <c r="F4538" t="s">
        <v>21</v>
      </c>
      <c r="G4538" t="s">
        <v>77</v>
      </c>
      <c r="H4538">
        <v>70</v>
      </c>
      <c r="I4538">
        <v>65</v>
      </c>
      <c r="J4538">
        <v>3.1</v>
      </c>
      <c r="K4538">
        <v>7.1</v>
      </c>
      <c r="L4538">
        <v>65</v>
      </c>
      <c r="M4538">
        <v>12.3</v>
      </c>
      <c r="N4538">
        <v>6.2</v>
      </c>
      <c r="O4538">
        <v>61.5</v>
      </c>
      <c r="P4538">
        <v>76.900000000000006</v>
      </c>
      <c r="Q4538">
        <v>78.5</v>
      </c>
      <c r="R4538">
        <v>16.899999999999999</v>
      </c>
      <c r="S4538">
        <v>40</v>
      </c>
      <c r="T4538">
        <v>38000</v>
      </c>
      <c r="U4538">
        <v>43300</v>
      </c>
      <c r="V4538">
        <v>47000</v>
      </c>
    </row>
    <row r="4539" spans="1:22" x14ac:dyDescent="0.25">
      <c r="A4539" t="str">
        <f t="shared" si="70"/>
        <v>2016/20173MaleMedicine and dentistryUK</v>
      </c>
      <c r="B4539" t="s">
        <v>75</v>
      </c>
      <c r="C4539" t="s">
        <v>138</v>
      </c>
      <c r="D4539">
        <v>3</v>
      </c>
      <c r="E4539" t="s">
        <v>2</v>
      </c>
      <c r="F4539" t="s">
        <v>61</v>
      </c>
      <c r="G4539" t="s">
        <v>77</v>
      </c>
      <c r="H4539">
        <v>3300</v>
      </c>
      <c r="I4539">
        <v>3250</v>
      </c>
      <c r="J4539">
        <v>1.8</v>
      </c>
      <c r="K4539">
        <v>1.5</v>
      </c>
      <c r="L4539">
        <v>3190</v>
      </c>
      <c r="M4539">
        <v>4.4000000000000004</v>
      </c>
      <c r="N4539">
        <v>3.6</v>
      </c>
      <c r="O4539">
        <v>69.2</v>
      </c>
      <c r="P4539">
        <v>86.7</v>
      </c>
      <c r="Q4539">
        <v>90.2</v>
      </c>
      <c r="R4539">
        <v>21.1</v>
      </c>
      <c r="S4539">
        <v>2160</v>
      </c>
      <c r="T4539">
        <v>38000</v>
      </c>
      <c r="U4539">
        <v>43400</v>
      </c>
      <c r="V4539">
        <v>47100</v>
      </c>
    </row>
    <row r="4540" spans="1:22" x14ac:dyDescent="0.25">
      <c r="A4540" t="str">
        <f t="shared" si="70"/>
        <v>2016/20173MaleMedicine and dentistryNon-EU</v>
      </c>
      <c r="B4540" t="s">
        <v>75</v>
      </c>
      <c r="C4540" t="s">
        <v>138</v>
      </c>
      <c r="D4540">
        <v>3</v>
      </c>
      <c r="E4540" t="s">
        <v>2</v>
      </c>
      <c r="F4540" t="s">
        <v>125</v>
      </c>
      <c r="G4540" t="s">
        <v>77</v>
      </c>
      <c r="H4540">
        <v>275</v>
      </c>
      <c r="I4540">
        <v>265</v>
      </c>
      <c r="J4540">
        <v>21.7</v>
      </c>
      <c r="K4540">
        <v>3.3</v>
      </c>
      <c r="L4540">
        <v>210</v>
      </c>
      <c r="M4540">
        <v>12.4</v>
      </c>
      <c r="N4540">
        <v>4.0999999999999996</v>
      </c>
      <c r="O4540">
        <v>41.2</v>
      </c>
      <c r="P4540">
        <v>55.8</v>
      </c>
      <c r="Q4540">
        <v>61.8</v>
      </c>
      <c r="R4540">
        <v>20.6</v>
      </c>
      <c r="S4540">
        <v>105</v>
      </c>
      <c r="T4540">
        <v>41600</v>
      </c>
      <c r="U4540">
        <v>44700</v>
      </c>
      <c r="V4540">
        <v>48600</v>
      </c>
    </row>
    <row r="4541" spans="1:22" x14ac:dyDescent="0.25">
      <c r="A4541" t="str">
        <f t="shared" si="70"/>
        <v>2016/20173MaleNursing and midwiferyEU</v>
      </c>
      <c r="B4541" t="s">
        <v>75</v>
      </c>
      <c r="C4541" t="s">
        <v>138</v>
      </c>
      <c r="D4541">
        <v>3</v>
      </c>
      <c r="E4541" t="s">
        <v>2</v>
      </c>
      <c r="F4541" t="s">
        <v>21</v>
      </c>
      <c r="G4541" t="s">
        <v>153</v>
      </c>
      <c r="H4541">
        <v>10</v>
      </c>
      <c r="I4541">
        <v>10</v>
      </c>
      <c r="J4541">
        <v>0</v>
      </c>
      <c r="K4541">
        <v>10</v>
      </c>
      <c r="L4541">
        <v>10</v>
      </c>
      <c r="M4541">
        <v>0</v>
      </c>
      <c r="N4541">
        <v>11.1</v>
      </c>
      <c r="O4541">
        <v>44.4</v>
      </c>
      <c r="P4541">
        <v>88.9</v>
      </c>
      <c r="Q4541">
        <v>88.9</v>
      </c>
      <c r="R4541">
        <v>44.4</v>
      </c>
      <c r="S4541" t="s">
        <v>124</v>
      </c>
      <c r="T4541" t="s">
        <v>124</v>
      </c>
      <c r="U4541" t="s">
        <v>124</v>
      </c>
      <c r="V4541" t="s">
        <v>124</v>
      </c>
    </row>
    <row r="4542" spans="1:22" x14ac:dyDescent="0.25">
      <c r="A4542" t="str">
        <f t="shared" si="70"/>
        <v>2016/20173MaleNursing and midwiferyUK</v>
      </c>
      <c r="B4542" t="s">
        <v>75</v>
      </c>
      <c r="C4542" t="s">
        <v>138</v>
      </c>
      <c r="D4542">
        <v>3</v>
      </c>
      <c r="E4542" t="s">
        <v>2</v>
      </c>
      <c r="F4542" t="s">
        <v>61</v>
      </c>
      <c r="G4542" t="s">
        <v>153</v>
      </c>
      <c r="H4542">
        <v>1140</v>
      </c>
      <c r="I4542">
        <v>1120</v>
      </c>
      <c r="J4542">
        <v>1.8</v>
      </c>
      <c r="K4542">
        <v>1.4</v>
      </c>
      <c r="L4542">
        <v>1100</v>
      </c>
      <c r="M4542">
        <v>4.5</v>
      </c>
      <c r="N4542">
        <v>3.1</v>
      </c>
      <c r="O4542">
        <v>58.2</v>
      </c>
      <c r="P4542">
        <v>88.9</v>
      </c>
      <c r="Q4542">
        <v>90.7</v>
      </c>
      <c r="R4542">
        <v>32.5</v>
      </c>
      <c r="S4542">
        <v>625</v>
      </c>
      <c r="T4542">
        <v>24100</v>
      </c>
      <c r="U4542">
        <v>29800</v>
      </c>
      <c r="V4542">
        <v>36500</v>
      </c>
    </row>
    <row r="4543" spans="1:22" x14ac:dyDescent="0.25">
      <c r="A4543" t="str">
        <f t="shared" si="70"/>
        <v>2016/20173MaleNursing and midwiferyNon-EU</v>
      </c>
      <c r="B4543" t="s">
        <v>75</v>
      </c>
      <c r="C4543" t="s">
        <v>138</v>
      </c>
      <c r="D4543">
        <v>3</v>
      </c>
      <c r="E4543" t="s">
        <v>2</v>
      </c>
      <c r="F4543" t="s">
        <v>125</v>
      </c>
      <c r="G4543" t="s">
        <v>153</v>
      </c>
      <c r="H4543">
        <v>95</v>
      </c>
      <c r="I4543">
        <v>85</v>
      </c>
      <c r="J4543">
        <v>9.4</v>
      </c>
      <c r="K4543">
        <v>8.6</v>
      </c>
      <c r="L4543">
        <v>80</v>
      </c>
      <c r="M4543">
        <v>23.4</v>
      </c>
      <c r="N4543">
        <v>5.8</v>
      </c>
      <c r="O4543">
        <v>39.799999999999997</v>
      </c>
      <c r="P4543">
        <v>57.9</v>
      </c>
      <c r="Q4543">
        <v>61.4</v>
      </c>
      <c r="R4543">
        <v>21.6</v>
      </c>
      <c r="S4543">
        <v>35</v>
      </c>
      <c r="T4543">
        <v>21500</v>
      </c>
      <c r="U4543">
        <v>28800</v>
      </c>
      <c r="V4543">
        <v>34300</v>
      </c>
    </row>
    <row r="4544" spans="1:22" x14ac:dyDescent="0.25">
      <c r="A4544" t="str">
        <f t="shared" si="70"/>
        <v>2016/20173MalePerforming artsEU</v>
      </c>
      <c r="B4544" t="s">
        <v>75</v>
      </c>
      <c r="C4544" t="s">
        <v>138</v>
      </c>
      <c r="D4544">
        <v>3</v>
      </c>
      <c r="E4544" t="s">
        <v>2</v>
      </c>
      <c r="F4544" t="s">
        <v>21</v>
      </c>
      <c r="G4544" t="s">
        <v>154</v>
      </c>
      <c r="H4544">
        <v>185</v>
      </c>
      <c r="I4544">
        <v>180</v>
      </c>
      <c r="J4544">
        <v>19.5</v>
      </c>
      <c r="K4544">
        <v>2.7</v>
      </c>
      <c r="L4544">
        <v>145</v>
      </c>
      <c r="M4544">
        <v>27.5</v>
      </c>
      <c r="N4544">
        <v>6.6</v>
      </c>
      <c r="O4544">
        <v>37.6</v>
      </c>
      <c r="P4544">
        <v>42.3</v>
      </c>
      <c r="Q4544">
        <v>46.4</v>
      </c>
      <c r="R4544">
        <v>8.8000000000000007</v>
      </c>
      <c r="S4544">
        <v>55</v>
      </c>
      <c r="T4544">
        <v>8000</v>
      </c>
      <c r="U4544">
        <v>13300</v>
      </c>
      <c r="V4544">
        <v>21200</v>
      </c>
    </row>
    <row r="4545" spans="1:22" x14ac:dyDescent="0.25">
      <c r="A4545" t="str">
        <f t="shared" si="70"/>
        <v>2016/20173MalePerforming artsUK</v>
      </c>
      <c r="B4545" t="s">
        <v>75</v>
      </c>
      <c r="C4545" t="s">
        <v>138</v>
      </c>
      <c r="D4545">
        <v>3</v>
      </c>
      <c r="E4545" t="s">
        <v>2</v>
      </c>
      <c r="F4545" t="s">
        <v>61</v>
      </c>
      <c r="G4545" t="s">
        <v>154</v>
      </c>
      <c r="H4545">
        <v>5005</v>
      </c>
      <c r="I4545">
        <v>4975</v>
      </c>
      <c r="J4545">
        <v>0.9</v>
      </c>
      <c r="K4545">
        <v>0.5</v>
      </c>
      <c r="L4545">
        <v>4930</v>
      </c>
      <c r="M4545">
        <v>6.3</v>
      </c>
      <c r="N4545">
        <v>7.6</v>
      </c>
      <c r="O4545">
        <v>77</v>
      </c>
      <c r="P4545">
        <v>83</v>
      </c>
      <c r="Q4545">
        <v>85.1</v>
      </c>
      <c r="R4545">
        <v>8.1</v>
      </c>
      <c r="S4545">
        <v>3450</v>
      </c>
      <c r="T4545">
        <v>11300</v>
      </c>
      <c r="U4545">
        <v>16800</v>
      </c>
      <c r="V4545">
        <v>22600</v>
      </c>
    </row>
    <row r="4546" spans="1:22" x14ac:dyDescent="0.25">
      <c r="A4546" t="str">
        <f t="shared" si="70"/>
        <v>2016/20173MalePerforming artsNon-EU</v>
      </c>
      <c r="B4546" t="s">
        <v>75</v>
      </c>
      <c r="C4546" t="s">
        <v>138</v>
      </c>
      <c r="D4546">
        <v>3</v>
      </c>
      <c r="E4546" t="s">
        <v>2</v>
      </c>
      <c r="F4546" t="s">
        <v>125</v>
      </c>
      <c r="G4546" t="s">
        <v>154</v>
      </c>
      <c r="H4546">
        <v>190</v>
      </c>
      <c r="I4546">
        <v>180</v>
      </c>
      <c r="J4546">
        <v>44.5</v>
      </c>
      <c r="K4546">
        <v>3.3</v>
      </c>
      <c r="L4546">
        <v>100</v>
      </c>
      <c r="M4546">
        <v>28.1</v>
      </c>
      <c r="N4546">
        <v>5.3</v>
      </c>
      <c r="O4546">
        <v>15</v>
      </c>
      <c r="P4546">
        <v>17.100000000000001</v>
      </c>
      <c r="Q4546">
        <v>22.1</v>
      </c>
      <c r="R4546">
        <v>7.1</v>
      </c>
      <c r="S4546">
        <v>20</v>
      </c>
      <c r="T4546">
        <v>8800</v>
      </c>
      <c r="U4546">
        <v>13100</v>
      </c>
      <c r="V4546">
        <v>19400</v>
      </c>
    </row>
    <row r="4547" spans="1:22" x14ac:dyDescent="0.25">
      <c r="A4547" t="str">
        <f t="shared" si="70"/>
        <v>2016/20173MalePharmacology, toxicology and pharmacyEU</v>
      </c>
      <c r="B4547" t="s">
        <v>75</v>
      </c>
      <c r="C4547" t="s">
        <v>138</v>
      </c>
      <c r="D4547">
        <v>3</v>
      </c>
      <c r="E4547" t="s">
        <v>2</v>
      </c>
      <c r="F4547" t="s">
        <v>21</v>
      </c>
      <c r="G4547" t="s">
        <v>78</v>
      </c>
      <c r="H4547">
        <v>50</v>
      </c>
      <c r="I4547">
        <v>50</v>
      </c>
      <c r="J4547">
        <v>25</v>
      </c>
      <c r="K4547">
        <v>7.7</v>
      </c>
      <c r="L4547">
        <v>35</v>
      </c>
      <c r="M4547">
        <v>20.8</v>
      </c>
      <c r="N4547">
        <v>6.3</v>
      </c>
      <c r="O4547">
        <v>25.7</v>
      </c>
      <c r="P4547">
        <v>38.9</v>
      </c>
      <c r="Q4547">
        <v>47.9</v>
      </c>
      <c r="R4547">
        <v>22.2</v>
      </c>
      <c r="S4547">
        <v>10</v>
      </c>
      <c r="T4547">
        <v>17500</v>
      </c>
      <c r="U4547">
        <v>22600</v>
      </c>
      <c r="V4547">
        <v>34700</v>
      </c>
    </row>
    <row r="4548" spans="1:22" x14ac:dyDescent="0.25">
      <c r="A4548" t="str">
        <f t="shared" ref="A4548:A4611" si="71">B4548&amp;D4548&amp;E4548&amp;G4548&amp;F4548</f>
        <v>2016/20173MalePharmacology, toxicology and pharmacyUK</v>
      </c>
      <c r="B4548" t="s">
        <v>75</v>
      </c>
      <c r="C4548" t="s">
        <v>138</v>
      </c>
      <c r="D4548">
        <v>3</v>
      </c>
      <c r="E4548" t="s">
        <v>2</v>
      </c>
      <c r="F4548" t="s">
        <v>61</v>
      </c>
      <c r="G4548" t="s">
        <v>78</v>
      </c>
      <c r="H4548">
        <v>1080</v>
      </c>
      <c r="I4548">
        <v>1080</v>
      </c>
      <c r="J4548">
        <v>3.1</v>
      </c>
      <c r="K4548">
        <v>0.1</v>
      </c>
      <c r="L4548">
        <v>1045</v>
      </c>
      <c r="M4548">
        <v>6.4</v>
      </c>
      <c r="N4548">
        <v>3.9</v>
      </c>
      <c r="O4548">
        <v>54.2</v>
      </c>
      <c r="P4548">
        <v>77.2</v>
      </c>
      <c r="Q4548">
        <v>86.7</v>
      </c>
      <c r="R4548">
        <v>32.5</v>
      </c>
      <c r="S4548">
        <v>550</v>
      </c>
      <c r="T4548">
        <v>17200</v>
      </c>
      <c r="U4548">
        <v>29200</v>
      </c>
      <c r="V4548">
        <v>39400</v>
      </c>
    </row>
    <row r="4549" spans="1:22" x14ac:dyDescent="0.25">
      <c r="A4549" t="str">
        <f t="shared" si="71"/>
        <v>2016/20173MalePharmacology, toxicology and pharmacyNon-EU</v>
      </c>
      <c r="B4549" t="s">
        <v>75</v>
      </c>
      <c r="C4549" t="s">
        <v>138</v>
      </c>
      <c r="D4549">
        <v>3</v>
      </c>
      <c r="E4549" t="s">
        <v>2</v>
      </c>
      <c r="F4549" t="s">
        <v>125</v>
      </c>
      <c r="G4549" t="s">
        <v>78</v>
      </c>
      <c r="H4549">
        <v>190</v>
      </c>
      <c r="I4549">
        <v>180</v>
      </c>
      <c r="J4549">
        <v>34.700000000000003</v>
      </c>
      <c r="K4549">
        <v>3.7</v>
      </c>
      <c r="L4549">
        <v>120</v>
      </c>
      <c r="M4549">
        <v>34.9</v>
      </c>
      <c r="N4549">
        <v>4.5</v>
      </c>
      <c r="O4549">
        <v>14.8</v>
      </c>
      <c r="P4549">
        <v>19.8</v>
      </c>
      <c r="Q4549">
        <v>26</v>
      </c>
      <c r="R4549">
        <v>11.2</v>
      </c>
      <c r="S4549">
        <v>25</v>
      </c>
      <c r="T4549">
        <v>23700</v>
      </c>
      <c r="U4549">
        <v>37200</v>
      </c>
      <c r="V4549">
        <v>42300</v>
      </c>
    </row>
    <row r="4550" spans="1:22" x14ac:dyDescent="0.25">
      <c r="A4550" t="str">
        <f t="shared" si="71"/>
        <v>2016/20173MalePhilosophy and religious studiesEU</v>
      </c>
      <c r="B4550" t="s">
        <v>75</v>
      </c>
      <c r="C4550" t="s">
        <v>138</v>
      </c>
      <c r="D4550">
        <v>3</v>
      </c>
      <c r="E4550" t="s">
        <v>2</v>
      </c>
      <c r="F4550" t="s">
        <v>21</v>
      </c>
      <c r="G4550" t="s">
        <v>115</v>
      </c>
      <c r="H4550">
        <v>70</v>
      </c>
      <c r="I4550">
        <v>65</v>
      </c>
      <c r="J4550">
        <v>37.5</v>
      </c>
      <c r="K4550">
        <v>4.4000000000000004</v>
      </c>
      <c r="L4550">
        <v>40</v>
      </c>
      <c r="M4550">
        <v>16.7</v>
      </c>
      <c r="N4550">
        <v>6.2</v>
      </c>
      <c r="O4550">
        <v>25.2</v>
      </c>
      <c r="P4550">
        <v>35</v>
      </c>
      <c r="Q4550">
        <v>39.6</v>
      </c>
      <c r="R4550">
        <v>14.4</v>
      </c>
      <c r="S4550">
        <v>15</v>
      </c>
      <c r="T4550">
        <v>13900</v>
      </c>
      <c r="U4550">
        <v>24100</v>
      </c>
      <c r="V4550">
        <v>46700</v>
      </c>
    </row>
    <row r="4551" spans="1:22" x14ac:dyDescent="0.25">
      <c r="A4551" t="str">
        <f t="shared" si="71"/>
        <v>2016/20173MalePhilosophy and religious studiesUK</v>
      </c>
      <c r="B4551" t="s">
        <v>75</v>
      </c>
      <c r="C4551" t="s">
        <v>138</v>
      </c>
      <c r="D4551">
        <v>3</v>
      </c>
      <c r="E4551" t="s">
        <v>2</v>
      </c>
      <c r="F4551" t="s">
        <v>61</v>
      </c>
      <c r="G4551" t="s">
        <v>115</v>
      </c>
      <c r="H4551">
        <v>1720</v>
      </c>
      <c r="I4551">
        <v>1710</v>
      </c>
      <c r="J4551">
        <v>1.8</v>
      </c>
      <c r="K4551">
        <v>0.8</v>
      </c>
      <c r="L4551">
        <v>1675</v>
      </c>
      <c r="M4551">
        <v>11.8</v>
      </c>
      <c r="N4551">
        <v>6.8</v>
      </c>
      <c r="O4551">
        <v>63.3</v>
      </c>
      <c r="P4551">
        <v>73.900000000000006</v>
      </c>
      <c r="Q4551">
        <v>79.599999999999994</v>
      </c>
      <c r="R4551">
        <v>16.3</v>
      </c>
      <c r="S4551">
        <v>1010</v>
      </c>
      <c r="T4551">
        <v>16400</v>
      </c>
      <c r="U4551">
        <v>23400</v>
      </c>
      <c r="V4551">
        <v>29900</v>
      </c>
    </row>
    <row r="4552" spans="1:22" x14ac:dyDescent="0.25">
      <c r="A4552" t="str">
        <f t="shared" si="71"/>
        <v>2016/20173MalePhilosophy and religious studiesNon-EU</v>
      </c>
      <c r="B4552" t="s">
        <v>75</v>
      </c>
      <c r="C4552" t="s">
        <v>138</v>
      </c>
      <c r="D4552">
        <v>3</v>
      </c>
      <c r="E4552" t="s">
        <v>2</v>
      </c>
      <c r="F4552" t="s">
        <v>125</v>
      </c>
      <c r="G4552" t="s">
        <v>115</v>
      </c>
      <c r="H4552">
        <v>70</v>
      </c>
      <c r="I4552">
        <v>70</v>
      </c>
      <c r="J4552">
        <v>50.3</v>
      </c>
      <c r="K4552">
        <v>1</v>
      </c>
      <c r="L4552">
        <v>35</v>
      </c>
      <c r="M4552">
        <v>15.2</v>
      </c>
      <c r="N4552">
        <v>6.9</v>
      </c>
      <c r="O4552">
        <v>16.399999999999999</v>
      </c>
      <c r="P4552">
        <v>22.3</v>
      </c>
      <c r="Q4552">
        <v>27.6</v>
      </c>
      <c r="R4552">
        <v>11.2</v>
      </c>
      <c r="S4552">
        <v>10</v>
      </c>
      <c r="T4552">
        <v>15000</v>
      </c>
      <c r="U4552">
        <v>25900</v>
      </c>
      <c r="V4552">
        <v>44500</v>
      </c>
    </row>
    <row r="4553" spans="1:22" x14ac:dyDescent="0.25">
      <c r="A4553" t="str">
        <f t="shared" si="71"/>
        <v>2016/20173MalePhysics and astronomyEU</v>
      </c>
      <c r="B4553" t="s">
        <v>75</v>
      </c>
      <c r="C4553" t="s">
        <v>138</v>
      </c>
      <c r="D4553">
        <v>3</v>
      </c>
      <c r="E4553" t="s">
        <v>2</v>
      </c>
      <c r="F4553" t="s">
        <v>21</v>
      </c>
      <c r="G4553" t="s">
        <v>88</v>
      </c>
      <c r="H4553">
        <v>110</v>
      </c>
      <c r="I4553">
        <v>105</v>
      </c>
      <c r="J4553">
        <v>29.4</v>
      </c>
      <c r="K4553">
        <v>5.4</v>
      </c>
      <c r="L4553">
        <v>75</v>
      </c>
      <c r="M4553">
        <v>13.5</v>
      </c>
      <c r="N4553">
        <v>4.3</v>
      </c>
      <c r="O4553">
        <v>17.3</v>
      </c>
      <c r="P4553">
        <v>37.9</v>
      </c>
      <c r="Q4553">
        <v>52.8</v>
      </c>
      <c r="R4553">
        <v>35.5</v>
      </c>
      <c r="S4553">
        <v>15</v>
      </c>
      <c r="T4553">
        <v>24100</v>
      </c>
      <c r="U4553">
        <v>28100</v>
      </c>
      <c r="V4553">
        <v>41200</v>
      </c>
    </row>
    <row r="4554" spans="1:22" x14ac:dyDescent="0.25">
      <c r="A4554" t="str">
        <f t="shared" si="71"/>
        <v>2016/20173MalePhysics and astronomyUK</v>
      </c>
      <c r="B4554" t="s">
        <v>75</v>
      </c>
      <c r="C4554" t="s">
        <v>138</v>
      </c>
      <c r="D4554">
        <v>3</v>
      </c>
      <c r="E4554" t="s">
        <v>2</v>
      </c>
      <c r="F4554" t="s">
        <v>61</v>
      </c>
      <c r="G4554" t="s">
        <v>88</v>
      </c>
      <c r="H4554">
        <v>1935</v>
      </c>
      <c r="I4554">
        <v>1920</v>
      </c>
      <c r="J4554">
        <v>0.9</v>
      </c>
      <c r="K4554">
        <v>0.7</v>
      </c>
      <c r="L4554">
        <v>1905</v>
      </c>
      <c r="M4554">
        <v>6.6</v>
      </c>
      <c r="N4554">
        <v>5.0999999999999996</v>
      </c>
      <c r="O4554">
        <v>54.7</v>
      </c>
      <c r="P4554">
        <v>74.7</v>
      </c>
      <c r="Q4554">
        <v>87.4</v>
      </c>
      <c r="R4554">
        <v>32.700000000000003</v>
      </c>
      <c r="S4554">
        <v>1025</v>
      </c>
      <c r="T4554">
        <v>23700</v>
      </c>
      <c r="U4554">
        <v>29900</v>
      </c>
      <c r="V4554">
        <v>37200</v>
      </c>
    </row>
    <row r="4555" spans="1:22" x14ac:dyDescent="0.25">
      <c r="A4555" t="str">
        <f t="shared" si="71"/>
        <v>2016/20173MalePhysics and astronomyNon-EU</v>
      </c>
      <c r="B4555" t="s">
        <v>75</v>
      </c>
      <c r="C4555" t="s">
        <v>138</v>
      </c>
      <c r="D4555">
        <v>3</v>
      </c>
      <c r="E4555" t="s">
        <v>2</v>
      </c>
      <c r="F4555" t="s">
        <v>125</v>
      </c>
      <c r="G4555" t="s">
        <v>88</v>
      </c>
      <c r="H4555">
        <v>130</v>
      </c>
      <c r="I4555">
        <v>125</v>
      </c>
      <c r="J4555">
        <v>45.9</v>
      </c>
      <c r="K4555">
        <v>1.9</v>
      </c>
      <c r="L4555">
        <v>70</v>
      </c>
      <c r="M4555">
        <v>19</v>
      </c>
      <c r="N4555">
        <v>0.8</v>
      </c>
      <c r="O4555">
        <v>12.6</v>
      </c>
      <c r="P4555">
        <v>23.7</v>
      </c>
      <c r="Q4555">
        <v>34.4</v>
      </c>
      <c r="R4555">
        <v>21.7</v>
      </c>
      <c r="S4555">
        <v>10</v>
      </c>
      <c r="T4555">
        <v>26600</v>
      </c>
      <c r="U4555">
        <v>35400</v>
      </c>
      <c r="V4555">
        <v>58000</v>
      </c>
    </row>
    <row r="4556" spans="1:22" x14ac:dyDescent="0.25">
      <c r="A4556" t="str">
        <f t="shared" si="71"/>
        <v>2016/20173MalePoliticsEU</v>
      </c>
      <c r="B4556" t="s">
        <v>75</v>
      </c>
      <c r="C4556" t="s">
        <v>138</v>
      </c>
      <c r="D4556">
        <v>3</v>
      </c>
      <c r="E4556" t="s">
        <v>2</v>
      </c>
      <c r="F4556" t="s">
        <v>21</v>
      </c>
      <c r="G4556" t="s">
        <v>102</v>
      </c>
      <c r="H4556">
        <v>295</v>
      </c>
      <c r="I4556">
        <v>280</v>
      </c>
      <c r="J4556">
        <v>35.799999999999997</v>
      </c>
      <c r="K4556">
        <v>4</v>
      </c>
      <c r="L4556">
        <v>180</v>
      </c>
      <c r="M4556">
        <v>27.3</v>
      </c>
      <c r="N4556">
        <v>5.5</v>
      </c>
      <c r="O4556">
        <v>20.6</v>
      </c>
      <c r="P4556">
        <v>24.9</v>
      </c>
      <c r="Q4556">
        <v>31.4</v>
      </c>
      <c r="R4556">
        <v>10.8</v>
      </c>
      <c r="S4556">
        <v>55</v>
      </c>
      <c r="T4556">
        <v>21500</v>
      </c>
      <c r="U4556">
        <v>28500</v>
      </c>
      <c r="V4556">
        <v>37600</v>
      </c>
    </row>
    <row r="4557" spans="1:22" x14ac:dyDescent="0.25">
      <c r="A4557" t="str">
        <f t="shared" si="71"/>
        <v>2016/20173MalePoliticsUK</v>
      </c>
      <c r="B4557" t="s">
        <v>75</v>
      </c>
      <c r="C4557" t="s">
        <v>138</v>
      </c>
      <c r="D4557">
        <v>3</v>
      </c>
      <c r="E4557" t="s">
        <v>2</v>
      </c>
      <c r="F4557" t="s">
        <v>61</v>
      </c>
      <c r="G4557" t="s">
        <v>102</v>
      </c>
      <c r="H4557">
        <v>2850</v>
      </c>
      <c r="I4557">
        <v>2825</v>
      </c>
      <c r="J4557">
        <v>1.1000000000000001</v>
      </c>
      <c r="K4557">
        <v>0.9</v>
      </c>
      <c r="L4557">
        <v>2790</v>
      </c>
      <c r="M4557">
        <v>10</v>
      </c>
      <c r="N4557">
        <v>7.7</v>
      </c>
      <c r="O4557">
        <v>69.099999999999994</v>
      </c>
      <c r="P4557">
        <v>77.400000000000006</v>
      </c>
      <c r="Q4557">
        <v>81.2</v>
      </c>
      <c r="R4557">
        <v>12.1</v>
      </c>
      <c r="S4557">
        <v>1880</v>
      </c>
      <c r="T4557">
        <v>19000</v>
      </c>
      <c r="U4557">
        <v>25600</v>
      </c>
      <c r="V4557">
        <v>32500</v>
      </c>
    </row>
    <row r="4558" spans="1:22" x14ac:dyDescent="0.25">
      <c r="A4558" t="str">
        <f t="shared" si="71"/>
        <v>2016/20173MalePoliticsNon-EU</v>
      </c>
      <c r="B4558" t="s">
        <v>75</v>
      </c>
      <c r="C4558" t="s">
        <v>138</v>
      </c>
      <c r="D4558">
        <v>3</v>
      </c>
      <c r="E4558" t="s">
        <v>2</v>
      </c>
      <c r="F4558" t="s">
        <v>125</v>
      </c>
      <c r="G4558" t="s">
        <v>102</v>
      </c>
      <c r="H4558">
        <v>255</v>
      </c>
      <c r="I4558">
        <v>250</v>
      </c>
      <c r="J4558">
        <v>52</v>
      </c>
      <c r="K4558">
        <v>2.2000000000000002</v>
      </c>
      <c r="L4558">
        <v>120</v>
      </c>
      <c r="M4558">
        <v>21.4</v>
      </c>
      <c r="N4558">
        <v>5.7</v>
      </c>
      <c r="O4558">
        <v>15.5</v>
      </c>
      <c r="P4558">
        <v>17</v>
      </c>
      <c r="Q4558">
        <v>20.8</v>
      </c>
      <c r="R4558">
        <v>5.3</v>
      </c>
      <c r="S4558">
        <v>35</v>
      </c>
      <c r="T4558">
        <v>21900</v>
      </c>
      <c r="U4558">
        <v>32500</v>
      </c>
      <c r="V4558">
        <v>43400</v>
      </c>
    </row>
    <row r="4559" spans="1:22" x14ac:dyDescent="0.25">
      <c r="A4559" t="str">
        <f t="shared" si="71"/>
        <v>2016/20173MalePsychologyEU</v>
      </c>
      <c r="B4559" t="s">
        <v>75</v>
      </c>
      <c r="C4559" t="s">
        <v>138</v>
      </c>
      <c r="D4559">
        <v>3</v>
      </c>
      <c r="E4559" t="s">
        <v>2</v>
      </c>
      <c r="F4559" t="s">
        <v>21</v>
      </c>
      <c r="G4559" t="s">
        <v>20</v>
      </c>
      <c r="H4559">
        <v>110</v>
      </c>
      <c r="I4559">
        <v>105</v>
      </c>
      <c r="J4559">
        <v>26.4</v>
      </c>
      <c r="K4559">
        <v>1.2</v>
      </c>
      <c r="L4559">
        <v>80</v>
      </c>
      <c r="M4559">
        <v>20.8</v>
      </c>
      <c r="N4559">
        <v>4.9000000000000004</v>
      </c>
      <c r="O4559">
        <v>27.8</v>
      </c>
      <c r="P4559">
        <v>39.6</v>
      </c>
      <c r="Q4559">
        <v>47.9</v>
      </c>
      <c r="R4559">
        <v>20.100000000000001</v>
      </c>
      <c r="S4559">
        <v>25</v>
      </c>
      <c r="T4559">
        <v>17500</v>
      </c>
      <c r="U4559">
        <v>19300</v>
      </c>
      <c r="V4559">
        <v>27400</v>
      </c>
    </row>
    <row r="4560" spans="1:22" x14ac:dyDescent="0.25">
      <c r="A4560" t="str">
        <f t="shared" si="71"/>
        <v>2016/20173MalePsychologyUK</v>
      </c>
      <c r="B4560" t="s">
        <v>75</v>
      </c>
      <c r="C4560" t="s">
        <v>138</v>
      </c>
      <c r="D4560">
        <v>3</v>
      </c>
      <c r="E4560" t="s">
        <v>2</v>
      </c>
      <c r="F4560" t="s">
        <v>61</v>
      </c>
      <c r="G4560" t="s">
        <v>20</v>
      </c>
      <c r="H4560">
        <v>2290</v>
      </c>
      <c r="I4560">
        <v>2270</v>
      </c>
      <c r="J4560">
        <v>2</v>
      </c>
      <c r="K4560">
        <v>0.9</v>
      </c>
      <c r="L4560">
        <v>2225</v>
      </c>
      <c r="M4560">
        <v>6.6</v>
      </c>
      <c r="N4560">
        <v>6.9</v>
      </c>
      <c r="O4560">
        <v>64.7</v>
      </c>
      <c r="P4560">
        <v>78.7</v>
      </c>
      <c r="Q4560">
        <v>84.4</v>
      </c>
      <c r="R4560">
        <v>19.8</v>
      </c>
      <c r="S4560">
        <v>1420</v>
      </c>
      <c r="T4560">
        <v>16400</v>
      </c>
      <c r="U4560">
        <v>21500</v>
      </c>
      <c r="V4560">
        <v>27400</v>
      </c>
    </row>
    <row r="4561" spans="1:22" x14ac:dyDescent="0.25">
      <c r="A4561" t="str">
        <f t="shared" si="71"/>
        <v>2016/20173MalePsychologyNon-EU</v>
      </c>
      <c r="B4561" t="s">
        <v>75</v>
      </c>
      <c r="C4561" t="s">
        <v>138</v>
      </c>
      <c r="D4561">
        <v>3</v>
      </c>
      <c r="E4561" t="s">
        <v>2</v>
      </c>
      <c r="F4561" t="s">
        <v>125</v>
      </c>
      <c r="G4561" t="s">
        <v>20</v>
      </c>
      <c r="H4561">
        <v>95</v>
      </c>
      <c r="I4561">
        <v>95</v>
      </c>
      <c r="J4561">
        <v>56.9</v>
      </c>
      <c r="K4561">
        <v>2.1</v>
      </c>
      <c r="L4561">
        <v>40</v>
      </c>
      <c r="M4561">
        <v>21.6</v>
      </c>
      <c r="N4561">
        <v>1.4</v>
      </c>
      <c r="O4561">
        <v>11.3</v>
      </c>
      <c r="P4561">
        <v>14.4</v>
      </c>
      <c r="Q4561">
        <v>20.100000000000001</v>
      </c>
      <c r="R4561">
        <v>8.8000000000000007</v>
      </c>
      <c r="S4561" t="s">
        <v>124</v>
      </c>
      <c r="T4561" t="s">
        <v>124</v>
      </c>
      <c r="U4561" t="s">
        <v>124</v>
      </c>
      <c r="V4561" t="s">
        <v>124</v>
      </c>
    </row>
    <row r="4562" spans="1:22" x14ac:dyDescent="0.25">
      <c r="A4562" t="str">
        <f t="shared" si="71"/>
        <v>2016/20173MaleSociology, social policy and anthropologyEU</v>
      </c>
      <c r="B4562" t="s">
        <v>75</v>
      </c>
      <c r="C4562" t="s">
        <v>138</v>
      </c>
      <c r="D4562">
        <v>3</v>
      </c>
      <c r="E4562" t="s">
        <v>2</v>
      </c>
      <c r="F4562" t="s">
        <v>21</v>
      </c>
      <c r="G4562" t="s">
        <v>99</v>
      </c>
      <c r="H4562">
        <v>85</v>
      </c>
      <c r="I4562">
        <v>80</v>
      </c>
      <c r="J4562">
        <v>20.2</v>
      </c>
      <c r="K4562">
        <v>6.2</v>
      </c>
      <c r="L4562">
        <v>65</v>
      </c>
      <c r="M4562">
        <v>30.5</v>
      </c>
      <c r="N4562">
        <v>0.4</v>
      </c>
      <c r="O4562">
        <v>32.5</v>
      </c>
      <c r="P4562">
        <v>42.8</v>
      </c>
      <c r="Q4562">
        <v>48.9</v>
      </c>
      <c r="R4562">
        <v>16.3</v>
      </c>
      <c r="S4562">
        <v>25</v>
      </c>
      <c r="T4562">
        <v>18600</v>
      </c>
      <c r="U4562">
        <v>27000</v>
      </c>
      <c r="V4562">
        <v>37200</v>
      </c>
    </row>
    <row r="4563" spans="1:22" x14ac:dyDescent="0.25">
      <c r="A4563" t="str">
        <f t="shared" si="71"/>
        <v>2016/20173MaleSociology, social policy and anthropologyUK</v>
      </c>
      <c r="B4563" t="s">
        <v>75</v>
      </c>
      <c r="C4563" t="s">
        <v>138</v>
      </c>
      <c r="D4563">
        <v>3</v>
      </c>
      <c r="E4563" t="s">
        <v>2</v>
      </c>
      <c r="F4563" t="s">
        <v>61</v>
      </c>
      <c r="G4563" t="s">
        <v>99</v>
      </c>
      <c r="H4563">
        <v>2845</v>
      </c>
      <c r="I4563">
        <v>2825</v>
      </c>
      <c r="J4563">
        <v>1.3</v>
      </c>
      <c r="K4563">
        <v>0.7</v>
      </c>
      <c r="L4563">
        <v>2785</v>
      </c>
      <c r="M4563">
        <v>6.2</v>
      </c>
      <c r="N4563">
        <v>7.6</v>
      </c>
      <c r="O4563">
        <v>72.099999999999994</v>
      </c>
      <c r="P4563">
        <v>81</v>
      </c>
      <c r="Q4563">
        <v>84.8</v>
      </c>
      <c r="R4563">
        <v>12.7</v>
      </c>
      <c r="S4563">
        <v>1970</v>
      </c>
      <c r="T4563">
        <v>17200</v>
      </c>
      <c r="U4563">
        <v>21900</v>
      </c>
      <c r="V4563">
        <v>28100</v>
      </c>
    </row>
    <row r="4564" spans="1:22" x14ac:dyDescent="0.25">
      <c r="A4564" t="str">
        <f t="shared" si="71"/>
        <v>2016/20173MaleSociology, social policy and anthropologyNon-EU</v>
      </c>
      <c r="B4564" t="s">
        <v>75</v>
      </c>
      <c r="C4564" t="s">
        <v>138</v>
      </c>
      <c r="D4564">
        <v>3</v>
      </c>
      <c r="E4564" t="s">
        <v>2</v>
      </c>
      <c r="F4564" t="s">
        <v>125</v>
      </c>
      <c r="G4564" t="s">
        <v>99</v>
      </c>
      <c r="H4564">
        <v>85</v>
      </c>
      <c r="I4564">
        <v>85</v>
      </c>
      <c r="J4564">
        <v>46.8</v>
      </c>
      <c r="K4564">
        <v>0</v>
      </c>
      <c r="L4564">
        <v>45</v>
      </c>
      <c r="M4564">
        <v>21.5</v>
      </c>
      <c r="N4564">
        <v>0.6</v>
      </c>
      <c r="O4564">
        <v>18.5</v>
      </c>
      <c r="P4564">
        <v>23</v>
      </c>
      <c r="Q4564">
        <v>31.1</v>
      </c>
      <c r="R4564">
        <v>12.6</v>
      </c>
      <c r="S4564" t="s">
        <v>124</v>
      </c>
      <c r="T4564" t="s">
        <v>124</v>
      </c>
      <c r="U4564" t="s">
        <v>124</v>
      </c>
      <c r="V4564" t="s">
        <v>124</v>
      </c>
    </row>
    <row r="4565" spans="1:22" x14ac:dyDescent="0.25">
      <c r="A4565" t="str">
        <f t="shared" si="71"/>
        <v>2016/20173MaleSport and exercise sciencesEU</v>
      </c>
      <c r="B4565" t="s">
        <v>75</v>
      </c>
      <c r="C4565" t="s">
        <v>138</v>
      </c>
      <c r="D4565">
        <v>3</v>
      </c>
      <c r="E4565" t="s">
        <v>2</v>
      </c>
      <c r="F4565" t="s">
        <v>21</v>
      </c>
      <c r="G4565" t="s">
        <v>82</v>
      </c>
      <c r="H4565">
        <v>100</v>
      </c>
      <c r="I4565">
        <v>95</v>
      </c>
      <c r="J4565">
        <v>30.2</v>
      </c>
      <c r="K4565">
        <v>3.7</v>
      </c>
      <c r="L4565">
        <v>65</v>
      </c>
      <c r="M4565">
        <v>21.3</v>
      </c>
      <c r="N4565">
        <v>7.4</v>
      </c>
      <c r="O4565">
        <v>31.6</v>
      </c>
      <c r="P4565">
        <v>36.9</v>
      </c>
      <c r="Q4565">
        <v>41.1</v>
      </c>
      <c r="R4565">
        <v>9.5</v>
      </c>
      <c r="S4565">
        <v>25</v>
      </c>
      <c r="T4565">
        <v>17300</v>
      </c>
      <c r="U4565">
        <v>20100</v>
      </c>
      <c r="V4565">
        <v>27000</v>
      </c>
    </row>
    <row r="4566" spans="1:22" x14ac:dyDescent="0.25">
      <c r="A4566" t="str">
        <f t="shared" si="71"/>
        <v>2016/20173MaleSport and exercise sciencesUK</v>
      </c>
      <c r="B4566" t="s">
        <v>75</v>
      </c>
      <c r="C4566" t="s">
        <v>138</v>
      </c>
      <c r="D4566">
        <v>3</v>
      </c>
      <c r="E4566" t="s">
        <v>2</v>
      </c>
      <c r="F4566" t="s">
        <v>61</v>
      </c>
      <c r="G4566" t="s">
        <v>82</v>
      </c>
      <c r="H4566">
        <v>5930</v>
      </c>
      <c r="I4566">
        <v>5905</v>
      </c>
      <c r="J4566">
        <v>0.9</v>
      </c>
      <c r="K4566">
        <v>0.4</v>
      </c>
      <c r="L4566">
        <v>5855</v>
      </c>
      <c r="M4566">
        <v>5.9</v>
      </c>
      <c r="N4566">
        <v>5.6</v>
      </c>
      <c r="O4566">
        <v>74</v>
      </c>
      <c r="P4566">
        <v>85.1</v>
      </c>
      <c r="Q4566">
        <v>87.6</v>
      </c>
      <c r="R4566">
        <v>13.6</v>
      </c>
      <c r="S4566">
        <v>4235</v>
      </c>
      <c r="T4566">
        <v>16100</v>
      </c>
      <c r="U4566">
        <v>21200</v>
      </c>
      <c r="V4566">
        <v>25900</v>
      </c>
    </row>
    <row r="4567" spans="1:22" x14ac:dyDescent="0.25">
      <c r="A4567" t="str">
        <f t="shared" si="71"/>
        <v>2016/20173MaleSport and exercise sciencesNon-EU</v>
      </c>
      <c r="B4567" t="s">
        <v>75</v>
      </c>
      <c r="C4567" t="s">
        <v>138</v>
      </c>
      <c r="D4567">
        <v>3</v>
      </c>
      <c r="E4567" t="s">
        <v>2</v>
      </c>
      <c r="F4567" t="s">
        <v>125</v>
      </c>
      <c r="G4567" t="s">
        <v>82</v>
      </c>
      <c r="H4567">
        <v>90</v>
      </c>
      <c r="I4567">
        <v>80</v>
      </c>
      <c r="J4567">
        <v>44.7</v>
      </c>
      <c r="K4567">
        <v>8.9</v>
      </c>
      <c r="L4567">
        <v>45</v>
      </c>
      <c r="M4567">
        <v>21.9</v>
      </c>
      <c r="N4567">
        <v>2.2999999999999998</v>
      </c>
      <c r="O4567">
        <v>21.1</v>
      </c>
      <c r="P4567">
        <v>25</v>
      </c>
      <c r="Q4567">
        <v>31.1</v>
      </c>
      <c r="R4567">
        <v>10</v>
      </c>
      <c r="S4567">
        <v>15</v>
      </c>
      <c r="T4567">
        <v>16100</v>
      </c>
      <c r="U4567">
        <v>20400</v>
      </c>
      <c r="V4567">
        <v>26600</v>
      </c>
    </row>
    <row r="4568" spans="1:22" x14ac:dyDescent="0.25">
      <c r="A4568" t="str">
        <f t="shared" si="71"/>
        <v>2016/20173MaleVeterinary sciencesEU</v>
      </c>
      <c r="B4568" t="s">
        <v>75</v>
      </c>
      <c r="C4568" t="s">
        <v>138</v>
      </c>
      <c r="D4568">
        <v>3</v>
      </c>
      <c r="E4568" t="s">
        <v>2</v>
      </c>
      <c r="F4568" t="s">
        <v>21</v>
      </c>
      <c r="G4568" t="s">
        <v>85</v>
      </c>
      <c r="H4568" t="s">
        <v>124</v>
      </c>
      <c r="I4568" t="s">
        <v>124</v>
      </c>
      <c r="J4568" t="s">
        <v>124</v>
      </c>
      <c r="K4568" t="s">
        <v>124</v>
      </c>
      <c r="L4568" t="s">
        <v>124</v>
      </c>
      <c r="M4568" t="s">
        <v>124</v>
      </c>
      <c r="N4568" t="s">
        <v>124</v>
      </c>
      <c r="O4568" t="s">
        <v>124</v>
      </c>
      <c r="P4568" t="s">
        <v>124</v>
      </c>
      <c r="Q4568" t="s">
        <v>124</v>
      </c>
      <c r="R4568" t="s">
        <v>124</v>
      </c>
      <c r="S4568" t="s">
        <v>124</v>
      </c>
      <c r="T4568" t="s">
        <v>124</v>
      </c>
      <c r="U4568" t="s">
        <v>124</v>
      </c>
      <c r="V4568" t="s">
        <v>124</v>
      </c>
    </row>
    <row r="4569" spans="1:22" x14ac:dyDescent="0.25">
      <c r="A4569" t="str">
        <f t="shared" si="71"/>
        <v>2016/20173MaleVeterinary sciencesUK</v>
      </c>
      <c r="B4569" t="s">
        <v>75</v>
      </c>
      <c r="C4569" t="s">
        <v>138</v>
      </c>
      <c r="D4569">
        <v>3</v>
      </c>
      <c r="E4569" t="s">
        <v>2</v>
      </c>
      <c r="F4569" t="s">
        <v>61</v>
      </c>
      <c r="G4569" t="s">
        <v>85</v>
      </c>
      <c r="H4569">
        <v>125</v>
      </c>
      <c r="I4569">
        <v>125</v>
      </c>
      <c r="J4569">
        <v>0.8</v>
      </c>
      <c r="K4569">
        <v>1.6</v>
      </c>
      <c r="L4569">
        <v>125</v>
      </c>
      <c r="M4569">
        <v>3.2</v>
      </c>
      <c r="N4569">
        <v>4.8</v>
      </c>
      <c r="O4569">
        <v>68</v>
      </c>
      <c r="P4569">
        <v>84</v>
      </c>
      <c r="Q4569">
        <v>91.2</v>
      </c>
      <c r="R4569">
        <v>23.2</v>
      </c>
      <c r="S4569">
        <v>85</v>
      </c>
      <c r="T4569">
        <v>25200</v>
      </c>
      <c r="U4569">
        <v>32500</v>
      </c>
      <c r="V4569">
        <v>37600</v>
      </c>
    </row>
    <row r="4570" spans="1:22" x14ac:dyDescent="0.25">
      <c r="A4570" t="str">
        <f t="shared" si="71"/>
        <v>2016/20173MaleVeterinary sciencesNon-EU</v>
      </c>
      <c r="B4570" t="s">
        <v>75</v>
      </c>
      <c r="C4570" t="s">
        <v>138</v>
      </c>
      <c r="D4570">
        <v>3</v>
      </c>
      <c r="E4570" t="s">
        <v>2</v>
      </c>
      <c r="F4570" t="s">
        <v>125</v>
      </c>
      <c r="G4570" t="s">
        <v>85</v>
      </c>
      <c r="H4570">
        <v>5</v>
      </c>
      <c r="I4570">
        <v>5</v>
      </c>
      <c r="J4570">
        <v>50</v>
      </c>
      <c r="K4570">
        <v>0</v>
      </c>
      <c r="L4570">
        <v>0</v>
      </c>
      <c r="M4570">
        <v>25</v>
      </c>
      <c r="N4570">
        <v>0</v>
      </c>
      <c r="O4570">
        <v>25</v>
      </c>
      <c r="P4570">
        <v>25</v>
      </c>
      <c r="Q4570">
        <v>25</v>
      </c>
      <c r="R4570">
        <v>0</v>
      </c>
      <c r="S4570" t="s">
        <v>124</v>
      </c>
      <c r="T4570" t="s">
        <v>124</v>
      </c>
      <c r="U4570" t="s">
        <v>124</v>
      </c>
      <c r="V4570" t="s">
        <v>124</v>
      </c>
    </row>
    <row r="4571" spans="1:22" x14ac:dyDescent="0.25">
      <c r="A4571" t="str">
        <f t="shared" si="71"/>
        <v>2016/20171FemaleAgriculture, food and related studiesEU</v>
      </c>
      <c r="B4571" t="s">
        <v>75</v>
      </c>
      <c r="C4571" t="s">
        <v>37</v>
      </c>
      <c r="D4571">
        <v>1</v>
      </c>
      <c r="E4571" t="s">
        <v>1</v>
      </c>
      <c r="F4571" t="s">
        <v>21</v>
      </c>
      <c r="G4571" t="s">
        <v>87</v>
      </c>
      <c r="H4571">
        <v>40</v>
      </c>
      <c r="I4571">
        <v>35</v>
      </c>
      <c r="J4571">
        <v>24.5</v>
      </c>
      <c r="K4571">
        <v>4</v>
      </c>
      <c r="L4571">
        <v>25</v>
      </c>
      <c r="M4571">
        <v>18.8</v>
      </c>
      <c r="N4571">
        <v>1.4</v>
      </c>
      <c r="O4571">
        <v>29.1</v>
      </c>
      <c r="P4571">
        <v>44.3</v>
      </c>
      <c r="Q4571">
        <v>55.3</v>
      </c>
      <c r="R4571">
        <v>26.3</v>
      </c>
      <c r="S4571" t="s">
        <v>124</v>
      </c>
      <c r="T4571" t="s">
        <v>124</v>
      </c>
      <c r="U4571" t="s">
        <v>124</v>
      </c>
      <c r="V4571" t="s">
        <v>124</v>
      </c>
    </row>
    <row r="4572" spans="1:22" x14ac:dyDescent="0.25">
      <c r="A4572" t="str">
        <f t="shared" si="71"/>
        <v>2016/20171FemaleAgriculture, food and related studiesUK</v>
      </c>
      <c r="B4572" t="s">
        <v>75</v>
      </c>
      <c r="C4572" t="s">
        <v>37</v>
      </c>
      <c r="D4572">
        <v>1</v>
      </c>
      <c r="E4572" t="s">
        <v>1</v>
      </c>
      <c r="F4572" t="s">
        <v>61</v>
      </c>
      <c r="G4572" t="s">
        <v>87</v>
      </c>
      <c r="H4572">
        <v>1505</v>
      </c>
      <c r="I4572">
        <v>1500</v>
      </c>
      <c r="J4572">
        <v>1</v>
      </c>
      <c r="K4572">
        <v>0.1</v>
      </c>
      <c r="L4572">
        <v>1485</v>
      </c>
      <c r="M4572">
        <v>4.0999999999999996</v>
      </c>
      <c r="N4572">
        <v>7.9</v>
      </c>
      <c r="O4572">
        <v>67.2</v>
      </c>
      <c r="P4572">
        <v>79.7</v>
      </c>
      <c r="Q4572">
        <v>87</v>
      </c>
      <c r="R4572">
        <v>19.8</v>
      </c>
      <c r="S4572">
        <v>985</v>
      </c>
      <c r="T4572">
        <v>12400</v>
      </c>
      <c r="U4572">
        <v>16400</v>
      </c>
      <c r="V4572">
        <v>20800</v>
      </c>
    </row>
    <row r="4573" spans="1:22" x14ac:dyDescent="0.25">
      <c r="A4573" t="str">
        <f t="shared" si="71"/>
        <v>2016/20171FemaleAgriculture, food and related studiesNon-EU</v>
      </c>
      <c r="B4573" t="s">
        <v>75</v>
      </c>
      <c r="C4573" t="s">
        <v>37</v>
      </c>
      <c r="D4573">
        <v>1</v>
      </c>
      <c r="E4573" t="s">
        <v>1</v>
      </c>
      <c r="F4573" t="s">
        <v>125</v>
      </c>
      <c r="G4573" t="s">
        <v>87</v>
      </c>
      <c r="H4573">
        <v>110</v>
      </c>
      <c r="I4573">
        <v>110</v>
      </c>
      <c r="J4573">
        <v>40.200000000000003</v>
      </c>
      <c r="K4573">
        <v>2.2000000000000002</v>
      </c>
      <c r="L4573">
        <v>65</v>
      </c>
      <c r="M4573">
        <v>15.3</v>
      </c>
      <c r="N4573">
        <v>2.6</v>
      </c>
      <c r="O4573">
        <v>6.2</v>
      </c>
      <c r="P4573">
        <v>10.3</v>
      </c>
      <c r="Q4573">
        <v>41.9</v>
      </c>
      <c r="R4573">
        <v>35.700000000000003</v>
      </c>
      <c r="S4573" t="s">
        <v>124</v>
      </c>
      <c r="T4573" t="s">
        <v>124</v>
      </c>
      <c r="U4573" t="s">
        <v>124</v>
      </c>
      <c r="V4573" t="s">
        <v>124</v>
      </c>
    </row>
    <row r="4574" spans="1:22" x14ac:dyDescent="0.25">
      <c r="A4574" t="str">
        <f t="shared" si="71"/>
        <v>2016/20171FemaleAllied healthEU</v>
      </c>
      <c r="B4574" t="s">
        <v>75</v>
      </c>
      <c r="C4574" t="s">
        <v>37</v>
      </c>
      <c r="D4574">
        <v>1</v>
      </c>
      <c r="E4574" t="s">
        <v>1</v>
      </c>
      <c r="F4574" t="s">
        <v>21</v>
      </c>
      <c r="G4574" t="s">
        <v>145</v>
      </c>
      <c r="H4574">
        <v>280</v>
      </c>
      <c r="I4574">
        <v>275</v>
      </c>
      <c r="J4574">
        <v>13.4</v>
      </c>
      <c r="K4574">
        <v>1.7</v>
      </c>
      <c r="L4574">
        <v>240</v>
      </c>
      <c r="M4574">
        <v>12</v>
      </c>
      <c r="N4574">
        <v>6.9</v>
      </c>
      <c r="O4574">
        <v>38.6</v>
      </c>
      <c r="P4574">
        <v>53.9</v>
      </c>
      <c r="Q4574">
        <v>67.7</v>
      </c>
      <c r="R4574">
        <v>29.1</v>
      </c>
      <c r="S4574">
        <v>100</v>
      </c>
      <c r="T4574">
        <v>18600</v>
      </c>
      <c r="U4574">
        <v>20800</v>
      </c>
      <c r="V4574">
        <v>24000</v>
      </c>
    </row>
    <row r="4575" spans="1:22" x14ac:dyDescent="0.25">
      <c r="A4575" t="str">
        <f t="shared" si="71"/>
        <v>2016/20171FemaleAllied healthUK</v>
      </c>
      <c r="B4575" t="s">
        <v>75</v>
      </c>
      <c r="C4575" t="s">
        <v>37</v>
      </c>
      <c r="D4575">
        <v>1</v>
      </c>
      <c r="E4575" t="s">
        <v>1</v>
      </c>
      <c r="F4575" t="s">
        <v>61</v>
      </c>
      <c r="G4575" t="s">
        <v>145</v>
      </c>
      <c r="H4575">
        <v>6450</v>
      </c>
      <c r="I4575">
        <v>6430</v>
      </c>
      <c r="J4575">
        <v>1.9</v>
      </c>
      <c r="K4575">
        <v>0.3</v>
      </c>
      <c r="L4575">
        <v>6305</v>
      </c>
      <c r="M4575">
        <v>3.3</v>
      </c>
      <c r="N4575">
        <v>4.7</v>
      </c>
      <c r="O4575">
        <v>70.3</v>
      </c>
      <c r="P4575">
        <v>83.3</v>
      </c>
      <c r="Q4575">
        <v>90</v>
      </c>
      <c r="R4575">
        <v>19.7</v>
      </c>
      <c r="S4575">
        <v>4370</v>
      </c>
      <c r="T4575">
        <v>16100</v>
      </c>
      <c r="U4575">
        <v>20800</v>
      </c>
      <c r="V4575">
        <v>23400</v>
      </c>
    </row>
    <row r="4576" spans="1:22" x14ac:dyDescent="0.25">
      <c r="A4576" t="str">
        <f t="shared" si="71"/>
        <v>2016/20171FemaleAllied healthNon-EU</v>
      </c>
      <c r="B4576" t="s">
        <v>75</v>
      </c>
      <c r="C4576" t="s">
        <v>37</v>
      </c>
      <c r="D4576">
        <v>1</v>
      </c>
      <c r="E4576" t="s">
        <v>1</v>
      </c>
      <c r="F4576" t="s">
        <v>125</v>
      </c>
      <c r="G4576" t="s">
        <v>145</v>
      </c>
      <c r="H4576">
        <v>355</v>
      </c>
      <c r="I4576">
        <v>350</v>
      </c>
      <c r="J4576">
        <v>36</v>
      </c>
      <c r="K4576">
        <v>0.8</v>
      </c>
      <c r="L4576">
        <v>225</v>
      </c>
      <c r="M4576">
        <v>16.7</v>
      </c>
      <c r="N4576">
        <v>5.3</v>
      </c>
      <c r="O4576">
        <v>16.600000000000001</v>
      </c>
      <c r="P4576">
        <v>21.6</v>
      </c>
      <c r="Q4576">
        <v>42</v>
      </c>
      <c r="R4576">
        <v>25.4</v>
      </c>
      <c r="S4576">
        <v>50</v>
      </c>
      <c r="T4576">
        <v>17200</v>
      </c>
      <c r="U4576">
        <v>21900</v>
      </c>
      <c r="V4576">
        <v>24800</v>
      </c>
    </row>
    <row r="4577" spans="1:22" x14ac:dyDescent="0.25">
      <c r="A4577" t="str">
        <f t="shared" si="71"/>
        <v>2016/20171FemaleArchitecture, building and planningEU</v>
      </c>
      <c r="B4577" t="s">
        <v>75</v>
      </c>
      <c r="C4577" t="s">
        <v>37</v>
      </c>
      <c r="D4577">
        <v>1</v>
      </c>
      <c r="E4577" t="s">
        <v>1</v>
      </c>
      <c r="F4577" t="s">
        <v>21</v>
      </c>
      <c r="G4577" t="s">
        <v>97</v>
      </c>
      <c r="H4577">
        <v>280</v>
      </c>
      <c r="I4577">
        <v>280</v>
      </c>
      <c r="J4577">
        <v>14.4</v>
      </c>
      <c r="K4577">
        <v>0.2</v>
      </c>
      <c r="L4577">
        <v>240</v>
      </c>
      <c r="M4577">
        <v>10.1</v>
      </c>
      <c r="N4577">
        <v>8</v>
      </c>
      <c r="O4577">
        <v>19.5</v>
      </c>
      <c r="P4577">
        <v>36.6</v>
      </c>
      <c r="Q4577">
        <v>67.5</v>
      </c>
      <c r="R4577">
        <v>48</v>
      </c>
      <c r="S4577">
        <v>50</v>
      </c>
      <c r="T4577">
        <v>17500</v>
      </c>
      <c r="U4577">
        <v>20100</v>
      </c>
      <c r="V4577">
        <v>23700</v>
      </c>
    </row>
    <row r="4578" spans="1:22" x14ac:dyDescent="0.25">
      <c r="A4578" t="str">
        <f t="shared" si="71"/>
        <v>2016/20171FemaleArchitecture, building and planningUK</v>
      </c>
      <c r="B4578" t="s">
        <v>75</v>
      </c>
      <c r="C4578" t="s">
        <v>37</v>
      </c>
      <c r="D4578">
        <v>1</v>
      </c>
      <c r="E4578" t="s">
        <v>1</v>
      </c>
      <c r="F4578" t="s">
        <v>61</v>
      </c>
      <c r="G4578" t="s">
        <v>97</v>
      </c>
      <c r="H4578">
        <v>1325</v>
      </c>
      <c r="I4578">
        <v>1320</v>
      </c>
      <c r="J4578">
        <v>3.1</v>
      </c>
      <c r="K4578">
        <v>0.1</v>
      </c>
      <c r="L4578">
        <v>1280</v>
      </c>
      <c r="M4578">
        <v>4.7</v>
      </c>
      <c r="N4578">
        <v>7.7</v>
      </c>
      <c r="O4578">
        <v>56.1</v>
      </c>
      <c r="P4578">
        <v>72.3</v>
      </c>
      <c r="Q4578">
        <v>84.6</v>
      </c>
      <c r="R4578">
        <v>28.5</v>
      </c>
      <c r="S4578">
        <v>720</v>
      </c>
      <c r="T4578">
        <v>16100</v>
      </c>
      <c r="U4578">
        <v>21200</v>
      </c>
      <c r="V4578">
        <v>26300</v>
      </c>
    </row>
    <row r="4579" spans="1:22" x14ac:dyDescent="0.25">
      <c r="A4579" t="str">
        <f t="shared" si="71"/>
        <v>2016/20171FemaleArchitecture, building and planningNon-EU</v>
      </c>
      <c r="B4579" t="s">
        <v>75</v>
      </c>
      <c r="C4579" t="s">
        <v>37</v>
      </c>
      <c r="D4579">
        <v>1</v>
      </c>
      <c r="E4579" t="s">
        <v>1</v>
      </c>
      <c r="F4579" t="s">
        <v>125</v>
      </c>
      <c r="G4579" t="s">
        <v>97</v>
      </c>
      <c r="H4579">
        <v>570</v>
      </c>
      <c r="I4579">
        <v>570</v>
      </c>
      <c r="J4579">
        <v>48.4</v>
      </c>
      <c r="K4579">
        <v>0</v>
      </c>
      <c r="L4579">
        <v>295</v>
      </c>
      <c r="M4579">
        <v>10.5</v>
      </c>
      <c r="N4579">
        <v>3.6</v>
      </c>
      <c r="O4579">
        <v>4.3</v>
      </c>
      <c r="P4579">
        <v>7.6</v>
      </c>
      <c r="Q4579">
        <v>37.4</v>
      </c>
      <c r="R4579">
        <v>33.1</v>
      </c>
      <c r="S4579">
        <v>20</v>
      </c>
      <c r="T4579">
        <v>17900</v>
      </c>
      <c r="U4579">
        <v>23000</v>
      </c>
      <c r="V4579">
        <v>25900</v>
      </c>
    </row>
    <row r="4580" spans="1:22" x14ac:dyDescent="0.25">
      <c r="A4580" t="str">
        <f t="shared" si="71"/>
        <v>2016/20171FemaleBiosciencesEU</v>
      </c>
      <c r="B4580" t="s">
        <v>75</v>
      </c>
      <c r="C4580" t="s">
        <v>37</v>
      </c>
      <c r="D4580">
        <v>1</v>
      </c>
      <c r="E4580" t="s">
        <v>1</v>
      </c>
      <c r="F4580" t="s">
        <v>21</v>
      </c>
      <c r="G4580" t="s">
        <v>80</v>
      </c>
      <c r="H4580">
        <v>325</v>
      </c>
      <c r="I4580">
        <v>315</v>
      </c>
      <c r="J4580">
        <v>13.8</v>
      </c>
      <c r="K4580">
        <v>2.9</v>
      </c>
      <c r="L4580">
        <v>275</v>
      </c>
      <c r="M4580">
        <v>7.6</v>
      </c>
      <c r="N4580">
        <v>3.9</v>
      </c>
      <c r="O4580">
        <v>17.600000000000001</v>
      </c>
      <c r="P4580">
        <v>40.299999999999997</v>
      </c>
      <c r="Q4580">
        <v>74.599999999999994</v>
      </c>
      <c r="R4580">
        <v>57.1</v>
      </c>
      <c r="S4580">
        <v>55</v>
      </c>
      <c r="T4580">
        <v>11300</v>
      </c>
      <c r="U4580">
        <v>18600</v>
      </c>
      <c r="V4580">
        <v>23400</v>
      </c>
    </row>
    <row r="4581" spans="1:22" x14ac:dyDescent="0.25">
      <c r="A4581" t="str">
        <f t="shared" si="71"/>
        <v>2016/20171FemaleBiosciencesUK</v>
      </c>
      <c r="B4581" t="s">
        <v>75</v>
      </c>
      <c r="C4581" t="s">
        <v>37</v>
      </c>
      <c r="D4581">
        <v>1</v>
      </c>
      <c r="E4581" t="s">
        <v>1</v>
      </c>
      <c r="F4581" t="s">
        <v>61</v>
      </c>
      <c r="G4581" t="s">
        <v>80</v>
      </c>
      <c r="H4581">
        <v>5605</v>
      </c>
      <c r="I4581">
        <v>5595</v>
      </c>
      <c r="J4581">
        <v>1.9</v>
      </c>
      <c r="K4581">
        <v>0.1</v>
      </c>
      <c r="L4581">
        <v>5485</v>
      </c>
      <c r="M4581">
        <v>3.3</v>
      </c>
      <c r="N4581">
        <v>6.8</v>
      </c>
      <c r="O4581">
        <v>47.4</v>
      </c>
      <c r="P4581">
        <v>72</v>
      </c>
      <c r="Q4581">
        <v>87.9</v>
      </c>
      <c r="R4581">
        <v>40.5</v>
      </c>
      <c r="S4581">
        <v>2595</v>
      </c>
      <c r="T4581">
        <v>13100</v>
      </c>
      <c r="U4581">
        <v>17900</v>
      </c>
      <c r="V4581">
        <v>21900</v>
      </c>
    </row>
    <row r="4582" spans="1:22" x14ac:dyDescent="0.25">
      <c r="A4582" t="str">
        <f t="shared" si="71"/>
        <v>2016/20171FemaleBiosciencesNon-EU</v>
      </c>
      <c r="B4582" t="s">
        <v>75</v>
      </c>
      <c r="C4582" t="s">
        <v>37</v>
      </c>
      <c r="D4582">
        <v>1</v>
      </c>
      <c r="E4582" t="s">
        <v>1</v>
      </c>
      <c r="F4582" t="s">
        <v>125</v>
      </c>
      <c r="G4582" t="s">
        <v>80</v>
      </c>
      <c r="H4582">
        <v>445</v>
      </c>
      <c r="I4582">
        <v>440</v>
      </c>
      <c r="J4582">
        <v>31.5</v>
      </c>
      <c r="K4582">
        <v>1.6</v>
      </c>
      <c r="L4582">
        <v>300</v>
      </c>
      <c r="M4582">
        <v>14.9</v>
      </c>
      <c r="N4582">
        <v>2.4</v>
      </c>
      <c r="O4582">
        <v>5.8</v>
      </c>
      <c r="P4582">
        <v>16.399999999999999</v>
      </c>
      <c r="Q4582">
        <v>51.2</v>
      </c>
      <c r="R4582">
        <v>45.4</v>
      </c>
      <c r="S4582">
        <v>20</v>
      </c>
      <c r="T4582">
        <v>12800</v>
      </c>
      <c r="U4582">
        <v>21500</v>
      </c>
      <c r="V4582">
        <v>33200</v>
      </c>
    </row>
    <row r="4583" spans="1:22" x14ac:dyDescent="0.25">
      <c r="A4583" t="str">
        <f t="shared" si="71"/>
        <v>2016/20171FemaleBusiness and managementEU</v>
      </c>
      <c r="B4583" t="s">
        <v>75</v>
      </c>
      <c r="C4583" t="s">
        <v>37</v>
      </c>
      <c r="D4583">
        <v>1</v>
      </c>
      <c r="E4583" t="s">
        <v>1</v>
      </c>
      <c r="F4583" t="s">
        <v>21</v>
      </c>
      <c r="G4583" t="s">
        <v>107</v>
      </c>
      <c r="H4583">
        <v>2110</v>
      </c>
      <c r="I4583">
        <v>2075</v>
      </c>
      <c r="J4583">
        <v>26.6</v>
      </c>
      <c r="K4583">
        <v>1.7</v>
      </c>
      <c r="L4583">
        <v>1525</v>
      </c>
      <c r="M4583">
        <v>17.8</v>
      </c>
      <c r="N4583">
        <v>6.9</v>
      </c>
      <c r="O4583">
        <v>33.4</v>
      </c>
      <c r="P4583">
        <v>39.299999999999997</v>
      </c>
      <c r="Q4583">
        <v>48.6</v>
      </c>
      <c r="R4583">
        <v>15.2</v>
      </c>
      <c r="S4583">
        <v>640</v>
      </c>
      <c r="T4583">
        <v>17500</v>
      </c>
      <c r="U4583">
        <v>21900</v>
      </c>
      <c r="V4583">
        <v>27000</v>
      </c>
    </row>
    <row r="4584" spans="1:22" x14ac:dyDescent="0.25">
      <c r="A4584" t="str">
        <f t="shared" si="71"/>
        <v>2016/20171FemaleBusiness and managementUK</v>
      </c>
      <c r="B4584" t="s">
        <v>75</v>
      </c>
      <c r="C4584" t="s">
        <v>37</v>
      </c>
      <c r="D4584">
        <v>1</v>
      </c>
      <c r="E4584" t="s">
        <v>1</v>
      </c>
      <c r="F4584" t="s">
        <v>61</v>
      </c>
      <c r="G4584" t="s">
        <v>107</v>
      </c>
      <c r="H4584">
        <v>15395</v>
      </c>
      <c r="I4584">
        <v>15340</v>
      </c>
      <c r="J4584">
        <v>1.3</v>
      </c>
      <c r="K4584">
        <v>0.4</v>
      </c>
      <c r="L4584">
        <v>15150</v>
      </c>
      <c r="M4584">
        <v>4.5999999999999996</v>
      </c>
      <c r="N4584">
        <v>8.3000000000000007</v>
      </c>
      <c r="O4584">
        <v>75.2</v>
      </c>
      <c r="P4584">
        <v>82.5</v>
      </c>
      <c r="Q4584">
        <v>85.8</v>
      </c>
      <c r="R4584">
        <v>10.6</v>
      </c>
      <c r="S4584">
        <v>11310</v>
      </c>
      <c r="T4584">
        <v>15300</v>
      </c>
      <c r="U4584">
        <v>19700</v>
      </c>
      <c r="V4584">
        <v>24500</v>
      </c>
    </row>
    <row r="4585" spans="1:22" x14ac:dyDescent="0.25">
      <c r="A4585" t="str">
        <f t="shared" si="71"/>
        <v>2016/20171FemaleBusiness and managementNon-EU</v>
      </c>
      <c r="B4585" t="s">
        <v>75</v>
      </c>
      <c r="C4585" t="s">
        <v>37</v>
      </c>
      <c r="D4585">
        <v>1</v>
      </c>
      <c r="E4585" t="s">
        <v>1</v>
      </c>
      <c r="F4585" t="s">
        <v>125</v>
      </c>
      <c r="G4585" t="s">
        <v>107</v>
      </c>
      <c r="H4585">
        <v>8525</v>
      </c>
      <c r="I4585">
        <v>8490</v>
      </c>
      <c r="J4585">
        <v>38.9</v>
      </c>
      <c r="K4585">
        <v>0.4</v>
      </c>
      <c r="L4585">
        <v>5185</v>
      </c>
      <c r="M4585">
        <v>9.4</v>
      </c>
      <c r="N4585">
        <v>1.9</v>
      </c>
      <c r="O4585">
        <v>4.4000000000000004</v>
      </c>
      <c r="P4585">
        <v>7.6</v>
      </c>
      <c r="Q4585">
        <v>49.8</v>
      </c>
      <c r="R4585">
        <v>45.4</v>
      </c>
      <c r="S4585">
        <v>305</v>
      </c>
      <c r="T4585">
        <v>15700</v>
      </c>
      <c r="U4585">
        <v>22600</v>
      </c>
      <c r="V4585">
        <v>28800</v>
      </c>
    </row>
    <row r="4586" spans="1:22" x14ac:dyDescent="0.25">
      <c r="A4586" t="str">
        <f t="shared" si="71"/>
        <v>2016/20171FemaleCeltic studiesEU</v>
      </c>
      <c r="B4586" t="s">
        <v>75</v>
      </c>
      <c r="C4586" t="s">
        <v>37</v>
      </c>
      <c r="D4586">
        <v>1</v>
      </c>
      <c r="E4586" t="s">
        <v>1</v>
      </c>
      <c r="F4586" t="s">
        <v>21</v>
      </c>
      <c r="G4586" t="s">
        <v>111</v>
      </c>
      <c r="H4586" t="s">
        <v>124</v>
      </c>
      <c r="I4586" t="s">
        <v>124</v>
      </c>
      <c r="J4586" t="s">
        <v>124</v>
      </c>
      <c r="K4586" t="s">
        <v>124</v>
      </c>
      <c r="L4586" t="s">
        <v>124</v>
      </c>
      <c r="M4586" t="s">
        <v>124</v>
      </c>
      <c r="N4586" t="s">
        <v>124</v>
      </c>
      <c r="O4586" t="s">
        <v>124</v>
      </c>
      <c r="P4586" t="s">
        <v>124</v>
      </c>
      <c r="Q4586" t="s">
        <v>124</v>
      </c>
      <c r="R4586" t="s">
        <v>124</v>
      </c>
      <c r="S4586" t="s">
        <v>146</v>
      </c>
      <c r="T4586" t="s">
        <v>146</v>
      </c>
      <c r="U4586" t="s">
        <v>146</v>
      </c>
      <c r="V4586" t="s">
        <v>146</v>
      </c>
    </row>
    <row r="4587" spans="1:22" x14ac:dyDescent="0.25">
      <c r="A4587" t="str">
        <f t="shared" si="71"/>
        <v>2016/20171FemaleCeltic studiesUK</v>
      </c>
      <c r="B4587" t="s">
        <v>75</v>
      </c>
      <c r="C4587" t="s">
        <v>37</v>
      </c>
      <c r="D4587">
        <v>1</v>
      </c>
      <c r="E4587" t="s">
        <v>1</v>
      </c>
      <c r="F4587" t="s">
        <v>61</v>
      </c>
      <c r="G4587" t="s">
        <v>111</v>
      </c>
      <c r="H4587">
        <v>5</v>
      </c>
      <c r="I4587">
        <v>5</v>
      </c>
      <c r="J4587">
        <v>0</v>
      </c>
      <c r="K4587">
        <v>0</v>
      </c>
      <c r="L4587">
        <v>5</v>
      </c>
      <c r="M4587">
        <v>0</v>
      </c>
      <c r="N4587">
        <v>15.4</v>
      </c>
      <c r="O4587">
        <v>30.8</v>
      </c>
      <c r="P4587">
        <v>46.2</v>
      </c>
      <c r="Q4587">
        <v>84.6</v>
      </c>
      <c r="R4587">
        <v>53.8</v>
      </c>
      <c r="S4587" t="s">
        <v>124</v>
      </c>
      <c r="T4587" t="s">
        <v>124</v>
      </c>
      <c r="U4587" t="s">
        <v>124</v>
      </c>
      <c r="V4587" t="s">
        <v>124</v>
      </c>
    </row>
    <row r="4588" spans="1:22" x14ac:dyDescent="0.25">
      <c r="A4588" t="str">
        <f t="shared" si="71"/>
        <v>2016/20171FemaleChemistryEU</v>
      </c>
      <c r="B4588" t="s">
        <v>75</v>
      </c>
      <c r="C4588" t="s">
        <v>37</v>
      </c>
      <c r="D4588">
        <v>1</v>
      </c>
      <c r="E4588" t="s">
        <v>1</v>
      </c>
      <c r="F4588" t="s">
        <v>21</v>
      </c>
      <c r="G4588" t="s">
        <v>90</v>
      </c>
      <c r="H4588">
        <v>60</v>
      </c>
      <c r="I4588">
        <v>55</v>
      </c>
      <c r="J4588">
        <v>15.7</v>
      </c>
      <c r="K4588">
        <v>3</v>
      </c>
      <c r="L4588">
        <v>45</v>
      </c>
      <c r="M4588">
        <v>15.1</v>
      </c>
      <c r="N4588">
        <v>5.9</v>
      </c>
      <c r="O4588">
        <v>16.600000000000001</v>
      </c>
      <c r="P4588">
        <v>37.700000000000003</v>
      </c>
      <c r="Q4588">
        <v>63.2</v>
      </c>
      <c r="R4588">
        <v>46.6</v>
      </c>
      <c r="S4588" t="s">
        <v>124</v>
      </c>
      <c r="T4588" t="s">
        <v>124</v>
      </c>
      <c r="U4588" t="s">
        <v>124</v>
      </c>
      <c r="V4588" t="s">
        <v>124</v>
      </c>
    </row>
    <row r="4589" spans="1:22" x14ac:dyDescent="0.25">
      <c r="A4589" t="str">
        <f t="shared" si="71"/>
        <v>2016/20171FemaleChemistryUK</v>
      </c>
      <c r="B4589" t="s">
        <v>75</v>
      </c>
      <c r="C4589" t="s">
        <v>37</v>
      </c>
      <c r="D4589">
        <v>1</v>
      </c>
      <c r="E4589" t="s">
        <v>1</v>
      </c>
      <c r="F4589" t="s">
        <v>61</v>
      </c>
      <c r="G4589" t="s">
        <v>90</v>
      </c>
      <c r="H4589">
        <v>1330</v>
      </c>
      <c r="I4589">
        <v>1325</v>
      </c>
      <c r="J4589">
        <v>1.6</v>
      </c>
      <c r="K4589">
        <v>0.4</v>
      </c>
      <c r="L4589">
        <v>1305</v>
      </c>
      <c r="M4589">
        <v>3.1</v>
      </c>
      <c r="N4589">
        <v>4.3</v>
      </c>
      <c r="O4589">
        <v>55.3</v>
      </c>
      <c r="P4589">
        <v>77.7</v>
      </c>
      <c r="Q4589">
        <v>91</v>
      </c>
      <c r="R4589">
        <v>35.700000000000003</v>
      </c>
      <c r="S4589">
        <v>715</v>
      </c>
      <c r="T4589">
        <v>16400</v>
      </c>
      <c r="U4589">
        <v>21500</v>
      </c>
      <c r="V4589">
        <v>25600</v>
      </c>
    </row>
    <row r="4590" spans="1:22" x14ac:dyDescent="0.25">
      <c r="A4590" t="str">
        <f t="shared" si="71"/>
        <v>2016/20171FemaleChemistryNon-EU</v>
      </c>
      <c r="B4590" t="s">
        <v>75</v>
      </c>
      <c r="C4590" t="s">
        <v>37</v>
      </c>
      <c r="D4590">
        <v>1</v>
      </c>
      <c r="E4590" t="s">
        <v>1</v>
      </c>
      <c r="F4590" t="s">
        <v>125</v>
      </c>
      <c r="G4590" t="s">
        <v>90</v>
      </c>
      <c r="H4590">
        <v>180</v>
      </c>
      <c r="I4590">
        <v>180</v>
      </c>
      <c r="J4590">
        <v>42.6</v>
      </c>
      <c r="K4590">
        <v>0.1</v>
      </c>
      <c r="L4590">
        <v>100</v>
      </c>
      <c r="M4590">
        <v>9.6999999999999993</v>
      </c>
      <c r="N4590">
        <v>1.1000000000000001</v>
      </c>
      <c r="O4590">
        <v>6.9</v>
      </c>
      <c r="P4590">
        <v>14.1</v>
      </c>
      <c r="Q4590">
        <v>46.6</v>
      </c>
      <c r="R4590">
        <v>39.700000000000003</v>
      </c>
      <c r="S4590" t="s">
        <v>124</v>
      </c>
      <c r="T4590" t="s">
        <v>124</v>
      </c>
      <c r="U4590" t="s">
        <v>124</v>
      </c>
      <c r="V4590" t="s">
        <v>124</v>
      </c>
    </row>
    <row r="4591" spans="1:22" x14ac:dyDescent="0.25">
      <c r="A4591" t="str">
        <f t="shared" si="71"/>
        <v>2016/20171FemaleCombined and general studiesEU</v>
      </c>
      <c r="B4591" t="s">
        <v>75</v>
      </c>
      <c r="C4591" t="s">
        <v>37</v>
      </c>
      <c r="D4591">
        <v>1</v>
      </c>
      <c r="E4591" t="s">
        <v>1</v>
      </c>
      <c r="F4591" t="s">
        <v>21</v>
      </c>
      <c r="G4591" t="s">
        <v>120</v>
      </c>
      <c r="H4591">
        <v>30</v>
      </c>
      <c r="I4591">
        <v>25</v>
      </c>
      <c r="J4591">
        <v>5.2</v>
      </c>
      <c r="K4591">
        <v>13.6</v>
      </c>
      <c r="L4591">
        <v>25</v>
      </c>
      <c r="M4591">
        <v>9.1</v>
      </c>
      <c r="N4591">
        <v>7.8</v>
      </c>
      <c r="O4591">
        <v>28.8</v>
      </c>
      <c r="P4591">
        <v>58.2</v>
      </c>
      <c r="Q4591">
        <v>77.8</v>
      </c>
      <c r="R4591">
        <v>49</v>
      </c>
      <c r="S4591" t="s">
        <v>124</v>
      </c>
      <c r="T4591" t="s">
        <v>124</v>
      </c>
      <c r="U4591" t="s">
        <v>124</v>
      </c>
      <c r="V4591" t="s">
        <v>124</v>
      </c>
    </row>
    <row r="4592" spans="1:22" x14ac:dyDescent="0.25">
      <c r="A4592" t="str">
        <f t="shared" si="71"/>
        <v>2016/20171FemaleCombined and general studiesUK</v>
      </c>
      <c r="B4592" t="s">
        <v>75</v>
      </c>
      <c r="C4592" t="s">
        <v>37</v>
      </c>
      <c r="D4592">
        <v>1</v>
      </c>
      <c r="E4592" t="s">
        <v>1</v>
      </c>
      <c r="F4592" t="s">
        <v>61</v>
      </c>
      <c r="G4592" t="s">
        <v>120</v>
      </c>
      <c r="H4592">
        <v>2790</v>
      </c>
      <c r="I4592">
        <v>2760</v>
      </c>
      <c r="J4592">
        <v>1.9</v>
      </c>
      <c r="K4592">
        <v>1</v>
      </c>
      <c r="L4592">
        <v>2710</v>
      </c>
      <c r="M4592">
        <v>8.4</v>
      </c>
      <c r="N4592">
        <v>5.9</v>
      </c>
      <c r="O4592">
        <v>57.2</v>
      </c>
      <c r="P4592">
        <v>76</v>
      </c>
      <c r="Q4592">
        <v>83.7</v>
      </c>
      <c r="R4592">
        <v>26.6</v>
      </c>
      <c r="S4592">
        <v>1470</v>
      </c>
      <c r="T4592">
        <v>10600</v>
      </c>
      <c r="U4592">
        <v>17500</v>
      </c>
      <c r="V4592">
        <v>24100</v>
      </c>
    </row>
    <row r="4593" spans="1:22" x14ac:dyDescent="0.25">
      <c r="A4593" t="str">
        <f t="shared" si="71"/>
        <v>2016/20171FemaleCombined and general studiesNon-EU</v>
      </c>
      <c r="B4593" t="s">
        <v>75</v>
      </c>
      <c r="C4593" t="s">
        <v>37</v>
      </c>
      <c r="D4593">
        <v>1</v>
      </c>
      <c r="E4593" t="s">
        <v>1</v>
      </c>
      <c r="F4593" t="s">
        <v>125</v>
      </c>
      <c r="G4593" t="s">
        <v>120</v>
      </c>
      <c r="H4593">
        <v>35</v>
      </c>
      <c r="I4593">
        <v>35</v>
      </c>
      <c r="J4593">
        <v>19.600000000000001</v>
      </c>
      <c r="K4593">
        <v>7</v>
      </c>
      <c r="L4593">
        <v>25</v>
      </c>
      <c r="M4593">
        <v>19.600000000000001</v>
      </c>
      <c r="N4593">
        <v>6</v>
      </c>
      <c r="O4593">
        <v>17.600000000000001</v>
      </c>
      <c r="P4593">
        <v>26.6</v>
      </c>
      <c r="Q4593">
        <v>54.8</v>
      </c>
      <c r="R4593">
        <v>37.200000000000003</v>
      </c>
      <c r="S4593" t="s">
        <v>124</v>
      </c>
      <c r="T4593" t="s">
        <v>124</v>
      </c>
      <c r="U4593" t="s">
        <v>124</v>
      </c>
      <c r="V4593" t="s">
        <v>124</v>
      </c>
    </row>
    <row r="4594" spans="1:22" x14ac:dyDescent="0.25">
      <c r="A4594" t="str">
        <f t="shared" si="71"/>
        <v>2016/20171FemaleComputingEU</v>
      </c>
      <c r="B4594" t="s">
        <v>75</v>
      </c>
      <c r="C4594" t="s">
        <v>37</v>
      </c>
      <c r="D4594">
        <v>1</v>
      </c>
      <c r="E4594" t="s">
        <v>1</v>
      </c>
      <c r="F4594" t="s">
        <v>21</v>
      </c>
      <c r="G4594" t="s">
        <v>95</v>
      </c>
      <c r="H4594">
        <v>145</v>
      </c>
      <c r="I4594">
        <v>140</v>
      </c>
      <c r="J4594">
        <v>18.5</v>
      </c>
      <c r="K4594">
        <v>4.3</v>
      </c>
      <c r="L4594">
        <v>115</v>
      </c>
      <c r="M4594">
        <v>7.4</v>
      </c>
      <c r="N4594">
        <v>4.3</v>
      </c>
      <c r="O4594">
        <v>44.8</v>
      </c>
      <c r="P4594">
        <v>60.6</v>
      </c>
      <c r="Q4594">
        <v>69.8</v>
      </c>
      <c r="R4594">
        <v>25</v>
      </c>
      <c r="S4594">
        <v>55</v>
      </c>
      <c r="T4594">
        <v>22300</v>
      </c>
      <c r="U4594">
        <v>31000</v>
      </c>
      <c r="V4594">
        <v>43100</v>
      </c>
    </row>
    <row r="4595" spans="1:22" x14ac:dyDescent="0.25">
      <c r="A4595" t="str">
        <f t="shared" si="71"/>
        <v>2016/20171FemaleComputingUK</v>
      </c>
      <c r="B4595" t="s">
        <v>75</v>
      </c>
      <c r="C4595" t="s">
        <v>37</v>
      </c>
      <c r="D4595">
        <v>1</v>
      </c>
      <c r="E4595" t="s">
        <v>1</v>
      </c>
      <c r="F4595" t="s">
        <v>61</v>
      </c>
      <c r="G4595" t="s">
        <v>95</v>
      </c>
      <c r="H4595">
        <v>1685</v>
      </c>
      <c r="I4595">
        <v>1680</v>
      </c>
      <c r="J4595">
        <v>1.5</v>
      </c>
      <c r="K4595">
        <v>0.2</v>
      </c>
      <c r="L4595">
        <v>1655</v>
      </c>
      <c r="M4595">
        <v>5.2</v>
      </c>
      <c r="N4595">
        <v>9.6</v>
      </c>
      <c r="O4595">
        <v>72</v>
      </c>
      <c r="P4595">
        <v>79.8</v>
      </c>
      <c r="Q4595">
        <v>83.7</v>
      </c>
      <c r="R4595">
        <v>11.6</v>
      </c>
      <c r="S4595">
        <v>1180</v>
      </c>
      <c r="T4595">
        <v>15300</v>
      </c>
      <c r="U4595">
        <v>21200</v>
      </c>
      <c r="V4595">
        <v>26300</v>
      </c>
    </row>
    <row r="4596" spans="1:22" x14ac:dyDescent="0.25">
      <c r="A4596" t="str">
        <f t="shared" si="71"/>
        <v>2016/20171FemaleComputingNon-EU</v>
      </c>
      <c r="B4596" t="s">
        <v>75</v>
      </c>
      <c r="C4596" t="s">
        <v>37</v>
      </c>
      <c r="D4596">
        <v>1</v>
      </c>
      <c r="E4596" t="s">
        <v>1</v>
      </c>
      <c r="F4596" t="s">
        <v>125</v>
      </c>
      <c r="G4596" t="s">
        <v>95</v>
      </c>
      <c r="H4596">
        <v>335</v>
      </c>
      <c r="I4596">
        <v>330</v>
      </c>
      <c r="J4596">
        <v>33.9</v>
      </c>
      <c r="K4596">
        <v>1.2</v>
      </c>
      <c r="L4596">
        <v>220</v>
      </c>
      <c r="M4596">
        <v>20.399999999999999</v>
      </c>
      <c r="N4596">
        <v>0.6</v>
      </c>
      <c r="O4596">
        <v>6.2</v>
      </c>
      <c r="P4596">
        <v>11.6</v>
      </c>
      <c r="Q4596">
        <v>45.1</v>
      </c>
      <c r="R4596">
        <v>39</v>
      </c>
      <c r="S4596">
        <v>20</v>
      </c>
      <c r="T4596">
        <v>17900</v>
      </c>
      <c r="U4596">
        <v>29200</v>
      </c>
      <c r="V4596">
        <v>44500</v>
      </c>
    </row>
    <row r="4597" spans="1:22" x14ac:dyDescent="0.25">
      <c r="A4597" t="str">
        <f t="shared" si="71"/>
        <v>2016/20171FemaleCreative arts and designEU</v>
      </c>
      <c r="B4597" t="s">
        <v>75</v>
      </c>
      <c r="C4597" t="s">
        <v>37</v>
      </c>
      <c r="D4597">
        <v>1</v>
      </c>
      <c r="E4597" t="s">
        <v>1</v>
      </c>
      <c r="F4597" t="s">
        <v>21</v>
      </c>
      <c r="G4597" t="s">
        <v>116</v>
      </c>
      <c r="H4597">
        <v>860</v>
      </c>
      <c r="I4597">
        <v>840</v>
      </c>
      <c r="J4597">
        <v>21.1</v>
      </c>
      <c r="K4597">
        <v>2</v>
      </c>
      <c r="L4597">
        <v>665</v>
      </c>
      <c r="M4597">
        <v>18.399999999999999</v>
      </c>
      <c r="N4597">
        <v>8.8000000000000007</v>
      </c>
      <c r="O4597">
        <v>39.1</v>
      </c>
      <c r="P4597">
        <v>42.8</v>
      </c>
      <c r="Q4597">
        <v>51.7</v>
      </c>
      <c r="R4597">
        <v>12.6</v>
      </c>
      <c r="S4597">
        <v>295</v>
      </c>
      <c r="T4597">
        <v>11000</v>
      </c>
      <c r="U4597">
        <v>16400</v>
      </c>
      <c r="V4597">
        <v>20400</v>
      </c>
    </row>
    <row r="4598" spans="1:22" x14ac:dyDescent="0.25">
      <c r="A4598" t="str">
        <f t="shared" si="71"/>
        <v>2016/20171FemaleCreative arts and designUK</v>
      </c>
      <c r="B4598" t="s">
        <v>75</v>
      </c>
      <c r="C4598" t="s">
        <v>37</v>
      </c>
      <c r="D4598">
        <v>1</v>
      </c>
      <c r="E4598" t="s">
        <v>1</v>
      </c>
      <c r="F4598" t="s">
        <v>61</v>
      </c>
      <c r="G4598" t="s">
        <v>116</v>
      </c>
      <c r="H4598">
        <v>13245</v>
      </c>
      <c r="I4598">
        <v>13215</v>
      </c>
      <c r="J4598">
        <v>0.8</v>
      </c>
      <c r="K4598">
        <v>0.2</v>
      </c>
      <c r="L4598">
        <v>13105</v>
      </c>
      <c r="M4598">
        <v>5.4</v>
      </c>
      <c r="N4598">
        <v>10.8</v>
      </c>
      <c r="O4598">
        <v>74</v>
      </c>
      <c r="P4598">
        <v>79.900000000000006</v>
      </c>
      <c r="Q4598">
        <v>83</v>
      </c>
      <c r="R4598">
        <v>9</v>
      </c>
      <c r="S4598">
        <v>9345</v>
      </c>
      <c r="T4598">
        <v>10600</v>
      </c>
      <c r="U4598">
        <v>15300</v>
      </c>
      <c r="V4598">
        <v>19000</v>
      </c>
    </row>
    <row r="4599" spans="1:22" x14ac:dyDescent="0.25">
      <c r="A4599" t="str">
        <f t="shared" si="71"/>
        <v>2016/20171FemaleCreative arts and designNon-EU</v>
      </c>
      <c r="B4599" t="s">
        <v>75</v>
      </c>
      <c r="C4599" t="s">
        <v>37</v>
      </c>
      <c r="D4599">
        <v>1</v>
      </c>
      <c r="E4599" t="s">
        <v>1</v>
      </c>
      <c r="F4599" t="s">
        <v>125</v>
      </c>
      <c r="G4599" t="s">
        <v>116</v>
      </c>
      <c r="H4599">
        <v>1545</v>
      </c>
      <c r="I4599">
        <v>1535</v>
      </c>
      <c r="J4599">
        <v>49.2</v>
      </c>
      <c r="K4599">
        <v>0.6</v>
      </c>
      <c r="L4599">
        <v>780</v>
      </c>
      <c r="M4599">
        <v>18.100000000000001</v>
      </c>
      <c r="N4599">
        <v>3.5</v>
      </c>
      <c r="O4599">
        <v>10.4</v>
      </c>
      <c r="P4599">
        <v>12.4</v>
      </c>
      <c r="Q4599">
        <v>29.2</v>
      </c>
      <c r="R4599">
        <v>18.8</v>
      </c>
      <c r="S4599">
        <v>140</v>
      </c>
      <c r="T4599">
        <v>10600</v>
      </c>
      <c r="U4599">
        <v>16100</v>
      </c>
      <c r="V4599">
        <v>21900</v>
      </c>
    </row>
    <row r="4600" spans="1:22" x14ac:dyDescent="0.25">
      <c r="A4600" t="str">
        <f t="shared" si="71"/>
        <v>2016/20171FemaleEconomicsEU</v>
      </c>
      <c r="B4600" t="s">
        <v>75</v>
      </c>
      <c r="C4600" t="s">
        <v>37</v>
      </c>
      <c r="D4600">
        <v>1</v>
      </c>
      <c r="E4600" t="s">
        <v>1</v>
      </c>
      <c r="F4600" t="s">
        <v>21</v>
      </c>
      <c r="G4600" t="s">
        <v>8</v>
      </c>
      <c r="H4600">
        <v>240</v>
      </c>
      <c r="I4600">
        <v>235</v>
      </c>
      <c r="J4600">
        <v>17.5</v>
      </c>
      <c r="K4600">
        <v>2.2999999999999998</v>
      </c>
      <c r="L4600">
        <v>195</v>
      </c>
      <c r="M4600">
        <v>9.6999999999999993</v>
      </c>
      <c r="N4600">
        <v>6</v>
      </c>
      <c r="O4600">
        <v>28</v>
      </c>
      <c r="P4600">
        <v>39.700000000000003</v>
      </c>
      <c r="Q4600">
        <v>66.8</v>
      </c>
      <c r="R4600">
        <v>38.799999999999997</v>
      </c>
      <c r="S4600">
        <v>60</v>
      </c>
      <c r="T4600">
        <v>21200</v>
      </c>
      <c r="U4600">
        <v>26600</v>
      </c>
      <c r="V4600">
        <v>36900</v>
      </c>
    </row>
    <row r="4601" spans="1:22" x14ac:dyDescent="0.25">
      <c r="A4601" t="str">
        <f t="shared" si="71"/>
        <v>2016/20171FemaleEconomicsUK</v>
      </c>
      <c r="B4601" t="s">
        <v>75</v>
      </c>
      <c r="C4601" t="s">
        <v>37</v>
      </c>
      <c r="D4601">
        <v>1</v>
      </c>
      <c r="E4601" t="s">
        <v>1</v>
      </c>
      <c r="F4601" t="s">
        <v>61</v>
      </c>
      <c r="G4601" t="s">
        <v>8</v>
      </c>
      <c r="H4601">
        <v>1410</v>
      </c>
      <c r="I4601">
        <v>1405</v>
      </c>
      <c r="J4601">
        <v>1.8</v>
      </c>
      <c r="K4601">
        <v>0.3</v>
      </c>
      <c r="L4601">
        <v>1380</v>
      </c>
      <c r="M4601">
        <v>4.8</v>
      </c>
      <c r="N4601">
        <v>5</v>
      </c>
      <c r="O4601">
        <v>70.8</v>
      </c>
      <c r="P4601">
        <v>82.9</v>
      </c>
      <c r="Q4601">
        <v>88.3</v>
      </c>
      <c r="R4601">
        <v>17.5</v>
      </c>
      <c r="S4601">
        <v>975</v>
      </c>
      <c r="T4601">
        <v>20800</v>
      </c>
      <c r="U4601">
        <v>26300</v>
      </c>
      <c r="V4601">
        <v>31400</v>
      </c>
    </row>
    <row r="4602" spans="1:22" x14ac:dyDescent="0.25">
      <c r="A4602" t="str">
        <f t="shared" si="71"/>
        <v>2016/20171FemaleEconomicsNon-EU</v>
      </c>
      <c r="B4602" t="s">
        <v>75</v>
      </c>
      <c r="C4602" t="s">
        <v>37</v>
      </c>
      <c r="D4602">
        <v>1</v>
      </c>
      <c r="E4602" t="s">
        <v>1</v>
      </c>
      <c r="F4602" t="s">
        <v>125</v>
      </c>
      <c r="G4602" t="s">
        <v>8</v>
      </c>
      <c r="H4602">
        <v>965</v>
      </c>
      <c r="I4602">
        <v>960</v>
      </c>
      <c r="J4602">
        <v>33.4</v>
      </c>
      <c r="K4602">
        <v>0.6</v>
      </c>
      <c r="L4602">
        <v>640</v>
      </c>
      <c r="M4602">
        <v>9.6</v>
      </c>
      <c r="N4602">
        <v>1.5</v>
      </c>
      <c r="O4602">
        <v>9.5</v>
      </c>
      <c r="P4602">
        <v>14.8</v>
      </c>
      <c r="Q4602">
        <v>55.5</v>
      </c>
      <c r="R4602">
        <v>46</v>
      </c>
      <c r="S4602">
        <v>80</v>
      </c>
      <c r="T4602">
        <v>27000</v>
      </c>
      <c r="U4602">
        <v>32500</v>
      </c>
      <c r="V4602">
        <v>42700</v>
      </c>
    </row>
    <row r="4603" spans="1:22" x14ac:dyDescent="0.25">
      <c r="A4603" t="str">
        <f t="shared" si="71"/>
        <v>2016/20171FemaleEducation and teachingEU</v>
      </c>
      <c r="B4603" t="s">
        <v>75</v>
      </c>
      <c r="C4603" t="s">
        <v>37</v>
      </c>
      <c r="D4603">
        <v>1</v>
      </c>
      <c r="E4603" t="s">
        <v>1</v>
      </c>
      <c r="F4603" t="s">
        <v>21</v>
      </c>
      <c r="G4603" t="s">
        <v>118</v>
      </c>
      <c r="H4603">
        <v>70</v>
      </c>
      <c r="I4603">
        <v>70</v>
      </c>
      <c r="J4603">
        <v>17.5</v>
      </c>
      <c r="K4603">
        <v>2.8</v>
      </c>
      <c r="L4603">
        <v>60</v>
      </c>
      <c r="M4603">
        <v>11.4</v>
      </c>
      <c r="N4603">
        <v>6.4</v>
      </c>
      <c r="O4603">
        <v>39.299999999999997</v>
      </c>
      <c r="P4603">
        <v>50.7</v>
      </c>
      <c r="Q4603">
        <v>64.7</v>
      </c>
      <c r="R4603">
        <v>25.4</v>
      </c>
      <c r="S4603">
        <v>25</v>
      </c>
      <c r="T4603">
        <v>10600</v>
      </c>
      <c r="U4603">
        <v>18600</v>
      </c>
      <c r="V4603">
        <v>22300</v>
      </c>
    </row>
    <row r="4604" spans="1:22" x14ac:dyDescent="0.25">
      <c r="A4604" t="str">
        <f t="shared" si="71"/>
        <v>2016/20171FemaleEducation and teachingUK</v>
      </c>
      <c r="B4604" t="s">
        <v>75</v>
      </c>
      <c r="C4604" t="s">
        <v>37</v>
      </c>
      <c r="D4604">
        <v>1</v>
      </c>
      <c r="E4604" t="s">
        <v>1</v>
      </c>
      <c r="F4604" t="s">
        <v>61</v>
      </c>
      <c r="G4604" t="s">
        <v>118</v>
      </c>
      <c r="H4604">
        <v>13875</v>
      </c>
      <c r="I4604">
        <v>13850</v>
      </c>
      <c r="J4604">
        <v>1.1000000000000001</v>
      </c>
      <c r="K4604">
        <v>0.2</v>
      </c>
      <c r="L4604">
        <v>13695</v>
      </c>
      <c r="M4604">
        <v>2.5</v>
      </c>
      <c r="N4604">
        <v>4.7</v>
      </c>
      <c r="O4604">
        <v>75.3</v>
      </c>
      <c r="P4604">
        <v>88.6</v>
      </c>
      <c r="Q4604">
        <v>91.7</v>
      </c>
      <c r="R4604">
        <v>16.3</v>
      </c>
      <c r="S4604">
        <v>10270</v>
      </c>
      <c r="T4604">
        <v>13100</v>
      </c>
      <c r="U4604">
        <v>19300</v>
      </c>
      <c r="V4604">
        <v>21500</v>
      </c>
    </row>
    <row r="4605" spans="1:22" x14ac:dyDescent="0.25">
      <c r="A4605" t="str">
        <f t="shared" si="71"/>
        <v>2016/20171FemaleEducation and teachingNon-EU</v>
      </c>
      <c r="B4605" t="s">
        <v>75</v>
      </c>
      <c r="C4605" t="s">
        <v>37</v>
      </c>
      <c r="D4605">
        <v>1</v>
      </c>
      <c r="E4605" t="s">
        <v>1</v>
      </c>
      <c r="F4605" t="s">
        <v>125</v>
      </c>
      <c r="G4605" t="s">
        <v>118</v>
      </c>
      <c r="H4605">
        <v>160</v>
      </c>
      <c r="I4605">
        <v>155</v>
      </c>
      <c r="J4605">
        <v>33.299999999999997</v>
      </c>
      <c r="K4605">
        <v>3.8</v>
      </c>
      <c r="L4605">
        <v>100</v>
      </c>
      <c r="M4605">
        <v>16.7</v>
      </c>
      <c r="N4605">
        <v>3.6</v>
      </c>
      <c r="O4605">
        <v>21.2</v>
      </c>
      <c r="P4605">
        <v>26.4</v>
      </c>
      <c r="Q4605">
        <v>46.4</v>
      </c>
      <c r="R4605">
        <v>25.3</v>
      </c>
      <c r="S4605">
        <v>30</v>
      </c>
      <c r="T4605">
        <v>15300</v>
      </c>
      <c r="U4605">
        <v>19000</v>
      </c>
      <c r="V4605">
        <v>21500</v>
      </c>
    </row>
    <row r="4606" spans="1:22" x14ac:dyDescent="0.25">
      <c r="A4606" t="str">
        <f t="shared" si="71"/>
        <v>2016/20171FemaleEngineeringEU</v>
      </c>
      <c r="B4606" t="s">
        <v>75</v>
      </c>
      <c r="C4606" t="s">
        <v>37</v>
      </c>
      <c r="D4606">
        <v>1</v>
      </c>
      <c r="E4606" t="s">
        <v>1</v>
      </c>
      <c r="F4606" t="s">
        <v>21</v>
      </c>
      <c r="G4606" t="s">
        <v>93</v>
      </c>
      <c r="H4606">
        <v>190</v>
      </c>
      <c r="I4606">
        <v>185</v>
      </c>
      <c r="J4606">
        <v>20.2</v>
      </c>
      <c r="K4606">
        <v>2.1</v>
      </c>
      <c r="L4606">
        <v>150</v>
      </c>
      <c r="M4606">
        <v>8.5</v>
      </c>
      <c r="N4606">
        <v>7</v>
      </c>
      <c r="O4606">
        <v>36.799999999999997</v>
      </c>
      <c r="P4606">
        <v>52.4</v>
      </c>
      <c r="Q4606">
        <v>64.3</v>
      </c>
      <c r="R4606">
        <v>27.5</v>
      </c>
      <c r="S4606">
        <v>65</v>
      </c>
      <c r="T4606">
        <v>23400</v>
      </c>
      <c r="U4606">
        <v>27400</v>
      </c>
      <c r="V4606">
        <v>31400</v>
      </c>
    </row>
    <row r="4607" spans="1:22" x14ac:dyDescent="0.25">
      <c r="A4607" t="str">
        <f t="shared" si="71"/>
        <v>2016/20171FemaleEngineeringUK</v>
      </c>
      <c r="B4607" t="s">
        <v>75</v>
      </c>
      <c r="C4607" t="s">
        <v>37</v>
      </c>
      <c r="D4607">
        <v>1</v>
      </c>
      <c r="E4607" t="s">
        <v>1</v>
      </c>
      <c r="F4607" t="s">
        <v>61</v>
      </c>
      <c r="G4607" t="s">
        <v>93</v>
      </c>
      <c r="H4607">
        <v>1560</v>
      </c>
      <c r="I4607">
        <v>1555</v>
      </c>
      <c r="J4607">
        <v>1.7</v>
      </c>
      <c r="K4607">
        <v>0.6</v>
      </c>
      <c r="L4607">
        <v>1525</v>
      </c>
      <c r="M4607">
        <v>3.9</v>
      </c>
      <c r="N4607">
        <v>5.0999999999999996</v>
      </c>
      <c r="O4607">
        <v>69.7</v>
      </c>
      <c r="P4607">
        <v>83.1</v>
      </c>
      <c r="Q4607">
        <v>89.3</v>
      </c>
      <c r="R4607">
        <v>19.600000000000001</v>
      </c>
      <c r="S4607">
        <v>1060</v>
      </c>
      <c r="T4607">
        <v>18600</v>
      </c>
      <c r="U4607">
        <v>25600</v>
      </c>
      <c r="V4607">
        <v>29900</v>
      </c>
    </row>
    <row r="4608" spans="1:22" x14ac:dyDescent="0.25">
      <c r="A4608" t="str">
        <f t="shared" si="71"/>
        <v>2016/20171FemaleEngineeringNon-EU</v>
      </c>
      <c r="B4608" t="s">
        <v>75</v>
      </c>
      <c r="C4608" t="s">
        <v>37</v>
      </c>
      <c r="D4608">
        <v>1</v>
      </c>
      <c r="E4608" t="s">
        <v>1</v>
      </c>
      <c r="F4608" t="s">
        <v>125</v>
      </c>
      <c r="G4608" t="s">
        <v>93</v>
      </c>
      <c r="H4608">
        <v>870</v>
      </c>
      <c r="I4608">
        <v>865</v>
      </c>
      <c r="J4608">
        <v>40.200000000000003</v>
      </c>
      <c r="K4608">
        <v>0.7</v>
      </c>
      <c r="L4608">
        <v>515</v>
      </c>
      <c r="M4608">
        <v>13</v>
      </c>
      <c r="N4608">
        <v>1.8</v>
      </c>
      <c r="O4608">
        <v>10.199999999999999</v>
      </c>
      <c r="P4608">
        <v>17.2</v>
      </c>
      <c r="Q4608">
        <v>44.9</v>
      </c>
      <c r="R4608">
        <v>34.700000000000003</v>
      </c>
      <c r="S4608">
        <v>70</v>
      </c>
      <c r="T4608">
        <v>26600</v>
      </c>
      <c r="U4608">
        <v>29900</v>
      </c>
      <c r="V4608">
        <v>35000</v>
      </c>
    </row>
    <row r="4609" spans="1:22" x14ac:dyDescent="0.25">
      <c r="A4609" t="str">
        <f t="shared" si="71"/>
        <v>2016/20171FemaleEnglish studiesEU</v>
      </c>
      <c r="B4609" t="s">
        <v>75</v>
      </c>
      <c r="C4609" t="s">
        <v>37</v>
      </c>
      <c r="D4609">
        <v>1</v>
      </c>
      <c r="E4609" t="s">
        <v>1</v>
      </c>
      <c r="F4609" t="s">
        <v>21</v>
      </c>
      <c r="G4609" t="s">
        <v>109</v>
      </c>
      <c r="H4609">
        <v>255</v>
      </c>
      <c r="I4609">
        <v>250</v>
      </c>
      <c r="J4609">
        <v>17.3</v>
      </c>
      <c r="K4609">
        <v>2.2000000000000002</v>
      </c>
      <c r="L4609">
        <v>205</v>
      </c>
      <c r="M4609">
        <v>16.8</v>
      </c>
      <c r="N4609">
        <v>6</v>
      </c>
      <c r="O4609">
        <v>21.7</v>
      </c>
      <c r="P4609">
        <v>38.299999999999997</v>
      </c>
      <c r="Q4609">
        <v>59.9</v>
      </c>
      <c r="R4609">
        <v>38.200000000000003</v>
      </c>
      <c r="S4609">
        <v>55</v>
      </c>
      <c r="T4609">
        <v>14200</v>
      </c>
      <c r="U4609">
        <v>19300</v>
      </c>
      <c r="V4609">
        <v>22600</v>
      </c>
    </row>
    <row r="4610" spans="1:22" x14ac:dyDescent="0.25">
      <c r="A4610" t="str">
        <f t="shared" si="71"/>
        <v>2016/20171FemaleEnglish studiesUK</v>
      </c>
      <c r="B4610" t="s">
        <v>75</v>
      </c>
      <c r="C4610" t="s">
        <v>37</v>
      </c>
      <c r="D4610">
        <v>1</v>
      </c>
      <c r="E4610" t="s">
        <v>1</v>
      </c>
      <c r="F4610" t="s">
        <v>61</v>
      </c>
      <c r="G4610" t="s">
        <v>109</v>
      </c>
      <c r="H4610">
        <v>8500</v>
      </c>
      <c r="I4610">
        <v>8475</v>
      </c>
      <c r="J4610">
        <v>1.6</v>
      </c>
      <c r="K4610">
        <v>0.3</v>
      </c>
      <c r="L4610">
        <v>8345</v>
      </c>
      <c r="M4610">
        <v>4.0999999999999996</v>
      </c>
      <c r="N4610">
        <v>8.5</v>
      </c>
      <c r="O4610">
        <v>57.4</v>
      </c>
      <c r="P4610">
        <v>77.099999999999994</v>
      </c>
      <c r="Q4610">
        <v>85.9</v>
      </c>
      <c r="R4610">
        <v>28.4</v>
      </c>
      <c r="S4610">
        <v>4710</v>
      </c>
      <c r="T4610">
        <v>12000</v>
      </c>
      <c r="U4610">
        <v>16800</v>
      </c>
      <c r="V4610">
        <v>20800</v>
      </c>
    </row>
    <row r="4611" spans="1:22" x14ac:dyDescent="0.25">
      <c r="A4611" t="str">
        <f t="shared" si="71"/>
        <v>2016/20171FemaleEnglish studiesNon-EU</v>
      </c>
      <c r="B4611" t="s">
        <v>75</v>
      </c>
      <c r="C4611" t="s">
        <v>37</v>
      </c>
      <c r="D4611">
        <v>1</v>
      </c>
      <c r="E4611" t="s">
        <v>1</v>
      </c>
      <c r="F4611" t="s">
        <v>125</v>
      </c>
      <c r="G4611" t="s">
        <v>109</v>
      </c>
      <c r="H4611">
        <v>490</v>
      </c>
      <c r="I4611">
        <v>485</v>
      </c>
      <c r="J4611">
        <v>37.4</v>
      </c>
      <c r="K4611">
        <v>1.8</v>
      </c>
      <c r="L4611">
        <v>300</v>
      </c>
      <c r="M4611">
        <v>10.4</v>
      </c>
      <c r="N4611">
        <v>1.7</v>
      </c>
      <c r="O4611">
        <v>7.6</v>
      </c>
      <c r="P4611">
        <v>12.4</v>
      </c>
      <c r="Q4611">
        <v>50.5</v>
      </c>
      <c r="R4611">
        <v>42.9</v>
      </c>
      <c r="S4611">
        <v>35</v>
      </c>
      <c r="T4611">
        <v>10600</v>
      </c>
      <c r="U4611">
        <v>18200</v>
      </c>
      <c r="V4611">
        <v>22600</v>
      </c>
    </row>
    <row r="4612" spans="1:22" x14ac:dyDescent="0.25">
      <c r="A4612" t="str">
        <f t="shared" ref="A4612:A4675" si="72">B4612&amp;D4612&amp;E4612&amp;G4612&amp;F4612</f>
        <v>2016/20171FemaleGeneral, applied and forensic sciencesEU</v>
      </c>
      <c r="B4612" t="s">
        <v>75</v>
      </c>
      <c r="C4612" t="s">
        <v>37</v>
      </c>
      <c r="D4612">
        <v>1</v>
      </c>
      <c r="E4612" t="s">
        <v>1</v>
      </c>
      <c r="F4612" t="s">
        <v>21</v>
      </c>
      <c r="G4612" t="s">
        <v>147</v>
      </c>
      <c r="H4612">
        <v>40</v>
      </c>
      <c r="I4612">
        <v>40</v>
      </c>
      <c r="J4612">
        <v>2.5</v>
      </c>
      <c r="K4612">
        <v>0.8</v>
      </c>
      <c r="L4612">
        <v>40</v>
      </c>
      <c r="M4612">
        <v>9.8000000000000007</v>
      </c>
      <c r="N4612">
        <v>8.5</v>
      </c>
      <c r="O4612">
        <v>36</v>
      </c>
      <c r="P4612">
        <v>58.9</v>
      </c>
      <c r="Q4612">
        <v>79.2</v>
      </c>
      <c r="R4612">
        <v>43.2</v>
      </c>
      <c r="S4612">
        <v>15</v>
      </c>
      <c r="T4612">
        <v>14200</v>
      </c>
      <c r="U4612">
        <v>17200</v>
      </c>
      <c r="V4612">
        <v>19300</v>
      </c>
    </row>
    <row r="4613" spans="1:22" x14ac:dyDescent="0.25">
      <c r="A4613" t="str">
        <f t="shared" si="72"/>
        <v>2016/20171FemaleGeneral, applied and forensic sciencesUK</v>
      </c>
      <c r="B4613" t="s">
        <v>75</v>
      </c>
      <c r="C4613" t="s">
        <v>37</v>
      </c>
      <c r="D4613">
        <v>1</v>
      </c>
      <c r="E4613" t="s">
        <v>1</v>
      </c>
      <c r="F4613" t="s">
        <v>61</v>
      </c>
      <c r="G4613" t="s">
        <v>147</v>
      </c>
      <c r="H4613">
        <v>890</v>
      </c>
      <c r="I4613">
        <v>885</v>
      </c>
      <c r="J4613">
        <v>1.5</v>
      </c>
      <c r="K4613">
        <v>0.2</v>
      </c>
      <c r="L4613">
        <v>875</v>
      </c>
      <c r="M4613">
        <v>2.9</v>
      </c>
      <c r="N4613">
        <v>6.9</v>
      </c>
      <c r="O4613">
        <v>65</v>
      </c>
      <c r="P4613">
        <v>80.400000000000006</v>
      </c>
      <c r="Q4613">
        <v>88.7</v>
      </c>
      <c r="R4613">
        <v>23.7</v>
      </c>
      <c r="S4613">
        <v>565</v>
      </c>
      <c r="T4613">
        <v>13100</v>
      </c>
      <c r="U4613">
        <v>17200</v>
      </c>
      <c r="V4613">
        <v>20800</v>
      </c>
    </row>
    <row r="4614" spans="1:22" x14ac:dyDescent="0.25">
      <c r="A4614" t="str">
        <f t="shared" si="72"/>
        <v>2016/20171FemaleGeneral, applied and forensic sciencesNon-EU</v>
      </c>
      <c r="B4614" t="s">
        <v>75</v>
      </c>
      <c r="C4614" t="s">
        <v>37</v>
      </c>
      <c r="D4614">
        <v>1</v>
      </c>
      <c r="E4614" t="s">
        <v>1</v>
      </c>
      <c r="F4614" t="s">
        <v>125</v>
      </c>
      <c r="G4614" t="s">
        <v>147</v>
      </c>
      <c r="H4614">
        <v>30</v>
      </c>
      <c r="I4614">
        <v>30</v>
      </c>
      <c r="J4614">
        <v>35.1</v>
      </c>
      <c r="K4614">
        <v>4.3</v>
      </c>
      <c r="L4614">
        <v>20</v>
      </c>
      <c r="M4614">
        <v>11.6</v>
      </c>
      <c r="N4614">
        <v>3.4</v>
      </c>
      <c r="O4614">
        <v>11.3</v>
      </c>
      <c r="P4614">
        <v>13.6</v>
      </c>
      <c r="Q4614">
        <v>49.8</v>
      </c>
      <c r="R4614">
        <v>38.5</v>
      </c>
      <c r="S4614" t="s">
        <v>124</v>
      </c>
      <c r="T4614" t="s">
        <v>124</v>
      </c>
      <c r="U4614" t="s">
        <v>124</v>
      </c>
      <c r="V4614" t="s">
        <v>124</v>
      </c>
    </row>
    <row r="4615" spans="1:22" x14ac:dyDescent="0.25">
      <c r="A4615" t="str">
        <f t="shared" si="72"/>
        <v>2016/20171FemaleGeography, earth and environmental studiesEU</v>
      </c>
      <c r="B4615" t="s">
        <v>75</v>
      </c>
      <c r="C4615" t="s">
        <v>37</v>
      </c>
      <c r="D4615">
        <v>1</v>
      </c>
      <c r="E4615" t="s">
        <v>1</v>
      </c>
      <c r="F4615" t="s">
        <v>21</v>
      </c>
      <c r="G4615" t="s">
        <v>148</v>
      </c>
      <c r="H4615">
        <v>85</v>
      </c>
      <c r="I4615">
        <v>80</v>
      </c>
      <c r="J4615">
        <v>19</v>
      </c>
      <c r="K4615">
        <v>1.8</v>
      </c>
      <c r="L4615">
        <v>65</v>
      </c>
      <c r="M4615">
        <v>13.6</v>
      </c>
      <c r="N4615">
        <v>8.5</v>
      </c>
      <c r="O4615">
        <v>28.9</v>
      </c>
      <c r="P4615">
        <v>41.5</v>
      </c>
      <c r="Q4615">
        <v>58.9</v>
      </c>
      <c r="R4615">
        <v>30</v>
      </c>
      <c r="S4615">
        <v>25</v>
      </c>
      <c r="T4615">
        <v>9100</v>
      </c>
      <c r="U4615">
        <v>14200</v>
      </c>
      <c r="V4615">
        <v>24500</v>
      </c>
    </row>
    <row r="4616" spans="1:22" x14ac:dyDescent="0.25">
      <c r="A4616" t="str">
        <f t="shared" si="72"/>
        <v>2016/20171FemaleGeography, earth and environmental studiesUK</v>
      </c>
      <c r="B4616" t="s">
        <v>75</v>
      </c>
      <c r="C4616" t="s">
        <v>37</v>
      </c>
      <c r="D4616">
        <v>1</v>
      </c>
      <c r="E4616" t="s">
        <v>1</v>
      </c>
      <c r="F4616" t="s">
        <v>61</v>
      </c>
      <c r="G4616" t="s">
        <v>148</v>
      </c>
      <c r="H4616">
        <v>3310</v>
      </c>
      <c r="I4616">
        <v>3305</v>
      </c>
      <c r="J4616">
        <v>1.4</v>
      </c>
      <c r="K4616">
        <v>0.2</v>
      </c>
      <c r="L4616">
        <v>3255</v>
      </c>
      <c r="M4616">
        <v>3.3</v>
      </c>
      <c r="N4616">
        <v>6.6</v>
      </c>
      <c r="O4616">
        <v>58.4</v>
      </c>
      <c r="P4616">
        <v>79.099999999999994</v>
      </c>
      <c r="Q4616">
        <v>88.7</v>
      </c>
      <c r="R4616">
        <v>30.3</v>
      </c>
      <c r="S4616">
        <v>1885</v>
      </c>
      <c r="T4616">
        <v>14600</v>
      </c>
      <c r="U4616">
        <v>19300</v>
      </c>
      <c r="V4616">
        <v>24100</v>
      </c>
    </row>
    <row r="4617" spans="1:22" x14ac:dyDescent="0.25">
      <c r="A4617" t="str">
        <f t="shared" si="72"/>
        <v>2016/20171FemaleGeography, earth and environmental studiesNon-EU</v>
      </c>
      <c r="B4617" t="s">
        <v>75</v>
      </c>
      <c r="C4617" t="s">
        <v>37</v>
      </c>
      <c r="D4617">
        <v>1</v>
      </c>
      <c r="E4617" t="s">
        <v>1</v>
      </c>
      <c r="F4617" t="s">
        <v>125</v>
      </c>
      <c r="G4617" t="s">
        <v>148</v>
      </c>
      <c r="H4617">
        <v>230</v>
      </c>
      <c r="I4617">
        <v>225</v>
      </c>
      <c r="J4617">
        <v>46.1</v>
      </c>
      <c r="K4617">
        <v>2.2000000000000002</v>
      </c>
      <c r="L4617">
        <v>120</v>
      </c>
      <c r="M4617">
        <v>7.6</v>
      </c>
      <c r="N4617">
        <v>2.6</v>
      </c>
      <c r="O4617">
        <v>9</v>
      </c>
      <c r="P4617">
        <v>13.6</v>
      </c>
      <c r="Q4617">
        <v>43.7</v>
      </c>
      <c r="R4617">
        <v>34.700000000000003</v>
      </c>
      <c r="S4617">
        <v>15</v>
      </c>
      <c r="T4617">
        <v>20100</v>
      </c>
      <c r="U4617">
        <v>22600</v>
      </c>
      <c r="V4617">
        <v>25900</v>
      </c>
    </row>
    <row r="4618" spans="1:22" x14ac:dyDescent="0.25">
      <c r="A4618" t="str">
        <f t="shared" si="72"/>
        <v>2016/20171FemaleHealth and social careEU</v>
      </c>
      <c r="B4618" t="s">
        <v>75</v>
      </c>
      <c r="C4618" t="s">
        <v>37</v>
      </c>
      <c r="D4618">
        <v>1</v>
      </c>
      <c r="E4618" t="s">
        <v>1</v>
      </c>
      <c r="F4618" t="s">
        <v>21</v>
      </c>
      <c r="G4618" t="s">
        <v>104</v>
      </c>
      <c r="H4618">
        <v>25</v>
      </c>
      <c r="I4618">
        <v>25</v>
      </c>
      <c r="J4618">
        <v>36</v>
      </c>
      <c r="K4618">
        <v>0</v>
      </c>
      <c r="L4618">
        <v>15</v>
      </c>
      <c r="M4618">
        <v>10</v>
      </c>
      <c r="N4618">
        <v>4</v>
      </c>
      <c r="O4618">
        <v>32</v>
      </c>
      <c r="P4618">
        <v>42</v>
      </c>
      <c r="Q4618">
        <v>50</v>
      </c>
      <c r="R4618">
        <v>18</v>
      </c>
      <c r="S4618" t="s">
        <v>124</v>
      </c>
      <c r="T4618" t="s">
        <v>124</v>
      </c>
      <c r="U4618" t="s">
        <v>124</v>
      </c>
      <c r="V4618" t="s">
        <v>124</v>
      </c>
    </row>
    <row r="4619" spans="1:22" x14ac:dyDescent="0.25">
      <c r="A4619" t="str">
        <f t="shared" si="72"/>
        <v>2016/20171FemaleHealth and social careUK</v>
      </c>
      <c r="B4619" t="s">
        <v>75</v>
      </c>
      <c r="C4619" t="s">
        <v>37</v>
      </c>
      <c r="D4619">
        <v>1</v>
      </c>
      <c r="E4619" t="s">
        <v>1</v>
      </c>
      <c r="F4619" t="s">
        <v>61</v>
      </c>
      <c r="G4619" t="s">
        <v>104</v>
      </c>
      <c r="H4619">
        <v>5865</v>
      </c>
      <c r="I4619">
        <v>5860</v>
      </c>
      <c r="J4619">
        <v>1.4</v>
      </c>
      <c r="K4619">
        <v>0.1</v>
      </c>
      <c r="L4619">
        <v>5780</v>
      </c>
      <c r="M4619">
        <v>2.4</v>
      </c>
      <c r="N4619">
        <v>5.8</v>
      </c>
      <c r="O4619">
        <v>69.5</v>
      </c>
      <c r="P4619">
        <v>86.7</v>
      </c>
      <c r="Q4619">
        <v>90.5</v>
      </c>
      <c r="R4619">
        <v>21</v>
      </c>
      <c r="S4619">
        <v>3985</v>
      </c>
      <c r="T4619">
        <v>13500</v>
      </c>
      <c r="U4619">
        <v>19300</v>
      </c>
      <c r="V4619">
        <v>25600</v>
      </c>
    </row>
    <row r="4620" spans="1:22" x14ac:dyDescent="0.25">
      <c r="A4620" t="str">
        <f t="shared" si="72"/>
        <v>2016/20171FemaleHealth and social careNon-EU</v>
      </c>
      <c r="B4620" t="s">
        <v>75</v>
      </c>
      <c r="C4620" t="s">
        <v>37</v>
      </c>
      <c r="D4620">
        <v>1</v>
      </c>
      <c r="E4620" t="s">
        <v>1</v>
      </c>
      <c r="F4620" t="s">
        <v>125</v>
      </c>
      <c r="G4620" t="s">
        <v>104</v>
      </c>
      <c r="H4620">
        <v>50</v>
      </c>
      <c r="I4620">
        <v>50</v>
      </c>
      <c r="J4620">
        <v>22.1</v>
      </c>
      <c r="K4620">
        <v>3.1</v>
      </c>
      <c r="L4620">
        <v>35</v>
      </c>
      <c r="M4620">
        <v>14.7</v>
      </c>
      <c r="N4620">
        <v>0</v>
      </c>
      <c r="O4620">
        <v>26.3</v>
      </c>
      <c r="P4620">
        <v>45.3</v>
      </c>
      <c r="Q4620">
        <v>63.2</v>
      </c>
      <c r="R4620">
        <v>36.799999999999997</v>
      </c>
      <c r="S4620" t="s">
        <v>124</v>
      </c>
      <c r="T4620" t="s">
        <v>124</v>
      </c>
      <c r="U4620" t="s">
        <v>124</v>
      </c>
      <c r="V4620" t="s">
        <v>124</v>
      </c>
    </row>
    <row r="4621" spans="1:22" x14ac:dyDescent="0.25">
      <c r="A4621" t="str">
        <f t="shared" si="72"/>
        <v>2016/20171FemaleHistory and archaeologyEU</v>
      </c>
      <c r="B4621" t="s">
        <v>75</v>
      </c>
      <c r="C4621" t="s">
        <v>37</v>
      </c>
      <c r="D4621">
        <v>1</v>
      </c>
      <c r="E4621" t="s">
        <v>1</v>
      </c>
      <c r="F4621" t="s">
        <v>21</v>
      </c>
      <c r="G4621" t="s">
        <v>113</v>
      </c>
      <c r="H4621">
        <v>155</v>
      </c>
      <c r="I4621">
        <v>155</v>
      </c>
      <c r="J4621">
        <v>13.4</v>
      </c>
      <c r="K4621">
        <v>1.6</v>
      </c>
      <c r="L4621">
        <v>135</v>
      </c>
      <c r="M4621">
        <v>11.5</v>
      </c>
      <c r="N4621">
        <v>6</v>
      </c>
      <c r="O4621">
        <v>23.5</v>
      </c>
      <c r="P4621">
        <v>46.9</v>
      </c>
      <c r="Q4621">
        <v>69.099999999999994</v>
      </c>
      <c r="R4621">
        <v>45.6</v>
      </c>
      <c r="S4621">
        <v>35</v>
      </c>
      <c r="T4621">
        <v>13500</v>
      </c>
      <c r="U4621">
        <v>17200</v>
      </c>
      <c r="V4621">
        <v>21200</v>
      </c>
    </row>
    <row r="4622" spans="1:22" x14ac:dyDescent="0.25">
      <c r="A4622" t="str">
        <f t="shared" si="72"/>
        <v>2016/20171FemaleHistory and archaeologyUK</v>
      </c>
      <c r="B4622" t="s">
        <v>75</v>
      </c>
      <c r="C4622" t="s">
        <v>37</v>
      </c>
      <c r="D4622">
        <v>1</v>
      </c>
      <c r="E4622" t="s">
        <v>1</v>
      </c>
      <c r="F4622" t="s">
        <v>61</v>
      </c>
      <c r="G4622" t="s">
        <v>113</v>
      </c>
      <c r="H4622">
        <v>5380</v>
      </c>
      <c r="I4622">
        <v>5375</v>
      </c>
      <c r="J4622">
        <v>1.7</v>
      </c>
      <c r="K4622">
        <v>0.1</v>
      </c>
      <c r="L4622">
        <v>5280</v>
      </c>
      <c r="M4622">
        <v>4.5</v>
      </c>
      <c r="N4622">
        <v>7.7</v>
      </c>
      <c r="O4622">
        <v>54.4</v>
      </c>
      <c r="P4622">
        <v>74.900000000000006</v>
      </c>
      <c r="Q4622">
        <v>86.1</v>
      </c>
      <c r="R4622">
        <v>31.7</v>
      </c>
      <c r="S4622">
        <v>2830</v>
      </c>
      <c r="T4622">
        <v>12800</v>
      </c>
      <c r="U4622">
        <v>17900</v>
      </c>
      <c r="V4622">
        <v>22300</v>
      </c>
    </row>
    <row r="4623" spans="1:22" x14ac:dyDescent="0.25">
      <c r="A4623" t="str">
        <f t="shared" si="72"/>
        <v>2016/20171FemaleHistory and archaeologyNon-EU</v>
      </c>
      <c r="B4623" t="s">
        <v>75</v>
      </c>
      <c r="C4623" t="s">
        <v>37</v>
      </c>
      <c r="D4623">
        <v>1</v>
      </c>
      <c r="E4623" t="s">
        <v>1</v>
      </c>
      <c r="F4623" t="s">
        <v>125</v>
      </c>
      <c r="G4623" t="s">
        <v>113</v>
      </c>
      <c r="H4623">
        <v>180</v>
      </c>
      <c r="I4623">
        <v>175</v>
      </c>
      <c r="J4623">
        <v>28.6</v>
      </c>
      <c r="K4623">
        <v>2.7</v>
      </c>
      <c r="L4623">
        <v>125</v>
      </c>
      <c r="M4623">
        <v>14.2</v>
      </c>
      <c r="N4623">
        <v>4.0999999999999996</v>
      </c>
      <c r="O4623">
        <v>14.6</v>
      </c>
      <c r="P4623">
        <v>24.8</v>
      </c>
      <c r="Q4623">
        <v>53.2</v>
      </c>
      <c r="R4623">
        <v>38.6</v>
      </c>
      <c r="S4623">
        <v>20</v>
      </c>
      <c r="T4623">
        <v>13900</v>
      </c>
      <c r="U4623">
        <v>25200</v>
      </c>
      <c r="V4623">
        <v>29600</v>
      </c>
    </row>
    <row r="4624" spans="1:22" x14ac:dyDescent="0.25">
      <c r="A4624" t="str">
        <f t="shared" si="72"/>
        <v>2016/20171FemaleLanguages and area studiesEU</v>
      </c>
      <c r="B4624" t="s">
        <v>75</v>
      </c>
      <c r="C4624" t="s">
        <v>37</v>
      </c>
      <c r="D4624">
        <v>1</v>
      </c>
      <c r="E4624" t="s">
        <v>1</v>
      </c>
      <c r="F4624" t="s">
        <v>21</v>
      </c>
      <c r="G4624" t="s">
        <v>149</v>
      </c>
      <c r="H4624">
        <v>355</v>
      </c>
      <c r="I4624">
        <v>340</v>
      </c>
      <c r="J4624">
        <v>15</v>
      </c>
      <c r="K4624">
        <v>3.9</v>
      </c>
      <c r="L4624">
        <v>290</v>
      </c>
      <c r="M4624">
        <v>21.9</v>
      </c>
      <c r="N4624">
        <v>7.1</v>
      </c>
      <c r="O4624">
        <v>25.3</v>
      </c>
      <c r="P4624">
        <v>40.6</v>
      </c>
      <c r="Q4624">
        <v>55.9</v>
      </c>
      <c r="R4624">
        <v>30.6</v>
      </c>
      <c r="S4624">
        <v>75</v>
      </c>
      <c r="T4624">
        <v>16800</v>
      </c>
      <c r="U4624">
        <v>21900</v>
      </c>
      <c r="V4624">
        <v>25600</v>
      </c>
    </row>
    <row r="4625" spans="1:22" x14ac:dyDescent="0.25">
      <c r="A4625" t="str">
        <f t="shared" si="72"/>
        <v>2016/20171FemaleLanguages and area studiesUK</v>
      </c>
      <c r="B4625" t="s">
        <v>75</v>
      </c>
      <c r="C4625" t="s">
        <v>37</v>
      </c>
      <c r="D4625">
        <v>1</v>
      </c>
      <c r="E4625" t="s">
        <v>1</v>
      </c>
      <c r="F4625" t="s">
        <v>61</v>
      </c>
      <c r="G4625" t="s">
        <v>149</v>
      </c>
      <c r="H4625">
        <v>4125</v>
      </c>
      <c r="I4625">
        <v>4090</v>
      </c>
      <c r="J4625">
        <v>1.7</v>
      </c>
      <c r="K4625">
        <v>0.8</v>
      </c>
      <c r="L4625">
        <v>4020</v>
      </c>
      <c r="M4625">
        <v>8.1999999999999993</v>
      </c>
      <c r="N4625">
        <v>9.6</v>
      </c>
      <c r="O4625">
        <v>57.5</v>
      </c>
      <c r="P4625">
        <v>72</v>
      </c>
      <c r="Q4625">
        <v>80.400000000000006</v>
      </c>
      <c r="R4625">
        <v>22.9</v>
      </c>
      <c r="S4625">
        <v>2240</v>
      </c>
      <c r="T4625">
        <v>13900</v>
      </c>
      <c r="U4625">
        <v>19700</v>
      </c>
      <c r="V4625">
        <v>24100</v>
      </c>
    </row>
    <row r="4626" spans="1:22" x14ac:dyDescent="0.25">
      <c r="A4626" t="str">
        <f t="shared" si="72"/>
        <v>2016/20171FemaleLanguages and area studiesNon-EU</v>
      </c>
      <c r="B4626" t="s">
        <v>75</v>
      </c>
      <c r="C4626" t="s">
        <v>37</v>
      </c>
      <c r="D4626">
        <v>1</v>
      </c>
      <c r="E4626" t="s">
        <v>1</v>
      </c>
      <c r="F4626" t="s">
        <v>125</v>
      </c>
      <c r="G4626" t="s">
        <v>149</v>
      </c>
      <c r="H4626">
        <v>165</v>
      </c>
      <c r="I4626">
        <v>160</v>
      </c>
      <c r="J4626">
        <v>32.5</v>
      </c>
      <c r="K4626">
        <v>3.6</v>
      </c>
      <c r="L4626">
        <v>110</v>
      </c>
      <c r="M4626">
        <v>15.5</v>
      </c>
      <c r="N4626">
        <v>5.6</v>
      </c>
      <c r="O4626">
        <v>16.2</v>
      </c>
      <c r="P4626">
        <v>23</v>
      </c>
      <c r="Q4626">
        <v>46.5</v>
      </c>
      <c r="R4626">
        <v>30.3</v>
      </c>
      <c r="S4626">
        <v>20</v>
      </c>
      <c r="T4626">
        <v>18200</v>
      </c>
      <c r="U4626">
        <v>24100</v>
      </c>
      <c r="V4626">
        <v>27700</v>
      </c>
    </row>
    <row r="4627" spans="1:22" x14ac:dyDescent="0.25">
      <c r="A4627" t="str">
        <f t="shared" si="72"/>
        <v>2016/20171FemaleLawEU</v>
      </c>
      <c r="B4627" t="s">
        <v>75</v>
      </c>
      <c r="C4627" t="s">
        <v>37</v>
      </c>
      <c r="D4627">
        <v>1</v>
      </c>
      <c r="E4627" t="s">
        <v>1</v>
      </c>
      <c r="F4627" t="s">
        <v>21</v>
      </c>
      <c r="G4627" t="s">
        <v>7</v>
      </c>
      <c r="H4627">
        <v>565</v>
      </c>
      <c r="I4627">
        <v>555</v>
      </c>
      <c r="J4627">
        <v>25.9</v>
      </c>
      <c r="K4627">
        <v>2</v>
      </c>
      <c r="L4627">
        <v>410</v>
      </c>
      <c r="M4627">
        <v>12.2</v>
      </c>
      <c r="N4627">
        <v>8.5</v>
      </c>
      <c r="O4627">
        <v>20.3</v>
      </c>
      <c r="P4627">
        <v>31.2</v>
      </c>
      <c r="Q4627">
        <v>53.4</v>
      </c>
      <c r="R4627">
        <v>33.200000000000003</v>
      </c>
      <c r="S4627">
        <v>100</v>
      </c>
      <c r="T4627">
        <v>15700</v>
      </c>
      <c r="U4627">
        <v>21200</v>
      </c>
      <c r="V4627">
        <v>25900</v>
      </c>
    </row>
    <row r="4628" spans="1:22" x14ac:dyDescent="0.25">
      <c r="A4628" t="str">
        <f t="shared" si="72"/>
        <v>2016/20171FemaleLawUK</v>
      </c>
      <c r="B4628" t="s">
        <v>75</v>
      </c>
      <c r="C4628" t="s">
        <v>37</v>
      </c>
      <c r="D4628">
        <v>1</v>
      </c>
      <c r="E4628" t="s">
        <v>1</v>
      </c>
      <c r="F4628" t="s">
        <v>61</v>
      </c>
      <c r="G4628" t="s">
        <v>7</v>
      </c>
      <c r="H4628">
        <v>6945</v>
      </c>
      <c r="I4628">
        <v>6935</v>
      </c>
      <c r="J4628">
        <v>2.2999999999999998</v>
      </c>
      <c r="K4628">
        <v>0.2</v>
      </c>
      <c r="L4628">
        <v>6775</v>
      </c>
      <c r="M4628">
        <v>3.7</v>
      </c>
      <c r="N4628">
        <v>9</v>
      </c>
      <c r="O4628">
        <v>57.9</v>
      </c>
      <c r="P4628">
        <v>76.5</v>
      </c>
      <c r="Q4628">
        <v>85</v>
      </c>
      <c r="R4628">
        <v>27.1</v>
      </c>
      <c r="S4628">
        <v>3905</v>
      </c>
      <c r="T4628">
        <v>13500</v>
      </c>
      <c r="U4628">
        <v>17200</v>
      </c>
      <c r="V4628">
        <v>22300</v>
      </c>
    </row>
    <row r="4629" spans="1:22" x14ac:dyDescent="0.25">
      <c r="A4629" t="str">
        <f t="shared" si="72"/>
        <v>2016/20171FemaleLawNon-EU</v>
      </c>
      <c r="B4629" t="s">
        <v>75</v>
      </c>
      <c r="C4629" t="s">
        <v>37</v>
      </c>
      <c r="D4629">
        <v>1</v>
      </c>
      <c r="E4629" t="s">
        <v>1</v>
      </c>
      <c r="F4629" t="s">
        <v>125</v>
      </c>
      <c r="G4629" t="s">
        <v>7</v>
      </c>
      <c r="H4629">
        <v>1940</v>
      </c>
      <c r="I4629">
        <v>1930</v>
      </c>
      <c r="J4629">
        <v>50.4</v>
      </c>
      <c r="K4629">
        <v>0.5</v>
      </c>
      <c r="L4629">
        <v>955</v>
      </c>
      <c r="M4629">
        <v>16.3</v>
      </c>
      <c r="N4629">
        <v>3.7</v>
      </c>
      <c r="O4629">
        <v>6.9</v>
      </c>
      <c r="P4629">
        <v>10.1</v>
      </c>
      <c r="Q4629">
        <v>29.6</v>
      </c>
      <c r="R4629">
        <v>22.7</v>
      </c>
      <c r="S4629">
        <v>115</v>
      </c>
      <c r="T4629">
        <v>13900</v>
      </c>
      <c r="U4629">
        <v>22600</v>
      </c>
      <c r="V4629">
        <v>31400</v>
      </c>
    </row>
    <row r="4630" spans="1:22" x14ac:dyDescent="0.25">
      <c r="A4630" t="str">
        <f t="shared" si="72"/>
        <v>2016/20171FemaleMaterials and technologyEU</v>
      </c>
      <c r="B4630" t="s">
        <v>75</v>
      </c>
      <c r="C4630" t="s">
        <v>37</v>
      </c>
      <c r="D4630">
        <v>1</v>
      </c>
      <c r="E4630" t="s">
        <v>1</v>
      </c>
      <c r="F4630" t="s">
        <v>21</v>
      </c>
      <c r="G4630" t="s">
        <v>150</v>
      </c>
      <c r="H4630">
        <v>25</v>
      </c>
      <c r="I4630">
        <v>25</v>
      </c>
      <c r="J4630">
        <v>10.7</v>
      </c>
      <c r="K4630">
        <v>3.8</v>
      </c>
      <c r="L4630">
        <v>20</v>
      </c>
      <c r="M4630">
        <v>18</v>
      </c>
      <c r="N4630">
        <v>12</v>
      </c>
      <c r="O4630">
        <v>38</v>
      </c>
      <c r="P4630">
        <v>41.3</v>
      </c>
      <c r="Q4630">
        <v>59.3</v>
      </c>
      <c r="R4630">
        <v>21.3</v>
      </c>
      <c r="S4630" t="s">
        <v>124</v>
      </c>
      <c r="T4630" t="s">
        <v>124</v>
      </c>
      <c r="U4630" t="s">
        <v>124</v>
      </c>
      <c r="V4630" t="s">
        <v>124</v>
      </c>
    </row>
    <row r="4631" spans="1:22" x14ac:dyDescent="0.25">
      <c r="A4631" t="str">
        <f t="shared" si="72"/>
        <v>2016/20171FemaleMaterials and technologyUK</v>
      </c>
      <c r="B4631" t="s">
        <v>75</v>
      </c>
      <c r="C4631" t="s">
        <v>37</v>
      </c>
      <c r="D4631">
        <v>1</v>
      </c>
      <c r="E4631" t="s">
        <v>1</v>
      </c>
      <c r="F4631" t="s">
        <v>61</v>
      </c>
      <c r="G4631" t="s">
        <v>150</v>
      </c>
      <c r="H4631">
        <v>360</v>
      </c>
      <c r="I4631">
        <v>360</v>
      </c>
      <c r="J4631">
        <v>1.4</v>
      </c>
      <c r="K4631">
        <v>0.1</v>
      </c>
      <c r="L4631">
        <v>355</v>
      </c>
      <c r="M4631">
        <v>4.2</v>
      </c>
      <c r="N4631">
        <v>6.7</v>
      </c>
      <c r="O4631">
        <v>69.400000000000006</v>
      </c>
      <c r="P4631">
        <v>79</v>
      </c>
      <c r="Q4631">
        <v>87.6</v>
      </c>
      <c r="R4631">
        <v>18.2</v>
      </c>
      <c r="S4631">
        <v>240</v>
      </c>
      <c r="T4631">
        <v>12800</v>
      </c>
      <c r="U4631">
        <v>17900</v>
      </c>
      <c r="V4631">
        <v>22300</v>
      </c>
    </row>
    <row r="4632" spans="1:22" x14ac:dyDescent="0.25">
      <c r="A4632" t="str">
        <f t="shared" si="72"/>
        <v>2016/20171FemaleMaterials and technologyNon-EU</v>
      </c>
      <c r="B4632" t="s">
        <v>75</v>
      </c>
      <c r="C4632" t="s">
        <v>37</v>
      </c>
      <c r="D4632">
        <v>1</v>
      </c>
      <c r="E4632" t="s">
        <v>1</v>
      </c>
      <c r="F4632" t="s">
        <v>125</v>
      </c>
      <c r="G4632" t="s">
        <v>150</v>
      </c>
      <c r="H4632">
        <v>125</v>
      </c>
      <c r="I4632">
        <v>120</v>
      </c>
      <c r="J4632">
        <v>38.4</v>
      </c>
      <c r="K4632">
        <v>0.8</v>
      </c>
      <c r="L4632">
        <v>75</v>
      </c>
      <c r="M4632">
        <v>9.1</v>
      </c>
      <c r="N4632">
        <v>1.6</v>
      </c>
      <c r="O4632">
        <v>4.5</v>
      </c>
      <c r="P4632">
        <v>10.9</v>
      </c>
      <c r="Q4632">
        <v>50.9</v>
      </c>
      <c r="R4632">
        <v>46.3</v>
      </c>
      <c r="S4632" t="s">
        <v>124</v>
      </c>
      <c r="T4632" t="s">
        <v>124</v>
      </c>
      <c r="U4632" t="s">
        <v>124</v>
      </c>
      <c r="V4632" t="s">
        <v>124</v>
      </c>
    </row>
    <row r="4633" spans="1:22" x14ac:dyDescent="0.25">
      <c r="A4633" t="str">
        <f t="shared" si="72"/>
        <v>2016/20171FemaleMathematical sciencesEU</v>
      </c>
      <c r="B4633" t="s">
        <v>75</v>
      </c>
      <c r="C4633" t="s">
        <v>37</v>
      </c>
      <c r="D4633">
        <v>1</v>
      </c>
      <c r="E4633" t="s">
        <v>1</v>
      </c>
      <c r="F4633" t="s">
        <v>21</v>
      </c>
      <c r="G4633" t="s">
        <v>5</v>
      </c>
      <c r="H4633">
        <v>130</v>
      </c>
      <c r="I4633">
        <v>130</v>
      </c>
      <c r="J4633">
        <v>27</v>
      </c>
      <c r="K4633">
        <v>2.2999999999999998</v>
      </c>
      <c r="L4633">
        <v>95</v>
      </c>
      <c r="M4633">
        <v>6.4</v>
      </c>
      <c r="N4633">
        <v>3.3</v>
      </c>
      <c r="O4633">
        <v>21.8</v>
      </c>
      <c r="P4633">
        <v>39.6</v>
      </c>
      <c r="Q4633">
        <v>63.3</v>
      </c>
      <c r="R4633">
        <v>41.5</v>
      </c>
      <c r="S4633">
        <v>25</v>
      </c>
      <c r="T4633">
        <v>24500</v>
      </c>
      <c r="U4633">
        <v>29600</v>
      </c>
      <c r="V4633">
        <v>39400</v>
      </c>
    </row>
    <row r="4634" spans="1:22" x14ac:dyDescent="0.25">
      <c r="A4634" t="str">
        <f t="shared" si="72"/>
        <v>2016/20171FemaleMathematical sciencesUK</v>
      </c>
      <c r="B4634" t="s">
        <v>75</v>
      </c>
      <c r="C4634" t="s">
        <v>37</v>
      </c>
      <c r="D4634">
        <v>1</v>
      </c>
      <c r="E4634" t="s">
        <v>1</v>
      </c>
      <c r="F4634" t="s">
        <v>61</v>
      </c>
      <c r="G4634" t="s">
        <v>5</v>
      </c>
      <c r="H4634">
        <v>2225</v>
      </c>
      <c r="I4634">
        <v>2220</v>
      </c>
      <c r="J4634">
        <v>1.1000000000000001</v>
      </c>
      <c r="K4634">
        <v>0.2</v>
      </c>
      <c r="L4634">
        <v>2195</v>
      </c>
      <c r="M4634">
        <v>4</v>
      </c>
      <c r="N4634">
        <v>4.8</v>
      </c>
      <c r="O4634">
        <v>62.8</v>
      </c>
      <c r="P4634">
        <v>82.9</v>
      </c>
      <c r="Q4634">
        <v>90.1</v>
      </c>
      <c r="R4634">
        <v>27.4</v>
      </c>
      <c r="S4634">
        <v>1375</v>
      </c>
      <c r="T4634">
        <v>19000</v>
      </c>
      <c r="U4634">
        <v>23400</v>
      </c>
      <c r="V4634">
        <v>29600</v>
      </c>
    </row>
    <row r="4635" spans="1:22" x14ac:dyDescent="0.25">
      <c r="A4635" t="str">
        <f t="shared" si="72"/>
        <v>2016/20171FemaleMathematical sciencesNon-EU</v>
      </c>
      <c r="B4635" t="s">
        <v>75</v>
      </c>
      <c r="C4635" t="s">
        <v>37</v>
      </c>
      <c r="D4635">
        <v>1</v>
      </c>
      <c r="E4635" t="s">
        <v>1</v>
      </c>
      <c r="F4635" t="s">
        <v>125</v>
      </c>
      <c r="G4635" t="s">
        <v>5</v>
      </c>
      <c r="H4635">
        <v>610</v>
      </c>
      <c r="I4635">
        <v>605</v>
      </c>
      <c r="J4635">
        <v>28.7</v>
      </c>
      <c r="K4635">
        <v>0.8</v>
      </c>
      <c r="L4635">
        <v>435</v>
      </c>
      <c r="M4635">
        <v>7</v>
      </c>
      <c r="N4635">
        <v>1</v>
      </c>
      <c r="O4635">
        <v>5.7</v>
      </c>
      <c r="P4635">
        <v>11.7</v>
      </c>
      <c r="Q4635">
        <v>63.3</v>
      </c>
      <c r="R4635">
        <v>57.5</v>
      </c>
      <c r="S4635">
        <v>30</v>
      </c>
      <c r="T4635">
        <v>28100</v>
      </c>
      <c r="U4635">
        <v>34300</v>
      </c>
      <c r="V4635">
        <v>42000</v>
      </c>
    </row>
    <row r="4636" spans="1:22" x14ac:dyDescent="0.25">
      <c r="A4636" t="str">
        <f t="shared" si="72"/>
        <v>2016/20171FemaleMedia, journalism and communicationsEU</v>
      </c>
      <c r="B4636" t="s">
        <v>75</v>
      </c>
      <c r="C4636" t="s">
        <v>37</v>
      </c>
      <c r="D4636">
        <v>1</v>
      </c>
      <c r="E4636" t="s">
        <v>1</v>
      </c>
      <c r="F4636" t="s">
        <v>21</v>
      </c>
      <c r="G4636" t="s">
        <v>151</v>
      </c>
      <c r="H4636">
        <v>470</v>
      </c>
      <c r="I4636">
        <v>460</v>
      </c>
      <c r="J4636">
        <v>13.7</v>
      </c>
      <c r="K4636">
        <v>1.4</v>
      </c>
      <c r="L4636">
        <v>400</v>
      </c>
      <c r="M4636">
        <v>20.7</v>
      </c>
      <c r="N4636">
        <v>7.5</v>
      </c>
      <c r="O4636">
        <v>41.4</v>
      </c>
      <c r="P4636">
        <v>49.7</v>
      </c>
      <c r="Q4636">
        <v>58.1</v>
      </c>
      <c r="R4636">
        <v>16.7</v>
      </c>
      <c r="S4636">
        <v>175</v>
      </c>
      <c r="T4636">
        <v>13500</v>
      </c>
      <c r="U4636">
        <v>18600</v>
      </c>
      <c r="V4636">
        <v>22300</v>
      </c>
    </row>
    <row r="4637" spans="1:22" x14ac:dyDescent="0.25">
      <c r="A4637" t="str">
        <f t="shared" si="72"/>
        <v>2016/20171FemaleMedia, journalism and communicationsUK</v>
      </c>
      <c r="B4637" t="s">
        <v>75</v>
      </c>
      <c r="C4637" t="s">
        <v>37</v>
      </c>
      <c r="D4637">
        <v>1</v>
      </c>
      <c r="E4637" t="s">
        <v>1</v>
      </c>
      <c r="F4637" t="s">
        <v>61</v>
      </c>
      <c r="G4637" t="s">
        <v>151</v>
      </c>
      <c r="H4637">
        <v>4205</v>
      </c>
      <c r="I4637">
        <v>4195</v>
      </c>
      <c r="J4637">
        <v>0.9</v>
      </c>
      <c r="K4637">
        <v>0.2</v>
      </c>
      <c r="L4637">
        <v>4155</v>
      </c>
      <c r="M4637">
        <v>4</v>
      </c>
      <c r="N4637">
        <v>10.6</v>
      </c>
      <c r="O4637">
        <v>74.900000000000006</v>
      </c>
      <c r="P4637">
        <v>81.400000000000006</v>
      </c>
      <c r="Q4637">
        <v>84.5</v>
      </c>
      <c r="R4637">
        <v>9.6</v>
      </c>
      <c r="S4637">
        <v>3055</v>
      </c>
      <c r="T4637">
        <v>12400</v>
      </c>
      <c r="U4637">
        <v>16800</v>
      </c>
      <c r="V4637">
        <v>20400</v>
      </c>
    </row>
    <row r="4638" spans="1:22" x14ac:dyDescent="0.25">
      <c r="A4638" t="str">
        <f t="shared" si="72"/>
        <v>2016/20171FemaleMedia, journalism and communicationsNon-EU</v>
      </c>
      <c r="B4638" t="s">
        <v>75</v>
      </c>
      <c r="C4638" t="s">
        <v>37</v>
      </c>
      <c r="D4638">
        <v>1</v>
      </c>
      <c r="E4638" t="s">
        <v>1</v>
      </c>
      <c r="F4638" t="s">
        <v>125</v>
      </c>
      <c r="G4638" t="s">
        <v>151</v>
      </c>
      <c r="H4638">
        <v>790</v>
      </c>
      <c r="I4638">
        <v>785</v>
      </c>
      <c r="J4638">
        <v>51</v>
      </c>
      <c r="K4638">
        <v>0.6</v>
      </c>
      <c r="L4638">
        <v>385</v>
      </c>
      <c r="M4638">
        <v>13.7</v>
      </c>
      <c r="N4638">
        <v>2.5</v>
      </c>
      <c r="O4638">
        <v>5.7</v>
      </c>
      <c r="P4638">
        <v>7.8</v>
      </c>
      <c r="Q4638">
        <v>32.799999999999997</v>
      </c>
      <c r="R4638">
        <v>27.1</v>
      </c>
      <c r="S4638">
        <v>40</v>
      </c>
      <c r="T4638">
        <v>13900</v>
      </c>
      <c r="U4638">
        <v>20100</v>
      </c>
      <c r="V4638">
        <v>23400</v>
      </c>
    </row>
    <row r="4639" spans="1:22" x14ac:dyDescent="0.25">
      <c r="A4639" t="str">
        <f t="shared" si="72"/>
        <v>2016/20171FemaleMedical sciencesEU</v>
      </c>
      <c r="B4639" t="s">
        <v>75</v>
      </c>
      <c r="C4639" t="s">
        <v>37</v>
      </c>
      <c r="D4639">
        <v>1</v>
      </c>
      <c r="E4639" t="s">
        <v>1</v>
      </c>
      <c r="F4639" t="s">
        <v>21</v>
      </c>
      <c r="G4639" t="s">
        <v>152</v>
      </c>
      <c r="H4639">
        <v>110</v>
      </c>
      <c r="I4639">
        <v>105</v>
      </c>
      <c r="J4639">
        <v>9.8000000000000007</v>
      </c>
      <c r="K4639">
        <v>2.7</v>
      </c>
      <c r="L4639">
        <v>95</v>
      </c>
      <c r="M4639">
        <v>7.2</v>
      </c>
      <c r="N4639">
        <v>4.4000000000000004</v>
      </c>
      <c r="O4639">
        <v>30.2</v>
      </c>
      <c r="P4639">
        <v>54.6</v>
      </c>
      <c r="Q4639">
        <v>78.599999999999994</v>
      </c>
      <c r="R4639">
        <v>48.4</v>
      </c>
      <c r="S4639">
        <v>30</v>
      </c>
      <c r="T4639">
        <v>20400</v>
      </c>
      <c r="U4639">
        <v>26600</v>
      </c>
      <c r="V4639">
        <v>30700</v>
      </c>
    </row>
    <row r="4640" spans="1:22" x14ac:dyDescent="0.25">
      <c r="A4640" t="str">
        <f t="shared" si="72"/>
        <v>2016/20171FemaleMedical sciencesUK</v>
      </c>
      <c r="B4640" t="s">
        <v>75</v>
      </c>
      <c r="C4640" t="s">
        <v>37</v>
      </c>
      <c r="D4640">
        <v>1</v>
      </c>
      <c r="E4640" t="s">
        <v>1</v>
      </c>
      <c r="F4640" t="s">
        <v>61</v>
      </c>
      <c r="G4640" t="s">
        <v>152</v>
      </c>
      <c r="H4640">
        <v>1840</v>
      </c>
      <c r="I4640">
        <v>1835</v>
      </c>
      <c r="J4640">
        <v>2.2000000000000002</v>
      </c>
      <c r="K4640">
        <v>0.1</v>
      </c>
      <c r="L4640">
        <v>1800</v>
      </c>
      <c r="M4640">
        <v>1.9</v>
      </c>
      <c r="N4640">
        <v>3.5</v>
      </c>
      <c r="O4640">
        <v>55.3</v>
      </c>
      <c r="P4640">
        <v>76.5</v>
      </c>
      <c r="Q4640">
        <v>92.4</v>
      </c>
      <c r="R4640">
        <v>37.1</v>
      </c>
      <c r="S4640">
        <v>1000</v>
      </c>
      <c r="T4640">
        <v>20100</v>
      </c>
      <c r="U4640">
        <v>23400</v>
      </c>
      <c r="V4640">
        <v>27400</v>
      </c>
    </row>
    <row r="4641" spans="1:22" x14ac:dyDescent="0.25">
      <c r="A4641" t="str">
        <f t="shared" si="72"/>
        <v>2016/20171FemaleMedical sciencesNon-EU</v>
      </c>
      <c r="B4641" t="s">
        <v>75</v>
      </c>
      <c r="C4641" t="s">
        <v>37</v>
      </c>
      <c r="D4641">
        <v>1</v>
      </c>
      <c r="E4641" t="s">
        <v>1</v>
      </c>
      <c r="F4641" t="s">
        <v>125</v>
      </c>
      <c r="G4641" t="s">
        <v>152</v>
      </c>
      <c r="H4641">
        <v>100</v>
      </c>
      <c r="I4641">
        <v>100</v>
      </c>
      <c r="J4641">
        <v>29.5</v>
      </c>
      <c r="K4641">
        <v>1</v>
      </c>
      <c r="L4641">
        <v>70</v>
      </c>
      <c r="M4641">
        <v>6.6</v>
      </c>
      <c r="N4641">
        <v>4.5999999999999996</v>
      </c>
      <c r="O4641">
        <v>13.3</v>
      </c>
      <c r="P4641">
        <v>27.4</v>
      </c>
      <c r="Q4641">
        <v>59.4</v>
      </c>
      <c r="R4641">
        <v>46.1</v>
      </c>
      <c r="S4641">
        <v>10</v>
      </c>
      <c r="T4641">
        <v>15700</v>
      </c>
      <c r="U4641">
        <v>23700</v>
      </c>
      <c r="V4641">
        <v>29900</v>
      </c>
    </row>
    <row r="4642" spans="1:22" x14ac:dyDescent="0.25">
      <c r="A4642" t="str">
        <f t="shared" si="72"/>
        <v>2016/20171FemaleMedicine and dentistryEU</v>
      </c>
      <c r="B4642" t="s">
        <v>75</v>
      </c>
      <c r="C4642" t="s">
        <v>37</v>
      </c>
      <c r="D4642">
        <v>1</v>
      </c>
      <c r="E4642" t="s">
        <v>1</v>
      </c>
      <c r="F4642" t="s">
        <v>21</v>
      </c>
      <c r="G4642" t="s">
        <v>77</v>
      </c>
      <c r="H4642">
        <v>95</v>
      </c>
      <c r="I4642">
        <v>95</v>
      </c>
      <c r="J4642">
        <v>3.2</v>
      </c>
      <c r="K4642">
        <v>3.1</v>
      </c>
      <c r="L4642">
        <v>90</v>
      </c>
      <c r="M4642">
        <v>1.1000000000000001</v>
      </c>
      <c r="N4642">
        <v>2.2000000000000002</v>
      </c>
      <c r="O4642">
        <v>76.3</v>
      </c>
      <c r="P4642">
        <v>84.9</v>
      </c>
      <c r="Q4642">
        <v>93.5</v>
      </c>
      <c r="R4642">
        <v>17.2</v>
      </c>
      <c r="S4642">
        <v>70</v>
      </c>
      <c r="T4642">
        <v>34200</v>
      </c>
      <c r="U4642">
        <v>37400</v>
      </c>
      <c r="V4642">
        <v>41000</v>
      </c>
    </row>
    <row r="4643" spans="1:22" x14ac:dyDescent="0.25">
      <c r="A4643" t="str">
        <f t="shared" si="72"/>
        <v>2016/20171FemaleMedicine and dentistryUK</v>
      </c>
      <c r="B4643" t="s">
        <v>75</v>
      </c>
      <c r="C4643" t="s">
        <v>37</v>
      </c>
      <c r="D4643">
        <v>1</v>
      </c>
      <c r="E4643" t="s">
        <v>1</v>
      </c>
      <c r="F4643" t="s">
        <v>61</v>
      </c>
      <c r="G4643" t="s">
        <v>77</v>
      </c>
      <c r="H4643">
        <v>3985</v>
      </c>
      <c r="I4643">
        <v>3980</v>
      </c>
      <c r="J4643">
        <v>1.2</v>
      </c>
      <c r="K4643">
        <v>0.1</v>
      </c>
      <c r="L4643">
        <v>3930</v>
      </c>
      <c r="M4643">
        <v>0.9</v>
      </c>
      <c r="N4643">
        <v>1.8</v>
      </c>
      <c r="O4643">
        <v>79</v>
      </c>
      <c r="P4643">
        <v>90.6</v>
      </c>
      <c r="Q4643">
        <v>96.1</v>
      </c>
      <c r="R4643">
        <v>17.100000000000001</v>
      </c>
      <c r="S4643">
        <v>2930</v>
      </c>
      <c r="T4643">
        <v>32800</v>
      </c>
      <c r="U4643">
        <v>36100</v>
      </c>
      <c r="V4643">
        <v>38300</v>
      </c>
    </row>
    <row r="4644" spans="1:22" x14ac:dyDescent="0.25">
      <c r="A4644" t="str">
        <f t="shared" si="72"/>
        <v>2016/20171FemaleMedicine and dentistryNon-EU</v>
      </c>
      <c r="B4644" t="s">
        <v>75</v>
      </c>
      <c r="C4644" t="s">
        <v>37</v>
      </c>
      <c r="D4644">
        <v>1</v>
      </c>
      <c r="E4644" t="s">
        <v>1</v>
      </c>
      <c r="F4644" t="s">
        <v>125</v>
      </c>
      <c r="G4644" t="s">
        <v>77</v>
      </c>
      <c r="H4644">
        <v>355</v>
      </c>
      <c r="I4644">
        <v>355</v>
      </c>
      <c r="J4644">
        <v>21.2</v>
      </c>
      <c r="K4644">
        <v>0.8</v>
      </c>
      <c r="L4644">
        <v>280</v>
      </c>
      <c r="M4644">
        <v>5.0999999999999996</v>
      </c>
      <c r="N4644">
        <v>8.1999999999999993</v>
      </c>
      <c r="O4644">
        <v>52.9</v>
      </c>
      <c r="P4644">
        <v>60.7</v>
      </c>
      <c r="Q4644">
        <v>65.5</v>
      </c>
      <c r="R4644">
        <v>12.6</v>
      </c>
      <c r="S4644">
        <v>180</v>
      </c>
      <c r="T4644">
        <v>33200</v>
      </c>
      <c r="U4644">
        <v>36500</v>
      </c>
      <c r="V4644">
        <v>38700</v>
      </c>
    </row>
    <row r="4645" spans="1:22" x14ac:dyDescent="0.25">
      <c r="A4645" t="str">
        <f t="shared" si="72"/>
        <v>2016/20171FemaleNursing and midwiferyEU</v>
      </c>
      <c r="B4645" t="s">
        <v>75</v>
      </c>
      <c r="C4645" t="s">
        <v>37</v>
      </c>
      <c r="D4645">
        <v>1</v>
      </c>
      <c r="E4645" t="s">
        <v>1</v>
      </c>
      <c r="F4645" t="s">
        <v>21</v>
      </c>
      <c r="G4645" t="s">
        <v>153</v>
      </c>
      <c r="H4645">
        <v>230</v>
      </c>
      <c r="I4645">
        <v>215</v>
      </c>
      <c r="J4645">
        <v>5.2</v>
      </c>
      <c r="K4645">
        <v>7.4</v>
      </c>
      <c r="L4645">
        <v>200</v>
      </c>
      <c r="M4645">
        <v>10.3</v>
      </c>
      <c r="N4645">
        <v>4.7</v>
      </c>
      <c r="O4645">
        <v>56.8</v>
      </c>
      <c r="P4645">
        <v>77.5</v>
      </c>
      <c r="Q4645">
        <v>79.8</v>
      </c>
      <c r="R4645">
        <v>23</v>
      </c>
      <c r="S4645">
        <v>120</v>
      </c>
      <c r="T4645">
        <v>24500</v>
      </c>
      <c r="U4645">
        <v>27700</v>
      </c>
      <c r="V4645">
        <v>31800</v>
      </c>
    </row>
    <row r="4646" spans="1:22" x14ac:dyDescent="0.25">
      <c r="A4646" t="str">
        <f t="shared" si="72"/>
        <v>2016/20171FemaleNursing and midwiferyUK</v>
      </c>
      <c r="B4646" t="s">
        <v>75</v>
      </c>
      <c r="C4646" t="s">
        <v>37</v>
      </c>
      <c r="D4646">
        <v>1</v>
      </c>
      <c r="E4646" t="s">
        <v>1</v>
      </c>
      <c r="F4646" t="s">
        <v>61</v>
      </c>
      <c r="G4646" t="s">
        <v>153</v>
      </c>
      <c r="H4646">
        <v>16540</v>
      </c>
      <c r="I4646">
        <v>16510</v>
      </c>
      <c r="J4646">
        <v>2</v>
      </c>
      <c r="K4646">
        <v>0.2</v>
      </c>
      <c r="L4646">
        <v>16175</v>
      </c>
      <c r="M4646">
        <v>1.7</v>
      </c>
      <c r="N4646">
        <v>2.2999999999999998</v>
      </c>
      <c r="O4646">
        <v>70</v>
      </c>
      <c r="P4646">
        <v>92.1</v>
      </c>
      <c r="Q4646">
        <v>93.9</v>
      </c>
      <c r="R4646">
        <v>23.9</v>
      </c>
      <c r="S4646">
        <v>11445</v>
      </c>
      <c r="T4646">
        <v>21900</v>
      </c>
      <c r="U4646">
        <v>25600</v>
      </c>
      <c r="V4646">
        <v>29600</v>
      </c>
    </row>
    <row r="4647" spans="1:22" x14ac:dyDescent="0.25">
      <c r="A4647" t="str">
        <f t="shared" si="72"/>
        <v>2016/20171FemaleNursing and midwiferyNon-EU</v>
      </c>
      <c r="B4647" t="s">
        <v>75</v>
      </c>
      <c r="C4647" t="s">
        <v>37</v>
      </c>
      <c r="D4647">
        <v>1</v>
      </c>
      <c r="E4647" t="s">
        <v>1</v>
      </c>
      <c r="F4647" t="s">
        <v>125</v>
      </c>
      <c r="G4647" t="s">
        <v>153</v>
      </c>
      <c r="H4647">
        <v>380</v>
      </c>
      <c r="I4647">
        <v>360</v>
      </c>
      <c r="J4647">
        <v>12.9</v>
      </c>
      <c r="K4647">
        <v>5.8</v>
      </c>
      <c r="L4647">
        <v>315</v>
      </c>
      <c r="M4647">
        <v>22.8</v>
      </c>
      <c r="N4647">
        <v>7.2</v>
      </c>
      <c r="O4647">
        <v>39.200000000000003</v>
      </c>
      <c r="P4647">
        <v>52.3</v>
      </c>
      <c r="Q4647">
        <v>57</v>
      </c>
      <c r="R4647">
        <v>17.8</v>
      </c>
      <c r="S4647">
        <v>130</v>
      </c>
      <c r="T4647">
        <v>16400</v>
      </c>
      <c r="U4647">
        <v>23000</v>
      </c>
      <c r="V4647">
        <v>29000</v>
      </c>
    </row>
    <row r="4648" spans="1:22" x14ac:dyDescent="0.25">
      <c r="A4648" t="str">
        <f t="shared" si="72"/>
        <v>2016/20171FemalePerforming artsEU</v>
      </c>
      <c r="B4648" t="s">
        <v>75</v>
      </c>
      <c r="C4648" t="s">
        <v>37</v>
      </c>
      <c r="D4648">
        <v>1</v>
      </c>
      <c r="E4648" t="s">
        <v>1</v>
      </c>
      <c r="F4648" t="s">
        <v>21</v>
      </c>
      <c r="G4648" t="s">
        <v>154</v>
      </c>
      <c r="H4648">
        <v>380</v>
      </c>
      <c r="I4648">
        <v>370</v>
      </c>
      <c r="J4648">
        <v>17.3</v>
      </c>
      <c r="K4648">
        <v>2.7</v>
      </c>
      <c r="L4648">
        <v>305</v>
      </c>
      <c r="M4648">
        <v>14.5</v>
      </c>
      <c r="N4648">
        <v>5</v>
      </c>
      <c r="O4648">
        <v>38.1</v>
      </c>
      <c r="P4648">
        <v>55.2</v>
      </c>
      <c r="Q4648">
        <v>63.2</v>
      </c>
      <c r="R4648">
        <v>25.1</v>
      </c>
      <c r="S4648">
        <v>115</v>
      </c>
      <c r="T4648">
        <v>7800</v>
      </c>
      <c r="U4648">
        <v>12000</v>
      </c>
      <c r="V4648">
        <v>19300</v>
      </c>
    </row>
    <row r="4649" spans="1:22" x14ac:dyDescent="0.25">
      <c r="A4649" t="str">
        <f t="shared" si="72"/>
        <v>2016/20171FemalePerforming artsUK</v>
      </c>
      <c r="B4649" t="s">
        <v>75</v>
      </c>
      <c r="C4649" t="s">
        <v>37</v>
      </c>
      <c r="D4649">
        <v>1</v>
      </c>
      <c r="E4649" t="s">
        <v>1</v>
      </c>
      <c r="F4649" t="s">
        <v>61</v>
      </c>
      <c r="G4649" t="s">
        <v>154</v>
      </c>
      <c r="H4649">
        <v>6375</v>
      </c>
      <c r="I4649">
        <v>6375</v>
      </c>
      <c r="J4649">
        <v>1.5</v>
      </c>
      <c r="K4649">
        <v>0.1</v>
      </c>
      <c r="L4649">
        <v>6280</v>
      </c>
      <c r="M4649">
        <v>3.2</v>
      </c>
      <c r="N4649">
        <v>8.1</v>
      </c>
      <c r="O4649">
        <v>70.7</v>
      </c>
      <c r="P4649">
        <v>83.1</v>
      </c>
      <c r="Q4649">
        <v>87.2</v>
      </c>
      <c r="R4649">
        <v>16.5</v>
      </c>
      <c r="S4649">
        <v>4150</v>
      </c>
      <c r="T4649">
        <v>9500</v>
      </c>
      <c r="U4649">
        <v>13900</v>
      </c>
      <c r="V4649">
        <v>17900</v>
      </c>
    </row>
    <row r="4650" spans="1:22" x14ac:dyDescent="0.25">
      <c r="A4650" t="str">
        <f t="shared" si="72"/>
        <v>2016/20171FemalePerforming artsNon-EU</v>
      </c>
      <c r="B4650" t="s">
        <v>75</v>
      </c>
      <c r="C4650" t="s">
        <v>37</v>
      </c>
      <c r="D4650">
        <v>1</v>
      </c>
      <c r="E4650" t="s">
        <v>1</v>
      </c>
      <c r="F4650" t="s">
        <v>125</v>
      </c>
      <c r="G4650" t="s">
        <v>154</v>
      </c>
      <c r="H4650">
        <v>365</v>
      </c>
      <c r="I4650">
        <v>360</v>
      </c>
      <c r="J4650">
        <v>28.1</v>
      </c>
      <c r="K4650">
        <v>1.2</v>
      </c>
      <c r="L4650">
        <v>260</v>
      </c>
      <c r="M4650">
        <v>19.8</v>
      </c>
      <c r="N4650">
        <v>5.2</v>
      </c>
      <c r="O4650">
        <v>24</v>
      </c>
      <c r="P4650">
        <v>29.6</v>
      </c>
      <c r="Q4650">
        <v>46.9</v>
      </c>
      <c r="R4650">
        <v>22.9</v>
      </c>
      <c r="S4650">
        <v>65</v>
      </c>
      <c r="T4650">
        <v>6600</v>
      </c>
      <c r="U4650">
        <v>11300</v>
      </c>
      <c r="V4650">
        <v>13900</v>
      </c>
    </row>
    <row r="4651" spans="1:22" x14ac:dyDescent="0.25">
      <c r="A4651" t="str">
        <f t="shared" si="72"/>
        <v>2016/20171FemalePharmacology, toxicology and pharmacyEU</v>
      </c>
      <c r="B4651" t="s">
        <v>75</v>
      </c>
      <c r="C4651" t="s">
        <v>37</v>
      </c>
      <c r="D4651">
        <v>1</v>
      </c>
      <c r="E4651" t="s">
        <v>1</v>
      </c>
      <c r="F4651" t="s">
        <v>21</v>
      </c>
      <c r="G4651" t="s">
        <v>78</v>
      </c>
      <c r="H4651">
        <v>105</v>
      </c>
      <c r="I4651">
        <v>100</v>
      </c>
      <c r="J4651">
        <v>15.9</v>
      </c>
      <c r="K4651">
        <v>1.9</v>
      </c>
      <c r="L4651">
        <v>85</v>
      </c>
      <c r="M4651">
        <v>3</v>
      </c>
      <c r="N4651">
        <v>12.6</v>
      </c>
      <c r="O4651">
        <v>34.4</v>
      </c>
      <c r="P4651">
        <v>56.5</v>
      </c>
      <c r="Q4651">
        <v>68.599999999999994</v>
      </c>
      <c r="R4651">
        <v>34.200000000000003</v>
      </c>
      <c r="S4651">
        <v>25</v>
      </c>
      <c r="T4651">
        <v>11600</v>
      </c>
      <c r="U4651">
        <v>21900</v>
      </c>
      <c r="V4651">
        <v>25900</v>
      </c>
    </row>
    <row r="4652" spans="1:22" x14ac:dyDescent="0.25">
      <c r="A4652" t="str">
        <f t="shared" si="72"/>
        <v>2016/20171FemalePharmacology, toxicology and pharmacyUK</v>
      </c>
      <c r="B4652" t="s">
        <v>75</v>
      </c>
      <c r="C4652" t="s">
        <v>37</v>
      </c>
      <c r="D4652">
        <v>1</v>
      </c>
      <c r="E4652" t="s">
        <v>1</v>
      </c>
      <c r="F4652" t="s">
        <v>61</v>
      </c>
      <c r="G4652" t="s">
        <v>78</v>
      </c>
      <c r="H4652">
        <v>1705</v>
      </c>
      <c r="I4652">
        <v>1705</v>
      </c>
      <c r="J4652">
        <v>4.3</v>
      </c>
      <c r="K4652">
        <v>0.1</v>
      </c>
      <c r="L4652">
        <v>1630</v>
      </c>
      <c r="M4652">
        <v>1.2</v>
      </c>
      <c r="N4652">
        <v>9.6</v>
      </c>
      <c r="O4652">
        <v>47.3</v>
      </c>
      <c r="P4652">
        <v>73</v>
      </c>
      <c r="Q4652">
        <v>85</v>
      </c>
      <c r="R4652">
        <v>37.700000000000003</v>
      </c>
      <c r="S4652">
        <v>670</v>
      </c>
      <c r="T4652">
        <v>16400</v>
      </c>
      <c r="U4652">
        <v>24100</v>
      </c>
      <c r="V4652">
        <v>28500</v>
      </c>
    </row>
    <row r="4653" spans="1:22" x14ac:dyDescent="0.25">
      <c r="A4653" t="str">
        <f t="shared" si="72"/>
        <v>2016/20171FemalePharmacology, toxicology and pharmacyNon-EU</v>
      </c>
      <c r="B4653" t="s">
        <v>75</v>
      </c>
      <c r="C4653" t="s">
        <v>37</v>
      </c>
      <c r="D4653">
        <v>1</v>
      </c>
      <c r="E4653" t="s">
        <v>1</v>
      </c>
      <c r="F4653" t="s">
        <v>125</v>
      </c>
      <c r="G4653" t="s">
        <v>78</v>
      </c>
      <c r="H4653">
        <v>335</v>
      </c>
      <c r="I4653">
        <v>325</v>
      </c>
      <c r="J4653">
        <v>29.6</v>
      </c>
      <c r="K4653">
        <v>3.9</v>
      </c>
      <c r="L4653">
        <v>230</v>
      </c>
      <c r="M4653">
        <v>12.4</v>
      </c>
      <c r="N4653">
        <v>19.399999999999999</v>
      </c>
      <c r="O4653">
        <v>24.5</v>
      </c>
      <c r="P4653">
        <v>29.2</v>
      </c>
      <c r="Q4653">
        <v>38.6</v>
      </c>
      <c r="R4653">
        <v>14.1</v>
      </c>
      <c r="S4653">
        <v>70</v>
      </c>
      <c r="T4653">
        <v>19000</v>
      </c>
      <c r="U4653">
        <v>23700</v>
      </c>
      <c r="V4653">
        <v>27000</v>
      </c>
    </row>
    <row r="4654" spans="1:22" x14ac:dyDescent="0.25">
      <c r="A4654" t="str">
        <f t="shared" si="72"/>
        <v>2016/20171FemalePhilosophy and religious studiesEU</v>
      </c>
      <c r="B4654" t="s">
        <v>75</v>
      </c>
      <c r="C4654" t="s">
        <v>37</v>
      </c>
      <c r="D4654">
        <v>1</v>
      </c>
      <c r="E4654" t="s">
        <v>1</v>
      </c>
      <c r="F4654" t="s">
        <v>21</v>
      </c>
      <c r="G4654" t="s">
        <v>115</v>
      </c>
      <c r="H4654">
        <v>55</v>
      </c>
      <c r="I4654">
        <v>55</v>
      </c>
      <c r="J4654">
        <v>18</v>
      </c>
      <c r="K4654">
        <v>1.9</v>
      </c>
      <c r="L4654">
        <v>45</v>
      </c>
      <c r="M4654">
        <v>7.9</v>
      </c>
      <c r="N4654">
        <v>5</v>
      </c>
      <c r="O4654">
        <v>20.6</v>
      </c>
      <c r="P4654">
        <v>40.200000000000003</v>
      </c>
      <c r="Q4654">
        <v>69</v>
      </c>
      <c r="R4654">
        <v>48.4</v>
      </c>
      <c r="S4654" t="s">
        <v>124</v>
      </c>
      <c r="T4654" t="s">
        <v>124</v>
      </c>
      <c r="U4654" t="s">
        <v>124</v>
      </c>
      <c r="V4654" t="s">
        <v>124</v>
      </c>
    </row>
    <row r="4655" spans="1:22" x14ac:dyDescent="0.25">
      <c r="A4655" t="str">
        <f t="shared" si="72"/>
        <v>2016/20171FemalePhilosophy and religious studiesUK</v>
      </c>
      <c r="B4655" t="s">
        <v>75</v>
      </c>
      <c r="C4655" t="s">
        <v>37</v>
      </c>
      <c r="D4655">
        <v>1</v>
      </c>
      <c r="E4655" t="s">
        <v>1</v>
      </c>
      <c r="F4655" t="s">
        <v>61</v>
      </c>
      <c r="G4655" t="s">
        <v>115</v>
      </c>
      <c r="H4655">
        <v>1645</v>
      </c>
      <c r="I4655">
        <v>1640</v>
      </c>
      <c r="J4655">
        <v>2.2999999999999998</v>
      </c>
      <c r="K4655">
        <v>0.3</v>
      </c>
      <c r="L4655">
        <v>1605</v>
      </c>
      <c r="M4655">
        <v>5.6</v>
      </c>
      <c r="N4655">
        <v>9.1</v>
      </c>
      <c r="O4655">
        <v>52.2</v>
      </c>
      <c r="P4655">
        <v>72.2</v>
      </c>
      <c r="Q4655">
        <v>83</v>
      </c>
      <c r="R4655">
        <v>30.8</v>
      </c>
      <c r="S4655">
        <v>825</v>
      </c>
      <c r="T4655">
        <v>12400</v>
      </c>
      <c r="U4655">
        <v>17500</v>
      </c>
      <c r="V4655">
        <v>22300</v>
      </c>
    </row>
    <row r="4656" spans="1:22" x14ac:dyDescent="0.25">
      <c r="A4656" t="str">
        <f t="shared" si="72"/>
        <v>2016/20171FemalePhilosophy and religious studiesNon-EU</v>
      </c>
      <c r="B4656" t="s">
        <v>75</v>
      </c>
      <c r="C4656" t="s">
        <v>37</v>
      </c>
      <c r="D4656">
        <v>1</v>
      </c>
      <c r="E4656" t="s">
        <v>1</v>
      </c>
      <c r="F4656" t="s">
        <v>125</v>
      </c>
      <c r="G4656" t="s">
        <v>115</v>
      </c>
      <c r="H4656">
        <v>60</v>
      </c>
      <c r="I4656">
        <v>60</v>
      </c>
      <c r="J4656">
        <v>26.8</v>
      </c>
      <c r="K4656">
        <v>4.3</v>
      </c>
      <c r="L4656">
        <v>45</v>
      </c>
      <c r="M4656">
        <v>11</v>
      </c>
      <c r="N4656">
        <v>3.1</v>
      </c>
      <c r="O4656">
        <v>20.6</v>
      </c>
      <c r="P4656">
        <v>31.7</v>
      </c>
      <c r="Q4656">
        <v>59</v>
      </c>
      <c r="R4656">
        <v>38.4</v>
      </c>
      <c r="S4656" t="s">
        <v>124</v>
      </c>
      <c r="T4656" t="s">
        <v>124</v>
      </c>
      <c r="U4656" t="s">
        <v>124</v>
      </c>
      <c r="V4656" t="s">
        <v>124</v>
      </c>
    </row>
    <row r="4657" spans="1:22" x14ac:dyDescent="0.25">
      <c r="A4657" t="str">
        <f t="shared" si="72"/>
        <v>2016/20171FemalePhysics and astronomyEU</v>
      </c>
      <c r="B4657" t="s">
        <v>75</v>
      </c>
      <c r="C4657" t="s">
        <v>37</v>
      </c>
      <c r="D4657">
        <v>1</v>
      </c>
      <c r="E4657" t="s">
        <v>1</v>
      </c>
      <c r="F4657" t="s">
        <v>21</v>
      </c>
      <c r="G4657" t="s">
        <v>88</v>
      </c>
      <c r="H4657">
        <v>50</v>
      </c>
      <c r="I4657">
        <v>50</v>
      </c>
      <c r="J4657">
        <v>6.8</v>
      </c>
      <c r="K4657">
        <v>0</v>
      </c>
      <c r="L4657">
        <v>50</v>
      </c>
      <c r="M4657">
        <v>8.6999999999999993</v>
      </c>
      <c r="N4657">
        <v>5.8</v>
      </c>
      <c r="O4657">
        <v>13.6</v>
      </c>
      <c r="P4657">
        <v>46.6</v>
      </c>
      <c r="Q4657">
        <v>78.599999999999994</v>
      </c>
      <c r="R4657">
        <v>65</v>
      </c>
      <c r="S4657" t="s">
        <v>124</v>
      </c>
      <c r="T4657" t="s">
        <v>124</v>
      </c>
      <c r="U4657" t="s">
        <v>124</v>
      </c>
      <c r="V4657" t="s">
        <v>124</v>
      </c>
    </row>
    <row r="4658" spans="1:22" x14ac:dyDescent="0.25">
      <c r="A4658" t="str">
        <f t="shared" si="72"/>
        <v>2016/20171FemalePhysics and astronomyUK</v>
      </c>
      <c r="B4658" t="s">
        <v>75</v>
      </c>
      <c r="C4658" t="s">
        <v>37</v>
      </c>
      <c r="D4658">
        <v>1</v>
      </c>
      <c r="E4658" t="s">
        <v>1</v>
      </c>
      <c r="F4658" t="s">
        <v>61</v>
      </c>
      <c r="G4658" t="s">
        <v>88</v>
      </c>
      <c r="H4658">
        <v>595</v>
      </c>
      <c r="I4658">
        <v>595</v>
      </c>
      <c r="J4658">
        <v>0.9</v>
      </c>
      <c r="K4658">
        <v>0</v>
      </c>
      <c r="L4658">
        <v>590</v>
      </c>
      <c r="M4658">
        <v>3.4</v>
      </c>
      <c r="N4658">
        <v>6.5</v>
      </c>
      <c r="O4658">
        <v>45.9</v>
      </c>
      <c r="P4658">
        <v>73.2</v>
      </c>
      <c r="Q4658">
        <v>89.2</v>
      </c>
      <c r="R4658">
        <v>43.3</v>
      </c>
      <c r="S4658">
        <v>265</v>
      </c>
      <c r="T4658">
        <v>17900</v>
      </c>
      <c r="U4658">
        <v>24100</v>
      </c>
      <c r="V4658">
        <v>29200</v>
      </c>
    </row>
    <row r="4659" spans="1:22" x14ac:dyDescent="0.25">
      <c r="A4659" t="str">
        <f t="shared" si="72"/>
        <v>2016/20171FemalePhysics and astronomyNon-EU</v>
      </c>
      <c r="B4659" t="s">
        <v>75</v>
      </c>
      <c r="C4659" t="s">
        <v>37</v>
      </c>
      <c r="D4659">
        <v>1</v>
      </c>
      <c r="E4659" t="s">
        <v>1</v>
      </c>
      <c r="F4659" t="s">
        <v>125</v>
      </c>
      <c r="G4659" t="s">
        <v>88</v>
      </c>
      <c r="H4659">
        <v>55</v>
      </c>
      <c r="I4659">
        <v>55</v>
      </c>
      <c r="J4659">
        <v>31.8</v>
      </c>
      <c r="K4659">
        <v>3</v>
      </c>
      <c r="L4659">
        <v>35</v>
      </c>
      <c r="M4659">
        <v>11.7</v>
      </c>
      <c r="N4659">
        <v>0</v>
      </c>
      <c r="O4659">
        <v>10.4</v>
      </c>
      <c r="P4659">
        <v>22.6</v>
      </c>
      <c r="Q4659">
        <v>56.6</v>
      </c>
      <c r="R4659">
        <v>46.1</v>
      </c>
      <c r="S4659" t="s">
        <v>124</v>
      </c>
      <c r="T4659" t="s">
        <v>124</v>
      </c>
      <c r="U4659" t="s">
        <v>124</v>
      </c>
      <c r="V4659" t="s">
        <v>124</v>
      </c>
    </row>
    <row r="4660" spans="1:22" x14ac:dyDescent="0.25">
      <c r="A4660" t="str">
        <f t="shared" si="72"/>
        <v>2016/20171FemalePoliticsEU</v>
      </c>
      <c r="B4660" t="s">
        <v>75</v>
      </c>
      <c r="C4660" t="s">
        <v>37</v>
      </c>
      <c r="D4660">
        <v>1</v>
      </c>
      <c r="E4660" t="s">
        <v>1</v>
      </c>
      <c r="F4660" t="s">
        <v>21</v>
      </c>
      <c r="G4660" t="s">
        <v>102</v>
      </c>
      <c r="H4660">
        <v>475</v>
      </c>
      <c r="I4660">
        <v>460</v>
      </c>
      <c r="J4660">
        <v>16.2</v>
      </c>
      <c r="K4660">
        <v>3.1</v>
      </c>
      <c r="L4660">
        <v>385</v>
      </c>
      <c r="M4660">
        <v>16.5</v>
      </c>
      <c r="N4660">
        <v>5.8</v>
      </c>
      <c r="O4660">
        <v>19.2</v>
      </c>
      <c r="P4660">
        <v>37.299999999999997</v>
      </c>
      <c r="Q4660">
        <v>61.5</v>
      </c>
      <c r="R4660">
        <v>42.3</v>
      </c>
      <c r="S4660">
        <v>75</v>
      </c>
      <c r="T4660">
        <v>16400</v>
      </c>
      <c r="U4660">
        <v>23000</v>
      </c>
      <c r="V4660">
        <v>27000</v>
      </c>
    </row>
    <row r="4661" spans="1:22" x14ac:dyDescent="0.25">
      <c r="A4661" t="str">
        <f t="shared" si="72"/>
        <v>2016/20171FemalePoliticsUK</v>
      </c>
      <c r="B4661" t="s">
        <v>75</v>
      </c>
      <c r="C4661" t="s">
        <v>37</v>
      </c>
      <c r="D4661">
        <v>1</v>
      </c>
      <c r="E4661" t="s">
        <v>1</v>
      </c>
      <c r="F4661" t="s">
        <v>61</v>
      </c>
      <c r="G4661" t="s">
        <v>102</v>
      </c>
      <c r="H4661">
        <v>1985</v>
      </c>
      <c r="I4661">
        <v>1970</v>
      </c>
      <c r="J4661">
        <v>2</v>
      </c>
      <c r="K4661">
        <v>0.6</v>
      </c>
      <c r="L4661">
        <v>1930</v>
      </c>
      <c r="M4661">
        <v>6</v>
      </c>
      <c r="N4661">
        <v>9.1999999999999993</v>
      </c>
      <c r="O4661">
        <v>57.4</v>
      </c>
      <c r="P4661">
        <v>73.599999999999994</v>
      </c>
      <c r="Q4661">
        <v>82.8</v>
      </c>
      <c r="R4661">
        <v>25.5</v>
      </c>
      <c r="S4661">
        <v>1100</v>
      </c>
      <c r="T4661">
        <v>14200</v>
      </c>
      <c r="U4661">
        <v>19700</v>
      </c>
      <c r="V4661">
        <v>24500</v>
      </c>
    </row>
    <row r="4662" spans="1:22" x14ac:dyDescent="0.25">
      <c r="A4662" t="str">
        <f t="shared" si="72"/>
        <v>2016/20171FemalePoliticsNon-EU</v>
      </c>
      <c r="B4662" t="s">
        <v>75</v>
      </c>
      <c r="C4662" t="s">
        <v>37</v>
      </c>
      <c r="D4662">
        <v>1</v>
      </c>
      <c r="E4662" t="s">
        <v>1</v>
      </c>
      <c r="F4662" t="s">
        <v>125</v>
      </c>
      <c r="G4662" t="s">
        <v>102</v>
      </c>
      <c r="H4662">
        <v>385</v>
      </c>
      <c r="I4662">
        <v>385</v>
      </c>
      <c r="J4662">
        <v>38.200000000000003</v>
      </c>
      <c r="K4662">
        <v>0.5</v>
      </c>
      <c r="L4662">
        <v>235</v>
      </c>
      <c r="M4662">
        <v>13.2</v>
      </c>
      <c r="N4662">
        <v>3</v>
      </c>
      <c r="O4662">
        <v>8.4</v>
      </c>
      <c r="P4662">
        <v>14.8</v>
      </c>
      <c r="Q4662">
        <v>45.5</v>
      </c>
      <c r="R4662">
        <v>37.200000000000003</v>
      </c>
      <c r="S4662">
        <v>25</v>
      </c>
      <c r="T4662">
        <v>19700</v>
      </c>
      <c r="U4662">
        <v>22600</v>
      </c>
      <c r="V4662">
        <v>32800</v>
      </c>
    </row>
    <row r="4663" spans="1:22" x14ac:dyDescent="0.25">
      <c r="A4663" t="str">
        <f t="shared" si="72"/>
        <v>2016/20171FemalePsychologyEU</v>
      </c>
      <c r="B4663" t="s">
        <v>75</v>
      </c>
      <c r="C4663" t="s">
        <v>37</v>
      </c>
      <c r="D4663">
        <v>1</v>
      </c>
      <c r="E4663" t="s">
        <v>1</v>
      </c>
      <c r="F4663" t="s">
        <v>21</v>
      </c>
      <c r="G4663" t="s">
        <v>20</v>
      </c>
      <c r="H4663">
        <v>435</v>
      </c>
      <c r="I4663">
        <v>430</v>
      </c>
      <c r="J4663">
        <v>13.2</v>
      </c>
      <c r="K4663">
        <v>1.6</v>
      </c>
      <c r="L4663">
        <v>375</v>
      </c>
      <c r="M4663">
        <v>12.1</v>
      </c>
      <c r="N4663">
        <v>6</v>
      </c>
      <c r="O4663">
        <v>22.9</v>
      </c>
      <c r="P4663">
        <v>43.3</v>
      </c>
      <c r="Q4663">
        <v>68.7</v>
      </c>
      <c r="R4663">
        <v>45.8</v>
      </c>
      <c r="S4663">
        <v>95</v>
      </c>
      <c r="T4663">
        <v>15700</v>
      </c>
      <c r="U4663">
        <v>19000</v>
      </c>
      <c r="V4663">
        <v>23000</v>
      </c>
    </row>
    <row r="4664" spans="1:22" x14ac:dyDescent="0.25">
      <c r="A4664" t="str">
        <f t="shared" si="72"/>
        <v>2016/20171FemalePsychologyUK</v>
      </c>
      <c r="B4664" t="s">
        <v>75</v>
      </c>
      <c r="C4664" t="s">
        <v>37</v>
      </c>
      <c r="D4664">
        <v>1</v>
      </c>
      <c r="E4664" t="s">
        <v>1</v>
      </c>
      <c r="F4664" t="s">
        <v>61</v>
      </c>
      <c r="G4664" t="s">
        <v>20</v>
      </c>
      <c r="H4664">
        <v>9745</v>
      </c>
      <c r="I4664">
        <v>9715</v>
      </c>
      <c r="J4664">
        <v>2.2999999999999998</v>
      </c>
      <c r="K4664">
        <v>0.3</v>
      </c>
      <c r="L4664">
        <v>9485</v>
      </c>
      <c r="M4664">
        <v>3.3</v>
      </c>
      <c r="N4664">
        <v>6.8</v>
      </c>
      <c r="O4664">
        <v>56.6</v>
      </c>
      <c r="P4664">
        <v>78.599999999999994</v>
      </c>
      <c r="Q4664">
        <v>87.6</v>
      </c>
      <c r="R4664">
        <v>31</v>
      </c>
      <c r="S4664">
        <v>5350</v>
      </c>
      <c r="T4664">
        <v>12400</v>
      </c>
      <c r="U4664">
        <v>16800</v>
      </c>
      <c r="V4664">
        <v>20800</v>
      </c>
    </row>
    <row r="4665" spans="1:22" x14ac:dyDescent="0.25">
      <c r="A4665" t="str">
        <f t="shared" si="72"/>
        <v>2016/20171FemalePsychologyNon-EU</v>
      </c>
      <c r="B4665" t="s">
        <v>75</v>
      </c>
      <c r="C4665" t="s">
        <v>37</v>
      </c>
      <c r="D4665">
        <v>1</v>
      </c>
      <c r="E4665" t="s">
        <v>1</v>
      </c>
      <c r="F4665" t="s">
        <v>125</v>
      </c>
      <c r="G4665" t="s">
        <v>20</v>
      </c>
      <c r="H4665">
        <v>540</v>
      </c>
      <c r="I4665">
        <v>530</v>
      </c>
      <c r="J4665">
        <v>36.200000000000003</v>
      </c>
      <c r="K4665">
        <v>1.5</v>
      </c>
      <c r="L4665">
        <v>340</v>
      </c>
      <c r="M4665">
        <v>16.399999999999999</v>
      </c>
      <c r="N4665">
        <v>2.1</v>
      </c>
      <c r="O4665">
        <v>8.8000000000000007</v>
      </c>
      <c r="P4665">
        <v>16</v>
      </c>
      <c r="Q4665">
        <v>45.4</v>
      </c>
      <c r="R4665">
        <v>36.6</v>
      </c>
      <c r="S4665">
        <v>35</v>
      </c>
      <c r="T4665">
        <v>17200</v>
      </c>
      <c r="U4665">
        <v>20100</v>
      </c>
      <c r="V4665">
        <v>29900</v>
      </c>
    </row>
    <row r="4666" spans="1:22" x14ac:dyDescent="0.25">
      <c r="A4666" t="str">
        <f t="shared" si="72"/>
        <v>2016/20171FemaleSociology, social policy and anthropologyEU</v>
      </c>
      <c r="B4666" t="s">
        <v>75</v>
      </c>
      <c r="C4666" t="s">
        <v>37</v>
      </c>
      <c r="D4666">
        <v>1</v>
      </c>
      <c r="E4666" t="s">
        <v>1</v>
      </c>
      <c r="F4666" t="s">
        <v>21</v>
      </c>
      <c r="G4666" t="s">
        <v>99</v>
      </c>
      <c r="H4666">
        <v>235</v>
      </c>
      <c r="I4666">
        <v>230</v>
      </c>
      <c r="J4666">
        <v>15.8</v>
      </c>
      <c r="K4666">
        <v>2.1</v>
      </c>
      <c r="L4666">
        <v>195</v>
      </c>
      <c r="M4666">
        <v>15.1</v>
      </c>
      <c r="N4666">
        <v>3.7</v>
      </c>
      <c r="O4666">
        <v>28.3</v>
      </c>
      <c r="P4666">
        <v>46.8</v>
      </c>
      <c r="Q4666">
        <v>65.5</v>
      </c>
      <c r="R4666">
        <v>37.200000000000003</v>
      </c>
      <c r="S4666">
        <v>60</v>
      </c>
      <c r="T4666">
        <v>14600</v>
      </c>
      <c r="U4666">
        <v>17900</v>
      </c>
      <c r="V4666">
        <v>23000</v>
      </c>
    </row>
    <row r="4667" spans="1:22" x14ac:dyDescent="0.25">
      <c r="A4667" t="str">
        <f t="shared" si="72"/>
        <v>2016/20171FemaleSociology, social policy and anthropologyUK</v>
      </c>
      <c r="B4667" t="s">
        <v>75</v>
      </c>
      <c r="C4667" t="s">
        <v>37</v>
      </c>
      <c r="D4667">
        <v>1</v>
      </c>
      <c r="E4667" t="s">
        <v>1</v>
      </c>
      <c r="F4667" t="s">
        <v>61</v>
      </c>
      <c r="G4667" t="s">
        <v>99</v>
      </c>
      <c r="H4667">
        <v>7285</v>
      </c>
      <c r="I4667">
        <v>7270</v>
      </c>
      <c r="J4667">
        <v>1.6</v>
      </c>
      <c r="K4667">
        <v>0.2</v>
      </c>
      <c r="L4667">
        <v>7155</v>
      </c>
      <c r="M4667">
        <v>3.7</v>
      </c>
      <c r="N4667">
        <v>8.9</v>
      </c>
      <c r="O4667">
        <v>63.6</v>
      </c>
      <c r="P4667">
        <v>79.099999999999994</v>
      </c>
      <c r="Q4667">
        <v>85.8</v>
      </c>
      <c r="R4667">
        <v>22.2</v>
      </c>
      <c r="S4667">
        <v>4505</v>
      </c>
      <c r="T4667">
        <v>12400</v>
      </c>
      <c r="U4667">
        <v>16400</v>
      </c>
      <c r="V4667">
        <v>20800</v>
      </c>
    </row>
    <row r="4668" spans="1:22" x14ac:dyDescent="0.25">
      <c r="A4668" t="str">
        <f t="shared" si="72"/>
        <v>2016/20171FemaleSociology, social policy and anthropologyNon-EU</v>
      </c>
      <c r="B4668" t="s">
        <v>75</v>
      </c>
      <c r="C4668" t="s">
        <v>37</v>
      </c>
      <c r="D4668">
        <v>1</v>
      </c>
      <c r="E4668" t="s">
        <v>1</v>
      </c>
      <c r="F4668" t="s">
        <v>125</v>
      </c>
      <c r="G4668" t="s">
        <v>99</v>
      </c>
      <c r="H4668">
        <v>295</v>
      </c>
      <c r="I4668">
        <v>290</v>
      </c>
      <c r="J4668">
        <v>36.9</v>
      </c>
      <c r="K4668">
        <v>1.4</v>
      </c>
      <c r="L4668">
        <v>185</v>
      </c>
      <c r="M4668">
        <v>18.100000000000001</v>
      </c>
      <c r="N4668">
        <v>2.8</v>
      </c>
      <c r="O4668">
        <v>10.7</v>
      </c>
      <c r="P4668">
        <v>17.399999999999999</v>
      </c>
      <c r="Q4668">
        <v>42.2</v>
      </c>
      <c r="R4668">
        <v>31.5</v>
      </c>
      <c r="S4668">
        <v>30</v>
      </c>
      <c r="T4668">
        <v>12800</v>
      </c>
      <c r="U4668">
        <v>17200</v>
      </c>
      <c r="V4668">
        <v>22300</v>
      </c>
    </row>
    <row r="4669" spans="1:22" x14ac:dyDescent="0.25">
      <c r="A4669" t="str">
        <f t="shared" si="72"/>
        <v>2016/20171FemaleSport and exercise sciencesEU</v>
      </c>
      <c r="B4669" t="s">
        <v>75</v>
      </c>
      <c r="C4669" t="s">
        <v>37</v>
      </c>
      <c r="D4669">
        <v>1</v>
      </c>
      <c r="E4669" t="s">
        <v>1</v>
      </c>
      <c r="F4669" t="s">
        <v>21</v>
      </c>
      <c r="G4669" t="s">
        <v>82</v>
      </c>
      <c r="H4669">
        <v>45</v>
      </c>
      <c r="I4669">
        <v>40</v>
      </c>
      <c r="J4669">
        <v>10.8</v>
      </c>
      <c r="K4669">
        <v>6.7</v>
      </c>
      <c r="L4669">
        <v>35</v>
      </c>
      <c r="M4669">
        <v>10.8</v>
      </c>
      <c r="N4669">
        <v>7.2</v>
      </c>
      <c r="O4669">
        <v>37.299999999999997</v>
      </c>
      <c r="P4669">
        <v>54.2</v>
      </c>
      <c r="Q4669">
        <v>71.099999999999994</v>
      </c>
      <c r="R4669">
        <v>33.700000000000003</v>
      </c>
      <c r="S4669">
        <v>15</v>
      </c>
      <c r="T4669">
        <v>10600</v>
      </c>
      <c r="U4669">
        <v>18100</v>
      </c>
      <c r="V4669">
        <v>19600</v>
      </c>
    </row>
    <row r="4670" spans="1:22" x14ac:dyDescent="0.25">
      <c r="A4670" t="str">
        <f t="shared" si="72"/>
        <v>2016/20171FemaleSport and exercise sciencesUK</v>
      </c>
      <c r="B4670" t="s">
        <v>75</v>
      </c>
      <c r="C4670" t="s">
        <v>37</v>
      </c>
      <c r="D4670">
        <v>1</v>
      </c>
      <c r="E4670" t="s">
        <v>1</v>
      </c>
      <c r="F4670" t="s">
        <v>61</v>
      </c>
      <c r="G4670" t="s">
        <v>82</v>
      </c>
      <c r="H4670">
        <v>2785</v>
      </c>
      <c r="I4670">
        <v>2780</v>
      </c>
      <c r="J4670">
        <v>1.4</v>
      </c>
      <c r="K4670">
        <v>0.1</v>
      </c>
      <c r="L4670">
        <v>2740</v>
      </c>
      <c r="M4670">
        <v>2.4</v>
      </c>
      <c r="N4670">
        <v>5.0999999999999996</v>
      </c>
      <c r="O4670">
        <v>62.4</v>
      </c>
      <c r="P4670">
        <v>84.7</v>
      </c>
      <c r="Q4670">
        <v>91.1</v>
      </c>
      <c r="R4670">
        <v>28.7</v>
      </c>
      <c r="S4670">
        <v>1685</v>
      </c>
      <c r="T4670">
        <v>11300</v>
      </c>
      <c r="U4670">
        <v>15300</v>
      </c>
      <c r="V4670">
        <v>19300</v>
      </c>
    </row>
    <row r="4671" spans="1:22" x14ac:dyDescent="0.25">
      <c r="A4671" t="str">
        <f t="shared" si="72"/>
        <v>2016/20171FemaleSport and exercise sciencesNon-EU</v>
      </c>
      <c r="B4671" t="s">
        <v>75</v>
      </c>
      <c r="C4671" t="s">
        <v>37</v>
      </c>
      <c r="D4671">
        <v>1</v>
      </c>
      <c r="E4671" t="s">
        <v>1</v>
      </c>
      <c r="F4671" t="s">
        <v>125</v>
      </c>
      <c r="G4671" t="s">
        <v>82</v>
      </c>
      <c r="H4671">
        <v>45</v>
      </c>
      <c r="I4671">
        <v>45</v>
      </c>
      <c r="J4671">
        <v>46.7</v>
      </c>
      <c r="K4671">
        <v>6.5</v>
      </c>
      <c r="L4671">
        <v>25</v>
      </c>
      <c r="M4671">
        <v>22</v>
      </c>
      <c r="N4671">
        <v>4.9000000000000004</v>
      </c>
      <c r="O4671">
        <v>11.6</v>
      </c>
      <c r="P4671">
        <v>18.5</v>
      </c>
      <c r="Q4671">
        <v>26.4</v>
      </c>
      <c r="R4671">
        <v>14.8</v>
      </c>
      <c r="S4671" t="s">
        <v>124</v>
      </c>
      <c r="T4671" t="s">
        <v>124</v>
      </c>
      <c r="U4671" t="s">
        <v>124</v>
      </c>
      <c r="V4671" t="s">
        <v>124</v>
      </c>
    </row>
    <row r="4672" spans="1:22" x14ac:dyDescent="0.25">
      <c r="A4672" t="str">
        <f t="shared" si="72"/>
        <v>2016/20171FemaleVeterinary sciencesEU</v>
      </c>
      <c r="B4672" t="s">
        <v>75</v>
      </c>
      <c r="C4672" t="s">
        <v>37</v>
      </c>
      <c r="D4672">
        <v>1</v>
      </c>
      <c r="E4672" t="s">
        <v>1</v>
      </c>
      <c r="F4672" t="s">
        <v>21</v>
      </c>
      <c r="G4672" t="s">
        <v>85</v>
      </c>
      <c r="H4672">
        <v>15</v>
      </c>
      <c r="I4672">
        <v>15</v>
      </c>
      <c r="J4672">
        <v>0</v>
      </c>
      <c r="K4672">
        <v>6.9</v>
      </c>
      <c r="L4672">
        <v>15</v>
      </c>
      <c r="M4672">
        <v>7.4</v>
      </c>
      <c r="N4672">
        <v>3.7</v>
      </c>
      <c r="O4672">
        <v>66.7</v>
      </c>
      <c r="P4672">
        <v>81.5</v>
      </c>
      <c r="Q4672">
        <v>88.9</v>
      </c>
      <c r="R4672">
        <v>22.2</v>
      </c>
      <c r="S4672" t="s">
        <v>124</v>
      </c>
      <c r="T4672" t="s">
        <v>124</v>
      </c>
      <c r="U4672" t="s">
        <v>124</v>
      </c>
      <c r="V4672" t="s">
        <v>124</v>
      </c>
    </row>
    <row r="4673" spans="1:22" x14ac:dyDescent="0.25">
      <c r="A4673" t="str">
        <f t="shared" si="72"/>
        <v>2016/20171FemaleVeterinary sciencesUK</v>
      </c>
      <c r="B4673" t="s">
        <v>75</v>
      </c>
      <c r="C4673" t="s">
        <v>37</v>
      </c>
      <c r="D4673">
        <v>1</v>
      </c>
      <c r="E4673" t="s">
        <v>1</v>
      </c>
      <c r="F4673" t="s">
        <v>61</v>
      </c>
      <c r="G4673" t="s">
        <v>85</v>
      </c>
      <c r="H4673">
        <v>675</v>
      </c>
      <c r="I4673">
        <v>675</v>
      </c>
      <c r="J4673">
        <v>1.3</v>
      </c>
      <c r="K4673">
        <v>0.3</v>
      </c>
      <c r="L4673">
        <v>665</v>
      </c>
      <c r="M4673">
        <v>2.2000000000000002</v>
      </c>
      <c r="N4673">
        <v>3.1</v>
      </c>
      <c r="O4673">
        <v>75.900000000000006</v>
      </c>
      <c r="P4673">
        <v>84</v>
      </c>
      <c r="Q4673">
        <v>93.3</v>
      </c>
      <c r="R4673">
        <v>17.399999999999999</v>
      </c>
      <c r="S4673">
        <v>505</v>
      </c>
      <c r="T4673">
        <v>21900</v>
      </c>
      <c r="U4673">
        <v>27700</v>
      </c>
      <c r="V4673">
        <v>31400</v>
      </c>
    </row>
    <row r="4674" spans="1:22" x14ac:dyDescent="0.25">
      <c r="A4674" t="str">
        <f t="shared" si="72"/>
        <v>2016/20171FemaleVeterinary sciencesNon-EU</v>
      </c>
      <c r="B4674" t="s">
        <v>75</v>
      </c>
      <c r="C4674" t="s">
        <v>37</v>
      </c>
      <c r="D4674">
        <v>1</v>
      </c>
      <c r="E4674" t="s">
        <v>1</v>
      </c>
      <c r="F4674" t="s">
        <v>125</v>
      </c>
      <c r="G4674" t="s">
        <v>85</v>
      </c>
      <c r="H4674">
        <v>65</v>
      </c>
      <c r="I4674">
        <v>65</v>
      </c>
      <c r="J4674">
        <v>37.5</v>
      </c>
      <c r="K4674">
        <v>0</v>
      </c>
      <c r="L4674">
        <v>40</v>
      </c>
      <c r="M4674">
        <v>12.5</v>
      </c>
      <c r="N4674">
        <v>4.7</v>
      </c>
      <c r="O4674">
        <v>34.4</v>
      </c>
      <c r="P4674">
        <v>35.9</v>
      </c>
      <c r="Q4674">
        <v>45.3</v>
      </c>
      <c r="R4674">
        <v>10.9</v>
      </c>
      <c r="S4674">
        <v>20</v>
      </c>
      <c r="T4674">
        <v>25600</v>
      </c>
      <c r="U4674">
        <v>28300</v>
      </c>
      <c r="V4674">
        <v>32500</v>
      </c>
    </row>
    <row r="4675" spans="1:22" x14ac:dyDescent="0.25">
      <c r="A4675" t="str">
        <f t="shared" si="72"/>
        <v>2016/20171MaleAgriculture, food and related studiesEU</v>
      </c>
      <c r="B4675" t="s">
        <v>75</v>
      </c>
      <c r="C4675" t="s">
        <v>37</v>
      </c>
      <c r="D4675">
        <v>1</v>
      </c>
      <c r="E4675" t="s">
        <v>2</v>
      </c>
      <c r="F4675" t="s">
        <v>21</v>
      </c>
      <c r="G4675" t="s">
        <v>87</v>
      </c>
      <c r="H4675">
        <v>45</v>
      </c>
      <c r="I4675">
        <v>40</v>
      </c>
      <c r="J4675">
        <v>60.9</v>
      </c>
      <c r="K4675">
        <v>2.2999999999999998</v>
      </c>
      <c r="L4675">
        <v>15</v>
      </c>
      <c r="M4675">
        <v>9.1</v>
      </c>
      <c r="N4675">
        <v>7.2</v>
      </c>
      <c r="O4675">
        <v>18</v>
      </c>
      <c r="P4675">
        <v>22.8</v>
      </c>
      <c r="Q4675">
        <v>22.8</v>
      </c>
      <c r="R4675">
        <v>4.8</v>
      </c>
      <c r="S4675" t="s">
        <v>124</v>
      </c>
      <c r="T4675" t="s">
        <v>124</v>
      </c>
      <c r="U4675" t="s">
        <v>124</v>
      </c>
      <c r="V4675" t="s">
        <v>124</v>
      </c>
    </row>
    <row r="4676" spans="1:22" x14ac:dyDescent="0.25">
      <c r="A4676" t="str">
        <f t="shared" ref="A4676:A4739" si="73">B4676&amp;D4676&amp;E4676&amp;G4676&amp;F4676</f>
        <v>2016/20171MaleAgriculture, food and related studiesUK</v>
      </c>
      <c r="B4676" t="s">
        <v>75</v>
      </c>
      <c r="C4676" t="s">
        <v>37</v>
      </c>
      <c r="D4676">
        <v>1</v>
      </c>
      <c r="E4676" t="s">
        <v>2</v>
      </c>
      <c r="F4676" t="s">
        <v>61</v>
      </c>
      <c r="G4676" t="s">
        <v>87</v>
      </c>
      <c r="H4676">
        <v>705</v>
      </c>
      <c r="I4676">
        <v>695</v>
      </c>
      <c r="J4676">
        <v>0.9</v>
      </c>
      <c r="K4676">
        <v>1.3</v>
      </c>
      <c r="L4676">
        <v>690</v>
      </c>
      <c r="M4676">
        <v>7.6</v>
      </c>
      <c r="N4676">
        <v>9.3000000000000007</v>
      </c>
      <c r="O4676">
        <v>64.2</v>
      </c>
      <c r="P4676">
        <v>76.099999999999994</v>
      </c>
      <c r="Q4676">
        <v>82.2</v>
      </c>
      <c r="R4676">
        <v>18</v>
      </c>
      <c r="S4676">
        <v>430</v>
      </c>
      <c r="T4676">
        <v>13500</v>
      </c>
      <c r="U4676">
        <v>19700</v>
      </c>
      <c r="V4676">
        <v>24100</v>
      </c>
    </row>
    <row r="4677" spans="1:22" x14ac:dyDescent="0.25">
      <c r="A4677" t="str">
        <f t="shared" si="73"/>
        <v>2016/20171MaleAgriculture, food and related studiesNon-EU</v>
      </c>
      <c r="B4677" t="s">
        <v>75</v>
      </c>
      <c r="C4677" t="s">
        <v>37</v>
      </c>
      <c r="D4677">
        <v>1</v>
      </c>
      <c r="E4677" t="s">
        <v>2</v>
      </c>
      <c r="F4677" t="s">
        <v>125</v>
      </c>
      <c r="G4677" t="s">
        <v>87</v>
      </c>
      <c r="H4677">
        <v>80</v>
      </c>
      <c r="I4677">
        <v>80</v>
      </c>
      <c r="J4677">
        <v>33.9</v>
      </c>
      <c r="K4677">
        <v>1.2</v>
      </c>
      <c r="L4677">
        <v>55</v>
      </c>
      <c r="M4677">
        <v>12.1</v>
      </c>
      <c r="N4677">
        <v>0.6</v>
      </c>
      <c r="O4677">
        <v>3.5</v>
      </c>
      <c r="P4677">
        <v>4.7</v>
      </c>
      <c r="Q4677">
        <v>53.4</v>
      </c>
      <c r="R4677">
        <v>50</v>
      </c>
      <c r="S4677" t="s">
        <v>124</v>
      </c>
      <c r="T4677" t="s">
        <v>124</v>
      </c>
      <c r="U4677" t="s">
        <v>124</v>
      </c>
      <c r="V4677" t="s">
        <v>124</v>
      </c>
    </row>
    <row r="4678" spans="1:22" x14ac:dyDescent="0.25">
      <c r="A4678" t="str">
        <f t="shared" si="73"/>
        <v>2016/20171MaleAllied healthEU</v>
      </c>
      <c r="B4678" t="s">
        <v>75</v>
      </c>
      <c r="C4678" t="s">
        <v>37</v>
      </c>
      <c r="D4678">
        <v>1</v>
      </c>
      <c r="E4678" t="s">
        <v>2</v>
      </c>
      <c r="F4678" t="s">
        <v>21</v>
      </c>
      <c r="G4678" t="s">
        <v>145</v>
      </c>
      <c r="H4678">
        <v>150</v>
      </c>
      <c r="I4678">
        <v>150</v>
      </c>
      <c r="J4678">
        <v>27</v>
      </c>
      <c r="K4678">
        <v>1.7</v>
      </c>
      <c r="L4678">
        <v>110</v>
      </c>
      <c r="M4678">
        <v>11.6</v>
      </c>
      <c r="N4678">
        <v>1.8</v>
      </c>
      <c r="O4678">
        <v>27.2</v>
      </c>
      <c r="P4678">
        <v>41.1</v>
      </c>
      <c r="Q4678">
        <v>59.6</v>
      </c>
      <c r="R4678">
        <v>32.4</v>
      </c>
      <c r="S4678">
        <v>35</v>
      </c>
      <c r="T4678">
        <v>17900</v>
      </c>
      <c r="U4678">
        <v>22300</v>
      </c>
      <c r="V4678">
        <v>25900</v>
      </c>
    </row>
    <row r="4679" spans="1:22" x14ac:dyDescent="0.25">
      <c r="A4679" t="str">
        <f t="shared" si="73"/>
        <v>2016/20171MaleAllied healthUK</v>
      </c>
      <c r="B4679" t="s">
        <v>75</v>
      </c>
      <c r="C4679" t="s">
        <v>37</v>
      </c>
      <c r="D4679">
        <v>1</v>
      </c>
      <c r="E4679" t="s">
        <v>2</v>
      </c>
      <c r="F4679" t="s">
        <v>61</v>
      </c>
      <c r="G4679" t="s">
        <v>145</v>
      </c>
      <c r="H4679">
        <v>2490</v>
      </c>
      <c r="I4679">
        <v>2480</v>
      </c>
      <c r="J4679">
        <v>2</v>
      </c>
      <c r="K4679">
        <v>0.4</v>
      </c>
      <c r="L4679">
        <v>2435</v>
      </c>
      <c r="M4679">
        <v>4.5</v>
      </c>
      <c r="N4679">
        <v>4.4000000000000004</v>
      </c>
      <c r="O4679">
        <v>63</v>
      </c>
      <c r="P4679">
        <v>79.7</v>
      </c>
      <c r="Q4679">
        <v>89.1</v>
      </c>
      <c r="R4679">
        <v>26.2</v>
      </c>
      <c r="S4679">
        <v>1485</v>
      </c>
      <c r="T4679">
        <v>16400</v>
      </c>
      <c r="U4679">
        <v>21500</v>
      </c>
      <c r="V4679">
        <v>25600</v>
      </c>
    </row>
    <row r="4680" spans="1:22" x14ac:dyDescent="0.25">
      <c r="A4680" t="str">
        <f t="shared" si="73"/>
        <v>2016/20171MaleAllied healthNon-EU</v>
      </c>
      <c r="B4680" t="s">
        <v>75</v>
      </c>
      <c r="C4680" t="s">
        <v>37</v>
      </c>
      <c r="D4680">
        <v>1</v>
      </c>
      <c r="E4680" t="s">
        <v>2</v>
      </c>
      <c r="F4680" t="s">
        <v>125</v>
      </c>
      <c r="G4680" t="s">
        <v>145</v>
      </c>
      <c r="H4680">
        <v>195</v>
      </c>
      <c r="I4680">
        <v>195</v>
      </c>
      <c r="J4680">
        <v>44.8</v>
      </c>
      <c r="K4680">
        <v>0.7</v>
      </c>
      <c r="L4680">
        <v>110</v>
      </c>
      <c r="M4680">
        <v>14.2</v>
      </c>
      <c r="N4680">
        <v>2.8</v>
      </c>
      <c r="O4680">
        <v>13.1</v>
      </c>
      <c r="P4680">
        <v>19.8</v>
      </c>
      <c r="Q4680">
        <v>38.200000000000003</v>
      </c>
      <c r="R4680">
        <v>25.1</v>
      </c>
      <c r="S4680">
        <v>15</v>
      </c>
      <c r="T4680">
        <v>18200</v>
      </c>
      <c r="U4680">
        <v>24800</v>
      </c>
      <c r="V4680">
        <v>36100</v>
      </c>
    </row>
    <row r="4681" spans="1:22" x14ac:dyDescent="0.25">
      <c r="A4681" t="str">
        <f t="shared" si="73"/>
        <v>2016/20171MaleArchitecture, building and planningEU</v>
      </c>
      <c r="B4681" t="s">
        <v>75</v>
      </c>
      <c r="C4681" t="s">
        <v>37</v>
      </c>
      <c r="D4681">
        <v>1</v>
      </c>
      <c r="E4681" t="s">
        <v>2</v>
      </c>
      <c r="F4681" t="s">
        <v>21</v>
      </c>
      <c r="G4681" t="s">
        <v>97</v>
      </c>
      <c r="H4681">
        <v>215</v>
      </c>
      <c r="I4681">
        <v>210</v>
      </c>
      <c r="J4681">
        <v>14.4</v>
      </c>
      <c r="K4681">
        <v>2.8</v>
      </c>
      <c r="L4681">
        <v>180</v>
      </c>
      <c r="M4681">
        <v>14.2</v>
      </c>
      <c r="N4681">
        <v>6.5</v>
      </c>
      <c r="O4681">
        <v>25.7</v>
      </c>
      <c r="P4681">
        <v>40.6</v>
      </c>
      <c r="Q4681">
        <v>64.900000000000006</v>
      </c>
      <c r="R4681">
        <v>39.200000000000003</v>
      </c>
      <c r="S4681">
        <v>50</v>
      </c>
      <c r="T4681">
        <v>15000</v>
      </c>
      <c r="U4681">
        <v>20400</v>
      </c>
      <c r="V4681">
        <v>25900</v>
      </c>
    </row>
    <row r="4682" spans="1:22" x14ac:dyDescent="0.25">
      <c r="A4682" t="str">
        <f t="shared" si="73"/>
        <v>2016/20171MaleArchitecture, building and planningUK</v>
      </c>
      <c r="B4682" t="s">
        <v>75</v>
      </c>
      <c r="C4682" t="s">
        <v>37</v>
      </c>
      <c r="D4682">
        <v>1</v>
      </c>
      <c r="E4682" t="s">
        <v>2</v>
      </c>
      <c r="F4682" t="s">
        <v>61</v>
      </c>
      <c r="G4682" t="s">
        <v>97</v>
      </c>
      <c r="H4682">
        <v>3585</v>
      </c>
      <c r="I4682">
        <v>3575</v>
      </c>
      <c r="J4682">
        <v>2.6</v>
      </c>
      <c r="K4682">
        <v>0.3</v>
      </c>
      <c r="L4682">
        <v>3480</v>
      </c>
      <c r="M4682">
        <v>4.9000000000000004</v>
      </c>
      <c r="N4682">
        <v>5.7</v>
      </c>
      <c r="O4682">
        <v>69.8</v>
      </c>
      <c r="P4682">
        <v>78.900000000000006</v>
      </c>
      <c r="Q4682">
        <v>86.8</v>
      </c>
      <c r="R4682">
        <v>17</v>
      </c>
      <c r="S4682">
        <v>2445</v>
      </c>
      <c r="T4682">
        <v>19700</v>
      </c>
      <c r="U4682">
        <v>25200</v>
      </c>
      <c r="V4682">
        <v>32100</v>
      </c>
    </row>
    <row r="4683" spans="1:22" x14ac:dyDescent="0.25">
      <c r="A4683" t="str">
        <f t="shared" si="73"/>
        <v>2016/20171MaleArchitecture, building and planningNon-EU</v>
      </c>
      <c r="B4683" t="s">
        <v>75</v>
      </c>
      <c r="C4683" t="s">
        <v>37</v>
      </c>
      <c r="D4683">
        <v>1</v>
      </c>
      <c r="E4683" t="s">
        <v>2</v>
      </c>
      <c r="F4683" t="s">
        <v>125</v>
      </c>
      <c r="G4683" t="s">
        <v>97</v>
      </c>
      <c r="H4683">
        <v>605</v>
      </c>
      <c r="I4683">
        <v>600</v>
      </c>
      <c r="J4683">
        <v>59.8</v>
      </c>
      <c r="K4683">
        <v>1.2</v>
      </c>
      <c r="L4683">
        <v>240</v>
      </c>
      <c r="M4683">
        <v>10</v>
      </c>
      <c r="N4683">
        <v>1.4</v>
      </c>
      <c r="O4683">
        <v>4.3</v>
      </c>
      <c r="P4683">
        <v>6.3</v>
      </c>
      <c r="Q4683">
        <v>28.7</v>
      </c>
      <c r="R4683">
        <v>24.5</v>
      </c>
      <c r="S4683">
        <v>20</v>
      </c>
      <c r="T4683">
        <v>19700</v>
      </c>
      <c r="U4683">
        <v>23400</v>
      </c>
      <c r="V4683">
        <v>30300</v>
      </c>
    </row>
    <row r="4684" spans="1:22" x14ac:dyDescent="0.25">
      <c r="A4684" t="str">
        <f t="shared" si="73"/>
        <v>2016/20171MaleBiosciencesEU</v>
      </c>
      <c r="B4684" t="s">
        <v>75</v>
      </c>
      <c r="C4684" t="s">
        <v>37</v>
      </c>
      <c r="D4684">
        <v>1</v>
      </c>
      <c r="E4684" t="s">
        <v>2</v>
      </c>
      <c r="F4684" t="s">
        <v>21</v>
      </c>
      <c r="G4684" t="s">
        <v>80</v>
      </c>
      <c r="H4684">
        <v>190</v>
      </c>
      <c r="I4684">
        <v>185</v>
      </c>
      <c r="J4684">
        <v>17.3</v>
      </c>
      <c r="K4684">
        <v>1.6</v>
      </c>
      <c r="L4684">
        <v>155</v>
      </c>
      <c r="M4684">
        <v>7.7</v>
      </c>
      <c r="N4684">
        <v>4.4000000000000004</v>
      </c>
      <c r="O4684">
        <v>13.7</v>
      </c>
      <c r="P4684">
        <v>36.9</v>
      </c>
      <c r="Q4684">
        <v>70.5</v>
      </c>
      <c r="R4684">
        <v>56.8</v>
      </c>
      <c r="S4684">
        <v>25</v>
      </c>
      <c r="T4684">
        <v>14700</v>
      </c>
      <c r="U4684">
        <v>20800</v>
      </c>
      <c r="V4684">
        <v>25900</v>
      </c>
    </row>
    <row r="4685" spans="1:22" x14ac:dyDescent="0.25">
      <c r="A4685" t="str">
        <f t="shared" si="73"/>
        <v>2016/20171MaleBiosciencesUK</v>
      </c>
      <c r="B4685" t="s">
        <v>75</v>
      </c>
      <c r="C4685" t="s">
        <v>37</v>
      </c>
      <c r="D4685">
        <v>1</v>
      </c>
      <c r="E4685" t="s">
        <v>2</v>
      </c>
      <c r="F4685" t="s">
        <v>61</v>
      </c>
      <c r="G4685" t="s">
        <v>80</v>
      </c>
      <c r="H4685">
        <v>3940</v>
      </c>
      <c r="I4685">
        <v>3935</v>
      </c>
      <c r="J4685">
        <v>1.8</v>
      </c>
      <c r="K4685">
        <v>0.1</v>
      </c>
      <c r="L4685">
        <v>3865</v>
      </c>
      <c r="M4685">
        <v>5</v>
      </c>
      <c r="N4685">
        <v>7.7</v>
      </c>
      <c r="O4685">
        <v>44.8</v>
      </c>
      <c r="P4685">
        <v>65.8</v>
      </c>
      <c r="Q4685">
        <v>85.6</v>
      </c>
      <c r="R4685">
        <v>40.700000000000003</v>
      </c>
      <c r="S4685">
        <v>1715</v>
      </c>
      <c r="T4685">
        <v>13900</v>
      </c>
      <c r="U4685">
        <v>18600</v>
      </c>
      <c r="V4685">
        <v>23400</v>
      </c>
    </row>
    <row r="4686" spans="1:22" x14ac:dyDescent="0.25">
      <c r="A4686" t="str">
        <f t="shared" si="73"/>
        <v>2016/20171MaleBiosciencesNon-EU</v>
      </c>
      <c r="B4686" t="s">
        <v>75</v>
      </c>
      <c r="C4686" t="s">
        <v>37</v>
      </c>
      <c r="D4686">
        <v>1</v>
      </c>
      <c r="E4686" t="s">
        <v>2</v>
      </c>
      <c r="F4686" t="s">
        <v>125</v>
      </c>
      <c r="G4686" t="s">
        <v>80</v>
      </c>
      <c r="H4686">
        <v>250</v>
      </c>
      <c r="I4686">
        <v>250</v>
      </c>
      <c r="J4686">
        <v>36.1</v>
      </c>
      <c r="K4686">
        <v>0.9</v>
      </c>
      <c r="L4686">
        <v>160</v>
      </c>
      <c r="M4686">
        <v>12.8</v>
      </c>
      <c r="N4686">
        <v>1.8</v>
      </c>
      <c r="O4686">
        <v>3.9</v>
      </c>
      <c r="P4686">
        <v>13.3</v>
      </c>
      <c r="Q4686">
        <v>49.3</v>
      </c>
      <c r="R4686">
        <v>45.4</v>
      </c>
      <c r="S4686" t="s">
        <v>124</v>
      </c>
      <c r="T4686" t="s">
        <v>124</v>
      </c>
      <c r="U4686" t="s">
        <v>124</v>
      </c>
      <c r="V4686" t="s">
        <v>124</v>
      </c>
    </row>
    <row r="4687" spans="1:22" x14ac:dyDescent="0.25">
      <c r="A4687" t="str">
        <f t="shared" si="73"/>
        <v>2016/20171MaleBusiness and managementEU</v>
      </c>
      <c r="B4687" t="s">
        <v>75</v>
      </c>
      <c r="C4687" t="s">
        <v>37</v>
      </c>
      <c r="D4687">
        <v>1</v>
      </c>
      <c r="E4687" t="s">
        <v>2</v>
      </c>
      <c r="F4687" t="s">
        <v>21</v>
      </c>
      <c r="G4687" t="s">
        <v>107</v>
      </c>
      <c r="H4687">
        <v>1750</v>
      </c>
      <c r="I4687">
        <v>1715</v>
      </c>
      <c r="J4687">
        <v>35.799999999999997</v>
      </c>
      <c r="K4687">
        <v>2</v>
      </c>
      <c r="L4687">
        <v>1100</v>
      </c>
      <c r="M4687">
        <v>17.7</v>
      </c>
      <c r="N4687">
        <v>5.4</v>
      </c>
      <c r="O4687">
        <v>24.7</v>
      </c>
      <c r="P4687">
        <v>28.4</v>
      </c>
      <c r="Q4687">
        <v>41.2</v>
      </c>
      <c r="R4687">
        <v>16.5</v>
      </c>
      <c r="S4687">
        <v>400</v>
      </c>
      <c r="T4687">
        <v>17200</v>
      </c>
      <c r="U4687">
        <v>24100</v>
      </c>
      <c r="V4687">
        <v>31000</v>
      </c>
    </row>
    <row r="4688" spans="1:22" x14ac:dyDescent="0.25">
      <c r="A4688" t="str">
        <f t="shared" si="73"/>
        <v>2016/20171MaleBusiness and managementUK</v>
      </c>
      <c r="B4688" t="s">
        <v>75</v>
      </c>
      <c r="C4688" t="s">
        <v>37</v>
      </c>
      <c r="D4688">
        <v>1</v>
      </c>
      <c r="E4688" t="s">
        <v>2</v>
      </c>
      <c r="F4688" t="s">
        <v>61</v>
      </c>
      <c r="G4688" t="s">
        <v>107</v>
      </c>
      <c r="H4688">
        <v>16060</v>
      </c>
      <c r="I4688">
        <v>16000</v>
      </c>
      <c r="J4688">
        <v>1.4</v>
      </c>
      <c r="K4688">
        <v>0.4</v>
      </c>
      <c r="L4688">
        <v>15775</v>
      </c>
      <c r="M4688">
        <v>5.8</v>
      </c>
      <c r="N4688">
        <v>9.1999999999999993</v>
      </c>
      <c r="O4688">
        <v>73.3</v>
      </c>
      <c r="P4688">
        <v>79.900000000000006</v>
      </c>
      <c r="Q4688">
        <v>83.6</v>
      </c>
      <c r="R4688">
        <v>10.3</v>
      </c>
      <c r="S4688">
        <v>11415</v>
      </c>
      <c r="T4688">
        <v>16100</v>
      </c>
      <c r="U4688">
        <v>20800</v>
      </c>
      <c r="V4688">
        <v>26600</v>
      </c>
    </row>
    <row r="4689" spans="1:22" x14ac:dyDescent="0.25">
      <c r="A4689" t="str">
        <f t="shared" si="73"/>
        <v>2016/20171MaleBusiness and managementNon-EU</v>
      </c>
      <c r="B4689" t="s">
        <v>75</v>
      </c>
      <c r="C4689" t="s">
        <v>37</v>
      </c>
      <c r="D4689">
        <v>1</v>
      </c>
      <c r="E4689" t="s">
        <v>2</v>
      </c>
      <c r="F4689" t="s">
        <v>125</v>
      </c>
      <c r="G4689" t="s">
        <v>107</v>
      </c>
      <c r="H4689">
        <v>8325</v>
      </c>
      <c r="I4689">
        <v>8275</v>
      </c>
      <c r="J4689">
        <v>43.1</v>
      </c>
      <c r="K4689">
        <v>0.6</v>
      </c>
      <c r="L4689">
        <v>4710</v>
      </c>
      <c r="M4689">
        <v>12.1</v>
      </c>
      <c r="N4689">
        <v>2</v>
      </c>
      <c r="O4689">
        <v>5</v>
      </c>
      <c r="P4689">
        <v>8.4</v>
      </c>
      <c r="Q4689">
        <v>42.8</v>
      </c>
      <c r="R4689">
        <v>37.799999999999997</v>
      </c>
      <c r="S4689">
        <v>340</v>
      </c>
      <c r="T4689">
        <v>15000</v>
      </c>
      <c r="U4689">
        <v>21200</v>
      </c>
      <c r="V4689">
        <v>29200</v>
      </c>
    </row>
    <row r="4690" spans="1:22" x14ac:dyDescent="0.25">
      <c r="A4690" t="str">
        <f t="shared" si="73"/>
        <v>2016/20171MaleCeltic studiesEU</v>
      </c>
      <c r="B4690" t="s">
        <v>75</v>
      </c>
      <c r="C4690" t="s">
        <v>37</v>
      </c>
      <c r="D4690">
        <v>1</v>
      </c>
      <c r="E4690" t="s">
        <v>2</v>
      </c>
      <c r="F4690" t="s">
        <v>21</v>
      </c>
      <c r="G4690" t="s">
        <v>111</v>
      </c>
      <c r="H4690" t="s">
        <v>124</v>
      </c>
      <c r="I4690" t="s">
        <v>124</v>
      </c>
      <c r="J4690" t="s">
        <v>124</v>
      </c>
      <c r="K4690" t="s">
        <v>124</v>
      </c>
      <c r="L4690" t="s">
        <v>124</v>
      </c>
      <c r="M4690" t="s">
        <v>124</v>
      </c>
      <c r="N4690" t="s">
        <v>124</v>
      </c>
      <c r="O4690" t="s">
        <v>124</v>
      </c>
      <c r="P4690" t="s">
        <v>124</v>
      </c>
      <c r="Q4690" t="s">
        <v>124</v>
      </c>
      <c r="R4690" t="s">
        <v>124</v>
      </c>
      <c r="S4690" t="s">
        <v>146</v>
      </c>
      <c r="T4690" t="s">
        <v>146</v>
      </c>
      <c r="U4690" t="s">
        <v>146</v>
      </c>
      <c r="V4690" t="s">
        <v>146</v>
      </c>
    </row>
    <row r="4691" spans="1:22" x14ac:dyDescent="0.25">
      <c r="A4691" t="str">
        <f t="shared" si="73"/>
        <v>2016/20171MaleCeltic studiesUK</v>
      </c>
      <c r="B4691" t="s">
        <v>75</v>
      </c>
      <c r="C4691" t="s">
        <v>37</v>
      </c>
      <c r="D4691">
        <v>1</v>
      </c>
      <c r="E4691" t="s">
        <v>2</v>
      </c>
      <c r="F4691" t="s">
        <v>61</v>
      </c>
      <c r="G4691" t="s">
        <v>111</v>
      </c>
      <c r="H4691">
        <v>5</v>
      </c>
      <c r="I4691">
        <v>5</v>
      </c>
      <c r="J4691">
        <v>0</v>
      </c>
      <c r="K4691">
        <v>0</v>
      </c>
      <c r="L4691">
        <v>5</v>
      </c>
      <c r="M4691">
        <v>12.5</v>
      </c>
      <c r="N4691">
        <v>0</v>
      </c>
      <c r="O4691">
        <v>37.5</v>
      </c>
      <c r="P4691">
        <v>62.5</v>
      </c>
      <c r="Q4691">
        <v>87.5</v>
      </c>
      <c r="R4691">
        <v>50</v>
      </c>
      <c r="S4691" t="s">
        <v>124</v>
      </c>
      <c r="T4691" t="s">
        <v>124</v>
      </c>
      <c r="U4691" t="s">
        <v>124</v>
      </c>
      <c r="V4691" t="s">
        <v>124</v>
      </c>
    </row>
    <row r="4692" spans="1:22" x14ac:dyDescent="0.25">
      <c r="A4692" t="str">
        <f t="shared" si="73"/>
        <v>2016/20171MaleChemistryEU</v>
      </c>
      <c r="B4692" t="s">
        <v>75</v>
      </c>
      <c r="C4692" t="s">
        <v>37</v>
      </c>
      <c r="D4692">
        <v>1</v>
      </c>
      <c r="E4692" t="s">
        <v>2</v>
      </c>
      <c r="F4692" t="s">
        <v>21</v>
      </c>
      <c r="G4692" t="s">
        <v>90</v>
      </c>
      <c r="H4692">
        <v>45</v>
      </c>
      <c r="I4692">
        <v>45</v>
      </c>
      <c r="J4692">
        <v>22.2</v>
      </c>
      <c r="K4692">
        <v>0</v>
      </c>
      <c r="L4692">
        <v>35</v>
      </c>
      <c r="M4692">
        <v>12.3</v>
      </c>
      <c r="N4692">
        <v>3.4</v>
      </c>
      <c r="O4692">
        <v>9.4</v>
      </c>
      <c r="P4692">
        <v>34.5</v>
      </c>
      <c r="Q4692">
        <v>62.1</v>
      </c>
      <c r="R4692">
        <v>52.7</v>
      </c>
      <c r="S4692" t="s">
        <v>124</v>
      </c>
      <c r="T4692" t="s">
        <v>124</v>
      </c>
      <c r="U4692" t="s">
        <v>124</v>
      </c>
      <c r="V4692" t="s">
        <v>124</v>
      </c>
    </row>
    <row r="4693" spans="1:22" x14ac:dyDescent="0.25">
      <c r="A4693" t="str">
        <f t="shared" si="73"/>
        <v>2016/20171MaleChemistryUK</v>
      </c>
      <c r="B4693" t="s">
        <v>75</v>
      </c>
      <c r="C4693" t="s">
        <v>37</v>
      </c>
      <c r="D4693">
        <v>1</v>
      </c>
      <c r="E4693" t="s">
        <v>2</v>
      </c>
      <c r="F4693" t="s">
        <v>61</v>
      </c>
      <c r="G4693" t="s">
        <v>90</v>
      </c>
      <c r="H4693">
        <v>1910</v>
      </c>
      <c r="I4693">
        <v>1905</v>
      </c>
      <c r="J4693">
        <v>1.3</v>
      </c>
      <c r="K4693">
        <v>0.3</v>
      </c>
      <c r="L4693">
        <v>1880</v>
      </c>
      <c r="M4693">
        <v>4.3</v>
      </c>
      <c r="N4693">
        <v>6.4</v>
      </c>
      <c r="O4693">
        <v>53.7</v>
      </c>
      <c r="P4693">
        <v>72.7</v>
      </c>
      <c r="Q4693">
        <v>87.9</v>
      </c>
      <c r="R4693">
        <v>34.200000000000003</v>
      </c>
      <c r="S4693">
        <v>1005</v>
      </c>
      <c r="T4693">
        <v>16400</v>
      </c>
      <c r="U4693">
        <v>20800</v>
      </c>
      <c r="V4693">
        <v>25600</v>
      </c>
    </row>
    <row r="4694" spans="1:22" x14ac:dyDescent="0.25">
      <c r="A4694" t="str">
        <f t="shared" si="73"/>
        <v>2016/20171MaleChemistryNon-EU</v>
      </c>
      <c r="B4694" t="s">
        <v>75</v>
      </c>
      <c r="C4694" t="s">
        <v>37</v>
      </c>
      <c r="D4694">
        <v>1</v>
      </c>
      <c r="E4694" t="s">
        <v>2</v>
      </c>
      <c r="F4694" t="s">
        <v>125</v>
      </c>
      <c r="G4694" t="s">
        <v>90</v>
      </c>
      <c r="H4694">
        <v>150</v>
      </c>
      <c r="I4694">
        <v>150</v>
      </c>
      <c r="J4694">
        <v>39.1</v>
      </c>
      <c r="K4694">
        <v>1.3</v>
      </c>
      <c r="L4694">
        <v>90</v>
      </c>
      <c r="M4694">
        <v>7.2</v>
      </c>
      <c r="N4694">
        <v>3</v>
      </c>
      <c r="O4694">
        <v>6.2</v>
      </c>
      <c r="P4694">
        <v>14.6</v>
      </c>
      <c r="Q4694">
        <v>50.7</v>
      </c>
      <c r="R4694">
        <v>44.5</v>
      </c>
      <c r="S4694" t="s">
        <v>124</v>
      </c>
      <c r="T4694" t="s">
        <v>124</v>
      </c>
      <c r="U4694" t="s">
        <v>124</v>
      </c>
      <c r="V4694" t="s">
        <v>124</v>
      </c>
    </row>
    <row r="4695" spans="1:22" x14ac:dyDescent="0.25">
      <c r="A4695" t="str">
        <f t="shared" si="73"/>
        <v>2016/20171MaleCombined and general studiesEU</v>
      </c>
      <c r="B4695" t="s">
        <v>75</v>
      </c>
      <c r="C4695" t="s">
        <v>37</v>
      </c>
      <c r="D4695">
        <v>1</v>
      </c>
      <c r="E4695" t="s">
        <v>2</v>
      </c>
      <c r="F4695" t="s">
        <v>21</v>
      </c>
      <c r="G4695" t="s">
        <v>120</v>
      </c>
      <c r="H4695">
        <v>10</v>
      </c>
      <c r="I4695">
        <v>10</v>
      </c>
      <c r="J4695">
        <v>24</v>
      </c>
      <c r="K4695">
        <v>0</v>
      </c>
      <c r="L4695">
        <v>5</v>
      </c>
      <c r="M4695">
        <v>16</v>
      </c>
      <c r="N4695">
        <v>0</v>
      </c>
      <c r="O4695">
        <v>24</v>
      </c>
      <c r="P4695">
        <v>36</v>
      </c>
      <c r="Q4695">
        <v>60</v>
      </c>
      <c r="R4695">
        <v>36</v>
      </c>
      <c r="S4695" t="s">
        <v>124</v>
      </c>
      <c r="T4695" t="s">
        <v>124</v>
      </c>
      <c r="U4695" t="s">
        <v>124</v>
      </c>
      <c r="V4695" t="s">
        <v>124</v>
      </c>
    </row>
    <row r="4696" spans="1:22" x14ac:dyDescent="0.25">
      <c r="A4696" t="str">
        <f t="shared" si="73"/>
        <v>2016/20171MaleCombined and general studiesUK</v>
      </c>
      <c r="B4696" t="s">
        <v>75</v>
      </c>
      <c r="C4696" t="s">
        <v>37</v>
      </c>
      <c r="D4696">
        <v>1</v>
      </c>
      <c r="E4696" t="s">
        <v>2</v>
      </c>
      <c r="F4696" t="s">
        <v>61</v>
      </c>
      <c r="G4696" t="s">
        <v>120</v>
      </c>
      <c r="H4696">
        <v>1830</v>
      </c>
      <c r="I4696">
        <v>1800</v>
      </c>
      <c r="J4696">
        <v>1.2</v>
      </c>
      <c r="K4696">
        <v>1.4</v>
      </c>
      <c r="L4696">
        <v>1780</v>
      </c>
      <c r="M4696">
        <v>9.5</v>
      </c>
      <c r="N4696">
        <v>6</v>
      </c>
      <c r="O4696">
        <v>55.7</v>
      </c>
      <c r="P4696">
        <v>75.8</v>
      </c>
      <c r="Q4696">
        <v>83.3</v>
      </c>
      <c r="R4696">
        <v>27.6</v>
      </c>
      <c r="S4696">
        <v>920</v>
      </c>
      <c r="T4696">
        <v>16100</v>
      </c>
      <c r="U4696">
        <v>25600</v>
      </c>
      <c r="V4696">
        <v>37200</v>
      </c>
    </row>
    <row r="4697" spans="1:22" x14ac:dyDescent="0.25">
      <c r="A4697" t="str">
        <f t="shared" si="73"/>
        <v>2016/20171MaleCombined and general studiesNon-EU</v>
      </c>
      <c r="B4697" t="s">
        <v>75</v>
      </c>
      <c r="C4697" t="s">
        <v>37</v>
      </c>
      <c r="D4697">
        <v>1</v>
      </c>
      <c r="E4697" t="s">
        <v>2</v>
      </c>
      <c r="F4697" t="s">
        <v>125</v>
      </c>
      <c r="G4697" t="s">
        <v>120</v>
      </c>
      <c r="H4697">
        <v>25</v>
      </c>
      <c r="I4697">
        <v>20</v>
      </c>
      <c r="J4697">
        <v>27.9</v>
      </c>
      <c r="K4697">
        <v>8.5</v>
      </c>
      <c r="L4697">
        <v>15</v>
      </c>
      <c r="M4697">
        <v>23.3</v>
      </c>
      <c r="N4697">
        <v>0</v>
      </c>
      <c r="O4697">
        <v>14</v>
      </c>
      <c r="P4697">
        <v>14</v>
      </c>
      <c r="Q4697">
        <v>48.8</v>
      </c>
      <c r="R4697">
        <v>34.9</v>
      </c>
      <c r="S4697" t="s">
        <v>124</v>
      </c>
      <c r="T4697" t="s">
        <v>124</v>
      </c>
      <c r="U4697" t="s">
        <v>124</v>
      </c>
      <c r="V4697" t="s">
        <v>124</v>
      </c>
    </row>
    <row r="4698" spans="1:22" x14ac:dyDescent="0.25">
      <c r="A4698" t="str">
        <f t="shared" si="73"/>
        <v>2016/20171MaleComputingEU</v>
      </c>
      <c r="B4698" t="s">
        <v>75</v>
      </c>
      <c r="C4698" t="s">
        <v>37</v>
      </c>
      <c r="D4698">
        <v>1</v>
      </c>
      <c r="E4698" t="s">
        <v>2</v>
      </c>
      <c r="F4698" t="s">
        <v>21</v>
      </c>
      <c r="G4698" t="s">
        <v>95</v>
      </c>
      <c r="H4698">
        <v>630</v>
      </c>
      <c r="I4698">
        <v>615</v>
      </c>
      <c r="J4698">
        <v>20.399999999999999</v>
      </c>
      <c r="K4698">
        <v>2.8</v>
      </c>
      <c r="L4698">
        <v>490</v>
      </c>
      <c r="M4698">
        <v>15.3</v>
      </c>
      <c r="N4698">
        <v>6.7</v>
      </c>
      <c r="O4698">
        <v>39.4</v>
      </c>
      <c r="P4698">
        <v>46.6</v>
      </c>
      <c r="Q4698">
        <v>57.6</v>
      </c>
      <c r="R4698">
        <v>18.2</v>
      </c>
      <c r="S4698">
        <v>230</v>
      </c>
      <c r="T4698">
        <v>21200</v>
      </c>
      <c r="U4698">
        <v>28500</v>
      </c>
      <c r="V4698">
        <v>39100</v>
      </c>
    </row>
    <row r="4699" spans="1:22" x14ac:dyDescent="0.25">
      <c r="A4699" t="str">
        <f t="shared" si="73"/>
        <v>2016/20171MaleComputingUK</v>
      </c>
      <c r="B4699" t="s">
        <v>75</v>
      </c>
      <c r="C4699" t="s">
        <v>37</v>
      </c>
      <c r="D4699">
        <v>1</v>
      </c>
      <c r="E4699" t="s">
        <v>2</v>
      </c>
      <c r="F4699" t="s">
        <v>61</v>
      </c>
      <c r="G4699" t="s">
        <v>95</v>
      </c>
      <c r="H4699">
        <v>8830</v>
      </c>
      <c r="I4699">
        <v>8795</v>
      </c>
      <c r="J4699">
        <v>1.1000000000000001</v>
      </c>
      <c r="K4699">
        <v>0.4</v>
      </c>
      <c r="L4699">
        <v>8705</v>
      </c>
      <c r="M4699">
        <v>5.8</v>
      </c>
      <c r="N4699">
        <v>9</v>
      </c>
      <c r="O4699">
        <v>74.599999999999994</v>
      </c>
      <c r="P4699">
        <v>80.400000000000006</v>
      </c>
      <c r="Q4699">
        <v>84.2</v>
      </c>
      <c r="R4699">
        <v>9.5</v>
      </c>
      <c r="S4699">
        <v>6415</v>
      </c>
      <c r="T4699">
        <v>16800</v>
      </c>
      <c r="U4699">
        <v>22600</v>
      </c>
      <c r="V4699">
        <v>28100</v>
      </c>
    </row>
    <row r="4700" spans="1:22" x14ac:dyDescent="0.25">
      <c r="A4700" t="str">
        <f t="shared" si="73"/>
        <v>2016/20171MaleComputingNon-EU</v>
      </c>
      <c r="B4700" t="s">
        <v>75</v>
      </c>
      <c r="C4700" t="s">
        <v>37</v>
      </c>
      <c r="D4700">
        <v>1</v>
      </c>
      <c r="E4700" t="s">
        <v>2</v>
      </c>
      <c r="F4700" t="s">
        <v>125</v>
      </c>
      <c r="G4700" t="s">
        <v>95</v>
      </c>
      <c r="H4700">
        <v>1010</v>
      </c>
      <c r="I4700">
        <v>1000</v>
      </c>
      <c r="J4700">
        <v>37.9</v>
      </c>
      <c r="K4700">
        <v>0.8</v>
      </c>
      <c r="L4700">
        <v>620</v>
      </c>
      <c r="M4700">
        <v>18.3</v>
      </c>
      <c r="N4700">
        <v>2.7</v>
      </c>
      <c r="O4700">
        <v>12.3</v>
      </c>
      <c r="P4700">
        <v>18.2</v>
      </c>
      <c r="Q4700">
        <v>41.1</v>
      </c>
      <c r="R4700">
        <v>28.8</v>
      </c>
      <c r="S4700">
        <v>105</v>
      </c>
      <c r="T4700">
        <v>18200</v>
      </c>
      <c r="U4700">
        <v>25200</v>
      </c>
      <c r="V4700">
        <v>31800</v>
      </c>
    </row>
    <row r="4701" spans="1:22" x14ac:dyDescent="0.25">
      <c r="A4701" t="str">
        <f t="shared" si="73"/>
        <v>2016/20171MaleCreative arts and designEU</v>
      </c>
      <c r="B4701" t="s">
        <v>75</v>
      </c>
      <c r="C4701" t="s">
        <v>37</v>
      </c>
      <c r="D4701">
        <v>1</v>
      </c>
      <c r="E4701" t="s">
        <v>2</v>
      </c>
      <c r="F4701" t="s">
        <v>21</v>
      </c>
      <c r="G4701" t="s">
        <v>116</v>
      </c>
      <c r="H4701">
        <v>340</v>
      </c>
      <c r="I4701">
        <v>335</v>
      </c>
      <c r="J4701">
        <v>23.5</v>
      </c>
      <c r="K4701">
        <v>2</v>
      </c>
      <c r="L4701">
        <v>255</v>
      </c>
      <c r="M4701">
        <v>18.8</v>
      </c>
      <c r="N4701">
        <v>8.6</v>
      </c>
      <c r="O4701">
        <v>34.299999999999997</v>
      </c>
      <c r="P4701">
        <v>40.1</v>
      </c>
      <c r="Q4701">
        <v>49.1</v>
      </c>
      <c r="R4701">
        <v>14.8</v>
      </c>
      <c r="S4701">
        <v>100</v>
      </c>
      <c r="T4701">
        <v>12300</v>
      </c>
      <c r="U4701">
        <v>18200</v>
      </c>
      <c r="V4701">
        <v>22600</v>
      </c>
    </row>
    <row r="4702" spans="1:22" x14ac:dyDescent="0.25">
      <c r="A4702" t="str">
        <f t="shared" si="73"/>
        <v>2016/20171MaleCreative arts and designUK</v>
      </c>
      <c r="B4702" t="s">
        <v>75</v>
      </c>
      <c r="C4702" t="s">
        <v>37</v>
      </c>
      <c r="D4702">
        <v>1</v>
      </c>
      <c r="E4702" t="s">
        <v>2</v>
      </c>
      <c r="F4702" t="s">
        <v>61</v>
      </c>
      <c r="G4702" t="s">
        <v>116</v>
      </c>
      <c r="H4702">
        <v>6920</v>
      </c>
      <c r="I4702">
        <v>6905</v>
      </c>
      <c r="J4702">
        <v>1.1000000000000001</v>
      </c>
      <c r="K4702">
        <v>0.2</v>
      </c>
      <c r="L4702">
        <v>6830</v>
      </c>
      <c r="M4702">
        <v>6.7</v>
      </c>
      <c r="N4702">
        <v>12.8</v>
      </c>
      <c r="O4702">
        <v>71.3</v>
      </c>
      <c r="P4702">
        <v>76.400000000000006</v>
      </c>
      <c r="Q4702">
        <v>79.400000000000006</v>
      </c>
      <c r="R4702">
        <v>8.1</v>
      </c>
      <c r="S4702">
        <v>4625</v>
      </c>
      <c r="T4702">
        <v>10600</v>
      </c>
      <c r="U4702">
        <v>15700</v>
      </c>
      <c r="V4702">
        <v>20100</v>
      </c>
    </row>
    <row r="4703" spans="1:22" x14ac:dyDescent="0.25">
      <c r="A4703" t="str">
        <f t="shared" si="73"/>
        <v>2016/20171MaleCreative arts and designNon-EU</v>
      </c>
      <c r="B4703" t="s">
        <v>75</v>
      </c>
      <c r="C4703" t="s">
        <v>37</v>
      </c>
      <c r="D4703">
        <v>1</v>
      </c>
      <c r="E4703" t="s">
        <v>2</v>
      </c>
      <c r="F4703" t="s">
        <v>125</v>
      </c>
      <c r="G4703" t="s">
        <v>116</v>
      </c>
      <c r="H4703">
        <v>575</v>
      </c>
      <c r="I4703">
        <v>565</v>
      </c>
      <c r="J4703">
        <v>48.4</v>
      </c>
      <c r="K4703">
        <v>1.2</v>
      </c>
      <c r="L4703">
        <v>290</v>
      </c>
      <c r="M4703">
        <v>20.100000000000001</v>
      </c>
      <c r="N4703">
        <v>4.0999999999999996</v>
      </c>
      <c r="O4703">
        <v>9.6</v>
      </c>
      <c r="P4703">
        <v>11.6</v>
      </c>
      <c r="Q4703">
        <v>27.3</v>
      </c>
      <c r="R4703">
        <v>17.7</v>
      </c>
      <c r="S4703">
        <v>45</v>
      </c>
      <c r="T4703">
        <v>12000</v>
      </c>
      <c r="U4703">
        <v>16700</v>
      </c>
      <c r="V4703">
        <v>23000</v>
      </c>
    </row>
    <row r="4704" spans="1:22" x14ac:dyDescent="0.25">
      <c r="A4704" t="str">
        <f t="shared" si="73"/>
        <v>2016/20171MaleEconomicsEU</v>
      </c>
      <c r="B4704" t="s">
        <v>75</v>
      </c>
      <c r="C4704" t="s">
        <v>37</v>
      </c>
      <c r="D4704">
        <v>1</v>
      </c>
      <c r="E4704" t="s">
        <v>2</v>
      </c>
      <c r="F4704" t="s">
        <v>21</v>
      </c>
      <c r="G4704" t="s">
        <v>8</v>
      </c>
      <c r="H4704">
        <v>345</v>
      </c>
      <c r="I4704">
        <v>330</v>
      </c>
      <c r="J4704">
        <v>21.2</v>
      </c>
      <c r="K4704">
        <v>3.9</v>
      </c>
      <c r="L4704">
        <v>260</v>
      </c>
      <c r="M4704">
        <v>13.9</v>
      </c>
      <c r="N4704">
        <v>6.3</v>
      </c>
      <c r="O4704">
        <v>24.3</v>
      </c>
      <c r="P4704">
        <v>34</v>
      </c>
      <c r="Q4704">
        <v>58.6</v>
      </c>
      <c r="R4704">
        <v>34.200000000000003</v>
      </c>
      <c r="S4704">
        <v>75</v>
      </c>
      <c r="T4704">
        <v>21500</v>
      </c>
      <c r="U4704">
        <v>32500</v>
      </c>
      <c r="V4704">
        <v>54000</v>
      </c>
    </row>
    <row r="4705" spans="1:22" x14ac:dyDescent="0.25">
      <c r="A4705" t="str">
        <f t="shared" si="73"/>
        <v>2016/20171MaleEconomicsUK</v>
      </c>
      <c r="B4705" t="s">
        <v>75</v>
      </c>
      <c r="C4705" t="s">
        <v>37</v>
      </c>
      <c r="D4705">
        <v>1</v>
      </c>
      <c r="E4705" t="s">
        <v>2</v>
      </c>
      <c r="F4705" t="s">
        <v>61</v>
      </c>
      <c r="G4705" t="s">
        <v>8</v>
      </c>
      <c r="H4705">
        <v>3565</v>
      </c>
      <c r="I4705">
        <v>3555</v>
      </c>
      <c r="J4705">
        <v>1.1000000000000001</v>
      </c>
      <c r="K4705">
        <v>0.2</v>
      </c>
      <c r="L4705">
        <v>3515</v>
      </c>
      <c r="M4705">
        <v>6.2</v>
      </c>
      <c r="N4705">
        <v>7.3</v>
      </c>
      <c r="O4705">
        <v>68.3</v>
      </c>
      <c r="P4705">
        <v>78.099999999999994</v>
      </c>
      <c r="Q4705">
        <v>85.4</v>
      </c>
      <c r="R4705">
        <v>17.100000000000001</v>
      </c>
      <c r="S4705">
        <v>2375</v>
      </c>
      <c r="T4705">
        <v>19700</v>
      </c>
      <c r="U4705">
        <v>25600</v>
      </c>
      <c r="V4705">
        <v>31800</v>
      </c>
    </row>
    <row r="4706" spans="1:22" x14ac:dyDescent="0.25">
      <c r="A4706" t="str">
        <f t="shared" si="73"/>
        <v>2016/20171MaleEconomicsNon-EU</v>
      </c>
      <c r="B4706" t="s">
        <v>75</v>
      </c>
      <c r="C4706" t="s">
        <v>37</v>
      </c>
      <c r="D4706">
        <v>1</v>
      </c>
      <c r="E4706" t="s">
        <v>2</v>
      </c>
      <c r="F4706" t="s">
        <v>125</v>
      </c>
      <c r="G4706" t="s">
        <v>8</v>
      </c>
      <c r="H4706">
        <v>1040</v>
      </c>
      <c r="I4706">
        <v>1035</v>
      </c>
      <c r="J4706">
        <v>41.1</v>
      </c>
      <c r="K4706">
        <v>0.7</v>
      </c>
      <c r="L4706">
        <v>610</v>
      </c>
      <c r="M4706">
        <v>11</v>
      </c>
      <c r="N4706">
        <v>1.7</v>
      </c>
      <c r="O4706">
        <v>7.1</v>
      </c>
      <c r="P4706">
        <v>11.1</v>
      </c>
      <c r="Q4706">
        <v>46.2</v>
      </c>
      <c r="R4706">
        <v>39.1</v>
      </c>
      <c r="S4706">
        <v>65</v>
      </c>
      <c r="T4706">
        <v>27000</v>
      </c>
      <c r="U4706">
        <v>30700</v>
      </c>
      <c r="V4706">
        <v>43100</v>
      </c>
    </row>
    <row r="4707" spans="1:22" x14ac:dyDescent="0.25">
      <c r="A4707" t="str">
        <f t="shared" si="73"/>
        <v>2016/20171MaleEducation and teachingEU</v>
      </c>
      <c r="B4707" t="s">
        <v>75</v>
      </c>
      <c r="C4707" t="s">
        <v>37</v>
      </c>
      <c r="D4707">
        <v>1</v>
      </c>
      <c r="E4707" t="s">
        <v>2</v>
      </c>
      <c r="F4707" t="s">
        <v>21</v>
      </c>
      <c r="G4707" t="s">
        <v>118</v>
      </c>
      <c r="H4707">
        <v>20</v>
      </c>
      <c r="I4707">
        <v>20</v>
      </c>
      <c r="J4707">
        <v>18.600000000000001</v>
      </c>
      <c r="K4707">
        <v>2.2999999999999998</v>
      </c>
      <c r="L4707">
        <v>20</v>
      </c>
      <c r="M4707">
        <v>0</v>
      </c>
      <c r="N4707">
        <v>7</v>
      </c>
      <c r="O4707">
        <v>48.8</v>
      </c>
      <c r="P4707">
        <v>60.5</v>
      </c>
      <c r="Q4707">
        <v>74.400000000000006</v>
      </c>
      <c r="R4707">
        <v>25.6</v>
      </c>
      <c r="S4707" t="s">
        <v>124</v>
      </c>
      <c r="T4707" t="s">
        <v>124</v>
      </c>
      <c r="U4707" t="s">
        <v>124</v>
      </c>
      <c r="V4707" t="s">
        <v>124</v>
      </c>
    </row>
    <row r="4708" spans="1:22" x14ac:dyDescent="0.25">
      <c r="A4708" t="str">
        <f t="shared" si="73"/>
        <v>2016/20171MaleEducation and teachingUK</v>
      </c>
      <c r="B4708" t="s">
        <v>75</v>
      </c>
      <c r="C4708" t="s">
        <v>37</v>
      </c>
      <c r="D4708">
        <v>1</v>
      </c>
      <c r="E4708" t="s">
        <v>2</v>
      </c>
      <c r="F4708" t="s">
        <v>61</v>
      </c>
      <c r="G4708" t="s">
        <v>118</v>
      </c>
      <c r="H4708">
        <v>1920</v>
      </c>
      <c r="I4708">
        <v>1915</v>
      </c>
      <c r="J4708">
        <v>1</v>
      </c>
      <c r="K4708">
        <v>0.3</v>
      </c>
      <c r="L4708">
        <v>1895</v>
      </c>
      <c r="M4708">
        <v>2.7</v>
      </c>
      <c r="N4708">
        <v>5.8</v>
      </c>
      <c r="O4708">
        <v>73.7</v>
      </c>
      <c r="P4708">
        <v>86.9</v>
      </c>
      <c r="Q4708">
        <v>90.4</v>
      </c>
      <c r="R4708">
        <v>16.7</v>
      </c>
      <c r="S4708">
        <v>1385</v>
      </c>
      <c r="T4708">
        <v>15000</v>
      </c>
      <c r="U4708">
        <v>21200</v>
      </c>
      <c r="V4708">
        <v>21900</v>
      </c>
    </row>
    <row r="4709" spans="1:22" x14ac:dyDescent="0.25">
      <c r="A4709" t="str">
        <f t="shared" si="73"/>
        <v>2016/20171MaleEducation and teachingNon-EU</v>
      </c>
      <c r="B4709" t="s">
        <v>75</v>
      </c>
      <c r="C4709" t="s">
        <v>37</v>
      </c>
      <c r="D4709">
        <v>1</v>
      </c>
      <c r="E4709" t="s">
        <v>2</v>
      </c>
      <c r="F4709" t="s">
        <v>125</v>
      </c>
      <c r="G4709" t="s">
        <v>118</v>
      </c>
      <c r="H4709">
        <v>25</v>
      </c>
      <c r="I4709">
        <v>25</v>
      </c>
      <c r="J4709">
        <v>42.9</v>
      </c>
      <c r="K4709">
        <v>0</v>
      </c>
      <c r="L4709">
        <v>15</v>
      </c>
      <c r="M4709">
        <v>16.3</v>
      </c>
      <c r="N4709">
        <v>0</v>
      </c>
      <c r="O4709">
        <v>10.199999999999999</v>
      </c>
      <c r="P4709">
        <v>10.199999999999999</v>
      </c>
      <c r="Q4709">
        <v>40.799999999999997</v>
      </c>
      <c r="R4709">
        <v>30.6</v>
      </c>
      <c r="S4709" t="s">
        <v>124</v>
      </c>
      <c r="T4709" t="s">
        <v>124</v>
      </c>
      <c r="U4709" t="s">
        <v>124</v>
      </c>
      <c r="V4709" t="s">
        <v>124</v>
      </c>
    </row>
    <row r="4710" spans="1:22" x14ac:dyDescent="0.25">
      <c r="A4710" t="str">
        <f t="shared" si="73"/>
        <v>2016/20171MaleEngineeringEU</v>
      </c>
      <c r="B4710" t="s">
        <v>75</v>
      </c>
      <c r="C4710" t="s">
        <v>37</v>
      </c>
      <c r="D4710">
        <v>1</v>
      </c>
      <c r="E4710" t="s">
        <v>2</v>
      </c>
      <c r="F4710" t="s">
        <v>21</v>
      </c>
      <c r="G4710" t="s">
        <v>93</v>
      </c>
      <c r="H4710">
        <v>965</v>
      </c>
      <c r="I4710">
        <v>940</v>
      </c>
      <c r="J4710">
        <v>22.1</v>
      </c>
      <c r="K4710">
        <v>2.5</v>
      </c>
      <c r="L4710">
        <v>735</v>
      </c>
      <c r="M4710">
        <v>13.7</v>
      </c>
      <c r="N4710">
        <v>4.3</v>
      </c>
      <c r="O4710">
        <v>29.9</v>
      </c>
      <c r="P4710">
        <v>40.299999999999997</v>
      </c>
      <c r="Q4710">
        <v>59.9</v>
      </c>
      <c r="R4710">
        <v>30</v>
      </c>
      <c r="S4710">
        <v>265</v>
      </c>
      <c r="T4710">
        <v>23000</v>
      </c>
      <c r="U4710">
        <v>27000</v>
      </c>
      <c r="V4710">
        <v>31400</v>
      </c>
    </row>
    <row r="4711" spans="1:22" x14ac:dyDescent="0.25">
      <c r="A4711" t="str">
        <f t="shared" si="73"/>
        <v>2016/20171MaleEngineeringUK</v>
      </c>
      <c r="B4711" t="s">
        <v>75</v>
      </c>
      <c r="C4711" t="s">
        <v>37</v>
      </c>
      <c r="D4711">
        <v>1</v>
      </c>
      <c r="E4711" t="s">
        <v>2</v>
      </c>
      <c r="F4711" t="s">
        <v>61</v>
      </c>
      <c r="G4711" t="s">
        <v>93</v>
      </c>
      <c r="H4711">
        <v>10945</v>
      </c>
      <c r="I4711">
        <v>10895</v>
      </c>
      <c r="J4711">
        <v>1.4</v>
      </c>
      <c r="K4711">
        <v>0.5</v>
      </c>
      <c r="L4711">
        <v>10740</v>
      </c>
      <c r="M4711">
        <v>4.7</v>
      </c>
      <c r="N4711">
        <v>6.1</v>
      </c>
      <c r="O4711">
        <v>72.099999999999994</v>
      </c>
      <c r="P4711">
        <v>82.1</v>
      </c>
      <c r="Q4711">
        <v>87.8</v>
      </c>
      <c r="R4711">
        <v>15.7</v>
      </c>
      <c r="S4711">
        <v>7685</v>
      </c>
      <c r="T4711">
        <v>21200</v>
      </c>
      <c r="U4711">
        <v>26600</v>
      </c>
      <c r="V4711">
        <v>31400</v>
      </c>
    </row>
    <row r="4712" spans="1:22" x14ac:dyDescent="0.25">
      <c r="A4712" t="str">
        <f t="shared" si="73"/>
        <v>2016/20171MaleEngineeringNon-EU</v>
      </c>
      <c r="B4712" t="s">
        <v>75</v>
      </c>
      <c r="C4712" t="s">
        <v>37</v>
      </c>
      <c r="D4712">
        <v>1</v>
      </c>
      <c r="E4712" t="s">
        <v>2</v>
      </c>
      <c r="F4712" t="s">
        <v>125</v>
      </c>
      <c r="G4712" t="s">
        <v>93</v>
      </c>
      <c r="H4712">
        <v>4170</v>
      </c>
      <c r="I4712">
        <v>4135</v>
      </c>
      <c r="J4712">
        <v>43.5</v>
      </c>
      <c r="K4712">
        <v>0.8</v>
      </c>
      <c r="L4712">
        <v>2335</v>
      </c>
      <c r="M4712">
        <v>13.7</v>
      </c>
      <c r="N4712">
        <v>2.1</v>
      </c>
      <c r="O4712">
        <v>8</v>
      </c>
      <c r="P4712">
        <v>13.2</v>
      </c>
      <c r="Q4712">
        <v>40.700000000000003</v>
      </c>
      <c r="R4712">
        <v>32.700000000000003</v>
      </c>
      <c r="S4712">
        <v>260</v>
      </c>
      <c r="T4712">
        <v>23400</v>
      </c>
      <c r="U4712">
        <v>28500</v>
      </c>
      <c r="V4712">
        <v>33200</v>
      </c>
    </row>
    <row r="4713" spans="1:22" x14ac:dyDescent="0.25">
      <c r="A4713" t="str">
        <f t="shared" si="73"/>
        <v>2016/20171MaleEnglish studiesEU</v>
      </c>
      <c r="B4713" t="s">
        <v>75</v>
      </c>
      <c r="C4713" t="s">
        <v>37</v>
      </c>
      <c r="D4713">
        <v>1</v>
      </c>
      <c r="E4713" t="s">
        <v>2</v>
      </c>
      <c r="F4713" t="s">
        <v>21</v>
      </c>
      <c r="G4713" t="s">
        <v>109</v>
      </c>
      <c r="H4713">
        <v>60</v>
      </c>
      <c r="I4713">
        <v>55</v>
      </c>
      <c r="J4713">
        <v>27.3</v>
      </c>
      <c r="K4713">
        <v>3.5</v>
      </c>
      <c r="L4713">
        <v>40</v>
      </c>
      <c r="M4713">
        <v>24.6</v>
      </c>
      <c r="N4713">
        <v>0.9</v>
      </c>
      <c r="O4713">
        <v>15.2</v>
      </c>
      <c r="P4713">
        <v>21.8</v>
      </c>
      <c r="Q4713">
        <v>47.2</v>
      </c>
      <c r="R4713">
        <v>32</v>
      </c>
      <c r="S4713" t="s">
        <v>124</v>
      </c>
      <c r="T4713" t="s">
        <v>124</v>
      </c>
      <c r="U4713" t="s">
        <v>124</v>
      </c>
      <c r="V4713" t="s">
        <v>124</v>
      </c>
    </row>
    <row r="4714" spans="1:22" x14ac:dyDescent="0.25">
      <c r="A4714" t="str">
        <f t="shared" si="73"/>
        <v>2016/20171MaleEnglish studiesUK</v>
      </c>
      <c r="B4714" t="s">
        <v>75</v>
      </c>
      <c r="C4714" t="s">
        <v>37</v>
      </c>
      <c r="D4714">
        <v>1</v>
      </c>
      <c r="E4714" t="s">
        <v>2</v>
      </c>
      <c r="F4714" t="s">
        <v>61</v>
      </c>
      <c r="G4714" t="s">
        <v>109</v>
      </c>
      <c r="H4714">
        <v>3160</v>
      </c>
      <c r="I4714">
        <v>3150</v>
      </c>
      <c r="J4714">
        <v>1.2</v>
      </c>
      <c r="K4714">
        <v>0.3</v>
      </c>
      <c r="L4714">
        <v>3110</v>
      </c>
      <c r="M4714">
        <v>6.2</v>
      </c>
      <c r="N4714">
        <v>11.1</v>
      </c>
      <c r="O4714">
        <v>53.3</v>
      </c>
      <c r="P4714">
        <v>71.400000000000006</v>
      </c>
      <c r="Q4714">
        <v>81.5</v>
      </c>
      <c r="R4714">
        <v>28.2</v>
      </c>
      <c r="S4714">
        <v>1605</v>
      </c>
      <c r="T4714">
        <v>11300</v>
      </c>
      <c r="U4714">
        <v>16400</v>
      </c>
      <c r="V4714">
        <v>20800</v>
      </c>
    </row>
    <row r="4715" spans="1:22" x14ac:dyDescent="0.25">
      <c r="A4715" t="str">
        <f t="shared" si="73"/>
        <v>2016/20171MaleEnglish studiesNon-EU</v>
      </c>
      <c r="B4715" t="s">
        <v>75</v>
      </c>
      <c r="C4715" t="s">
        <v>37</v>
      </c>
      <c r="D4715">
        <v>1</v>
      </c>
      <c r="E4715" t="s">
        <v>2</v>
      </c>
      <c r="F4715" t="s">
        <v>125</v>
      </c>
      <c r="G4715" t="s">
        <v>109</v>
      </c>
      <c r="H4715">
        <v>215</v>
      </c>
      <c r="I4715">
        <v>210</v>
      </c>
      <c r="J4715">
        <v>36.799999999999997</v>
      </c>
      <c r="K4715">
        <v>0.5</v>
      </c>
      <c r="L4715">
        <v>135</v>
      </c>
      <c r="M4715">
        <v>8.6</v>
      </c>
      <c r="N4715">
        <v>0.7</v>
      </c>
      <c r="O4715">
        <v>0.2</v>
      </c>
      <c r="P4715">
        <v>4.7</v>
      </c>
      <c r="Q4715">
        <v>54</v>
      </c>
      <c r="R4715">
        <v>53.7</v>
      </c>
      <c r="S4715" t="s">
        <v>124</v>
      </c>
      <c r="T4715" t="s">
        <v>124</v>
      </c>
      <c r="U4715" t="s">
        <v>124</v>
      </c>
      <c r="V4715" t="s">
        <v>124</v>
      </c>
    </row>
    <row r="4716" spans="1:22" x14ac:dyDescent="0.25">
      <c r="A4716" t="str">
        <f t="shared" si="73"/>
        <v>2016/20171MaleGeneral, applied and forensic sciencesEU</v>
      </c>
      <c r="B4716" t="s">
        <v>75</v>
      </c>
      <c r="C4716" t="s">
        <v>37</v>
      </c>
      <c r="D4716">
        <v>1</v>
      </c>
      <c r="E4716" t="s">
        <v>2</v>
      </c>
      <c r="F4716" t="s">
        <v>21</v>
      </c>
      <c r="G4716" t="s">
        <v>147</v>
      </c>
      <c r="H4716">
        <v>30</v>
      </c>
      <c r="I4716">
        <v>30</v>
      </c>
      <c r="J4716">
        <v>31</v>
      </c>
      <c r="K4716">
        <v>0</v>
      </c>
      <c r="L4716">
        <v>20</v>
      </c>
      <c r="M4716">
        <v>2.2999999999999998</v>
      </c>
      <c r="N4716">
        <v>2.2999999999999998</v>
      </c>
      <c r="O4716">
        <v>24</v>
      </c>
      <c r="P4716">
        <v>36.9</v>
      </c>
      <c r="Q4716">
        <v>64.3</v>
      </c>
      <c r="R4716">
        <v>40.299999999999997</v>
      </c>
      <c r="S4716" t="s">
        <v>124</v>
      </c>
      <c r="T4716" t="s">
        <v>124</v>
      </c>
      <c r="U4716" t="s">
        <v>124</v>
      </c>
      <c r="V4716" t="s">
        <v>124</v>
      </c>
    </row>
    <row r="4717" spans="1:22" x14ac:dyDescent="0.25">
      <c r="A4717" t="str">
        <f t="shared" si="73"/>
        <v>2016/20171MaleGeneral, applied and forensic sciencesUK</v>
      </c>
      <c r="B4717" t="s">
        <v>75</v>
      </c>
      <c r="C4717" t="s">
        <v>37</v>
      </c>
      <c r="D4717">
        <v>1</v>
      </c>
      <c r="E4717" t="s">
        <v>2</v>
      </c>
      <c r="F4717" t="s">
        <v>61</v>
      </c>
      <c r="G4717" t="s">
        <v>147</v>
      </c>
      <c r="H4717">
        <v>575</v>
      </c>
      <c r="I4717">
        <v>575</v>
      </c>
      <c r="J4717">
        <v>1.6</v>
      </c>
      <c r="K4717">
        <v>0.2</v>
      </c>
      <c r="L4717">
        <v>565</v>
      </c>
      <c r="M4717">
        <v>5.8</v>
      </c>
      <c r="N4717">
        <v>10</v>
      </c>
      <c r="O4717">
        <v>56.6</v>
      </c>
      <c r="P4717">
        <v>71.400000000000006</v>
      </c>
      <c r="Q4717">
        <v>82.6</v>
      </c>
      <c r="R4717">
        <v>26</v>
      </c>
      <c r="S4717">
        <v>315</v>
      </c>
      <c r="T4717">
        <v>14200</v>
      </c>
      <c r="U4717">
        <v>18600</v>
      </c>
      <c r="V4717">
        <v>23700</v>
      </c>
    </row>
    <row r="4718" spans="1:22" x14ac:dyDescent="0.25">
      <c r="A4718" t="str">
        <f t="shared" si="73"/>
        <v>2016/20171MaleGeneral, applied and forensic sciencesNon-EU</v>
      </c>
      <c r="B4718" t="s">
        <v>75</v>
      </c>
      <c r="C4718" t="s">
        <v>37</v>
      </c>
      <c r="D4718">
        <v>1</v>
      </c>
      <c r="E4718" t="s">
        <v>2</v>
      </c>
      <c r="F4718" t="s">
        <v>125</v>
      </c>
      <c r="G4718" t="s">
        <v>147</v>
      </c>
      <c r="H4718">
        <v>35</v>
      </c>
      <c r="I4718">
        <v>35</v>
      </c>
      <c r="J4718">
        <v>63.6</v>
      </c>
      <c r="K4718">
        <v>3.7</v>
      </c>
      <c r="L4718">
        <v>15</v>
      </c>
      <c r="M4718">
        <v>12.3</v>
      </c>
      <c r="N4718">
        <v>0</v>
      </c>
      <c r="O4718">
        <v>5.2</v>
      </c>
      <c r="P4718">
        <v>13.7</v>
      </c>
      <c r="Q4718">
        <v>24.1</v>
      </c>
      <c r="R4718">
        <v>18.899999999999999</v>
      </c>
      <c r="S4718" t="s">
        <v>124</v>
      </c>
      <c r="T4718" t="s">
        <v>124</v>
      </c>
      <c r="U4718" t="s">
        <v>124</v>
      </c>
      <c r="V4718" t="s">
        <v>124</v>
      </c>
    </row>
    <row r="4719" spans="1:22" x14ac:dyDescent="0.25">
      <c r="A4719" t="str">
        <f t="shared" si="73"/>
        <v>2016/20171MaleGeography, earth and environmental studiesEU</v>
      </c>
      <c r="B4719" t="s">
        <v>75</v>
      </c>
      <c r="C4719" t="s">
        <v>37</v>
      </c>
      <c r="D4719">
        <v>1</v>
      </c>
      <c r="E4719" t="s">
        <v>2</v>
      </c>
      <c r="F4719" t="s">
        <v>21</v>
      </c>
      <c r="G4719" t="s">
        <v>148</v>
      </c>
      <c r="H4719">
        <v>70</v>
      </c>
      <c r="I4719">
        <v>65</v>
      </c>
      <c r="J4719">
        <v>31.6</v>
      </c>
      <c r="K4719">
        <v>5.8</v>
      </c>
      <c r="L4719">
        <v>45</v>
      </c>
      <c r="M4719">
        <v>14.9</v>
      </c>
      <c r="N4719">
        <v>2.2999999999999998</v>
      </c>
      <c r="O4719">
        <v>11</v>
      </c>
      <c r="P4719">
        <v>21.8</v>
      </c>
      <c r="Q4719">
        <v>51.3</v>
      </c>
      <c r="R4719">
        <v>40.299999999999997</v>
      </c>
      <c r="S4719" t="s">
        <v>124</v>
      </c>
      <c r="T4719" t="s">
        <v>124</v>
      </c>
      <c r="U4719" t="s">
        <v>124</v>
      </c>
      <c r="V4719" t="s">
        <v>124</v>
      </c>
    </row>
    <row r="4720" spans="1:22" x14ac:dyDescent="0.25">
      <c r="A4720" t="str">
        <f t="shared" si="73"/>
        <v>2016/20171MaleGeography, earth and environmental studiesUK</v>
      </c>
      <c r="B4720" t="s">
        <v>75</v>
      </c>
      <c r="C4720" t="s">
        <v>37</v>
      </c>
      <c r="D4720">
        <v>1</v>
      </c>
      <c r="E4720" t="s">
        <v>2</v>
      </c>
      <c r="F4720" t="s">
        <v>61</v>
      </c>
      <c r="G4720" t="s">
        <v>148</v>
      </c>
      <c r="H4720">
        <v>3670</v>
      </c>
      <c r="I4720">
        <v>3665</v>
      </c>
      <c r="J4720">
        <v>2</v>
      </c>
      <c r="K4720">
        <v>0.3</v>
      </c>
      <c r="L4720">
        <v>3590</v>
      </c>
      <c r="M4720">
        <v>4.5</v>
      </c>
      <c r="N4720">
        <v>7.7</v>
      </c>
      <c r="O4720">
        <v>58.1</v>
      </c>
      <c r="P4720">
        <v>75.599999999999994</v>
      </c>
      <c r="Q4720">
        <v>85.9</v>
      </c>
      <c r="R4720">
        <v>27.8</v>
      </c>
      <c r="S4720">
        <v>2060</v>
      </c>
      <c r="T4720">
        <v>14600</v>
      </c>
      <c r="U4720">
        <v>19700</v>
      </c>
      <c r="V4720">
        <v>24800</v>
      </c>
    </row>
    <row r="4721" spans="1:22" x14ac:dyDescent="0.25">
      <c r="A4721" t="str">
        <f t="shared" si="73"/>
        <v>2016/20171MaleGeography, earth and environmental studiesNon-EU</v>
      </c>
      <c r="B4721" t="s">
        <v>75</v>
      </c>
      <c r="C4721" t="s">
        <v>37</v>
      </c>
      <c r="D4721">
        <v>1</v>
      </c>
      <c r="E4721" t="s">
        <v>2</v>
      </c>
      <c r="F4721" t="s">
        <v>125</v>
      </c>
      <c r="G4721" t="s">
        <v>148</v>
      </c>
      <c r="H4721">
        <v>215</v>
      </c>
      <c r="I4721">
        <v>210</v>
      </c>
      <c r="J4721">
        <v>45.1</v>
      </c>
      <c r="K4721">
        <v>1.4</v>
      </c>
      <c r="L4721">
        <v>115</v>
      </c>
      <c r="M4721">
        <v>12.3</v>
      </c>
      <c r="N4721">
        <v>3.4</v>
      </c>
      <c r="O4721">
        <v>8</v>
      </c>
      <c r="P4721">
        <v>12.4</v>
      </c>
      <c r="Q4721">
        <v>39.299999999999997</v>
      </c>
      <c r="R4721">
        <v>31.3</v>
      </c>
      <c r="S4721" t="s">
        <v>124</v>
      </c>
      <c r="T4721" t="s">
        <v>124</v>
      </c>
      <c r="U4721" t="s">
        <v>124</v>
      </c>
      <c r="V4721" t="s">
        <v>124</v>
      </c>
    </row>
    <row r="4722" spans="1:22" x14ac:dyDescent="0.25">
      <c r="A4722" t="str">
        <f t="shared" si="73"/>
        <v>2016/20171MaleHealth and social careUK</v>
      </c>
      <c r="B4722" t="s">
        <v>75</v>
      </c>
      <c r="C4722" t="s">
        <v>37</v>
      </c>
      <c r="D4722">
        <v>1</v>
      </c>
      <c r="E4722" t="s">
        <v>2</v>
      </c>
      <c r="F4722" t="s">
        <v>61</v>
      </c>
      <c r="G4722" t="s">
        <v>104</v>
      </c>
      <c r="H4722">
        <v>885</v>
      </c>
      <c r="I4722">
        <v>885</v>
      </c>
      <c r="J4722">
        <v>1.5</v>
      </c>
      <c r="K4722">
        <v>0.1</v>
      </c>
      <c r="L4722">
        <v>870</v>
      </c>
      <c r="M4722">
        <v>1.9</v>
      </c>
      <c r="N4722">
        <v>5.2</v>
      </c>
      <c r="O4722">
        <v>67.5</v>
      </c>
      <c r="P4722">
        <v>87.9</v>
      </c>
      <c r="Q4722">
        <v>91.4</v>
      </c>
      <c r="R4722">
        <v>23.9</v>
      </c>
      <c r="S4722">
        <v>585</v>
      </c>
      <c r="T4722">
        <v>17200</v>
      </c>
      <c r="U4722">
        <v>23700</v>
      </c>
      <c r="V4722">
        <v>27700</v>
      </c>
    </row>
    <row r="4723" spans="1:22" x14ac:dyDescent="0.25">
      <c r="A4723" t="str">
        <f t="shared" si="73"/>
        <v>2016/20171MaleHealth and social careNon-EU</v>
      </c>
      <c r="B4723" t="s">
        <v>75</v>
      </c>
      <c r="C4723" t="s">
        <v>37</v>
      </c>
      <c r="D4723">
        <v>1</v>
      </c>
      <c r="E4723" t="s">
        <v>2</v>
      </c>
      <c r="F4723" t="s">
        <v>125</v>
      </c>
      <c r="G4723" t="s">
        <v>104</v>
      </c>
      <c r="H4723">
        <v>10</v>
      </c>
      <c r="I4723">
        <v>10</v>
      </c>
      <c r="J4723">
        <v>26.7</v>
      </c>
      <c r="K4723">
        <v>0</v>
      </c>
      <c r="L4723">
        <v>5</v>
      </c>
      <c r="M4723">
        <v>13.3</v>
      </c>
      <c r="N4723">
        <v>20</v>
      </c>
      <c r="O4723">
        <v>26.7</v>
      </c>
      <c r="P4723">
        <v>40</v>
      </c>
      <c r="Q4723">
        <v>40</v>
      </c>
      <c r="R4723">
        <v>13.3</v>
      </c>
      <c r="S4723" t="s">
        <v>124</v>
      </c>
      <c r="T4723" t="s">
        <v>124</v>
      </c>
      <c r="U4723" t="s">
        <v>124</v>
      </c>
      <c r="V4723" t="s">
        <v>124</v>
      </c>
    </row>
    <row r="4724" spans="1:22" x14ac:dyDescent="0.25">
      <c r="A4724" t="str">
        <f t="shared" si="73"/>
        <v>2016/20171MaleHistory and archaeologyEU</v>
      </c>
      <c r="B4724" t="s">
        <v>75</v>
      </c>
      <c r="C4724" t="s">
        <v>37</v>
      </c>
      <c r="D4724">
        <v>1</v>
      </c>
      <c r="E4724" t="s">
        <v>2</v>
      </c>
      <c r="F4724" t="s">
        <v>21</v>
      </c>
      <c r="G4724" t="s">
        <v>113</v>
      </c>
      <c r="H4724">
        <v>100</v>
      </c>
      <c r="I4724">
        <v>95</v>
      </c>
      <c r="J4724">
        <v>18.3</v>
      </c>
      <c r="K4724">
        <v>2.9</v>
      </c>
      <c r="L4724">
        <v>80</v>
      </c>
      <c r="M4724">
        <v>12.7</v>
      </c>
      <c r="N4724">
        <v>5.6</v>
      </c>
      <c r="O4724">
        <v>14.6</v>
      </c>
      <c r="P4724">
        <v>33.299999999999997</v>
      </c>
      <c r="Q4724">
        <v>63.3</v>
      </c>
      <c r="R4724">
        <v>48.7</v>
      </c>
      <c r="S4724">
        <v>10</v>
      </c>
      <c r="T4724">
        <v>11700</v>
      </c>
      <c r="U4724">
        <v>15000</v>
      </c>
      <c r="V4724">
        <v>28100</v>
      </c>
    </row>
    <row r="4725" spans="1:22" x14ac:dyDescent="0.25">
      <c r="A4725" t="str">
        <f t="shared" si="73"/>
        <v>2016/20171MaleHistory and archaeologyUK</v>
      </c>
      <c r="B4725" t="s">
        <v>75</v>
      </c>
      <c r="C4725" t="s">
        <v>37</v>
      </c>
      <c r="D4725">
        <v>1</v>
      </c>
      <c r="E4725" t="s">
        <v>2</v>
      </c>
      <c r="F4725" t="s">
        <v>61</v>
      </c>
      <c r="G4725" t="s">
        <v>113</v>
      </c>
      <c r="H4725">
        <v>4875</v>
      </c>
      <c r="I4725">
        <v>4865</v>
      </c>
      <c r="J4725">
        <v>1.3</v>
      </c>
      <c r="K4725">
        <v>0.2</v>
      </c>
      <c r="L4725">
        <v>4800</v>
      </c>
      <c r="M4725">
        <v>5.3</v>
      </c>
      <c r="N4725">
        <v>9.1</v>
      </c>
      <c r="O4725">
        <v>52.2</v>
      </c>
      <c r="P4725">
        <v>70.3</v>
      </c>
      <c r="Q4725">
        <v>84.3</v>
      </c>
      <c r="R4725">
        <v>32.1</v>
      </c>
      <c r="S4725">
        <v>2425</v>
      </c>
      <c r="T4725">
        <v>13100</v>
      </c>
      <c r="U4725">
        <v>17900</v>
      </c>
      <c r="V4725">
        <v>23400</v>
      </c>
    </row>
    <row r="4726" spans="1:22" x14ac:dyDescent="0.25">
      <c r="A4726" t="str">
        <f t="shared" si="73"/>
        <v>2016/20171MaleHistory and archaeologyNon-EU</v>
      </c>
      <c r="B4726" t="s">
        <v>75</v>
      </c>
      <c r="C4726" t="s">
        <v>37</v>
      </c>
      <c r="D4726">
        <v>1</v>
      </c>
      <c r="E4726" t="s">
        <v>2</v>
      </c>
      <c r="F4726" t="s">
        <v>125</v>
      </c>
      <c r="G4726" t="s">
        <v>113</v>
      </c>
      <c r="H4726">
        <v>100</v>
      </c>
      <c r="I4726">
        <v>90</v>
      </c>
      <c r="J4726">
        <v>36.9</v>
      </c>
      <c r="K4726">
        <v>6.6</v>
      </c>
      <c r="L4726">
        <v>60</v>
      </c>
      <c r="M4726">
        <v>11.2</v>
      </c>
      <c r="N4726">
        <v>5.4</v>
      </c>
      <c r="O4726">
        <v>18.399999999999999</v>
      </c>
      <c r="P4726">
        <v>23.3</v>
      </c>
      <c r="Q4726">
        <v>46.5</v>
      </c>
      <c r="R4726">
        <v>28.1</v>
      </c>
      <c r="S4726">
        <v>15</v>
      </c>
      <c r="T4726">
        <v>19000</v>
      </c>
      <c r="U4726">
        <v>22600</v>
      </c>
      <c r="V4726">
        <v>31000</v>
      </c>
    </row>
    <row r="4727" spans="1:22" x14ac:dyDescent="0.25">
      <c r="A4727" t="str">
        <f t="shared" si="73"/>
        <v>2016/20171MaleLanguages and area studiesEU</v>
      </c>
      <c r="B4727" t="s">
        <v>75</v>
      </c>
      <c r="C4727" t="s">
        <v>37</v>
      </c>
      <c r="D4727">
        <v>1</v>
      </c>
      <c r="E4727" t="s">
        <v>2</v>
      </c>
      <c r="F4727" t="s">
        <v>21</v>
      </c>
      <c r="G4727" t="s">
        <v>149</v>
      </c>
      <c r="H4727">
        <v>110</v>
      </c>
      <c r="I4727">
        <v>105</v>
      </c>
      <c r="J4727">
        <v>23.8</v>
      </c>
      <c r="K4727">
        <v>5.2</v>
      </c>
      <c r="L4727">
        <v>80</v>
      </c>
      <c r="M4727">
        <v>23</v>
      </c>
      <c r="N4727">
        <v>4.2</v>
      </c>
      <c r="O4727">
        <v>21.6</v>
      </c>
      <c r="P4727">
        <v>28</v>
      </c>
      <c r="Q4727">
        <v>48.9</v>
      </c>
      <c r="R4727">
        <v>27.4</v>
      </c>
      <c r="S4727">
        <v>20</v>
      </c>
      <c r="T4727">
        <v>13500</v>
      </c>
      <c r="U4727">
        <v>24500</v>
      </c>
      <c r="V4727">
        <v>27700</v>
      </c>
    </row>
    <row r="4728" spans="1:22" x14ac:dyDescent="0.25">
      <c r="A4728" t="str">
        <f t="shared" si="73"/>
        <v>2016/20171MaleLanguages and area studiesUK</v>
      </c>
      <c r="B4728" t="s">
        <v>75</v>
      </c>
      <c r="C4728" t="s">
        <v>37</v>
      </c>
      <c r="D4728">
        <v>1</v>
      </c>
      <c r="E4728" t="s">
        <v>2</v>
      </c>
      <c r="F4728" t="s">
        <v>61</v>
      </c>
      <c r="G4728" t="s">
        <v>149</v>
      </c>
      <c r="H4728">
        <v>1940</v>
      </c>
      <c r="I4728">
        <v>1910</v>
      </c>
      <c r="J4728">
        <v>2.2000000000000002</v>
      </c>
      <c r="K4728">
        <v>1.5</v>
      </c>
      <c r="L4728">
        <v>1865</v>
      </c>
      <c r="M4728">
        <v>12.1</v>
      </c>
      <c r="N4728">
        <v>9.6999999999999993</v>
      </c>
      <c r="O4728">
        <v>52.9</v>
      </c>
      <c r="P4728">
        <v>65.900000000000006</v>
      </c>
      <c r="Q4728">
        <v>76</v>
      </c>
      <c r="R4728">
        <v>23.1</v>
      </c>
      <c r="S4728">
        <v>925</v>
      </c>
      <c r="T4728">
        <v>15300</v>
      </c>
      <c r="U4728">
        <v>21200</v>
      </c>
      <c r="V4728">
        <v>27000</v>
      </c>
    </row>
    <row r="4729" spans="1:22" x14ac:dyDescent="0.25">
      <c r="A4729" t="str">
        <f t="shared" si="73"/>
        <v>2016/20171MaleLanguages and area studiesNon-EU</v>
      </c>
      <c r="B4729" t="s">
        <v>75</v>
      </c>
      <c r="C4729" t="s">
        <v>37</v>
      </c>
      <c r="D4729">
        <v>1</v>
      </c>
      <c r="E4729" t="s">
        <v>2</v>
      </c>
      <c r="F4729" t="s">
        <v>125</v>
      </c>
      <c r="G4729" t="s">
        <v>149</v>
      </c>
      <c r="H4729">
        <v>80</v>
      </c>
      <c r="I4729">
        <v>80</v>
      </c>
      <c r="J4729">
        <v>46.5</v>
      </c>
      <c r="K4729">
        <v>0</v>
      </c>
      <c r="L4729">
        <v>45</v>
      </c>
      <c r="M4729">
        <v>11.1</v>
      </c>
      <c r="N4729">
        <v>1.2</v>
      </c>
      <c r="O4729">
        <v>6.2</v>
      </c>
      <c r="P4729">
        <v>11.4</v>
      </c>
      <c r="Q4729">
        <v>41.1</v>
      </c>
      <c r="R4729">
        <v>34.9</v>
      </c>
      <c r="S4729" t="s">
        <v>124</v>
      </c>
      <c r="T4729" t="s">
        <v>124</v>
      </c>
      <c r="U4729" t="s">
        <v>124</v>
      </c>
      <c r="V4729" t="s">
        <v>124</v>
      </c>
    </row>
    <row r="4730" spans="1:22" x14ac:dyDescent="0.25">
      <c r="A4730" t="str">
        <f t="shared" si="73"/>
        <v>2016/20171MaleLawEU</v>
      </c>
      <c r="B4730" t="s">
        <v>75</v>
      </c>
      <c r="C4730" t="s">
        <v>37</v>
      </c>
      <c r="D4730">
        <v>1</v>
      </c>
      <c r="E4730" t="s">
        <v>2</v>
      </c>
      <c r="F4730" t="s">
        <v>21</v>
      </c>
      <c r="G4730" t="s">
        <v>7</v>
      </c>
      <c r="H4730">
        <v>325</v>
      </c>
      <c r="I4730">
        <v>315</v>
      </c>
      <c r="J4730">
        <v>33</v>
      </c>
      <c r="K4730">
        <v>2.2999999999999998</v>
      </c>
      <c r="L4730">
        <v>210</v>
      </c>
      <c r="M4730">
        <v>13.8</v>
      </c>
      <c r="N4730">
        <v>4.3</v>
      </c>
      <c r="O4730">
        <v>13.7</v>
      </c>
      <c r="P4730">
        <v>20.8</v>
      </c>
      <c r="Q4730">
        <v>48.9</v>
      </c>
      <c r="R4730">
        <v>35.200000000000003</v>
      </c>
      <c r="S4730">
        <v>40</v>
      </c>
      <c r="T4730">
        <v>13500</v>
      </c>
      <c r="U4730">
        <v>21200</v>
      </c>
      <c r="V4730">
        <v>25200</v>
      </c>
    </row>
    <row r="4731" spans="1:22" x14ac:dyDescent="0.25">
      <c r="A4731" t="str">
        <f t="shared" si="73"/>
        <v>2016/20171MaleLawUK</v>
      </c>
      <c r="B4731" t="s">
        <v>75</v>
      </c>
      <c r="C4731" t="s">
        <v>37</v>
      </c>
      <c r="D4731">
        <v>1</v>
      </c>
      <c r="E4731" t="s">
        <v>2</v>
      </c>
      <c r="F4731" t="s">
        <v>61</v>
      </c>
      <c r="G4731" t="s">
        <v>7</v>
      </c>
      <c r="H4731">
        <v>3895</v>
      </c>
      <c r="I4731">
        <v>3885</v>
      </c>
      <c r="J4731">
        <v>1.9</v>
      </c>
      <c r="K4731">
        <v>0.2</v>
      </c>
      <c r="L4731">
        <v>3810</v>
      </c>
      <c r="M4731">
        <v>5.2</v>
      </c>
      <c r="N4731">
        <v>10.1</v>
      </c>
      <c r="O4731">
        <v>54.6</v>
      </c>
      <c r="P4731">
        <v>70.8</v>
      </c>
      <c r="Q4731">
        <v>82.8</v>
      </c>
      <c r="R4731">
        <v>28.2</v>
      </c>
      <c r="S4731">
        <v>2040</v>
      </c>
      <c r="T4731">
        <v>14200</v>
      </c>
      <c r="U4731">
        <v>18600</v>
      </c>
      <c r="V4731">
        <v>25200</v>
      </c>
    </row>
    <row r="4732" spans="1:22" x14ac:dyDescent="0.25">
      <c r="A4732" t="str">
        <f t="shared" si="73"/>
        <v>2016/20171MaleLawNon-EU</v>
      </c>
      <c r="B4732" t="s">
        <v>75</v>
      </c>
      <c r="C4732" t="s">
        <v>37</v>
      </c>
      <c r="D4732">
        <v>1</v>
      </c>
      <c r="E4732" t="s">
        <v>2</v>
      </c>
      <c r="F4732" t="s">
        <v>125</v>
      </c>
      <c r="G4732" t="s">
        <v>7</v>
      </c>
      <c r="H4732">
        <v>1330</v>
      </c>
      <c r="I4732">
        <v>1320</v>
      </c>
      <c r="J4732">
        <v>52.8</v>
      </c>
      <c r="K4732">
        <v>0.7</v>
      </c>
      <c r="L4732">
        <v>620</v>
      </c>
      <c r="M4732">
        <v>15.6</v>
      </c>
      <c r="N4732">
        <v>4</v>
      </c>
      <c r="O4732">
        <v>6.7</v>
      </c>
      <c r="P4732">
        <v>10.1</v>
      </c>
      <c r="Q4732">
        <v>27.6</v>
      </c>
      <c r="R4732">
        <v>20.9</v>
      </c>
      <c r="S4732">
        <v>75</v>
      </c>
      <c r="T4732">
        <v>15400</v>
      </c>
      <c r="U4732">
        <v>23400</v>
      </c>
      <c r="V4732">
        <v>36900</v>
      </c>
    </row>
    <row r="4733" spans="1:22" x14ac:dyDescent="0.25">
      <c r="A4733" t="str">
        <f t="shared" si="73"/>
        <v>2016/20171MaleMaterials and technologyEU</v>
      </c>
      <c r="B4733" t="s">
        <v>75</v>
      </c>
      <c r="C4733" t="s">
        <v>37</v>
      </c>
      <c r="D4733">
        <v>1</v>
      </c>
      <c r="E4733" t="s">
        <v>2</v>
      </c>
      <c r="F4733" t="s">
        <v>21</v>
      </c>
      <c r="G4733" t="s">
        <v>150</v>
      </c>
      <c r="H4733">
        <v>90</v>
      </c>
      <c r="I4733">
        <v>90</v>
      </c>
      <c r="J4733">
        <v>32.799999999999997</v>
      </c>
      <c r="K4733">
        <v>0</v>
      </c>
      <c r="L4733">
        <v>60</v>
      </c>
      <c r="M4733">
        <v>18.399999999999999</v>
      </c>
      <c r="N4733">
        <v>4.0999999999999996</v>
      </c>
      <c r="O4733">
        <v>18.2</v>
      </c>
      <c r="P4733">
        <v>22.1</v>
      </c>
      <c r="Q4733">
        <v>44.6</v>
      </c>
      <c r="R4733">
        <v>26.4</v>
      </c>
      <c r="S4733">
        <v>15</v>
      </c>
      <c r="T4733">
        <v>15300</v>
      </c>
      <c r="U4733">
        <v>20100</v>
      </c>
      <c r="V4733">
        <v>25200</v>
      </c>
    </row>
    <row r="4734" spans="1:22" x14ac:dyDescent="0.25">
      <c r="A4734" t="str">
        <f t="shared" si="73"/>
        <v>2016/20171MaleMaterials and technologyUK</v>
      </c>
      <c r="B4734" t="s">
        <v>75</v>
      </c>
      <c r="C4734" t="s">
        <v>37</v>
      </c>
      <c r="D4734">
        <v>1</v>
      </c>
      <c r="E4734" t="s">
        <v>2</v>
      </c>
      <c r="F4734" t="s">
        <v>61</v>
      </c>
      <c r="G4734" t="s">
        <v>150</v>
      </c>
      <c r="H4734">
        <v>1100</v>
      </c>
      <c r="I4734">
        <v>1095</v>
      </c>
      <c r="J4734">
        <v>1</v>
      </c>
      <c r="K4734">
        <v>0.5</v>
      </c>
      <c r="L4734">
        <v>1085</v>
      </c>
      <c r="M4734">
        <v>6</v>
      </c>
      <c r="N4734">
        <v>9.5</v>
      </c>
      <c r="O4734">
        <v>70.400000000000006</v>
      </c>
      <c r="P4734">
        <v>78.5</v>
      </c>
      <c r="Q4734">
        <v>83.5</v>
      </c>
      <c r="R4734">
        <v>13.1</v>
      </c>
      <c r="S4734">
        <v>735</v>
      </c>
      <c r="T4734">
        <v>12400</v>
      </c>
      <c r="U4734">
        <v>18200</v>
      </c>
      <c r="V4734">
        <v>24800</v>
      </c>
    </row>
    <row r="4735" spans="1:22" x14ac:dyDescent="0.25">
      <c r="A4735" t="str">
        <f t="shared" si="73"/>
        <v>2016/20171MaleMaterials and technologyNon-EU</v>
      </c>
      <c r="B4735" t="s">
        <v>75</v>
      </c>
      <c r="C4735" t="s">
        <v>37</v>
      </c>
      <c r="D4735">
        <v>1</v>
      </c>
      <c r="E4735" t="s">
        <v>2</v>
      </c>
      <c r="F4735" t="s">
        <v>125</v>
      </c>
      <c r="G4735" t="s">
        <v>150</v>
      </c>
      <c r="H4735">
        <v>205</v>
      </c>
      <c r="I4735">
        <v>200</v>
      </c>
      <c r="J4735">
        <v>42.4</v>
      </c>
      <c r="K4735">
        <v>0.7</v>
      </c>
      <c r="L4735">
        <v>115</v>
      </c>
      <c r="M4735">
        <v>17.399999999999999</v>
      </c>
      <c r="N4735">
        <v>1.2</v>
      </c>
      <c r="O4735">
        <v>8.3000000000000007</v>
      </c>
      <c r="P4735">
        <v>13.5</v>
      </c>
      <c r="Q4735">
        <v>39</v>
      </c>
      <c r="R4735">
        <v>30.8</v>
      </c>
      <c r="S4735">
        <v>10</v>
      </c>
      <c r="T4735">
        <v>9700</v>
      </c>
      <c r="U4735">
        <v>19300</v>
      </c>
      <c r="V4735">
        <v>28500</v>
      </c>
    </row>
    <row r="4736" spans="1:22" x14ac:dyDescent="0.25">
      <c r="A4736" t="str">
        <f t="shared" si="73"/>
        <v>2016/20171MaleMathematical sciencesEU</v>
      </c>
      <c r="B4736" t="s">
        <v>75</v>
      </c>
      <c r="C4736" t="s">
        <v>37</v>
      </c>
      <c r="D4736">
        <v>1</v>
      </c>
      <c r="E4736" t="s">
        <v>2</v>
      </c>
      <c r="F4736" t="s">
        <v>21</v>
      </c>
      <c r="G4736" t="s">
        <v>5</v>
      </c>
      <c r="H4736">
        <v>170</v>
      </c>
      <c r="I4736">
        <v>165</v>
      </c>
      <c r="J4736">
        <v>21.3</v>
      </c>
      <c r="K4736">
        <v>4.4000000000000004</v>
      </c>
      <c r="L4736">
        <v>130</v>
      </c>
      <c r="M4736">
        <v>9.4</v>
      </c>
      <c r="N4736">
        <v>4.4000000000000004</v>
      </c>
      <c r="O4736">
        <v>23</v>
      </c>
      <c r="P4736">
        <v>38.299999999999997</v>
      </c>
      <c r="Q4736">
        <v>64.900000000000006</v>
      </c>
      <c r="R4736">
        <v>41.9</v>
      </c>
      <c r="S4736">
        <v>35</v>
      </c>
      <c r="T4736">
        <v>24500</v>
      </c>
      <c r="U4736">
        <v>31800</v>
      </c>
      <c r="V4736">
        <v>52600</v>
      </c>
    </row>
    <row r="4737" spans="1:22" x14ac:dyDescent="0.25">
      <c r="A4737" t="str">
        <f t="shared" si="73"/>
        <v>2016/20171MaleMathematical sciencesUK</v>
      </c>
      <c r="B4737" t="s">
        <v>75</v>
      </c>
      <c r="C4737" t="s">
        <v>37</v>
      </c>
      <c r="D4737">
        <v>1</v>
      </c>
      <c r="E4737" t="s">
        <v>2</v>
      </c>
      <c r="F4737" t="s">
        <v>61</v>
      </c>
      <c r="G4737" t="s">
        <v>5</v>
      </c>
      <c r="H4737">
        <v>3620</v>
      </c>
      <c r="I4737">
        <v>3615</v>
      </c>
      <c r="J4737">
        <v>0.9</v>
      </c>
      <c r="K4737">
        <v>0.2</v>
      </c>
      <c r="L4737">
        <v>3580</v>
      </c>
      <c r="M4737">
        <v>5.9</v>
      </c>
      <c r="N4737">
        <v>5.6</v>
      </c>
      <c r="O4737">
        <v>60.4</v>
      </c>
      <c r="P4737">
        <v>76.8</v>
      </c>
      <c r="Q4737">
        <v>87.5</v>
      </c>
      <c r="R4737">
        <v>27.1</v>
      </c>
      <c r="S4737">
        <v>2130</v>
      </c>
      <c r="T4737">
        <v>18600</v>
      </c>
      <c r="U4737">
        <v>24100</v>
      </c>
      <c r="V4737">
        <v>29900</v>
      </c>
    </row>
    <row r="4738" spans="1:22" x14ac:dyDescent="0.25">
      <c r="A4738" t="str">
        <f t="shared" si="73"/>
        <v>2016/20171MaleMathematical sciencesNon-EU</v>
      </c>
      <c r="B4738" t="s">
        <v>75</v>
      </c>
      <c r="C4738" t="s">
        <v>37</v>
      </c>
      <c r="D4738">
        <v>1</v>
      </c>
      <c r="E4738" t="s">
        <v>2</v>
      </c>
      <c r="F4738" t="s">
        <v>125</v>
      </c>
      <c r="G4738" t="s">
        <v>5</v>
      </c>
      <c r="H4738">
        <v>615</v>
      </c>
      <c r="I4738">
        <v>610</v>
      </c>
      <c r="J4738">
        <v>39.200000000000003</v>
      </c>
      <c r="K4738">
        <v>0.7</v>
      </c>
      <c r="L4738">
        <v>370</v>
      </c>
      <c r="M4738">
        <v>9.3000000000000007</v>
      </c>
      <c r="N4738">
        <v>1.1000000000000001</v>
      </c>
      <c r="O4738">
        <v>5.3</v>
      </c>
      <c r="P4738">
        <v>12.2</v>
      </c>
      <c r="Q4738">
        <v>50.4</v>
      </c>
      <c r="R4738">
        <v>45.1</v>
      </c>
      <c r="S4738">
        <v>30</v>
      </c>
      <c r="T4738">
        <v>27000</v>
      </c>
      <c r="U4738">
        <v>32500</v>
      </c>
      <c r="V4738">
        <v>47400</v>
      </c>
    </row>
    <row r="4739" spans="1:22" x14ac:dyDescent="0.25">
      <c r="A4739" t="str">
        <f t="shared" si="73"/>
        <v>2016/20171MaleMedia, journalism and communicationsEU</v>
      </c>
      <c r="B4739" t="s">
        <v>75</v>
      </c>
      <c r="C4739" t="s">
        <v>37</v>
      </c>
      <c r="D4739">
        <v>1</v>
      </c>
      <c r="E4739" t="s">
        <v>2</v>
      </c>
      <c r="F4739" t="s">
        <v>21</v>
      </c>
      <c r="G4739" t="s">
        <v>151</v>
      </c>
      <c r="H4739">
        <v>175</v>
      </c>
      <c r="I4739">
        <v>165</v>
      </c>
      <c r="J4739">
        <v>28.9</v>
      </c>
      <c r="K4739">
        <v>3.7</v>
      </c>
      <c r="L4739">
        <v>120</v>
      </c>
      <c r="M4739">
        <v>20.3</v>
      </c>
      <c r="N4739">
        <v>7.3</v>
      </c>
      <c r="O4739">
        <v>29.6</v>
      </c>
      <c r="P4739">
        <v>35.6</v>
      </c>
      <c r="Q4739">
        <v>43.4</v>
      </c>
      <c r="R4739">
        <v>13.8</v>
      </c>
      <c r="S4739">
        <v>40</v>
      </c>
      <c r="T4739">
        <v>15300</v>
      </c>
      <c r="U4739">
        <v>18200</v>
      </c>
      <c r="V4739">
        <v>22300</v>
      </c>
    </row>
    <row r="4740" spans="1:22" x14ac:dyDescent="0.25">
      <c r="A4740" t="str">
        <f t="shared" ref="A4740:A4803" si="74">B4740&amp;D4740&amp;E4740&amp;G4740&amp;F4740</f>
        <v>2016/20171MaleMedia, journalism and communicationsUK</v>
      </c>
      <c r="B4740" t="s">
        <v>75</v>
      </c>
      <c r="C4740" t="s">
        <v>37</v>
      </c>
      <c r="D4740">
        <v>1</v>
      </c>
      <c r="E4740" t="s">
        <v>2</v>
      </c>
      <c r="F4740" t="s">
        <v>61</v>
      </c>
      <c r="G4740" t="s">
        <v>151</v>
      </c>
      <c r="H4740">
        <v>3530</v>
      </c>
      <c r="I4740">
        <v>3525</v>
      </c>
      <c r="J4740">
        <v>1.1000000000000001</v>
      </c>
      <c r="K4740">
        <v>0.2</v>
      </c>
      <c r="L4740">
        <v>3485</v>
      </c>
      <c r="M4740">
        <v>5.0999999999999996</v>
      </c>
      <c r="N4740">
        <v>11.8</v>
      </c>
      <c r="O4740">
        <v>72.7</v>
      </c>
      <c r="P4740">
        <v>78.2</v>
      </c>
      <c r="Q4740">
        <v>82</v>
      </c>
      <c r="R4740">
        <v>9.3000000000000007</v>
      </c>
      <c r="S4740">
        <v>2450</v>
      </c>
      <c r="T4740">
        <v>11000</v>
      </c>
      <c r="U4740">
        <v>15700</v>
      </c>
      <c r="V4740">
        <v>20100</v>
      </c>
    </row>
    <row r="4741" spans="1:22" x14ac:dyDescent="0.25">
      <c r="A4741" t="str">
        <f t="shared" si="74"/>
        <v>2016/20171MaleMedia, journalism and communicationsNon-EU</v>
      </c>
      <c r="B4741" t="s">
        <v>75</v>
      </c>
      <c r="C4741" t="s">
        <v>37</v>
      </c>
      <c r="D4741">
        <v>1</v>
      </c>
      <c r="E4741" t="s">
        <v>2</v>
      </c>
      <c r="F4741" t="s">
        <v>125</v>
      </c>
      <c r="G4741" t="s">
        <v>151</v>
      </c>
      <c r="H4741">
        <v>275</v>
      </c>
      <c r="I4741">
        <v>275</v>
      </c>
      <c r="J4741">
        <v>56.6</v>
      </c>
      <c r="K4741">
        <v>0.4</v>
      </c>
      <c r="L4741">
        <v>120</v>
      </c>
      <c r="M4741">
        <v>9.1</v>
      </c>
      <c r="N4741">
        <v>2.7</v>
      </c>
      <c r="O4741">
        <v>7.7</v>
      </c>
      <c r="P4741">
        <v>9.6999999999999993</v>
      </c>
      <c r="Q4741">
        <v>31.6</v>
      </c>
      <c r="R4741">
        <v>23.9</v>
      </c>
      <c r="S4741">
        <v>15</v>
      </c>
      <c r="T4741">
        <v>11700</v>
      </c>
      <c r="U4741">
        <v>19300</v>
      </c>
      <c r="V4741">
        <v>24100</v>
      </c>
    </row>
    <row r="4742" spans="1:22" x14ac:dyDescent="0.25">
      <c r="A4742" t="str">
        <f t="shared" si="74"/>
        <v>2016/20171MaleMedical sciencesEU</v>
      </c>
      <c r="B4742" t="s">
        <v>75</v>
      </c>
      <c r="C4742" t="s">
        <v>37</v>
      </c>
      <c r="D4742">
        <v>1</v>
      </c>
      <c r="E4742" t="s">
        <v>2</v>
      </c>
      <c r="F4742" t="s">
        <v>21</v>
      </c>
      <c r="G4742" t="s">
        <v>152</v>
      </c>
      <c r="H4742">
        <v>40</v>
      </c>
      <c r="I4742">
        <v>35</v>
      </c>
      <c r="J4742">
        <v>12.1</v>
      </c>
      <c r="K4742">
        <v>2.6</v>
      </c>
      <c r="L4742">
        <v>35</v>
      </c>
      <c r="M4742">
        <v>2.7</v>
      </c>
      <c r="N4742">
        <v>4</v>
      </c>
      <c r="O4742">
        <v>41.7</v>
      </c>
      <c r="P4742">
        <v>64.099999999999994</v>
      </c>
      <c r="Q4742">
        <v>81.2</v>
      </c>
      <c r="R4742">
        <v>39.5</v>
      </c>
      <c r="S4742">
        <v>15</v>
      </c>
      <c r="T4742">
        <v>23700</v>
      </c>
      <c r="U4742">
        <v>26300</v>
      </c>
      <c r="V4742">
        <v>37600</v>
      </c>
    </row>
    <row r="4743" spans="1:22" x14ac:dyDescent="0.25">
      <c r="A4743" t="str">
        <f t="shared" si="74"/>
        <v>2016/20171MaleMedical sciencesUK</v>
      </c>
      <c r="B4743" t="s">
        <v>75</v>
      </c>
      <c r="C4743" t="s">
        <v>37</v>
      </c>
      <c r="D4743">
        <v>1</v>
      </c>
      <c r="E4743" t="s">
        <v>2</v>
      </c>
      <c r="F4743" t="s">
        <v>61</v>
      </c>
      <c r="G4743" t="s">
        <v>152</v>
      </c>
      <c r="H4743">
        <v>1050</v>
      </c>
      <c r="I4743">
        <v>1045</v>
      </c>
      <c r="J4743">
        <v>1.6</v>
      </c>
      <c r="K4743">
        <v>0.1</v>
      </c>
      <c r="L4743">
        <v>1030</v>
      </c>
      <c r="M4743">
        <v>2.4</v>
      </c>
      <c r="N4743">
        <v>5</v>
      </c>
      <c r="O4743">
        <v>45.3</v>
      </c>
      <c r="P4743">
        <v>68.3</v>
      </c>
      <c r="Q4743">
        <v>91.1</v>
      </c>
      <c r="R4743">
        <v>45.7</v>
      </c>
      <c r="S4743">
        <v>470</v>
      </c>
      <c r="T4743">
        <v>21200</v>
      </c>
      <c r="U4743">
        <v>25200</v>
      </c>
      <c r="V4743">
        <v>29900</v>
      </c>
    </row>
    <row r="4744" spans="1:22" x14ac:dyDescent="0.25">
      <c r="A4744" t="str">
        <f t="shared" si="74"/>
        <v>2016/20171MaleMedical sciencesNon-EU</v>
      </c>
      <c r="B4744" t="s">
        <v>75</v>
      </c>
      <c r="C4744" t="s">
        <v>37</v>
      </c>
      <c r="D4744">
        <v>1</v>
      </c>
      <c r="E4744" t="s">
        <v>2</v>
      </c>
      <c r="F4744" t="s">
        <v>125</v>
      </c>
      <c r="G4744" t="s">
        <v>152</v>
      </c>
      <c r="H4744">
        <v>45</v>
      </c>
      <c r="I4744">
        <v>45</v>
      </c>
      <c r="J4744">
        <v>29.8</v>
      </c>
      <c r="K4744">
        <v>0</v>
      </c>
      <c r="L4744">
        <v>30</v>
      </c>
      <c r="M4744">
        <v>10.199999999999999</v>
      </c>
      <c r="N4744">
        <v>2.2000000000000002</v>
      </c>
      <c r="O4744">
        <v>9.5</v>
      </c>
      <c r="P4744">
        <v>20</v>
      </c>
      <c r="Q4744">
        <v>57.8</v>
      </c>
      <c r="R4744">
        <v>48.4</v>
      </c>
      <c r="S4744" t="s">
        <v>124</v>
      </c>
      <c r="T4744" t="s">
        <v>124</v>
      </c>
      <c r="U4744" t="s">
        <v>124</v>
      </c>
      <c r="V4744" t="s">
        <v>124</v>
      </c>
    </row>
    <row r="4745" spans="1:22" x14ac:dyDescent="0.25">
      <c r="A4745" t="str">
        <f t="shared" si="74"/>
        <v>2016/20171MaleMedicine and dentistryEU</v>
      </c>
      <c r="B4745" t="s">
        <v>75</v>
      </c>
      <c r="C4745" t="s">
        <v>37</v>
      </c>
      <c r="D4745">
        <v>1</v>
      </c>
      <c r="E4745" t="s">
        <v>2</v>
      </c>
      <c r="F4745" t="s">
        <v>21</v>
      </c>
      <c r="G4745" t="s">
        <v>77</v>
      </c>
      <c r="H4745">
        <v>70</v>
      </c>
      <c r="I4745">
        <v>70</v>
      </c>
      <c r="J4745">
        <v>5.6</v>
      </c>
      <c r="K4745">
        <v>0</v>
      </c>
      <c r="L4745">
        <v>70</v>
      </c>
      <c r="M4745">
        <v>0</v>
      </c>
      <c r="N4745">
        <v>2.8</v>
      </c>
      <c r="O4745">
        <v>69.400000000000006</v>
      </c>
      <c r="P4745">
        <v>83.3</v>
      </c>
      <c r="Q4745">
        <v>91.7</v>
      </c>
      <c r="R4745">
        <v>22.2</v>
      </c>
      <c r="S4745">
        <v>50</v>
      </c>
      <c r="T4745">
        <v>33200</v>
      </c>
      <c r="U4745">
        <v>36900</v>
      </c>
      <c r="V4745">
        <v>40500</v>
      </c>
    </row>
    <row r="4746" spans="1:22" x14ac:dyDescent="0.25">
      <c r="A4746" t="str">
        <f t="shared" si="74"/>
        <v>2016/20171MaleMedicine and dentistryUK</v>
      </c>
      <c r="B4746" t="s">
        <v>75</v>
      </c>
      <c r="C4746" t="s">
        <v>37</v>
      </c>
      <c r="D4746">
        <v>1</v>
      </c>
      <c r="E4746" t="s">
        <v>2</v>
      </c>
      <c r="F4746" t="s">
        <v>61</v>
      </c>
      <c r="G4746" t="s">
        <v>77</v>
      </c>
      <c r="H4746">
        <v>3225</v>
      </c>
      <c r="I4746">
        <v>3220</v>
      </c>
      <c r="J4746">
        <v>2.5</v>
      </c>
      <c r="K4746">
        <v>0.2</v>
      </c>
      <c r="L4746">
        <v>3145</v>
      </c>
      <c r="M4746">
        <v>1</v>
      </c>
      <c r="N4746">
        <v>1.5</v>
      </c>
      <c r="O4746">
        <v>74.5</v>
      </c>
      <c r="P4746">
        <v>87.6</v>
      </c>
      <c r="Q4746">
        <v>95</v>
      </c>
      <c r="R4746">
        <v>20.5</v>
      </c>
      <c r="S4746">
        <v>2220</v>
      </c>
      <c r="T4746">
        <v>33900</v>
      </c>
      <c r="U4746">
        <v>36900</v>
      </c>
      <c r="V4746">
        <v>39800</v>
      </c>
    </row>
    <row r="4747" spans="1:22" x14ac:dyDescent="0.25">
      <c r="A4747" t="str">
        <f t="shared" si="74"/>
        <v>2016/20171MaleMedicine and dentistryNon-EU</v>
      </c>
      <c r="B4747" t="s">
        <v>75</v>
      </c>
      <c r="C4747" t="s">
        <v>37</v>
      </c>
      <c r="D4747">
        <v>1</v>
      </c>
      <c r="E4747" t="s">
        <v>2</v>
      </c>
      <c r="F4747" t="s">
        <v>125</v>
      </c>
      <c r="G4747" t="s">
        <v>77</v>
      </c>
      <c r="H4747">
        <v>255</v>
      </c>
      <c r="I4747">
        <v>255</v>
      </c>
      <c r="J4747">
        <v>18.2</v>
      </c>
      <c r="K4747">
        <v>1.2</v>
      </c>
      <c r="L4747">
        <v>205</v>
      </c>
      <c r="M4747">
        <v>5.9</v>
      </c>
      <c r="N4747">
        <v>6.3</v>
      </c>
      <c r="O4747">
        <v>55.7</v>
      </c>
      <c r="P4747">
        <v>62.1</v>
      </c>
      <c r="Q4747">
        <v>69.599999999999994</v>
      </c>
      <c r="R4747">
        <v>13.8</v>
      </c>
      <c r="S4747">
        <v>130</v>
      </c>
      <c r="T4747">
        <v>32800</v>
      </c>
      <c r="U4747">
        <v>36100</v>
      </c>
      <c r="V4747">
        <v>39100</v>
      </c>
    </row>
    <row r="4748" spans="1:22" x14ac:dyDescent="0.25">
      <c r="A4748" t="str">
        <f t="shared" si="74"/>
        <v>2016/20171MaleNursing and midwiferyEU</v>
      </c>
      <c r="B4748" t="s">
        <v>75</v>
      </c>
      <c r="C4748" t="s">
        <v>37</v>
      </c>
      <c r="D4748">
        <v>1</v>
      </c>
      <c r="E4748" t="s">
        <v>2</v>
      </c>
      <c r="F4748" t="s">
        <v>21</v>
      </c>
      <c r="G4748" t="s">
        <v>153</v>
      </c>
      <c r="H4748">
        <v>25</v>
      </c>
      <c r="I4748">
        <v>25</v>
      </c>
      <c r="J4748">
        <v>8.8000000000000007</v>
      </c>
      <c r="K4748">
        <v>11.7</v>
      </c>
      <c r="L4748">
        <v>20</v>
      </c>
      <c r="M4748">
        <v>8.8000000000000007</v>
      </c>
      <c r="N4748">
        <v>4.4000000000000004</v>
      </c>
      <c r="O4748">
        <v>42.7</v>
      </c>
      <c r="P4748">
        <v>77.900000000000006</v>
      </c>
      <c r="Q4748">
        <v>77.900000000000006</v>
      </c>
      <c r="R4748">
        <v>35.299999999999997</v>
      </c>
      <c r="S4748" t="s">
        <v>124</v>
      </c>
      <c r="T4748" t="s">
        <v>124</v>
      </c>
      <c r="U4748" t="s">
        <v>124</v>
      </c>
      <c r="V4748" t="s">
        <v>124</v>
      </c>
    </row>
    <row r="4749" spans="1:22" x14ac:dyDescent="0.25">
      <c r="A4749" t="str">
        <f t="shared" si="74"/>
        <v>2016/20171MaleNursing and midwiferyUK</v>
      </c>
      <c r="B4749" t="s">
        <v>75</v>
      </c>
      <c r="C4749" t="s">
        <v>37</v>
      </c>
      <c r="D4749">
        <v>1</v>
      </c>
      <c r="E4749" t="s">
        <v>2</v>
      </c>
      <c r="F4749" t="s">
        <v>61</v>
      </c>
      <c r="G4749" t="s">
        <v>153</v>
      </c>
      <c r="H4749">
        <v>1595</v>
      </c>
      <c r="I4749">
        <v>1590</v>
      </c>
      <c r="J4749">
        <v>1.3</v>
      </c>
      <c r="K4749">
        <v>0.2</v>
      </c>
      <c r="L4749">
        <v>1570</v>
      </c>
      <c r="M4749">
        <v>1.6</v>
      </c>
      <c r="N4749">
        <v>1.9</v>
      </c>
      <c r="O4749">
        <v>64.5</v>
      </c>
      <c r="P4749">
        <v>93.3</v>
      </c>
      <c r="Q4749">
        <v>95.2</v>
      </c>
      <c r="R4749">
        <v>30.8</v>
      </c>
      <c r="S4749">
        <v>1005</v>
      </c>
      <c r="T4749">
        <v>24500</v>
      </c>
      <c r="U4749">
        <v>28100</v>
      </c>
      <c r="V4749">
        <v>33600</v>
      </c>
    </row>
    <row r="4750" spans="1:22" x14ac:dyDescent="0.25">
      <c r="A4750" t="str">
        <f t="shared" si="74"/>
        <v>2016/20171MaleNursing and midwiferyNon-EU</v>
      </c>
      <c r="B4750" t="s">
        <v>75</v>
      </c>
      <c r="C4750" t="s">
        <v>37</v>
      </c>
      <c r="D4750">
        <v>1</v>
      </c>
      <c r="E4750" t="s">
        <v>2</v>
      </c>
      <c r="F4750" t="s">
        <v>125</v>
      </c>
      <c r="G4750" t="s">
        <v>153</v>
      </c>
      <c r="H4750">
        <v>80</v>
      </c>
      <c r="I4750">
        <v>80</v>
      </c>
      <c r="J4750">
        <v>15.4</v>
      </c>
      <c r="K4750">
        <v>3.7</v>
      </c>
      <c r="L4750">
        <v>65</v>
      </c>
      <c r="M4750">
        <v>25.6</v>
      </c>
      <c r="N4750">
        <v>10.3</v>
      </c>
      <c r="O4750">
        <v>33.299999999999997</v>
      </c>
      <c r="P4750">
        <v>44.9</v>
      </c>
      <c r="Q4750">
        <v>48.7</v>
      </c>
      <c r="R4750">
        <v>15.4</v>
      </c>
      <c r="S4750">
        <v>20</v>
      </c>
      <c r="T4750">
        <v>20800</v>
      </c>
      <c r="U4750">
        <v>24800</v>
      </c>
      <c r="V4750">
        <v>28800</v>
      </c>
    </row>
    <row r="4751" spans="1:22" x14ac:dyDescent="0.25">
      <c r="A4751" t="str">
        <f t="shared" si="74"/>
        <v>2016/20171MalePerforming artsEU</v>
      </c>
      <c r="B4751" t="s">
        <v>75</v>
      </c>
      <c r="C4751" t="s">
        <v>37</v>
      </c>
      <c r="D4751">
        <v>1</v>
      </c>
      <c r="E4751" t="s">
        <v>2</v>
      </c>
      <c r="F4751" t="s">
        <v>21</v>
      </c>
      <c r="G4751" t="s">
        <v>154</v>
      </c>
      <c r="H4751">
        <v>260</v>
      </c>
      <c r="I4751">
        <v>255</v>
      </c>
      <c r="J4751">
        <v>22.4</v>
      </c>
      <c r="K4751">
        <v>1.6</v>
      </c>
      <c r="L4751">
        <v>195</v>
      </c>
      <c r="M4751">
        <v>18.7</v>
      </c>
      <c r="N4751">
        <v>9</v>
      </c>
      <c r="O4751">
        <v>33.6</v>
      </c>
      <c r="P4751">
        <v>41.8</v>
      </c>
      <c r="Q4751">
        <v>49.9</v>
      </c>
      <c r="R4751">
        <v>16.3</v>
      </c>
      <c r="S4751">
        <v>70</v>
      </c>
      <c r="T4751">
        <v>6200</v>
      </c>
      <c r="U4751">
        <v>11700</v>
      </c>
      <c r="V4751">
        <v>17200</v>
      </c>
    </row>
    <row r="4752" spans="1:22" x14ac:dyDescent="0.25">
      <c r="A4752" t="str">
        <f t="shared" si="74"/>
        <v>2016/20171MalePerforming artsUK</v>
      </c>
      <c r="B4752" t="s">
        <v>75</v>
      </c>
      <c r="C4752" t="s">
        <v>37</v>
      </c>
      <c r="D4752">
        <v>1</v>
      </c>
      <c r="E4752" t="s">
        <v>2</v>
      </c>
      <c r="F4752" t="s">
        <v>61</v>
      </c>
      <c r="G4752" t="s">
        <v>154</v>
      </c>
      <c r="H4752">
        <v>5160</v>
      </c>
      <c r="I4752">
        <v>5155</v>
      </c>
      <c r="J4752">
        <v>1.1000000000000001</v>
      </c>
      <c r="K4752">
        <v>0.2</v>
      </c>
      <c r="L4752">
        <v>5095</v>
      </c>
      <c r="M4752">
        <v>5.3</v>
      </c>
      <c r="N4752">
        <v>9.6</v>
      </c>
      <c r="O4752">
        <v>69.400000000000006</v>
      </c>
      <c r="P4752">
        <v>79.5</v>
      </c>
      <c r="Q4752">
        <v>84</v>
      </c>
      <c r="R4752">
        <v>14.6</v>
      </c>
      <c r="S4752">
        <v>3240</v>
      </c>
      <c r="T4752">
        <v>8800</v>
      </c>
      <c r="U4752">
        <v>13100</v>
      </c>
      <c r="V4752">
        <v>17500</v>
      </c>
    </row>
    <row r="4753" spans="1:22" x14ac:dyDescent="0.25">
      <c r="A4753" t="str">
        <f t="shared" si="74"/>
        <v>2016/20171MalePerforming artsNon-EU</v>
      </c>
      <c r="B4753" t="s">
        <v>75</v>
      </c>
      <c r="C4753" t="s">
        <v>37</v>
      </c>
      <c r="D4753">
        <v>1</v>
      </c>
      <c r="E4753" t="s">
        <v>2</v>
      </c>
      <c r="F4753" t="s">
        <v>125</v>
      </c>
      <c r="G4753" t="s">
        <v>154</v>
      </c>
      <c r="H4753">
        <v>230</v>
      </c>
      <c r="I4753">
        <v>230</v>
      </c>
      <c r="J4753">
        <v>34.299999999999997</v>
      </c>
      <c r="K4753">
        <v>1.7</v>
      </c>
      <c r="L4753">
        <v>150</v>
      </c>
      <c r="M4753">
        <v>17.8</v>
      </c>
      <c r="N4753">
        <v>4.8</v>
      </c>
      <c r="O4753">
        <v>20.7</v>
      </c>
      <c r="P4753">
        <v>27.3</v>
      </c>
      <c r="Q4753">
        <v>43.1</v>
      </c>
      <c r="R4753">
        <v>22.4</v>
      </c>
      <c r="S4753">
        <v>35</v>
      </c>
      <c r="T4753">
        <v>6200</v>
      </c>
      <c r="U4753">
        <v>10300</v>
      </c>
      <c r="V4753">
        <v>17500</v>
      </c>
    </row>
    <row r="4754" spans="1:22" x14ac:dyDescent="0.25">
      <c r="A4754" t="str">
        <f t="shared" si="74"/>
        <v>2016/20171MalePharmacology, toxicology and pharmacyEU</v>
      </c>
      <c r="B4754" t="s">
        <v>75</v>
      </c>
      <c r="C4754" t="s">
        <v>37</v>
      </c>
      <c r="D4754">
        <v>1</v>
      </c>
      <c r="E4754" t="s">
        <v>2</v>
      </c>
      <c r="F4754" t="s">
        <v>21</v>
      </c>
      <c r="G4754" t="s">
        <v>78</v>
      </c>
      <c r="H4754">
        <v>35</v>
      </c>
      <c r="I4754">
        <v>35</v>
      </c>
      <c r="J4754">
        <v>10.4</v>
      </c>
      <c r="K4754">
        <v>2.9</v>
      </c>
      <c r="L4754">
        <v>30</v>
      </c>
      <c r="M4754">
        <v>18.899999999999999</v>
      </c>
      <c r="N4754">
        <v>13.4</v>
      </c>
      <c r="O4754">
        <v>25.6</v>
      </c>
      <c r="P4754">
        <v>40.9</v>
      </c>
      <c r="Q4754">
        <v>57.3</v>
      </c>
      <c r="R4754">
        <v>31.8</v>
      </c>
      <c r="S4754" t="s">
        <v>124</v>
      </c>
      <c r="T4754" t="s">
        <v>124</v>
      </c>
      <c r="U4754" t="s">
        <v>124</v>
      </c>
      <c r="V4754" t="s">
        <v>124</v>
      </c>
    </row>
    <row r="4755" spans="1:22" x14ac:dyDescent="0.25">
      <c r="A4755" t="str">
        <f t="shared" si="74"/>
        <v>2016/20171MalePharmacology, toxicology and pharmacyUK</v>
      </c>
      <c r="B4755" t="s">
        <v>75</v>
      </c>
      <c r="C4755" t="s">
        <v>37</v>
      </c>
      <c r="D4755">
        <v>1</v>
      </c>
      <c r="E4755" t="s">
        <v>2</v>
      </c>
      <c r="F4755" t="s">
        <v>61</v>
      </c>
      <c r="G4755" t="s">
        <v>78</v>
      </c>
      <c r="H4755">
        <v>1060</v>
      </c>
      <c r="I4755">
        <v>1060</v>
      </c>
      <c r="J4755">
        <v>5.5</v>
      </c>
      <c r="K4755">
        <v>0.1</v>
      </c>
      <c r="L4755">
        <v>1000</v>
      </c>
      <c r="M4755">
        <v>1.9</v>
      </c>
      <c r="N4755">
        <v>9.5</v>
      </c>
      <c r="O4755">
        <v>44.5</v>
      </c>
      <c r="P4755">
        <v>69.900000000000006</v>
      </c>
      <c r="Q4755">
        <v>83.1</v>
      </c>
      <c r="R4755">
        <v>38.6</v>
      </c>
      <c r="S4755">
        <v>385</v>
      </c>
      <c r="T4755">
        <v>15700</v>
      </c>
      <c r="U4755">
        <v>23800</v>
      </c>
      <c r="V4755">
        <v>29200</v>
      </c>
    </row>
    <row r="4756" spans="1:22" x14ac:dyDescent="0.25">
      <c r="A4756" t="str">
        <f t="shared" si="74"/>
        <v>2016/20171MalePharmacology, toxicology and pharmacyNon-EU</v>
      </c>
      <c r="B4756" t="s">
        <v>75</v>
      </c>
      <c r="C4756" t="s">
        <v>37</v>
      </c>
      <c r="D4756">
        <v>1</v>
      </c>
      <c r="E4756" t="s">
        <v>2</v>
      </c>
      <c r="F4756" t="s">
        <v>125</v>
      </c>
      <c r="G4756" t="s">
        <v>78</v>
      </c>
      <c r="H4756">
        <v>195</v>
      </c>
      <c r="I4756">
        <v>185</v>
      </c>
      <c r="J4756">
        <v>35.6</v>
      </c>
      <c r="K4756">
        <v>3.6</v>
      </c>
      <c r="L4756">
        <v>120</v>
      </c>
      <c r="M4756">
        <v>9.8000000000000007</v>
      </c>
      <c r="N4756">
        <v>18.3</v>
      </c>
      <c r="O4756">
        <v>22.2</v>
      </c>
      <c r="P4756">
        <v>28.8</v>
      </c>
      <c r="Q4756">
        <v>36.299999999999997</v>
      </c>
      <c r="R4756">
        <v>14.1</v>
      </c>
      <c r="S4756">
        <v>35</v>
      </c>
      <c r="T4756">
        <v>20100</v>
      </c>
      <c r="U4756">
        <v>26300</v>
      </c>
      <c r="V4756">
        <v>29600</v>
      </c>
    </row>
    <row r="4757" spans="1:22" x14ac:dyDescent="0.25">
      <c r="A4757" t="str">
        <f t="shared" si="74"/>
        <v>2016/20171MalePhilosophy and religious studiesEU</v>
      </c>
      <c r="B4757" t="s">
        <v>75</v>
      </c>
      <c r="C4757" t="s">
        <v>37</v>
      </c>
      <c r="D4757">
        <v>1</v>
      </c>
      <c r="E4757" t="s">
        <v>2</v>
      </c>
      <c r="F4757" t="s">
        <v>21</v>
      </c>
      <c r="G4757" t="s">
        <v>115</v>
      </c>
      <c r="H4757">
        <v>65</v>
      </c>
      <c r="I4757">
        <v>65</v>
      </c>
      <c r="J4757">
        <v>22.5</v>
      </c>
      <c r="K4757">
        <v>2.6</v>
      </c>
      <c r="L4757">
        <v>50</v>
      </c>
      <c r="M4757">
        <v>12.2</v>
      </c>
      <c r="N4757">
        <v>8.5</v>
      </c>
      <c r="O4757">
        <v>17.7</v>
      </c>
      <c r="P4757">
        <v>29.2</v>
      </c>
      <c r="Q4757">
        <v>56.8</v>
      </c>
      <c r="R4757">
        <v>39.1</v>
      </c>
      <c r="S4757" t="s">
        <v>124</v>
      </c>
      <c r="T4757" t="s">
        <v>124</v>
      </c>
      <c r="U4757" t="s">
        <v>124</v>
      </c>
      <c r="V4757" t="s">
        <v>124</v>
      </c>
    </row>
    <row r="4758" spans="1:22" x14ac:dyDescent="0.25">
      <c r="A4758" t="str">
        <f t="shared" si="74"/>
        <v>2016/20171MalePhilosophy and religious studiesUK</v>
      </c>
      <c r="B4758" t="s">
        <v>75</v>
      </c>
      <c r="C4758" t="s">
        <v>37</v>
      </c>
      <c r="D4758">
        <v>1</v>
      </c>
      <c r="E4758" t="s">
        <v>2</v>
      </c>
      <c r="F4758" t="s">
        <v>61</v>
      </c>
      <c r="G4758" t="s">
        <v>115</v>
      </c>
      <c r="H4758">
        <v>1565</v>
      </c>
      <c r="I4758">
        <v>1560</v>
      </c>
      <c r="J4758">
        <v>1.9</v>
      </c>
      <c r="K4758">
        <v>0.2</v>
      </c>
      <c r="L4758">
        <v>1530</v>
      </c>
      <c r="M4758">
        <v>9.1</v>
      </c>
      <c r="N4758">
        <v>9</v>
      </c>
      <c r="O4758">
        <v>49</v>
      </c>
      <c r="P4758">
        <v>66.099999999999994</v>
      </c>
      <c r="Q4758">
        <v>79.900000000000006</v>
      </c>
      <c r="R4758">
        <v>31</v>
      </c>
      <c r="S4758">
        <v>705</v>
      </c>
      <c r="T4758">
        <v>12400</v>
      </c>
      <c r="U4758">
        <v>19000</v>
      </c>
      <c r="V4758">
        <v>25200</v>
      </c>
    </row>
    <row r="4759" spans="1:22" x14ac:dyDescent="0.25">
      <c r="A4759" t="str">
        <f t="shared" si="74"/>
        <v>2016/20171MalePhilosophy and religious studiesNon-EU</v>
      </c>
      <c r="B4759" t="s">
        <v>75</v>
      </c>
      <c r="C4759" t="s">
        <v>37</v>
      </c>
      <c r="D4759">
        <v>1</v>
      </c>
      <c r="E4759" t="s">
        <v>2</v>
      </c>
      <c r="F4759" t="s">
        <v>125</v>
      </c>
      <c r="G4759" t="s">
        <v>115</v>
      </c>
      <c r="H4759">
        <v>80</v>
      </c>
      <c r="I4759">
        <v>75</v>
      </c>
      <c r="J4759">
        <v>45.7</v>
      </c>
      <c r="K4759">
        <v>2.2999999999999998</v>
      </c>
      <c r="L4759">
        <v>40</v>
      </c>
      <c r="M4759">
        <v>12.5</v>
      </c>
      <c r="N4759">
        <v>3.2</v>
      </c>
      <c r="O4759">
        <v>6.5</v>
      </c>
      <c r="P4759">
        <v>10.199999999999999</v>
      </c>
      <c r="Q4759">
        <v>38.5</v>
      </c>
      <c r="R4759">
        <v>32</v>
      </c>
      <c r="S4759" t="s">
        <v>124</v>
      </c>
      <c r="T4759" t="s">
        <v>124</v>
      </c>
      <c r="U4759" t="s">
        <v>124</v>
      </c>
      <c r="V4759" t="s">
        <v>124</v>
      </c>
    </row>
    <row r="4760" spans="1:22" x14ac:dyDescent="0.25">
      <c r="A4760" t="str">
        <f t="shared" si="74"/>
        <v>2016/20171MalePhysics and astronomyEU</v>
      </c>
      <c r="B4760" t="s">
        <v>75</v>
      </c>
      <c r="C4760" t="s">
        <v>37</v>
      </c>
      <c r="D4760">
        <v>1</v>
      </c>
      <c r="E4760" t="s">
        <v>2</v>
      </c>
      <c r="F4760" t="s">
        <v>21</v>
      </c>
      <c r="G4760" t="s">
        <v>88</v>
      </c>
      <c r="H4760">
        <v>105</v>
      </c>
      <c r="I4760">
        <v>100</v>
      </c>
      <c r="J4760">
        <v>19.2</v>
      </c>
      <c r="K4760">
        <v>2.9</v>
      </c>
      <c r="L4760">
        <v>80</v>
      </c>
      <c r="M4760">
        <v>17.899999999999999</v>
      </c>
      <c r="N4760">
        <v>2</v>
      </c>
      <c r="O4760">
        <v>14.6</v>
      </c>
      <c r="P4760">
        <v>28.6</v>
      </c>
      <c r="Q4760">
        <v>60.9</v>
      </c>
      <c r="R4760">
        <v>46.3</v>
      </c>
      <c r="S4760">
        <v>15</v>
      </c>
      <c r="T4760">
        <v>20100</v>
      </c>
      <c r="U4760">
        <v>23400</v>
      </c>
      <c r="V4760">
        <v>39100</v>
      </c>
    </row>
    <row r="4761" spans="1:22" x14ac:dyDescent="0.25">
      <c r="A4761" t="str">
        <f t="shared" si="74"/>
        <v>2016/20171MalePhysics and astronomyUK</v>
      </c>
      <c r="B4761" t="s">
        <v>75</v>
      </c>
      <c r="C4761" t="s">
        <v>37</v>
      </c>
      <c r="D4761">
        <v>1</v>
      </c>
      <c r="E4761" t="s">
        <v>2</v>
      </c>
      <c r="F4761" t="s">
        <v>61</v>
      </c>
      <c r="G4761" t="s">
        <v>88</v>
      </c>
      <c r="H4761">
        <v>2335</v>
      </c>
      <c r="I4761">
        <v>2330</v>
      </c>
      <c r="J4761">
        <v>0.9</v>
      </c>
      <c r="K4761">
        <v>0.1</v>
      </c>
      <c r="L4761">
        <v>2310</v>
      </c>
      <c r="M4761">
        <v>5.5</v>
      </c>
      <c r="N4761">
        <v>6.4</v>
      </c>
      <c r="O4761">
        <v>47.1</v>
      </c>
      <c r="P4761">
        <v>70.3</v>
      </c>
      <c r="Q4761">
        <v>87.2</v>
      </c>
      <c r="R4761">
        <v>40.200000000000003</v>
      </c>
      <c r="S4761">
        <v>1065</v>
      </c>
      <c r="T4761">
        <v>17500</v>
      </c>
      <c r="U4761">
        <v>24100</v>
      </c>
      <c r="V4761">
        <v>28800</v>
      </c>
    </row>
    <row r="4762" spans="1:22" x14ac:dyDescent="0.25">
      <c r="A4762" t="str">
        <f t="shared" si="74"/>
        <v>2016/20171MalePhysics and astronomyNon-EU</v>
      </c>
      <c r="B4762" t="s">
        <v>75</v>
      </c>
      <c r="C4762" t="s">
        <v>37</v>
      </c>
      <c r="D4762">
        <v>1</v>
      </c>
      <c r="E4762" t="s">
        <v>2</v>
      </c>
      <c r="F4762" t="s">
        <v>125</v>
      </c>
      <c r="G4762" t="s">
        <v>88</v>
      </c>
      <c r="H4762">
        <v>135</v>
      </c>
      <c r="I4762">
        <v>130</v>
      </c>
      <c r="J4762">
        <v>45.7</v>
      </c>
      <c r="K4762">
        <v>4</v>
      </c>
      <c r="L4762">
        <v>70</v>
      </c>
      <c r="M4762">
        <v>10.1</v>
      </c>
      <c r="N4762">
        <v>0</v>
      </c>
      <c r="O4762">
        <v>6.7</v>
      </c>
      <c r="P4762">
        <v>17.600000000000001</v>
      </c>
      <c r="Q4762">
        <v>44.2</v>
      </c>
      <c r="R4762">
        <v>37.5</v>
      </c>
      <c r="S4762" t="s">
        <v>124</v>
      </c>
      <c r="T4762" t="s">
        <v>124</v>
      </c>
      <c r="U4762" t="s">
        <v>124</v>
      </c>
      <c r="V4762" t="s">
        <v>124</v>
      </c>
    </row>
    <row r="4763" spans="1:22" x14ac:dyDescent="0.25">
      <c r="A4763" t="str">
        <f t="shared" si="74"/>
        <v>2016/20171MalePoliticsEU</v>
      </c>
      <c r="B4763" t="s">
        <v>75</v>
      </c>
      <c r="C4763" t="s">
        <v>37</v>
      </c>
      <c r="D4763">
        <v>1</v>
      </c>
      <c r="E4763" t="s">
        <v>2</v>
      </c>
      <c r="F4763" t="s">
        <v>21</v>
      </c>
      <c r="G4763" t="s">
        <v>102</v>
      </c>
      <c r="H4763">
        <v>275</v>
      </c>
      <c r="I4763">
        <v>270</v>
      </c>
      <c r="J4763">
        <v>23.9</v>
      </c>
      <c r="K4763">
        <v>1.8</v>
      </c>
      <c r="L4763">
        <v>205</v>
      </c>
      <c r="M4763">
        <v>13.9</v>
      </c>
      <c r="N4763">
        <v>6.5</v>
      </c>
      <c r="O4763">
        <v>15.7</v>
      </c>
      <c r="P4763">
        <v>27.9</v>
      </c>
      <c r="Q4763">
        <v>55.7</v>
      </c>
      <c r="R4763">
        <v>40</v>
      </c>
      <c r="S4763">
        <v>35</v>
      </c>
      <c r="T4763">
        <v>16400</v>
      </c>
      <c r="U4763">
        <v>21200</v>
      </c>
      <c r="V4763">
        <v>31800</v>
      </c>
    </row>
    <row r="4764" spans="1:22" x14ac:dyDescent="0.25">
      <c r="A4764" t="str">
        <f t="shared" si="74"/>
        <v>2016/20171MalePoliticsUK</v>
      </c>
      <c r="B4764" t="s">
        <v>75</v>
      </c>
      <c r="C4764" t="s">
        <v>37</v>
      </c>
      <c r="D4764">
        <v>1</v>
      </c>
      <c r="E4764" t="s">
        <v>2</v>
      </c>
      <c r="F4764" t="s">
        <v>61</v>
      </c>
      <c r="G4764" t="s">
        <v>102</v>
      </c>
      <c r="H4764">
        <v>2590</v>
      </c>
      <c r="I4764">
        <v>2585</v>
      </c>
      <c r="J4764">
        <v>1.4</v>
      </c>
      <c r="K4764">
        <v>0.2</v>
      </c>
      <c r="L4764">
        <v>2545</v>
      </c>
      <c r="M4764">
        <v>6.9</v>
      </c>
      <c r="N4764">
        <v>9.9</v>
      </c>
      <c r="O4764">
        <v>55</v>
      </c>
      <c r="P4764">
        <v>69.900000000000006</v>
      </c>
      <c r="Q4764">
        <v>81.8</v>
      </c>
      <c r="R4764">
        <v>26.9</v>
      </c>
      <c r="S4764">
        <v>1355</v>
      </c>
      <c r="T4764">
        <v>14600</v>
      </c>
      <c r="U4764">
        <v>20100</v>
      </c>
      <c r="V4764">
        <v>25900</v>
      </c>
    </row>
    <row r="4765" spans="1:22" x14ac:dyDescent="0.25">
      <c r="A4765" t="str">
        <f t="shared" si="74"/>
        <v>2016/20171MalePoliticsNon-EU</v>
      </c>
      <c r="B4765" t="s">
        <v>75</v>
      </c>
      <c r="C4765" t="s">
        <v>37</v>
      </c>
      <c r="D4765">
        <v>1</v>
      </c>
      <c r="E4765" t="s">
        <v>2</v>
      </c>
      <c r="F4765" t="s">
        <v>125</v>
      </c>
      <c r="G4765" t="s">
        <v>102</v>
      </c>
      <c r="H4765">
        <v>290</v>
      </c>
      <c r="I4765">
        <v>285</v>
      </c>
      <c r="J4765">
        <v>43.1</v>
      </c>
      <c r="K4765">
        <v>2.1</v>
      </c>
      <c r="L4765">
        <v>165</v>
      </c>
      <c r="M4765">
        <v>12.3</v>
      </c>
      <c r="N4765">
        <v>1.4</v>
      </c>
      <c r="O4765">
        <v>7.8</v>
      </c>
      <c r="P4765">
        <v>13.7</v>
      </c>
      <c r="Q4765">
        <v>43.3</v>
      </c>
      <c r="R4765">
        <v>35.4</v>
      </c>
      <c r="S4765">
        <v>20</v>
      </c>
      <c r="T4765">
        <v>14400</v>
      </c>
      <c r="U4765">
        <v>23000</v>
      </c>
      <c r="V4765">
        <v>36900</v>
      </c>
    </row>
    <row r="4766" spans="1:22" x14ac:dyDescent="0.25">
      <c r="A4766" t="str">
        <f t="shared" si="74"/>
        <v>2016/20171MalePsychologyEU</v>
      </c>
      <c r="B4766" t="s">
        <v>75</v>
      </c>
      <c r="C4766" t="s">
        <v>37</v>
      </c>
      <c r="D4766">
        <v>1</v>
      </c>
      <c r="E4766" t="s">
        <v>2</v>
      </c>
      <c r="F4766" t="s">
        <v>21</v>
      </c>
      <c r="G4766" t="s">
        <v>20</v>
      </c>
      <c r="H4766">
        <v>90</v>
      </c>
      <c r="I4766">
        <v>90</v>
      </c>
      <c r="J4766">
        <v>16.100000000000001</v>
      </c>
      <c r="K4766">
        <v>0.5</v>
      </c>
      <c r="L4766">
        <v>75</v>
      </c>
      <c r="M4766">
        <v>13.3</v>
      </c>
      <c r="N4766">
        <v>8.8000000000000007</v>
      </c>
      <c r="O4766">
        <v>27.1</v>
      </c>
      <c r="P4766">
        <v>41.3</v>
      </c>
      <c r="Q4766">
        <v>61.8</v>
      </c>
      <c r="R4766">
        <v>34.700000000000003</v>
      </c>
      <c r="S4766">
        <v>20</v>
      </c>
      <c r="T4766">
        <v>14600</v>
      </c>
      <c r="U4766">
        <v>18200</v>
      </c>
      <c r="V4766">
        <v>23400</v>
      </c>
    </row>
    <row r="4767" spans="1:22" x14ac:dyDescent="0.25">
      <c r="A4767" t="str">
        <f t="shared" si="74"/>
        <v>2016/20171MalePsychologyUK</v>
      </c>
      <c r="B4767" t="s">
        <v>75</v>
      </c>
      <c r="C4767" t="s">
        <v>37</v>
      </c>
      <c r="D4767">
        <v>1</v>
      </c>
      <c r="E4767" t="s">
        <v>2</v>
      </c>
      <c r="F4767" t="s">
        <v>61</v>
      </c>
      <c r="G4767" t="s">
        <v>20</v>
      </c>
      <c r="H4767">
        <v>2285</v>
      </c>
      <c r="I4767">
        <v>2275</v>
      </c>
      <c r="J4767">
        <v>1.5</v>
      </c>
      <c r="K4767">
        <v>0.4</v>
      </c>
      <c r="L4767">
        <v>2245</v>
      </c>
      <c r="M4767">
        <v>4.3</v>
      </c>
      <c r="N4767">
        <v>9.1999999999999993</v>
      </c>
      <c r="O4767">
        <v>52.8</v>
      </c>
      <c r="P4767">
        <v>73.599999999999994</v>
      </c>
      <c r="Q4767">
        <v>84.9</v>
      </c>
      <c r="R4767">
        <v>32.1</v>
      </c>
      <c r="S4767">
        <v>1165</v>
      </c>
      <c r="T4767">
        <v>12800</v>
      </c>
      <c r="U4767">
        <v>17500</v>
      </c>
      <c r="V4767">
        <v>22600</v>
      </c>
    </row>
    <row r="4768" spans="1:22" x14ac:dyDescent="0.25">
      <c r="A4768" t="str">
        <f t="shared" si="74"/>
        <v>2016/20171MalePsychologyNon-EU</v>
      </c>
      <c r="B4768" t="s">
        <v>75</v>
      </c>
      <c r="C4768" t="s">
        <v>37</v>
      </c>
      <c r="D4768">
        <v>1</v>
      </c>
      <c r="E4768" t="s">
        <v>2</v>
      </c>
      <c r="F4768" t="s">
        <v>125</v>
      </c>
      <c r="G4768" t="s">
        <v>20</v>
      </c>
      <c r="H4768">
        <v>140</v>
      </c>
      <c r="I4768">
        <v>140</v>
      </c>
      <c r="J4768">
        <v>42.7</v>
      </c>
      <c r="K4768">
        <v>0.7</v>
      </c>
      <c r="L4768">
        <v>80</v>
      </c>
      <c r="M4768">
        <v>14.6</v>
      </c>
      <c r="N4768">
        <v>1.8</v>
      </c>
      <c r="O4768">
        <v>6.3</v>
      </c>
      <c r="P4768">
        <v>13.4</v>
      </c>
      <c r="Q4768">
        <v>40.9</v>
      </c>
      <c r="R4768">
        <v>34.6</v>
      </c>
      <c r="S4768" t="s">
        <v>124</v>
      </c>
      <c r="T4768" t="s">
        <v>124</v>
      </c>
      <c r="U4768" t="s">
        <v>124</v>
      </c>
      <c r="V4768" t="s">
        <v>124</v>
      </c>
    </row>
    <row r="4769" spans="1:22" x14ac:dyDescent="0.25">
      <c r="A4769" t="str">
        <f t="shared" si="74"/>
        <v>2016/20171MaleSociology, social policy and anthropologyEU</v>
      </c>
      <c r="B4769" t="s">
        <v>75</v>
      </c>
      <c r="C4769" t="s">
        <v>37</v>
      </c>
      <c r="D4769">
        <v>1</v>
      </c>
      <c r="E4769" t="s">
        <v>2</v>
      </c>
      <c r="F4769" t="s">
        <v>21</v>
      </c>
      <c r="G4769" t="s">
        <v>99</v>
      </c>
      <c r="H4769">
        <v>85</v>
      </c>
      <c r="I4769">
        <v>85</v>
      </c>
      <c r="J4769">
        <v>16.8</v>
      </c>
      <c r="K4769">
        <v>0</v>
      </c>
      <c r="L4769">
        <v>70</v>
      </c>
      <c r="M4769">
        <v>14.9</v>
      </c>
      <c r="N4769">
        <v>8.1</v>
      </c>
      <c r="O4769">
        <v>19.899999999999999</v>
      </c>
      <c r="P4769">
        <v>36.6</v>
      </c>
      <c r="Q4769">
        <v>60.2</v>
      </c>
      <c r="R4769">
        <v>40.299999999999997</v>
      </c>
      <c r="S4769">
        <v>15</v>
      </c>
      <c r="T4769">
        <v>16800</v>
      </c>
      <c r="U4769">
        <v>20400</v>
      </c>
      <c r="V4769">
        <v>26300</v>
      </c>
    </row>
    <row r="4770" spans="1:22" x14ac:dyDescent="0.25">
      <c r="A4770" t="str">
        <f t="shared" si="74"/>
        <v>2016/20171MaleSociology, social policy and anthropologyUK</v>
      </c>
      <c r="B4770" t="s">
        <v>75</v>
      </c>
      <c r="C4770" t="s">
        <v>37</v>
      </c>
      <c r="D4770">
        <v>1</v>
      </c>
      <c r="E4770" t="s">
        <v>2</v>
      </c>
      <c r="F4770" t="s">
        <v>61</v>
      </c>
      <c r="G4770" t="s">
        <v>99</v>
      </c>
      <c r="H4770">
        <v>2565</v>
      </c>
      <c r="I4770">
        <v>2560</v>
      </c>
      <c r="J4770">
        <v>1.6</v>
      </c>
      <c r="K4770">
        <v>0.2</v>
      </c>
      <c r="L4770">
        <v>2520</v>
      </c>
      <c r="M4770">
        <v>5.3</v>
      </c>
      <c r="N4770">
        <v>9.6999999999999993</v>
      </c>
      <c r="O4770">
        <v>62.8</v>
      </c>
      <c r="P4770">
        <v>75.7</v>
      </c>
      <c r="Q4770">
        <v>83.5</v>
      </c>
      <c r="R4770">
        <v>20.7</v>
      </c>
      <c r="S4770">
        <v>1540</v>
      </c>
      <c r="T4770">
        <v>13900</v>
      </c>
      <c r="U4770">
        <v>17900</v>
      </c>
      <c r="V4770">
        <v>23000</v>
      </c>
    </row>
    <row r="4771" spans="1:22" x14ac:dyDescent="0.25">
      <c r="A4771" t="str">
        <f t="shared" si="74"/>
        <v>2016/20171MaleSociology, social policy and anthropologyNon-EU</v>
      </c>
      <c r="B4771" t="s">
        <v>75</v>
      </c>
      <c r="C4771" t="s">
        <v>37</v>
      </c>
      <c r="D4771">
        <v>1</v>
      </c>
      <c r="E4771" t="s">
        <v>2</v>
      </c>
      <c r="F4771" t="s">
        <v>125</v>
      </c>
      <c r="G4771" t="s">
        <v>99</v>
      </c>
      <c r="H4771">
        <v>90</v>
      </c>
      <c r="I4771">
        <v>90</v>
      </c>
      <c r="J4771">
        <v>38.5</v>
      </c>
      <c r="K4771">
        <v>0</v>
      </c>
      <c r="L4771">
        <v>55</v>
      </c>
      <c r="M4771">
        <v>12.9</v>
      </c>
      <c r="N4771">
        <v>5</v>
      </c>
      <c r="O4771">
        <v>9.5</v>
      </c>
      <c r="P4771">
        <v>12.2</v>
      </c>
      <c r="Q4771">
        <v>43.7</v>
      </c>
      <c r="R4771">
        <v>34.200000000000003</v>
      </c>
      <c r="S4771" t="s">
        <v>124</v>
      </c>
      <c r="T4771" t="s">
        <v>124</v>
      </c>
      <c r="U4771" t="s">
        <v>124</v>
      </c>
      <c r="V4771" t="s">
        <v>124</v>
      </c>
    </row>
    <row r="4772" spans="1:22" x14ac:dyDescent="0.25">
      <c r="A4772" t="str">
        <f t="shared" si="74"/>
        <v>2016/20171MaleSport and exercise sciencesEU</v>
      </c>
      <c r="B4772" t="s">
        <v>75</v>
      </c>
      <c r="C4772" t="s">
        <v>37</v>
      </c>
      <c r="D4772">
        <v>1</v>
      </c>
      <c r="E4772" t="s">
        <v>2</v>
      </c>
      <c r="F4772" t="s">
        <v>21</v>
      </c>
      <c r="G4772" t="s">
        <v>82</v>
      </c>
      <c r="H4772">
        <v>90</v>
      </c>
      <c r="I4772">
        <v>85</v>
      </c>
      <c r="J4772">
        <v>28.6</v>
      </c>
      <c r="K4772">
        <v>6.8</v>
      </c>
      <c r="L4772">
        <v>60</v>
      </c>
      <c r="M4772">
        <v>18.8</v>
      </c>
      <c r="N4772">
        <v>4.4000000000000004</v>
      </c>
      <c r="O4772">
        <v>22.8</v>
      </c>
      <c r="P4772">
        <v>37.9</v>
      </c>
      <c r="Q4772">
        <v>48.1</v>
      </c>
      <c r="R4772">
        <v>25.4</v>
      </c>
      <c r="S4772">
        <v>20</v>
      </c>
      <c r="T4772">
        <v>12700</v>
      </c>
      <c r="U4772">
        <v>15700</v>
      </c>
      <c r="V4772">
        <v>24500</v>
      </c>
    </row>
    <row r="4773" spans="1:22" x14ac:dyDescent="0.25">
      <c r="A4773" t="str">
        <f t="shared" si="74"/>
        <v>2016/20171MaleSport and exercise sciencesUK</v>
      </c>
      <c r="B4773" t="s">
        <v>75</v>
      </c>
      <c r="C4773" t="s">
        <v>37</v>
      </c>
      <c r="D4773">
        <v>1</v>
      </c>
      <c r="E4773" t="s">
        <v>2</v>
      </c>
      <c r="F4773" t="s">
        <v>61</v>
      </c>
      <c r="G4773" t="s">
        <v>82</v>
      </c>
      <c r="H4773">
        <v>5900</v>
      </c>
      <c r="I4773">
        <v>5890</v>
      </c>
      <c r="J4773">
        <v>1.5</v>
      </c>
      <c r="K4773">
        <v>0.2</v>
      </c>
      <c r="L4773">
        <v>5805</v>
      </c>
      <c r="M4773">
        <v>3.7</v>
      </c>
      <c r="N4773">
        <v>7.1</v>
      </c>
      <c r="O4773">
        <v>64.099999999999994</v>
      </c>
      <c r="P4773">
        <v>81.599999999999994</v>
      </c>
      <c r="Q4773">
        <v>87.7</v>
      </c>
      <c r="R4773">
        <v>23.7</v>
      </c>
      <c r="S4773">
        <v>3620</v>
      </c>
      <c r="T4773">
        <v>11600</v>
      </c>
      <c r="U4773">
        <v>15700</v>
      </c>
      <c r="V4773">
        <v>20400</v>
      </c>
    </row>
    <row r="4774" spans="1:22" x14ac:dyDescent="0.25">
      <c r="A4774" t="str">
        <f t="shared" si="74"/>
        <v>2016/20171MaleSport and exercise sciencesNon-EU</v>
      </c>
      <c r="B4774" t="s">
        <v>75</v>
      </c>
      <c r="C4774" t="s">
        <v>37</v>
      </c>
      <c r="D4774">
        <v>1</v>
      </c>
      <c r="E4774" t="s">
        <v>2</v>
      </c>
      <c r="F4774" t="s">
        <v>125</v>
      </c>
      <c r="G4774" t="s">
        <v>82</v>
      </c>
      <c r="H4774">
        <v>85</v>
      </c>
      <c r="I4774">
        <v>80</v>
      </c>
      <c r="J4774">
        <v>41.3</v>
      </c>
      <c r="K4774">
        <v>1.2</v>
      </c>
      <c r="L4774">
        <v>50</v>
      </c>
      <c r="M4774">
        <v>21.3</v>
      </c>
      <c r="N4774">
        <v>4.3</v>
      </c>
      <c r="O4774">
        <v>14.6</v>
      </c>
      <c r="P4774">
        <v>24</v>
      </c>
      <c r="Q4774">
        <v>33.1</v>
      </c>
      <c r="R4774">
        <v>18.5</v>
      </c>
      <c r="S4774">
        <v>10</v>
      </c>
      <c r="T4774">
        <v>7100</v>
      </c>
      <c r="U4774">
        <v>17700</v>
      </c>
      <c r="V4774">
        <v>21900</v>
      </c>
    </row>
    <row r="4775" spans="1:22" x14ac:dyDescent="0.25">
      <c r="A4775" t="str">
        <f t="shared" si="74"/>
        <v>2016/20171MaleVeterinary sciencesEU</v>
      </c>
      <c r="B4775" t="s">
        <v>75</v>
      </c>
      <c r="C4775" t="s">
        <v>37</v>
      </c>
      <c r="D4775">
        <v>1</v>
      </c>
      <c r="E4775" t="s">
        <v>2</v>
      </c>
      <c r="F4775" t="s">
        <v>21</v>
      </c>
      <c r="G4775" t="s">
        <v>85</v>
      </c>
      <c r="H4775">
        <v>5</v>
      </c>
      <c r="I4775">
        <v>5</v>
      </c>
      <c r="J4775">
        <v>18.2</v>
      </c>
      <c r="K4775">
        <v>0</v>
      </c>
      <c r="L4775">
        <v>5</v>
      </c>
      <c r="M4775">
        <v>36.4</v>
      </c>
      <c r="N4775">
        <v>18.2</v>
      </c>
      <c r="O4775">
        <v>27.3</v>
      </c>
      <c r="P4775">
        <v>27.3</v>
      </c>
      <c r="Q4775">
        <v>27.3</v>
      </c>
      <c r="R4775">
        <v>0</v>
      </c>
      <c r="S4775" t="s">
        <v>124</v>
      </c>
      <c r="T4775" t="s">
        <v>124</v>
      </c>
      <c r="U4775" t="s">
        <v>124</v>
      </c>
      <c r="V4775" t="s">
        <v>124</v>
      </c>
    </row>
    <row r="4776" spans="1:22" x14ac:dyDescent="0.25">
      <c r="A4776" t="str">
        <f t="shared" si="74"/>
        <v>2016/20171MaleVeterinary sciencesUK</v>
      </c>
      <c r="B4776" t="s">
        <v>75</v>
      </c>
      <c r="C4776" t="s">
        <v>37</v>
      </c>
      <c r="D4776">
        <v>1</v>
      </c>
      <c r="E4776" t="s">
        <v>2</v>
      </c>
      <c r="F4776" t="s">
        <v>61</v>
      </c>
      <c r="G4776" t="s">
        <v>85</v>
      </c>
      <c r="H4776">
        <v>210</v>
      </c>
      <c r="I4776">
        <v>205</v>
      </c>
      <c r="J4776">
        <v>0.5</v>
      </c>
      <c r="K4776">
        <v>0.5</v>
      </c>
      <c r="L4776">
        <v>205</v>
      </c>
      <c r="M4776">
        <v>1.9</v>
      </c>
      <c r="N4776">
        <v>3.9</v>
      </c>
      <c r="O4776">
        <v>67.099999999999994</v>
      </c>
      <c r="P4776">
        <v>81.099999999999994</v>
      </c>
      <c r="Q4776">
        <v>93.7</v>
      </c>
      <c r="R4776">
        <v>26.6</v>
      </c>
      <c r="S4776">
        <v>135</v>
      </c>
      <c r="T4776">
        <v>25200</v>
      </c>
      <c r="U4776">
        <v>29200</v>
      </c>
      <c r="V4776">
        <v>33600</v>
      </c>
    </row>
    <row r="4777" spans="1:22" x14ac:dyDescent="0.25">
      <c r="A4777" t="str">
        <f t="shared" si="74"/>
        <v>2016/20171MaleVeterinary sciencesNon-EU</v>
      </c>
      <c r="B4777" t="s">
        <v>75</v>
      </c>
      <c r="C4777" t="s">
        <v>37</v>
      </c>
      <c r="D4777">
        <v>1</v>
      </c>
      <c r="E4777" t="s">
        <v>2</v>
      </c>
      <c r="F4777" t="s">
        <v>125</v>
      </c>
      <c r="G4777" t="s">
        <v>85</v>
      </c>
      <c r="H4777">
        <v>15</v>
      </c>
      <c r="I4777">
        <v>15</v>
      </c>
      <c r="J4777">
        <v>46.2</v>
      </c>
      <c r="K4777">
        <v>0</v>
      </c>
      <c r="L4777">
        <v>5</v>
      </c>
      <c r="M4777">
        <v>0</v>
      </c>
      <c r="N4777">
        <v>15.4</v>
      </c>
      <c r="O4777">
        <v>30.8</v>
      </c>
      <c r="P4777">
        <v>30.8</v>
      </c>
      <c r="Q4777">
        <v>38.5</v>
      </c>
      <c r="R4777">
        <v>7.7</v>
      </c>
      <c r="S4777" t="s">
        <v>124</v>
      </c>
      <c r="T4777" t="s">
        <v>124</v>
      </c>
      <c r="U4777" t="s">
        <v>124</v>
      </c>
      <c r="V4777" t="s">
        <v>124</v>
      </c>
    </row>
    <row r="4778" spans="1:22" x14ac:dyDescent="0.25">
      <c r="A4778" t="str">
        <f t="shared" si="74"/>
        <v>2017/201810FemaleAgriculture, food and related studiesEU</v>
      </c>
      <c r="B4778" t="s">
        <v>126</v>
      </c>
      <c r="C4778" t="s">
        <v>144</v>
      </c>
      <c r="D4778">
        <v>10</v>
      </c>
      <c r="E4778" t="s">
        <v>1</v>
      </c>
      <c r="F4778" t="s">
        <v>21</v>
      </c>
      <c r="G4778" t="s">
        <v>87</v>
      </c>
      <c r="H4778">
        <v>55</v>
      </c>
      <c r="I4778">
        <v>50</v>
      </c>
      <c r="J4778">
        <v>63</v>
      </c>
      <c r="K4778">
        <v>7.2</v>
      </c>
      <c r="L4778">
        <v>20</v>
      </c>
      <c r="M4778">
        <v>12.7</v>
      </c>
      <c r="N4778">
        <v>3.9</v>
      </c>
      <c r="O4778">
        <v>17.5</v>
      </c>
      <c r="P4778">
        <v>20.5</v>
      </c>
      <c r="Q4778">
        <v>20.5</v>
      </c>
      <c r="R4778">
        <v>2.9</v>
      </c>
      <c r="S4778" t="s">
        <v>124</v>
      </c>
      <c r="T4778" t="s">
        <v>124</v>
      </c>
      <c r="U4778" t="s">
        <v>124</v>
      </c>
      <c r="V4778" t="s">
        <v>124</v>
      </c>
    </row>
    <row r="4779" spans="1:22" x14ac:dyDescent="0.25">
      <c r="A4779" t="str">
        <f t="shared" si="74"/>
        <v>2017/201810FemaleAgriculture, food and related studiesUK</v>
      </c>
      <c r="B4779" t="s">
        <v>126</v>
      </c>
      <c r="C4779" t="s">
        <v>144</v>
      </c>
      <c r="D4779">
        <v>10</v>
      </c>
      <c r="E4779" t="s">
        <v>1</v>
      </c>
      <c r="F4779" t="s">
        <v>61</v>
      </c>
      <c r="G4779" t="s">
        <v>87</v>
      </c>
      <c r="H4779">
        <v>1135</v>
      </c>
      <c r="I4779">
        <v>1125</v>
      </c>
      <c r="J4779">
        <v>4.5</v>
      </c>
      <c r="K4779">
        <v>1.2</v>
      </c>
      <c r="L4779">
        <v>1070</v>
      </c>
      <c r="M4779">
        <v>10.3</v>
      </c>
      <c r="N4779">
        <v>4.0999999999999996</v>
      </c>
      <c r="O4779">
        <v>77.400000000000006</v>
      </c>
      <c r="P4779">
        <v>80.7</v>
      </c>
      <c r="Q4779">
        <v>81</v>
      </c>
      <c r="R4779">
        <v>3.6</v>
      </c>
      <c r="S4779">
        <v>820</v>
      </c>
      <c r="T4779">
        <v>13900</v>
      </c>
      <c r="U4779">
        <v>23000</v>
      </c>
      <c r="V4779">
        <v>32500</v>
      </c>
    </row>
    <row r="4780" spans="1:22" x14ac:dyDescent="0.25">
      <c r="A4780" t="str">
        <f t="shared" si="74"/>
        <v>2017/201810FemaleAgriculture, food and related studiesNon-EU</v>
      </c>
      <c r="B4780" t="s">
        <v>126</v>
      </c>
      <c r="C4780" t="s">
        <v>144</v>
      </c>
      <c r="D4780">
        <v>10</v>
      </c>
      <c r="E4780" t="s">
        <v>1</v>
      </c>
      <c r="F4780" t="s">
        <v>125</v>
      </c>
      <c r="G4780" t="s">
        <v>87</v>
      </c>
      <c r="H4780">
        <v>45</v>
      </c>
      <c r="I4780">
        <v>40</v>
      </c>
      <c r="J4780">
        <v>56.3</v>
      </c>
      <c r="K4780">
        <v>5.7</v>
      </c>
      <c r="L4780">
        <v>20</v>
      </c>
      <c r="M4780">
        <v>29.1</v>
      </c>
      <c r="N4780">
        <v>0</v>
      </c>
      <c r="O4780">
        <v>14.6</v>
      </c>
      <c r="P4780">
        <v>14.6</v>
      </c>
      <c r="Q4780">
        <v>14.6</v>
      </c>
      <c r="R4780">
        <v>0</v>
      </c>
      <c r="S4780" t="s">
        <v>124</v>
      </c>
      <c r="T4780" t="s">
        <v>124</v>
      </c>
      <c r="U4780" t="s">
        <v>124</v>
      </c>
      <c r="V4780" t="s">
        <v>124</v>
      </c>
    </row>
    <row r="4781" spans="1:22" x14ac:dyDescent="0.25">
      <c r="A4781" t="str">
        <f t="shared" si="74"/>
        <v>2017/201810FemaleAllied healthEU</v>
      </c>
      <c r="B4781" t="s">
        <v>126</v>
      </c>
      <c r="C4781" t="s">
        <v>144</v>
      </c>
      <c r="D4781">
        <v>10</v>
      </c>
      <c r="E4781" t="s">
        <v>1</v>
      </c>
      <c r="F4781" t="s">
        <v>21</v>
      </c>
      <c r="G4781" t="s">
        <v>145</v>
      </c>
      <c r="H4781">
        <v>185</v>
      </c>
      <c r="I4781">
        <v>150</v>
      </c>
      <c r="J4781">
        <v>44.5</v>
      </c>
      <c r="K4781">
        <v>18.5</v>
      </c>
      <c r="L4781">
        <v>85</v>
      </c>
      <c r="M4781">
        <v>23.8</v>
      </c>
      <c r="N4781">
        <v>4.5</v>
      </c>
      <c r="O4781">
        <v>20.5</v>
      </c>
      <c r="P4781">
        <v>23.8</v>
      </c>
      <c r="Q4781">
        <v>27.1</v>
      </c>
      <c r="R4781">
        <v>6.6</v>
      </c>
      <c r="S4781">
        <v>30</v>
      </c>
      <c r="T4781">
        <v>16400</v>
      </c>
      <c r="U4781">
        <v>29600</v>
      </c>
      <c r="V4781">
        <v>37200</v>
      </c>
    </row>
    <row r="4782" spans="1:22" x14ac:dyDescent="0.25">
      <c r="A4782" t="str">
        <f t="shared" si="74"/>
        <v>2017/201810FemaleAllied healthUK</v>
      </c>
      <c r="B4782" t="s">
        <v>126</v>
      </c>
      <c r="C4782" t="s">
        <v>144</v>
      </c>
      <c r="D4782">
        <v>10</v>
      </c>
      <c r="E4782" t="s">
        <v>1</v>
      </c>
      <c r="F4782" t="s">
        <v>61</v>
      </c>
      <c r="G4782" t="s">
        <v>145</v>
      </c>
      <c r="H4782">
        <v>6210</v>
      </c>
      <c r="I4782">
        <v>6080</v>
      </c>
      <c r="J4782">
        <v>6.2</v>
      </c>
      <c r="K4782">
        <v>2.1</v>
      </c>
      <c r="L4782">
        <v>5700</v>
      </c>
      <c r="M4782">
        <v>8.3000000000000007</v>
      </c>
      <c r="N4782">
        <v>3.6</v>
      </c>
      <c r="O4782">
        <v>74.900000000000006</v>
      </c>
      <c r="P4782">
        <v>81</v>
      </c>
      <c r="Q4782">
        <v>81.900000000000006</v>
      </c>
      <c r="R4782">
        <v>7</v>
      </c>
      <c r="S4782">
        <v>4245</v>
      </c>
      <c r="T4782">
        <v>16100</v>
      </c>
      <c r="U4782">
        <v>25600</v>
      </c>
      <c r="V4782">
        <v>32800</v>
      </c>
    </row>
    <row r="4783" spans="1:22" x14ac:dyDescent="0.25">
      <c r="A4783" t="str">
        <f t="shared" si="74"/>
        <v>2017/201810FemaleAllied healthNon-EU</v>
      </c>
      <c r="B4783" t="s">
        <v>126</v>
      </c>
      <c r="C4783" t="s">
        <v>144</v>
      </c>
      <c r="D4783">
        <v>10</v>
      </c>
      <c r="E4783" t="s">
        <v>1</v>
      </c>
      <c r="F4783" t="s">
        <v>125</v>
      </c>
      <c r="G4783" t="s">
        <v>145</v>
      </c>
      <c r="H4783">
        <v>190</v>
      </c>
      <c r="I4783">
        <v>175</v>
      </c>
      <c r="J4783">
        <v>34.6</v>
      </c>
      <c r="K4783">
        <v>7.1</v>
      </c>
      <c r="L4783">
        <v>115</v>
      </c>
      <c r="M4783">
        <v>25.1</v>
      </c>
      <c r="N4783">
        <v>2.5</v>
      </c>
      <c r="O4783">
        <v>34.299999999999997</v>
      </c>
      <c r="P4783">
        <v>36</v>
      </c>
      <c r="Q4783">
        <v>37.9</v>
      </c>
      <c r="R4783">
        <v>3.6</v>
      </c>
      <c r="S4783">
        <v>50</v>
      </c>
      <c r="T4783">
        <v>22600</v>
      </c>
      <c r="U4783">
        <v>32100</v>
      </c>
      <c r="V4783">
        <v>42000</v>
      </c>
    </row>
    <row r="4784" spans="1:22" x14ac:dyDescent="0.25">
      <c r="A4784" t="str">
        <f t="shared" si="74"/>
        <v>2017/201810FemaleArchitecture, building and planningEU</v>
      </c>
      <c r="B4784" t="s">
        <v>126</v>
      </c>
      <c r="C4784" t="s">
        <v>144</v>
      </c>
      <c r="D4784">
        <v>10</v>
      </c>
      <c r="E4784" t="s">
        <v>1</v>
      </c>
      <c r="F4784" t="s">
        <v>21</v>
      </c>
      <c r="G4784" t="s">
        <v>97</v>
      </c>
      <c r="H4784">
        <v>140</v>
      </c>
      <c r="I4784">
        <v>130</v>
      </c>
      <c r="J4784">
        <v>50.7</v>
      </c>
      <c r="K4784">
        <v>6</v>
      </c>
      <c r="L4784">
        <v>65</v>
      </c>
      <c r="M4784">
        <v>22.5</v>
      </c>
      <c r="N4784">
        <v>2.7</v>
      </c>
      <c r="O4784">
        <v>21.8</v>
      </c>
      <c r="P4784">
        <v>24.1</v>
      </c>
      <c r="Q4784">
        <v>24.1</v>
      </c>
      <c r="R4784">
        <v>2.2999999999999998</v>
      </c>
      <c r="S4784">
        <v>25</v>
      </c>
      <c r="T4784">
        <v>17500</v>
      </c>
      <c r="U4784">
        <v>31800</v>
      </c>
      <c r="V4784">
        <v>42300</v>
      </c>
    </row>
    <row r="4785" spans="1:22" x14ac:dyDescent="0.25">
      <c r="A4785" t="str">
        <f t="shared" si="74"/>
        <v>2017/201810FemaleArchitecture, building and planningUK</v>
      </c>
      <c r="B4785" t="s">
        <v>126</v>
      </c>
      <c r="C4785" t="s">
        <v>144</v>
      </c>
      <c r="D4785">
        <v>10</v>
      </c>
      <c r="E4785" t="s">
        <v>1</v>
      </c>
      <c r="F4785" t="s">
        <v>61</v>
      </c>
      <c r="G4785" t="s">
        <v>97</v>
      </c>
      <c r="H4785">
        <v>1285</v>
      </c>
      <c r="I4785">
        <v>1245</v>
      </c>
      <c r="J4785">
        <v>6.1</v>
      </c>
      <c r="K4785">
        <v>3.2</v>
      </c>
      <c r="L4785">
        <v>1170</v>
      </c>
      <c r="M4785">
        <v>10.199999999999999</v>
      </c>
      <c r="N4785">
        <v>4.5999999999999996</v>
      </c>
      <c r="O4785">
        <v>75.5</v>
      </c>
      <c r="P4785">
        <v>78.7</v>
      </c>
      <c r="Q4785">
        <v>79.099999999999994</v>
      </c>
      <c r="R4785">
        <v>3.6</v>
      </c>
      <c r="S4785">
        <v>895</v>
      </c>
      <c r="T4785">
        <v>21200</v>
      </c>
      <c r="U4785">
        <v>31800</v>
      </c>
      <c r="V4785">
        <v>41600</v>
      </c>
    </row>
    <row r="4786" spans="1:22" x14ac:dyDescent="0.25">
      <c r="A4786" t="str">
        <f t="shared" si="74"/>
        <v>2017/201810FemaleArchitecture, building and planningNon-EU</v>
      </c>
      <c r="B4786" t="s">
        <v>126</v>
      </c>
      <c r="C4786" t="s">
        <v>144</v>
      </c>
      <c r="D4786">
        <v>10</v>
      </c>
      <c r="E4786" t="s">
        <v>1</v>
      </c>
      <c r="F4786" t="s">
        <v>125</v>
      </c>
      <c r="G4786" t="s">
        <v>97</v>
      </c>
      <c r="H4786">
        <v>225</v>
      </c>
      <c r="I4786">
        <v>215</v>
      </c>
      <c r="J4786">
        <v>56.5</v>
      </c>
      <c r="K4786">
        <v>5.3</v>
      </c>
      <c r="L4786">
        <v>95</v>
      </c>
      <c r="M4786">
        <v>23.8</v>
      </c>
      <c r="N4786">
        <v>1.9</v>
      </c>
      <c r="O4786">
        <v>16</v>
      </c>
      <c r="P4786">
        <v>17.399999999999999</v>
      </c>
      <c r="Q4786">
        <v>17.899999999999999</v>
      </c>
      <c r="R4786">
        <v>1.9</v>
      </c>
      <c r="S4786">
        <v>25</v>
      </c>
      <c r="T4786">
        <v>23700</v>
      </c>
      <c r="U4786">
        <v>39100</v>
      </c>
      <c r="V4786">
        <v>42700</v>
      </c>
    </row>
    <row r="4787" spans="1:22" x14ac:dyDescent="0.25">
      <c r="A4787" t="str">
        <f t="shared" si="74"/>
        <v>2017/201810FemaleBiosciencesEU</v>
      </c>
      <c r="B4787" t="s">
        <v>126</v>
      </c>
      <c r="C4787" t="s">
        <v>144</v>
      </c>
      <c r="D4787">
        <v>10</v>
      </c>
      <c r="E4787" t="s">
        <v>1</v>
      </c>
      <c r="F4787" t="s">
        <v>21</v>
      </c>
      <c r="G4787" t="s">
        <v>80</v>
      </c>
      <c r="H4787">
        <v>170</v>
      </c>
      <c r="I4787">
        <v>150</v>
      </c>
      <c r="J4787">
        <v>38.5</v>
      </c>
      <c r="K4787">
        <v>12.4</v>
      </c>
      <c r="L4787">
        <v>90</v>
      </c>
      <c r="M4787">
        <v>25.6</v>
      </c>
      <c r="N4787">
        <v>3.6</v>
      </c>
      <c r="O4787">
        <v>29.6</v>
      </c>
      <c r="P4787">
        <v>31.6</v>
      </c>
      <c r="Q4787">
        <v>32.299999999999997</v>
      </c>
      <c r="R4787">
        <v>2.7</v>
      </c>
      <c r="S4787">
        <v>40</v>
      </c>
      <c r="T4787">
        <v>22600</v>
      </c>
      <c r="U4787">
        <v>32800</v>
      </c>
      <c r="V4787">
        <v>38700</v>
      </c>
    </row>
    <row r="4788" spans="1:22" x14ac:dyDescent="0.25">
      <c r="A4788" t="str">
        <f t="shared" si="74"/>
        <v>2017/201810FemaleBiosciencesUK</v>
      </c>
      <c r="B4788" t="s">
        <v>126</v>
      </c>
      <c r="C4788" t="s">
        <v>144</v>
      </c>
      <c r="D4788">
        <v>10</v>
      </c>
      <c r="E4788" t="s">
        <v>1</v>
      </c>
      <c r="F4788" t="s">
        <v>61</v>
      </c>
      <c r="G4788" t="s">
        <v>80</v>
      </c>
      <c r="H4788">
        <v>4445</v>
      </c>
      <c r="I4788">
        <v>4340</v>
      </c>
      <c r="J4788">
        <v>4.2</v>
      </c>
      <c r="K4788">
        <v>2.4</v>
      </c>
      <c r="L4788">
        <v>4155</v>
      </c>
      <c r="M4788">
        <v>9</v>
      </c>
      <c r="N4788">
        <v>4.2</v>
      </c>
      <c r="O4788">
        <v>75.3</v>
      </c>
      <c r="P4788">
        <v>81</v>
      </c>
      <c r="Q4788">
        <v>82.6</v>
      </c>
      <c r="R4788">
        <v>7.3</v>
      </c>
      <c r="S4788">
        <v>3130</v>
      </c>
      <c r="T4788">
        <v>19000</v>
      </c>
      <c r="U4788">
        <v>28800</v>
      </c>
      <c r="V4788">
        <v>38000</v>
      </c>
    </row>
    <row r="4789" spans="1:22" x14ac:dyDescent="0.25">
      <c r="A4789" t="str">
        <f t="shared" si="74"/>
        <v>2017/201810FemaleBiosciencesNon-EU</v>
      </c>
      <c r="B4789" t="s">
        <v>126</v>
      </c>
      <c r="C4789" t="s">
        <v>144</v>
      </c>
      <c r="D4789">
        <v>10</v>
      </c>
      <c r="E4789" t="s">
        <v>1</v>
      </c>
      <c r="F4789" t="s">
        <v>125</v>
      </c>
      <c r="G4789" t="s">
        <v>80</v>
      </c>
      <c r="H4789">
        <v>305</v>
      </c>
      <c r="I4789">
        <v>285</v>
      </c>
      <c r="J4789">
        <v>37.299999999999997</v>
      </c>
      <c r="K4789">
        <v>6.7</v>
      </c>
      <c r="L4789">
        <v>180</v>
      </c>
      <c r="M4789">
        <v>28.5</v>
      </c>
      <c r="N4789">
        <v>2.7</v>
      </c>
      <c r="O4789">
        <v>27.8</v>
      </c>
      <c r="P4789">
        <v>30.6</v>
      </c>
      <c r="Q4789">
        <v>31.5</v>
      </c>
      <c r="R4789">
        <v>3.8</v>
      </c>
      <c r="S4789">
        <v>70</v>
      </c>
      <c r="T4789">
        <v>26600</v>
      </c>
      <c r="U4789">
        <v>35400</v>
      </c>
      <c r="V4789">
        <v>46700</v>
      </c>
    </row>
    <row r="4790" spans="1:22" x14ac:dyDescent="0.25">
      <c r="A4790" t="str">
        <f t="shared" si="74"/>
        <v>2017/201810FemaleBusiness and managementEU</v>
      </c>
      <c r="B4790" t="s">
        <v>126</v>
      </c>
      <c r="C4790" t="s">
        <v>144</v>
      </c>
      <c r="D4790">
        <v>10</v>
      </c>
      <c r="E4790" t="s">
        <v>1</v>
      </c>
      <c r="F4790" t="s">
        <v>21</v>
      </c>
      <c r="G4790" t="s">
        <v>107</v>
      </c>
      <c r="H4790">
        <v>1875</v>
      </c>
      <c r="I4790">
        <v>1690</v>
      </c>
      <c r="J4790">
        <v>63.9</v>
      </c>
      <c r="K4790">
        <v>9.8000000000000007</v>
      </c>
      <c r="L4790">
        <v>610</v>
      </c>
      <c r="M4790">
        <v>19.8</v>
      </c>
      <c r="N4790">
        <v>1.3</v>
      </c>
      <c r="O4790">
        <v>14.6</v>
      </c>
      <c r="P4790">
        <v>15</v>
      </c>
      <c r="Q4790">
        <v>15</v>
      </c>
      <c r="R4790">
        <v>0.4</v>
      </c>
      <c r="S4790">
        <v>225</v>
      </c>
      <c r="T4790">
        <v>21900</v>
      </c>
      <c r="U4790">
        <v>35400</v>
      </c>
      <c r="V4790">
        <v>57300</v>
      </c>
    </row>
    <row r="4791" spans="1:22" x14ac:dyDescent="0.25">
      <c r="A4791" t="str">
        <f t="shared" si="74"/>
        <v>2017/201810FemaleBusiness and managementUK</v>
      </c>
      <c r="B4791" t="s">
        <v>126</v>
      </c>
      <c r="C4791" t="s">
        <v>144</v>
      </c>
      <c r="D4791">
        <v>10</v>
      </c>
      <c r="E4791" t="s">
        <v>1</v>
      </c>
      <c r="F4791" t="s">
        <v>61</v>
      </c>
      <c r="G4791" t="s">
        <v>107</v>
      </c>
      <c r="H4791">
        <v>12690</v>
      </c>
      <c r="I4791">
        <v>12390</v>
      </c>
      <c r="J4791">
        <v>6.3</v>
      </c>
      <c r="K4791">
        <v>2.4</v>
      </c>
      <c r="L4791">
        <v>11605</v>
      </c>
      <c r="M4791">
        <v>10.9</v>
      </c>
      <c r="N4791">
        <v>5</v>
      </c>
      <c r="O4791">
        <v>75.2</v>
      </c>
      <c r="P4791">
        <v>77.400000000000006</v>
      </c>
      <c r="Q4791">
        <v>77.8</v>
      </c>
      <c r="R4791">
        <v>2.6</v>
      </c>
      <c r="S4791">
        <v>8865</v>
      </c>
      <c r="T4791">
        <v>17900</v>
      </c>
      <c r="U4791">
        <v>28500</v>
      </c>
      <c r="V4791">
        <v>42000</v>
      </c>
    </row>
    <row r="4792" spans="1:22" x14ac:dyDescent="0.25">
      <c r="A4792" t="str">
        <f t="shared" si="74"/>
        <v>2017/201810FemaleBusiness and managementNon-EU</v>
      </c>
      <c r="B4792" t="s">
        <v>126</v>
      </c>
      <c r="C4792" t="s">
        <v>144</v>
      </c>
      <c r="D4792">
        <v>10</v>
      </c>
      <c r="E4792" t="s">
        <v>1</v>
      </c>
      <c r="F4792" t="s">
        <v>125</v>
      </c>
      <c r="G4792" t="s">
        <v>107</v>
      </c>
      <c r="H4792">
        <v>3870</v>
      </c>
      <c r="I4792">
        <v>3715</v>
      </c>
      <c r="J4792">
        <v>57.9</v>
      </c>
      <c r="K4792">
        <v>4</v>
      </c>
      <c r="L4792">
        <v>1560</v>
      </c>
      <c r="M4792">
        <v>28.4</v>
      </c>
      <c r="N4792">
        <v>1.1000000000000001</v>
      </c>
      <c r="O4792">
        <v>12</v>
      </c>
      <c r="P4792">
        <v>12.4</v>
      </c>
      <c r="Q4792">
        <v>12.6</v>
      </c>
      <c r="R4792">
        <v>0.6</v>
      </c>
      <c r="S4792">
        <v>360</v>
      </c>
      <c r="T4792">
        <v>16100</v>
      </c>
      <c r="U4792">
        <v>28500</v>
      </c>
      <c r="V4792">
        <v>45300</v>
      </c>
    </row>
    <row r="4793" spans="1:22" x14ac:dyDescent="0.25">
      <c r="A4793" t="str">
        <f t="shared" si="74"/>
        <v>2017/201810FemaleCeltic studiesEU</v>
      </c>
      <c r="B4793" t="s">
        <v>126</v>
      </c>
      <c r="C4793" t="s">
        <v>144</v>
      </c>
      <c r="D4793">
        <v>10</v>
      </c>
      <c r="E4793" t="s">
        <v>1</v>
      </c>
      <c r="F4793" t="s">
        <v>21</v>
      </c>
      <c r="G4793" t="s">
        <v>111</v>
      </c>
      <c r="H4793" t="s">
        <v>124</v>
      </c>
      <c r="I4793" t="s">
        <v>124</v>
      </c>
      <c r="J4793" t="s">
        <v>124</v>
      </c>
      <c r="K4793" t="s">
        <v>124</v>
      </c>
      <c r="L4793" t="s">
        <v>124</v>
      </c>
      <c r="M4793" t="s">
        <v>124</v>
      </c>
      <c r="N4793" t="s">
        <v>124</v>
      </c>
      <c r="O4793" t="s">
        <v>124</v>
      </c>
      <c r="P4793" t="s">
        <v>124</v>
      </c>
      <c r="Q4793" t="s">
        <v>124</v>
      </c>
      <c r="R4793" t="s">
        <v>124</v>
      </c>
      <c r="S4793" t="s">
        <v>124</v>
      </c>
      <c r="T4793" t="s">
        <v>124</v>
      </c>
      <c r="U4793" t="s">
        <v>124</v>
      </c>
      <c r="V4793" t="s">
        <v>124</v>
      </c>
    </row>
    <row r="4794" spans="1:22" x14ac:dyDescent="0.25">
      <c r="A4794" t="str">
        <f t="shared" si="74"/>
        <v>2017/201810FemaleCeltic studiesUK</v>
      </c>
      <c r="B4794" t="s">
        <v>126</v>
      </c>
      <c r="C4794" t="s">
        <v>144</v>
      </c>
      <c r="D4794">
        <v>10</v>
      </c>
      <c r="E4794" t="s">
        <v>1</v>
      </c>
      <c r="F4794" t="s">
        <v>61</v>
      </c>
      <c r="G4794" t="s">
        <v>111</v>
      </c>
      <c r="H4794">
        <v>20</v>
      </c>
      <c r="I4794">
        <v>15</v>
      </c>
      <c r="J4794">
        <v>0</v>
      </c>
      <c r="K4794">
        <v>17.100000000000001</v>
      </c>
      <c r="L4794">
        <v>15</v>
      </c>
      <c r="M4794">
        <v>17.2</v>
      </c>
      <c r="N4794">
        <v>3.4</v>
      </c>
      <c r="O4794">
        <v>65.5</v>
      </c>
      <c r="P4794">
        <v>79.3</v>
      </c>
      <c r="Q4794">
        <v>79.3</v>
      </c>
      <c r="R4794">
        <v>13.8</v>
      </c>
      <c r="S4794" t="s">
        <v>124</v>
      </c>
      <c r="T4794" t="s">
        <v>124</v>
      </c>
      <c r="U4794" t="s">
        <v>124</v>
      </c>
      <c r="V4794" t="s">
        <v>124</v>
      </c>
    </row>
    <row r="4795" spans="1:22" x14ac:dyDescent="0.25">
      <c r="A4795" t="str">
        <f t="shared" si="74"/>
        <v>2017/201810FemaleCeltic studiesNon-EU</v>
      </c>
      <c r="B4795" t="s">
        <v>126</v>
      </c>
      <c r="C4795" t="s">
        <v>144</v>
      </c>
      <c r="D4795">
        <v>10</v>
      </c>
      <c r="E4795" t="s">
        <v>1</v>
      </c>
      <c r="F4795" t="s">
        <v>125</v>
      </c>
      <c r="G4795" t="s">
        <v>111</v>
      </c>
      <c r="H4795" t="s">
        <v>124</v>
      </c>
      <c r="I4795" t="s">
        <v>124</v>
      </c>
      <c r="J4795" t="s">
        <v>124</v>
      </c>
      <c r="K4795" t="s">
        <v>124</v>
      </c>
      <c r="L4795" t="s">
        <v>124</v>
      </c>
      <c r="M4795" t="s">
        <v>124</v>
      </c>
      <c r="N4795" t="s">
        <v>124</v>
      </c>
      <c r="O4795" t="s">
        <v>124</v>
      </c>
      <c r="P4795" t="s">
        <v>124</v>
      </c>
      <c r="Q4795" t="s">
        <v>124</v>
      </c>
      <c r="R4795" t="s">
        <v>124</v>
      </c>
      <c r="S4795" t="s">
        <v>146</v>
      </c>
      <c r="T4795" t="s">
        <v>146</v>
      </c>
      <c r="U4795" t="s">
        <v>146</v>
      </c>
      <c r="V4795" t="s">
        <v>146</v>
      </c>
    </row>
    <row r="4796" spans="1:22" x14ac:dyDescent="0.25">
      <c r="A4796" t="str">
        <f t="shared" si="74"/>
        <v>2017/201810FemaleChemistryEU</v>
      </c>
      <c r="B4796" t="s">
        <v>126</v>
      </c>
      <c r="C4796" t="s">
        <v>144</v>
      </c>
      <c r="D4796">
        <v>10</v>
      </c>
      <c r="E4796" t="s">
        <v>1</v>
      </c>
      <c r="F4796" t="s">
        <v>21</v>
      </c>
      <c r="G4796" t="s">
        <v>90</v>
      </c>
      <c r="H4796">
        <v>15</v>
      </c>
      <c r="I4796">
        <v>15</v>
      </c>
      <c r="J4796">
        <v>30</v>
      </c>
      <c r="K4796">
        <v>1</v>
      </c>
      <c r="L4796">
        <v>10</v>
      </c>
      <c r="M4796">
        <v>9</v>
      </c>
      <c r="N4796">
        <v>0</v>
      </c>
      <c r="O4796">
        <v>61</v>
      </c>
      <c r="P4796">
        <v>61</v>
      </c>
      <c r="Q4796">
        <v>61</v>
      </c>
      <c r="R4796">
        <v>0</v>
      </c>
      <c r="S4796" t="s">
        <v>124</v>
      </c>
      <c r="T4796" t="s">
        <v>124</v>
      </c>
      <c r="U4796" t="s">
        <v>124</v>
      </c>
      <c r="V4796" t="s">
        <v>124</v>
      </c>
    </row>
    <row r="4797" spans="1:22" x14ac:dyDescent="0.25">
      <c r="A4797" t="str">
        <f t="shared" si="74"/>
        <v>2017/201810FemaleChemistryUK</v>
      </c>
      <c r="B4797" t="s">
        <v>126</v>
      </c>
      <c r="C4797" t="s">
        <v>144</v>
      </c>
      <c r="D4797">
        <v>10</v>
      </c>
      <c r="E4797" t="s">
        <v>1</v>
      </c>
      <c r="F4797" t="s">
        <v>61</v>
      </c>
      <c r="G4797" t="s">
        <v>90</v>
      </c>
      <c r="H4797">
        <v>905</v>
      </c>
      <c r="I4797">
        <v>880</v>
      </c>
      <c r="J4797">
        <v>6</v>
      </c>
      <c r="K4797">
        <v>2.9</v>
      </c>
      <c r="L4797">
        <v>825</v>
      </c>
      <c r="M4797">
        <v>9.5</v>
      </c>
      <c r="N4797">
        <v>3.8</v>
      </c>
      <c r="O4797">
        <v>76.099999999999994</v>
      </c>
      <c r="P4797">
        <v>80.3</v>
      </c>
      <c r="Q4797">
        <v>80.8</v>
      </c>
      <c r="R4797">
        <v>4.8</v>
      </c>
      <c r="S4797">
        <v>640</v>
      </c>
      <c r="T4797">
        <v>22300</v>
      </c>
      <c r="U4797">
        <v>32100</v>
      </c>
      <c r="V4797">
        <v>41200</v>
      </c>
    </row>
    <row r="4798" spans="1:22" x14ac:dyDescent="0.25">
      <c r="A4798" t="str">
        <f t="shared" si="74"/>
        <v>2017/201810FemaleChemistryNon-EU</v>
      </c>
      <c r="B4798" t="s">
        <v>126</v>
      </c>
      <c r="C4798" t="s">
        <v>144</v>
      </c>
      <c r="D4798">
        <v>10</v>
      </c>
      <c r="E4798" t="s">
        <v>1</v>
      </c>
      <c r="F4798" t="s">
        <v>125</v>
      </c>
      <c r="G4798" t="s">
        <v>90</v>
      </c>
      <c r="H4798">
        <v>90</v>
      </c>
      <c r="I4798">
        <v>85</v>
      </c>
      <c r="J4798">
        <v>54.9</v>
      </c>
      <c r="K4798">
        <v>5.6</v>
      </c>
      <c r="L4798">
        <v>40</v>
      </c>
      <c r="M4798">
        <v>23.6</v>
      </c>
      <c r="N4798">
        <v>3.6</v>
      </c>
      <c r="O4798">
        <v>16.2</v>
      </c>
      <c r="P4798">
        <v>17.399999999999999</v>
      </c>
      <c r="Q4798">
        <v>18</v>
      </c>
      <c r="R4798">
        <v>1.8</v>
      </c>
      <c r="S4798">
        <v>10</v>
      </c>
      <c r="T4798">
        <v>12000</v>
      </c>
      <c r="U4798">
        <v>29600</v>
      </c>
      <c r="V4798">
        <v>33900</v>
      </c>
    </row>
    <row r="4799" spans="1:22" x14ac:dyDescent="0.25">
      <c r="A4799" t="str">
        <f t="shared" si="74"/>
        <v>2017/201810FemaleCombined and general studiesEU</v>
      </c>
      <c r="B4799" t="s">
        <v>126</v>
      </c>
      <c r="C4799" t="s">
        <v>144</v>
      </c>
      <c r="D4799">
        <v>10</v>
      </c>
      <c r="E4799" t="s">
        <v>1</v>
      </c>
      <c r="F4799" t="s">
        <v>21</v>
      </c>
      <c r="G4799" t="s">
        <v>120</v>
      </c>
      <c r="H4799">
        <v>35</v>
      </c>
      <c r="I4799">
        <v>35</v>
      </c>
      <c r="J4799">
        <v>53.5</v>
      </c>
      <c r="K4799">
        <v>10.8</v>
      </c>
      <c r="L4799">
        <v>15</v>
      </c>
      <c r="M4799">
        <v>22.2</v>
      </c>
      <c r="N4799">
        <v>0</v>
      </c>
      <c r="O4799">
        <v>23.2</v>
      </c>
      <c r="P4799">
        <v>24.2</v>
      </c>
      <c r="Q4799">
        <v>24.2</v>
      </c>
      <c r="R4799">
        <v>1</v>
      </c>
      <c r="S4799" t="s">
        <v>124</v>
      </c>
      <c r="T4799" t="s">
        <v>124</v>
      </c>
      <c r="U4799" t="s">
        <v>124</v>
      </c>
      <c r="V4799" t="s">
        <v>124</v>
      </c>
    </row>
    <row r="4800" spans="1:22" x14ac:dyDescent="0.25">
      <c r="A4800" t="str">
        <f t="shared" si="74"/>
        <v>2017/201810FemaleCombined and general studiesUK</v>
      </c>
      <c r="B4800" t="s">
        <v>126</v>
      </c>
      <c r="C4800" t="s">
        <v>144</v>
      </c>
      <c r="D4800">
        <v>10</v>
      </c>
      <c r="E4800" t="s">
        <v>1</v>
      </c>
      <c r="F4800" t="s">
        <v>61</v>
      </c>
      <c r="G4800" t="s">
        <v>120</v>
      </c>
      <c r="H4800">
        <v>3675</v>
      </c>
      <c r="I4800">
        <v>3585</v>
      </c>
      <c r="J4800">
        <v>5.6</v>
      </c>
      <c r="K4800">
        <v>2.4</v>
      </c>
      <c r="L4800">
        <v>3385</v>
      </c>
      <c r="M4800">
        <v>14.5</v>
      </c>
      <c r="N4800">
        <v>5.4</v>
      </c>
      <c r="O4800">
        <v>67.7</v>
      </c>
      <c r="P4800">
        <v>73</v>
      </c>
      <c r="Q4800">
        <v>74.400000000000006</v>
      </c>
      <c r="R4800">
        <v>6.7</v>
      </c>
      <c r="S4800">
        <v>2160</v>
      </c>
      <c r="T4800">
        <v>11300</v>
      </c>
      <c r="U4800">
        <v>21500</v>
      </c>
      <c r="V4800">
        <v>32800</v>
      </c>
    </row>
    <row r="4801" spans="1:22" x14ac:dyDescent="0.25">
      <c r="A4801" t="str">
        <f t="shared" si="74"/>
        <v>2017/201810FemaleCombined and general studiesNon-EU</v>
      </c>
      <c r="B4801" t="s">
        <v>126</v>
      </c>
      <c r="C4801" t="s">
        <v>144</v>
      </c>
      <c r="D4801">
        <v>10</v>
      </c>
      <c r="E4801" t="s">
        <v>1</v>
      </c>
      <c r="F4801" t="s">
        <v>125</v>
      </c>
      <c r="G4801" t="s">
        <v>120</v>
      </c>
      <c r="H4801">
        <v>50</v>
      </c>
      <c r="I4801">
        <v>45</v>
      </c>
      <c r="J4801">
        <v>56.2</v>
      </c>
      <c r="K4801">
        <v>14.5</v>
      </c>
      <c r="L4801">
        <v>20</v>
      </c>
      <c r="M4801">
        <v>26.8</v>
      </c>
      <c r="N4801">
        <v>3.4</v>
      </c>
      <c r="O4801">
        <v>13.6</v>
      </c>
      <c r="P4801">
        <v>13.6</v>
      </c>
      <c r="Q4801">
        <v>13.6</v>
      </c>
      <c r="R4801">
        <v>0</v>
      </c>
      <c r="S4801" t="s">
        <v>124</v>
      </c>
      <c r="T4801" t="s">
        <v>124</v>
      </c>
      <c r="U4801" t="s">
        <v>124</v>
      </c>
      <c r="V4801" t="s">
        <v>124</v>
      </c>
    </row>
    <row r="4802" spans="1:22" x14ac:dyDescent="0.25">
      <c r="A4802" t="str">
        <f t="shared" si="74"/>
        <v>2017/201810FemaleComputingEU</v>
      </c>
      <c r="B4802" t="s">
        <v>126</v>
      </c>
      <c r="C4802" t="s">
        <v>144</v>
      </c>
      <c r="D4802">
        <v>10</v>
      </c>
      <c r="E4802" t="s">
        <v>1</v>
      </c>
      <c r="F4802" t="s">
        <v>21</v>
      </c>
      <c r="G4802" t="s">
        <v>95</v>
      </c>
      <c r="H4802">
        <v>70</v>
      </c>
      <c r="I4802">
        <v>65</v>
      </c>
      <c r="J4802">
        <v>46.7</v>
      </c>
      <c r="K4802">
        <v>7.7</v>
      </c>
      <c r="L4802">
        <v>35</v>
      </c>
      <c r="M4802">
        <v>21.1</v>
      </c>
      <c r="N4802">
        <v>3.8</v>
      </c>
      <c r="O4802">
        <v>25.4</v>
      </c>
      <c r="P4802">
        <v>28.4</v>
      </c>
      <c r="Q4802">
        <v>28.4</v>
      </c>
      <c r="R4802">
        <v>3</v>
      </c>
      <c r="S4802">
        <v>15</v>
      </c>
      <c r="T4802">
        <v>14800</v>
      </c>
      <c r="U4802">
        <v>27400</v>
      </c>
      <c r="V4802">
        <v>39100</v>
      </c>
    </row>
    <row r="4803" spans="1:22" x14ac:dyDescent="0.25">
      <c r="A4803" t="str">
        <f t="shared" si="74"/>
        <v>2017/201810FemaleComputingUK</v>
      </c>
      <c r="B4803" t="s">
        <v>126</v>
      </c>
      <c r="C4803" t="s">
        <v>144</v>
      </c>
      <c r="D4803">
        <v>10</v>
      </c>
      <c r="E4803" t="s">
        <v>1</v>
      </c>
      <c r="F4803" t="s">
        <v>61</v>
      </c>
      <c r="G4803" t="s">
        <v>95</v>
      </c>
      <c r="H4803">
        <v>2125</v>
      </c>
      <c r="I4803">
        <v>2085</v>
      </c>
      <c r="J4803">
        <v>6.1</v>
      </c>
      <c r="K4803">
        <v>1.8</v>
      </c>
      <c r="L4803">
        <v>1960</v>
      </c>
      <c r="M4803">
        <v>13.7</v>
      </c>
      <c r="N4803">
        <v>6.3</v>
      </c>
      <c r="O4803">
        <v>71.599999999999994</v>
      </c>
      <c r="P4803">
        <v>73.599999999999994</v>
      </c>
      <c r="Q4803">
        <v>74</v>
      </c>
      <c r="R4803">
        <v>2.4</v>
      </c>
      <c r="S4803">
        <v>1415</v>
      </c>
      <c r="T4803">
        <v>16800</v>
      </c>
      <c r="U4803">
        <v>26600</v>
      </c>
      <c r="V4803">
        <v>39100</v>
      </c>
    </row>
    <row r="4804" spans="1:22" x14ac:dyDescent="0.25">
      <c r="A4804" t="str">
        <f t="shared" ref="A4804:A4867" si="75">B4804&amp;D4804&amp;E4804&amp;G4804&amp;F4804</f>
        <v>2017/201810FemaleComputingNon-EU</v>
      </c>
      <c r="B4804" t="s">
        <v>126</v>
      </c>
      <c r="C4804" t="s">
        <v>144</v>
      </c>
      <c r="D4804">
        <v>10</v>
      </c>
      <c r="E4804" t="s">
        <v>1</v>
      </c>
      <c r="F4804" t="s">
        <v>125</v>
      </c>
      <c r="G4804" t="s">
        <v>95</v>
      </c>
      <c r="H4804">
        <v>415</v>
      </c>
      <c r="I4804">
        <v>395</v>
      </c>
      <c r="J4804">
        <v>52</v>
      </c>
      <c r="K4804">
        <v>4.4000000000000004</v>
      </c>
      <c r="L4804">
        <v>190</v>
      </c>
      <c r="M4804">
        <v>27.6</v>
      </c>
      <c r="N4804">
        <v>1.7</v>
      </c>
      <c r="O4804">
        <v>16.399999999999999</v>
      </c>
      <c r="P4804">
        <v>17.899999999999999</v>
      </c>
      <c r="Q4804">
        <v>18.7</v>
      </c>
      <c r="R4804">
        <v>2.2999999999999998</v>
      </c>
      <c r="S4804">
        <v>50</v>
      </c>
      <c r="T4804">
        <v>20100</v>
      </c>
      <c r="U4804">
        <v>35000</v>
      </c>
      <c r="V4804">
        <v>46000</v>
      </c>
    </row>
    <row r="4805" spans="1:22" x14ac:dyDescent="0.25">
      <c r="A4805" t="str">
        <f t="shared" si="75"/>
        <v>2017/201810FemaleCreative arts and designEU</v>
      </c>
      <c r="B4805" t="s">
        <v>126</v>
      </c>
      <c r="C4805" t="s">
        <v>144</v>
      </c>
      <c r="D4805">
        <v>10</v>
      </c>
      <c r="E4805" t="s">
        <v>1</v>
      </c>
      <c r="F4805" t="s">
        <v>21</v>
      </c>
      <c r="G4805" t="s">
        <v>116</v>
      </c>
      <c r="H4805">
        <v>565</v>
      </c>
      <c r="I4805">
        <v>495</v>
      </c>
      <c r="J4805">
        <v>44</v>
      </c>
      <c r="K4805">
        <v>12.1</v>
      </c>
      <c r="L4805">
        <v>275</v>
      </c>
      <c r="M4805">
        <v>26</v>
      </c>
      <c r="N4805">
        <v>1.8</v>
      </c>
      <c r="O4805">
        <v>26.6</v>
      </c>
      <c r="P4805">
        <v>27.8</v>
      </c>
      <c r="Q4805">
        <v>28.2</v>
      </c>
      <c r="R4805">
        <v>1.5</v>
      </c>
      <c r="S4805">
        <v>115</v>
      </c>
      <c r="T4805">
        <v>14200</v>
      </c>
      <c r="U4805">
        <v>23800</v>
      </c>
      <c r="V4805">
        <v>42700</v>
      </c>
    </row>
    <row r="4806" spans="1:22" x14ac:dyDescent="0.25">
      <c r="A4806" t="str">
        <f t="shared" si="75"/>
        <v>2017/201810FemaleCreative arts and designUK</v>
      </c>
      <c r="B4806" t="s">
        <v>126</v>
      </c>
      <c r="C4806" t="s">
        <v>144</v>
      </c>
      <c r="D4806">
        <v>10</v>
      </c>
      <c r="E4806" t="s">
        <v>1</v>
      </c>
      <c r="F4806" t="s">
        <v>61</v>
      </c>
      <c r="G4806" t="s">
        <v>116</v>
      </c>
      <c r="H4806">
        <v>11195</v>
      </c>
      <c r="I4806">
        <v>10985</v>
      </c>
      <c r="J4806">
        <v>4</v>
      </c>
      <c r="K4806">
        <v>1.9</v>
      </c>
      <c r="L4806">
        <v>10540</v>
      </c>
      <c r="M4806">
        <v>11.8</v>
      </c>
      <c r="N4806">
        <v>5.9</v>
      </c>
      <c r="O4806">
        <v>75</v>
      </c>
      <c r="P4806">
        <v>77.599999999999994</v>
      </c>
      <c r="Q4806">
        <v>78.3</v>
      </c>
      <c r="R4806">
        <v>3.2</v>
      </c>
      <c r="S4806">
        <v>7535</v>
      </c>
      <c r="T4806">
        <v>12000</v>
      </c>
      <c r="U4806">
        <v>20800</v>
      </c>
      <c r="V4806">
        <v>31400</v>
      </c>
    </row>
    <row r="4807" spans="1:22" x14ac:dyDescent="0.25">
      <c r="A4807" t="str">
        <f t="shared" si="75"/>
        <v>2017/201810FemaleCreative arts and designNon-EU</v>
      </c>
      <c r="B4807" t="s">
        <v>126</v>
      </c>
      <c r="C4807" t="s">
        <v>144</v>
      </c>
      <c r="D4807">
        <v>10</v>
      </c>
      <c r="E4807" t="s">
        <v>1</v>
      </c>
      <c r="F4807" t="s">
        <v>125</v>
      </c>
      <c r="G4807" t="s">
        <v>116</v>
      </c>
      <c r="H4807">
        <v>930</v>
      </c>
      <c r="I4807">
        <v>880</v>
      </c>
      <c r="J4807">
        <v>53.5</v>
      </c>
      <c r="K4807">
        <v>5.6</v>
      </c>
      <c r="L4807">
        <v>410</v>
      </c>
      <c r="M4807">
        <v>30.1</v>
      </c>
      <c r="N4807">
        <v>1.1000000000000001</v>
      </c>
      <c r="O4807">
        <v>14.6</v>
      </c>
      <c r="P4807">
        <v>14.8</v>
      </c>
      <c r="Q4807">
        <v>15.2</v>
      </c>
      <c r="R4807">
        <v>0.6</v>
      </c>
      <c r="S4807">
        <v>105</v>
      </c>
      <c r="T4807">
        <v>10000</v>
      </c>
      <c r="U4807">
        <v>24800</v>
      </c>
      <c r="V4807">
        <v>34700</v>
      </c>
    </row>
    <row r="4808" spans="1:22" x14ac:dyDescent="0.25">
      <c r="A4808" t="str">
        <f t="shared" si="75"/>
        <v>2017/201810FemaleEconomicsEU</v>
      </c>
      <c r="B4808" t="s">
        <v>126</v>
      </c>
      <c r="C4808" t="s">
        <v>144</v>
      </c>
      <c r="D4808">
        <v>10</v>
      </c>
      <c r="E4808" t="s">
        <v>1</v>
      </c>
      <c r="F4808" t="s">
        <v>21</v>
      </c>
      <c r="G4808" t="s">
        <v>8</v>
      </c>
      <c r="H4808">
        <v>145</v>
      </c>
      <c r="I4808">
        <v>125</v>
      </c>
      <c r="J4808">
        <v>47.9</v>
      </c>
      <c r="K4808">
        <v>12.9</v>
      </c>
      <c r="L4808">
        <v>65</v>
      </c>
      <c r="M4808">
        <v>19.7</v>
      </c>
      <c r="N4808">
        <v>1.6</v>
      </c>
      <c r="O4808">
        <v>28.7</v>
      </c>
      <c r="P4808">
        <v>30.8</v>
      </c>
      <c r="Q4808">
        <v>30.8</v>
      </c>
      <c r="R4808">
        <v>2.1</v>
      </c>
      <c r="S4808">
        <v>35</v>
      </c>
      <c r="T4808">
        <v>42700</v>
      </c>
      <c r="U4808">
        <v>58800</v>
      </c>
      <c r="V4808">
        <v>73000</v>
      </c>
    </row>
    <row r="4809" spans="1:22" x14ac:dyDescent="0.25">
      <c r="A4809" t="str">
        <f t="shared" si="75"/>
        <v>2017/201810FemaleEconomicsUK</v>
      </c>
      <c r="B4809" t="s">
        <v>126</v>
      </c>
      <c r="C4809" t="s">
        <v>144</v>
      </c>
      <c r="D4809">
        <v>10</v>
      </c>
      <c r="E4809" t="s">
        <v>1</v>
      </c>
      <c r="F4809" t="s">
        <v>61</v>
      </c>
      <c r="G4809" t="s">
        <v>8</v>
      </c>
      <c r="H4809">
        <v>1120</v>
      </c>
      <c r="I4809">
        <v>1070</v>
      </c>
      <c r="J4809">
        <v>5.5</v>
      </c>
      <c r="K4809">
        <v>4.5</v>
      </c>
      <c r="L4809">
        <v>1010</v>
      </c>
      <c r="M4809">
        <v>12.7</v>
      </c>
      <c r="N4809">
        <v>4.3</v>
      </c>
      <c r="O4809">
        <v>73.900000000000006</v>
      </c>
      <c r="P4809">
        <v>76.8</v>
      </c>
      <c r="Q4809">
        <v>77.599999999999994</v>
      </c>
      <c r="R4809">
        <v>3.6</v>
      </c>
      <c r="S4809">
        <v>750</v>
      </c>
      <c r="T4809">
        <v>28100</v>
      </c>
      <c r="U4809">
        <v>47100</v>
      </c>
      <c r="V4809">
        <v>71200</v>
      </c>
    </row>
    <row r="4810" spans="1:22" x14ac:dyDescent="0.25">
      <c r="A4810" t="str">
        <f t="shared" si="75"/>
        <v>2017/201810FemaleEconomicsNon-EU</v>
      </c>
      <c r="B4810" t="s">
        <v>126</v>
      </c>
      <c r="C4810" t="s">
        <v>144</v>
      </c>
      <c r="D4810">
        <v>10</v>
      </c>
      <c r="E4810" t="s">
        <v>1</v>
      </c>
      <c r="F4810" t="s">
        <v>125</v>
      </c>
      <c r="G4810" t="s">
        <v>8</v>
      </c>
      <c r="H4810">
        <v>660</v>
      </c>
      <c r="I4810">
        <v>625</v>
      </c>
      <c r="J4810">
        <v>48.6</v>
      </c>
      <c r="K4810">
        <v>4.7</v>
      </c>
      <c r="L4810">
        <v>320</v>
      </c>
      <c r="M4810">
        <v>32.6</v>
      </c>
      <c r="N4810">
        <v>1.7</v>
      </c>
      <c r="O4810">
        <v>16.2</v>
      </c>
      <c r="P4810">
        <v>16.899999999999999</v>
      </c>
      <c r="Q4810">
        <v>17.100000000000001</v>
      </c>
      <c r="R4810">
        <v>0.9</v>
      </c>
      <c r="S4810">
        <v>85</v>
      </c>
      <c r="T4810">
        <v>23400</v>
      </c>
      <c r="U4810">
        <v>47100</v>
      </c>
      <c r="V4810">
        <v>90200</v>
      </c>
    </row>
    <row r="4811" spans="1:22" x14ac:dyDescent="0.25">
      <c r="A4811" t="str">
        <f t="shared" si="75"/>
        <v>2017/201810FemaleEducation and teachingEU</v>
      </c>
      <c r="B4811" t="s">
        <v>126</v>
      </c>
      <c r="C4811" t="s">
        <v>144</v>
      </c>
      <c r="D4811">
        <v>10</v>
      </c>
      <c r="E4811" t="s">
        <v>1</v>
      </c>
      <c r="F4811" t="s">
        <v>21</v>
      </c>
      <c r="G4811" t="s">
        <v>118</v>
      </c>
      <c r="H4811">
        <v>115</v>
      </c>
      <c r="I4811">
        <v>100</v>
      </c>
      <c r="J4811">
        <v>58.7</v>
      </c>
      <c r="K4811">
        <v>14.3</v>
      </c>
      <c r="L4811">
        <v>40</v>
      </c>
      <c r="M4811">
        <v>13.3</v>
      </c>
      <c r="N4811">
        <v>1.9</v>
      </c>
      <c r="O4811">
        <v>23.5</v>
      </c>
      <c r="P4811">
        <v>24.6</v>
      </c>
      <c r="Q4811">
        <v>26.1</v>
      </c>
      <c r="R4811">
        <v>2.6</v>
      </c>
      <c r="S4811">
        <v>20</v>
      </c>
      <c r="T4811">
        <v>14600</v>
      </c>
      <c r="U4811">
        <v>23000</v>
      </c>
      <c r="V4811">
        <v>33200</v>
      </c>
    </row>
    <row r="4812" spans="1:22" x14ac:dyDescent="0.25">
      <c r="A4812" t="str">
        <f t="shared" si="75"/>
        <v>2017/201810FemaleEducation and teachingUK</v>
      </c>
      <c r="B4812" t="s">
        <v>126</v>
      </c>
      <c r="C4812" t="s">
        <v>144</v>
      </c>
      <c r="D4812">
        <v>10</v>
      </c>
      <c r="E4812" t="s">
        <v>1</v>
      </c>
      <c r="F4812" t="s">
        <v>61</v>
      </c>
      <c r="G4812" t="s">
        <v>118</v>
      </c>
      <c r="H4812">
        <v>9145</v>
      </c>
      <c r="I4812">
        <v>9035</v>
      </c>
      <c r="J4812">
        <v>4.4000000000000004</v>
      </c>
      <c r="K4812">
        <v>1.2</v>
      </c>
      <c r="L4812">
        <v>8640</v>
      </c>
      <c r="M4812">
        <v>8.6999999999999993</v>
      </c>
      <c r="N4812">
        <v>3.6</v>
      </c>
      <c r="O4812">
        <v>79.5</v>
      </c>
      <c r="P4812">
        <v>82.6</v>
      </c>
      <c r="Q4812">
        <v>83.3</v>
      </c>
      <c r="R4812">
        <v>3.8</v>
      </c>
      <c r="S4812">
        <v>6880</v>
      </c>
      <c r="T4812">
        <v>15000</v>
      </c>
      <c r="U4812">
        <v>24100</v>
      </c>
      <c r="V4812">
        <v>33600</v>
      </c>
    </row>
    <row r="4813" spans="1:22" x14ac:dyDescent="0.25">
      <c r="A4813" t="str">
        <f t="shared" si="75"/>
        <v>2017/201810FemaleEducation and teachingNon-EU</v>
      </c>
      <c r="B4813" t="s">
        <v>126</v>
      </c>
      <c r="C4813" t="s">
        <v>144</v>
      </c>
      <c r="D4813">
        <v>10</v>
      </c>
      <c r="E4813" t="s">
        <v>1</v>
      </c>
      <c r="F4813" t="s">
        <v>125</v>
      </c>
      <c r="G4813" t="s">
        <v>118</v>
      </c>
      <c r="H4813">
        <v>165</v>
      </c>
      <c r="I4813">
        <v>155</v>
      </c>
      <c r="J4813">
        <v>45.4</v>
      </c>
      <c r="K4813">
        <v>7.5</v>
      </c>
      <c r="L4813">
        <v>85</v>
      </c>
      <c r="M4813">
        <v>20.3</v>
      </c>
      <c r="N4813">
        <v>1.6</v>
      </c>
      <c r="O4813">
        <v>25</v>
      </c>
      <c r="P4813">
        <v>30.2</v>
      </c>
      <c r="Q4813">
        <v>32.6</v>
      </c>
      <c r="R4813">
        <v>7.6</v>
      </c>
      <c r="S4813">
        <v>35</v>
      </c>
      <c r="T4813">
        <v>19000</v>
      </c>
      <c r="U4813">
        <v>39100</v>
      </c>
      <c r="V4813">
        <v>45600</v>
      </c>
    </row>
    <row r="4814" spans="1:22" x14ac:dyDescent="0.25">
      <c r="A4814" t="str">
        <f t="shared" si="75"/>
        <v>2017/201810FemaleEngineeringEU</v>
      </c>
      <c r="B4814" t="s">
        <v>126</v>
      </c>
      <c r="C4814" t="s">
        <v>144</v>
      </c>
      <c r="D4814">
        <v>10</v>
      </c>
      <c r="E4814" t="s">
        <v>1</v>
      </c>
      <c r="F4814" t="s">
        <v>21</v>
      </c>
      <c r="G4814" t="s">
        <v>93</v>
      </c>
      <c r="H4814">
        <v>170</v>
      </c>
      <c r="I4814">
        <v>160</v>
      </c>
      <c r="J4814">
        <v>58.6</v>
      </c>
      <c r="K4814">
        <v>6</v>
      </c>
      <c r="L4814">
        <v>65</v>
      </c>
      <c r="M4814">
        <v>19.5</v>
      </c>
      <c r="N4814">
        <v>1.9</v>
      </c>
      <c r="O4814">
        <v>19.5</v>
      </c>
      <c r="P4814">
        <v>20.100000000000001</v>
      </c>
      <c r="Q4814">
        <v>20.100000000000001</v>
      </c>
      <c r="R4814">
        <v>0.6</v>
      </c>
      <c r="S4814">
        <v>25</v>
      </c>
      <c r="T4814">
        <v>32100</v>
      </c>
      <c r="U4814">
        <v>36900</v>
      </c>
      <c r="V4814">
        <v>48200</v>
      </c>
    </row>
    <row r="4815" spans="1:22" x14ac:dyDescent="0.25">
      <c r="A4815" t="str">
        <f t="shared" si="75"/>
        <v>2017/201810FemaleEngineeringUK</v>
      </c>
      <c r="B4815" t="s">
        <v>126</v>
      </c>
      <c r="C4815" t="s">
        <v>144</v>
      </c>
      <c r="D4815">
        <v>10</v>
      </c>
      <c r="E4815" t="s">
        <v>1</v>
      </c>
      <c r="F4815" t="s">
        <v>61</v>
      </c>
      <c r="G4815" t="s">
        <v>93</v>
      </c>
      <c r="H4815">
        <v>1105</v>
      </c>
      <c r="I4815">
        <v>1055</v>
      </c>
      <c r="J4815">
        <v>7.6</v>
      </c>
      <c r="K4815">
        <v>4.8</v>
      </c>
      <c r="L4815">
        <v>975</v>
      </c>
      <c r="M4815">
        <v>11.5</v>
      </c>
      <c r="N4815">
        <v>4.0999999999999996</v>
      </c>
      <c r="O4815">
        <v>71.7</v>
      </c>
      <c r="P4815">
        <v>75.900000000000006</v>
      </c>
      <c r="Q4815">
        <v>76.900000000000006</v>
      </c>
      <c r="R4815">
        <v>5.0999999999999996</v>
      </c>
      <c r="S4815">
        <v>725</v>
      </c>
      <c r="T4815">
        <v>23000</v>
      </c>
      <c r="U4815">
        <v>35800</v>
      </c>
      <c r="V4815">
        <v>49300</v>
      </c>
    </row>
    <row r="4816" spans="1:22" x14ac:dyDescent="0.25">
      <c r="A4816" t="str">
        <f t="shared" si="75"/>
        <v>2017/201810FemaleEngineeringNon-EU</v>
      </c>
      <c r="B4816" t="s">
        <v>126</v>
      </c>
      <c r="C4816" t="s">
        <v>144</v>
      </c>
      <c r="D4816">
        <v>10</v>
      </c>
      <c r="E4816" t="s">
        <v>1</v>
      </c>
      <c r="F4816" t="s">
        <v>125</v>
      </c>
      <c r="G4816" t="s">
        <v>93</v>
      </c>
      <c r="H4816">
        <v>565</v>
      </c>
      <c r="I4816">
        <v>540</v>
      </c>
      <c r="J4816">
        <v>52.3</v>
      </c>
      <c r="K4816">
        <v>4.7</v>
      </c>
      <c r="L4816">
        <v>255</v>
      </c>
      <c r="M4816">
        <v>29.3</v>
      </c>
      <c r="N4816">
        <v>1.2</v>
      </c>
      <c r="O4816">
        <v>15.4</v>
      </c>
      <c r="P4816">
        <v>15.8</v>
      </c>
      <c r="Q4816">
        <v>17.2</v>
      </c>
      <c r="R4816">
        <v>1.8</v>
      </c>
      <c r="S4816">
        <v>75</v>
      </c>
      <c r="T4816">
        <v>25900</v>
      </c>
      <c r="U4816">
        <v>42300</v>
      </c>
      <c r="V4816">
        <v>55800</v>
      </c>
    </row>
    <row r="4817" spans="1:22" x14ac:dyDescent="0.25">
      <c r="A4817" t="str">
        <f t="shared" si="75"/>
        <v>2017/201810FemaleEnglish studiesEU</v>
      </c>
      <c r="B4817" t="s">
        <v>126</v>
      </c>
      <c r="C4817" t="s">
        <v>144</v>
      </c>
      <c r="D4817">
        <v>10</v>
      </c>
      <c r="E4817" t="s">
        <v>1</v>
      </c>
      <c r="F4817" t="s">
        <v>21</v>
      </c>
      <c r="G4817" t="s">
        <v>109</v>
      </c>
      <c r="H4817">
        <v>240</v>
      </c>
      <c r="I4817">
        <v>215</v>
      </c>
      <c r="J4817">
        <v>48.5</v>
      </c>
      <c r="K4817">
        <v>10.6</v>
      </c>
      <c r="L4817">
        <v>110</v>
      </c>
      <c r="M4817">
        <v>19</v>
      </c>
      <c r="N4817">
        <v>0.9</v>
      </c>
      <c r="O4817">
        <v>28.1</v>
      </c>
      <c r="P4817">
        <v>30.2</v>
      </c>
      <c r="Q4817">
        <v>31.6</v>
      </c>
      <c r="R4817">
        <v>3.5</v>
      </c>
      <c r="S4817">
        <v>55</v>
      </c>
      <c r="T4817">
        <v>20100</v>
      </c>
      <c r="U4817">
        <v>31000</v>
      </c>
      <c r="V4817">
        <v>40900</v>
      </c>
    </row>
    <row r="4818" spans="1:22" x14ac:dyDescent="0.25">
      <c r="A4818" t="str">
        <f t="shared" si="75"/>
        <v>2017/201810FemaleEnglish studiesUK</v>
      </c>
      <c r="B4818" t="s">
        <v>126</v>
      </c>
      <c r="C4818" t="s">
        <v>144</v>
      </c>
      <c r="D4818">
        <v>10</v>
      </c>
      <c r="E4818" t="s">
        <v>1</v>
      </c>
      <c r="F4818" t="s">
        <v>61</v>
      </c>
      <c r="G4818" t="s">
        <v>109</v>
      </c>
      <c r="H4818">
        <v>7230</v>
      </c>
      <c r="I4818">
        <v>7065</v>
      </c>
      <c r="J4818">
        <v>3.3</v>
      </c>
      <c r="K4818">
        <v>2.2999999999999998</v>
      </c>
      <c r="L4818">
        <v>6830</v>
      </c>
      <c r="M4818">
        <v>9.1</v>
      </c>
      <c r="N4818">
        <v>4.9000000000000004</v>
      </c>
      <c r="O4818">
        <v>77.3</v>
      </c>
      <c r="P4818">
        <v>81.599999999999994</v>
      </c>
      <c r="Q4818">
        <v>82.7</v>
      </c>
      <c r="R4818">
        <v>5.5</v>
      </c>
      <c r="S4818">
        <v>5155</v>
      </c>
      <c r="T4818">
        <v>16800</v>
      </c>
      <c r="U4818">
        <v>27400</v>
      </c>
      <c r="V4818">
        <v>37600</v>
      </c>
    </row>
    <row r="4819" spans="1:22" x14ac:dyDescent="0.25">
      <c r="A4819" t="str">
        <f t="shared" si="75"/>
        <v>2017/201810FemaleEnglish studiesNon-EU</v>
      </c>
      <c r="B4819" t="s">
        <v>126</v>
      </c>
      <c r="C4819" t="s">
        <v>144</v>
      </c>
      <c r="D4819">
        <v>10</v>
      </c>
      <c r="E4819" t="s">
        <v>1</v>
      </c>
      <c r="F4819" t="s">
        <v>125</v>
      </c>
      <c r="G4819" t="s">
        <v>109</v>
      </c>
      <c r="H4819">
        <v>240</v>
      </c>
      <c r="I4819">
        <v>230</v>
      </c>
      <c r="J4819">
        <v>55.8</v>
      </c>
      <c r="K4819">
        <v>4.5999999999999996</v>
      </c>
      <c r="L4819">
        <v>100</v>
      </c>
      <c r="M4819">
        <v>26.2</v>
      </c>
      <c r="N4819">
        <v>1.5</v>
      </c>
      <c r="O4819">
        <v>14.6</v>
      </c>
      <c r="P4819">
        <v>15.9</v>
      </c>
      <c r="Q4819">
        <v>16.5</v>
      </c>
      <c r="R4819">
        <v>2</v>
      </c>
      <c r="S4819">
        <v>30</v>
      </c>
      <c r="T4819">
        <v>9900</v>
      </c>
      <c r="U4819">
        <v>24500</v>
      </c>
      <c r="V4819">
        <v>33200</v>
      </c>
    </row>
    <row r="4820" spans="1:22" x14ac:dyDescent="0.25">
      <c r="A4820" t="str">
        <f t="shared" si="75"/>
        <v>2017/201810FemaleGeneral, applied and forensic sciencesEU</v>
      </c>
      <c r="B4820" t="s">
        <v>126</v>
      </c>
      <c r="C4820" t="s">
        <v>144</v>
      </c>
      <c r="D4820">
        <v>10</v>
      </c>
      <c r="E4820" t="s">
        <v>1</v>
      </c>
      <c r="F4820" t="s">
        <v>21</v>
      </c>
      <c r="G4820" t="s">
        <v>147</v>
      </c>
      <c r="H4820">
        <v>30</v>
      </c>
      <c r="I4820">
        <v>30</v>
      </c>
      <c r="J4820">
        <v>20.3</v>
      </c>
      <c r="K4820">
        <v>1.1000000000000001</v>
      </c>
      <c r="L4820">
        <v>25</v>
      </c>
      <c r="M4820">
        <v>21.4</v>
      </c>
      <c r="N4820">
        <v>11</v>
      </c>
      <c r="O4820">
        <v>42.9</v>
      </c>
      <c r="P4820">
        <v>46.2</v>
      </c>
      <c r="Q4820">
        <v>47.3</v>
      </c>
      <c r="R4820">
        <v>4.4000000000000004</v>
      </c>
      <c r="S4820" t="s">
        <v>124</v>
      </c>
      <c r="T4820" t="s">
        <v>124</v>
      </c>
      <c r="U4820" t="s">
        <v>124</v>
      </c>
      <c r="V4820" t="s">
        <v>124</v>
      </c>
    </row>
    <row r="4821" spans="1:22" x14ac:dyDescent="0.25">
      <c r="A4821" t="str">
        <f t="shared" si="75"/>
        <v>2017/201810FemaleGeneral, applied and forensic sciencesUK</v>
      </c>
      <c r="B4821" t="s">
        <v>126</v>
      </c>
      <c r="C4821" t="s">
        <v>144</v>
      </c>
      <c r="D4821">
        <v>10</v>
      </c>
      <c r="E4821" t="s">
        <v>1</v>
      </c>
      <c r="F4821" t="s">
        <v>61</v>
      </c>
      <c r="G4821" t="s">
        <v>147</v>
      </c>
      <c r="H4821">
        <v>995</v>
      </c>
      <c r="I4821">
        <v>975</v>
      </c>
      <c r="J4821">
        <v>3.7</v>
      </c>
      <c r="K4821">
        <v>1.6</v>
      </c>
      <c r="L4821">
        <v>940</v>
      </c>
      <c r="M4821">
        <v>9.3000000000000007</v>
      </c>
      <c r="N4821">
        <v>3.7</v>
      </c>
      <c r="O4821">
        <v>76.5</v>
      </c>
      <c r="P4821">
        <v>82.2</v>
      </c>
      <c r="Q4821">
        <v>83.3</v>
      </c>
      <c r="R4821">
        <v>6.8</v>
      </c>
      <c r="S4821">
        <v>715</v>
      </c>
      <c r="T4821">
        <v>18200</v>
      </c>
      <c r="U4821">
        <v>27000</v>
      </c>
      <c r="V4821">
        <v>35400</v>
      </c>
    </row>
    <row r="4822" spans="1:22" x14ac:dyDescent="0.25">
      <c r="A4822" t="str">
        <f t="shared" si="75"/>
        <v>2017/201810FemaleGeneral, applied and forensic sciencesNon-EU</v>
      </c>
      <c r="B4822" t="s">
        <v>126</v>
      </c>
      <c r="C4822" t="s">
        <v>144</v>
      </c>
      <c r="D4822">
        <v>10</v>
      </c>
      <c r="E4822" t="s">
        <v>1</v>
      </c>
      <c r="F4822" t="s">
        <v>125</v>
      </c>
      <c r="G4822" t="s">
        <v>147</v>
      </c>
      <c r="H4822">
        <v>25</v>
      </c>
      <c r="I4822">
        <v>20</v>
      </c>
      <c r="J4822">
        <v>51.5</v>
      </c>
      <c r="K4822">
        <v>12</v>
      </c>
      <c r="L4822">
        <v>10</v>
      </c>
      <c r="M4822">
        <v>18.2</v>
      </c>
      <c r="N4822">
        <v>1.5</v>
      </c>
      <c r="O4822">
        <v>22.7</v>
      </c>
      <c r="P4822">
        <v>27.3</v>
      </c>
      <c r="Q4822">
        <v>28.8</v>
      </c>
      <c r="R4822">
        <v>6.1</v>
      </c>
      <c r="S4822" t="s">
        <v>124</v>
      </c>
      <c r="T4822" t="s">
        <v>124</v>
      </c>
      <c r="U4822" t="s">
        <v>124</v>
      </c>
      <c r="V4822" t="s">
        <v>124</v>
      </c>
    </row>
    <row r="4823" spans="1:22" x14ac:dyDescent="0.25">
      <c r="A4823" t="str">
        <f t="shared" si="75"/>
        <v>2017/201810FemaleGeography, earth and environmental studiesEU</v>
      </c>
      <c r="B4823" t="s">
        <v>126</v>
      </c>
      <c r="C4823" t="s">
        <v>144</v>
      </c>
      <c r="D4823">
        <v>10</v>
      </c>
      <c r="E4823" t="s">
        <v>1</v>
      </c>
      <c r="F4823" t="s">
        <v>21</v>
      </c>
      <c r="G4823" t="s">
        <v>148</v>
      </c>
      <c r="H4823">
        <v>70</v>
      </c>
      <c r="I4823">
        <v>60</v>
      </c>
      <c r="J4823">
        <v>42.7</v>
      </c>
      <c r="K4823">
        <v>12.2</v>
      </c>
      <c r="L4823">
        <v>35</v>
      </c>
      <c r="M4823">
        <v>21.2</v>
      </c>
      <c r="N4823">
        <v>2.4</v>
      </c>
      <c r="O4823">
        <v>29.6</v>
      </c>
      <c r="P4823">
        <v>33.700000000000003</v>
      </c>
      <c r="Q4823">
        <v>33.700000000000003</v>
      </c>
      <c r="R4823">
        <v>4.0999999999999996</v>
      </c>
      <c r="S4823">
        <v>15</v>
      </c>
      <c r="T4823">
        <v>25600</v>
      </c>
      <c r="U4823">
        <v>33600</v>
      </c>
      <c r="V4823">
        <v>39800</v>
      </c>
    </row>
    <row r="4824" spans="1:22" x14ac:dyDescent="0.25">
      <c r="A4824" t="str">
        <f t="shared" si="75"/>
        <v>2017/201810FemaleGeography, earth and environmental studiesUK</v>
      </c>
      <c r="B4824" t="s">
        <v>126</v>
      </c>
      <c r="C4824" t="s">
        <v>144</v>
      </c>
      <c r="D4824">
        <v>10</v>
      </c>
      <c r="E4824" t="s">
        <v>1</v>
      </c>
      <c r="F4824" t="s">
        <v>61</v>
      </c>
      <c r="G4824" t="s">
        <v>148</v>
      </c>
      <c r="H4824">
        <v>3030</v>
      </c>
      <c r="I4824">
        <v>2955</v>
      </c>
      <c r="J4824">
        <v>3.2</v>
      </c>
      <c r="K4824">
        <v>2.6</v>
      </c>
      <c r="L4824">
        <v>2860</v>
      </c>
      <c r="M4824">
        <v>10.1</v>
      </c>
      <c r="N4824">
        <v>4</v>
      </c>
      <c r="O4824">
        <v>78.2</v>
      </c>
      <c r="P4824">
        <v>81.599999999999994</v>
      </c>
      <c r="Q4824">
        <v>82.7</v>
      </c>
      <c r="R4824">
        <v>4.5</v>
      </c>
      <c r="S4824">
        <v>2230</v>
      </c>
      <c r="T4824">
        <v>19300</v>
      </c>
      <c r="U4824">
        <v>29900</v>
      </c>
      <c r="V4824">
        <v>40200</v>
      </c>
    </row>
    <row r="4825" spans="1:22" x14ac:dyDescent="0.25">
      <c r="A4825" t="str">
        <f t="shared" si="75"/>
        <v>2017/201810FemaleGeography, earth and environmental studiesNon-EU</v>
      </c>
      <c r="B4825" t="s">
        <v>126</v>
      </c>
      <c r="C4825" t="s">
        <v>144</v>
      </c>
      <c r="D4825">
        <v>10</v>
      </c>
      <c r="E4825" t="s">
        <v>1</v>
      </c>
      <c r="F4825" t="s">
        <v>125</v>
      </c>
      <c r="G4825" t="s">
        <v>148</v>
      </c>
      <c r="H4825">
        <v>105</v>
      </c>
      <c r="I4825">
        <v>100</v>
      </c>
      <c r="J4825">
        <v>44.7</v>
      </c>
      <c r="K4825">
        <v>4.4000000000000004</v>
      </c>
      <c r="L4825">
        <v>55</v>
      </c>
      <c r="M4825">
        <v>27</v>
      </c>
      <c r="N4825">
        <v>3.1</v>
      </c>
      <c r="O4825">
        <v>22.4</v>
      </c>
      <c r="P4825">
        <v>23.5</v>
      </c>
      <c r="Q4825">
        <v>25.2</v>
      </c>
      <c r="R4825">
        <v>2.7</v>
      </c>
      <c r="S4825">
        <v>20</v>
      </c>
      <c r="T4825">
        <v>18200</v>
      </c>
      <c r="U4825">
        <v>27400</v>
      </c>
      <c r="V4825">
        <v>37600</v>
      </c>
    </row>
    <row r="4826" spans="1:22" x14ac:dyDescent="0.25">
      <c r="A4826" t="str">
        <f t="shared" si="75"/>
        <v>2017/201810FemaleHealth and social careEU</v>
      </c>
      <c r="B4826" t="s">
        <v>126</v>
      </c>
      <c r="C4826" t="s">
        <v>144</v>
      </c>
      <c r="D4826">
        <v>10</v>
      </c>
      <c r="E4826" t="s">
        <v>1</v>
      </c>
      <c r="F4826" t="s">
        <v>21</v>
      </c>
      <c r="G4826" t="s">
        <v>104</v>
      </c>
      <c r="H4826">
        <v>20</v>
      </c>
      <c r="I4826">
        <v>15</v>
      </c>
      <c r="J4826">
        <v>64.7</v>
      </c>
      <c r="K4826">
        <v>20.9</v>
      </c>
      <c r="L4826">
        <v>5</v>
      </c>
      <c r="M4826">
        <v>0</v>
      </c>
      <c r="N4826">
        <v>0</v>
      </c>
      <c r="O4826">
        <v>35.299999999999997</v>
      </c>
      <c r="P4826">
        <v>35.299999999999997</v>
      </c>
      <c r="Q4826">
        <v>35.299999999999997</v>
      </c>
      <c r="R4826">
        <v>0</v>
      </c>
      <c r="S4826" t="s">
        <v>124</v>
      </c>
      <c r="T4826" t="s">
        <v>124</v>
      </c>
      <c r="U4826" t="s">
        <v>124</v>
      </c>
      <c r="V4826" t="s">
        <v>124</v>
      </c>
    </row>
    <row r="4827" spans="1:22" x14ac:dyDescent="0.25">
      <c r="A4827" t="str">
        <f t="shared" si="75"/>
        <v>2017/201810FemaleHealth and social careUK</v>
      </c>
      <c r="B4827" t="s">
        <v>126</v>
      </c>
      <c r="C4827" t="s">
        <v>144</v>
      </c>
      <c r="D4827">
        <v>10</v>
      </c>
      <c r="E4827" t="s">
        <v>1</v>
      </c>
      <c r="F4827" t="s">
        <v>61</v>
      </c>
      <c r="G4827" t="s">
        <v>104</v>
      </c>
      <c r="H4827">
        <v>4010</v>
      </c>
      <c r="I4827">
        <v>3965</v>
      </c>
      <c r="J4827">
        <v>3.9</v>
      </c>
      <c r="K4827">
        <v>1.1000000000000001</v>
      </c>
      <c r="L4827">
        <v>3810</v>
      </c>
      <c r="M4827">
        <v>7.2</v>
      </c>
      <c r="N4827">
        <v>4.7</v>
      </c>
      <c r="O4827">
        <v>76.3</v>
      </c>
      <c r="P4827">
        <v>83.4</v>
      </c>
      <c r="Q4827">
        <v>84.3</v>
      </c>
      <c r="R4827">
        <v>7.9</v>
      </c>
      <c r="S4827">
        <v>2855</v>
      </c>
      <c r="T4827">
        <v>16800</v>
      </c>
      <c r="U4827">
        <v>27400</v>
      </c>
      <c r="V4827">
        <v>35800</v>
      </c>
    </row>
    <row r="4828" spans="1:22" x14ac:dyDescent="0.25">
      <c r="A4828" t="str">
        <f t="shared" si="75"/>
        <v>2017/201810FemaleHealth and social careNon-EU</v>
      </c>
      <c r="B4828" t="s">
        <v>126</v>
      </c>
      <c r="C4828" t="s">
        <v>144</v>
      </c>
      <c r="D4828">
        <v>10</v>
      </c>
      <c r="E4828" t="s">
        <v>1</v>
      </c>
      <c r="F4828" t="s">
        <v>125</v>
      </c>
      <c r="G4828" t="s">
        <v>104</v>
      </c>
      <c r="H4828">
        <v>40</v>
      </c>
      <c r="I4828">
        <v>40</v>
      </c>
      <c r="J4828">
        <v>27.4</v>
      </c>
      <c r="K4828">
        <v>4.7</v>
      </c>
      <c r="L4828">
        <v>30</v>
      </c>
      <c r="M4828">
        <v>13.3</v>
      </c>
      <c r="N4828">
        <v>5</v>
      </c>
      <c r="O4828">
        <v>46.1</v>
      </c>
      <c r="P4828">
        <v>53.5</v>
      </c>
      <c r="Q4828">
        <v>54.4</v>
      </c>
      <c r="R4828">
        <v>8.3000000000000007</v>
      </c>
      <c r="S4828">
        <v>15</v>
      </c>
      <c r="T4828">
        <v>16400</v>
      </c>
      <c r="U4828">
        <v>32800</v>
      </c>
      <c r="V4828">
        <v>39100</v>
      </c>
    </row>
    <row r="4829" spans="1:22" x14ac:dyDescent="0.25">
      <c r="A4829" t="str">
        <f t="shared" si="75"/>
        <v>2017/201810FemaleHistory and archaeologyEU</v>
      </c>
      <c r="B4829" t="s">
        <v>126</v>
      </c>
      <c r="C4829" t="s">
        <v>144</v>
      </c>
      <c r="D4829">
        <v>10</v>
      </c>
      <c r="E4829" t="s">
        <v>1</v>
      </c>
      <c r="F4829" t="s">
        <v>21</v>
      </c>
      <c r="G4829" t="s">
        <v>113</v>
      </c>
      <c r="H4829">
        <v>125</v>
      </c>
      <c r="I4829">
        <v>110</v>
      </c>
      <c r="J4829">
        <v>35.9</v>
      </c>
      <c r="K4829">
        <v>11.4</v>
      </c>
      <c r="L4829">
        <v>70</v>
      </c>
      <c r="M4829">
        <v>21.5</v>
      </c>
      <c r="N4829">
        <v>2.4</v>
      </c>
      <c r="O4829">
        <v>34.5</v>
      </c>
      <c r="P4829">
        <v>37.4</v>
      </c>
      <c r="Q4829">
        <v>40.200000000000003</v>
      </c>
      <c r="R4829">
        <v>5.7</v>
      </c>
      <c r="S4829">
        <v>35</v>
      </c>
      <c r="T4829">
        <v>17200</v>
      </c>
      <c r="U4829">
        <v>26600</v>
      </c>
      <c r="V4829">
        <v>45300</v>
      </c>
    </row>
    <row r="4830" spans="1:22" x14ac:dyDescent="0.25">
      <c r="A4830" t="str">
        <f t="shared" si="75"/>
        <v>2017/201810FemaleHistory and archaeologyUK</v>
      </c>
      <c r="B4830" t="s">
        <v>126</v>
      </c>
      <c r="C4830" t="s">
        <v>144</v>
      </c>
      <c r="D4830">
        <v>10</v>
      </c>
      <c r="E4830" t="s">
        <v>1</v>
      </c>
      <c r="F4830" t="s">
        <v>61</v>
      </c>
      <c r="G4830" t="s">
        <v>113</v>
      </c>
      <c r="H4830">
        <v>5030</v>
      </c>
      <c r="I4830">
        <v>4910</v>
      </c>
      <c r="J4830">
        <v>3.2</v>
      </c>
      <c r="K4830">
        <v>2.4</v>
      </c>
      <c r="L4830">
        <v>4750</v>
      </c>
      <c r="M4830">
        <v>10</v>
      </c>
      <c r="N4830">
        <v>4.4000000000000004</v>
      </c>
      <c r="O4830">
        <v>75.900000000000006</v>
      </c>
      <c r="P4830">
        <v>81.2</v>
      </c>
      <c r="Q4830">
        <v>82.4</v>
      </c>
      <c r="R4830">
        <v>6.5</v>
      </c>
      <c r="S4830">
        <v>3530</v>
      </c>
      <c r="T4830">
        <v>17900</v>
      </c>
      <c r="U4830">
        <v>28500</v>
      </c>
      <c r="V4830">
        <v>39800</v>
      </c>
    </row>
    <row r="4831" spans="1:22" x14ac:dyDescent="0.25">
      <c r="A4831" t="str">
        <f t="shared" si="75"/>
        <v>2017/201810FemaleHistory and archaeologyNon-EU</v>
      </c>
      <c r="B4831" t="s">
        <v>126</v>
      </c>
      <c r="C4831" t="s">
        <v>144</v>
      </c>
      <c r="D4831">
        <v>10</v>
      </c>
      <c r="E4831" t="s">
        <v>1</v>
      </c>
      <c r="F4831" t="s">
        <v>125</v>
      </c>
      <c r="G4831" t="s">
        <v>113</v>
      </c>
      <c r="H4831">
        <v>105</v>
      </c>
      <c r="I4831">
        <v>100</v>
      </c>
      <c r="J4831">
        <v>50.3</v>
      </c>
      <c r="K4831">
        <v>4.7</v>
      </c>
      <c r="L4831">
        <v>50</v>
      </c>
      <c r="M4831">
        <v>26.9</v>
      </c>
      <c r="N4831">
        <v>5.8</v>
      </c>
      <c r="O4831">
        <v>16.5</v>
      </c>
      <c r="P4831">
        <v>17</v>
      </c>
      <c r="Q4831">
        <v>17</v>
      </c>
      <c r="R4831">
        <v>0.5</v>
      </c>
      <c r="S4831">
        <v>15</v>
      </c>
      <c r="T4831">
        <v>17700</v>
      </c>
      <c r="U4831">
        <v>25600</v>
      </c>
      <c r="V4831">
        <v>35800</v>
      </c>
    </row>
    <row r="4832" spans="1:22" x14ac:dyDescent="0.25">
      <c r="A4832" t="str">
        <f t="shared" si="75"/>
        <v>2017/201810FemaleLanguages and area studiesEU</v>
      </c>
      <c r="B4832" t="s">
        <v>126</v>
      </c>
      <c r="C4832" t="s">
        <v>144</v>
      </c>
      <c r="D4832">
        <v>10</v>
      </c>
      <c r="E4832" t="s">
        <v>1</v>
      </c>
      <c r="F4832" t="s">
        <v>21</v>
      </c>
      <c r="G4832" t="s">
        <v>149</v>
      </c>
      <c r="H4832">
        <v>280</v>
      </c>
      <c r="I4832">
        <v>250</v>
      </c>
      <c r="J4832">
        <v>38.6</v>
      </c>
      <c r="K4832">
        <v>10.5</v>
      </c>
      <c r="L4832">
        <v>155</v>
      </c>
      <c r="M4832">
        <v>32</v>
      </c>
      <c r="N4832">
        <v>2.4</v>
      </c>
      <c r="O4832">
        <v>25.1</v>
      </c>
      <c r="P4832">
        <v>26.6</v>
      </c>
      <c r="Q4832">
        <v>27</v>
      </c>
      <c r="R4832">
        <v>1.8</v>
      </c>
      <c r="S4832">
        <v>60</v>
      </c>
      <c r="T4832">
        <v>19700</v>
      </c>
      <c r="U4832">
        <v>32500</v>
      </c>
      <c r="V4832">
        <v>56900</v>
      </c>
    </row>
    <row r="4833" spans="1:22" x14ac:dyDescent="0.25">
      <c r="A4833" t="str">
        <f t="shared" si="75"/>
        <v>2017/201810FemaleLanguages and area studiesUK</v>
      </c>
      <c r="B4833" t="s">
        <v>126</v>
      </c>
      <c r="C4833" t="s">
        <v>144</v>
      </c>
      <c r="D4833">
        <v>10</v>
      </c>
      <c r="E4833" t="s">
        <v>1</v>
      </c>
      <c r="F4833" t="s">
        <v>61</v>
      </c>
      <c r="G4833" t="s">
        <v>149</v>
      </c>
      <c r="H4833">
        <v>3750</v>
      </c>
      <c r="I4833">
        <v>3570</v>
      </c>
      <c r="J4833">
        <v>4.4000000000000004</v>
      </c>
      <c r="K4833">
        <v>4.8</v>
      </c>
      <c r="L4833">
        <v>3410</v>
      </c>
      <c r="M4833">
        <v>14.8</v>
      </c>
      <c r="N4833">
        <v>4.3</v>
      </c>
      <c r="O4833">
        <v>71.400000000000006</v>
      </c>
      <c r="P4833">
        <v>75.3</v>
      </c>
      <c r="Q4833">
        <v>76.400000000000006</v>
      </c>
      <c r="R4833">
        <v>5</v>
      </c>
      <c r="S4833">
        <v>2385</v>
      </c>
      <c r="T4833">
        <v>19000</v>
      </c>
      <c r="U4833">
        <v>30700</v>
      </c>
      <c r="V4833">
        <v>42700</v>
      </c>
    </row>
    <row r="4834" spans="1:22" x14ac:dyDescent="0.25">
      <c r="A4834" t="str">
        <f t="shared" si="75"/>
        <v>2017/201810FemaleLanguages and area studiesNon-EU</v>
      </c>
      <c r="B4834" t="s">
        <v>126</v>
      </c>
      <c r="C4834" t="s">
        <v>144</v>
      </c>
      <c r="D4834">
        <v>10</v>
      </c>
      <c r="E4834" t="s">
        <v>1</v>
      </c>
      <c r="F4834" t="s">
        <v>125</v>
      </c>
      <c r="G4834" t="s">
        <v>149</v>
      </c>
      <c r="H4834">
        <v>115</v>
      </c>
      <c r="I4834">
        <v>105</v>
      </c>
      <c r="J4834">
        <v>44</v>
      </c>
      <c r="K4834">
        <v>9.1999999999999993</v>
      </c>
      <c r="L4834">
        <v>60</v>
      </c>
      <c r="M4834">
        <v>25</v>
      </c>
      <c r="N4834">
        <v>2.1</v>
      </c>
      <c r="O4834">
        <v>26.4</v>
      </c>
      <c r="P4834">
        <v>28.5</v>
      </c>
      <c r="Q4834">
        <v>29</v>
      </c>
      <c r="R4834">
        <v>2.6</v>
      </c>
      <c r="S4834">
        <v>25</v>
      </c>
      <c r="T4834">
        <v>23700</v>
      </c>
      <c r="U4834">
        <v>34300</v>
      </c>
      <c r="V4834">
        <v>48200</v>
      </c>
    </row>
    <row r="4835" spans="1:22" x14ac:dyDescent="0.25">
      <c r="A4835" t="str">
        <f t="shared" si="75"/>
        <v>2017/201810FemaleLawEU</v>
      </c>
      <c r="B4835" t="s">
        <v>126</v>
      </c>
      <c r="C4835" t="s">
        <v>144</v>
      </c>
      <c r="D4835">
        <v>10</v>
      </c>
      <c r="E4835" t="s">
        <v>1</v>
      </c>
      <c r="F4835" t="s">
        <v>21</v>
      </c>
      <c r="G4835" t="s">
        <v>7</v>
      </c>
      <c r="H4835">
        <v>300</v>
      </c>
      <c r="I4835">
        <v>280</v>
      </c>
      <c r="J4835">
        <v>52.2</v>
      </c>
      <c r="K4835">
        <v>6.5</v>
      </c>
      <c r="L4835">
        <v>135</v>
      </c>
      <c r="M4835">
        <v>16.899999999999999</v>
      </c>
      <c r="N4835">
        <v>2.5</v>
      </c>
      <c r="O4835">
        <v>25.7</v>
      </c>
      <c r="P4835">
        <v>26.6</v>
      </c>
      <c r="Q4835">
        <v>28.4</v>
      </c>
      <c r="R4835">
        <v>2.7</v>
      </c>
      <c r="S4835">
        <v>70</v>
      </c>
      <c r="T4835">
        <v>23400</v>
      </c>
      <c r="U4835">
        <v>49300</v>
      </c>
      <c r="V4835">
        <v>86900</v>
      </c>
    </row>
    <row r="4836" spans="1:22" x14ac:dyDescent="0.25">
      <c r="A4836" t="str">
        <f t="shared" si="75"/>
        <v>2017/201810FemaleLawUK</v>
      </c>
      <c r="B4836" t="s">
        <v>126</v>
      </c>
      <c r="C4836" t="s">
        <v>144</v>
      </c>
      <c r="D4836">
        <v>10</v>
      </c>
      <c r="E4836" t="s">
        <v>1</v>
      </c>
      <c r="F4836" t="s">
        <v>61</v>
      </c>
      <c r="G4836" t="s">
        <v>7</v>
      </c>
      <c r="H4836">
        <v>7050</v>
      </c>
      <c r="I4836">
        <v>6920</v>
      </c>
      <c r="J4836">
        <v>4.7</v>
      </c>
      <c r="K4836">
        <v>1.9</v>
      </c>
      <c r="L4836">
        <v>6595</v>
      </c>
      <c r="M4836">
        <v>9.3000000000000007</v>
      </c>
      <c r="N4836">
        <v>5.0999999999999996</v>
      </c>
      <c r="O4836">
        <v>77.3</v>
      </c>
      <c r="P4836">
        <v>80.3</v>
      </c>
      <c r="Q4836">
        <v>81</v>
      </c>
      <c r="R4836">
        <v>3.7</v>
      </c>
      <c r="S4836">
        <v>5080</v>
      </c>
      <c r="T4836">
        <v>19700</v>
      </c>
      <c r="U4836">
        <v>31800</v>
      </c>
      <c r="V4836">
        <v>46000</v>
      </c>
    </row>
    <row r="4837" spans="1:22" x14ac:dyDescent="0.25">
      <c r="A4837" t="str">
        <f t="shared" si="75"/>
        <v>2017/201810FemaleLawNon-EU</v>
      </c>
      <c r="B4837" t="s">
        <v>126</v>
      </c>
      <c r="C4837" t="s">
        <v>144</v>
      </c>
      <c r="D4837">
        <v>10</v>
      </c>
      <c r="E4837" t="s">
        <v>1</v>
      </c>
      <c r="F4837" t="s">
        <v>125</v>
      </c>
      <c r="G4837" t="s">
        <v>7</v>
      </c>
      <c r="H4837">
        <v>930</v>
      </c>
      <c r="I4837">
        <v>890</v>
      </c>
      <c r="J4837">
        <v>57.5</v>
      </c>
      <c r="K4837">
        <v>4.2</v>
      </c>
      <c r="L4837">
        <v>380</v>
      </c>
      <c r="M4837">
        <v>26.8</v>
      </c>
      <c r="N4837">
        <v>0.7</v>
      </c>
      <c r="O4837">
        <v>13.1</v>
      </c>
      <c r="P4837">
        <v>13.7</v>
      </c>
      <c r="Q4837">
        <v>15</v>
      </c>
      <c r="R4837">
        <v>1.9</v>
      </c>
      <c r="S4837">
        <v>95</v>
      </c>
      <c r="T4837">
        <v>16100</v>
      </c>
      <c r="U4837">
        <v>37600</v>
      </c>
      <c r="V4837">
        <v>62800</v>
      </c>
    </row>
    <row r="4838" spans="1:22" x14ac:dyDescent="0.25">
      <c r="A4838" t="str">
        <f t="shared" si="75"/>
        <v>2017/201810FemaleMaterials and technologyEU</v>
      </c>
      <c r="B4838" t="s">
        <v>126</v>
      </c>
      <c r="C4838" t="s">
        <v>144</v>
      </c>
      <c r="D4838">
        <v>10</v>
      </c>
      <c r="E4838" t="s">
        <v>1</v>
      </c>
      <c r="F4838" t="s">
        <v>21</v>
      </c>
      <c r="G4838" t="s">
        <v>150</v>
      </c>
      <c r="H4838">
        <v>15</v>
      </c>
      <c r="I4838">
        <v>15</v>
      </c>
      <c r="J4838">
        <v>45.5</v>
      </c>
      <c r="K4838">
        <v>7.2</v>
      </c>
      <c r="L4838">
        <v>5</v>
      </c>
      <c r="M4838">
        <v>31.2</v>
      </c>
      <c r="N4838">
        <v>7.8</v>
      </c>
      <c r="O4838">
        <v>15.6</v>
      </c>
      <c r="P4838">
        <v>15.6</v>
      </c>
      <c r="Q4838">
        <v>15.6</v>
      </c>
      <c r="R4838">
        <v>0</v>
      </c>
      <c r="S4838" t="s">
        <v>124</v>
      </c>
      <c r="T4838" t="s">
        <v>124</v>
      </c>
      <c r="U4838" t="s">
        <v>124</v>
      </c>
      <c r="V4838" t="s">
        <v>124</v>
      </c>
    </row>
    <row r="4839" spans="1:22" x14ac:dyDescent="0.25">
      <c r="A4839" t="str">
        <f t="shared" si="75"/>
        <v>2017/201810FemaleMaterials and technologyUK</v>
      </c>
      <c r="B4839" t="s">
        <v>126</v>
      </c>
      <c r="C4839" t="s">
        <v>144</v>
      </c>
      <c r="D4839">
        <v>10</v>
      </c>
      <c r="E4839" t="s">
        <v>1</v>
      </c>
      <c r="F4839" t="s">
        <v>61</v>
      </c>
      <c r="G4839" t="s">
        <v>150</v>
      </c>
      <c r="H4839">
        <v>675</v>
      </c>
      <c r="I4839">
        <v>660</v>
      </c>
      <c r="J4839">
        <v>4.2</v>
      </c>
      <c r="K4839">
        <v>2.6</v>
      </c>
      <c r="L4839">
        <v>630</v>
      </c>
      <c r="M4839">
        <v>9.3000000000000007</v>
      </c>
      <c r="N4839">
        <v>5.0999999999999996</v>
      </c>
      <c r="O4839">
        <v>79.3</v>
      </c>
      <c r="P4839">
        <v>80.900000000000006</v>
      </c>
      <c r="Q4839">
        <v>81.400000000000006</v>
      </c>
      <c r="R4839">
        <v>2.1</v>
      </c>
      <c r="S4839">
        <v>485</v>
      </c>
      <c r="T4839">
        <v>14600</v>
      </c>
      <c r="U4839">
        <v>25200</v>
      </c>
      <c r="V4839">
        <v>36900</v>
      </c>
    </row>
    <row r="4840" spans="1:22" x14ac:dyDescent="0.25">
      <c r="A4840" t="str">
        <f t="shared" si="75"/>
        <v>2017/201810FemaleMaterials and technologyNon-EU</v>
      </c>
      <c r="B4840" t="s">
        <v>126</v>
      </c>
      <c r="C4840" t="s">
        <v>144</v>
      </c>
      <c r="D4840">
        <v>10</v>
      </c>
      <c r="E4840" t="s">
        <v>1</v>
      </c>
      <c r="F4840" t="s">
        <v>125</v>
      </c>
      <c r="G4840" t="s">
        <v>150</v>
      </c>
      <c r="H4840">
        <v>70</v>
      </c>
      <c r="I4840">
        <v>70</v>
      </c>
      <c r="J4840">
        <v>52.9</v>
      </c>
      <c r="K4840">
        <v>3.5</v>
      </c>
      <c r="L4840">
        <v>35</v>
      </c>
      <c r="M4840">
        <v>26.3</v>
      </c>
      <c r="N4840">
        <v>1.4</v>
      </c>
      <c r="O4840">
        <v>18.399999999999999</v>
      </c>
      <c r="P4840">
        <v>18.399999999999999</v>
      </c>
      <c r="Q4840">
        <v>19.3</v>
      </c>
      <c r="R4840">
        <v>1</v>
      </c>
      <c r="S4840" t="s">
        <v>124</v>
      </c>
      <c r="T4840" t="s">
        <v>124</v>
      </c>
      <c r="U4840" t="s">
        <v>124</v>
      </c>
      <c r="V4840" t="s">
        <v>124</v>
      </c>
    </row>
    <row r="4841" spans="1:22" x14ac:dyDescent="0.25">
      <c r="A4841" t="str">
        <f t="shared" si="75"/>
        <v>2017/201810FemaleMathematical sciencesEU</v>
      </c>
      <c r="B4841" t="s">
        <v>126</v>
      </c>
      <c r="C4841" t="s">
        <v>144</v>
      </c>
      <c r="D4841">
        <v>10</v>
      </c>
      <c r="E4841" t="s">
        <v>1</v>
      </c>
      <c r="F4841" t="s">
        <v>21</v>
      </c>
      <c r="G4841" t="s">
        <v>5</v>
      </c>
      <c r="H4841">
        <v>60</v>
      </c>
      <c r="I4841">
        <v>60</v>
      </c>
      <c r="J4841">
        <v>59.9</v>
      </c>
      <c r="K4841">
        <v>1.9</v>
      </c>
      <c r="L4841">
        <v>25</v>
      </c>
      <c r="M4841">
        <v>14.8</v>
      </c>
      <c r="N4841">
        <v>5</v>
      </c>
      <c r="O4841">
        <v>16.2</v>
      </c>
      <c r="P4841">
        <v>16.2</v>
      </c>
      <c r="Q4841">
        <v>20.3</v>
      </c>
      <c r="R4841">
        <v>4.2</v>
      </c>
      <c r="S4841" t="s">
        <v>124</v>
      </c>
      <c r="T4841" t="s">
        <v>124</v>
      </c>
      <c r="U4841" t="s">
        <v>124</v>
      </c>
      <c r="V4841" t="s">
        <v>124</v>
      </c>
    </row>
    <row r="4842" spans="1:22" x14ac:dyDescent="0.25">
      <c r="A4842" t="str">
        <f t="shared" si="75"/>
        <v>2017/201810FemaleMathematical sciencesUK</v>
      </c>
      <c r="B4842" t="s">
        <v>126</v>
      </c>
      <c r="C4842" t="s">
        <v>144</v>
      </c>
      <c r="D4842">
        <v>10</v>
      </c>
      <c r="E4842" t="s">
        <v>1</v>
      </c>
      <c r="F4842" t="s">
        <v>61</v>
      </c>
      <c r="G4842" t="s">
        <v>5</v>
      </c>
      <c r="H4842">
        <v>1525</v>
      </c>
      <c r="I4842">
        <v>1485</v>
      </c>
      <c r="J4842">
        <v>4.4000000000000004</v>
      </c>
      <c r="K4842">
        <v>2.8</v>
      </c>
      <c r="L4842">
        <v>1420</v>
      </c>
      <c r="M4842">
        <v>11.2</v>
      </c>
      <c r="N4842">
        <v>4.7</v>
      </c>
      <c r="O4842">
        <v>76.5</v>
      </c>
      <c r="P4842">
        <v>79</v>
      </c>
      <c r="Q4842">
        <v>79.7</v>
      </c>
      <c r="R4842">
        <v>3.2</v>
      </c>
      <c r="S4842">
        <v>1095</v>
      </c>
      <c r="T4842">
        <v>22600</v>
      </c>
      <c r="U4842">
        <v>36100</v>
      </c>
      <c r="V4842">
        <v>52200</v>
      </c>
    </row>
    <row r="4843" spans="1:22" x14ac:dyDescent="0.25">
      <c r="A4843" t="str">
        <f t="shared" si="75"/>
        <v>2017/201810FemaleMathematical sciencesNon-EU</v>
      </c>
      <c r="B4843" t="s">
        <v>126</v>
      </c>
      <c r="C4843" t="s">
        <v>144</v>
      </c>
      <c r="D4843">
        <v>10</v>
      </c>
      <c r="E4843" t="s">
        <v>1</v>
      </c>
      <c r="F4843" t="s">
        <v>125</v>
      </c>
      <c r="G4843" t="s">
        <v>5</v>
      </c>
      <c r="H4843">
        <v>295</v>
      </c>
      <c r="I4843">
        <v>280</v>
      </c>
      <c r="J4843">
        <v>55.3</v>
      </c>
      <c r="K4843">
        <v>6.1</v>
      </c>
      <c r="L4843">
        <v>125</v>
      </c>
      <c r="M4843">
        <v>21.5</v>
      </c>
      <c r="N4843">
        <v>2.1</v>
      </c>
      <c r="O4843">
        <v>20.5</v>
      </c>
      <c r="P4843">
        <v>21</v>
      </c>
      <c r="Q4843">
        <v>21</v>
      </c>
      <c r="R4843">
        <v>0.5</v>
      </c>
      <c r="S4843">
        <v>55</v>
      </c>
      <c r="T4843">
        <v>25600</v>
      </c>
      <c r="U4843">
        <v>37600</v>
      </c>
      <c r="V4843">
        <v>69700</v>
      </c>
    </row>
    <row r="4844" spans="1:22" x14ac:dyDescent="0.25">
      <c r="A4844" t="str">
        <f t="shared" si="75"/>
        <v>2017/201810FemaleMedia, journalism and communicationsEU</v>
      </c>
      <c r="B4844" t="s">
        <v>126</v>
      </c>
      <c r="C4844" t="s">
        <v>144</v>
      </c>
      <c r="D4844">
        <v>10</v>
      </c>
      <c r="E4844" t="s">
        <v>1</v>
      </c>
      <c r="F4844" t="s">
        <v>21</v>
      </c>
      <c r="G4844" t="s">
        <v>151</v>
      </c>
      <c r="H4844">
        <v>250</v>
      </c>
      <c r="I4844">
        <v>225</v>
      </c>
      <c r="J4844">
        <v>41.5</v>
      </c>
      <c r="K4844">
        <v>9.1</v>
      </c>
      <c r="L4844">
        <v>135</v>
      </c>
      <c r="M4844">
        <v>26.1</v>
      </c>
      <c r="N4844">
        <v>2.4</v>
      </c>
      <c r="O4844">
        <v>28.3</v>
      </c>
      <c r="P4844">
        <v>29.2</v>
      </c>
      <c r="Q4844">
        <v>30</v>
      </c>
      <c r="R4844">
        <v>1.7</v>
      </c>
      <c r="S4844">
        <v>60</v>
      </c>
      <c r="T4844">
        <v>12800</v>
      </c>
      <c r="U4844">
        <v>25600</v>
      </c>
      <c r="V4844">
        <v>39400</v>
      </c>
    </row>
    <row r="4845" spans="1:22" x14ac:dyDescent="0.25">
      <c r="A4845" t="str">
        <f t="shared" si="75"/>
        <v>2017/201810FemaleMedia, journalism and communicationsUK</v>
      </c>
      <c r="B4845" t="s">
        <v>126</v>
      </c>
      <c r="C4845" t="s">
        <v>144</v>
      </c>
      <c r="D4845">
        <v>10</v>
      </c>
      <c r="E4845" t="s">
        <v>1</v>
      </c>
      <c r="F4845" t="s">
        <v>61</v>
      </c>
      <c r="G4845" t="s">
        <v>151</v>
      </c>
      <c r="H4845">
        <v>4065</v>
      </c>
      <c r="I4845">
        <v>3990</v>
      </c>
      <c r="J4845">
        <v>3.4</v>
      </c>
      <c r="K4845">
        <v>1.9</v>
      </c>
      <c r="L4845">
        <v>3855</v>
      </c>
      <c r="M4845">
        <v>9</v>
      </c>
      <c r="N4845">
        <v>5.0999999999999996</v>
      </c>
      <c r="O4845">
        <v>79.2</v>
      </c>
      <c r="P4845">
        <v>81.900000000000006</v>
      </c>
      <c r="Q4845">
        <v>82.5</v>
      </c>
      <c r="R4845">
        <v>3.3</v>
      </c>
      <c r="S4845">
        <v>2955</v>
      </c>
      <c r="T4845">
        <v>16400</v>
      </c>
      <c r="U4845">
        <v>26300</v>
      </c>
      <c r="V4845">
        <v>36100</v>
      </c>
    </row>
    <row r="4846" spans="1:22" x14ac:dyDescent="0.25">
      <c r="A4846" t="str">
        <f t="shared" si="75"/>
        <v>2017/201810FemaleMedia, journalism and communicationsNon-EU</v>
      </c>
      <c r="B4846" t="s">
        <v>126</v>
      </c>
      <c r="C4846" t="s">
        <v>144</v>
      </c>
      <c r="D4846">
        <v>10</v>
      </c>
      <c r="E4846" t="s">
        <v>1</v>
      </c>
      <c r="F4846" t="s">
        <v>125</v>
      </c>
      <c r="G4846" t="s">
        <v>151</v>
      </c>
      <c r="H4846">
        <v>430</v>
      </c>
      <c r="I4846">
        <v>420</v>
      </c>
      <c r="J4846">
        <v>69</v>
      </c>
      <c r="K4846">
        <v>2.7</v>
      </c>
      <c r="L4846">
        <v>130</v>
      </c>
      <c r="M4846">
        <v>19.8</v>
      </c>
      <c r="N4846">
        <v>0.7</v>
      </c>
      <c r="O4846">
        <v>10</v>
      </c>
      <c r="P4846">
        <v>10</v>
      </c>
      <c r="Q4846">
        <v>10.5</v>
      </c>
      <c r="R4846">
        <v>0.5</v>
      </c>
      <c r="S4846">
        <v>35</v>
      </c>
      <c r="T4846">
        <v>12000</v>
      </c>
      <c r="U4846">
        <v>28800</v>
      </c>
      <c r="V4846">
        <v>43100</v>
      </c>
    </row>
    <row r="4847" spans="1:22" x14ac:dyDescent="0.25">
      <c r="A4847" t="str">
        <f t="shared" si="75"/>
        <v>2017/201810FemaleMedical sciencesEU</v>
      </c>
      <c r="B4847" t="s">
        <v>126</v>
      </c>
      <c r="C4847" t="s">
        <v>144</v>
      </c>
      <c r="D4847">
        <v>10</v>
      </c>
      <c r="E4847" t="s">
        <v>1</v>
      </c>
      <c r="F4847" t="s">
        <v>21</v>
      </c>
      <c r="G4847" t="s">
        <v>152</v>
      </c>
      <c r="H4847">
        <v>45</v>
      </c>
      <c r="I4847">
        <v>40</v>
      </c>
      <c r="J4847">
        <v>31.2</v>
      </c>
      <c r="K4847">
        <v>12.7</v>
      </c>
      <c r="L4847">
        <v>30</v>
      </c>
      <c r="M4847">
        <v>17.8</v>
      </c>
      <c r="N4847">
        <v>4.9000000000000004</v>
      </c>
      <c r="O4847">
        <v>29.1</v>
      </c>
      <c r="P4847">
        <v>46.2</v>
      </c>
      <c r="Q4847">
        <v>46.2</v>
      </c>
      <c r="R4847">
        <v>17</v>
      </c>
      <c r="S4847">
        <v>10</v>
      </c>
      <c r="T4847">
        <v>25600</v>
      </c>
      <c r="U4847">
        <v>38300</v>
      </c>
      <c r="V4847">
        <v>50700</v>
      </c>
    </row>
    <row r="4848" spans="1:22" x14ac:dyDescent="0.25">
      <c r="A4848" t="str">
        <f t="shared" si="75"/>
        <v>2017/201810FemaleMedical sciencesUK</v>
      </c>
      <c r="B4848" t="s">
        <v>126</v>
      </c>
      <c r="C4848" t="s">
        <v>144</v>
      </c>
      <c r="D4848">
        <v>10</v>
      </c>
      <c r="E4848" t="s">
        <v>1</v>
      </c>
      <c r="F4848" t="s">
        <v>61</v>
      </c>
      <c r="G4848" t="s">
        <v>152</v>
      </c>
      <c r="H4848">
        <v>1675</v>
      </c>
      <c r="I4848">
        <v>1650</v>
      </c>
      <c r="J4848">
        <v>5.3</v>
      </c>
      <c r="K4848">
        <v>1.5</v>
      </c>
      <c r="L4848">
        <v>1560</v>
      </c>
      <c r="M4848">
        <v>7.2</v>
      </c>
      <c r="N4848">
        <v>3.4</v>
      </c>
      <c r="O4848">
        <v>73.400000000000006</v>
      </c>
      <c r="P4848">
        <v>83.1</v>
      </c>
      <c r="Q4848">
        <v>84.1</v>
      </c>
      <c r="R4848">
        <v>10.7</v>
      </c>
      <c r="S4848">
        <v>1170</v>
      </c>
      <c r="T4848">
        <v>21300</v>
      </c>
      <c r="U4848">
        <v>31800</v>
      </c>
      <c r="V4848">
        <v>42700</v>
      </c>
    </row>
    <row r="4849" spans="1:22" x14ac:dyDescent="0.25">
      <c r="A4849" t="str">
        <f t="shared" si="75"/>
        <v>2017/201810FemaleMedical sciencesNon-EU</v>
      </c>
      <c r="B4849" t="s">
        <v>126</v>
      </c>
      <c r="C4849" t="s">
        <v>144</v>
      </c>
      <c r="D4849">
        <v>10</v>
      </c>
      <c r="E4849" t="s">
        <v>1</v>
      </c>
      <c r="F4849" t="s">
        <v>125</v>
      </c>
      <c r="G4849" t="s">
        <v>152</v>
      </c>
      <c r="H4849">
        <v>65</v>
      </c>
      <c r="I4849">
        <v>60</v>
      </c>
      <c r="J4849">
        <v>35.9</v>
      </c>
      <c r="K4849">
        <v>7.8</v>
      </c>
      <c r="L4849">
        <v>40</v>
      </c>
      <c r="M4849">
        <v>19.2</v>
      </c>
      <c r="N4849">
        <v>2.2999999999999998</v>
      </c>
      <c r="O4849">
        <v>33.299999999999997</v>
      </c>
      <c r="P4849">
        <v>41.8</v>
      </c>
      <c r="Q4849">
        <v>42.7</v>
      </c>
      <c r="R4849">
        <v>9.3000000000000007</v>
      </c>
      <c r="S4849">
        <v>20</v>
      </c>
      <c r="T4849">
        <v>27700</v>
      </c>
      <c r="U4849">
        <v>38700</v>
      </c>
      <c r="V4849">
        <v>53700</v>
      </c>
    </row>
    <row r="4850" spans="1:22" x14ac:dyDescent="0.25">
      <c r="A4850" t="str">
        <f t="shared" si="75"/>
        <v>2017/201810FemaleMedicine and dentistryEU</v>
      </c>
      <c r="B4850" t="s">
        <v>126</v>
      </c>
      <c r="C4850" t="s">
        <v>144</v>
      </c>
      <c r="D4850">
        <v>10</v>
      </c>
      <c r="E4850" t="s">
        <v>1</v>
      </c>
      <c r="F4850" t="s">
        <v>21</v>
      </c>
      <c r="G4850" t="s">
        <v>77</v>
      </c>
      <c r="H4850">
        <v>70</v>
      </c>
      <c r="I4850">
        <v>65</v>
      </c>
      <c r="J4850">
        <v>19.7</v>
      </c>
      <c r="K4850">
        <v>5.7</v>
      </c>
      <c r="L4850">
        <v>55</v>
      </c>
      <c r="M4850">
        <v>13.6</v>
      </c>
      <c r="N4850">
        <v>4.5</v>
      </c>
      <c r="O4850">
        <v>47</v>
      </c>
      <c r="P4850">
        <v>59.1</v>
      </c>
      <c r="Q4850">
        <v>62.1</v>
      </c>
      <c r="R4850">
        <v>15.2</v>
      </c>
      <c r="S4850">
        <v>30</v>
      </c>
      <c r="T4850">
        <v>32100</v>
      </c>
      <c r="U4850">
        <v>50600</v>
      </c>
      <c r="V4850">
        <v>65700</v>
      </c>
    </row>
    <row r="4851" spans="1:22" x14ac:dyDescent="0.25">
      <c r="A4851" t="str">
        <f t="shared" si="75"/>
        <v>2017/201810FemaleMedicine and dentistryUK</v>
      </c>
      <c r="B4851" t="s">
        <v>126</v>
      </c>
      <c r="C4851" t="s">
        <v>144</v>
      </c>
      <c r="D4851">
        <v>10</v>
      </c>
      <c r="E4851" t="s">
        <v>1</v>
      </c>
      <c r="F4851" t="s">
        <v>61</v>
      </c>
      <c r="G4851" t="s">
        <v>77</v>
      </c>
      <c r="H4851">
        <v>3535</v>
      </c>
      <c r="I4851">
        <v>3430</v>
      </c>
      <c r="J4851">
        <v>5.4</v>
      </c>
      <c r="K4851">
        <v>2.9</v>
      </c>
      <c r="L4851">
        <v>3250</v>
      </c>
      <c r="M4851">
        <v>7.9</v>
      </c>
      <c r="N4851">
        <v>1.8</v>
      </c>
      <c r="O4851">
        <v>69.099999999999994</v>
      </c>
      <c r="P4851">
        <v>83.7</v>
      </c>
      <c r="Q4851">
        <v>84.9</v>
      </c>
      <c r="R4851">
        <v>15.8</v>
      </c>
      <c r="S4851">
        <v>2205</v>
      </c>
      <c r="T4851">
        <v>31800</v>
      </c>
      <c r="U4851">
        <v>45600</v>
      </c>
      <c r="V4851">
        <v>61000</v>
      </c>
    </row>
    <row r="4852" spans="1:22" x14ac:dyDescent="0.25">
      <c r="A4852" t="str">
        <f t="shared" si="75"/>
        <v>2017/201810FemaleMedicine and dentistryNon-EU</v>
      </c>
      <c r="B4852" t="s">
        <v>126</v>
      </c>
      <c r="C4852" t="s">
        <v>144</v>
      </c>
      <c r="D4852">
        <v>10</v>
      </c>
      <c r="E4852" t="s">
        <v>1</v>
      </c>
      <c r="F4852" t="s">
        <v>125</v>
      </c>
      <c r="G4852" t="s">
        <v>77</v>
      </c>
      <c r="H4852">
        <v>250</v>
      </c>
      <c r="I4852">
        <v>225</v>
      </c>
      <c r="J4852">
        <v>31.3</v>
      </c>
      <c r="K4852">
        <v>11.5</v>
      </c>
      <c r="L4852">
        <v>155</v>
      </c>
      <c r="M4852">
        <v>18.8</v>
      </c>
      <c r="N4852">
        <v>0.9</v>
      </c>
      <c r="O4852">
        <v>35.5</v>
      </c>
      <c r="P4852">
        <v>46.7</v>
      </c>
      <c r="Q4852">
        <v>49</v>
      </c>
      <c r="R4852">
        <v>13.4</v>
      </c>
      <c r="S4852">
        <v>75</v>
      </c>
      <c r="T4852">
        <v>38300</v>
      </c>
      <c r="U4852">
        <v>56200</v>
      </c>
      <c r="V4852">
        <v>66100</v>
      </c>
    </row>
    <row r="4853" spans="1:22" x14ac:dyDescent="0.25">
      <c r="A4853" t="str">
        <f t="shared" si="75"/>
        <v>2017/201810FemaleNursing and midwiferyEU</v>
      </c>
      <c r="B4853" t="s">
        <v>126</v>
      </c>
      <c r="C4853" t="s">
        <v>144</v>
      </c>
      <c r="D4853">
        <v>10</v>
      </c>
      <c r="E4853" t="s">
        <v>1</v>
      </c>
      <c r="F4853" t="s">
        <v>21</v>
      </c>
      <c r="G4853" t="s">
        <v>153</v>
      </c>
      <c r="H4853">
        <v>55</v>
      </c>
      <c r="I4853">
        <v>45</v>
      </c>
      <c r="J4853">
        <v>34.1</v>
      </c>
      <c r="K4853">
        <v>21.4</v>
      </c>
      <c r="L4853">
        <v>30</v>
      </c>
      <c r="M4853">
        <v>22.7</v>
      </c>
      <c r="N4853">
        <v>6.8</v>
      </c>
      <c r="O4853">
        <v>29.5</v>
      </c>
      <c r="P4853">
        <v>36.4</v>
      </c>
      <c r="Q4853">
        <v>36.4</v>
      </c>
      <c r="R4853">
        <v>6.8</v>
      </c>
      <c r="S4853">
        <v>10</v>
      </c>
      <c r="T4853">
        <v>29900</v>
      </c>
      <c r="U4853">
        <v>36100</v>
      </c>
      <c r="V4853">
        <v>40000</v>
      </c>
    </row>
    <row r="4854" spans="1:22" x14ac:dyDescent="0.25">
      <c r="A4854" t="str">
        <f t="shared" si="75"/>
        <v>2017/201810FemaleNursing and midwiferyUK</v>
      </c>
      <c r="B4854" t="s">
        <v>126</v>
      </c>
      <c r="C4854" t="s">
        <v>144</v>
      </c>
      <c r="D4854">
        <v>10</v>
      </c>
      <c r="E4854" t="s">
        <v>1</v>
      </c>
      <c r="F4854" t="s">
        <v>61</v>
      </c>
      <c r="G4854" t="s">
        <v>153</v>
      </c>
      <c r="H4854">
        <v>8380</v>
      </c>
      <c r="I4854">
        <v>8185</v>
      </c>
      <c r="J4854">
        <v>9.6</v>
      </c>
      <c r="K4854">
        <v>2.4</v>
      </c>
      <c r="L4854">
        <v>7395</v>
      </c>
      <c r="M4854">
        <v>6.2</v>
      </c>
      <c r="N4854">
        <v>2.2999999999999998</v>
      </c>
      <c r="O4854">
        <v>69.599999999999994</v>
      </c>
      <c r="P4854">
        <v>80.7</v>
      </c>
      <c r="Q4854">
        <v>81.900000000000006</v>
      </c>
      <c r="R4854">
        <v>12.3</v>
      </c>
      <c r="S4854">
        <v>5335</v>
      </c>
      <c r="T4854">
        <v>20800</v>
      </c>
      <c r="U4854">
        <v>29800</v>
      </c>
      <c r="V4854">
        <v>37200</v>
      </c>
    </row>
    <row r="4855" spans="1:22" x14ac:dyDescent="0.25">
      <c r="A4855" t="str">
        <f t="shared" si="75"/>
        <v>2017/201810FemaleNursing and midwiferyNon-EU</v>
      </c>
      <c r="B4855" t="s">
        <v>126</v>
      </c>
      <c r="C4855" t="s">
        <v>144</v>
      </c>
      <c r="D4855">
        <v>10</v>
      </c>
      <c r="E4855" t="s">
        <v>1</v>
      </c>
      <c r="F4855" t="s">
        <v>125</v>
      </c>
      <c r="G4855" t="s">
        <v>153</v>
      </c>
      <c r="H4855">
        <v>215</v>
      </c>
      <c r="I4855">
        <v>200</v>
      </c>
      <c r="J4855">
        <v>25.5</v>
      </c>
      <c r="K4855">
        <v>7.8</v>
      </c>
      <c r="L4855">
        <v>150</v>
      </c>
      <c r="M4855">
        <v>18</v>
      </c>
      <c r="N4855">
        <v>2</v>
      </c>
      <c r="O4855">
        <v>47.4</v>
      </c>
      <c r="P4855">
        <v>54.4</v>
      </c>
      <c r="Q4855">
        <v>54.4</v>
      </c>
      <c r="R4855">
        <v>7</v>
      </c>
      <c r="S4855">
        <v>85</v>
      </c>
      <c r="T4855">
        <v>23400</v>
      </c>
      <c r="U4855">
        <v>33200</v>
      </c>
      <c r="V4855">
        <v>43400</v>
      </c>
    </row>
    <row r="4856" spans="1:22" x14ac:dyDescent="0.25">
      <c r="A4856" t="str">
        <f t="shared" si="75"/>
        <v>2017/201810FemalePerforming artsEU</v>
      </c>
      <c r="B4856" t="s">
        <v>126</v>
      </c>
      <c r="C4856" t="s">
        <v>144</v>
      </c>
      <c r="D4856">
        <v>10</v>
      </c>
      <c r="E4856" t="s">
        <v>1</v>
      </c>
      <c r="F4856" t="s">
        <v>21</v>
      </c>
      <c r="G4856" t="s">
        <v>154</v>
      </c>
      <c r="H4856">
        <v>285</v>
      </c>
      <c r="I4856">
        <v>255</v>
      </c>
      <c r="J4856">
        <v>43.6</v>
      </c>
      <c r="K4856">
        <v>11.3</v>
      </c>
      <c r="L4856">
        <v>145</v>
      </c>
      <c r="M4856">
        <v>23.8</v>
      </c>
      <c r="N4856">
        <v>1.6</v>
      </c>
      <c r="O4856">
        <v>26.6</v>
      </c>
      <c r="P4856">
        <v>29.1</v>
      </c>
      <c r="Q4856">
        <v>31.1</v>
      </c>
      <c r="R4856">
        <v>4.5</v>
      </c>
      <c r="S4856">
        <v>60</v>
      </c>
      <c r="T4856">
        <v>12200</v>
      </c>
      <c r="U4856">
        <v>24000</v>
      </c>
      <c r="V4856">
        <v>32800</v>
      </c>
    </row>
    <row r="4857" spans="1:22" x14ac:dyDescent="0.25">
      <c r="A4857" t="str">
        <f t="shared" si="75"/>
        <v>2017/201810FemalePerforming artsUK</v>
      </c>
      <c r="B4857" t="s">
        <v>126</v>
      </c>
      <c r="C4857" t="s">
        <v>144</v>
      </c>
      <c r="D4857">
        <v>10</v>
      </c>
      <c r="E4857" t="s">
        <v>1</v>
      </c>
      <c r="F4857" t="s">
        <v>61</v>
      </c>
      <c r="G4857" t="s">
        <v>154</v>
      </c>
      <c r="H4857">
        <v>4940</v>
      </c>
      <c r="I4857">
        <v>4840</v>
      </c>
      <c r="J4857">
        <v>4.2</v>
      </c>
      <c r="K4857">
        <v>2</v>
      </c>
      <c r="L4857">
        <v>4640</v>
      </c>
      <c r="M4857">
        <v>8.1999999999999993</v>
      </c>
      <c r="N4857">
        <v>4.3</v>
      </c>
      <c r="O4857">
        <v>78.900000000000006</v>
      </c>
      <c r="P4857">
        <v>82.5</v>
      </c>
      <c r="Q4857">
        <v>83.4</v>
      </c>
      <c r="R4857">
        <v>4.5</v>
      </c>
      <c r="S4857">
        <v>3450</v>
      </c>
      <c r="T4857">
        <v>13900</v>
      </c>
      <c r="U4857">
        <v>22600</v>
      </c>
      <c r="V4857">
        <v>33200</v>
      </c>
    </row>
    <row r="4858" spans="1:22" x14ac:dyDescent="0.25">
      <c r="A4858" t="str">
        <f t="shared" si="75"/>
        <v>2017/201810FemalePerforming artsNon-EU</v>
      </c>
      <c r="B4858" t="s">
        <v>126</v>
      </c>
      <c r="C4858" t="s">
        <v>144</v>
      </c>
      <c r="D4858">
        <v>10</v>
      </c>
      <c r="E4858" t="s">
        <v>1</v>
      </c>
      <c r="F4858" t="s">
        <v>125</v>
      </c>
      <c r="G4858" t="s">
        <v>154</v>
      </c>
      <c r="H4858">
        <v>240</v>
      </c>
      <c r="I4858">
        <v>220</v>
      </c>
      <c r="J4858">
        <v>49.8</v>
      </c>
      <c r="K4858">
        <v>7.7</v>
      </c>
      <c r="L4858">
        <v>110</v>
      </c>
      <c r="M4858">
        <v>28.8</v>
      </c>
      <c r="N4858">
        <v>0.9</v>
      </c>
      <c r="O4858">
        <v>20</v>
      </c>
      <c r="P4858">
        <v>20.2</v>
      </c>
      <c r="Q4858">
        <v>20.399999999999999</v>
      </c>
      <c r="R4858">
        <v>0.5</v>
      </c>
      <c r="S4858">
        <v>35</v>
      </c>
      <c r="T4858">
        <v>9800</v>
      </c>
      <c r="U4858">
        <v>19000</v>
      </c>
      <c r="V4858">
        <v>26600</v>
      </c>
    </row>
    <row r="4859" spans="1:22" x14ac:dyDescent="0.25">
      <c r="A4859" t="str">
        <f t="shared" si="75"/>
        <v>2017/201810FemalePharmacology, toxicology and pharmacyEU</v>
      </c>
      <c r="B4859" t="s">
        <v>126</v>
      </c>
      <c r="C4859" t="s">
        <v>144</v>
      </c>
      <c r="D4859">
        <v>10</v>
      </c>
      <c r="E4859" t="s">
        <v>1</v>
      </c>
      <c r="F4859" t="s">
        <v>21</v>
      </c>
      <c r="G4859" t="s">
        <v>78</v>
      </c>
      <c r="H4859">
        <v>60</v>
      </c>
      <c r="I4859">
        <v>45</v>
      </c>
      <c r="J4859">
        <v>29.1</v>
      </c>
      <c r="K4859">
        <v>21.5</v>
      </c>
      <c r="L4859">
        <v>35</v>
      </c>
      <c r="M4859">
        <v>39.299999999999997</v>
      </c>
      <c r="N4859">
        <v>6.3</v>
      </c>
      <c r="O4859">
        <v>16.8</v>
      </c>
      <c r="P4859">
        <v>23.2</v>
      </c>
      <c r="Q4859">
        <v>25.3</v>
      </c>
      <c r="R4859">
        <v>8.4</v>
      </c>
      <c r="S4859" t="s">
        <v>124</v>
      </c>
      <c r="T4859" t="s">
        <v>124</v>
      </c>
      <c r="U4859" t="s">
        <v>124</v>
      </c>
      <c r="V4859" t="s">
        <v>124</v>
      </c>
    </row>
    <row r="4860" spans="1:22" x14ac:dyDescent="0.25">
      <c r="A4860" t="str">
        <f t="shared" si="75"/>
        <v>2017/201810FemalePharmacology, toxicology and pharmacyUK</v>
      </c>
      <c r="B4860" t="s">
        <v>126</v>
      </c>
      <c r="C4860" t="s">
        <v>144</v>
      </c>
      <c r="D4860">
        <v>10</v>
      </c>
      <c r="E4860" t="s">
        <v>1</v>
      </c>
      <c r="F4860" t="s">
        <v>61</v>
      </c>
      <c r="G4860" t="s">
        <v>78</v>
      </c>
      <c r="H4860">
        <v>1125</v>
      </c>
      <c r="I4860">
        <v>1110</v>
      </c>
      <c r="J4860">
        <v>4.9000000000000004</v>
      </c>
      <c r="K4860">
        <v>1.4</v>
      </c>
      <c r="L4860">
        <v>1055</v>
      </c>
      <c r="M4860">
        <v>10.4</v>
      </c>
      <c r="N4860">
        <v>2.9</v>
      </c>
      <c r="O4860">
        <v>69.3</v>
      </c>
      <c r="P4860">
        <v>79.8</v>
      </c>
      <c r="Q4860">
        <v>81.7</v>
      </c>
      <c r="R4860">
        <v>12.5</v>
      </c>
      <c r="S4860">
        <v>740</v>
      </c>
      <c r="T4860">
        <v>18900</v>
      </c>
      <c r="U4860">
        <v>31800</v>
      </c>
      <c r="V4860">
        <v>43400</v>
      </c>
    </row>
    <row r="4861" spans="1:22" x14ac:dyDescent="0.25">
      <c r="A4861" t="str">
        <f t="shared" si="75"/>
        <v>2017/201810FemalePharmacology, toxicology and pharmacyNon-EU</v>
      </c>
      <c r="B4861" t="s">
        <v>126</v>
      </c>
      <c r="C4861" t="s">
        <v>144</v>
      </c>
      <c r="D4861">
        <v>10</v>
      </c>
      <c r="E4861" t="s">
        <v>1</v>
      </c>
      <c r="F4861" t="s">
        <v>125</v>
      </c>
      <c r="G4861" t="s">
        <v>78</v>
      </c>
      <c r="H4861">
        <v>230</v>
      </c>
      <c r="I4861">
        <v>215</v>
      </c>
      <c r="J4861">
        <v>37.6</v>
      </c>
      <c r="K4861">
        <v>5.0999999999999996</v>
      </c>
      <c r="L4861">
        <v>135</v>
      </c>
      <c r="M4861">
        <v>29.7</v>
      </c>
      <c r="N4861">
        <v>1.1000000000000001</v>
      </c>
      <c r="O4861">
        <v>25.1</v>
      </c>
      <c r="P4861">
        <v>31.1</v>
      </c>
      <c r="Q4861">
        <v>31.6</v>
      </c>
      <c r="R4861">
        <v>6.5</v>
      </c>
      <c r="S4861">
        <v>50</v>
      </c>
      <c r="T4861">
        <v>24500</v>
      </c>
      <c r="U4861">
        <v>41200</v>
      </c>
      <c r="V4861">
        <v>50700</v>
      </c>
    </row>
    <row r="4862" spans="1:22" x14ac:dyDescent="0.25">
      <c r="A4862" t="str">
        <f t="shared" si="75"/>
        <v>2017/201810FemalePhilosophy and religious studiesEU</v>
      </c>
      <c r="B4862" t="s">
        <v>126</v>
      </c>
      <c r="C4862" t="s">
        <v>144</v>
      </c>
      <c r="D4862">
        <v>10</v>
      </c>
      <c r="E4862" t="s">
        <v>1</v>
      </c>
      <c r="F4862" t="s">
        <v>21</v>
      </c>
      <c r="G4862" t="s">
        <v>115</v>
      </c>
      <c r="H4862">
        <v>30</v>
      </c>
      <c r="I4862">
        <v>30</v>
      </c>
      <c r="J4862">
        <v>35.4</v>
      </c>
      <c r="K4862">
        <v>9.8000000000000007</v>
      </c>
      <c r="L4862">
        <v>20</v>
      </c>
      <c r="M4862">
        <v>26.3</v>
      </c>
      <c r="N4862">
        <v>1.7</v>
      </c>
      <c r="O4862">
        <v>29.1</v>
      </c>
      <c r="P4862">
        <v>36.6</v>
      </c>
      <c r="Q4862">
        <v>36.6</v>
      </c>
      <c r="R4862">
        <v>7.4</v>
      </c>
      <c r="S4862" t="s">
        <v>124</v>
      </c>
      <c r="T4862" t="s">
        <v>124</v>
      </c>
      <c r="U4862" t="s">
        <v>124</v>
      </c>
      <c r="V4862" t="s">
        <v>124</v>
      </c>
    </row>
    <row r="4863" spans="1:22" x14ac:dyDescent="0.25">
      <c r="A4863" t="str">
        <f t="shared" si="75"/>
        <v>2017/201810FemalePhilosophy and religious studiesUK</v>
      </c>
      <c r="B4863" t="s">
        <v>126</v>
      </c>
      <c r="C4863" t="s">
        <v>144</v>
      </c>
      <c r="D4863">
        <v>10</v>
      </c>
      <c r="E4863" t="s">
        <v>1</v>
      </c>
      <c r="F4863" t="s">
        <v>61</v>
      </c>
      <c r="G4863" t="s">
        <v>115</v>
      </c>
      <c r="H4863">
        <v>1515</v>
      </c>
      <c r="I4863">
        <v>1480</v>
      </c>
      <c r="J4863">
        <v>4</v>
      </c>
      <c r="K4863">
        <v>2.4</v>
      </c>
      <c r="L4863">
        <v>1420</v>
      </c>
      <c r="M4863">
        <v>11.9</v>
      </c>
      <c r="N4863">
        <v>4.8</v>
      </c>
      <c r="O4863">
        <v>72.3</v>
      </c>
      <c r="P4863">
        <v>78.2</v>
      </c>
      <c r="Q4863">
        <v>79.3</v>
      </c>
      <c r="R4863">
        <v>7.1</v>
      </c>
      <c r="S4863">
        <v>980</v>
      </c>
      <c r="T4863">
        <v>17200</v>
      </c>
      <c r="U4863">
        <v>28100</v>
      </c>
      <c r="V4863">
        <v>38700</v>
      </c>
    </row>
    <row r="4864" spans="1:22" x14ac:dyDescent="0.25">
      <c r="A4864" t="str">
        <f t="shared" si="75"/>
        <v>2017/201810FemalePhilosophy and religious studiesNon-EU</v>
      </c>
      <c r="B4864" t="s">
        <v>126</v>
      </c>
      <c r="C4864" t="s">
        <v>144</v>
      </c>
      <c r="D4864">
        <v>10</v>
      </c>
      <c r="E4864" t="s">
        <v>1</v>
      </c>
      <c r="F4864" t="s">
        <v>125</v>
      </c>
      <c r="G4864" t="s">
        <v>115</v>
      </c>
      <c r="H4864">
        <v>40</v>
      </c>
      <c r="I4864">
        <v>40</v>
      </c>
      <c r="J4864">
        <v>45.6</v>
      </c>
      <c r="K4864">
        <v>3.2</v>
      </c>
      <c r="L4864">
        <v>20</v>
      </c>
      <c r="M4864">
        <v>19.100000000000001</v>
      </c>
      <c r="N4864">
        <v>2.9</v>
      </c>
      <c r="O4864">
        <v>27.8</v>
      </c>
      <c r="P4864">
        <v>29</v>
      </c>
      <c r="Q4864">
        <v>32.4</v>
      </c>
      <c r="R4864">
        <v>4.5999999999999996</v>
      </c>
      <c r="S4864">
        <v>10</v>
      </c>
      <c r="T4864">
        <v>17900</v>
      </c>
      <c r="U4864">
        <v>32700</v>
      </c>
      <c r="V4864">
        <v>56600</v>
      </c>
    </row>
    <row r="4865" spans="1:22" x14ac:dyDescent="0.25">
      <c r="A4865" t="str">
        <f t="shared" si="75"/>
        <v>2017/201810FemalePhysics and astronomyEU</v>
      </c>
      <c r="B4865" t="s">
        <v>126</v>
      </c>
      <c r="C4865" t="s">
        <v>144</v>
      </c>
      <c r="D4865">
        <v>10</v>
      </c>
      <c r="E4865" t="s">
        <v>1</v>
      </c>
      <c r="F4865" t="s">
        <v>21</v>
      </c>
      <c r="G4865" t="s">
        <v>88</v>
      </c>
      <c r="H4865">
        <v>25</v>
      </c>
      <c r="I4865">
        <v>25</v>
      </c>
      <c r="J4865">
        <v>42.4</v>
      </c>
      <c r="K4865">
        <v>11.7</v>
      </c>
      <c r="L4865">
        <v>15</v>
      </c>
      <c r="M4865">
        <v>30.6</v>
      </c>
      <c r="N4865">
        <v>0</v>
      </c>
      <c r="O4865">
        <v>22.9</v>
      </c>
      <c r="P4865">
        <v>27.1</v>
      </c>
      <c r="Q4865">
        <v>27.1</v>
      </c>
      <c r="R4865">
        <v>4.2</v>
      </c>
      <c r="S4865" t="s">
        <v>124</v>
      </c>
      <c r="T4865" t="s">
        <v>124</v>
      </c>
      <c r="U4865" t="s">
        <v>124</v>
      </c>
      <c r="V4865" t="s">
        <v>124</v>
      </c>
    </row>
    <row r="4866" spans="1:22" x14ac:dyDescent="0.25">
      <c r="A4866" t="str">
        <f t="shared" si="75"/>
        <v>2017/201810FemalePhysics and astronomyUK</v>
      </c>
      <c r="B4866" t="s">
        <v>126</v>
      </c>
      <c r="C4866" t="s">
        <v>144</v>
      </c>
      <c r="D4866">
        <v>10</v>
      </c>
      <c r="E4866" t="s">
        <v>1</v>
      </c>
      <c r="F4866" t="s">
        <v>61</v>
      </c>
      <c r="G4866" t="s">
        <v>88</v>
      </c>
      <c r="H4866">
        <v>435</v>
      </c>
      <c r="I4866">
        <v>415</v>
      </c>
      <c r="J4866">
        <v>3.9</v>
      </c>
      <c r="K4866">
        <v>3.8</v>
      </c>
      <c r="L4866">
        <v>400</v>
      </c>
      <c r="M4866">
        <v>10.199999999999999</v>
      </c>
      <c r="N4866">
        <v>4.8</v>
      </c>
      <c r="O4866">
        <v>75.3</v>
      </c>
      <c r="P4866">
        <v>79.7</v>
      </c>
      <c r="Q4866">
        <v>81.099999999999994</v>
      </c>
      <c r="R4866">
        <v>5.8</v>
      </c>
      <c r="S4866">
        <v>305</v>
      </c>
      <c r="T4866">
        <v>24500</v>
      </c>
      <c r="U4866">
        <v>35400</v>
      </c>
      <c r="V4866">
        <v>46700</v>
      </c>
    </row>
    <row r="4867" spans="1:22" x14ac:dyDescent="0.25">
      <c r="A4867" t="str">
        <f t="shared" si="75"/>
        <v>2017/201810FemalePhysics and astronomyNon-EU</v>
      </c>
      <c r="B4867" t="s">
        <v>126</v>
      </c>
      <c r="C4867" t="s">
        <v>144</v>
      </c>
      <c r="D4867">
        <v>10</v>
      </c>
      <c r="E4867" t="s">
        <v>1</v>
      </c>
      <c r="F4867" t="s">
        <v>125</v>
      </c>
      <c r="G4867" t="s">
        <v>88</v>
      </c>
      <c r="H4867">
        <v>20</v>
      </c>
      <c r="I4867">
        <v>20</v>
      </c>
      <c r="J4867">
        <v>48.7</v>
      </c>
      <c r="K4867">
        <v>4.8</v>
      </c>
      <c r="L4867">
        <v>10</v>
      </c>
      <c r="M4867">
        <v>26.1</v>
      </c>
      <c r="N4867">
        <v>0</v>
      </c>
      <c r="O4867">
        <v>25.2</v>
      </c>
      <c r="P4867">
        <v>25.2</v>
      </c>
      <c r="Q4867">
        <v>25.2</v>
      </c>
      <c r="R4867">
        <v>0</v>
      </c>
      <c r="S4867" t="s">
        <v>124</v>
      </c>
      <c r="T4867" t="s">
        <v>124</v>
      </c>
      <c r="U4867" t="s">
        <v>124</v>
      </c>
      <c r="V4867" t="s">
        <v>124</v>
      </c>
    </row>
    <row r="4868" spans="1:22" x14ac:dyDescent="0.25">
      <c r="A4868" t="str">
        <f t="shared" ref="A4868:A4931" si="76">B4868&amp;D4868&amp;E4868&amp;G4868&amp;F4868</f>
        <v>2017/201810FemalePoliticsEU</v>
      </c>
      <c r="B4868" t="s">
        <v>126</v>
      </c>
      <c r="C4868" t="s">
        <v>144</v>
      </c>
      <c r="D4868">
        <v>10</v>
      </c>
      <c r="E4868" t="s">
        <v>1</v>
      </c>
      <c r="F4868" t="s">
        <v>21</v>
      </c>
      <c r="G4868" t="s">
        <v>102</v>
      </c>
      <c r="H4868">
        <v>160</v>
      </c>
      <c r="I4868">
        <v>150</v>
      </c>
      <c r="J4868">
        <v>44.1</v>
      </c>
      <c r="K4868">
        <v>7</v>
      </c>
      <c r="L4868">
        <v>85</v>
      </c>
      <c r="M4868">
        <v>26.2</v>
      </c>
      <c r="N4868">
        <v>1</v>
      </c>
      <c r="O4868">
        <v>24.3</v>
      </c>
      <c r="P4868">
        <v>27</v>
      </c>
      <c r="Q4868">
        <v>28.7</v>
      </c>
      <c r="R4868">
        <v>4.3</v>
      </c>
      <c r="S4868">
        <v>30</v>
      </c>
      <c r="T4868">
        <v>25200</v>
      </c>
      <c r="U4868">
        <v>41200</v>
      </c>
      <c r="V4868">
        <v>55100</v>
      </c>
    </row>
    <row r="4869" spans="1:22" x14ac:dyDescent="0.25">
      <c r="A4869" t="str">
        <f t="shared" si="76"/>
        <v>2017/201810FemalePoliticsUK</v>
      </c>
      <c r="B4869" t="s">
        <v>126</v>
      </c>
      <c r="C4869" t="s">
        <v>144</v>
      </c>
      <c r="D4869">
        <v>10</v>
      </c>
      <c r="E4869" t="s">
        <v>1</v>
      </c>
      <c r="F4869" t="s">
        <v>61</v>
      </c>
      <c r="G4869" t="s">
        <v>102</v>
      </c>
      <c r="H4869">
        <v>1565</v>
      </c>
      <c r="I4869">
        <v>1520</v>
      </c>
      <c r="J4869">
        <v>3.9</v>
      </c>
      <c r="K4869">
        <v>2.7</v>
      </c>
      <c r="L4869">
        <v>1465</v>
      </c>
      <c r="M4869">
        <v>11.6</v>
      </c>
      <c r="N4869">
        <v>4.9000000000000004</v>
      </c>
      <c r="O4869">
        <v>73.5</v>
      </c>
      <c r="P4869">
        <v>78.599999999999994</v>
      </c>
      <c r="Q4869">
        <v>79.5</v>
      </c>
      <c r="R4869">
        <v>6</v>
      </c>
      <c r="S4869">
        <v>1045</v>
      </c>
      <c r="T4869">
        <v>20400</v>
      </c>
      <c r="U4869">
        <v>32500</v>
      </c>
      <c r="V4869">
        <v>47400</v>
      </c>
    </row>
    <row r="4870" spans="1:22" x14ac:dyDescent="0.25">
      <c r="A4870" t="str">
        <f t="shared" si="76"/>
        <v>2017/201810FemalePoliticsNon-EU</v>
      </c>
      <c r="B4870" t="s">
        <v>126</v>
      </c>
      <c r="C4870" t="s">
        <v>144</v>
      </c>
      <c r="D4870">
        <v>10</v>
      </c>
      <c r="E4870" t="s">
        <v>1</v>
      </c>
      <c r="F4870" t="s">
        <v>125</v>
      </c>
      <c r="G4870" t="s">
        <v>102</v>
      </c>
      <c r="H4870">
        <v>210</v>
      </c>
      <c r="I4870">
        <v>195</v>
      </c>
      <c r="J4870">
        <v>49.1</v>
      </c>
      <c r="K4870">
        <v>6.9</v>
      </c>
      <c r="L4870">
        <v>100</v>
      </c>
      <c r="M4870">
        <v>27.2</v>
      </c>
      <c r="N4870">
        <v>1.3</v>
      </c>
      <c r="O4870">
        <v>19.899999999999999</v>
      </c>
      <c r="P4870">
        <v>21.5</v>
      </c>
      <c r="Q4870">
        <v>22.4</v>
      </c>
      <c r="R4870">
        <v>2.5</v>
      </c>
      <c r="S4870">
        <v>35</v>
      </c>
      <c r="T4870">
        <v>27700</v>
      </c>
      <c r="U4870">
        <v>36900</v>
      </c>
      <c r="V4870">
        <v>69400</v>
      </c>
    </row>
    <row r="4871" spans="1:22" x14ac:dyDescent="0.25">
      <c r="A4871" t="str">
        <f t="shared" si="76"/>
        <v>2017/201810FemalePsychologyEU</v>
      </c>
      <c r="B4871" t="s">
        <v>126</v>
      </c>
      <c r="C4871" t="s">
        <v>144</v>
      </c>
      <c r="D4871">
        <v>10</v>
      </c>
      <c r="E4871" t="s">
        <v>1</v>
      </c>
      <c r="F4871" t="s">
        <v>21</v>
      </c>
      <c r="G4871" t="s">
        <v>20</v>
      </c>
      <c r="H4871">
        <v>255</v>
      </c>
      <c r="I4871">
        <v>235</v>
      </c>
      <c r="J4871">
        <v>39.9</v>
      </c>
      <c r="K4871">
        <v>8.1999999999999993</v>
      </c>
      <c r="L4871">
        <v>140</v>
      </c>
      <c r="M4871">
        <v>22.4</v>
      </c>
      <c r="N4871">
        <v>3</v>
      </c>
      <c r="O4871">
        <v>28.4</v>
      </c>
      <c r="P4871">
        <v>34.4</v>
      </c>
      <c r="Q4871">
        <v>34.700000000000003</v>
      </c>
      <c r="R4871">
        <v>6.4</v>
      </c>
      <c r="S4871">
        <v>60</v>
      </c>
      <c r="T4871">
        <v>14600</v>
      </c>
      <c r="U4871">
        <v>27700</v>
      </c>
      <c r="V4871">
        <v>39100</v>
      </c>
    </row>
    <row r="4872" spans="1:22" x14ac:dyDescent="0.25">
      <c r="A4872" t="str">
        <f t="shared" si="76"/>
        <v>2017/201810FemalePsychologyUK</v>
      </c>
      <c r="B4872" t="s">
        <v>126</v>
      </c>
      <c r="C4872" t="s">
        <v>144</v>
      </c>
      <c r="D4872">
        <v>10</v>
      </c>
      <c r="E4872" t="s">
        <v>1</v>
      </c>
      <c r="F4872" t="s">
        <v>61</v>
      </c>
      <c r="G4872" t="s">
        <v>20</v>
      </c>
      <c r="H4872">
        <v>7960</v>
      </c>
      <c r="I4872">
        <v>7815</v>
      </c>
      <c r="J4872">
        <v>3.6</v>
      </c>
      <c r="K4872">
        <v>1.8</v>
      </c>
      <c r="L4872">
        <v>7535</v>
      </c>
      <c r="M4872">
        <v>9.1999999999999993</v>
      </c>
      <c r="N4872">
        <v>4.5</v>
      </c>
      <c r="O4872">
        <v>74.099999999999994</v>
      </c>
      <c r="P4872">
        <v>81.400000000000006</v>
      </c>
      <c r="Q4872">
        <v>82.8</v>
      </c>
      <c r="R4872">
        <v>8.6999999999999993</v>
      </c>
      <c r="S4872">
        <v>5510</v>
      </c>
      <c r="T4872">
        <v>16100</v>
      </c>
      <c r="U4872">
        <v>25600</v>
      </c>
      <c r="V4872">
        <v>34700</v>
      </c>
    </row>
    <row r="4873" spans="1:22" x14ac:dyDescent="0.25">
      <c r="A4873" t="str">
        <f t="shared" si="76"/>
        <v>2017/201810FemalePsychologyNon-EU</v>
      </c>
      <c r="B4873" t="s">
        <v>126</v>
      </c>
      <c r="C4873" t="s">
        <v>144</v>
      </c>
      <c r="D4873">
        <v>10</v>
      </c>
      <c r="E4873" t="s">
        <v>1</v>
      </c>
      <c r="F4873" t="s">
        <v>125</v>
      </c>
      <c r="G4873" t="s">
        <v>20</v>
      </c>
      <c r="H4873">
        <v>230</v>
      </c>
      <c r="I4873">
        <v>215</v>
      </c>
      <c r="J4873">
        <v>49.3</v>
      </c>
      <c r="K4873">
        <v>5.9</v>
      </c>
      <c r="L4873">
        <v>110</v>
      </c>
      <c r="M4873">
        <v>27</v>
      </c>
      <c r="N4873">
        <v>1.8</v>
      </c>
      <c r="O4873">
        <v>19.100000000000001</v>
      </c>
      <c r="P4873">
        <v>20.8</v>
      </c>
      <c r="Q4873">
        <v>21.8</v>
      </c>
      <c r="R4873">
        <v>2.8</v>
      </c>
      <c r="S4873">
        <v>40</v>
      </c>
      <c r="T4873">
        <v>19700</v>
      </c>
      <c r="U4873">
        <v>28100</v>
      </c>
      <c r="V4873">
        <v>38000</v>
      </c>
    </row>
    <row r="4874" spans="1:22" x14ac:dyDescent="0.25">
      <c r="A4874" t="str">
        <f t="shared" si="76"/>
        <v>2017/201810FemaleSociology, social policy and anthropologyEU</v>
      </c>
      <c r="B4874" t="s">
        <v>126</v>
      </c>
      <c r="C4874" t="s">
        <v>144</v>
      </c>
      <c r="D4874">
        <v>10</v>
      </c>
      <c r="E4874" t="s">
        <v>1</v>
      </c>
      <c r="F4874" t="s">
        <v>21</v>
      </c>
      <c r="G4874" t="s">
        <v>99</v>
      </c>
      <c r="H4874">
        <v>155</v>
      </c>
      <c r="I4874">
        <v>135</v>
      </c>
      <c r="J4874">
        <v>39.9</v>
      </c>
      <c r="K4874">
        <v>11.9</v>
      </c>
      <c r="L4874">
        <v>80</v>
      </c>
      <c r="M4874">
        <v>27.2</v>
      </c>
      <c r="N4874">
        <v>1.9</v>
      </c>
      <c r="O4874">
        <v>26.6</v>
      </c>
      <c r="P4874">
        <v>28.4</v>
      </c>
      <c r="Q4874">
        <v>31</v>
      </c>
      <c r="R4874">
        <v>4.4000000000000004</v>
      </c>
      <c r="S4874">
        <v>30</v>
      </c>
      <c r="T4874">
        <v>22600</v>
      </c>
      <c r="U4874">
        <v>33600</v>
      </c>
      <c r="V4874">
        <v>46000</v>
      </c>
    </row>
    <row r="4875" spans="1:22" x14ac:dyDescent="0.25">
      <c r="A4875" t="str">
        <f t="shared" si="76"/>
        <v>2017/201810FemaleSociology, social policy and anthropologyUK</v>
      </c>
      <c r="B4875" t="s">
        <v>126</v>
      </c>
      <c r="C4875" t="s">
        <v>144</v>
      </c>
      <c r="D4875">
        <v>10</v>
      </c>
      <c r="E4875" t="s">
        <v>1</v>
      </c>
      <c r="F4875" t="s">
        <v>61</v>
      </c>
      <c r="G4875" t="s">
        <v>99</v>
      </c>
      <c r="H4875">
        <v>6060</v>
      </c>
      <c r="I4875">
        <v>5960</v>
      </c>
      <c r="J4875">
        <v>4.3</v>
      </c>
      <c r="K4875">
        <v>1.7</v>
      </c>
      <c r="L4875">
        <v>5705</v>
      </c>
      <c r="M4875">
        <v>9.6</v>
      </c>
      <c r="N4875">
        <v>5.2</v>
      </c>
      <c r="O4875">
        <v>75.2</v>
      </c>
      <c r="P4875">
        <v>80</v>
      </c>
      <c r="Q4875">
        <v>80.900000000000006</v>
      </c>
      <c r="R4875">
        <v>5.7</v>
      </c>
      <c r="S4875">
        <v>4250</v>
      </c>
      <c r="T4875">
        <v>15300</v>
      </c>
      <c r="U4875">
        <v>24500</v>
      </c>
      <c r="V4875">
        <v>33900</v>
      </c>
    </row>
    <row r="4876" spans="1:22" x14ac:dyDescent="0.25">
      <c r="A4876" t="str">
        <f t="shared" si="76"/>
        <v>2017/201810FemaleSociology, social policy and anthropologyNon-EU</v>
      </c>
      <c r="B4876" t="s">
        <v>126</v>
      </c>
      <c r="C4876" t="s">
        <v>144</v>
      </c>
      <c r="D4876">
        <v>10</v>
      </c>
      <c r="E4876" t="s">
        <v>1</v>
      </c>
      <c r="F4876" t="s">
        <v>125</v>
      </c>
      <c r="G4876" t="s">
        <v>99</v>
      </c>
      <c r="H4876">
        <v>230</v>
      </c>
      <c r="I4876">
        <v>215</v>
      </c>
      <c r="J4876">
        <v>62</v>
      </c>
      <c r="K4876">
        <v>6.4</v>
      </c>
      <c r="L4876">
        <v>80</v>
      </c>
      <c r="M4876">
        <v>22.6</v>
      </c>
      <c r="N4876">
        <v>1.4</v>
      </c>
      <c r="O4876">
        <v>12.5</v>
      </c>
      <c r="P4876">
        <v>13.7</v>
      </c>
      <c r="Q4876">
        <v>14</v>
      </c>
      <c r="R4876">
        <v>1.5</v>
      </c>
      <c r="S4876">
        <v>25</v>
      </c>
      <c r="T4876">
        <v>23700</v>
      </c>
      <c r="U4876">
        <v>30300</v>
      </c>
      <c r="V4876">
        <v>39800</v>
      </c>
    </row>
    <row r="4877" spans="1:22" x14ac:dyDescent="0.25">
      <c r="A4877" t="str">
        <f t="shared" si="76"/>
        <v>2017/201810FemaleSport and exercise sciencesEU</v>
      </c>
      <c r="B4877" t="s">
        <v>126</v>
      </c>
      <c r="C4877" t="s">
        <v>144</v>
      </c>
      <c r="D4877">
        <v>10</v>
      </c>
      <c r="E4877" t="s">
        <v>1</v>
      </c>
      <c r="F4877" t="s">
        <v>21</v>
      </c>
      <c r="G4877" t="s">
        <v>82</v>
      </c>
      <c r="H4877">
        <v>40</v>
      </c>
      <c r="I4877">
        <v>35</v>
      </c>
      <c r="J4877">
        <v>23.6</v>
      </c>
      <c r="K4877">
        <v>15.5</v>
      </c>
      <c r="L4877">
        <v>25</v>
      </c>
      <c r="M4877">
        <v>29.4</v>
      </c>
      <c r="N4877">
        <v>4.5999999999999996</v>
      </c>
      <c r="O4877">
        <v>37.799999999999997</v>
      </c>
      <c r="P4877">
        <v>39.299999999999997</v>
      </c>
      <c r="Q4877">
        <v>42.4</v>
      </c>
      <c r="R4877">
        <v>4.5999999999999996</v>
      </c>
      <c r="S4877" t="s">
        <v>124</v>
      </c>
      <c r="T4877" t="s">
        <v>124</v>
      </c>
      <c r="U4877" t="s">
        <v>124</v>
      </c>
      <c r="V4877" t="s">
        <v>124</v>
      </c>
    </row>
    <row r="4878" spans="1:22" x14ac:dyDescent="0.25">
      <c r="A4878" t="str">
        <f t="shared" si="76"/>
        <v>2017/201810FemaleSport and exercise sciencesUK</v>
      </c>
      <c r="B4878" t="s">
        <v>126</v>
      </c>
      <c r="C4878" t="s">
        <v>144</v>
      </c>
      <c r="D4878">
        <v>10</v>
      </c>
      <c r="E4878" t="s">
        <v>1</v>
      </c>
      <c r="F4878" t="s">
        <v>61</v>
      </c>
      <c r="G4878" t="s">
        <v>82</v>
      </c>
      <c r="H4878">
        <v>2030</v>
      </c>
      <c r="I4878">
        <v>1985</v>
      </c>
      <c r="J4878">
        <v>3.5</v>
      </c>
      <c r="K4878">
        <v>2.2999999999999998</v>
      </c>
      <c r="L4878">
        <v>1915</v>
      </c>
      <c r="M4878">
        <v>7.3</v>
      </c>
      <c r="N4878">
        <v>2.9</v>
      </c>
      <c r="O4878">
        <v>80.8</v>
      </c>
      <c r="P4878">
        <v>85.5</v>
      </c>
      <c r="Q4878">
        <v>86.4</v>
      </c>
      <c r="R4878">
        <v>5.6</v>
      </c>
      <c r="S4878">
        <v>1545</v>
      </c>
      <c r="T4878">
        <v>17500</v>
      </c>
      <c r="U4878">
        <v>26600</v>
      </c>
      <c r="V4878">
        <v>35800</v>
      </c>
    </row>
    <row r="4879" spans="1:22" x14ac:dyDescent="0.25">
      <c r="A4879" t="str">
        <f t="shared" si="76"/>
        <v>2017/201810FemaleSport and exercise sciencesNon-EU</v>
      </c>
      <c r="B4879" t="s">
        <v>126</v>
      </c>
      <c r="C4879" t="s">
        <v>144</v>
      </c>
      <c r="D4879">
        <v>10</v>
      </c>
      <c r="E4879" t="s">
        <v>1</v>
      </c>
      <c r="F4879" t="s">
        <v>125</v>
      </c>
      <c r="G4879" t="s">
        <v>82</v>
      </c>
      <c r="H4879">
        <v>25</v>
      </c>
      <c r="I4879">
        <v>20</v>
      </c>
      <c r="J4879">
        <v>67.2</v>
      </c>
      <c r="K4879">
        <v>12.5</v>
      </c>
      <c r="L4879">
        <v>5</v>
      </c>
      <c r="M4879">
        <v>10.9</v>
      </c>
      <c r="N4879">
        <v>0</v>
      </c>
      <c r="O4879">
        <v>20.2</v>
      </c>
      <c r="P4879">
        <v>20.2</v>
      </c>
      <c r="Q4879">
        <v>21.8</v>
      </c>
      <c r="R4879">
        <v>1.7</v>
      </c>
      <c r="S4879" t="s">
        <v>124</v>
      </c>
      <c r="T4879" t="s">
        <v>124</v>
      </c>
      <c r="U4879" t="s">
        <v>124</v>
      </c>
      <c r="V4879" t="s">
        <v>124</v>
      </c>
    </row>
    <row r="4880" spans="1:22" x14ac:dyDescent="0.25">
      <c r="A4880" t="str">
        <f t="shared" si="76"/>
        <v>2017/201810FemaleVeterinary sciencesEU</v>
      </c>
      <c r="B4880" t="s">
        <v>126</v>
      </c>
      <c r="C4880" t="s">
        <v>144</v>
      </c>
      <c r="D4880">
        <v>10</v>
      </c>
      <c r="E4880" t="s">
        <v>1</v>
      </c>
      <c r="F4880" t="s">
        <v>21</v>
      </c>
      <c r="G4880" t="s">
        <v>85</v>
      </c>
      <c r="H4880">
        <v>10</v>
      </c>
      <c r="I4880">
        <v>10</v>
      </c>
      <c r="J4880">
        <v>55.6</v>
      </c>
      <c r="K4880">
        <v>10</v>
      </c>
      <c r="L4880">
        <v>5</v>
      </c>
      <c r="M4880">
        <v>0</v>
      </c>
      <c r="N4880">
        <v>0</v>
      </c>
      <c r="O4880">
        <v>33.299999999999997</v>
      </c>
      <c r="P4880">
        <v>33.299999999999997</v>
      </c>
      <c r="Q4880">
        <v>44.4</v>
      </c>
      <c r="R4880">
        <v>11.1</v>
      </c>
      <c r="S4880" t="s">
        <v>124</v>
      </c>
      <c r="T4880" t="s">
        <v>124</v>
      </c>
      <c r="U4880" t="s">
        <v>124</v>
      </c>
      <c r="V4880" t="s">
        <v>124</v>
      </c>
    </row>
    <row r="4881" spans="1:22" x14ac:dyDescent="0.25">
      <c r="A4881" t="str">
        <f t="shared" si="76"/>
        <v>2017/201810FemaleVeterinary sciencesUK</v>
      </c>
      <c r="B4881" t="s">
        <v>126</v>
      </c>
      <c r="C4881" t="s">
        <v>144</v>
      </c>
      <c r="D4881">
        <v>10</v>
      </c>
      <c r="E4881" t="s">
        <v>1</v>
      </c>
      <c r="F4881" t="s">
        <v>61</v>
      </c>
      <c r="G4881" t="s">
        <v>85</v>
      </c>
      <c r="H4881">
        <v>435</v>
      </c>
      <c r="I4881">
        <v>420</v>
      </c>
      <c r="J4881">
        <v>5</v>
      </c>
      <c r="K4881">
        <v>3.2</v>
      </c>
      <c r="L4881">
        <v>400</v>
      </c>
      <c r="M4881">
        <v>8.3000000000000007</v>
      </c>
      <c r="N4881">
        <v>3.2</v>
      </c>
      <c r="O4881">
        <v>72.599999999999994</v>
      </c>
      <c r="P4881">
        <v>81.900000000000006</v>
      </c>
      <c r="Q4881">
        <v>83.5</v>
      </c>
      <c r="R4881">
        <v>10.9</v>
      </c>
      <c r="S4881">
        <v>295</v>
      </c>
      <c r="T4881">
        <v>19000</v>
      </c>
      <c r="U4881">
        <v>27700</v>
      </c>
      <c r="V4881">
        <v>40900</v>
      </c>
    </row>
    <row r="4882" spans="1:22" x14ac:dyDescent="0.25">
      <c r="A4882" t="str">
        <f t="shared" si="76"/>
        <v>2017/201810FemaleVeterinary sciencesNon-EU</v>
      </c>
      <c r="B4882" t="s">
        <v>126</v>
      </c>
      <c r="C4882" t="s">
        <v>144</v>
      </c>
      <c r="D4882">
        <v>10</v>
      </c>
      <c r="E4882" t="s">
        <v>1</v>
      </c>
      <c r="F4882" t="s">
        <v>125</v>
      </c>
      <c r="G4882" t="s">
        <v>85</v>
      </c>
      <c r="H4882">
        <v>25</v>
      </c>
      <c r="I4882">
        <v>25</v>
      </c>
      <c r="J4882">
        <v>61.5</v>
      </c>
      <c r="K4882">
        <v>3.7</v>
      </c>
      <c r="L4882">
        <v>10</v>
      </c>
      <c r="M4882">
        <v>26.9</v>
      </c>
      <c r="N4882">
        <v>0</v>
      </c>
      <c r="O4882">
        <v>7.7</v>
      </c>
      <c r="P4882">
        <v>11.5</v>
      </c>
      <c r="Q4882">
        <v>11.5</v>
      </c>
      <c r="R4882">
        <v>3.8</v>
      </c>
      <c r="S4882" t="s">
        <v>124</v>
      </c>
      <c r="T4882" t="s">
        <v>124</v>
      </c>
      <c r="U4882" t="s">
        <v>124</v>
      </c>
      <c r="V4882" t="s">
        <v>124</v>
      </c>
    </row>
    <row r="4883" spans="1:22" x14ac:dyDescent="0.25">
      <c r="A4883" t="str">
        <f t="shared" si="76"/>
        <v>2017/201810MaleAgriculture, food and related studiesEU</v>
      </c>
      <c r="B4883" t="s">
        <v>126</v>
      </c>
      <c r="C4883" t="s">
        <v>144</v>
      </c>
      <c r="D4883">
        <v>10</v>
      </c>
      <c r="E4883" t="s">
        <v>2</v>
      </c>
      <c r="F4883" t="s">
        <v>21</v>
      </c>
      <c r="G4883" t="s">
        <v>87</v>
      </c>
      <c r="H4883">
        <v>15</v>
      </c>
      <c r="I4883">
        <v>15</v>
      </c>
      <c r="J4883">
        <v>53.6</v>
      </c>
      <c r="K4883">
        <v>5.8</v>
      </c>
      <c r="L4883">
        <v>10</v>
      </c>
      <c r="M4883">
        <v>24.7</v>
      </c>
      <c r="N4883">
        <v>0</v>
      </c>
      <c r="O4883">
        <v>15.5</v>
      </c>
      <c r="P4883">
        <v>21.6</v>
      </c>
      <c r="Q4883">
        <v>21.6</v>
      </c>
      <c r="R4883">
        <v>6.2</v>
      </c>
      <c r="S4883" t="s">
        <v>124</v>
      </c>
      <c r="T4883" t="s">
        <v>124</v>
      </c>
      <c r="U4883" t="s">
        <v>124</v>
      </c>
      <c r="V4883" t="s">
        <v>124</v>
      </c>
    </row>
    <row r="4884" spans="1:22" x14ac:dyDescent="0.25">
      <c r="A4884" t="str">
        <f t="shared" si="76"/>
        <v>2017/201810MaleAgriculture, food and related studiesUK</v>
      </c>
      <c r="B4884" t="s">
        <v>126</v>
      </c>
      <c r="C4884" t="s">
        <v>144</v>
      </c>
      <c r="D4884">
        <v>10</v>
      </c>
      <c r="E4884" t="s">
        <v>2</v>
      </c>
      <c r="F4884" t="s">
        <v>61</v>
      </c>
      <c r="G4884" t="s">
        <v>87</v>
      </c>
      <c r="H4884">
        <v>455</v>
      </c>
      <c r="I4884">
        <v>450</v>
      </c>
      <c r="J4884">
        <v>1.3</v>
      </c>
      <c r="K4884">
        <v>1.4</v>
      </c>
      <c r="L4884">
        <v>445</v>
      </c>
      <c r="M4884">
        <v>14.4</v>
      </c>
      <c r="N4884">
        <v>4.4000000000000004</v>
      </c>
      <c r="O4884">
        <v>74.599999999999994</v>
      </c>
      <c r="P4884">
        <v>79.7</v>
      </c>
      <c r="Q4884">
        <v>79.900000000000006</v>
      </c>
      <c r="R4884">
        <v>5.3</v>
      </c>
      <c r="S4884">
        <v>315</v>
      </c>
      <c r="T4884">
        <v>21800</v>
      </c>
      <c r="U4884">
        <v>30700</v>
      </c>
      <c r="V4884">
        <v>43400</v>
      </c>
    </row>
    <row r="4885" spans="1:22" x14ac:dyDescent="0.25">
      <c r="A4885" t="str">
        <f t="shared" si="76"/>
        <v>2017/201810MaleAgriculture, food and related studiesNon-EU</v>
      </c>
      <c r="B4885" t="s">
        <v>126</v>
      </c>
      <c r="C4885" t="s">
        <v>144</v>
      </c>
      <c r="D4885">
        <v>10</v>
      </c>
      <c r="E4885" t="s">
        <v>2</v>
      </c>
      <c r="F4885" t="s">
        <v>125</v>
      </c>
      <c r="G4885" t="s">
        <v>87</v>
      </c>
      <c r="H4885">
        <v>25</v>
      </c>
      <c r="I4885">
        <v>25</v>
      </c>
      <c r="J4885">
        <v>55.7</v>
      </c>
      <c r="K4885">
        <v>7.5</v>
      </c>
      <c r="L4885">
        <v>10</v>
      </c>
      <c r="M4885">
        <v>24.2</v>
      </c>
      <c r="N4885">
        <v>4</v>
      </c>
      <c r="O4885">
        <v>16.100000000000001</v>
      </c>
      <c r="P4885">
        <v>16.100000000000001</v>
      </c>
      <c r="Q4885">
        <v>16.100000000000001</v>
      </c>
      <c r="R4885">
        <v>0</v>
      </c>
      <c r="S4885" t="s">
        <v>124</v>
      </c>
      <c r="T4885" t="s">
        <v>124</v>
      </c>
      <c r="U4885" t="s">
        <v>124</v>
      </c>
      <c r="V4885" t="s">
        <v>124</v>
      </c>
    </row>
    <row r="4886" spans="1:22" x14ac:dyDescent="0.25">
      <c r="A4886" t="str">
        <f t="shared" si="76"/>
        <v>2017/201810MaleAllied healthEU</v>
      </c>
      <c r="B4886" t="s">
        <v>126</v>
      </c>
      <c r="C4886" t="s">
        <v>144</v>
      </c>
      <c r="D4886">
        <v>10</v>
      </c>
      <c r="E4886" t="s">
        <v>2</v>
      </c>
      <c r="F4886" t="s">
        <v>21</v>
      </c>
      <c r="G4886" t="s">
        <v>145</v>
      </c>
      <c r="H4886">
        <v>50</v>
      </c>
      <c r="I4886">
        <v>50</v>
      </c>
      <c r="J4886">
        <v>36.299999999999997</v>
      </c>
      <c r="K4886">
        <v>6.4</v>
      </c>
      <c r="L4886">
        <v>30</v>
      </c>
      <c r="M4886">
        <v>19.899999999999999</v>
      </c>
      <c r="N4886">
        <v>11</v>
      </c>
      <c r="O4886">
        <v>18.5</v>
      </c>
      <c r="P4886">
        <v>32.9</v>
      </c>
      <c r="Q4886">
        <v>32.9</v>
      </c>
      <c r="R4886">
        <v>14.4</v>
      </c>
      <c r="S4886" t="s">
        <v>124</v>
      </c>
      <c r="T4886" t="s">
        <v>124</v>
      </c>
      <c r="U4886" t="s">
        <v>124</v>
      </c>
      <c r="V4886" t="s">
        <v>124</v>
      </c>
    </row>
    <row r="4887" spans="1:22" x14ac:dyDescent="0.25">
      <c r="A4887" t="str">
        <f t="shared" si="76"/>
        <v>2017/201810MaleAllied healthUK</v>
      </c>
      <c r="B4887" t="s">
        <v>126</v>
      </c>
      <c r="C4887" t="s">
        <v>144</v>
      </c>
      <c r="D4887">
        <v>10</v>
      </c>
      <c r="E4887" t="s">
        <v>2</v>
      </c>
      <c r="F4887" t="s">
        <v>61</v>
      </c>
      <c r="G4887" t="s">
        <v>145</v>
      </c>
      <c r="H4887">
        <v>1865</v>
      </c>
      <c r="I4887">
        <v>1805</v>
      </c>
      <c r="J4887">
        <v>2.6</v>
      </c>
      <c r="K4887">
        <v>3.2</v>
      </c>
      <c r="L4887">
        <v>1760</v>
      </c>
      <c r="M4887">
        <v>8.6999999999999993</v>
      </c>
      <c r="N4887">
        <v>3.5</v>
      </c>
      <c r="O4887">
        <v>73.8</v>
      </c>
      <c r="P4887">
        <v>84</v>
      </c>
      <c r="Q4887">
        <v>85.2</v>
      </c>
      <c r="R4887">
        <v>11.5</v>
      </c>
      <c r="S4887">
        <v>1250</v>
      </c>
      <c r="T4887">
        <v>23400</v>
      </c>
      <c r="U4887">
        <v>32500</v>
      </c>
      <c r="V4887">
        <v>43500</v>
      </c>
    </row>
    <row r="4888" spans="1:22" x14ac:dyDescent="0.25">
      <c r="A4888" t="str">
        <f t="shared" si="76"/>
        <v>2017/201810MaleAllied healthNon-EU</v>
      </c>
      <c r="B4888" t="s">
        <v>126</v>
      </c>
      <c r="C4888" t="s">
        <v>144</v>
      </c>
      <c r="D4888">
        <v>10</v>
      </c>
      <c r="E4888" t="s">
        <v>2</v>
      </c>
      <c r="F4888" t="s">
        <v>125</v>
      </c>
      <c r="G4888" t="s">
        <v>145</v>
      </c>
      <c r="H4888">
        <v>65</v>
      </c>
      <c r="I4888">
        <v>60</v>
      </c>
      <c r="J4888">
        <v>38.200000000000003</v>
      </c>
      <c r="K4888">
        <v>7.8</v>
      </c>
      <c r="L4888">
        <v>35</v>
      </c>
      <c r="M4888">
        <v>23.9</v>
      </c>
      <c r="N4888">
        <v>0</v>
      </c>
      <c r="O4888">
        <v>33</v>
      </c>
      <c r="P4888">
        <v>34.6</v>
      </c>
      <c r="Q4888">
        <v>37.9</v>
      </c>
      <c r="R4888">
        <v>4.9000000000000004</v>
      </c>
      <c r="S4888">
        <v>15</v>
      </c>
      <c r="T4888">
        <v>25500</v>
      </c>
      <c r="U4888">
        <v>34700</v>
      </c>
      <c r="V4888">
        <v>51100</v>
      </c>
    </row>
    <row r="4889" spans="1:22" x14ac:dyDescent="0.25">
      <c r="A4889" t="str">
        <f t="shared" si="76"/>
        <v>2017/201810MaleArchitecture, building and planningEU</v>
      </c>
      <c r="B4889" t="s">
        <v>126</v>
      </c>
      <c r="C4889" t="s">
        <v>144</v>
      </c>
      <c r="D4889">
        <v>10</v>
      </c>
      <c r="E4889" t="s">
        <v>2</v>
      </c>
      <c r="F4889" t="s">
        <v>21</v>
      </c>
      <c r="G4889" t="s">
        <v>97</v>
      </c>
      <c r="H4889">
        <v>190</v>
      </c>
      <c r="I4889">
        <v>180</v>
      </c>
      <c r="J4889">
        <v>51.5</v>
      </c>
      <c r="K4889">
        <v>5.5</v>
      </c>
      <c r="L4889">
        <v>90</v>
      </c>
      <c r="M4889">
        <v>26.5</v>
      </c>
      <c r="N4889">
        <v>1.1000000000000001</v>
      </c>
      <c r="O4889">
        <v>18.7</v>
      </c>
      <c r="P4889">
        <v>19.2</v>
      </c>
      <c r="Q4889">
        <v>20.9</v>
      </c>
      <c r="R4889">
        <v>2.2000000000000002</v>
      </c>
      <c r="S4889">
        <v>30</v>
      </c>
      <c r="T4889">
        <v>26100</v>
      </c>
      <c r="U4889">
        <v>36900</v>
      </c>
      <c r="V4889">
        <v>44900</v>
      </c>
    </row>
    <row r="4890" spans="1:22" x14ac:dyDescent="0.25">
      <c r="A4890" t="str">
        <f t="shared" si="76"/>
        <v>2017/201810MaleArchitecture, building and planningUK</v>
      </c>
      <c r="B4890" t="s">
        <v>126</v>
      </c>
      <c r="C4890" t="s">
        <v>144</v>
      </c>
      <c r="D4890">
        <v>10</v>
      </c>
      <c r="E4890" t="s">
        <v>2</v>
      </c>
      <c r="F4890" t="s">
        <v>61</v>
      </c>
      <c r="G4890" t="s">
        <v>97</v>
      </c>
      <c r="H4890">
        <v>3605</v>
      </c>
      <c r="I4890">
        <v>3500</v>
      </c>
      <c r="J4890">
        <v>1.9</v>
      </c>
      <c r="K4890">
        <v>2.9</v>
      </c>
      <c r="L4890">
        <v>3435</v>
      </c>
      <c r="M4890">
        <v>9.6</v>
      </c>
      <c r="N4890">
        <v>3.6</v>
      </c>
      <c r="O4890">
        <v>82</v>
      </c>
      <c r="P4890">
        <v>84.4</v>
      </c>
      <c r="Q4890">
        <v>84.9</v>
      </c>
      <c r="R4890">
        <v>3</v>
      </c>
      <c r="S4890">
        <v>2765</v>
      </c>
      <c r="T4890">
        <v>28800</v>
      </c>
      <c r="U4890">
        <v>40200</v>
      </c>
      <c r="V4890">
        <v>55800</v>
      </c>
    </row>
    <row r="4891" spans="1:22" x14ac:dyDescent="0.25">
      <c r="A4891" t="str">
        <f t="shared" si="76"/>
        <v>2017/201810MaleArchitecture, building and planningNon-EU</v>
      </c>
      <c r="B4891" t="s">
        <v>126</v>
      </c>
      <c r="C4891" t="s">
        <v>144</v>
      </c>
      <c r="D4891">
        <v>10</v>
      </c>
      <c r="E4891" t="s">
        <v>2</v>
      </c>
      <c r="F4891" t="s">
        <v>125</v>
      </c>
      <c r="G4891" t="s">
        <v>97</v>
      </c>
      <c r="H4891">
        <v>340</v>
      </c>
      <c r="I4891">
        <v>325</v>
      </c>
      <c r="J4891">
        <v>57</v>
      </c>
      <c r="K4891">
        <v>5</v>
      </c>
      <c r="L4891">
        <v>140</v>
      </c>
      <c r="M4891">
        <v>27.2</v>
      </c>
      <c r="N4891">
        <v>0.6</v>
      </c>
      <c r="O4891">
        <v>14.7</v>
      </c>
      <c r="P4891">
        <v>15.1</v>
      </c>
      <c r="Q4891">
        <v>15.1</v>
      </c>
      <c r="R4891">
        <v>0.4</v>
      </c>
      <c r="S4891">
        <v>40</v>
      </c>
      <c r="T4891">
        <v>25200</v>
      </c>
      <c r="U4891">
        <v>40200</v>
      </c>
      <c r="V4891">
        <v>49300</v>
      </c>
    </row>
    <row r="4892" spans="1:22" x14ac:dyDescent="0.25">
      <c r="A4892" t="str">
        <f t="shared" si="76"/>
        <v>2017/201810MaleBiosciencesEU</v>
      </c>
      <c r="B4892" t="s">
        <v>126</v>
      </c>
      <c r="C4892" t="s">
        <v>144</v>
      </c>
      <c r="D4892">
        <v>10</v>
      </c>
      <c r="E4892" t="s">
        <v>2</v>
      </c>
      <c r="F4892" t="s">
        <v>21</v>
      </c>
      <c r="G4892" t="s">
        <v>80</v>
      </c>
      <c r="H4892">
        <v>90</v>
      </c>
      <c r="I4892">
        <v>80</v>
      </c>
      <c r="J4892">
        <v>42.2</v>
      </c>
      <c r="K4892">
        <v>9.1</v>
      </c>
      <c r="L4892">
        <v>45</v>
      </c>
      <c r="M4892">
        <v>16.5</v>
      </c>
      <c r="N4892">
        <v>0.4</v>
      </c>
      <c r="O4892">
        <v>37.6</v>
      </c>
      <c r="P4892">
        <v>40.799999999999997</v>
      </c>
      <c r="Q4892">
        <v>40.799999999999997</v>
      </c>
      <c r="R4892">
        <v>3.3</v>
      </c>
      <c r="S4892">
        <v>30</v>
      </c>
      <c r="T4892">
        <v>23700</v>
      </c>
      <c r="U4892">
        <v>41300</v>
      </c>
      <c r="V4892">
        <v>56900</v>
      </c>
    </row>
    <row r="4893" spans="1:22" x14ac:dyDescent="0.25">
      <c r="A4893" t="str">
        <f t="shared" si="76"/>
        <v>2017/201810MaleBiosciencesUK</v>
      </c>
      <c r="B4893" t="s">
        <v>126</v>
      </c>
      <c r="C4893" t="s">
        <v>144</v>
      </c>
      <c r="D4893">
        <v>10</v>
      </c>
      <c r="E4893" t="s">
        <v>2</v>
      </c>
      <c r="F4893" t="s">
        <v>61</v>
      </c>
      <c r="G4893" t="s">
        <v>80</v>
      </c>
      <c r="H4893">
        <v>2970</v>
      </c>
      <c r="I4893">
        <v>2880</v>
      </c>
      <c r="J4893">
        <v>1.5</v>
      </c>
      <c r="K4893">
        <v>3</v>
      </c>
      <c r="L4893">
        <v>2835</v>
      </c>
      <c r="M4893">
        <v>10.199999999999999</v>
      </c>
      <c r="N4893">
        <v>3.8</v>
      </c>
      <c r="O4893">
        <v>76.3</v>
      </c>
      <c r="P4893">
        <v>83</v>
      </c>
      <c r="Q4893">
        <v>84.5</v>
      </c>
      <c r="R4893">
        <v>8.1999999999999993</v>
      </c>
      <c r="S4893">
        <v>2090</v>
      </c>
      <c r="T4893">
        <v>25600</v>
      </c>
      <c r="U4893">
        <v>34700</v>
      </c>
      <c r="V4893">
        <v>46400</v>
      </c>
    </row>
    <row r="4894" spans="1:22" x14ac:dyDescent="0.25">
      <c r="A4894" t="str">
        <f t="shared" si="76"/>
        <v>2017/201810MaleBiosciencesNon-EU</v>
      </c>
      <c r="B4894" t="s">
        <v>126</v>
      </c>
      <c r="C4894" t="s">
        <v>144</v>
      </c>
      <c r="D4894">
        <v>10</v>
      </c>
      <c r="E4894" t="s">
        <v>2</v>
      </c>
      <c r="F4894" t="s">
        <v>125</v>
      </c>
      <c r="G4894" t="s">
        <v>80</v>
      </c>
      <c r="H4894">
        <v>210</v>
      </c>
      <c r="I4894">
        <v>200</v>
      </c>
      <c r="J4894">
        <v>46.4</v>
      </c>
      <c r="K4894">
        <v>5.4</v>
      </c>
      <c r="L4894">
        <v>105</v>
      </c>
      <c r="M4894">
        <v>21.8</v>
      </c>
      <c r="N4894">
        <v>1.5</v>
      </c>
      <c r="O4894">
        <v>22.8</v>
      </c>
      <c r="P4894">
        <v>28.3</v>
      </c>
      <c r="Q4894">
        <v>30.3</v>
      </c>
      <c r="R4894">
        <v>7.5</v>
      </c>
      <c r="S4894">
        <v>40</v>
      </c>
      <c r="T4894">
        <v>24100</v>
      </c>
      <c r="U4894">
        <v>34700</v>
      </c>
      <c r="V4894">
        <v>45200</v>
      </c>
    </row>
    <row r="4895" spans="1:22" x14ac:dyDescent="0.25">
      <c r="A4895" t="str">
        <f t="shared" si="76"/>
        <v>2017/201810MaleBusiness and managementEU</v>
      </c>
      <c r="B4895" t="s">
        <v>126</v>
      </c>
      <c r="C4895" t="s">
        <v>144</v>
      </c>
      <c r="D4895">
        <v>10</v>
      </c>
      <c r="E4895" t="s">
        <v>2</v>
      </c>
      <c r="F4895" t="s">
        <v>21</v>
      </c>
      <c r="G4895" t="s">
        <v>107</v>
      </c>
      <c r="H4895">
        <v>1700</v>
      </c>
      <c r="I4895">
        <v>1560</v>
      </c>
      <c r="J4895">
        <v>68.5</v>
      </c>
      <c r="K4895">
        <v>8.1999999999999993</v>
      </c>
      <c r="L4895">
        <v>490</v>
      </c>
      <c r="M4895">
        <v>16.600000000000001</v>
      </c>
      <c r="N4895">
        <v>1.7</v>
      </c>
      <c r="O4895">
        <v>12.2</v>
      </c>
      <c r="P4895">
        <v>12.8</v>
      </c>
      <c r="Q4895">
        <v>13.2</v>
      </c>
      <c r="R4895">
        <v>1</v>
      </c>
      <c r="S4895">
        <v>170</v>
      </c>
      <c r="T4895">
        <v>29600</v>
      </c>
      <c r="U4895">
        <v>55500</v>
      </c>
      <c r="V4895">
        <v>94500</v>
      </c>
    </row>
    <row r="4896" spans="1:22" x14ac:dyDescent="0.25">
      <c r="A4896" t="str">
        <f t="shared" si="76"/>
        <v>2017/201810MaleBusiness and managementUK</v>
      </c>
      <c r="B4896" t="s">
        <v>126</v>
      </c>
      <c r="C4896" t="s">
        <v>144</v>
      </c>
      <c r="D4896">
        <v>10</v>
      </c>
      <c r="E4896" t="s">
        <v>2</v>
      </c>
      <c r="F4896" t="s">
        <v>61</v>
      </c>
      <c r="G4896" t="s">
        <v>107</v>
      </c>
      <c r="H4896">
        <v>12925</v>
      </c>
      <c r="I4896">
        <v>12535</v>
      </c>
      <c r="J4896">
        <v>2.4</v>
      </c>
      <c r="K4896">
        <v>3</v>
      </c>
      <c r="L4896">
        <v>12235</v>
      </c>
      <c r="M4896">
        <v>11.2</v>
      </c>
      <c r="N4896">
        <v>3.9</v>
      </c>
      <c r="O4896">
        <v>79.8</v>
      </c>
      <c r="P4896">
        <v>81.900000000000006</v>
      </c>
      <c r="Q4896">
        <v>82.5</v>
      </c>
      <c r="R4896">
        <v>2.6</v>
      </c>
      <c r="S4896">
        <v>9560</v>
      </c>
      <c r="T4896">
        <v>25200</v>
      </c>
      <c r="U4896">
        <v>38000</v>
      </c>
      <c r="V4896">
        <v>57300</v>
      </c>
    </row>
    <row r="4897" spans="1:22" x14ac:dyDescent="0.25">
      <c r="A4897" t="str">
        <f t="shared" si="76"/>
        <v>2017/201810MaleBusiness and managementNon-EU</v>
      </c>
      <c r="B4897" t="s">
        <v>126</v>
      </c>
      <c r="C4897" t="s">
        <v>144</v>
      </c>
      <c r="D4897">
        <v>10</v>
      </c>
      <c r="E4897" t="s">
        <v>2</v>
      </c>
      <c r="F4897" t="s">
        <v>125</v>
      </c>
      <c r="G4897" t="s">
        <v>107</v>
      </c>
      <c r="H4897">
        <v>3415</v>
      </c>
      <c r="I4897">
        <v>3305</v>
      </c>
      <c r="J4897">
        <v>57.1</v>
      </c>
      <c r="K4897">
        <v>3.3</v>
      </c>
      <c r="L4897">
        <v>1420</v>
      </c>
      <c r="M4897">
        <v>27.3</v>
      </c>
      <c r="N4897">
        <v>1</v>
      </c>
      <c r="O4897">
        <v>13.9</v>
      </c>
      <c r="P4897">
        <v>14.3</v>
      </c>
      <c r="Q4897">
        <v>14.6</v>
      </c>
      <c r="R4897">
        <v>0.7</v>
      </c>
      <c r="S4897">
        <v>370</v>
      </c>
      <c r="T4897">
        <v>19700</v>
      </c>
      <c r="U4897">
        <v>34700</v>
      </c>
      <c r="V4897">
        <v>57700</v>
      </c>
    </row>
    <row r="4898" spans="1:22" x14ac:dyDescent="0.25">
      <c r="A4898" t="str">
        <f t="shared" si="76"/>
        <v>2017/201810MaleCeltic studiesEU</v>
      </c>
      <c r="B4898" t="s">
        <v>126</v>
      </c>
      <c r="C4898" t="s">
        <v>144</v>
      </c>
      <c r="D4898">
        <v>10</v>
      </c>
      <c r="E4898" t="s">
        <v>2</v>
      </c>
      <c r="F4898" t="s">
        <v>21</v>
      </c>
      <c r="G4898" t="s">
        <v>111</v>
      </c>
      <c r="H4898" t="s">
        <v>124</v>
      </c>
      <c r="I4898" t="s">
        <v>124</v>
      </c>
      <c r="J4898" t="s">
        <v>124</v>
      </c>
      <c r="K4898" t="s">
        <v>124</v>
      </c>
      <c r="L4898" t="s">
        <v>124</v>
      </c>
      <c r="M4898" t="s">
        <v>124</v>
      </c>
      <c r="N4898" t="s">
        <v>124</v>
      </c>
      <c r="O4898" t="s">
        <v>124</v>
      </c>
      <c r="P4898" t="s">
        <v>124</v>
      </c>
      <c r="Q4898" t="s">
        <v>124</v>
      </c>
      <c r="R4898" t="s">
        <v>124</v>
      </c>
      <c r="S4898" t="s">
        <v>146</v>
      </c>
      <c r="T4898" t="s">
        <v>146</v>
      </c>
      <c r="U4898" t="s">
        <v>146</v>
      </c>
      <c r="V4898" t="s">
        <v>146</v>
      </c>
    </row>
    <row r="4899" spans="1:22" x14ac:dyDescent="0.25">
      <c r="A4899" t="str">
        <f t="shared" si="76"/>
        <v>2017/201810MaleCeltic studiesUK</v>
      </c>
      <c r="B4899" t="s">
        <v>126</v>
      </c>
      <c r="C4899" t="s">
        <v>144</v>
      </c>
      <c r="D4899">
        <v>10</v>
      </c>
      <c r="E4899" t="s">
        <v>2</v>
      </c>
      <c r="F4899" t="s">
        <v>61</v>
      </c>
      <c r="G4899" t="s">
        <v>111</v>
      </c>
      <c r="H4899">
        <v>15</v>
      </c>
      <c r="I4899">
        <v>10</v>
      </c>
      <c r="J4899">
        <v>0</v>
      </c>
      <c r="K4899">
        <v>3.9</v>
      </c>
      <c r="L4899">
        <v>10</v>
      </c>
      <c r="M4899">
        <v>24.3</v>
      </c>
      <c r="N4899">
        <v>4.0999999999999996</v>
      </c>
      <c r="O4899">
        <v>63.5</v>
      </c>
      <c r="P4899">
        <v>71.599999999999994</v>
      </c>
      <c r="Q4899">
        <v>71.599999999999994</v>
      </c>
      <c r="R4899">
        <v>8.1</v>
      </c>
      <c r="S4899" t="s">
        <v>124</v>
      </c>
      <c r="T4899" t="s">
        <v>124</v>
      </c>
      <c r="U4899" t="s">
        <v>124</v>
      </c>
      <c r="V4899" t="s">
        <v>124</v>
      </c>
    </row>
    <row r="4900" spans="1:22" x14ac:dyDescent="0.25">
      <c r="A4900" t="str">
        <f t="shared" si="76"/>
        <v>2017/201810MaleCeltic studiesNon-EU</v>
      </c>
      <c r="B4900" t="s">
        <v>126</v>
      </c>
      <c r="C4900" t="s">
        <v>144</v>
      </c>
      <c r="D4900">
        <v>10</v>
      </c>
      <c r="E4900" t="s">
        <v>2</v>
      </c>
      <c r="F4900" t="s">
        <v>125</v>
      </c>
      <c r="G4900" t="s">
        <v>111</v>
      </c>
      <c r="H4900" t="s">
        <v>124</v>
      </c>
      <c r="I4900" t="s">
        <v>124</v>
      </c>
      <c r="J4900" t="s">
        <v>124</v>
      </c>
      <c r="K4900" t="s">
        <v>124</v>
      </c>
      <c r="L4900" t="s">
        <v>124</v>
      </c>
      <c r="M4900" t="s">
        <v>124</v>
      </c>
      <c r="N4900" t="s">
        <v>124</v>
      </c>
      <c r="O4900" t="s">
        <v>124</v>
      </c>
      <c r="P4900" t="s">
        <v>124</v>
      </c>
      <c r="Q4900" t="s">
        <v>124</v>
      </c>
      <c r="R4900" t="s">
        <v>124</v>
      </c>
      <c r="S4900" t="s">
        <v>146</v>
      </c>
      <c r="T4900" t="s">
        <v>146</v>
      </c>
      <c r="U4900" t="s">
        <v>146</v>
      </c>
      <c r="V4900" t="s">
        <v>146</v>
      </c>
    </row>
    <row r="4901" spans="1:22" x14ac:dyDescent="0.25">
      <c r="A4901" t="str">
        <f t="shared" si="76"/>
        <v>2017/201810MaleChemistryEU</v>
      </c>
      <c r="B4901" t="s">
        <v>126</v>
      </c>
      <c r="C4901" t="s">
        <v>144</v>
      </c>
      <c r="D4901">
        <v>10</v>
      </c>
      <c r="E4901" t="s">
        <v>2</v>
      </c>
      <c r="F4901" t="s">
        <v>21</v>
      </c>
      <c r="G4901" t="s">
        <v>90</v>
      </c>
      <c r="H4901">
        <v>25</v>
      </c>
      <c r="I4901">
        <v>25</v>
      </c>
      <c r="J4901">
        <v>39.1</v>
      </c>
      <c r="K4901">
        <v>6.8</v>
      </c>
      <c r="L4901">
        <v>15</v>
      </c>
      <c r="M4901">
        <v>24.6</v>
      </c>
      <c r="N4901">
        <v>0</v>
      </c>
      <c r="O4901">
        <v>36.200000000000003</v>
      </c>
      <c r="P4901">
        <v>36.200000000000003</v>
      </c>
      <c r="Q4901">
        <v>36.200000000000003</v>
      </c>
      <c r="R4901">
        <v>0</v>
      </c>
      <c r="S4901" t="s">
        <v>124</v>
      </c>
      <c r="T4901" t="s">
        <v>124</v>
      </c>
      <c r="U4901" t="s">
        <v>124</v>
      </c>
      <c r="V4901" t="s">
        <v>124</v>
      </c>
    </row>
    <row r="4902" spans="1:22" x14ac:dyDescent="0.25">
      <c r="A4902" t="str">
        <f t="shared" si="76"/>
        <v>2017/201810MaleChemistryUK</v>
      </c>
      <c r="B4902" t="s">
        <v>126</v>
      </c>
      <c r="C4902" t="s">
        <v>144</v>
      </c>
      <c r="D4902">
        <v>10</v>
      </c>
      <c r="E4902" t="s">
        <v>2</v>
      </c>
      <c r="F4902" t="s">
        <v>61</v>
      </c>
      <c r="G4902" t="s">
        <v>90</v>
      </c>
      <c r="H4902">
        <v>1090</v>
      </c>
      <c r="I4902">
        <v>1050</v>
      </c>
      <c r="J4902">
        <v>1.5</v>
      </c>
      <c r="K4902">
        <v>3.5</v>
      </c>
      <c r="L4902">
        <v>1035</v>
      </c>
      <c r="M4902">
        <v>9</v>
      </c>
      <c r="N4902">
        <v>4.5</v>
      </c>
      <c r="O4902">
        <v>81.2</v>
      </c>
      <c r="P4902">
        <v>84.7</v>
      </c>
      <c r="Q4902">
        <v>85</v>
      </c>
      <c r="R4902">
        <v>3.7</v>
      </c>
      <c r="S4902">
        <v>830</v>
      </c>
      <c r="T4902">
        <v>28500</v>
      </c>
      <c r="U4902">
        <v>36500</v>
      </c>
      <c r="V4902">
        <v>48500</v>
      </c>
    </row>
    <row r="4903" spans="1:22" x14ac:dyDescent="0.25">
      <c r="A4903" t="str">
        <f t="shared" si="76"/>
        <v>2017/201810MaleChemistryNon-EU</v>
      </c>
      <c r="B4903" t="s">
        <v>126</v>
      </c>
      <c r="C4903" t="s">
        <v>144</v>
      </c>
      <c r="D4903">
        <v>10</v>
      </c>
      <c r="E4903" t="s">
        <v>2</v>
      </c>
      <c r="F4903" t="s">
        <v>125</v>
      </c>
      <c r="G4903" t="s">
        <v>90</v>
      </c>
      <c r="H4903">
        <v>70</v>
      </c>
      <c r="I4903">
        <v>65</v>
      </c>
      <c r="J4903">
        <v>49.2</v>
      </c>
      <c r="K4903">
        <v>5</v>
      </c>
      <c r="L4903">
        <v>35</v>
      </c>
      <c r="M4903">
        <v>28.8</v>
      </c>
      <c r="N4903">
        <v>1.5</v>
      </c>
      <c r="O4903">
        <v>20.5</v>
      </c>
      <c r="P4903">
        <v>20.5</v>
      </c>
      <c r="Q4903">
        <v>20.5</v>
      </c>
      <c r="R4903">
        <v>0</v>
      </c>
      <c r="S4903">
        <v>15</v>
      </c>
      <c r="T4903">
        <v>28200</v>
      </c>
      <c r="U4903">
        <v>31800</v>
      </c>
      <c r="V4903">
        <v>56200</v>
      </c>
    </row>
    <row r="4904" spans="1:22" x14ac:dyDescent="0.25">
      <c r="A4904" t="str">
        <f t="shared" si="76"/>
        <v>2017/201810MaleCombined and general studiesEU</v>
      </c>
      <c r="B4904" t="s">
        <v>126</v>
      </c>
      <c r="C4904" t="s">
        <v>144</v>
      </c>
      <c r="D4904">
        <v>10</v>
      </c>
      <c r="E4904" t="s">
        <v>2</v>
      </c>
      <c r="F4904" t="s">
        <v>21</v>
      </c>
      <c r="G4904" t="s">
        <v>120</v>
      </c>
      <c r="H4904">
        <v>30</v>
      </c>
      <c r="I4904">
        <v>25</v>
      </c>
      <c r="J4904">
        <v>66</v>
      </c>
      <c r="K4904">
        <v>8.9</v>
      </c>
      <c r="L4904">
        <v>10</v>
      </c>
      <c r="M4904">
        <v>19</v>
      </c>
      <c r="N4904">
        <v>0</v>
      </c>
      <c r="O4904">
        <v>13.7</v>
      </c>
      <c r="P4904">
        <v>15</v>
      </c>
      <c r="Q4904">
        <v>15</v>
      </c>
      <c r="R4904">
        <v>1.3</v>
      </c>
      <c r="S4904" t="s">
        <v>124</v>
      </c>
      <c r="T4904" t="s">
        <v>124</v>
      </c>
      <c r="U4904" t="s">
        <v>124</v>
      </c>
      <c r="V4904" t="s">
        <v>124</v>
      </c>
    </row>
    <row r="4905" spans="1:22" x14ac:dyDescent="0.25">
      <c r="A4905" t="str">
        <f t="shared" si="76"/>
        <v>2017/201810MaleCombined and general studiesUK</v>
      </c>
      <c r="B4905" t="s">
        <v>126</v>
      </c>
      <c r="C4905" t="s">
        <v>144</v>
      </c>
      <c r="D4905">
        <v>10</v>
      </c>
      <c r="E4905" t="s">
        <v>2</v>
      </c>
      <c r="F4905" t="s">
        <v>61</v>
      </c>
      <c r="G4905" t="s">
        <v>120</v>
      </c>
      <c r="H4905">
        <v>2400</v>
      </c>
      <c r="I4905">
        <v>2315</v>
      </c>
      <c r="J4905">
        <v>2.5</v>
      </c>
      <c r="K4905">
        <v>3.5</v>
      </c>
      <c r="L4905">
        <v>2255</v>
      </c>
      <c r="M4905">
        <v>15.4</v>
      </c>
      <c r="N4905">
        <v>4.3</v>
      </c>
      <c r="O4905">
        <v>72.8</v>
      </c>
      <c r="P4905">
        <v>76.5</v>
      </c>
      <c r="Q4905">
        <v>77.8</v>
      </c>
      <c r="R4905">
        <v>5</v>
      </c>
      <c r="S4905">
        <v>1525</v>
      </c>
      <c r="T4905">
        <v>19000</v>
      </c>
      <c r="U4905">
        <v>32100</v>
      </c>
      <c r="V4905">
        <v>46400</v>
      </c>
    </row>
    <row r="4906" spans="1:22" x14ac:dyDescent="0.25">
      <c r="A4906" t="str">
        <f t="shared" si="76"/>
        <v>2017/201810MaleCombined and general studiesNon-EU</v>
      </c>
      <c r="B4906" t="s">
        <v>126</v>
      </c>
      <c r="C4906" t="s">
        <v>144</v>
      </c>
      <c r="D4906">
        <v>10</v>
      </c>
      <c r="E4906" t="s">
        <v>2</v>
      </c>
      <c r="F4906" t="s">
        <v>125</v>
      </c>
      <c r="G4906" t="s">
        <v>120</v>
      </c>
      <c r="H4906">
        <v>25</v>
      </c>
      <c r="I4906">
        <v>20</v>
      </c>
      <c r="J4906">
        <v>21.7</v>
      </c>
      <c r="K4906">
        <v>15.7</v>
      </c>
      <c r="L4906">
        <v>15</v>
      </c>
      <c r="M4906">
        <v>46.5</v>
      </c>
      <c r="N4906">
        <v>7</v>
      </c>
      <c r="O4906">
        <v>20.2</v>
      </c>
      <c r="P4906">
        <v>24.8</v>
      </c>
      <c r="Q4906">
        <v>24.8</v>
      </c>
      <c r="R4906">
        <v>4.7</v>
      </c>
      <c r="S4906" t="s">
        <v>124</v>
      </c>
      <c r="T4906" t="s">
        <v>124</v>
      </c>
      <c r="U4906" t="s">
        <v>124</v>
      </c>
      <c r="V4906" t="s">
        <v>124</v>
      </c>
    </row>
    <row r="4907" spans="1:22" x14ac:dyDescent="0.25">
      <c r="A4907" t="str">
        <f t="shared" si="76"/>
        <v>2017/201810MaleComputingEU</v>
      </c>
      <c r="B4907" t="s">
        <v>126</v>
      </c>
      <c r="C4907" t="s">
        <v>144</v>
      </c>
      <c r="D4907">
        <v>10</v>
      </c>
      <c r="E4907" t="s">
        <v>2</v>
      </c>
      <c r="F4907" t="s">
        <v>21</v>
      </c>
      <c r="G4907" t="s">
        <v>95</v>
      </c>
      <c r="H4907">
        <v>440</v>
      </c>
      <c r="I4907">
        <v>410</v>
      </c>
      <c r="J4907">
        <v>58.9</v>
      </c>
      <c r="K4907">
        <v>7.4</v>
      </c>
      <c r="L4907">
        <v>170</v>
      </c>
      <c r="M4907">
        <v>18.3</v>
      </c>
      <c r="N4907">
        <v>1.8</v>
      </c>
      <c r="O4907">
        <v>20.2</v>
      </c>
      <c r="P4907">
        <v>20.6</v>
      </c>
      <c r="Q4907">
        <v>21.1</v>
      </c>
      <c r="R4907">
        <v>0.9</v>
      </c>
      <c r="S4907">
        <v>75</v>
      </c>
      <c r="T4907">
        <v>21900</v>
      </c>
      <c r="U4907">
        <v>43100</v>
      </c>
      <c r="V4907">
        <v>60600</v>
      </c>
    </row>
    <row r="4908" spans="1:22" x14ac:dyDescent="0.25">
      <c r="A4908" t="str">
        <f t="shared" si="76"/>
        <v>2017/201810MaleComputingUK</v>
      </c>
      <c r="B4908" t="s">
        <v>126</v>
      </c>
      <c r="C4908" t="s">
        <v>144</v>
      </c>
      <c r="D4908">
        <v>10</v>
      </c>
      <c r="E4908" t="s">
        <v>2</v>
      </c>
      <c r="F4908" t="s">
        <v>61</v>
      </c>
      <c r="G4908" t="s">
        <v>95</v>
      </c>
      <c r="H4908">
        <v>9415</v>
      </c>
      <c r="I4908">
        <v>9190</v>
      </c>
      <c r="J4908">
        <v>2.2999999999999998</v>
      </c>
      <c r="K4908">
        <v>2.4</v>
      </c>
      <c r="L4908">
        <v>8980</v>
      </c>
      <c r="M4908">
        <v>10.9</v>
      </c>
      <c r="N4908">
        <v>4.9000000000000004</v>
      </c>
      <c r="O4908">
        <v>79.599999999999994</v>
      </c>
      <c r="P4908">
        <v>81.3</v>
      </c>
      <c r="Q4908">
        <v>81.900000000000006</v>
      </c>
      <c r="R4908">
        <v>2.2999999999999998</v>
      </c>
      <c r="S4908">
        <v>7025</v>
      </c>
      <c r="T4908">
        <v>23700</v>
      </c>
      <c r="U4908">
        <v>36500</v>
      </c>
      <c r="V4908">
        <v>52200</v>
      </c>
    </row>
    <row r="4909" spans="1:22" x14ac:dyDescent="0.25">
      <c r="A4909" t="str">
        <f t="shared" si="76"/>
        <v>2017/201810MaleComputingNon-EU</v>
      </c>
      <c r="B4909" t="s">
        <v>126</v>
      </c>
      <c r="C4909" t="s">
        <v>144</v>
      </c>
      <c r="D4909">
        <v>10</v>
      </c>
      <c r="E4909" t="s">
        <v>2</v>
      </c>
      <c r="F4909" t="s">
        <v>125</v>
      </c>
      <c r="G4909" t="s">
        <v>95</v>
      </c>
      <c r="H4909">
        <v>1400</v>
      </c>
      <c r="I4909">
        <v>1355</v>
      </c>
      <c r="J4909">
        <v>45.5</v>
      </c>
      <c r="K4909">
        <v>3.3</v>
      </c>
      <c r="L4909">
        <v>740</v>
      </c>
      <c r="M4909">
        <v>27.2</v>
      </c>
      <c r="N4909">
        <v>2.1</v>
      </c>
      <c r="O4909">
        <v>23.3</v>
      </c>
      <c r="P4909">
        <v>24.7</v>
      </c>
      <c r="Q4909">
        <v>25.2</v>
      </c>
      <c r="R4909">
        <v>1.8</v>
      </c>
      <c r="S4909">
        <v>285</v>
      </c>
      <c r="T4909">
        <v>22600</v>
      </c>
      <c r="U4909">
        <v>35000</v>
      </c>
      <c r="V4909">
        <v>59100</v>
      </c>
    </row>
    <row r="4910" spans="1:22" x14ac:dyDescent="0.25">
      <c r="A4910" t="str">
        <f t="shared" si="76"/>
        <v>2017/201810MaleCreative arts and designEU</v>
      </c>
      <c r="B4910" t="s">
        <v>126</v>
      </c>
      <c r="C4910" t="s">
        <v>144</v>
      </c>
      <c r="D4910">
        <v>10</v>
      </c>
      <c r="E4910" t="s">
        <v>2</v>
      </c>
      <c r="F4910" t="s">
        <v>21</v>
      </c>
      <c r="G4910" t="s">
        <v>116</v>
      </c>
      <c r="H4910">
        <v>310</v>
      </c>
      <c r="I4910">
        <v>275</v>
      </c>
      <c r="J4910">
        <v>54.1</v>
      </c>
      <c r="K4910">
        <v>11.8</v>
      </c>
      <c r="L4910">
        <v>125</v>
      </c>
      <c r="M4910">
        <v>22.5</v>
      </c>
      <c r="N4910">
        <v>1.5</v>
      </c>
      <c r="O4910">
        <v>20.8</v>
      </c>
      <c r="P4910">
        <v>21.2</v>
      </c>
      <c r="Q4910">
        <v>21.9</v>
      </c>
      <c r="R4910">
        <v>1.1000000000000001</v>
      </c>
      <c r="S4910">
        <v>45</v>
      </c>
      <c r="T4910">
        <v>9900</v>
      </c>
      <c r="U4910">
        <v>22600</v>
      </c>
      <c r="V4910">
        <v>39800</v>
      </c>
    </row>
    <row r="4911" spans="1:22" x14ac:dyDescent="0.25">
      <c r="A4911" t="str">
        <f t="shared" si="76"/>
        <v>2017/201810MaleCreative arts and designUK</v>
      </c>
      <c r="B4911" t="s">
        <v>126</v>
      </c>
      <c r="C4911" t="s">
        <v>144</v>
      </c>
      <c r="D4911">
        <v>10</v>
      </c>
      <c r="E4911" t="s">
        <v>2</v>
      </c>
      <c r="F4911" t="s">
        <v>61</v>
      </c>
      <c r="G4911" t="s">
        <v>116</v>
      </c>
      <c r="H4911">
        <v>6785</v>
      </c>
      <c r="I4911">
        <v>6630</v>
      </c>
      <c r="J4911">
        <v>1.6</v>
      </c>
      <c r="K4911">
        <v>2.2999999999999998</v>
      </c>
      <c r="L4911">
        <v>6525</v>
      </c>
      <c r="M4911">
        <v>11.3</v>
      </c>
      <c r="N4911">
        <v>5.3</v>
      </c>
      <c r="O4911">
        <v>78.900000000000006</v>
      </c>
      <c r="P4911">
        <v>81.2</v>
      </c>
      <c r="Q4911">
        <v>81.900000000000006</v>
      </c>
      <c r="R4911">
        <v>3</v>
      </c>
      <c r="S4911">
        <v>4795</v>
      </c>
      <c r="T4911">
        <v>16400</v>
      </c>
      <c r="U4911">
        <v>26000</v>
      </c>
      <c r="V4911">
        <v>37200</v>
      </c>
    </row>
    <row r="4912" spans="1:22" x14ac:dyDescent="0.25">
      <c r="A4912" t="str">
        <f t="shared" si="76"/>
        <v>2017/201810MaleCreative arts and designNon-EU</v>
      </c>
      <c r="B4912" t="s">
        <v>126</v>
      </c>
      <c r="C4912" t="s">
        <v>144</v>
      </c>
      <c r="D4912">
        <v>10</v>
      </c>
      <c r="E4912" t="s">
        <v>2</v>
      </c>
      <c r="F4912" t="s">
        <v>125</v>
      </c>
      <c r="G4912" t="s">
        <v>116</v>
      </c>
      <c r="H4912">
        <v>405</v>
      </c>
      <c r="I4912">
        <v>390</v>
      </c>
      <c r="J4912">
        <v>53.7</v>
      </c>
      <c r="K4912">
        <v>3.9</v>
      </c>
      <c r="L4912">
        <v>180</v>
      </c>
      <c r="M4912">
        <v>25.4</v>
      </c>
      <c r="N4912">
        <v>3.3</v>
      </c>
      <c r="O4912">
        <v>16.7</v>
      </c>
      <c r="P4912">
        <v>17.3</v>
      </c>
      <c r="Q4912">
        <v>17.600000000000001</v>
      </c>
      <c r="R4912">
        <v>0.9</v>
      </c>
      <c r="S4912">
        <v>55</v>
      </c>
      <c r="T4912">
        <v>17900</v>
      </c>
      <c r="U4912">
        <v>31400</v>
      </c>
      <c r="V4912">
        <v>43100</v>
      </c>
    </row>
    <row r="4913" spans="1:22" x14ac:dyDescent="0.25">
      <c r="A4913" t="str">
        <f t="shared" si="76"/>
        <v>2017/201810MaleEconomicsEU</v>
      </c>
      <c r="B4913" t="s">
        <v>126</v>
      </c>
      <c r="C4913" t="s">
        <v>144</v>
      </c>
      <c r="D4913">
        <v>10</v>
      </c>
      <c r="E4913" t="s">
        <v>2</v>
      </c>
      <c r="F4913" t="s">
        <v>21</v>
      </c>
      <c r="G4913" t="s">
        <v>8</v>
      </c>
      <c r="H4913">
        <v>235</v>
      </c>
      <c r="I4913">
        <v>210</v>
      </c>
      <c r="J4913">
        <v>51</v>
      </c>
      <c r="K4913">
        <v>11.9</v>
      </c>
      <c r="L4913">
        <v>100</v>
      </c>
      <c r="M4913">
        <v>19.399999999999999</v>
      </c>
      <c r="N4913">
        <v>3.6</v>
      </c>
      <c r="O4913">
        <v>22.4</v>
      </c>
      <c r="P4913">
        <v>24.5</v>
      </c>
      <c r="Q4913">
        <v>26</v>
      </c>
      <c r="R4913">
        <v>3.5</v>
      </c>
      <c r="S4913">
        <v>45</v>
      </c>
      <c r="T4913">
        <v>47800</v>
      </c>
      <c r="U4913">
        <v>83200</v>
      </c>
      <c r="V4913">
        <v>193800</v>
      </c>
    </row>
    <row r="4914" spans="1:22" x14ac:dyDescent="0.25">
      <c r="A4914" t="str">
        <f t="shared" si="76"/>
        <v>2017/201810MaleEconomicsUK</v>
      </c>
      <c r="B4914" t="s">
        <v>126</v>
      </c>
      <c r="C4914" t="s">
        <v>144</v>
      </c>
      <c r="D4914">
        <v>10</v>
      </c>
      <c r="E4914" t="s">
        <v>2</v>
      </c>
      <c r="F4914" t="s">
        <v>61</v>
      </c>
      <c r="G4914" t="s">
        <v>8</v>
      </c>
      <c r="H4914">
        <v>2825</v>
      </c>
      <c r="I4914">
        <v>2715</v>
      </c>
      <c r="J4914">
        <v>2</v>
      </c>
      <c r="K4914">
        <v>4</v>
      </c>
      <c r="L4914">
        <v>2660</v>
      </c>
      <c r="M4914">
        <v>12.4</v>
      </c>
      <c r="N4914">
        <v>4.5</v>
      </c>
      <c r="O4914">
        <v>77.900000000000006</v>
      </c>
      <c r="P4914">
        <v>80.5</v>
      </c>
      <c r="Q4914">
        <v>81.099999999999994</v>
      </c>
      <c r="R4914">
        <v>3.2</v>
      </c>
      <c r="S4914">
        <v>2035</v>
      </c>
      <c r="T4914">
        <v>35000</v>
      </c>
      <c r="U4914">
        <v>56500</v>
      </c>
      <c r="V4914">
        <v>85400</v>
      </c>
    </row>
    <row r="4915" spans="1:22" x14ac:dyDescent="0.25">
      <c r="A4915" t="str">
        <f t="shared" si="76"/>
        <v>2017/201810MaleEconomicsNon-EU</v>
      </c>
      <c r="B4915" t="s">
        <v>126</v>
      </c>
      <c r="C4915" t="s">
        <v>144</v>
      </c>
      <c r="D4915">
        <v>10</v>
      </c>
      <c r="E4915" t="s">
        <v>2</v>
      </c>
      <c r="F4915" t="s">
        <v>125</v>
      </c>
      <c r="G4915" t="s">
        <v>8</v>
      </c>
      <c r="H4915">
        <v>665</v>
      </c>
      <c r="I4915">
        <v>640</v>
      </c>
      <c r="J4915">
        <v>55.4</v>
      </c>
      <c r="K4915">
        <v>3.6</v>
      </c>
      <c r="L4915">
        <v>285</v>
      </c>
      <c r="M4915">
        <v>25.6</v>
      </c>
      <c r="N4915">
        <v>0.9</v>
      </c>
      <c r="O4915">
        <v>16.600000000000001</v>
      </c>
      <c r="P4915">
        <v>17.5</v>
      </c>
      <c r="Q4915">
        <v>18.100000000000001</v>
      </c>
      <c r="R4915">
        <v>1.5</v>
      </c>
      <c r="S4915">
        <v>95</v>
      </c>
      <c r="T4915">
        <v>27400</v>
      </c>
      <c r="U4915">
        <v>56900</v>
      </c>
      <c r="V4915">
        <v>106900</v>
      </c>
    </row>
    <row r="4916" spans="1:22" x14ac:dyDescent="0.25">
      <c r="A4916" t="str">
        <f t="shared" si="76"/>
        <v>2017/201810MaleEducation and teachingEU</v>
      </c>
      <c r="B4916" t="s">
        <v>126</v>
      </c>
      <c r="C4916" t="s">
        <v>144</v>
      </c>
      <c r="D4916">
        <v>10</v>
      </c>
      <c r="E4916" t="s">
        <v>2</v>
      </c>
      <c r="F4916" t="s">
        <v>21</v>
      </c>
      <c r="G4916" t="s">
        <v>118</v>
      </c>
      <c r="H4916">
        <v>30</v>
      </c>
      <c r="I4916">
        <v>25</v>
      </c>
      <c r="J4916">
        <v>50</v>
      </c>
      <c r="K4916">
        <v>13.5</v>
      </c>
      <c r="L4916">
        <v>10</v>
      </c>
      <c r="M4916">
        <v>27</v>
      </c>
      <c r="N4916">
        <v>0</v>
      </c>
      <c r="O4916">
        <v>23</v>
      </c>
      <c r="P4916">
        <v>23</v>
      </c>
      <c r="Q4916">
        <v>23</v>
      </c>
      <c r="R4916">
        <v>0</v>
      </c>
      <c r="S4916" t="s">
        <v>124</v>
      </c>
      <c r="T4916" t="s">
        <v>124</v>
      </c>
      <c r="U4916" t="s">
        <v>124</v>
      </c>
      <c r="V4916" t="s">
        <v>124</v>
      </c>
    </row>
    <row r="4917" spans="1:22" x14ac:dyDescent="0.25">
      <c r="A4917" t="str">
        <f t="shared" si="76"/>
        <v>2017/201810MaleEducation and teachingUK</v>
      </c>
      <c r="B4917" t="s">
        <v>126</v>
      </c>
      <c r="C4917" t="s">
        <v>144</v>
      </c>
      <c r="D4917">
        <v>10</v>
      </c>
      <c r="E4917" t="s">
        <v>2</v>
      </c>
      <c r="F4917" t="s">
        <v>61</v>
      </c>
      <c r="G4917" t="s">
        <v>118</v>
      </c>
      <c r="H4917">
        <v>1555</v>
      </c>
      <c r="I4917">
        <v>1525</v>
      </c>
      <c r="J4917">
        <v>1.9</v>
      </c>
      <c r="K4917">
        <v>1.7</v>
      </c>
      <c r="L4917">
        <v>1500</v>
      </c>
      <c r="M4917">
        <v>8.9</v>
      </c>
      <c r="N4917">
        <v>2.8</v>
      </c>
      <c r="O4917">
        <v>82.7</v>
      </c>
      <c r="P4917">
        <v>86</v>
      </c>
      <c r="Q4917">
        <v>86.4</v>
      </c>
      <c r="R4917">
        <v>3.8</v>
      </c>
      <c r="S4917">
        <v>1210</v>
      </c>
      <c r="T4917">
        <v>23400</v>
      </c>
      <c r="U4917">
        <v>32800</v>
      </c>
      <c r="V4917">
        <v>39400</v>
      </c>
    </row>
    <row r="4918" spans="1:22" x14ac:dyDescent="0.25">
      <c r="A4918" t="str">
        <f t="shared" si="76"/>
        <v>2017/201810MaleEducation and teachingNon-EU</v>
      </c>
      <c r="B4918" t="s">
        <v>126</v>
      </c>
      <c r="C4918" t="s">
        <v>144</v>
      </c>
      <c r="D4918">
        <v>10</v>
      </c>
      <c r="E4918" t="s">
        <v>2</v>
      </c>
      <c r="F4918" t="s">
        <v>125</v>
      </c>
      <c r="G4918" t="s">
        <v>118</v>
      </c>
      <c r="H4918">
        <v>60</v>
      </c>
      <c r="I4918">
        <v>55</v>
      </c>
      <c r="J4918">
        <v>32.1</v>
      </c>
      <c r="K4918">
        <v>4.3</v>
      </c>
      <c r="L4918">
        <v>40</v>
      </c>
      <c r="M4918">
        <v>20.399999999999999</v>
      </c>
      <c r="N4918">
        <v>0.6</v>
      </c>
      <c r="O4918">
        <v>40.5</v>
      </c>
      <c r="P4918">
        <v>46.8</v>
      </c>
      <c r="Q4918">
        <v>46.8</v>
      </c>
      <c r="R4918">
        <v>6.3</v>
      </c>
      <c r="S4918">
        <v>20</v>
      </c>
      <c r="T4918">
        <v>21900</v>
      </c>
      <c r="U4918">
        <v>36500</v>
      </c>
      <c r="V4918">
        <v>43800</v>
      </c>
    </row>
    <row r="4919" spans="1:22" x14ac:dyDescent="0.25">
      <c r="A4919" t="str">
        <f t="shared" si="76"/>
        <v>2017/201810MaleEngineeringEU</v>
      </c>
      <c r="B4919" t="s">
        <v>126</v>
      </c>
      <c r="C4919" t="s">
        <v>144</v>
      </c>
      <c r="D4919">
        <v>10</v>
      </c>
      <c r="E4919" t="s">
        <v>2</v>
      </c>
      <c r="F4919" t="s">
        <v>21</v>
      </c>
      <c r="G4919" t="s">
        <v>93</v>
      </c>
      <c r="H4919">
        <v>870</v>
      </c>
      <c r="I4919">
        <v>815</v>
      </c>
      <c r="J4919">
        <v>63.9</v>
      </c>
      <c r="K4919">
        <v>6.7</v>
      </c>
      <c r="L4919">
        <v>295</v>
      </c>
      <c r="M4919">
        <v>18.399999999999999</v>
      </c>
      <c r="N4919">
        <v>1.3</v>
      </c>
      <c r="O4919">
        <v>15</v>
      </c>
      <c r="P4919">
        <v>15.5</v>
      </c>
      <c r="Q4919">
        <v>16.399999999999999</v>
      </c>
      <c r="R4919">
        <v>1.4</v>
      </c>
      <c r="S4919">
        <v>115</v>
      </c>
      <c r="T4919">
        <v>35000</v>
      </c>
      <c r="U4919">
        <v>49600</v>
      </c>
      <c r="V4919">
        <v>71900</v>
      </c>
    </row>
    <row r="4920" spans="1:22" x14ac:dyDescent="0.25">
      <c r="A4920" t="str">
        <f t="shared" si="76"/>
        <v>2017/201810MaleEngineeringUK</v>
      </c>
      <c r="B4920" t="s">
        <v>126</v>
      </c>
      <c r="C4920" t="s">
        <v>144</v>
      </c>
      <c r="D4920">
        <v>10</v>
      </c>
      <c r="E4920" t="s">
        <v>2</v>
      </c>
      <c r="F4920" t="s">
        <v>61</v>
      </c>
      <c r="G4920" t="s">
        <v>93</v>
      </c>
      <c r="H4920">
        <v>8170</v>
      </c>
      <c r="I4920">
        <v>7850</v>
      </c>
      <c r="J4920">
        <v>2.2999999999999998</v>
      </c>
      <c r="K4920">
        <v>3.9</v>
      </c>
      <c r="L4920">
        <v>7670</v>
      </c>
      <c r="M4920">
        <v>11.1</v>
      </c>
      <c r="N4920">
        <v>3.6</v>
      </c>
      <c r="O4920">
        <v>79.400000000000006</v>
      </c>
      <c r="P4920">
        <v>82.4</v>
      </c>
      <c r="Q4920">
        <v>82.9</v>
      </c>
      <c r="R4920">
        <v>3.5</v>
      </c>
      <c r="S4920">
        <v>6000</v>
      </c>
      <c r="T4920">
        <v>31400</v>
      </c>
      <c r="U4920">
        <v>43400</v>
      </c>
      <c r="V4920">
        <v>56900</v>
      </c>
    </row>
    <row r="4921" spans="1:22" x14ac:dyDescent="0.25">
      <c r="A4921" t="str">
        <f t="shared" si="76"/>
        <v>2017/201810MaleEngineeringNon-EU</v>
      </c>
      <c r="B4921" t="s">
        <v>126</v>
      </c>
      <c r="C4921" t="s">
        <v>144</v>
      </c>
      <c r="D4921">
        <v>10</v>
      </c>
      <c r="E4921" t="s">
        <v>2</v>
      </c>
      <c r="F4921" t="s">
        <v>125</v>
      </c>
      <c r="G4921" t="s">
        <v>93</v>
      </c>
      <c r="H4921">
        <v>2800</v>
      </c>
      <c r="I4921">
        <v>2670</v>
      </c>
      <c r="J4921">
        <v>57</v>
      </c>
      <c r="K4921">
        <v>4.5999999999999996</v>
      </c>
      <c r="L4921">
        <v>1150</v>
      </c>
      <c r="M4921">
        <v>24.1</v>
      </c>
      <c r="N4921">
        <v>0.9</v>
      </c>
      <c r="O4921">
        <v>16</v>
      </c>
      <c r="P4921">
        <v>17.3</v>
      </c>
      <c r="Q4921">
        <v>17.899999999999999</v>
      </c>
      <c r="R4921">
        <v>1.9</v>
      </c>
      <c r="S4921">
        <v>380</v>
      </c>
      <c r="T4921">
        <v>27000</v>
      </c>
      <c r="U4921">
        <v>42300</v>
      </c>
      <c r="V4921">
        <v>60200</v>
      </c>
    </row>
    <row r="4922" spans="1:22" x14ac:dyDescent="0.25">
      <c r="A4922" t="str">
        <f t="shared" si="76"/>
        <v>2017/201810MaleEnglish studiesEU</v>
      </c>
      <c r="B4922" t="s">
        <v>126</v>
      </c>
      <c r="C4922" t="s">
        <v>144</v>
      </c>
      <c r="D4922">
        <v>10</v>
      </c>
      <c r="E4922" t="s">
        <v>2</v>
      </c>
      <c r="F4922" t="s">
        <v>21</v>
      </c>
      <c r="G4922" t="s">
        <v>109</v>
      </c>
      <c r="H4922">
        <v>85</v>
      </c>
      <c r="I4922">
        <v>75</v>
      </c>
      <c r="J4922">
        <v>65.900000000000006</v>
      </c>
      <c r="K4922">
        <v>11.5</v>
      </c>
      <c r="L4922">
        <v>25</v>
      </c>
      <c r="M4922">
        <v>13</v>
      </c>
      <c r="N4922">
        <v>2</v>
      </c>
      <c r="O4922">
        <v>17.3</v>
      </c>
      <c r="P4922">
        <v>17.7</v>
      </c>
      <c r="Q4922">
        <v>19.100000000000001</v>
      </c>
      <c r="R4922">
        <v>1.8</v>
      </c>
      <c r="S4922">
        <v>10</v>
      </c>
      <c r="T4922">
        <v>23400</v>
      </c>
      <c r="U4922">
        <v>28800</v>
      </c>
      <c r="V4922">
        <v>34600</v>
      </c>
    </row>
    <row r="4923" spans="1:22" x14ac:dyDescent="0.25">
      <c r="A4923" t="str">
        <f t="shared" si="76"/>
        <v>2017/201810MaleEnglish studiesUK</v>
      </c>
      <c r="B4923" t="s">
        <v>126</v>
      </c>
      <c r="C4923" t="s">
        <v>144</v>
      </c>
      <c r="D4923">
        <v>10</v>
      </c>
      <c r="E4923" t="s">
        <v>2</v>
      </c>
      <c r="F4923" t="s">
        <v>61</v>
      </c>
      <c r="G4923" t="s">
        <v>109</v>
      </c>
      <c r="H4923">
        <v>2460</v>
      </c>
      <c r="I4923">
        <v>2385</v>
      </c>
      <c r="J4923">
        <v>1.4</v>
      </c>
      <c r="K4923">
        <v>2.9</v>
      </c>
      <c r="L4923">
        <v>2350</v>
      </c>
      <c r="M4923">
        <v>10.7</v>
      </c>
      <c r="N4923">
        <v>5</v>
      </c>
      <c r="O4923">
        <v>76.900000000000006</v>
      </c>
      <c r="P4923">
        <v>81.3</v>
      </c>
      <c r="Q4923">
        <v>82.8</v>
      </c>
      <c r="R4923">
        <v>6</v>
      </c>
      <c r="S4923">
        <v>1725</v>
      </c>
      <c r="T4923">
        <v>21900</v>
      </c>
      <c r="U4923">
        <v>31400</v>
      </c>
      <c r="V4923">
        <v>42000</v>
      </c>
    </row>
    <row r="4924" spans="1:22" x14ac:dyDescent="0.25">
      <c r="A4924" t="str">
        <f t="shared" si="76"/>
        <v>2017/201810MaleEnglish studiesNon-EU</v>
      </c>
      <c r="B4924" t="s">
        <v>126</v>
      </c>
      <c r="C4924" t="s">
        <v>144</v>
      </c>
      <c r="D4924">
        <v>10</v>
      </c>
      <c r="E4924" t="s">
        <v>2</v>
      </c>
      <c r="F4924" t="s">
        <v>125</v>
      </c>
      <c r="G4924" t="s">
        <v>109</v>
      </c>
      <c r="H4924">
        <v>105</v>
      </c>
      <c r="I4924">
        <v>105</v>
      </c>
      <c r="J4924">
        <v>51.8</v>
      </c>
      <c r="K4924">
        <v>2.8</v>
      </c>
      <c r="L4924">
        <v>50</v>
      </c>
      <c r="M4924">
        <v>32.200000000000003</v>
      </c>
      <c r="N4924">
        <v>1</v>
      </c>
      <c r="O4924">
        <v>14.6</v>
      </c>
      <c r="P4924">
        <v>15</v>
      </c>
      <c r="Q4924">
        <v>15</v>
      </c>
      <c r="R4924">
        <v>0.5</v>
      </c>
      <c r="S4924">
        <v>10</v>
      </c>
      <c r="T4924">
        <v>21500</v>
      </c>
      <c r="U4924">
        <v>32100</v>
      </c>
      <c r="V4924">
        <v>42300</v>
      </c>
    </row>
    <row r="4925" spans="1:22" x14ac:dyDescent="0.25">
      <c r="A4925" t="str">
        <f t="shared" si="76"/>
        <v>2017/201810MaleGeneral, applied and forensic sciencesEU</v>
      </c>
      <c r="B4925" t="s">
        <v>126</v>
      </c>
      <c r="C4925" t="s">
        <v>144</v>
      </c>
      <c r="D4925">
        <v>10</v>
      </c>
      <c r="E4925" t="s">
        <v>2</v>
      </c>
      <c r="F4925" t="s">
        <v>21</v>
      </c>
      <c r="G4925" t="s">
        <v>147</v>
      </c>
      <c r="H4925">
        <v>10</v>
      </c>
      <c r="I4925">
        <v>10</v>
      </c>
      <c r="J4925">
        <v>43.1</v>
      </c>
      <c r="K4925">
        <v>13.3</v>
      </c>
      <c r="L4925">
        <v>5</v>
      </c>
      <c r="M4925">
        <v>32.299999999999997</v>
      </c>
      <c r="N4925">
        <v>3.1</v>
      </c>
      <c r="O4925">
        <v>21.5</v>
      </c>
      <c r="P4925">
        <v>21.5</v>
      </c>
      <c r="Q4925">
        <v>21.5</v>
      </c>
      <c r="R4925">
        <v>0</v>
      </c>
      <c r="S4925" t="s">
        <v>124</v>
      </c>
      <c r="T4925" t="s">
        <v>124</v>
      </c>
      <c r="U4925" t="s">
        <v>124</v>
      </c>
      <c r="V4925" t="s">
        <v>124</v>
      </c>
    </row>
    <row r="4926" spans="1:22" x14ac:dyDescent="0.25">
      <c r="A4926" t="str">
        <f t="shared" si="76"/>
        <v>2017/201810MaleGeneral, applied and forensic sciencesUK</v>
      </c>
      <c r="B4926" t="s">
        <v>126</v>
      </c>
      <c r="C4926" t="s">
        <v>144</v>
      </c>
      <c r="D4926">
        <v>10</v>
      </c>
      <c r="E4926" t="s">
        <v>2</v>
      </c>
      <c r="F4926" t="s">
        <v>61</v>
      </c>
      <c r="G4926" t="s">
        <v>147</v>
      </c>
      <c r="H4926">
        <v>600</v>
      </c>
      <c r="I4926">
        <v>575</v>
      </c>
      <c r="J4926">
        <v>1.5</v>
      </c>
      <c r="K4926">
        <v>3.9</v>
      </c>
      <c r="L4926">
        <v>565</v>
      </c>
      <c r="M4926">
        <v>10.6</v>
      </c>
      <c r="N4926">
        <v>3.9</v>
      </c>
      <c r="O4926">
        <v>78.3</v>
      </c>
      <c r="P4926">
        <v>83.1</v>
      </c>
      <c r="Q4926">
        <v>84</v>
      </c>
      <c r="R4926">
        <v>5.7</v>
      </c>
      <c r="S4926">
        <v>430</v>
      </c>
      <c r="T4926">
        <v>23400</v>
      </c>
      <c r="U4926">
        <v>32100</v>
      </c>
      <c r="V4926">
        <v>42300</v>
      </c>
    </row>
    <row r="4927" spans="1:22" x14ac:dyDescent="0.25">
      <c r="A4927" t="str">
        <f t="shared" si="76"/>
        <v>2017/201810MaleGeneral, applied and forensic sciencesNon-EU</v>
      </c>
      <c r="B4927" t="s">
        <v>126</v>
      </c>
      <c r="C4927" t="s">
        <v>144</v>
      </c>
      <c r="D4927">
        <v>10</v>
      </c>
      <c r="E4927" t="s">
        <v>2</v>
      </c>
      <c r="F4927" t="s">
        <v>125</v>
      </c>
      <c r="G4927" t="s">
        <v>147</v>
      </c>
      <c r="H4927">
        <v>20</v>
      </c>
      <c r="I4927">
        <v>20</v>
      </c>
      <c r="J4927">
        <v>47</v>
      </c>
      <c r="K4927">
        <v>4.2</v>
      </c>
      <c r="L4927">
        <v>10</v>
      </c>
      <c r="M4927">
        <v>31.3</v>
      </c>
      <c r="N4927">
        <v>0</v>
      </c>
      <c r="O4927">
        <v>21.7</v>
      </c>
      <c r="P4927">
        <v>21.7</v>
      </c>
      <c r="Q4927">
        <v>21.7</v>
      </c>
      <c r="R4927">
        <v>0</v>
      </c>
      <c r="S4927" t="s">
        <v>124</v>
      </c>
      <c r="T4927" t="s">
        <v>124</v>
      </c>
      <c r="U4927" t="s">
        <v>124</v>
      </c>
      <c r="V4927" t="s">
        <v>124</v>
      </c>
    </row>
    <row r="4928" spans="1:22" x14ac:dyDescent="0.25">
      <c r="A4928" t="str">
        <f t="shared" si="76"/>
        <v>2017/201810MaleGeography, earth and environmental studiesEU</v>
      </c>
      <c r="B4928" t="s">
        <v>126</v>
      </c>
      <c r="C4928" t="s">
        <v>144</v>
      </c>
      <c r="D4928">
        <v>10</v>
      </c>
      <c r="E4928" t="s">
        <v>2</v>
      </c>
      <c r="F4928" t="s">
        <v>21</v>
      </c>
      <c r="G4928" t="s">
        <v>148</v>
      </c>
      <c r="H4928">
        <v>55</v>
      </c>
      <c r="I4928">
        <v>55</v>
      </c>
      <c r="J4928">
        <v>48.1</v>
      </c>
      <c r="K4928">
        <v>6.2</v>
      </c>
      <c r="L4928">
        <v>30</v>
      </c>
      <c r="M4928">
        <v>20.6</v>
      </c>
      <c r="N4928">
        <v>1.9</v>
      </c>
      <c r="O4928">
        <v>26.6</v>
      </c>
      <c r="P4928">
        <v>28.4</v>
      </c>
      <c r="Q4928">
        <v>29.4</v>
      </c>
      <c r="R4928">
        <v>2.8</v>
      </c>
      <c r="S4928">
        <v>10</v>
      </c>
      <c r="T4928">
        <v>21200</v>
      </c>
      <c r="U4928">
        <v>33600</v>
      </c>
      <c r="V4928">
        <v>55800</v>
      </c>
    </row>
    <row r="4929" spans="1:22" x14ac:dyDescent="0.25">
      <c r="A4929" t="str">
        <f t="shared" si="76"/>
        <v>2017/201810MaleGeography, earth and environmental studiesUK</v>
      </c>
      <c r="B4929" t="s">
        <v>126</v>
      </c>
      <c r="C4929" t="s">
        <v>144</v>
      </c>
      <c r="D4929">
        <v>10</v>
      </c>
      <c r="E4929" t="s">
        <v>2</v>
      </c>
      <c r="F4929" t="s">
        <v>61</v>
      </c>
      <c r="G4929" t="s">
        <v>148</v>
      </c>
      <c r="H4929">
        <v>3355</v>
      </c>
      <c r="I4929">
        <v>3240</v>
      </c>
      <c r="J4929">
        <v>1</v>
      </c>
      <c r="K4929">
        <v>3.5</v>
      </c>
      <c r="L4929">
        <v>3205</v>
      </c>
      <c r="M4929">
        <v>10.4</v>
      </c>
      <c r="N4929">
        <v>3.6</v>
      </c>
      <c r="O4929">
        <v>80</v>
      </c>
      <c r="P4929">
        <v>83.8</v>
      </c>
      <c r="Q4929">
        <v>85</v>
      </c>
      <c r="R4929">
        <v>5.0999999999999996</v>
      </c>
      <c r="S4929">
        <v>2465</v>
      </c>
      <c r="T4929">
        <v>26600</v>
      </c>
      <c r="U4929">
        <v>35400</v>
      </c>
      <c r="V4929">
        <v>48200</v>
      </c>
    </row>
    <row r="4930" spans="1:22" x14ac:dyDescent="0.25">
      <c r="A4930" t="str">
        <f t="shared" si="76"/>
        <v>2017/201810MaleGeography, earth and environmental studiesNon-EU</v>
      </c>
      <c r="B4930" t="s">
        <v>126</v>
      </c>
      <c r="C4930" t="s">
        <v>144</v>
      </c>
      <c r="D4930">
        <v>10</v>
      </c>
      <c r="E4930" t="s">
        <v>2</v>
      </c>
      <c r="F4930" t="s">
        <v>125</v>
      </c>
      <c r="G4930" t="s">
        <v>148</v>
      </c>
      <c r="H4930">
        <v>90</v>
      </c>
      <c r="I4930">
        <v>90</v>
      </c>
      <c r="J4930">
        <v>62.7</v>
      </c>
      <c r="K4930">
        <v>1.7</v>
      </c>
      <c r="L4930">
        <v>35</v>
      </c>
      <c r="M4930">
        <v>15.9</v>
      </c>
      <c r="N4930">
        <v>0.6</v>
      </c>
      <c r="O4930">
        <v>18.600000000000001</v>
      </c>
      <c r="P4930">
        <v>18.600000000000001</v>
      </c>
      <c r="Q4930">
        <v>20.8</v>
      </c>
      <c r="R4930">
        <v>2.2999999999999998</v>
      </c>
      <c r="S4930">
        <v>15</v>
      </c>
      <c r="T4930">
        <v>21200</v>
      </c>
      <c r="U4930">
        <v>38300</v>
      </c>
      <c r="V4930">
        <v>66800</v>
      </c>
    </row>
    <row r="4931" spans="1:22" x14ac:dyDescent="0.25">
      <c r="A4931" t="str">
        <f t="shared" si="76"/>
        <v>2017/201810MaleHealth and social careEU</v>
      </c>
      <c r="B4931" t="s">
        <v>126</v>
      </c>
      <c r="C4931" t="s">
        <v>144</v>
      </c>
      <c r="D4931">
        <v>10</v>
      </c>
      <c r="E4931" t="s">
        <v>2</v>
      </c>
      <c r="F4931" t="s">
        <v>21</v>
      </c>
      <c r="G4931" t="s">
        <v>104</v>
      </c>
      <c r="H4931">
        <v>10</v>
      </c>
      <c r="I4931">
        <v>10</v>
      </c>
      <c r="J4931">
        <v>29.4</v>
      </c>
      <c r="K4931">
        <v>10.5</v>
      </c>
      <c r="L4931">
        <v>5</v>
      </c>
      <c r="M4931">
        <v>23.5</v>
      </c>
      <c r="N4931">
        <v>0</v>
      </c>
      <c r="O4931">
        <v>47.1</v>
      </c>
      <c r="P4931">
        <v>47.1</v>
      </c>
      <c r="Q4931">
        <v>47.1</v>
      </c>
      <c r="R4931">
        <v>0</v>
      </c>
      <c r="S4931" t="s">
        <v>124</v>
      </c>
      <c r="T4931" t="s">
        <v>124</v>
      </c>
      <c r="U4931" t="s">
        <v>124</v>
      </c>
      <c r="V4931" t="s">
        <v>124</v>
      </c>
    </row>
    <row r="4932" spans="1:22" x14ac:dyDescent="0.25">
      <c r="A4932" t="str">
        <f t="shared" ref="A4932:A4995" si="77">B4932&amp;D4932&amp;E4932&amp;G4932&amp;F4932</f>
        <v>2017/201810MaleHealth and social careUK</v>
      </c>
      <c r="B4932" t="s">
        <v>126</v>
      </c>
      <c r="C4932" t="s">
        <v>144</v>
      </c>
      <c r="D4932">
        <v>10</v>
      </c>
      <c r="E4932" t="s">
        <v>2</v>
      </c>
      <c r="F4932" t="s">
        <v>61</v>
      </c>
      <c r="G4932" t="s">
        <v>104</v>
      </c>
      <c r="H4932">
        <v>670</v>
      </c>
      <c r="I4932">
        <v>660</v>
      </c>
      <c r="J4932">
        <v>3.7</v>
      </c>
      <c r="K4932">
        <v>1.2</v>
      </c>
      <c r="L4932">
        <v>635</v>
      </c>
      <c r="M4932">
        <v>7.6</v>
      </c>
      <c r="N4932">
        <v>4.7</v>
      </c>
      <c r="O4932">
        <v>74.3</v>
      </c>
      <c r="P4932">
        <v>83.2</v>
      </c>
      <c r="Q4932">
        <v>83.9</v>
      </c>
      <c r="R4932">
        <v>9.6</v>
      </c>
      <c r="S4932">
        <v>465</v>
      </c>
      <c r="T4932">
        <v>21900</v>
      </c>
      <c r="U4932">
        <v>31800</v>
      </c>
      <c r="V4932">
        <v>38000</v>
      </c>
    </row>
    <row r="4933" spans="1:22" x14ac:dyDescent="0.25">
      <c r="A4933" t="str">
        <f t="shared" si="77"/>
        <v>2017/201810MaleHealth and social careNon-EU</v>
      </c>
      <c r="B4933" t="s">
        <v>126</v>
      </c>
      <c r="C4933" t="s">
        <v>144</v>
      </c>
      <c r="D4933">
        <v>10</v>
      </c>
      <c r="E4933" t="s">
        <v>2</v>
      </c>
      <c r="F4933" t="s">
        <v>125</v>
      </c>
      <c r="G4933" t="s">
        <v>104</v>
      </c>
      <c r="H4933">
        <v>10</v>
      </c>
      <c r="I4933">
        <v>10</v>
      </c>
      <c r="J4933">
        <v>6.7</v>
      </c>
      <c r="K4933">
        <v>0</v>
      </c>
      <c r="L4933">
        <v>5</v>
      </c>
      <c r="M4933">
        <v>13.3</v>
      </c>
      <c r="N4933">
        <v>0</v>
      </c>
      <c r="O4933">
        <v>53.3</v>
      </c>
      <c r="P4933">
        <v>80</v>
      </c>
      <c r="Q4933">
        <v>80</v>
      </c>
      <c r="R4933">
        <v>26.7</v>
      </c>
      <c r="S4933" t="s">
        <v>124</v>
      </c>
      <c r="T4933" t="s">
        <v>124</v>
      </c>
      <c r="U4933" t="s">
        <v>124</v>
      </c>
      <c r="V4933" t="s">
        <v>124</v>
      </c>
    </row>
    <row r="4934" spans="1:22" x14ac:dyDescent="0.25">
      <c r="A4934" t="str">
        <f t="shared" si="77"/>
        <v>2017/201810MaleHistory and archaeologyEU</v>
      </c>
      <c r="B4934" t="s">
        <v>126</v>
      </c>
      <c r="C4934" t="s">
        <v>144</v>
      </c>
      <c r="D4934">
        <v>10</v>
      </c>
      <c r="E4934" t="s">
        <v>2</v>
      </c>
      <c r="F4934" t="s">
        <v>21</v>
      </c>
      <c r="G4934" t="s">
        <v>113</v>
      </c>
      <c r="H4934">
        <v>65</v>
      </c>
      <c r="I4934">
        <v>60</v>
      </c>
      <c r="J4934">
        <v>37</v>
      </c>
      <c r="K4934">
        <v>11.7</v>
      </c>
      <c r="L4934">
        <v>35</v>
      </c>
      <c r="M4934">
        <v>24.9</v>
      </c>
      <c r="N4934">
        <v>5.9</v>
      </c>
      <c r="O4934">
        <v>28</v>
      </c>
      <c r="P4934">
        <v>30.5</v>
      </c>
      <c r="Q4934">
        <v>32.200000000000003</v>
      </c>
      <c r="R4934">
        <v>4.2</v>
      </c>
      <c r="S4934">
        <v>15</v>
      </c>
      <c r="T4934">
        <v>28000</v>
      </c>
      <c r="U4934">
        <v>43600</v>
      </c>
      <c r="V4934">
        <v>59100</v>
      </c>
    </row>
    <row r="4935" spans="1:22" x14ac:dyDescent="0.25">
      <c r="A4935" t="str">
        <f t="shared" si="77"/>
        <v>2017/201810MaleHistory and archaeologyUK</v>
      </c>
      <c r="B4935" t="s">
        <v>126</v>
      </c>
      <c r="C4935" t="s">
        <v>144</v>
      </c>
      <c r="D4935">
        <v>10</v>
      </c>
      <c r="E4935" t="s">
        <v>2</v>
      </c>
      <c r="F4935" t="s">
        <v>61</v>
      </c>
      <c r="G4935" t="s">
        <v>113</v>
      </c>
      <c r="H4935">
        <v>4415</v>
      </c>
      <c r="I4935">
        <v>4290</v>
      </c>
      <c r="J4935">
        <v>1.2</v>
      </c>
      <c r="K4935">
        <v>2.9</v>
      </c>
      <c r="L4935">
        <v>4235</v>
      </c>
      <c r="M4935">
        <v>11</v>
      </c>
      <c r="N4935">
        <v>3.7</v>
      </c>
      <c r="O4935">
        <v>78.400000000000006</v>
      </c>
      <c r="P4935">
        <v>82.8</v>
      </c>
      <c r="Q4935">
        <v>84</v>
      </c>
      <c r="R4935">
        <v>5.6</v>
      </c>
      <c r="S4935">
        <v>3195</v>
      </c>
      <c r="T4935">
        <v>24100</v>
      </c>
      <c r="U4935">
        <v>35000</v>
      </c>
      <c r="V4935">
        <v>51500</v>
      </c>
    </row>
    <row r="4936" spans="1:22" x14ac:dyDescent="0.25">
      <c r="A4936" t="str">
        <f t="shared" si="77"/>
        <v>2017/201810MaleHistory and archaeologyNon-EU</v>
      </c>
      <c r="B4936" t="s">
        <v>126</v>
      </c>
      <c r="C4936" t="s">
        <v>144</v>
      </c>
      <c r="D4936">
        <v>10</v>
      </c>
      <c r="E4936" t="s">
        <v>2</v>
      </c>
      <c r="F4936" t="s">
        <v>125</v>
      </c>
      <c r="G4936" t="s">
        <v>113</v>
      </c>
      <c r="H4936">
        <v>80</v>
      </c>
      <c r="I4936">
        <v>75</v>
      </c>
      <c r="J4936">
        <v>46.9</v>
      </c>
      <c r="K4936">
        <v>6.6</v>
      </c>
      <c r="L4936">
        <v>40</v>
      </c>
      <c r="M4936">
        <v>19.899999999999999</v>
      </c>
      <c r="N4936">
        <v>2.7</v>
      </c>
      <c r="O4936">
        <v>29.1</v>
      </c>
      <c r="P4936">
        <v>30.4</v>
      </c>
      <c r="Q4936">
        <v>30.4</v>
      </c>
      <c r="R4936">
        <v>1.4</v>
      </c>
      <c r="S4936">
        <v>15</v>
      </c>
      <c r="T4936">
        <v>29900</v>
      </c>
      <c r="U4936">
        <v>43400</v>
      </c>
      <c r="V4936">
        <v>77400</v>
      </c>
    </row>
    <row r="4937" spans="1:22" x14ac:dyDescent="0.25">
      <c r="A4937" t="str">
        <f t="shared" si="77"/>
        <v>2017/201810MaleLanguages and area studiesEU</v>
      </c>
      <c r="B4937" t="s">
        <v>126</v>
      </c>
      <c r="C4937" t="s">
        <v>144</v>
      </c>
      <c r="D4937">
        <v>10</v>
      </c>
      <c r="E4937" t="s">
        <v>2</v>
      </c>
      <c r="F4937" t="s">
        <v>21</v>
      </c>
      <c r="G4937" t="s">
        <v>149</v>
      </c>
      <c r="H4937">
        <v>115</v>
      </c>
      <c r="I4937">
        <v>105</v>
      </c>
      <c r="J4937">
        <v>45</v>
      </c>
      <c r="K4937">
        <v>7.2</v>
      </c>
      <c r="L4937">
        <v>60</v>
      </c>
      <c r="M4937">
        <v>23.9</v>
      </c>
      <c r="N4937">
        <v>4.5999999999999996</v>
      </c>
      <c r="O4937">
        <v>25.5</v>
      </c>
      <c r="P4937">
        <v>26.1</v>
      </c>
      <c r="Q4937">
        <v>26.6</v>
      </c>
      <c r="R4937">
        <v>1.1000000000000001</v>
      </c>
      <c r="S4937">
        <v>25</v>
      </c>
      <c r="T4937">
        <v>17200</v>
      </c>
      <c r="U4937">
        <v>31800</v>
      </c>
      <c r="V4937">
        <v>49300</v>
      </c>
    </row>
    <row r="4938" spans="1:22" x14ac:dyDescent="0.25">
      <c r="A4938" t="str">
        <f t="shared" si="77"/>
        <v>2017/201810MaleLanguages and area studiesUK</v>
      </c>
      <c r="B4938" t="s">
        <v>126</v>
      </c>
      <c r="C4938" t="s">
        <v>144</v>
      </c>
      <c r="D4938">
        <v>10</v>
      </c>
      <c r="E4938" t="s">
        <v>2</v>
      </c>
      <c r="F4938" t="s">
        <v>61</v>
      </c>
      <c r="G4938" t="s">
        <v>149</v>
      </c>
      <c r="H4938">
        <v>1725</v>
      </c>
      <c r="I4938">
        <v>1615</v>
      </c>
      <c r="J4938">
        <v>1.7</v>
      </c>
      <c r="K4938">
        <v>6.4</v>
      </c>
      <c r="L4938">
        <v>1590</v>
      </c>
      <c r="M4938">
        <v>17.3</v>
      </c>
      <c r="N4938">
        <v>5.2</v>
      </c>
      <c r="O4938">
        <v>70.2</v>
      </c>
      <c r="P4938">
        <v>74.400000000000006</v>
      </c>
      <c r="Q4938">
        <v>75.8</v>
      </c>
      <c r="R4938">
        <v>5.6</v>
      </c>
      <c r="S4938">
        <v>1050</v>
      </c>
      <c r="T4938">
        <v>25900</v>
      </c>
      <c r="U4938">
        <v>37600</v>
      </c>
      <c r="V4938">
        <v>59100</v>
      </c>
    </row>
    <row r="4939" spans="1:22" x14ac:dyDescent="0.25">
      <c r="A4939" t="str">
        <f t="shared" si="77"/>
        <v>2017/201810MaleLanguages and area studiesNon-EU</v>
      </c>
      <c r="B4939" t="s">
        <v>126</v>
      </c>
      <c r="C4939" t="s">
        <v>144</v>
      </c>
      <c r="D4939">
        <v>10</v>
      </c>
      <c r="E4939" t="s">
        <v>2</v>
      </c>
      <c r="F4939" t="s">
        <v>125</v>
      </c>
      <c r="G4939" t="s">
        <v>149</v>
      </c>
      <c r="H4939">
        <v>50</v>
      </c>
      <c r="I4939">
        <v>45</v>
      </c>
      <c r="J4939">
        <v>38.5</v>
      </c>
      <c r="K4939">
        <v>8.9</v>
      </c>
      <c r="L4939">
        <v>30</v>
      </c>
      <c r="M4939">
        <v>16</v>
      </c>
      <c r="N4939">
        <v>8.6999999999999993</v>
      </c>
      <c r="O4939">
        <v>32.4</v>
      </c>
      <c r="P4939">
        <v>34.5</v>
      </c>
      <c r="Q4939">
        <v>36.700000000000003</v>
      </c>
      <c r="R4939">
        <v>4.4000000000000004</v>
      </c>
      <c r="S4939">
        <v>15</v>
      </c>
      <c r="T4939">
        <v>22600</v>
      </c>
      <c r="U4939">
        <v>44200</v>
      </c>
      <c r="V4939">
        <v>71200</v>
      </c>
    </row>
    <row r="4940" spans="1:22" x14ac:dyDescent="0.25">
      <c r="A4940" t="str">
        <f t="shared" si="77"/>
        <v>2017/201810MaleLawEU</v>
      </c>
      <c r="B4940" t="s">
        <v>126</v>
      </c>
      <c r="C4940" t="s">
        <v>144</v>
      </c>
      <c r="D4940">
        <v>10</v>
      </c>
      <c r="E4940" t="s">
        <v>2</v>
      </c>
      <c r="F4940" t="s">
        <v>21</v>
      </c>
      <c r="G4940" t="s">
        <v>7</v>
      </c>
      <c r="H4940">
        <v>190</v>
      </c>
      <c r="I4940">
        <v>175</v>
      </c>
      <c r="J4940">
        <v>58.7</v>
      </c>
      <c r="K4940">
        <v>7.9</v>
      </c>
      <c r="L4940">
        <v>70</v>
      </c>
      <c r="M4940">
        <v>21.2</v>
      </c>
      <c r="N4940">
        <v>1.7</v>
      </c>
      <c r="O4940">
        <v>16.7</v>
      </c>
      <c r="P4940">
        <v>17.3</v>
      </c>
      <c r="Q4940">
        <v>18.399999999999999</v>
      </c>
      <c r="R4940">
        <v>1.7</v>
      </c>
      <c r="S4940">
        <v>25</v>
      </c>
      <c r="T4940">
        <v>33600</v>
      </c>
      <c r="U4940">
        <v>47800</v>
      </c>
      <c r="V4940">
        <v>114600</v>
      </c>
    </row>
    <row r="4941" spans="1:22" x14ac:dyDescent="0.25">
      <c r="A4941" t="str">
        <f t="shared" si="77"/>
        <v>2017/201810MaleLawUK</v>
      </c>
      <c r="B4941" t="s">
        <v>126</v>
      </c>
      <c r="C4941" t="s">
        <v>144</v>
      </c>
      <c r="D4941">
        <v>10</v>
      </c>
      <c r="E4941" t="s">
        <v>2</v>
      </c>
      <c r="F4941" t="s">
        <v>61</v>
      </c>
      <c r="G4941" t="s">
        <v>7</v>
      </c>
      <c r="H4941">
        <v>4030</v>
      </c>
      <c r="I4941">
        <v>3920</v>
      </c>
      <c r="J4941">
        <v>2</v>
      </c>
      <c r="K4941">
        <v>2.8</v>
      </c>
      <c r="L4941">
        <v>3840</v>
      </c>
      <c r="M4941">
        <v>11</v>
      </c>
      <c r="N4941">
        <v>4.2</v>
      </c>
      <c r="O4941">
        <v>78.400000000000006</v>
      </c>
      <c r="P4941">
        <v>82</v>
      </c>
      <c r="Q4941">
        <v>82.9</v>
      </c>
      <c r="R4941">
        <v>4.5</v>
      </c>
      <c r="S4941">
        <v>2910</v>
      </c>
      <c r="T4941">
        <v>26600</v>
      </c>
      <c r="U4941">
        <v>39800</v>
      </c>
      <c r="V4941">
        <v>62000</v>
      </c>
    </row>
    <row r="4942" spans="1:22" x14ac:dyDescent="0.25">
      <c r="A4942" t="str">
        <f t="shared" si="77"/>
        <v>2017/201810MaleLawNon-EU</v>
      </c>
      <c r="B4942" t="s">
        <v>126</v>
      </c>
      <c r="C4942" t="s">
        <v>144</v>
      </c>
      <c r="D4942">
        <v>10</v>
      </c>
      <c r="E4942" t="s">
        <v>2</v>
      </c>
      <c r="F4942" t="s">
        <v>125</v>
      </c>
      <c r="G4942" t="s">
        <v>7</v>
      </c>
      <c r="H4942">
        <v>640</v>
      </c>
      <c r="I4942">
        <v>615</v>
      </c>
      <c r="J4942">
        <v>56.9</v>
      </c>
      <c r="K4942">
        <v>3.9</v>
      </c>
      <c r="L4942">
        <v>265</v>
      </c>
      <c r="M4942">
        <v>23.6</v>
      </c>
      <c r="N4942">
        <v>1.7</v>
      </c>
      <c r="O4942">
        <v>14.8</v>
      </c>
      <c r="P4942">
        <v>16.100000000000001</v>
      </c>
      <c r="Q4942">
        <v>17.7</v>
      </c>
      <c r="R4942">
        <v>2.9</v>
      </c>
      <c r="S4942">
        <v>75</v>
      </c>
      <c r="T4942">
        <v>19700</v>
      </c>
      <c r="U4942">
        <v>31800</v>
      </c>
      <c r="V4942">
        <v>89100</v>
      </c>
    </row>
    <row r="4943" spans="1:22" x14ac:dyDescent="0.25">
      <c r="A4943" t="str">
        <f t="shared" si="77"/>
        <v>2017/201810MaleMaterials and technologyEU</v>
      </c>
      <c r="B4943" t="s">
        <v>126</v>
      </c>
      <c r="C4943" t="s">
        <v>144</v>
      </c>
      <c r="D4943">
        <v>10</v>
      </c>
      <c r="E4943" t="s">
        <v>2</v>
      </c>
      <c r="F4943" t="s">
        <v>21</v>
      </c>
      <c r="G4943" t="s">
        <v>150</v>
      </c>
      <c r="H4943">
        <v>75</v>
      </c>
      <c r="I4943">
        <v>70</v>
      </c>
      <c r="J4943">
        <v>55.3</v>
      </c>
      <c r="K4943">
        <v>8.5</v>
      </c>
      <c r="L4943">
        <v>30</v>
      </c>
      <c r="M4943">
        <v>19.899999999999999</v>
      </c>
      <c r="N4943">
        <v>0</v>
      </c>
      <c r="O4943">
        <v>23.3</v>
      </c>
      <c r="P4943">
        <v>24.8</v>
      </c>
      <c r="Q4943">
        <v>24.8</v>
      </c>
      <c r="R4943">
        <v>1.5</v>
      </c>
      <c r="S4943">
        <v>15</v>
      </c>
      <c r="T4943">
        <v>20600</v>
      </c>
      <c r="U4943">
        <v>36200</v>
      </c>
      <c r="V4943">
        <v>68300</v>
      </c>
    </row>
    <row r="4944" spans="1:22" x14ac:dyDescent="0.25">
      <c r="A4944" t="str">
        <f t="shared" si="77"/>
        <v>2017/201810MaleMaterials and technologyUK</v>
      </c>
      <c r="B4944" t="s">
        <v>126</v>
      </c>
      <c r="C4944" t="s">
        <v>144</v>
      </c>
      <c r="D4944">
        <v>10</v>
      </c>
      <c r="E4944" t="s">
        <v>2</v>
      </c>
      <c r="F4944" t="s">
        <v>61</v>
      </c>
      <c r="G4944" t="s">
        <v>150</v>
      </c>
      <c r="H4944">
        <v>1270</v>
      </c>
      <c r="I4944">
        <v>1220</v>
      </c>
      <c r="J4944">
        <v>1.6</v>
      </c>
      <c r="K4944">
        <v>3.7</v>
      </c>
      <c r="L4944">
        <v>1205</v>
      </c>
      <c r="M4944">
        <v>11.5</v>
      </c>
      <c r="N4944">
        <v>3.8</v>
      </c>
      <c r="O4944">
        <v>79.5</v>
      </c>
      <c r="P4944">
        <v>82.4</v>
      </c>
      <c r="Q4944">
        <v>83.1</v>
      </c>
      <c r="R4944">
        <v>3.6</v>
      </c>
      <c r="S4944">
        <v>915</v>
      </c>
      <c r="T4944">
        <v>22300</v>
      </c>
      <c r="U4944">
        <v>32500</v>
      </c>
      <c r="V4944">
        <v>46400</v>
      </c>
    </row>
    <row r="4945" spans="1:22" x14ac:dyDescent="0.25">
      <c r="A4945" t="str">
        <f t="shared" si="77"/>
        <v>2017/201810MaleMaterials and technologyNon-EU</v>
      </c>
      <c r="B4945" t="s">
        <v>126</v>
      </c>
      <c r="C4945" t="s">
        <v>144</v>
      </c>
      <c r="D4945">
        <v>10</v>
      </c>
      <c r="E4945" t="s">
        <v>2</v>
      </c>
      <c r="F4945" t="s">
        <v>125</v>
      </c>
      <c r="G4945" t="s">
        <v>150</v>
      </c>
      <c r="H4945">
        <v>160</v>
      </c>
      <c r="I4945">
        <v>150</v>
      </c>
      <c r="J4945">
        <v>59.5</v>
      </c>
      <c r="K4945">
        <v>4.0999999999999996</v>
      </c>
      <c r="L4945">
        <v>60</v>
      </c>
      <c r="M4945">
        <v>22.9</v>
      </c>
      <c r="N4945">
        <v>2</v>
      </c>
      <c r="O4945">
        <v>13.9</v>
      </c>
      <c r="P4945">
        <v>15.4</v>
      </c>
      <c r="Q4945">
        <v>15.6</v>
      </c>
      <c r="R4945">
        <v>1.8</v>
      </c>
      <c r="S4945">
        <v>20</v>
      </c>
      <c r="T4945">
        <v>21500</v>
      </c>
      <c r="U4945">
        <v>35000</v>
      </c>
      <c r="V4945">
        <v>38000</v>
      </c>
    </row>
    <row r="4946" spans="1:22" x14ac:dyDescent="0.25">
      <c r="A4946" t="str">
        <f t="shared" si="77"/>
        <v>2017/201810MaleMathematical sciencesEU</v>
      </c>
      <c r="B4946" t="s">
        <v>126</v>
      </c>
      <c r="C4946" t="s">
        <v>144</v>
      </c>
      <c r="D4946">
        <v>10</v>
      </c>
      <c r="E4946" t="s">
        <v>2</v>
      </c>
      <c r="F4946" t="s">
        <v>21</v>
      </c>
      <c r="G4946" t="s">
        <v>5</v>
      </c>
      <c r="H4946">
        <v>95</v>
      </c>
      <c r="I4946">
        <v>85</v>
      </c>
      <c r="J4946">
        <v>52.1</v>
      </c>
      <c r="K4946">
        <v>7.9</v>
      </c>
      <c r="L4946">
        <v>40</v>
      </c>
      <c r="M4946">
        <v>17.600000000000001</v>
      </c>
      <c r="N4946">
        <v>3.4</v>
      </c>
      <c r="O4946">
        <v>25.2</v>
      </c>
      <c r="P4946">
        <v>26.9</v>
      </c>
      <c r="Q4946">
        <v>26.9</v>
      </c>
      <c r="R4946">
        <v>1.7</v>
      </c>
      <c r="S4946">
        <v>20</v>
      </c>
      <c r="T4946">
        <v>33200</v>
      </c>
      <c r="U4946">
        <v>77000</v>
      </c>
      <c r="V4946">
        <v>101200</v>
      </c>
    </row>
    <row r="4947" spans="1:22" x14ac:dyDescent="0.25">
      <c r="A4947" t="str">
        <f t="shared" si="77"/>
        <v>2017/201810MaleMathematical sciencesUK</v>
      </c>
      <c r="B4947" t="s">
        <v>126</v>
      </c>
      <c r="C4947" t="s">
        <v>144</v>
      </c>
      <c r="D4947">
        <v>10</v>
      </c>
      <c r="E4947" t="s">
        <v>2</v>
      </c>
      <c r="F4947" t="s">
        <v>61</v>
      </c>
      <c r="G4947" t="s">
        <v>5</v>
      </c>
      <c r="H4947">
        <v>2515</v>
      </c>
      <c r="I4947">
        <v>2405</v>
      </c>
      <c r="J4947">
        <v>1.3</v>
      </c>
      <c r="K4947">
        <v>4.5</v>
      </c>
      <c r="L4947">
        <v>2370</v>
      </c>
      <c r="M4947">
        <v>11.2</v>
      </c>
      <c r="N4947">
        <v>3.8</v>
      </c>
      <c r="O4947">
        <v>79.099999999999994</v>
      </c>
      <c r="P4947">
        <v>82.9</v>
      </c>
      <c r="Q4947">
        <v>83.7</v>
      </c>
      <c r="R4947">
        <v>4.5999999999999996</v>
      </c>
      <c r="S4947">
        <v>1840</v>
      </c>
      <c r="T4947">
        <v>32100</v>
      </c>
      <c r="U4947">
        <v>46400</v>
      </c>
      <c r="V4947">
        <v>71500</v>
      </c>
    </row>
    <row r="4948" spans="1:22" x14ac:dyDescent="0.25">
      <c r="A4948" t="str">
        <f t="shared" si="77"/>
        <v>2017/201810MaleMathematical sciencesNon-EU</v>
      </c>
      <c r="B4948" t="s">
        <v>126</v>
      </c>
      <c r="C4948" t="s">
        <v>144</v>
      </c>
      <c r="D4948">
        <v>10</v>
      </c>
      <c r="E4948" t="s">
        <v>2</v>
      </c>
      <c r="F4948" t="s">
        <v>125</v>
      </c>
      <c r="G4948" t="s">
        <v>5</v>
      </c>
      <c r="H4948">
        <v>275</v>
      </c>
      <c r="I4948">
        <v>265</v>
      </c>
      <c r="J4948">
        <v>57.2</v>
      </c>
      <c r="K4948">
        <v>4.0999999999999996</v>
      </c>
      <c r="L4948">
        <v>115</v>
      </c>
      <c r="M4948">
        <v>19.899999999999999</v>
      </c>
      <c r="N4948">
        <v>1</v>
      </c>
      <c r="O4948">
        <v>21.5</v>
      </c>
      <c r="P4948">
        <v>21.8</v>
      </c>
      <c r="Q4948">
        <v>21.8</v>
      </c>
      <c r="R4948">
        <v>0.4</v>
      </c>
      <c r="S4948">
        <v>50</v>
      </c>
      <c r="T4948">
        <v>33200</v>
      </c>
      <c r="U4948">
        <v>48200</v>
      </c>
      <c r="V4948">
        <v>109500</v>
      </c>
    </row>
    <row r="4949" spans="1:22" x14ac:dyDescent="0.25">
      <c r="A4949" t="str">
        <f t="shared" si="77"/>
        <v>2017/201810MaleMedia, journalism and communicationsEU</v>
      </c>
      <c r="B4949" t="s">
        <v>126</v>
      </c>
      <c r="C4949" t="s">
        <v>144</v>
      </c>
      <c r="D4949">
        <v>10</v>
      </c>
      <c r="E4949" t="s">
        <v>2</v>
      </c>
      <c r="F4949" t="s">
        <v>21</v>
      </c>
      <c r="G4949" t="s">
        <v>151</v>
      </c>
      <c r="H4949">
        <v>115</v>
      </c>
      <c r="I4949">
        <v>100</v>
      </c>
      <c r="J4949">
        <v>48.2</v>
      </c>
      <c r="K4949">
        <v>9.6999999999999993</v>
      </c>
      <c r="L4949">
        <v>55</v>
      </c>
      <c r="M4949">
        <v>19.399999999999999</v>
      </c>
      <c r="N4949">
        <v>2.5</v>
      </c>
      <c r="O4949">
        <v>29.4</v>
      </c>
      <c r="P4949">
        <v>29.9</v>
      </c>
      <c r="Q4949">
        <v>29.9</v>
      </c>
      <c r="R4949">
        <v>0.5</v>
      </c>
      <c r="S4949">
        <v>25</v>
      </c>
      <c r="T4949">
        <v>21200</v>
      </c>
      <c r="U4949">
        <v>31800</v>
      </c>
      <c r="V4949">
        <v>44900</v>
      </c>
    </row>
    <row r="4950" spans="1:22" x14ac:dyDescent="0.25">
      <c r="A4950" t="str">
        <f t="shared" si="77"/>
        <v>2017/201810MaleMedia, journalism and communicationsUK</v>
      </c>
      <c r="B4950" t="s">
        <v>126</v>
      </c>
      <c r="C4950" t="s">
        <v>144</v>
      </c>
      <c r="D4950">
        <v>10</v>
      </c>
      <c r="E4950" t="s">
        <v>2</v>
      </c>
      <c r="F4950" t="s">
        <v>61</v>
      </c>
      <c r="G4950" t="s">
        <v>151</v>
      </c>
      <c r="H4950">
        <v>3150</v>
      </c>
      <c r="I4950">
        <v>3090</v>
      </c>
      <c r="J4950">
        <v>1.8</v>
      </c>
      <c r="K4950">
        <v>2</v>
      </c>
      <c r="L4950">
        <v>3030</v>
      </c>
      <c r="M4950">
        <v>9.1</v>
      </c>
      <c r="N4950">
        <v>5.2</v>
      </c>
      <c r="O4950">
        <v>80.900000000000006</v>
      </c>
      <c r="P4950">
        <v>83.4</v>
      </c>
      <c r="Q4950">
        <v>83.9</v>
      </c>
      <c r="R4950">
        <v>3</v>
      </c>
      <c r="S4950">
        <v>2370</v>
      </c>
      <c r="T4950">
        <v>20100</v>
      </c>
      <c r="U4950">
        <v>29600</v>
      </c>
      <c r="V4950">
        <v>40200</v>
      </c>
    </row>
    <row r="4951" spans="1:22" x14ac:dyDescent="0.25">
      <c r="A4951" t="str">
        <f t="shared" si="77"/>
        <v>2017/201810MaleMedia, journalism and communicationsNon-EU</v>
      </c>
      <c r="B4951" t="s">
        <v>126</v>
      </c>
      <c r="C4951" t="s">
        <v>144</v>
      </c>
      <c r="D4951">
        <v>10</v>
      </c>
      <c r="E4951" t="s">
        <v>2</v>
      </c>
      <c r="F4951" t="s">
        <v>125</v>
      </c>
      <c r="G4951" t="s">
        <v>151</v>
      </c>
      <c r="H4951">
        <v>170</v>
      </c>
      <c r="I4951">
        <v>165</v>
      </c>
      <c r="J4951">
        <v>65.3</v>
      </c>
      <c r="K4951">
        <v>4.3</v>
      </c>
      <c r="L4951">
        <v>55</v>
      </c>
      <c r="M4951">
        <v>18.2</v>
      </c>
      <c r="N4951">
        <v>2.2000000000000002</v>
      </c>
      <c r="O4951">
        <v>12.1</v>
      </c>
      <c r="P4951">
        <v>12.7</v>
      </c>
      <c r="Q4951">
        <v>14.4</v>
      </c>
      <c r="R4951">
        <v>2.2999999999999998</v>
      </c>
      <c r="S4951">
        <v>20</v>
      </c>
      <c r="T4951">
        <v>14500</v>
      </c>
      <c r="U4951">
        <v>28100</v>
      </c>
      <c r="V4951">
        <v>43100</v>
      </c>
    </row>
    <row r="4952" spans="1:22" x14ac:dyDescent="0.25">
      <c r="A4952" t="str">
        <f t="shared" si="77"/>
        <v>2017/201810MaleMedical sciencesEU</v>
      </c>
      <c r="B4952" t="s">
        <v>126</v>
      </c>
      <c r="C4952" t="s">
        <v>144</v>
      </c>
      <c r="D4952">
        <v>10</v>
      </c>
      <c r="E4952" t="s">
        <v>2</v>
      </c>
      <c r="F4952" t="s">
        <v>21</v>
      </c>
      <c r="G4952" t="s">
        <v>152</v>
      </c>
      <c r="H4952">
        <v>25</v>
      </c>
      <c r="I4952">
        <v>20</v>
      </c>
      <c r="J4952">
        <v>44.4</v>
      </c>
      <c r="K4952">
        <v>4.3</v>
      </c>
      <c r="L4952">
        <v>10</v>
      </c>
      <c r="M4952">
        <v>20.7</v>
      </c>
      <c r="N4952">
        <v>1.5</v>
      </c>
      <c r="O4952">
        <v>24.4</v>
      </c>
      <c r="P4952">
        <v>33.299999999999997</v>
      </c>
      <c r="Q4952">
        <v>33.299999999999997</v>
      </c>
      <c r="R4952">
        <v>8.9</v>
      </c>
      <c r="S4952" t="s">
        <v>124</v>
      </c>
      <c r="T4952" t="s">
        <v>124</v>
      </c>
      <c r="U4952" t="s">
        <v>124</v>
      </c>
      <c r="V4952" t="s">
        <v>124</v>
      </c>
    </row>
    <row r="4953" spans="1:22" x14ac:dyDescent="0.25">
      <c r="A4953" t="str">
        <f t="shared" si="77"/>
        <v>2017/201810MaleMedical sciencesUK</v>
      </c>
      <c r="B4953" t="s">
        <v>126</v>
      </c>
      <c r="C4953" t="s">
        <v>144</v>
      </c>
      <c r="D4953">
        <v>10</v>
      </c>
      <c r="E4953" t="s">
        <v>2</v>
      </c>
      <c r="F4953" t="s">
        <v>61</v>
      </c>
      <c r="G4953" t="s">
        <v>152</v>
      </c>
      <c r="H4953">
        <v>825</v>
      </c>
      <c r="I4953">
        <v>805</v>
      </c>
      <c r="J4953">
        <v>1.2</v>
      </c>
      <c r="K4953">
        <v>2.4</v>
      </c>
      <c r="L4953">
        <v>795</v>
      </c>
      <c r="M4953">
        <v>7.5</v>
      </c>
      <c r="N4953">
        <v>3.7</v>
      </c>
      <c r="O4953">
        <v>71.7</v>
      </c>
      <c r="P4953">
        <v>84.8</v>
      </c>
      <c r="Q4953">
        <v>87.5</v>
      </c>
      <c r="R4953">
        <v>15.8</v>
      </c>
      <c r="S4953">
        <v>540</v>
      </c>
      <c r="T4953">
        <v>32800</v>
      </c>
      <c r="U4953">
        <v>41600</v>
      </c>
      <c r="V4953">
        <v>55800</v>
      </c>
    </row>
    <row r="4954" spans="1:22" x14ac:dyDescent="0.25">
      <c r="A4954" t="str">
        <f t="shared" si="77"/>
        <v>2017/201810MaleMedical sciencesNon-EU</v>
      </c>
      <c r="B4954" t="s">
        <v>126</v>
      </c>
      <c r="C4954" t="s">
        <v>144</v>
      </c>
      <c r="D4954">
        <v>10</v>
      </c>
      <c r="E4954" t="s">
        <v>2</v>
      </c>
      <c r="F4954" t="s">
        <v>125</v>
      </c>
      <c r="G4954" t="s">
        <v>152</v>
      </c>
      <c r="H4954">
        <v>35</v>
      </c>
      <c r="I4954">
        <v>35</v>
      </c>
      <c r="J4954">
        <v>40.9</v>
      </c>
      <c r="K4954">
        <v>2.8</v>
      </c>
      <c r="L4954">
        <v>20</v>
      </c>
      <c r="M4954">
        <v>11.5</v>
      </c>
      <c r="N4954">
        <v>0</v>
      </c>
      <c r="O4954">
        <v>36.1</v>
      </c>
      <c r="P4954">
        <v>43.3</v>
      </c>
      <c r="Q4954">
        <v>47.6</v>
      </c>
      <c r="R4954">
        <v>11.5</v>
      </c>
      <c r="S4954">
        <v>10</v>
      </c>
      <c r="T4954">
        <v>50400</v>
      </c>
      <c r="U4954">
        <v>56200</v>
      </c>
      <c r="V4954">
        <v>61300</v>
      </c>
    </row>
    <row r="4955" spans="1:22" x14ac:dyDescent="0.25">
      <c r="A4955" t="str">
        <f t="shared" si="77"/>
        <v>2017/201810MaleMedicine and dentistryEU</v>
      </c>
      <c r="B4955" t="s">
        <v>126</v>
      </c>
      <c r="C4955" t="s">
        <v>144</v>
      </c>
      <c r="D4955">
        <v>10</v>
      </c>
      <c r="E4955" t="s">
        <v>2</v>
      </c>
      <c r="F4955" t="s">
        <v>21</v>
      </c>
      <c r="G4955" t="s">
        <v>77</v>
      </c>
      <c r="H4955">
        <v>55</v>
      </c>
      <c r="I4955">
        <v>50</v>
      </c>
      <c r="J4955">
        <v>12.5</v>
      </c>
      <c r="K4955">
        <v>14.3</v>
      </c>
      <c r="L4955">
        <v>40</v>
      </c>
      <c r="M4955">
        <v>12.5</v>
      </c>
      <c r="N4955">
        <v>6.2</v>
      </c>
      <c r="O4955">
        <v>52.1</v>
      </c>
      <c r="P4955">
        <v>66.7</v>
      </c>
      <c r="Q4955">
        <v>68.8</v>
      </c>
      <c r="R4955">
        <v>16.7</v>
      </c>
      <c r="S4955">
        <v>25</v>
      </c>
      <c r="T4955">
        <v>50600</v>
      </c>
      <c r="U4955">
        <v>63500</v>
      </c>
      <c r="V4955">
        <v>83200</v>
      </c>
    </row>
    <row r="4956" spans="1:22" x14ac:dyDescent="0.25">
      <c r="A4956" t="str">
        <f t="shared" si="77"/>
        <v>2017/201810MaleMedicine and dentistryUK</v>
      </c>
      <c r="B4956" t="s">
        <v>126</v>
      </c>
      <c r="C4956" t="s">
        <v>144</v>
      </c>
      <c r="D4956">
        <v>10</v>
      </c>
      <c r="E4956" t="s">
        <v>2</v>
      </c>
      <c r="F4956" t="s">
        <v>61</v>
      </c>
      <c r="G4956" t="s">
        <v>77</v>
      </c>
      <c r="H4956">
        <v>2500</v>
      </c>
      <c r="I4956">
        <v>2425</v>
      </c>
      <c r="J4956">
        <v>1.2</v>
      </c>
      <c r="K4956">
        <v>3</v>
      </c>
      <c r="L4956">
        <v>2395</v>
      </c>
      <c r="M4956">
        <v>10.6</v>
      </c>
      <c r="N4956">
        <v>2.6</v>
      </c>
      <c r="O4956">
        <v>63.9</v>
      </c>
      <c r="P4956">
        <v>83.4</v>
      </c>
      <c r="Q4956">
        <v>85.7</v>
      </c>
      <c r="R4956">
        <v>21.8</v>
      </c>
      <c r="S4956">
        <v>1435</v>
      </c>
      <c r="T4956">
        <v>53300</v>
      </c>
      <c r="U4956">
        <v>64800</v>
      </c>
      <c r="V4956">
        <v>80300</v>
      </c>
    </row>
    <row r="4957" spans="1:22" x14ac:dyDescent="0.25">
      <c r="A4957" t="str">
        <f t="shared" si="77"/>
        <v>2017/201810MaleMedicine and dentistryNon-EU</v>
      </c>
      <c r="B4957" t="s">
        <v>126</v>
      </c>
      <c r="C4957" t="s">
        <v>144</v>
      </c>
      <c r="D4957">
        <v>10</v>
      </c>
      <c r="E4957" t="s">
        <v>2</v>
      </c>
      <c r="F4957" t="s">
        <v>125</v>
      </c>
      <c r="G4957" t="s">
        <v>77</v>
      </c>
      <c r="H4957">
        <v>180</v>
      </c>
      <c r="I4957">
        <v>165</v>
      </c>
      <c r="J4957">
        <v>24.4</v>
      </c>
      <c r="K4957">
        <v>9.9</v>
      </c>
      <c r="L4957">
        <v>125</v>
      </c>
      <c r="M4957">
        <v>18.899999999999999</v>
      </c>
      <c r="N4957">
        <v>0.6</v>
      </c>
      <c r="O4957">
        <v>37.200000000000003</v>
      </c>
      <c r="P4957">
        <v>53</v>
      </c>
      <c r="Q4957">
        <v>56.1</v>
      </c>
      <c r="R4957">
        <v>18.899999999999999</v>
      </c>
      <c r="S4957">
        <v>50</v>
      </c>
      <c r="T4957">
        <v>58300</v>
      </c>
      <c r="U4957">
        <v>64200</v>
      </c>
      <c r="V4957">
        <v>76600</v>
      </c>
    </row>
    <row r="4958" spans="1:22" x14ac:dyDescent="0.25">
      <c r="A4958" t="str">
        <f t="shared" si="77"/>
        <v>2017/201810MaleNursing and midwiferyEU</v>
      </c>
      <c r="B4958" t="s">
        <v>126</v>
      </c>
      <c r="C4958" t="s">
        <v>144</v>
      </c>
      <c r="D4958">
        <v>10</v>
      </c>
      <c r="E4958" t="s">
        <v>2</v>
      </c>
      <c r="F4958" t="s">
        <v>21</v>
      </c>
      <c r="G4958" t="s">
        <v>153</v>
      </c>
      <c r="H4958">
        <v>10</v>
      </c>
      <c r="I4958">
        <v>10</v>
      </c>
      <c r="J4958">
        <v>22.2</v>
      </c>
      <c r="K4958">
        <v>18.2</v>
      </c>
      <c r="L4958">
        <v>5</v>
      </c>
      <c r="M4958">
        <v>44.4</v>
      </c>
      <c r="N4958">
        <v>0</v>
      </c>
      <c r="O4958">
        <v>33.299999999999997</v>
      </c>
      <c r="P4958">
        <v>33.299999999999997</v>
      </c>
      <c r="Q4958">
        <v>33.299999999999997</v>
      </c>
      <c r="R4958">
        <v>0</v>
      </c>
      <c r="S4958" t="s">
        <v>124</v>
      </c>
      <c r="T4958" t="s">
        <v>124</v>
      </c>
      <c r="U4958" t="s">
        <v>124</v>
      </c>
      <c r="V4958" t="s">
        <v>124</v>
      </c>
    </row>
    <row r="4959" spans="1:22" x14ac:dyDescent="0.25">
      <c r="A4959" t="str">
        <f t="shared" si="77"/>
        <v>2017/201810MaleNursing and midwiferyUK</v>
      </c>
      <c r="B4959" t="s">
        <v>126</v>
      </c>
      <c r="C4959" t="s">
        <v>144</v>
      </c>
      <c r="D4959">
        <v>10</v>
      </c>
      <c r="E4959" t="s">
        <v>2</v>
      </c>
      <c r="F4959" t="s">
        <v>61</v>
      </c>
      <c r="G4959" t="s">
        <v>153</v>
      </c>
      <c r="H4959">
        <v>800</v>
      </c>
      <c r="I4959">
        <v>775</v>
      </c>
      <c r="J4959">
        <v>1.9</v>
      </c>
      <c r="K4959">
        <v>3.3</v>
      </c>
      <c r="L4959">
        <v>760</v>
      </c>
      <c r="M4959">
        <v>7.8</v>
      </c>
      <c r="N4959">
        <v>2.2000000000000002</v>
      </c>
      <c r="O4959">
        <v>69.3</v>
      </c>
      <c r="P4959">
        <v>85.6</v>
      </c>
      <c r="Q4959">
        <v>88</v>
      </c>
      <c r="R4959">
        <v>18.7</v>
      </c>
      <c r="S4959">
        <v>490</v>
      </c>
      <c r="T4959">
        <v>26600</v>
      </c>
      <c r="U4959">
        <v>36100</v>
      </c>
      <c r="V4959">
        <v>43400</v>
      </c>
    </row>
    <row r="4960" spans="1:22" x14ac:dyDescent="0.25">
      <c r="A4960" t="str">
        <f t="shared" si="77"/>
        <v>2017/201810MaleNursing and midwiferyNon-EU</v>
      </c>
      <c r="B4960" t="s">
        <v>126</v>
      </c>
      <c r="C4960" t="s">
        <v>144</v>
      </c>
      <c r="D4960">
        <v>10</v>
      </c>
      <c r="E4960" t="s">
        <v>2</v>
      </c>
      <c r="F4960" t="s">
        <v>125</v>
      </c>
      <c r="G4960" t="s">
        <v>153</v>
      </c>
      <c r="H4960">
        <v>35</v>
      </c>
      <c r="I4960">
        <v>30</v>
      </c>
      <c r="J4960">
        <v>12.5</v>
      </c>
      <c r="K4960">
        <v>3</v>
      </c>
      <c r="L4960">
        <v>30</v>
      </c>
      <c r="M4960">
        <v>25</v>
      </c>
      <c r="N4960">
        <v>3.1</v>
      </c>
      <c r="O4960">
        <v>50</v>
      </c>
      <c r="P4960">
        <v>59.4</v>
      </c>
      <c r="Q4960">
        <v>59.4</v>
      </c>
      <c r="R4960">
        <v>9.4</v>
      </c>
      <c r="S4960">
        <v>15</v>
      </c>
      <c r="T4960">
        <v>14600</v>
      </c>
      <c r="U4960">
        <v>30100</v>
      </c>
      <c r="V4960">
        <v>37700</v>
      </c>
    </row>
    <row r="4961" spans="1:22" x14ac:dyDescent="0.25">
      <c r="A4961" t="str">
        <f t="shared" si="77"/>
        <v>2017/201810MalePerforming artsEU</v>
      </c>
      <c r="B4961" t="s">
        <v>126</v>
      </c>
      <c r="C4961" t="s">
        <v>144</v>
      </c>
      <c r="D4961">
        <v>10</v>
      </c>
      <c r="E4961" t="s">
        <v>2</v>
      </c>
      <c r="F4961" t="s">
        <v>21</v>
      </c>
      <c r="G4961" t="s">
        <v>154</v>
      </c>
      <c r="H4961">
        <v>145</v>
      </c>
      <c r="I4961">
        <v>130</v>
      </c>
      <c r="J4961">
        <v>38.9</v>
      </c>
      <c r="K4961">
        <v>10.1</v>
      </c>
      <c r="L4961">
        <v>80</v>
      </c>
      <c r="M4961">
        <v>21.5</v>
      </c>
      <c r="N4961">
        <v>0.8</v>
      </c>
      <c r="O4961">
        <v>38.1</v>
      </c>
      <c r="P4961">
        <v>38.1</v>
      </c>
      <c r="Q4961">
        <v>38.799999999999997</v>
      </c>
      <c r="R4961">
        <v>0.8</v>
      </c>
      <c r="S4961">
        <v>40</v>
      </c>
      <c r="T4961">
        <v>15000</v>
      </c>
      <c r="U4961">
        <v>24800</v>
      </c>
      <c r="V4961">
        <v>34300</v>
      </c>
    </row>
    <row r="4962" spans="1:22" x14ac:dyDescent="0.25">
      <c r="A4962" t="str">
        <f t="shared" si="77"/>
        <v>2017/201810MalePerforming artsUK</v>
      </c>
      <c r="B4962" t="s">
        <v>126</v>
      </c>
      <c r="C4962" t="s">
        <v>144</v>
      </c>
      <c r="D4962">
        <v>10</v>
      </c>
      <c r="E4962" t="s">
        <v>2</v>
      </c>
      <c r="F4962" t="s">
        <v>61</v>
      </c>
      <c r="G4962" t="s">
        <v>154</v>
      </c>
      <c r="H4962">
        <v>3210</v>
      </c>
      <c r="I4962">
        <v>3115</v>
      </c>
      <c r="J4962">
        <v>1.9</v>
      </c>
      <c r="K4962">
        <v>3</v>
      </c>
      <c r="L4962">
        <v>3055</v>
      </c>
      <c r="M4962">
        <v>8.8000000000000007</v>
      </c>
      <c r="N4962">
        <v>4.3</v>
      </c>
      <c r="O4962">
        <v>80.5</v>
      </c>
      <c r="P4962">
        <v>84.1</v>
      </c>
      <c r="Q4962">
        <v>85</v>
      </c>
      <c r="R4962">
        <v>4.5</v>
      </c>
      <c r="S4962">
        <v>2220</v>
      </c>
      <c r="T4962">
        <v>16400</v>
      </c>
      <c r="U4962">
        <v>25900</v>
      </c>
      <c r="V4962">
        <v>36100</v>
      </c>
    </row>
    <row r="4963" spans="1:22" x14ac:dyDescent="0.25">
      <c r="A4963" t="str">
        <f t="shared" si="77"/>
        <v>2017/201810MalePerforming artsNon-EU</v>
      </c>
      <c r="B4963" t="s">
        <v>126</v>
      </c>
      <c r="C4963" t="s">
        <v>144</v>
      </c>
      <c r="D4963">
        <v>10</v>
      </c>
      <c r="E4963" t="s">
        <v>2</v>
      </c>
      <c r="F4963" t="s">
        <v>125</v>
      </c>
      <c r="G4963" t="s">
        <v>154</v>
      </c>
      <c r="H4963">
        <v>120</v>
      </c>
      <c r="I4963">
        <v>115</v>
      </c>
      <c r="J4963">
        <v>60.2</v>
      </c>
      <c r="K4963">
        <v>4.5</v>
      </c>
      <c r="L4963">
        <v>45</v>
      </c>
      <c r="M4963">
        <v>16.3</v>
      </c>
      <c r="N4963">
        <v>2.2999999999999998</v>
      </c>
      <c r="O4963">
        <v>18.100000000000001</v>
      </c>
      <c r="P4963">
        <v>21.2</v>
      </c>
      <c r="Q4963">
        <v>21.2</v>
      </c>
      <c r="R4963">
        <v>3.2</v>
      </c>
      <c r="S4963">
        <v>20</v>
      </c>
      <c r="T4963">
        <v>18600</v>
      </c>
      <c r="U4963">
        <v>27600</v>
      </c>
      <c r="V4963">
        <v>32800</v>
      </c>
    </row>
    <row r="4964" spans="1:22" x14ac:dyDescent="0.25">
      <c r="A4964" t="str">
        <f t="shared" si="77"/>
        <v>2017/201810MalePharmacology, toxicology and pharmacyEU</v>
      </c>
      <c r="B4964" t="s">
        <v>126</v>
      </c>
      <c r="C4964" t="s">
        <v>144</v>
      </c>
      <c r="D4964">
        <v>10</v>
      </c>
      <c r="E4964" t="s">
        <v>2</v>
      </c>
      <c r="F4964" t="s">
        <v>21</v>
      </c>
      <c r="G4964" t="s">
        <v>78</v>
      </c>
      <c r="H4964">
        <v>30</v>
      </c>
      <c r="I4964">
        <v>30</v>
      </c>
      <c r="J4964">
        <v>27.3</v>
      </c>
      <c r="K4964">
        <v>12.7</v>
      </c>
      <c r="L4964">
        <v>20</v>
      </c>
      <c r="M4964">
        <v>32.700000000000003</v>
      </c>
      <c r="N4964">
        <v>7.3</v>
      </c>
      <c r="O4964">
        <v>25.5</v>
      </c>
      <c r="P4964">
        <v>32.700000000000003</v>
      </c>
      <c r="Q4964">
        <v>32.700000000000003</v>
      </c>
      <c r="R4964">
        <v>7.3</v>
      </c>
      <c r="S4964" t="s">
        <v>124</v>
      </c>
      <c r="T4964" t="s">
        <v>124</v>
      </c>
      <c r="U4964" t="s">
        <v>124</v>
      </c>
      <c r="V4964" t="s">
        <v>124</v>
      </c>
    </row>
    <row r="4965" spans="1:22" x14ac:dyDescent="0.25">
      <c r="A4965" t="str">
        <f t="shared" si="77"/>
        <v>2017/201810MalePharmacology, toxicology and pharmacyUK</v>
      </c>
      <c r="B4965" t="s">
        <v>126</v>
      </c>
      <c r="C4965" t="s">
        <v>144</v>
      </c>
      <c r="D4965">
        <v>10</v>
      </c>
      <c r="E4965" t="s">
        <v>2</v>
      </c>
      <c r="F4965" t="s">
        <v>61</v>
      </c>
      <c r="G4965" t="s">
        <v>78</v>
      </c>
      <c r="H4965">
        <v>720</v>
      </c>
      <c r="I4965">
        <v>715</v>
      </c>
      <c r="J4965">
        <v>1.7</v>
      </c>
      <c r="K4965">
        <v>1</v>
      </c>
      <c r="L4965">
        <v>700</v>
      </c>
      <c r="M4965">
        <v>8.8000000000000007</v>
      </c>
      <c r="N4965">
        <v>2.5</v>
      </c>
      <c r="O4965">
        <v>71.3</v>
      </c>
      <c r="P4965">
        <v>84.9</v>
      </c>
      <c r="Q4965">
        <v>87</v>
      </c>
      <c r="R4965">
        <v>15.7</v>
      </c>
      <c r="S4965">
        <v>480</v>
      </c>
      <c r="T4965">
        <v>21200</v>
      </c>
      <c r="U4965">
        <v>39800</v>
      </c>
      <c r="V4965">
        <v>51100</v>
      </c>
    </row>
    <row r="4966" spans="1:22" x14ac:dyDescent="0.25">
      <c r="A4966" t="str">
        <f t="shared" si="77"/>
        <v>2017/201810MalePharmacology, toxicology and pharmacyNon-EU</v>
      </c>
      <c r="B4966" t="s">
        <v>126</v>
      </c>
      <c r="C4966" t="s">
        <v>144</v>
      </c>
      <c r="D4966">
        <v>10</v>
      </c>
      <c r="E4966" t="s">
        <v>2</v>
      </c>
      <c r="F4966" t="s">
        <v>125</v>
      </c>
      <c r="G4966" t="s">
        <v>78</v>
      </c>
      <c r="H4966">
        <v>80</v>
      </c>
      <c r="I4966">
        <v>75</v>
      </c>
      <c r="J4966">
        <v>27.4</v>
      </c>
      <c r="K4966">
        <v>6.7</v>
      </c>
      <c r="L4966">
        <v>55</v>
      </c>
      <c r="M4966">
        <v>36.799999999999997</v>
      </c>
      <c r="N4966">
        <v>0</v>
      </c>
      <c r="O4966">
        <v>27.4</v>
      </c>
      <c r="P4966">
        <v>35.9</v>
      </c>
      <c r="Q4966">
        <v>35.9</v>
      </c>
      <c r="R4966">
        <v>8.5</v>
      </c>
      <c r="S4966">
        <v>20</v>
      </c>
      <c r="T4966">
        <v>20100</v>
      </c>
      <c r="U4966">
        <v>41100</v>
      </c>
      <c r="V4966">
        <v>46400</v>
      </c>
    </row>
    <row r="4967" spans="1:22" x14ac:dyDescent="0.25">
      <c r="A4967" t="str">
        <f t="shared" si="77"/>
        <v>2017/201810MalePhilosophy and religious studiesEU</v>
      </c>
      <c r="B4967" t="s">
        <v>126</v>
      </c>
      <c r="C4967" t="s">
        <v>144</v>
      </c>
      <c r="D4967">
        <v>10</v>
      </c>
      <c r="E4967" t="s">
        <v>2</v>
      </c>
      <c r="F4967" t="s">
        <v>21</v>
      </c>
      <c r="G4967" t="s">
        <v>115</v>
      </c>
      <c r="H4967">
        <v>40</v>
      </c>
      <c r="I4967">
        <v>40</v>
      </c>
      <c r="J4967">
        <v>36.200000000000003</v>
      </c>
      <c r="K4967">
        <v>4.9000000000000004</v>
      </c>
      <c r="L4967">
        <v>25</v>
      </c>
      <c r="M4967">
        <v>33.200000000000003</v>
      </c>
      <c r="N4967">
        <v>7.3</v>
      </c>
      <c r="O4967">
        <v>19.8</v>
      </c>
      <c r="P4967">
        <v>23.3</v>
      </c>
      <c r="Q4967">
        <v>23.3</v>
      </c>
      <c r="R4967">
        <v>3.4</v>
      </c>
      <c r="S4967" t="s">
        <v>124</v>
      </c>
      <c r="T4967" t="s">
        <v>124</v>
      </c>
      <c r="U4967" t="s">
        <v>124</v>
      </c>
      <c r="V4967" t="s">
        <v>124</v>
      </c>
    </row>
    <row r="4968" spans="1:22" x14ac:dyDescent="0.25">
      <c r="A4968" t="str">
        <f t="shared" si="77"/>
        <v>2017/201810MalePhilosophy and religious studiesUK</v>
      </c>
      <c r="B4968" t="s">
        <v>126</v>
      </c>
      <c r="C4968" t="s">
        <v>144</v>
      </c>
      <c r="D4968">
        <v>10</v>
      </c>
      <c r="E4968" t="s">
        <v>2</v>
      </c>
      <c r="F4968" t="s">
        <v>61</v>
      </c>
      <c r="G4968" t="s">
        <v>115</v>
      </c>
      <c r="H4968">
        <v>1345</v>
      </c>
      <c r="I4968">
        <v>1310</v>
      </c>
      <c r="J4968">
        <v>1.8</v>
      </c>
      <c r="K4968">
        <v>2.8</v>
      </c>
      <c r="L4968">
        <v>1285</v>
      </c>
      <c r="M4968">
        <v>13.6</v>
      </c>
      <c r="N4968">
        <v>4.5</v>
      </c>
      <c r="O4968">
        <v>72.400000000000006</v>
      </c>
      <c r="P4968">
        <v>78.400000000000006</v>
      </c>
      <c r="Q4968">
        <v>80.099999999999994</v>
      </c>
      <c r="R4968">
        <v>7.6</v>
      </c>
      <c r="S4968">
        <v>860</v>
      </c>
      <c r="T4968">
        <v>22600</v>
      </c>
      <c r="U4968">
        <v>34300</v>
      </c>
      <c r="V4968">
        <v>48500</v>
      </c>
    </row>
    <row r="4969" spans="1:22" x14ac:dyDescent="0.25">
      <c r="A4969" t="str">
        <f t="shared" si="77"/>
        <v>2017/201810MalePhilosophy and religious studiesNon-EU</v>
      </c>
      <c r="B4969" t="s">
        <v>126</v>
      </c>
      <c r="C4969" t="s">
        <v>144</v>
      </c>
      <c r="D4969">
        <v>10</v>
      </c>
      <c r="E4969" t="s">
        <v>2</v>
      </c>
      <c r="F4969" t="s">
        <v>125</v>
      </c>
      <c r="G4969" t="s">
        <v>115</v>
      </c>
      <c r="H4969">
        <v>50</v>
      </c>
      <c r="I4969">
        <v>50</v>
      </c>
      <c r="J4969">
        <v>69.2</v>
      </c>
      <c r="K4969">
        <v>5.0999999999999996</v>
      </c>
      <c r="L4969">
        <v>15</v>
      </c>
      <c r="M4969">
        <v>13.4</v>
      </c>
      <c r="N4969">
        <v>3.3</v>
      </c>
      <c r="O4969">
        <v>13.4</v>
      </c>
      <c r="P4969">
        <v>13.4</v>
      </c>
      <c r="Q4969">
        <v>14</v>
      </c>
      <c r="R4969">
        <v>0.7</v>
      </c>
      <c r="S4969" t="s">
        <v>124</v>
      </c>
      <c r="T4969" t="s">
        <v>124</v>
      </c>
      <c r="U4969" t="s">
        <v>124</v>
      </c>
      <c r="V4969" t="s">
        <v>124</v>
      </c>
    </row>
    <row r="4970" spans="1:22" x14ac:dyDescent="0.25">
      <c r="A4970" t="str">
        <f t="shared" si="77"/>
        <v>2017/201810MalePhysics and astronomyEU</v>
      </c>
      <c r="B4970" t="s">
        <v>126</v>
      </c>
      <c r="C4970" t="s">
        <v>144</v>
      </c>
      <c r="D4970">
        <v>10</v>
      </c>
      <c r="E4970" t="s">
        <v>2</v>
      </c>
      <c r="F4970" t="s">
        <v>21</v>
      </c>
      <c r="G4970" t="s">
        <v>88</v>
      </c>
      <c r="H4970">
        <v>60</v>
      </c>
      <c r="I4970">
        <v>50</v>
      </c>
      <c r="J4970">
        <v>42.9</v>
      </c>
      <c r="K4970">
        <v>12</v>
      </c>
      <c r="L4970">
        <v>30</v>
      </c>
      <c r="M4970">
        <v>22.1</v>
      </c>
      <c r="N4970">
        <v>0</v>
      </c>
      <c r="O4970">
        <v>29.2</v>
      </c>
      <c r="P4970">
        <v>35.1</v>
      </c>
      <c r="Q4970">
        <v>35.1</v>
      </c>
      <c r="R4970">
        <v>5.8</v>
      </c>
      <c r="S4970">
        <v>15</v>
      </c>
      <c r="T4970">
        <v>34400</v>
      </c>
      <c r="U4970">
        <v>44900</v>
      </c>
      <c r="V4970">
        <v>67200</v>
      </c>
    </row>
    <row r="4971" spans="1:22" x14ac:dyDescent="0.25">
      <c r="A4971" t="str">
        <f t="shared" si="77"/>
        <v>2017/201810MalePhysics and astronomyUK</v>
      </c>
      <c r="B4971" t="s">
        <v>126</v>
      </c>
      <c r="C4971" t="s">
        <v>144</v>
      </c>
      <c r="D4971">
        <v>10</v>
      </c>
      <c r="E4971" t="s">
        <v>2</v>
      </c>
      <c r="F4971" t="s">
        <v>61</v>
      </c>
      <c r="G4971" t="s">
        <v>88</v>
      </c>
      <c r="H4971">
        <v>1540</v>
      </c>
      <c r="I4971">
        <v>1465</v>
      </c>
      <c r="J4971">
        <v>1.2</v>
      </c>
      <c r="K4971">
        <v>4.9000000000000004</v>
      </c>
      <c r="L4971">
        <v>1445</v>
      </c>
      <c r="M4971">
        <v>12.2</v>
      </c>
      <c r="N4971">
        <v>4.3</v>
      </c>
      <c r="O4971">
        <v>76.7</v>
      </c>
      <c r="P4971">
        <v>80.8</v>
      </c>
      <c r="Q4971">
        <v>82.3</v>
      </c>
      <c r="R4971">
        <v>5.5</v>
      </c>
      <c r="S4971">
        <v>1080</v>
      </c>
      <c r="T4971">
        <v>31800</v>
      </c>
      <c r="U4971">
        <v>41600</v>
      </c>
      <c r="V4971">
        <v>57700</v>
      </c>
    </row>
    <row r="4972" spans="1:22" x14ac:dyDescent="0.25">
      <c r="A4972" t="str">
        <f t="shared" si="77"/>
        <v>2017/201810MalePhysics and astronomyNon-EU</v>
      </c>
      <c r="B4972" t="s">
        <v>126</v>
      </c>
      <c r="C4972" t="s">
        <v>144</v>
      </c>
      <c r="D4972">
        <v>10</v>
      </c>
      <c r="E4972" t="s">
        <v>2</v>
      </c>
      <c r="F4972" t="s">
        <v>125</v>
      </c>
      <c r="G4972" t="s">
        <v>88</v>
      </c>
      <c r="H4972">
        <v>70</v>
      </c>
      <c r="I4972">
        <v>65</v>
      </c>
      <c r="J4972">
        <v>52.2</v>
      </c>
      <c r="K4972">
        <v>4.3</v>
      </c>
      <c r="L4972">
        <v>30</v>
      </c>
      <c r="M4972">
        <v>15.8</v>
      </c>
      <c r="N4972">
        <v>4.5</v>
      </c>
      <c r="O4972">
        <v>26</v>
      </c>
      <c r="P4972">
        <v>27.5</v>
      </c>
      <c r="Q4972">
        <v>27.5</v>
      </c>
      <c r="R4972">
        <v>1.5</v>
      </c>
      <c r="S4972">
        <v>20</v>
      </c>
      <c r="T4972">
        <v>29900</v>
      </c>
      <c r="U4972">
        <v>43100</v>
      </c>
      <c r="V4972">
        <v>92300</v>
      </c>
    </row>
    <row r="4973" spans="1:22" x14ac:dyDescent="0.25">
      <c r="A4973" t="str">
        <f t="shared" si="77"/>
        <v>2017/201810MalePoliticsEU</v>
      </c>
      <c r="B4973" t="s">
        <v>126</v>
      </c>
      <c r="C4973" t="s">
        <v>144</v>
      </c>
      <c r="D4973">
        <v>10</v>
      </c>
      <c r="E4973" t="s">
        <v>2</v>
      </c>
      <c r="F4973" t="s">
        <v>21</v>
      </c>
      <c r="G4973" t="s">
        <v>102</v>
      </c>
      <c r="H4973">
        <v>145</v>
      </c>
      <c r="I4973">
        <v>135</v>
      </c>
      <c r="J4973">
        <v>44.3</v>
      </c>
      <c r="K4973">
        <v>8.1</v>
      </c>
      <c r="L4973">
        <v>75</v>
      </c>
      <c r="M4973">
        <v>25</v>
      </c>
      <c r="N4973">
        <v>0.4</v>
      </c>
      <c r="O4973">
        <v>26.7</v>
      </c>
      <c r="P4973">
        <v>29.2</v>
      </c>
      <c r="Q4973">
        <v>30.3</v>
      </c>
      <c r="R4973">
        <v>3.6</v>
      </c>
      <c r="S4973">
        <v>35</v>
      </c>
      <c r="T4973">
        <v>26300</v>
      </c>
      <c r="U4973">
        <v>42000</v>
      </c>
      <c r="V4973">
        <v>91200</v>
      </c>
    </row>
    <row r="4974" spans="1:22" x14ac:dyDescent="0.25">
      <c r="A4974" t="str">
        <f t="shared" si="77"/>
        <v>2017/201810MalePoliticsUK</v>
      </c>
      <c r="B4974" t="s">
        <v>126</v>
      </c>
      <c r="C4974" t="s">
        <v>144</v>
      </c>
      <c r="D4974">
        <v>10</v>
      </c>
      <c r="E4974" t="s">
        <v>2</v>
      </c>
      <c r="F4974" t="s">
        <v>61</v>
      </c>
      <c r="G4974" t="s">
        <v>102</v>
      </c>
      <c r="H4974">
        <v>2365</v>
      </c>
      <c r="I4974">
        <v>2280</v>
      </c>
      <c r="J4974">
        <v>1.6</v>
      </c>
      <c r="K4974">
        <v>3.6</v>
      </c>
      <c r="L4974">
        <v>2245</v>
      </c>
      <c r="M4974">
        <v>14</v>
      </c>
      <c r="N4974">
        <v>4.0999999999999996</v>
      </c>
      <c r="O4974">
        <v>74.099999999999994</v>
      </c>
      <c r="P4974">
        <v>78.900000000000006</v>
      </c>
      <c r="Q4974">
        <v>80.400000000000006</v>
      </c>
      <c r="R4974">
        <v>6.3</v>
      </c>
      <c r="S4974">
        <v>1585</v>
      </c>
      <c r="T4974">
        <v>26600</v>
      </c>
      <c r="U4974">
        <v>38700</v>
      </c>
      <c r="V4974">
        <v>57700</v>
      </c>
    </row>
    <row r="4975" spans="1:22" x14ac:dyDescent="0.25">
      <c r="A4975" t="str">
        <f t="shared" si="77"/>
        <v>2017/201810MalePoliticsNon-EU</v>
      </c>
      <c r="B4975" t="s">
        <v>126</v>
      </c>
      <c r="C4975" t="s">
        <v>144</v>
      </c>
      <c r="D4975">
        <v>10</v>
      </c>
      <c r="E4975" t="s">
        <v>2</v>
      </c>
      <c r="F4975" t="s">
        <v>125</v>
      </c>
      <c r="G4975" t="s">
        <v>102</v>
      </c>
      <c r="H4975">
        <v>125</v>
      </c>
      <c r="I4975">
        <v>120</v>
      </c>
      <c r="J4975">
        <v>63.4</v>
      </c>
      <c r="K4975">
        <v>4.3</v>
      </c>
      <c r="L4975">
        <v>45</v>
      </c>
      <c r="M4975">
        <v>17.2</v>
      </c>
      <c r="N4975">
        <v>4.8</v>
      </c>
      <c r="O4975">
        <v>11.3</v>
      </c>
      <c r="P4975">
        <v>13.4</v>
      </c>
      <c r="Q4975">
        <v>14.6</v>
      </c>
      <c r="R4975">
        <v>3.2</v>
      </c>
      <c r="S4975" t="s">
        <v>124</v>
      </c>
      <c r="T4975" t="s">
        <v>124</v>
      </c>
      <c r="U4975" t="s">
        <v>124</v>
      </c>
      <c r="V4975" t="s">
        <v>124</v>
      </c>
    </row>
    <row r="4976" spans="1:22" x14ac:dyDescent="0.25">
      <c r="A4976" t="str">
        <f t="shared" si="77"/>
        <v>2017/201810MalePsychologyEU</v>
      </c>
      <c r="B4976" t="s">
        <v>126</v>
      </c>
      <c r="C4976" t="s">
        <v>144</v>
      </c>
      <c r="D4976">
        <v>10</v>
      </c>
      <c r="E4976" t="s">
        <v>2</v>
      </c>
      <c r="F4976" t="s">
        <v>21</v>
      </c>
      <c r="G4976" t="s">
        <v>20</v>
      </c>
      <c r="H4976">
        <v>45</v>
      </c>
      <c r="I4976">
        <v>40</v>
      </c>
      <c r="J4976">
        <v>39.1</v>
      </c>
      <c r="K4976">
        <v>6.6</v>
      </c>
      <c r="L4976">
        <v>25</v>
      </c>
      <c r="M4976">
        <v>27.3</v>
      </c>
      <c r="N4976">
        <v>6.3</v>
      </c>
      <c r="O4976">
        <v>20.2</v>
      </c>
      <c r="P4976">
        <v>24.9</v>
      </c>
      <c r="Q4976">
        <v>27.3</v>
      </c>
      <c r="R4976">
        <v>7.1</v>
      </c>
      <c r="S4976" t="s">
        <v>124</v>
      </c>
      <c r="T4976" t="s">
        <v>124</v>
      </c>
      <c r="U4976" t="s">
        <v>124</v>
      </c>
      <c r="V4976" t="s">
        <v>124</v>
      </c>
    </row>
    <row r="4977" spans="1:22" x14ac:dyDescent="0.25">
      <c r="A4977" t="str">
        <f t="shared" si="77"/>
        <v>2017/201810MalePsychologyUK</v>
      </c>
      <c r="B4977" t="s">
        <v>126</v>
      </c>
      <c r="C4977" t="s">
        <v>144</v>
      </c>
      <c r="D4977">
        <v>10</v>
      </c>
      <c r="E4977" t="s">
        <v>2</v>
      </c>
      <c r="F4977" t="s">
        <v>61</v>
      </c>
      <c r="G4977" t="s">
        <v>20</v>
      </c>
      <c r="H4977">
        <v>1760</v>
      </c>
      <c r="I4977">
        <v>1700</v>
      </c>
      <c r="J4977">
        <v>1.9</v>
      </c>
      <c r="K4977">
        <v>3.3</v>
      </c>
      <c r="L4977">
        <v>1670</v>
      </c>
      <c r="M4977">
        <v>10.1</v>
      </c>
      <c r="N4977">
        <v>3.9</v>
      </c>
      <c r="O4977">
        <v>74</v>
      </c>
      <c r="P4977">
        <v>82.1</v>
      </c>
      <c r="Q4977">
        <v>84.1</v>
      </c>
      <c r="R4977">
        <v>10.1</v>
      </c>
      <c r="S4977">
        <v>1195</v>
      </c>
      <c r="T4977">
        <v>23400</v>
      </c>
      <c r="U4977">
        <v>32500</v>
      </c>
      <c r="V4977">
        <v>44200</v>
      </c>
    </row>
    <row r="4978" spans="1:22" x14ac:dyDescent="0.25">
      <c r="A4978" t="str">
        <f t="shared" si="77"/>
        <v>2017/201810MalePsychologyNon-EU</v>
      </c>
      <c r="B4978" t="s">
        <v>126</v>
      </c>
      <c r="C4978" t="s">
        <v>144</v>
      </c>
      <c r="D4978">
        <v>10</v>
      </c>
      <c r="E4978" t="s">
        <v>2</v>
      </c>
      <c r="F4978" t="s">
        <v>125</v>
      </c>
      <c r="G4978" t="s">
        <v>20</v>
      </c>
      <c r="H4978">
        <v>55</v>
      </c>
      <c r="I4978">
        <v>55</v>
      </c>
      <c r="J4978">
        <v>49.7</v>
      </c>
      <c r="K4978">
        <v>1.8</v>
      </c>
      <c r="L4978">
        <v>30</v>
      </c>
      <c r="M4978">
        <v>25.5</v>
      </c>
      <c r="N4978">
        <v>2.7</v>
      </c>
      <c r="O4978">
        <v>13</v>
      </c>
      <c r="P4978">
        <v>18.5</v>
      </c>
      <c r="Q4978">
        <v>22.1</v>
      </c>
      <c r="R4978">
        <v>9.1</v>
      </c>
      <c r="S4978" t="s">
        <v>124</v>
      </c>
      <c r="T4978" t="s">
        <v>124</v>
      </c>
      <c r="U4978" t="s">
        <v>124</v>
      </c>
      <c r="V4978" t="s">
        <v>124</v>
      </c>
    </row>
    <row r="4979" spans="1:22" x14ac:dyDescent="0.25">
      <c r="A4979" t="str">
        <f t="shared" si="77"/>
        <v>2017/201810MaleSociology, social policy and anthropologyEU</v>
      </c>
      <c r="B4979" t="s">
        <v>126</v>
      </c>
      <c r="C4979" t="s">
        <v>144</v>
      </c>
      <c r="D4979">
        <v>10</v>
      </c>
      <c r="E4979" t="s">
        <v>2</v>
      </c>
      <c r="F4979" t="s">
        <v>21</v>
      </c>
      <c r="G4979" t="s">
        <v>99</v>
      </c>
      <c r="H4979">
        <v>60</v>
      </c>
      <c r="I4979">
        <v>55</v>
      </c>
      <c r="J4979">
        <v>38.200000000000003</v>
      </c>
      <c r="K4979">
        <v>9</v>
      </c>
      <c r="L4979">
        <v>35</v>
      </c>
      <c r="M4979">
        <v>26.1</v>
      </c>
      <c r="N4979">
        <v>0.9</v>
      </c>
      <c r="O4979">
        <v>28</v>
      </c>
      <c r="P4979">
        <v>31.1</v>
      </c>
      <c r="Q4979">
        <v>34.799999999999997</v>
      </c>
      <c r="R4979">
        <v>6.8</v>
      </c>
      <c r="S4979">
        <v>15</v>
      </c>
      <c r="T4979">
        <v>20400</v>
      </c>
      <c r="U4979">
        <v>38300</v>
      </c>
      <c r="V4979">
        <v>48500</v>
      </c>
    </row>
    <row r="4980" spans="1:22" x14ac:dyDescent="0.25">
      <c r="A4980" t="str">
        <f t="shared" si="77"/>
        <v>2017/201810MaleSociology, social policy and anthropologyUK</v>
      </c>
      <c r="B4980" t="s">
        <v>126</v>
      </c>
      <c r="C4980" t="s">
        <v>144</v>
      </c>
      <c r="D4980">
        <v>10</v>
      </c>
      <c r="E4980" t="s">
        <v>2</v>
      </c>
      <c r="F4980" t="s">
        <v>61</v>
      </c>
      <c r="G4980" t="s">
        <v>99</v>
      </c>
      <c r="H4980">
        <v>2075</v>
      </c>
      <c r="I4980">
        <v>2015</v>
      </c>
      <c r="J4980">
        <v>1.7</v>
      </c>
      <c r="K4980">
        <v>2.8</v>
      </c>
      <c r="L4980">
        <v>1980</v>
      </c>
      <c r="M4980">
        <v>11.7</v>
      </c>
      <c r="N4980">
        <v>4.5</v>
      </c>
      <c r="O4980">
        <v>75.8</v>
      </c>
      <c r="P4980">
        <v>81.2</v>
      </c>
      <c r="Q4980">
        <v>82.1</v>
      </c>
      <c r="R4980">
        <v>6.3</v>
      </c>
      <c r="S4980">
        <v>1435</v>
      </c>
      <c r="T4980">
        <v>22600</v>
      </c>
      <c r="U4980">
        <v>31800</v>
      </c>
      <c r="V4980">
        <v>42000</v>
      </c>
    </row>
    <row r="4981" spans="1:22" x14ac:dyDescent="0.25">
      <c r="A4981" t="str">
        <f t="shared" si="77"/>
        <v>2017/201810MaleSociology, social policy and anthropologyNon-EU</v>
      </c>
      <c r="B4981" t="s">
        <v>126</v>
      </c>
      <c r="C4981" t="s">
        <v>144</v>
      </c>
      <c r="D4981">
        <v>10</v>
      </c>
      <c r="E4981" t="s">
        <v>2</v>
      </c>
      <c r="F4981" t="s">
        <v>125</v>
      </c>
      <c r="G4981" t="s">
        <v>99</v>
      </c>
      <c r="H4981">
        <v>75</v>
      </c>
      <c r="I4981">
        <v>70</v>
      </c>
      <c r="J4981">
        <v>71.900000000000006</v>
      </c>
      <c r="K4981">
        <v>7.8</v>
      </c>
      <c r="L4981">
        <v>20</v>
      </c>
      <c r="M4981">
        <v>15.6</v>
      </c>
      <c r="N4981">
        <v>1.4</v>
      </c>
      <c r="O4981">
        <v>11.1</v>
      </c>
      <c r="P4981">
        <v>11.1</v>
      </c>
      <c r="Q4981">
        <v>11.1</v>
      </c>
      <c r="R4981">
        <v>0</v>
      </c>
      <c r="S4981" t="s">
        <v>124</v>
      </c>
      <c r="T4981" t="s">
        <v>124</v>
      </c>
      <c r="U4981" t="s">
        <v>124</v>
      </c>
      <c r="V4981" t="s">
        <v>124</v>
      </c>
    </row>
    <row r="4982" spans="1:22" x14ac:dyDescent="0.25">
      <c r="A4982" t="str">
        <f t="shared" si="77"/>
        <v>2017/201810MaleSport and exercise sciencesEU</v>
      </c>
      <c r="B4982" t="s">
        <v>126</v>
      </c>
      <c r="C4982" t="s">
        <v>144</v>
      </c>
      <c r="D4982">
        <v>10</v>
      </c>
      <c r="E4982" t="s">
        <v>2</v>
      </c>
      <c r="F4982" t="s">
        <v>21</v>
      </c>
      <c r="G4982" t="s">
        <v>82</v>
      </c>
      <c r="H4982">
        <v>55</v>
      </c>
      <c r="I4982">
        <v>50</v>
      </c>
      <c r="J4982">
        <v>47.5</v>
      </c>
      <c r="K4982">
        <v>12</v>
      </c>
      <c r="L4982">
        <v>25</v>
      </c>
      <c r="M4982">
        <v>20.2</v>
      </c>
      <c r="N4982">
        <v>0</v>
      </c>
      <c r="O4982">
        <v>23.9</v>
      </c>
      <c r="P4982">
        <v>32.299999999999997</v>
      </c>
      <c r="Q4982">
        <v>32.299999999999997</v>
      </c>
      <c r="R4982">
        <v>8.4</v>
      </c>
      <c r="S4982">
        <v>10</v>
      </c>
      <c r="T4982">
        <v>28800</v>
      </c>
      <c r="U4982">
        <v>36500</v>
      </c>
      <c r="V4982">
        <v>41600</v>
      </c>
    </row>
    <row r="4983" spans="1:22" x14ac:dyDescent="0.25">
      <c r="A4983" t="str">
        <f t="shared" si="77"/>
        <v>2017/201810MaleSport and exercise sciencesUK</v>
      </c>
      <c r="B4983" t="s">
        <v>126</v>
      </c>
      <c r="C4983" t="s">
        <v>144</v>
      </c>
      <c r="D4983">
        <v>10</v>
      </c>
      <c r="E4983" t="s">
        <v>2</v>
      </c>
      <c r="F4983" t="s">
        <v>61</v>
      </c>
      <c r="G4983" t="s">
        <v>82</v>
      </c>
      <c r="H4983">
        <v>3005</v>
      </c>
      <c r="I4983">
        <v>2950</v>
      </c>
      <c r="J4983">
        <v>0.9</v>
      </c>
      <c r="K4983">
        <v>1.8</v>
      </c>
      <c r="L4983">
        <v>2925</v>
      </c>
      <c r="M4983">
        <v>8.4</v>
      </c>
      <c r="N4983">
        <v>2.5</v>
      </c>
      <c r="O4983">
        <v>82.4</v>
      </c>
      <c r="P4983">
        <v>87.4</v>
      </c>
      <c r="Q4983">
        <v>88.1</v>
      </c>
      <c r="R4983">
        <v>5.8</v>
      </c>
      <c r="S4983">
        <v>2315</v>
      </c>
      <c r="T4983">
        <v>25200</v>
      </c>
      <c r="U4983">
        <v>33200</v>
      </c>
      <c r="V4983">
        <v>41600</v>
      </c>
    </row>
    <row r="4984" spans="1:22" x14ac:dyDescent="0.25">
      <c r="A4984" t="str">
        <f t="shared" si="77"/>
        <v>2017/201810MaleSport and exercise sciencesNon-EU</v>
      </c>
      <c r="B4984" t="s">
        <v>126</v>
      </c>
      <c r="C4984" t="s">
        <v>144</v>
      </c>
      <c r="D4984">
        <v>10</v>
      </c>
      <c r="E4984" t="s">
        <v>2</v>
      </c>
      <c r="F4984" t="s">
        <v>125</v>
      </c>
      <c r="G4984" t="s">
        <v>82</v>
      </c>
      <c r="H4984">
        <v>50</v>
      </c>
      <c r="I4984">
        <v>50</v>
      </c>
      <c r="J4984">
        <v>36.799999999999997</v>
      </c>
      <c r="K4984">
        <v>3.2</v>
      </c>
      <c r="L4984">
        <v>30</v>
      </c>
      <c r="M4984">
        <v>25</v>
      </c>
      <c r="N4984">
        <v>1</v>
      </c>
      <c r="O4984">
        <v>32.200000000000003</v>
      </c>
      <c r="P4984">
        <v>33.200000000000003</v>
      </c>
      <c r="Q4984">
        <v>37.200000000000003</v>
      </c>
      <c r="R4984">
        <v>4.9000000000000004</v>
      </c>
      <c r="S4984">
        <v>15</v>
      </c>
      <c r="T4984">
        <v>27400</v>
      </c>
      <c r="U4984">
        <v>36100</v>
      </c>
      <c r="V4984">
        <v>50400</v>
      </c>
    </row>
    <row r="4985" spans="1:22" x14ac:dyDescent="0.25">
      <c r="A4985" t="str">
        <f t="shared" si="77"/>
        <v>2017/201810MaleVeterinary sciencesEU</v>
      </c>
      <c r="B4985" t="s">
        <v>126</v>
      </c>
      <c r="C4985" t="s">
        <v>144</v>
      </c>
      <c r="D4985">
        <v>10</v>
      </c>
      <c r="E4985" t="s">
        <v>2</v>
      </c>
      <c r="F4985" t="s">
        <v>21</v>
      </c>
      <c r="G4985" t="s">
        <v>85</v>
      </c>
      <c r="H4985" t="s">
        <v>124</v>
      </c>
      <c r="I4985" t="s">
        <v>124</v>
      </c>
      <c r="J4985" t="s">
        <v>124</v>
      </c>
      <c r="K4985" t="s">
        <v>124</v>
      </c>
      <c r="L4985" t="s">
        <v>124</v>
      </c>
      <c r="M4985" t="s">
        <v>124</v>
      </c>
      <c r="N4985" t="s">
        <v>124</v>
      </c>
      <c r="O4985" t="s">
        <v>124</v>
      </c>
      <c r="P4985" t="s">
        <v>124</v>
      </c>
      <c r="Q4985" t="s">
        <v>124</v>
      </c>
      <c r="R4985" t="s">
        <v>124</v>
      </c>
      <c r="S4985" t="s">
        <v>146</v>
      </c>
      <c r="T4985" t="s">
        <v>146</v>
      </c>
      <c r="U4985" t="s">
        <v>146</v>
      </c>
      <c r="V4985" t="s">
        <v>146</v>
      </c>
    </row>
    <row r="4986" spans="1:22" x14ac:dyDescent="0.25">
      <c r="A4986" t="str">
        <f t="shared" si="77"/>
        <v>2017/201810MaleVeterinary sciencesUK</v>
      </c>
      <c r="B4986" t="s">
        <v>126</v>
      </c>
      <c r="C4986" t="s">
        <v>144</v>
      </c>
      <c r="D4986">
        <v>10</v>
      </c>
      <c r="E4986" t="s">
        <v>2</v>
      </c>
      <c r="F4986" t="s">
        <v>61</v>
      </c>
      <c r="G4986" t="s">
        <v>85</v>
      </c>
      <c r="H4986">
        <v>140</v>
      </c>
      <c r="I4986">
        <v>140</v>
      </c>
      <c r="J4986">
        <v>0</v>
      </c>
      <c r="K4986">
        <v>0.7</v>
      </c>
      <c r="L4986">
        <v>140</v>
      </c>
      <c r="M4986">
        <v>16.2</v>
      </c>
      <c r="N4986">
        <v>2.9</v>
      </c>
      <c r="O4986">
        <v>70.099999999999994</v>
      </c>
      <c r="P4986">
        <v>79.5</v>
      </c>
      <c r="Q4986">
        <v>80.900000000000006</v>
      </c>
      <c r="R4986">
        <v>10.8</v>
      </c>
      <c r="S4986">
        <v>95</v>
      </c>
      <c r="T4986">
        <v>22300</v>
      </c>
      <c r="U4986">
        <v>39400</v>
      </c>
      <c r="V4986">
        <v>50700</v>
      </c>
    </row>
    <row r="4987" spans="1:22" x14ac:dyDescent="0.25">
      <c r="A4987" t="str">
        <f t="shared" si="77"/>
        <v>2017/201810MaleVeterinary sciencesNon-EU</v>
      </c>
      <c r="B4987" t="s">
        <v>126</v>
      </c>
      <c r="C4987" t="s">
        <v>144</v>
      </c>
      <c r="D4987">
        <v>10</v>
      </c>
      <c r="E4987" t="s">
        <v>2</v>
      </c>
      <c r="F4987" t="s">
        <v>125</v>
      </c>
      <c r="G4987" t="s">
        <v>85</v>
      </c>
      <c r="H4987">
        <v>15</v>
      </c>
      <c r="I4987">
        <v>10</v>
      </c>
      <c r="J4987">
        <v>54.5</v>
      </c>
      <c r="K4987">
        <v>15.4</v>
      </c>
      <c r="L4987">
        <v>5</v>
      </c>
      <c r="M4987">
        <v>27.3</v>
      </c>
      <c r="N4987">
        <v>0</v>
      </c>
      <c r="O4987">
        <v>18.2</v>
      </c>
      <c r="P4987">
        <v>18.2</v>
      </c>
      <c r="Q4987">
        <v>18.2</v>
      </c>
      <c r="R4987">
        <v>0</v>
      </c>
      <c r="S4987" t="s">
        <v>124</v>
      </c>
      <c r="T4987" t="s">
        <v>124</v>
      </c>
      <c r="U4987" t="s">
        <v>124</v>
      </c>
      <c r="V4987" t="s">
        <v>124</v>
      </c>
    </row>
    <row r="4988" spans="1:22" x14ac:dyDescent="0.25">
      <c r="A4988" t="str">
        <f t="shared" si="77"/>
        <v>2017/20185FemaleAgriculture, food and related studiesEU</v>
      </c>
      <c r="B4988" t="s">
        <v>126</v>
      </c>
      <c r="C4988" t="s">
        <v>141</v>
      </c>
      <c r="D4988">
        <v>5</v>
      </c>
      <c r="E4988" t="s">
        <v>1</v>
      </c>
      <c r="F4988" t="s">
        <v>21</v>
      </c>
      <c r="G4988" t="s">
        <v>87</v>
      </c>
      <c r="H4988">
        <v>30</v>
      </c>
      <c r="I4988">
        <v>30</v>
      </c>
      <c r="J4988">
        <v>46.8</v>
      </c>
      <c r="K4988">
        <v>9.5</v>
      </c>
      <c r="L4988">
        <v>15</v>
      </c>
      <c r="M4988">
        <v>7</v>
      </c>
      <c r="N4988">
        <v>3.5</v>
      </c>
      <c r="O4988">
        <v>35.700000000000003</v>
      </c>
      <c r="P4988">
        <v>42.7</v>
      </c>
      <c r="Q4988">
        <v>42.7</v>
      </c>
      <c r="R4988">
        <v>7</v>
      </c>
      <c r="S4988" t="s">
        <v>124</v>
      </c>
      <c r="T4988" t="s">
        <v>124</v>
      </c>
      <c r="U4988" t="s">
        <v>124</v>
      </c>
      <c r="V4988" t="s">
        <v>124</v>
      </c>
    </row>
    <row r="4989" spans="1:22" x14ac:dyDescent="0.25">
      <c r="A4989" t="str">
        <f t="shared" si="77"/>
        <v>2017/20185FemaleAgriculture, food and related studiesUK</v>
      </c>
      <c r="B4989" t="s">
        <v>126</v>
      </c>
      <c r="C4989" t="s">
        <v>141</v>
      </c>
      <c r="D4989">
        <v>5</v>
      </c>
      <c r="E4989" t="s">
        <v>1</v>
      </c>
      <c r="F4989" t="s">
        <v>61</v>
      </c>
      <c r="G4989" t="s">
        <v>87</v>
      </c>
      <c r="H4989">
        <v>1470</v>
      </c>
      <c r="I4989">
        <v>1460</v>
      </c>
      <c r="J4989">
        <v>2</v>
      </c>
      <c r="K4989">
        <v>0.8</v>
      </c>
      <c r="L4989">
        <v>1430</v>
      </c>
      <c r="M4989">
        <v>6.1</v>
      </c>
      <c r="N4989">
        <v>5</v>
      </c>
      <c r="O4989">
        <v>75.400000000000006</v>
      </c>
      <c r="P4989">
        <v>84.5</v>
      </c>
      <c r="Q4989">
        <v>86.8</v>
      </c>
      <c r="R4989">
        <v>11.4</v>
      </c>
      <c r="S4989">
        <v>1060</v>
      </c>
      <c r="T4989">
        <v>15000</v>
      </c>
      <c r="U4989">
        <v>20400</v>
      </c>
      <c r="V4989">
        <v>27400</v>
      </c>
    </row>
    <row r="4990" spans="1:22" x14ac:dyDescent="0.25">
      <c r="A4990" t="str">
        <f t="shared" si="77"/>
        <v>2017/20185FemaleAgriculture, food and related studiesNon-EU</v>
      </c>
      <c r="B4990" t="s">
        <v>126</v>
      </c>
      <c r="C4990" t="s">
        <v>141</v>
      </c>
      <c r="D4990">
        <v>5</v>
      </c>
      <c r="E4990" t="s">
        <v>1</v>
      </c>
      <c r="F4990" t="s">
        <v>125</v>
      </c>
      <c r="G4990" t="s">
        <v>87</v>
      </c>
      <c r="H4990">
        <v>95</v>
      </c>
      <c r="I4990">
        <v>90</v>
      </c>
      <c r="J4990">
        <v>58.3</v>
      </c>
      <c r="K4990">
        <v>5.2</v>
      </c>
      <c r="L4990">
        <v>40</v>
      </c>
      <c r="M4990">
        <v>32.4</v>
      </c>
      <c r="N4990">
        <v>0</v>
      </c>
      <c r="O4990">
        <v>6</v>
      </c>
      <c r="P4990">
        <v>8.1999999999999993</v>
      </c>
      <c r="Q4990">
        <v>9.3000000000000007</v>
      </c>
      <c r="R4990">
        <v>3.3</v>
      </c>
      <c r="S4990" t="s">
        <v>124</v>
      </c>
      <c r="T4990" t="s">
        <v>124</v>
      </c>
      <c r="U4990" t="s">
        <v>124</v>
      </c>
      <c r="V4990" t="s">
        <v>124</v>
      </c>
    </row>
    <row r="4991" spans="1:22" x14ac:dyDescent="0.25">
      <c r="A4991" t="str">
        <f t="shared" si="77"/>
        <v>2017/20185FemaleAllied healthEU</v>
      </c>
      <c r="B4991" t="s">
        <v>126</v>
      </c>
      <c r="C4991" t="s">
        <v>141</v>
      </c>
      <c r="D4991">
        <v>5</v>
      </c>
      <c r="E4991" t="s">
        <v>1</v>
      </c>
      <c r="F4991" t="s">
        <v>21</v>
      </c>
      <c r="G4991" t="s">
        <v>145</v>
      </c>
      <c r="H4991">
        <v>260</v>
      </c>
      <c r="I4991">
        <v>235</v>
      </c>
      <c r="J4991">
        <v>30.4</v>
      </c>
      <c r="K4991">
        <v>9.6999999999999993</v>
      </c>
      <c r="L4991">
        <v>165</v>
      </c>
      <c r="M4991">
        <v>21.8</v>
      </c>
      <c r="N4991">
        <v>3.9</v>
      </c>
      <c r="O4991">
        <v>31.2</v>
      </c>
      <c r="P4991">
        <v>38.299999999999997</v>
      </c>
      <c r="Q4991">
        <v>43.9</v>
      </c>
      <c r="R4991">
        <v>12.7</v>
      </c>
      <c r="S4991">
        <v>70</v>
      </c>
      <c r="T4991">
        <v>20100</v>
      </c>
      <c r="U4991">
        <v>25900</v>
      </c>
      <c r="V4991">
        <v>30700</v>
      </c>
    </row>
    <row r="4992" spans="1:22" x14ac:dyDescent="0.25">
      <c r="A4992" t="str">
        <f t="shared" si="77"/>
        <v>2017/20185FemaleAllied healthUK</v>
      </c>
      <c r="B4992" t="s">
        <v>126</v>
      </c>
      <c r="C4992" t="s">
        <v>141</v>
      </c>
      <c r="D4992">
        <v>5</v>
      </c>
      <c r="E4992" t="s">
        <v>1</v>
      </c>
      <c r="F4992" t="s">
        <v>61</v>
      </c>
      <c r="G4992" t="s">
        <v>145</v>
      </c>
      <c r="H4992">
        <v>6760</v>
      </c>
      <c r="I4992">
        <v>6695</v>
      </c>
      <c r="J4992">
        <v>3.5</v>
      </c>
      <c r="K4992">
        <v>0.9</v>
      </c>
      <c r="L4992">
        <v>6465</v>
      </c>
      <c r="M4992">
        <v>6.4</v>
      </c>
      <c r="N4992">
        <v>4.4000000000000004</v>
      </c>
      <c r="O4992">
        <v>72.400000000000006</v>
      </c>
      <c r="P4992">
        <v>82.9</v>
      </c>
      <c r="Q4992">
        <v>85.6</v>
      </c>
      <c r="R4992">
        <v>13.3</v>
      </c>
      <c r="S4992">
        <v>4650</v>
      </c>
      <c r="T4992">
        <v>17200</v>
      </c>
      <c r="U4992">
        <v>24800</v>
      </c>
      <c r="V4992">
        <v>30300</v>
      </c>
    </row>
    <row r="4993" spans="1:22" x14ac:dyDescent="0.25">
      <c r="A4993" t="str">
        <f t="shared" si="77"/>
        <v>2017/20185FemaleAllied healthNon-EU</v>
      </c>
      <c r="B4993" t="s">
        <v>126</v>
      </c>
      <c r="C4993" t="s">
        <v>141</v>
      </c>
      <c r="D4993">
        <v>5</v>
      </c>
      <c r="E4993" t="s">
        <v>1</v>
      </c>
      <c r="F4993" t="s">
        <v>125</v>
      </c>
      <c r="G4993" t="s">
        <v>145</v>
      </c>
      <c r="H4993">
        <v>225</v>
      </c>
      <c r="I4993">
        <v>215</v>
      </c>
      <c r="J4993">
        <v>42.7</v>
      </c>
      <c r="K4993">
        <v>3.6</v>
      </c>
      <c r="L4993">
        <v>125</v>
      </c>
      <c r="M4993">
        <v>26.1</v>
      </c>
      <c r="N4993">
        <v>2.8</v>
      </c>
      <c r="O4993">
        <v>20</v>
      </c>
      <c r="P4993">
        <v>24.6</v>
      </c>
      <c r="Q4993">
        <v>28.4</v>
      </c>
      <c r="R4993">
        <v>8.5</v>
      </c>
      <c r="S4993">
        <v>35</v>
      </c>
      <c r="T4993">
        <v>10200</v>
      </c>
      <c r="U4993">
        <v>24100</v>
      </c>
      <c r="V4993">
        <v>34700</v>
      </c>
    </row>
    <row r="4994" spans="1:22" x14ac:dyDescent="0.25">
      <c r="A4994" t="str">
        <f t="shared" si="77"/>
        <v>2017/20185FemaleArchitecture, building and planningEU</v>
      </c>
      <c r="B4994" t="s">
        <v>126</v>
      </c>
      <c r="C4994" t="s">
        <v>141</v>
      </c>
      <c r="D4994">
        <v>5</v>
      </c>
      <c r="E4994" t="s">
        <v>1</v>
      </c>
      <c r="F4994" t="s">
        <v>21</v>
      </c>
      <c r="G4994" t="s">
        <v>97</v>
      </c>
      <c r="H4994">
        <v>310</v>
      </c>
      <c r="I4994">
        <v>300</v>
      </c>
      <c r="J4994">
        <v>37.200000000000003</v>
      </c>
      <c r="K4994">
        <v>3.5</v>
      </c>
      <c r="L4994">
        <v>190</v>
      </c>
      <c r="M4994">
        <v>20.7</v>
      </c>
      <c r="N4994">
        <v>3.5</v>
      </c>
      <c r="O4994">
        <v>24.2</v>
      </c>
      <c r="P4994">
        <v>36.200000000000003</v>
      </c>
      <c r="Q4994">
        <v>38.6</v>
      </c>
      <c r="R4994">
        <v>14.4</v>
      </c>
      <c r="S4994">
        <v>70</v>
      </c>
      <c r="T4994">
        <v>21900</v>
      </c>
      <c r="U4994">
        <v>26300</v>
      </c>
      <c r="V4994">
        <v>35800</v>
      </c>
    </row>
    <row r="4995" spans="1:22" x14ac:dyDescent="0.25">
      <c r="A4995" t="str">
        <f t="shared" si="77"/>
        <v>2017/20185FemaleArchitecture, building and planningUK</v>
      </c>
      <c r="B4995" t="s">
        <v>126</v>
      </c>
      <c r="C4995" t="s">
        <v>141</v>
      </c>
      <c r="D4995">
        <v>5</v>
      </c>
      <c r="E4995" t="s">
        <v>1</v>
      </c>
      <c r="F4995" t="s">
        <v>61</v>
      </c>
      <c r="G4995" t="s">
        <v>97</v>
      </c>
      <c r="H4995">
        <v>1805</v>
      </c>
      <c r="I4995">
        <v>1790</v>
      </c>
      <c r="J4995">
        <v>3.8</v>
      </c>
      <c r="K4995">
        <v>0.9</v>
      </c>
      <c r="L4995">
        <v>1720</v>
      </c>
      <c r="M4995">
        <v>6.9</v>
      </c>
      <c r="N4995">
        <v>5</v>
      </c>
      <c r="O4995">
        <v>68.099999999999994</v>
      </c>
      <c r="P4995">
        <v>81.599999999999994</v>
      </c>
      <c r="Q4995">
        <v>84.2</v>
      </c>
      <c r="R4995">
        <v>16.100000000000001</v>
      </c>
      <c r="S4995">
        <v>1170</v>
      </c>
      <c r="T4995">
        <v>21200</v>
      </c>
      <c r="U4995">
        <v>28100</v>
      </c>
      <c r="V4995">
        <v>36900</v>
      </c>
    </row>
    <row r="4996" spans="1:22" x14ac:dyDescent="0.25">
      <c r="A4996" t="str">
        <f t="shared" ref="A4996:A5059" si="78">B4996&amp;D4996&amp;E4996&amp;G4996&amp;F4996</f>
        <v>2017/20185FemaleArchitecture, building and planningNon-EU</v>
      </c>
      <c r="B4996" t="s">
        <v>126</v>
      </c>
      <c r="C4996" t="s">
        <v>141</v>
      </c>
      <c r="D4996">
        <v>5</v>
      </c>
      <c r="E4996" t="s">
        <v>1</v>
      </c>
      <c r="F4996" t="s">
        <v>125</v>
      </c>
      <c r="G4996" t="s">
        <v>97</v>
      </c>
      <c r="H4996">
        <v>385</v>
      </c>
      <c r="I4996">
        <v>380</v>
      </c>
      <c r="J4996">
        <v>58.8</v>
      </c>
      <c r="K4996">
        <v>1.8</v>
      </c>
      <c r="L4996">
        <v>155</v>
      </c>
      <c r="M4996">
        <v>24</v>
      </c>
      <c r="N4996">
        <v>0.8</v>
      </c>
      <c r="O4996">
        <v>9.8000000000000007</v>
      </c>
      <c r="P4996">
        <v>12.9</v>
      </c>
      <c r="Q4996">
        <v>16.5</v>
      </c>
      <c r="R4996">
        <v>6.7</v>
      </c>
      <c r="S4996">
        <v>35</v>
      </c>
      <c r="T4996">
        <v>20100</v>
      </c>
      <c r="U4996">
        <v>27700</v>
      </c>
      <c r="V4996">
        <v>32100</v>
      </c>
    </row>
    <row r="4997" spans="1:22" x14ac:dyDescent="0.25">
      <c r="A4997" t="str">
        <f t="shared" si="78"/>
        <v>2017/20185FemaleBiosciencesEU</v>
      </c>
      <c r="B4997" t="s">
        <v>126</v>
      </c>
      <c r="C4997" t="s">
        <v>141</v>
      </c>
      <c r="D4997">
        <v>5</v>
      </c>
      <c r="E4997" t="s">
        <v>1</v>
      </c>
      <c r="F4997" t="s">
        <v>21</v>
      </c>
      <c r="G4997" t="s">
        <v>80</v>
      </c>
      <c r="H4997">
        <v>285</v>
      </c>
      <c r="I4997">
        <v>275</v>
      </c>
      <c r="J4997">
        <v>26</v>
      </c>
      <c r="K4997">
        <v>3.5</v>
      </c>
      <c r="L4997">
        <v>205</v>
      </c>
      <c r="M4997">
        <v>21.2</v>
      </c>
      <c r="N4997">
        <v>2.7</v>
      </c>
      <c r="O4997">
        <v>27</v>
      </c>
      <c r="P4997">
        <v>41.3</v>
      </c>
      <c r="Q4997">
        <v>50</v>
      </c>
      <c r="R4997">
        <v>23.1</v>
      </c>
      <c r="S4997">
        <v>70</v>
      </c>
      <c r="T4997">
        <v>18600</v>
      </c>
      <c r="U4997">
        <v>27400</v>
      </c>
      <c r="V4997">
        <v>33900</v>
      </c>
    </row>
    <row r="4998" spans="1:22" x14ac:dyDescent="0.25">
      <c r="A4998" t="str">
        <f t="shared" si="78"/>
        <v>2017/20185FemaleBiosciencesUK</v>
      </c>
      <c r="B4998" t="s">
        <v>126</v>
      </c>
      <c r="C4998" t="s">
        <v>141</v>
      </c>
      <c r="D4998">
        <v>5</v>
      </c>
      <c r="E4998" t="s">
        <v>1</v>
      </c>
      <c r="F4998" t="s">
        <v>61</v>
      </c>
      <c r="G4998" t="s">
        <v>80</v>
      </c>
      <c r="H4998">
        <v>4735</v>
      </c>
      <c r="I4998">
        <v>4700</v>
      </c>
      <c r="J4998">
        <v>1.9</v>
      </c>
      <c r="K4998">
        <v>0.8</v>
      </c>
      <c r="L4998">
        <v>4610</v>
      </c>
      <c r="M4998">
        <v>6.8</v>
      </c>
      <c r="N4998">
        <v>4.8</v>
      </c>
      <c r="O4998">
        <v>65.2</v>
      </c>
      <c r="P4998">
        <v>80.099999999999994</v>
      </c>
      <c r="Q4998">
        <v>86.5</v>
      </c>
      <c r="R4998">
        <v>21.3</v>
      </c>
      <c r="S4998">
        <v>2985</v>
      </c>
      <c r="T4998">
        <v>18600</v>
      </c>
      <c r="U4998">
        <v>25400</v>
      </c>
      <c r="V4998">
        <v>32100</v>
      </c>
    </row>
    <row r="4999" spans="1:22" x14ac:dyDescent="0.25">
      <c r="A4999" t="str">
        <f t="shared" si="78"/>
        <v>2017/20185FemaleBiosciencesNon-EU</v>
      </c>
      <c r="B4999" t="s">
        <v>126</v>
      </c>
      <c r="C4999" t="s">
        <v>141</v>
      </c>
      <c r="D4999">
        <v>5</v>
      </c>
      <c r="E4999" t="s">
        <v>1</v>
      </c>
      <c r="F4999" t="s">
        <v>125</v>
      </c>
      <c r="G4999" t="s">
        <v>80</v>
      </c>
      <c r="H4999">
        <v>360</v>
      </c>
      <c r="I4999">
        <v>350</v>
      </c>
      <c r="J4999">
        <v>45.8</v>
      </c>
      <c r="K4999">
        <v>2.2999999999999998</v>
      </c>
      <c r="L4999">
        <v>190</v>
      </c>
      <c r="M4999">
        <v>24.4</v>
      </c>
      <c r="N4999">
        <v>2.2999999999999998</v>
      </c>
      <c r="O4999">
        <v>15.5</v>
      </c>
      <c r="P4999">
        <v>21.9</v>
      </c>
      <c r="Q4999">
        <v>27.5</v>
      </c>
      <c r="R4999">
        <v>12</v>
      </c>
      <c r="S4999">
        <v>50</v>
      </c>
      <c r="T4999">
        <v>25600</v>
      </c>
      <c r="U4999">
        <v>32500</v>
      </c>
      <c r="V4999">
        <v>41200</v>
      </c>
    </row>
    <row r="5000" spans="1:22" x14ac:dyDescent="0.25">
      <c r="A5000" t="str">
        <f t="shared" si="78"/>
        <v>2017/20185FemaleBusiness and managementEU</v>
      </c>
      <c r="B5000" t="s">
        <v>126</v>
      </c>
      <c r="C5000" t="s">
        <v>141</v>
      </c>
      <c r="D5000">
        <v>5</v>
      </c>
      <c r="E5000" t="s">
        <v>1</v>
      </c>
      <c r="F5000" t="s">
        <v>21</v>
      </c>
      <c r="G5000" t="s">
        <v>107</v>
      </c>
      <c r="H5000">
        <v>2475</v>
      </c>
      <c r="I5000">
        <v>2335</v>
      </c>
      <c r="J5000">
        <v>40.1</v>
      </c>
      <c r="K5000">
        <v>5.6</v>
      </c>
      <c r="L5000">
        <v>1400</v>
      </c>
      <c r="M5000">
        <v>22.9</v>
      </c>
      <c r="N5000">
        <v>3.2</v>
      </c>
      <c r="O5000">
        <v>31.3</v>
      </c>
      <c r="P5000">
        <v>33.1</v>
      </c>
      <c r="Q5000">
        <v>33.700000000000003</v>
      </c>
      <c r="R5000">
        <v>2.4</v>
      </c>
      <c r="S5000">
        <v>700</v>
      </c>
      <c r="T5000">
        <v>22300</v>
      </c>
      <c r="U5000">
        <v>29600</v>
      </c>
      <c r="V5000">
        <v>39800</v>
      </c>
    </row>
    <row r="5001" spans="1:22" x14ac:dyDescent="0.25">
      <c r="A5001" t="str">
        <f t="shared" si="78"/>
        <v>2017/20185FemaleBusiness and managementUK</v>
      </c>
      <c r="B5001" t="s">
        <v>126</v>
      </c>
      <c r="C5001" t="s">
        <v>141</v>
      </c>
      <c r="D5001">
        <v>5</v>
      </c>
      <c r="E5001" t="s">
        <v>1</v>
      </c>
      <c r="F5001" t="s">
        <v>61</v>
      </c>
      <c r="G5001" t="s">
        <v>107</v>
      </c>
      <c r="H5001">
        <v>16260</v>
      </c>
      <c r="I5001">
        <v>16065</v>
      </c>
      <c r="J5001">
        <v>3.1</v>
      </c>
      <c r="K5001">
        <v>1.2</v>
      </c>
      <c r="L5001">
        <v>15570</v>
      </c>
      <c r="M5001">
        <v>8.4</v>
      </c>
      <c r="N5001">
        <v>5.8</v>
      </c>
      <c r="O5001">
        <v>77.7</v>
      </c>
      <c r="P5001">
        <v>81.599999999999994</v>
      </c>
      <c r="Q5001">
        <v>82.7</v>
      </c>
      <c r="R5001">
        <v>5</v>
      </c>
      <c r="S5001">
        <v>12170</v>
      </c>
      <c r="T5001">
        <v>19000</v>
      </c>
      <c r="U5001">
        <v>25900</v>
      </c>
      <c r="V5001">
        <v>34300</v>
      </c>
    </row>
    <row r="5002" spans="1:22" x14ac:dyDescent="0.25">
      <c r="A5002" t="str">
        <f t="shared" si="78"/>
        <v>2017/20185FemaleBusiness and managementNon-EU</v>
      </c>
      <c r="B5002" t="s">
        <v>126</v>
      </c>
      <c r="C5002" t="s">
        <v>141</v>
      </c>
      <c r="D5002">
        <v>5</v>
      </c>
      <c r="E5002" t="s">
        <v>1</v>
      </c>
      <c r="F5002" t="s">
        <v>125</v>
      </c>
      <c r="G5002" t="s">
        <v>107</v>
      </c>
      <c r="H5002">
        <v>7130</v>
      </c>
      <c r="I5002">
        <v>7070</v>
      </c>
      <c r="J5002">
        <v>69</v>
      </c>
      <c r="K5002">
        <v>0.8</v>
      </c>
      <c r="L5002">
        <v>2190</v>
      </c>
      <c r="M5002">
        <v>22.7</v>
      </c>
      <c r="N5002">
        <v>1</v>
      </c>
      <c r="O5002">
        <v>6.3</v>
      </c>
      <c r="P5002">
        <v>6.7</v>
      </c>
      <c r="Q5002">
        <v>7.3</v>
      </c>
      <c r="R5002">
        <v>1</v>
      </c>
      <c r="S5002">
        <v>400</v>
      </c>
      <c r="T5002">
        <v>15700</v>
      </c>
      <c r="U5002">
        <v>25900</v>
      </c>
      <c r="V5002">
        <v>37600</v>
      </c>
    </row>
    <row r="5003" spans="1:22" x14ac:dyDescent="0.25">
      <c r="A5003" t="str">
        <f t="shared" si="78"/>
        <v>2017/20185FemaleCeltic studiesUK</v>
      </c>
      <c r="B5003" t="s">
        <v>126</v>
      </c>
      <c r="C5003" t="s">
        <v>141</v>
      </c>
      <c r="D5003">
        <v>5</v>
      </c>
      <c r="E5003" t="s">
        <v>1</v>
      </c>
      <c r="F5003" t="s">
        <v>61</v>
      </c>
      <c r="G5003" t="s">
        <v>111</v>
      </c>
      <c r="H5003">
        <v>15</v>
      </c>
      <c r="I5003">
        <v>15</v>
      </c>
      <c r="J5003">
        <v>3.7</v>
      </c>
      <c r="K5003">
        <v>0</v>
      </c>
      <c r="L5003">
        <v>15</v>
      </c>
      <c r="M5003">
        <v>0</v>
      </c>
      <c r="N5003">
        <v>0</v>
      </c>
      <c r="O5003">
        <v>88.9</v>
      </c>
      <c r="P5003">
        <v>92.6</v>
      </c>
      <c r="Q5003">
        <v>96.3</v>
      </c>
      <c r="R5003">
        <v>7.4</v>
      </c>
      <c r="S5003">
        <v>10</v>
      </c>
      <c r="T5003">
        <v>19000</v>
      </c>
      <c r="U5003">
        <v>24800</v>
      </c>
      <c r="V5003">
        <v>29600</v>
      </c>
    </row>
    <row r="5004" spans="1:22" x14ac:dyDescent="0.25">
      <c r="A5004" t="str">
        <f t="shared" si="78"/>
        <v>2017/20185FemaleCeltic studiesNon-EU</v>
      </c>
      <c r="B5004" t="s">
        <v>126</v>
      </c>
      <c r="C5004" t="s">
        <v>141</v>
      </c>
      <c r="D5004">
        <v>5</v>
      </c>
      <c r="E5004" t="s">
        <v>1</v>
      </c>
      <c r="F5004" t="s">
        <v>125</v>
      </c>
      <c r="G5004" t="s">
        <v>111</v>
      </c>
      <c r="H5004" t="s">
        <v>124</v>
      </c>
      <c r="I5004" t="s">
        <v>124</v>
      </c>
      <c r="J5004" t="s">
        <v>124</v>
      </c>
      <c r="K5004" t="s">
        <v>124</v>
      </c>
      <c r="L5004" t="s">
        <v>124</v>
      </c>
      <c r="M5004" t="s">
        <v>124</v>
      </c>
      <c r="N5004" t="s">
        <v>124</v>
      </c>
      <c r="O5004" t="s">
        <v>124</v>
      </c>
      <c r="P5004" t="s">
        <v>124</v>
      </c>
      <c r="Q5004" t="s">
        <v>124</v>
      </c>
      <c r="R5004" t="s">
        <v>124</v>
      </c>
      <c r="S5004" t="s">
        <v>124</v>
      </c>
      <c r="T5004" t="s">
        <v>124</v>
      </c>
      <c r="U5004" t="s">
        <v>124</v>
      </c>
      <c r="V5004" t="s">
        <v>124</v>
      </c>
    </row>
    <row r="5005" spans="1:22" x14ac:dyDescent="0.25">
      <c r="A5005" t="str">
        <f t="shared" si="78"/>
        <v>2017/20185FemaleChemistryEU</v>
      </c>
      <c r="B5005" t="s">
        <v>126</v>
      </c>
      <c r="C5005" t="s">
        <v>141</v>
      </c>
      <c r="D5005">
        <v>5</v>
      </c>
      <c r="E5005" t="s">
        <v>1</v>
      </c>
      <c r="F5005" t="s">
        <v>21</v>
      </c>
      <c r="G5005" t="s">
        <v>90</v>
      </c>
      <c r="H5005">
        <v>55</v>
      </c>
      <c r="I5005">
        <v>50</v>
      </c>
      <c r="J5005">
        <v>29.1</v>
      </c>
      <c r="K5005">
        <v>10.4</v>
      </c>
      <c r="L5005">
        <v>35</v>
      </c>
      <c r="M5005">
        <v>18.5</v>
      </c>
      <c r="N5005">
        <v>4.0999999999999996</v>
      </c>
      <c r="O5005">
        <v>25.7</v>
      </c>
      <c r="P5005">
        <v>43.5</v>
      </c>
      <c r="Q5005">
        <v>48.3</v>
      </c>
      <c r="R5005">
        <v>22.6</v>
      </c>
      <c r="S5005">
        <v>15</v>
      </c>
      <c r="T5005">
        <v>23400</v>
      </c>
      <c r="U5005">
        <v>26600</v>
      </c>
      <c r="V5005">
        <v>33200</v>
      </c>
    </row>
    <row r="5006" spans="1:22" x14ac:dyDescent="0.25">
      <c r="A5006" t="str">
        <f t="shared" si="78"/>
        <v>2017/20185FemaleChemistryUK</v>
      </c>
      <c r="B5006" t="s">
        <v>126</v>
      </c>
      <c r="C5006" t="s">
        <v>141</v>
      </c>
      <c r="D5006">
        <v>5</v>
      </c>
      <c r="E5006" t="s">
        <v>1</v>
      </c>
      <c r="F5006" t="s">
        <v>61</v>
      </c>
      <c r="G5006" t="s">
        <v>90</v>
      </c>
      <c r="H5006">
        <v>1075</v>
      </c>
      <c r="I5006">
        <v>1060</v>
      </c>
      <c r="J5006">
        <v>1.7</v>
      </c>
      <c r="K5006">
        <v>1.6</v>
      </c>
      <c r="L5006">
        <v>1040</v>
      </c>
      <c r="M5006">
        <v>7.4</v>
      </c>
      <c r="N5006">
        <v>4.9000000000000004</v>
      </c>
      <c r="O5006">
        <v>71.099999999999994</v>
      </c>
      <c r="P5006">
        <v>82.3</v>
      </c>
      <c r="Q5006">
        <v>85.9</v>
      </c>
      <c r="R5006">
        <v>14.8</v>
      </c>
      <c r="S5006">
        <v>735</v>
      </c>
      <c r="T5006">
        <v>22300</v>
      </c>
      <c r="U5006">
        <v>28100</v>
      </c>
      <c r="V5006">
        <v>35400</v>
      </c>
    </row>
    <row r="5007" spans="1:22" x14ac:dyDescent="0.25">
      <c r="A5007" t="str">
        <f t="shared" si="78"/>
        <v>2017/20185FemaleChemistryNon-EU</v>
      </c>
      <c r="B5007" t="s">
        <v>126</v>
      </c>
      <c r="C5007" t="s">
        <v>141</v>
      </c>
      <c r="D5007">
        <v>5</v>
      </c>
      <c r="E5007" t="s">
        <v>1</v>
      </c>
      <c r="F5007" t="s">
        <v>125</v>
      </c>
      <c r="G5007" t="s">
        <v>90</v>
      </c>
      <c r="H5007">
        <v>100</v>
      </c>
      <c r="I5007">
        <v>100</v>
      </c>
      <c r="J5007">
        <v>64.7</v>
      </c>
      <c r="K5007">
        <v>0</v>
      </c>
      <c r="L5007">
        <v>35</v>
      </c>
      <c r="M5007">
        <v>20.399999999999999</v>
      </c>
      <c r="N5007">
        <v>2</v>
      </c>
      <c r="O5007">
        <v>4.4000000000000004</v>
      </c>
      <c r="P5007">
        <v>7.8</v>
      </c>
      <c r="Q5007">
        <v>12.8</v>
      </c>
      <c r="R5007">
        <v>8.4</v>
      </c>
      <c r="S5007" t="s">
        <v>124</v>
      </c>
      <c r="T5007" t="s">
        <v>124</v>
      </c>
      <c r="U5007" t="s">
        <v>124</v>
      </c>
      <c r="V5007" t="s">
        <v>124</v>
      </c>
    </row>
    <row r="5008" spans="1:22" x14ac:dyDescent="0.25">
      <c r="A5008" t="str">
        <f t="shared" si="78"/>
        <v>2017/20185FemaleCombined and general studiesEU</v>
      </c>
      <c r="B5008" t="s">
        <v>126</v>
      </c>
      <c r="C5008" t="s">
        <v>141</v>
      </c>
      <c r="D5008">
        <v>5</v>
      </c>
      <c r="E5008" t="s">
        <v>1</v>
      </c>
      <c r="F5008" t="s">
        <v>21</v>
      </c>
      <c r="G5008" t="s">
        <v>120</v>
      </c>
      <c r="H5008">
        <v>40</v>
      </c>
      <c r="I5008">
        <v>40</v>
      </c>
      <c r="J5008">
        <v>23.1</v>
      </c>
      <c r="K5008">
        <v>5.0999999999999996</v>
      </c>
      <c r="L5008">
        <v>30</v>
      </c>
      <c r="M5008">
        <v>20</v>
      </c>
      <c r="N5008">
        <v>2.7</v>
      </c>
      <c r="O5008">
        <v>47.7</v>
      </c>
      <c r="P5008">
        <v>53</v>
      </c>
      <c r="Q5008">
        <v>54.3</v>
      </c>
      <c r="R5008">
        <v>6.7</v>
      </c>
      <c r="S5008">
        <v>20</v>
      </c>
      <c r="T5008">
        <v>19700</v>
      </c>
      <c r="U5008">
        <v>27000</v>
      </c>
      <c r="V5008">
        <v>39400</v>
      </c>
    </row>
    <row r="5009" spans="1:22" x14ac:dyDescent="0.25">
      <c r="A5009" t="str">
        <f t="shared" si="78"/>
        <v>2017/20185FemaleCombined and general studiesUK</v>
      </c>
      <c r="B5009" t="s">
        <v>126</v>
      </c>
      <c r="C5009" t="s">
        <v>141</v>
      </c>
      <c r="D5009">
        <v>5</v>
      </c>
      <c r="E5009" t="s">
        <v>1</v>
      </c>
      <c r="F5009" t="s">
        <v>61</v>
      </c>
      <c r="G5009" t="s">
        <v>120</v>
      </c>
      <c r="H5009">
        <v>3405</v>
      </c>
      <c r="I5009">
        <v>3370</v>
      </c>
      <c r="J5009">
        <v>3.5</v>
      </c>
      <c r="K5009">
        <v>1.1000000000000001</v>
      </c>
      <c r="L5009">
        <v>3250</v>
      </c>
      <c r="M5009">
        <v>12</v>
      </c>
      <c r="N5009">
        <v>5.9</v>
      </c>
      <c r="O5009">
        <v>67</v>
      </c>
      <c r="P5009">
        <v>76.099999999999994</v>
      </c>
      <c r="Q5009">
        <v>78.599999999999994</v>
      </c>
      <c r="R5009">
        <v>11.6</v>
      </c>
      <c r="S5009">
        <v>2075</v>
      </c>
      <c r="T5009">
        <v>11700</v>
      </c>
      <c r="U5009">
        <v>20800</v>
      </c>
      <c r="V5009">
        <v>29200</v>
      </c>
    </row>
    <row r="5010" spans="1:22" x14ac:dyDescent="0.25">
      <c r="A5010" t="str">
        <f t="shared" si="78"/>
        <v>2017/20185FemaleCombined and general studiesNon-EU</v>
      </c>
      <c r="B5010" t="s">
        <v>126</v>
      </c>
      <c r="C5010" t="s">
        <v>141</v>
      </c>
      <c r="D5010">
        <v>5</v>
      </c>
      <c r="E5010" t="s">
        <v>1</v>
      </c>
      <c r="F5010" t="s">
        <v>125</v>
      </c>
      <c r="G5010" t="s">
        <v>120</v>
      </c>
      <c r="H5010">
        <v>50</v>
      </c>
      <c r="I5010">
        <v>50</v>
      </c>
      <c r="J5010">
        <v>55.2</v>
      </c>
      <c r="K5010">
        <v>6.8</v>
      </c>
      <c r="L5010">
        <v>20</v>
      </c>
      <c r="M5010">
        <v>25.7</v>
      </c>
      <c r="N5010">
        <v>2.1</v>
      </c>
      <c r="O5010">
        <v>10.8</v>
      </c>
      <c r="P5010">
        <v>14.9</v>
      </c>
      <c r="Q5010">
        <v>17</v>
      </c>
      <c r="R5010">
        <v>6.3</v>
      </c>
      <c r="S5010" t="s">
        <v>124</v>
      </c>
      <c r="T5010" t="s">
        <v>124</v>
      </c>
      <c r="U5010" t="s">
        <v>124</v>
      </c>
      <c r="V5010" t="s">
        <v>124</v>
      </c>
    </row>
    <row r="5011" spans="1:22" x14ac:dyDescent="0.25">
      <c r="A5011" t="str">
        <f t="shared" si="78"/>
        <v>2017/20185FemaleComputingEU</v>
      </c>
      <c r="B5011" t="s">
        <v>126</v>
      </c>
      <c r="C5011" t="s">
        <v>141</v>
      </c>
      <c r="D5011">
        <v>5</v>
      </c>
      <c r="E5011" t="s">
        <v>1</v>
      </c>
      <c r="F5011" t="s">
        <v>21</v>
      </c>
      <c r="G5011" t="s">
        <v>95</v>
      </c>
      <c r="H5011">
        <v>115</v>
      </c>
      <c r="I5011">
        <v>105</v>
      </c>
      <c r="J5011">
        <v>37.4</v>
      </c>
      <c r="K5011">
        <v>6</v>
      </c>
      <c r="L5011">
        <v>65</v>
      </c>
      <c r="M5011">
        <v>16.399999999999999</v>
      </c>
      <c r="N5011">
        <v>2.8</v>
      </c>
      <c r="O5011">
        <v>36.9</v>
      </c>
      <c r="P5011">
        <v>41.6</v>
      </c>
      <c r="Q5011">
        <v>43.5</v>
      </c>
      <c r="R5011">
        <v>6.5</v>
      </c>
      <c r="S5011">
        <v>40</v>
      </c>
      <c r="T5011">
        <v>28800</v>
      </c>
      <c r="U5011">
        <v>37200</v>
      </c>
      <c r="V5011">
        <v>58000</v>
      </c>
    </row>
    <row r="5012" spans="1:22" x14ac:dyDescent="0.25">
      <c r="A5012" t="str">
        <f t="shared" si="78"/>
        <v>2017/20185FemaleComputingUK</v>
      </c>
      <c r="B5012" t="s">
        <v>126</v>
      </c>
      <c r="C5012" t="s">
        <v>141</v>
      </c>
      <c r="D5012">
        <v>5</v>
      </c>
      <c r="E5012" t="s">
        <v>1</v>
      </c>
      <c r="F5012" t="s">
        <v>61</v>
      </c>
      <c r="G5012" t="s">
        <v>95</v>
      </c>
      <c r="H5012">
        <v>1660</v>
      </c>
      <c r="I5012">
        <v>1650</v>
      </c>
      <c r="J5012">
        <v>3</v>
      </c>
      <c r="K5012">
        <v>0.7</v>
      </c>
      <c r="L5012">
        <v>1595</v>
      </c>
      <c r="M5012">
        <v>8.6999999999999993</v>
      </c>
      <c r="N5012">
        <v>6.7</v>
      </c>
      <c r="O5012">
        <v>75.400000000000006</v>
      </c>
      <c r="P5012">
        <v>79.599999999999994</v>
      </c>
      <c r="Q5012">
        <v>81.5</v>
      </c>
      <c r="R5012">
        <v>6.2</v>
      </c>
      <c r="S5012">
        <v>1210</v>
      </c>
      <c r="T5012">
        <v>17200</v>
      </c>
      <c r="U5012">
        <v>25600</v>
      </c>
      <c r="V5012">
        <v>35000</v>
      </c>
    </row>
    <row r="5013" spans="1:22" x14ac:dyDescent="0.25">
      <c r="A5013" t="str">
        <f t="shared" si="78"/>
        <v>2017/20185FemaleComputingNon-EU</v>
      </c>
      <c r="B5013" t="s">
        <v>126</v>
      </c>
      <c r="C5013" t="s">
        <v>141</v>
      </c>
      <c r="D5013">
        <v>5</v>
      </c>
      <c r="E5013" t="s">
        <v>1</v>
      </c>
      <c r="F5013" t="s">
        <v>125</v>
      </c>
      <c r="G5013" t="s">
        <v>95</v>
      </c>
      <c r="H5013">
        <v>440</v>
      </c>
      <c r="I5013">
        <v>430</v>
      </c>
      <c r="J5013">
        <v>54.1</v>
      </c>
      <c r="K5013">
        <v>1.7</v>
      </c>
      <c r="L5013">
        <v>200</v>
      </c>
      <c r="M5013">
        <v>27.4</v>
      </c>
      <c r="N5013">
        <v>2.7</v>
      </c>
      <c r="O5013">
        <v>10.5</v>
      </c>
      <c r="P5013">
        <v>13.9</v>
      </c>
      <c r="Q5013">
        <v>15.7</v>
      </c>
      <c r="R5013">
        <v>5.2</v>
      </c>
      <c r="S5013">
        <v>40</v>
      </c>
      <c r="T5013">
        <v>16100</v>
      </c>
      <c r="U5013">
        <v>25200</v>
      </c>
      <c r="V5013">
        <v>33200</v>
      </c>
    </row>
    <row r="5014" spans="1:22" x14ac:dyDescent="0.25">
      <c r="A5014" t="str">
        <f t="shared" si="78"/>
        <v>2017/20185FemaleCreative arts and designEU</v>
      </c>
      <c r="B5014" t="s">
        <v>126</v>
      </c>
      <c r="C5014" t="s">
        <v>141</v>
      </c>
      <c r="D5014">
        <v>5</v>
      </c>
      <c r="E5014" t="s">
        <v>1</v>
      </c>
      <c r="F5014" t="s">
        <v>21</v>
      </c>
      <c r="G5014" t="s">
        <v>116</v>
      </c>
      <c r="H5014">
        <v>870</v>
      </c>
      <c r="I5014">
        <v>815</v>
      </c>
      <c r="J5014">
        <v>33.9</v>
      </c>
      <c r="K5014">
        <v>6.4</v>
      </c>
      <c r="L5014">
        <v>540</v>
      </c>
      <c r="M5014">
        <v>23.1</v>
      </c>
      <c r="N5014">
        <v>3.5</v>
      </c>
      <c r="O5014">
        <v>34.700000000000003</v>
      </c>
      <c r="P5014">
        <v>38.299999999999997</v>
      </c>
      <c r="Q5014">
        <v>39.5</v>
      </c>
      <c r="R5014">
        <v>4.8</v>
      </c>
      <c r="S5014">
        <v>260</v>
      </c>
      <c r="T5014">
        <v>15700</v>
      </c>
      <c r="U5014">
        <v>24100</v>
      </c>
      <c r="V5014">
        <v>31400</v>
      </c>
    </row>
    <row r="5015" spans="1:22" x14ac:dyDescent="0.25">
      <c r="A5015" t="str">
        <f t="shared" si="78"/>
        <v>2017/20185FemaleCreative arts and designUK</v>
      </c>
      <c r="B5015" t="s">
        <v>126</v>
      </c>
      <c r="C5015" t="s">
        <v>141</v>
      </c>
      <c r="D5015">
        <v>5</v>
      </c>
      <c r="E5015" t="s">
        <v>1</v>
      </c>
      <c r="F5015" t="s">
        <v>61</v>
      </c>
      <c r="G5015" t="s">
        <v>116</v>
      </c>
      <c r="H5015">
        <v>14040</v>
      </c>
      <c r="I5015">
        <v>13895</v>
      </c>
      <c r="J5015">
        <v>2</v>
      </c>
      <c r="K5015">
        <v>1</v>
      </c>
      <c r="L5015">
        <v>13620</v>
      </c>
      <c r="M5015">
        <v>8.8000000000000007</v>
      </c>
      <c r="N5015">
        <v>6.8</v>
      </c>
      <c r="O5015">
        <v>77.2</v>
      </c>
      <c r="P5015">
        <v>81.3</v>
      </c>
      <c r="Q5015">
        <v>82.5</v>
      </c>
      <c r="R5015">
        <v>5.3</v>
      </c>
      <c r="S5015">
        <v>10145</v>
      </c>
      <c r="T5015">
        <v>14600</v>
      </c>
      <c r="U5015">
        <v>20800</v>
      </c>
      <c r="V5015">
        <v>27400</v>
      </c>
    </row>
    <row r="5016" spans="1:22" x14ac:dyDescent="0.25">
      <c r="A5016" t="str">
        <f t="shared" si="78"/>
        <v>2017/20185FemaleCreative arts and designNon-EU</v>
      </c>
      <c r="B5016" t="s">
        <v>126</v>
      </c>
      <c r="C5016" t="s">
        <v>141</v>
      </c>
      <c r="D5016">
        <v>5</v>
      </c>
      <c r="E5016" t="s">
        <v>1</v>
      </c>
      <c r="F5016" t="s">
        <v>125</v>
      </c>
      <c r="G5016" t="s">
        <v>116</v>
      </c>
      <c r="H5016">
        <v>1340</v>
      </c>
      <c r="I5016">
        <v>1310</v>
      </c>
      <c r="J5016">
        <v>60.7</v>
      </c>
      <c r="K5016">
        <v>2.1</v>
      </c>
      <c r="L5016">
        <v>515</v>
      </c>
      <c r="M5016">
        <v>23.5</v>
      </c>
      <c r="N5016">
        <v>2.4</v>
      </c>
      <c r="O5016">
        <v>11.4</v>
      </c>
      <c r="P5016">
        <v>12.2</v>
      </c>
      <c r="Q5016">
        <v>13.3</v>
      </c>
      <c r="R5016">
        <v>1.9</v>
      </c>
      <c r="S5016">
        <v>135</v>
      </c>
      <c r="T5016">
        <v>12000</v>
      </c>
      <c r="U5016">
        <v>21900</v>
      </c>
      <c r="V5016">
        <v>28500</v>
      </c>
    </row>
    <row r="5017" spans="1:22" x14ac:dyDescent="0.25">
      <c r="A5017" t="str">
        <f t="shared" si="78"/>
        <v>2017/20185FemaleEconomicsEU</v>
      </c>
      <c r="B5017" t="s">
        <v>126</v>
      </c>
      <c r="C5017" t="s">
        <v>141</v>
      </c>
      <c r="D5017">
        <v>5</v>
      </c>
      <c r="E5017" t="s">
        <v>1</v>
      </c>
      <c r="F5017" t="s">
        <v>21</v>
      </c>
      <c r="G5017" t="s">
        <v>8</v>
      </c>
      <c r="H5017">
        <v>210</v>
      </c>
      <c r="I5017">
        <v>200</v>
      </c>
      <c r="J5017">
        <v>28.7</v>
      </c>
      <c r="K5017">
        <v>3.3</v>
      </c>
      <c r="L5017">
        <v>145</v>
      </c>
      <c r="M5017">
        <v>23.2</v>
      </c>
      <c r="N5017">
        <v>7</v>
      </c>
      <c r="O5017">
        <v>33.700000000000003</v>
      </c>
      <c r="P5017">
        <v>38.799999999999997</v>
      </c>
      <c r="Q5017">
        <v>41.1</v>
      </c>
      <c r="R5017">
        <v>7.3</v>
      </c>
      <c r="S5017">
        <v>65</v>
      </c>
      <c r="T5017">
        <v>31800</v>
      </c>
      <c r="U5017">
        <v>41200</v>
      </c>
      <c r="V5017">
        <v>54000</v>
      </c>
    </row>
    <row r="5018" spans="1:22" x14ac:dyDescent="0.25">
      <c r="A5018" t="str">
        <f t="shared" si="78"/>
        <v>2017/20185FemaleEconomicsUK</v>
      </c>
      <c r="B5018" t="s">
        <v>126</v>
      </c>
      <c r="C5018" t="s">
        <v>141</v>
      </c>
      <c r="D5018">
        <v>5</v>
      </c>
      <c r="E5018" t="s">
        <v>1</v>
      </c>
      <c r="F5018" t="s">
        <v>61</v>
      </c>
      <c r="G5018" t="s">
        <v>8</v>
      </c>
      <c r="H5018">
        <v>1390</v>
      </c>
      <c r="I5018">
        <v>1365</v>
      </c>
      <c r="J5018">
        <v>2.2000000000000002</v>
      </c>
      <c r="K5018">
        <v>2</v>
      </c>
      <c r="L5018">
        <v>1335</v>
      </c>
      <c r="M5018">
        <v>9.5</v>
      </c>
      <c r="N5018">
        <v>6.1</v>
      </c>
      <c r="O5018">
        <v>76.7</v>
      </c>
      <c r="P5018">
        <v>80.400000000000006</v>
      </c>
      <c r="Q5018">
        <v>82.2</v>
      </c>
      <c r="R5018">
        <v>5.5</v>
      </c>
      <c r="S5018">
        <v>1030</v>
      </c>
      <c r="T5018">
        <v>29200</v>
      </c>
      <c r="U5018">
        <v>39800</v>
      </c>
      <c r="V5018">
        <v>53700</v>
      </c>
    </row>
    <row r="5019" spans="1:22" x14ac:dyDescent="0.25">
      <c r="A5019" t="str">
        <f t="shared" si="78"/>
        <v>2017/20185FemaleEconomicsNon-EU</v>
      </c>
      <c r="B5019" t="s">
        <v>126</v>
      </c>
      <c r="C5019" t="s">
        <v>141</v>
      </c>
      <c r="D5019">
        <v>5</v>
      </c>
      <c r="E5019" t="s">
        <v>1</v>
      </c>
      <c r="F5019" t="s">
        <v>125</v>
      </c>
      <c r="G5019" t="s">
        <v>8</v>
      </c>
      <c r="H5019">
        <v>865</v>
      </c>
      <c r="I5019">
        <v>860</v>
      </c>
      <c r="J5019">
        <v>65.099999999999994</v>
      </c>
      <c r="K5019">
        <v>0.8</v>
      </c>
      <c r="L5019">
        <v>300</v>
      </c>
      <c r="M5019">
        <v>21.9</v>
      </c>
      <c r="N5019">
        <v>1.7</v>
      </c>
      <c r="O5019">
        <v>8.9</v>
      </c>
      <c r="P5019">
        <v>9.5</v>
      </c>
      <c r="Q5019">
        <v>11.4</v>
      </c>
      <c r="R5019">
        <v>2.5</v>
      </c>
      <c r="S5019">
        <v>75</v>
      </c>
      <c r="T5019">
        <v>24500</v>
      </c>
      <c r="U5019">
        <v>42300</v>
      </c>
      <c r="V5019">
        <v>60600</v>
      </c>
    </row>
    <row r="5020" spans="1:22" x14ac:dyDescent="0.25">
      <c r="A5020" t="str">
        <f t="shared" si="78"/>
        <v>2017/20185FemaleEducation and teachingEU</v>
      </c>
      <c r="B5020" t="s">
        <v>126</v>
      </c>
      <c r="C5020" t="s">
        <v>141</v>
      </c>
      <c r="D5020">
        <v>5</v>
      </c>
      <c r="E5020" t="s">
        <v>1</v>
      </c>
      <c r="F5020" t="s">
        <v>21</v>
      </c>
      <c r="G5020" t="s">
        <v>118</v>
      </c>
      <c r="H5020">
        <v>90</v>
      </c>
      <c r="I5020">
        <v>80</v>
      </c>
      <c r="J5020">
        <v>21.5</v>
      </c>
      <c r="K5020">
        <v>11.4</v>
      </c>
      <c r="L5020">
        <v>65</v>
      </c>
      <c r="M5020">
        <v>30.9</v>
      </c>
      <c r="N5020">
        <v>1.8</v>
      </c>
      <c r="O5020">
        <v>40.299999999999997</v>
      </c>
      <c r="P5020">
        <v>43.3</v>
      </c>
      <c r="Q5020">
        <v>45.8</v>
      </c>
      <c r="R5020">
        <v>5.5</v>
      </c>
      <c r="S5020">
        <v>30</v>
      </c>
      <c r="T5020">
        <v>16400</v>
      </c>
      <c r="U5020">
        <v>25200</v>
      </c>
      <c r="V5020">
        <v>31500</v>
      </c>
    </row>
    <row r="5021" spans="1:22" x14ac:dyDescent="0.25">
      <c r="A5021" t="str">
        <f t="shared" si="78"/>
        <v>2017/20185FemaleEducation and teachingUK</v>
      </c>
      <c r="B5021" t="s">
        <v>126</v>
      </c>
      <c r="C5021" t="s">
        <v>141</v>
      </c>
      <c r="D5021">
        <v>5</v>
      </c>
      <c r="E5021" t="s">
        <v>1</v>
      </c>
      <c r="F5021" t="s">
        <v>61</v>
      </c>
      <c r="G5021" t="s">
        <v>118</v>
      </c>
      <c r="H5021">
        <v>13145</v>
      </c>
      <c r="I5021">
        <v>13030</v>
      </c>
      <c r="J5021">
        <v>1.8</v>
      </c>
      <c r="K5021">
        <v>0.9</v>
      </c>
      <c r="L5021">
        <v>12795</v>
      </c>
      <c r="M5021">
        <v>6</v>
      </c>
      <c r="N5021">
        <v>4.4000000000000004</v>
      </c>
      <c r="O5021">
        <v>81.8</v>
      </c>
      <c r="P5021">
        <v>86.8</v>
      </c>
      <c r="Q5021">
        <v>87.8</v>
      </c>
      <c r="R5021">
        <v>6.1</v>
      </c>
      <c r="S5021">
        <v>10395</v>
      </c>
      <c r="T5021">
        <v>15700</v>
      </c>
      <c r="U5021">
        <v>23400</v>
      </c>
      <c r="V5021">
        <v>29200</v>
      </c>
    </row>
    <row r="5022" spans="1:22" x14ac:dyDescent="0.25">
      <c r="A5022" t="str">
        <f t="shared" si="78"/>
        <v>2017/20185FemaleEducation and teachingNon-EU</v>
      </c>
      <c r="B5022" t="s">
        <v>126</v>
      </c>
      <c r="C5022" t="s">
        <v>141</v>
      </c>
      <c r="D5022">
        <v>5</v>
      </c>
      <c r="E5022" t="s">
        <v>1</v>
      </c>
      <c r="F5022" t="s">
        <v>125</v>
      </c>
      <c r="G5022" t="s">
        <v>118</v>
      </c>
      <c r="H5022">
        <v>145</v>
      </c>
      <c r="I5022">
        <v>140</v>
      </c>
      <c r="J5022">
        <v>48.1</v>
      </c>
      <c r="K5022">
        <v>3.7</v>
      </c>
      <c r="L5022">
        <v>70</v>
      </c>
      <c r="M5022">
        <v>26.1</v>
      </c>
      <c r="N5022">
        <v>2.2000000000000002</v>
      </c>
      <c r="O5022">
        <v>21.7</v>
      </c>
      <c r="P5022">
        <v>23.4</v>
      </c>
      <c r="Q5022">
        <v>23.6</v>
      </c>
      <c r="R5022">
        <v>1.9</v>
      </c>
      <c r="S5022">
        <v>25</v>
      </c>
      <c r="T5022">
        <v>17900</v>
      </c>
      <c r="U5022">
        <v>25900</v>
      </c>
      <c r="V5022">
        <v>29900</v>
      </c>
    </row>
    <row r="5023" spans="1:22" x14ac:dyDescent="0.25">
      <c r="A5023" t="str">
        <f t="shared" si="78"/>
        <v>2017/20185FemaleEngineeringEU</v>
      </c>
      <c r="B5023" t="s">
        <v>126</v>
      </c>
      <c r="C5023" t="s">
        <v>141</v>
      </c>
      <c r="D5023">
        <v>5</v>
      </c>
      <c r="E5023" t="s">
        <v>1</v>
      </c>
      <c r="F5023" t="s">
        <v>21</v>
      </c>
      <c r="G5023" t="s">
        <v>93</v>
      </c>
      <c r="H5023">
        <v>215</v>
      </c>
      <c r="I5023">
        <v>210</v>
      </c>
      <c r="J5023">
        <v>45.6</v>
      </c>
      <c r="K5023">
        <v>3</v>
      </c>
      <c r="L5023">
        <v>115</v>
      </c>
      <c r="M5023">
        <v>16.600000000000001</v>
      </c>
      <c r="N5023">
        <v>4.3</v>
      </c>
      <c r="O5023">
        <v>24</v>
      </c>
      <c r="P5023">
        <v>29.4</v>
      </c>
      <c r="Q5023">
        <v>33.4</v>
      </c>
      <c r="R5023">
        <v>9.5</v>
      </c>
      <c r="S5023">
        <v>50</v>
      </c>
      <c r="T5023">
        <v>27700</v>
      </c>
      <c r="U5023">
        <v>35400</v>
      </c>
      <c r="V5023">
        <v>44200</v>
      </c>
    </row>
    <row r="5024" spans="1:22" x14ac:dyDescent="0.25">
      <c r="A5024" t="str">
        <f t="shared" si="78"/>
        <v>2017/20185FemaleEngineeringUK</v>
      </c>
      <c r="B5024" t="s">
        <v>126</v>
      </c>
      <c r="C5024" t="s">
        <v>141</v>
      </c>
      <c r="D5024">
        <v>5</v>
      </c>
      <c r="E5024" t="s">
        <v>1</v>
      </c>
      <c r="F5024" t="s">
        <v>61</v>
      </c>
      <c r="G5024" t="s">
        <v>93</v>
      </c>
      <c r="H5024">
        <v>1440</v>
      </c>
      <c r="I5024">
        <v>1405</v>
      </c>
      <c r="J5024">
        <v>3.8</v>
      </c>
      <c r="K5024">
        <v>2.2999999999999998</v>
      </c>
      <c r="L5024">
        <v>1355</v>
      </c>
      <c r="M5024">
        <v>8.6999999999999993</v>
      </c>
      <c r="N5024">
        <v>5.8</v>
      </c>
      <c r="O5024">
        <v>72.3</v>
      </c>
      <c r="P5024">
        <v>79.599999999999994</v>
      </c>
      <c r="Q5024">
        <v>81.7</v>
      </c>
      <c r="R5024">
        <v>9.4</v>
      </c>
      <c r="S5024">
        <v>990</v>
      </c>
      <c r="T5024">
        <v>22300</v>
      </c>
      <c r="U5024">
        <v>31800</v>
      </c>
      <c r="V5024">
        <v>40500</v>
      </c>
    </row>
    <row r="5025" spans="1:22" x14ac:dyDescent="0.25">
      <c r="A5025" t="str">
        <f t="shared" si="78"/>
        <v>2017/20185FemaleEngineeringNon-EU</v>
      </c>
      <c r="B5025" t="s">
        <v>126</v>
      </c>
      <c r="C5025" t="s">
        <v>141</v>
      </c>
      <c r="D5025">
        <v>5</v>
      </c>
      <c r="E5025" t="s">
        <v>1</v>
      </c>
      <c r="F5025" t="s">
        <v>125</v>
      </c>
      <c r="G5025" t="s">
        <v>93</v>
      </c>
      <c r="H5025">
        <v>840</v>
      </c>
      <c r="I5025">
        <v>825</v>
      </c>
      <c r="J5025">
        <v>57.2</v>
      </c>
      <c r="K5025">
        <v>1.6</v>
      </c>
      <c r="L5025">
        <v>355</v>
      </c>
      <c r="M5025">
        <v>23.6</v>
      </c>
      <c r="N5025">
        <v>1.1000000000000001</v>
      </c>
      <c r="O5025">
        <v>10.9</v>
      </c>
      <c r="P5025">
        <v>14.4</v>
      </c>
      <c r="Q5025">
        <v>18.2</v>
      </c>
      <c r="R5025">
        <v>7.3</v>
      </c>
      <c r="S5025">
        <v>80</v>
      </c>
      <c r="T5025">
        <v>26300</v>
      </c>
      <c r="U5025">
        <v>35800</v>
      </c>
      <c r="V5025">
        <v>47800</v>
      </c>
    </row>
    <row r="5026" spans="1:22" x14ac:dyDescent="0.25">
      <c r="A5026" t="str">
        <f t="shared" si="78"/>
        <v>2017/20185FemaleEnglish studiesEU</v>
      </c>
      <c r="B5026" t="s">
        <v>126</v>
      </c>
      <c r="C5026" t="s">
        <v>141</v>
      </c>
      <c r="D5026">
        <v>5</v>
      </c>
      <c r="E5026" t="s">
        <v>1</v>
      </c>
      <c r="F5026" t="s">
        <v>21</v>
      </c>
      <c r="G5026" t="s">
        <v>109</v>
      </c>
      <c r="H5026">
        <v>340</v>
      </c>
      <c r="I5026">
        <v>335</v>
      </c>
      <c r="J5026">
        <v>41.1</v>
      </c>
      <c r="K5026">
        <v>2.7</v>
      </c>
      <c r="L5026">
        <v>195</v>
      </c>
      <c r="M5026">
        <v>22.5</v>
      </c>
      <c r="N5026">
        <v>4.0999999999999996</v>
      </c>
      <c r="O5026">
        <v>27</v>
      </c>
      <c r="P5026">
        <v>31</v>
      </c>
      <c r="Q5026">
        <v>32.299999999999997</v>
      </c>
      <c r="R5026">
        <v>5.3</v>
      </c>
      <c r="S5026">
        <v>85</v>
      </c>
      <c r="T5026">
        <v>16800</v>
      </c>
      <c r="U5026">
        <v>24500</v>
      </c>
      <c r="V5026">
        <v>30700</v>
      </c>
    </row>
    <row r="5027" spans="1:22" x14ac:dyDescent="0.25">
      <c r="A5027" t="str">
        <f t="shared" si="78"/>
        <v>2017/20185FemaleEnglish studiesUK</v>
      </c>
      <c r="B5027" t="s">
        <v>126</v>
      </c>
      <c r="C5027" t="s">
        <v>141</v>
      </c>
      <c r="D5027">
        <v>5</v>
      </c>
      <c r="E5027" t="s">
        <v>1</v>
      </c>
      <c r="F5027" t="s">
        <v>61</v>
      </c>
      <c r="G5027" t="s">
        <v>109</v>
      </c>
      <c r="H5027">
        <v>8820</v>
      </c>
      <c r="I5027">
        <v>8730</v>
      </c>
      <c r="J5027">
        <v>1.5</v>
      </c>
      <c r="K5027">
        <v>1</v>
      </c>
      <c r="L5027">
        <v>8600</v>
      </c>
      <c r="M5027">
        <v>7.4</v>
      </c>
      <c r="N5027">
        <v>5.7</v>
      </c>
      <c r="O5027">
        <v>74.599999999999994</v>
      </c>
      <c r="P5027">
        <v>82.7</v>
      </c>
      <c r="Q5027">
        <v>85.4</v>
      </c>
      <c r="R5027">
        <v>10.7</v>
      </c>
      <c r="S5027">
        <v>6255</v>
      </c>
      <c r="T5027">
        <v>18200</v>
      </c>
      <c r="U5027">
        <v>24500</v>
      </c>
      <c r="V5027">
        <v>30300</v>
      </c>
    </row>
    <row r="5028" spans="1:22" x14ac:dyDescent="0.25">
      <c r="A5028" t="str">
        <f t="shared" si="78"/>
        <v>2017/20185FemaleEnglish studiesNon-EU</v>
      </c>
      <c r="B5028" t="s">
        <v>126</v>
      </c>
      <c r="C5028" t="s">
        <v>141</v>
      </c>
      <c r="D5028">
        <v>5</v>
      </c>
      <c r="E5028" t="s">
        <v>1</v>
      </c>
      <c r="F5028" t="s">
        <v>125</v>
      </c>
      <c r="G5028" t="s">
        <v>109</v>
      </c>
      <c r="H5028">
        <v>505</v>
      </c>
      <c r="I5028">
        <v>495</v>
      </c>
      <c r="J5028">
        <v>57.3</v>
      </c>
      <c r="K5028">
        <v>1.6</v>
      </c>
      <c r="L5028">
        <v>210</v>
      </c>
      <c r="M5028">
        <v>27.5</v>
      </c>
      <c r="N5028">
        <v>1.2</v>
      </c>
      <c r="O5028">
        <v>10.199999999999999</v>
      </c>
      <c r="P5028">
        <v>12.3</v>
      </c>
      <c r="Q5028">
        <v>13.9</v>
      </c>
      <c r="R5028">
        <v>3.8</v>
      </c>
      <c r="S5028">
        <v>50</v>
      </c>
      <c r="T5028">
        <v>18600</v>
      </c>
      <c r="U5028">
        <v>26300</v>
      </c>
      <c r="V5028">
        <v>32500</v>
      </c>
    </row>
    <row r="5029" spans="1:22" x14ac:dyDescent="0.25">
      <c r="A5029" t="str">
        <f t="shared" si="78"/>
        <v>2017/20185FemaleGeneral, applied and forensic sciencesEU</v>
      </c>
      <c r="B5029" t="s">
        <v>126</v>
      </c>
      <c r="C5029" t="s">
        <v>141</v>
      </c>
      <c r="D5029">
        <v>5</v>
      </c>
      <c r="E5029" t="s">
        <v>1</v>
      </c>
      <c r="F5029" t="s">
        <v>21</v>
      </c>
      <c r="G5029" t="s">
        <v>147</v>
      </c>
      <c r="H5029">
        <v>50</v>
      </c>
      <c r="I5029">
        <v>45</v>
      </c>
      <c r="J5029">
        <v>23</v>
      </c>
      <c r="K5029">
        <v>2.8</v>
      </c>
      <c r="L5029">
        <v>35</v>
      </c>
      <c r="M5029">
        <v>24</v>
      </c>
      <c r="N5029">
        <v>1.4</v>
      </c>
      <c r="O5029">
        <v>32.6</v>
      </c>
      <c r="P5029">
        <v>43.7</v>
      </c>
      <c r="Q5029">
        <v>51.6</v>
      </c>
      <c r="R5029">
        <v>19</v>
      </c>
      <c r="S5029">
        <v>15</v>
      </c>
      <c r="T5029">
        <v>12400</v>
      </c>
      <c r="U5029">
        <v>20800</v>
      </c>
      <c r="V5029">
        <v>31400</v>
      </c>
    </row>
    <row r="5030" spans="1:22" x14ac:dyDescent="0.25">
      <c r="A5030" t="str">
        <f t="shared" si="78"/>
        <v>2017/20185FemaleGeneral, applied and forensic sciencesUK</v>
      </c>
      <c r="B5030" t="s">
        <v>126</v>
      </c>
      <c r="C5030" t="s">
        <v>141</v>
      </c>
      <c r="D5030">
        <v>5</v>
      </c>
      <c r="E5030" t="s">
        <v>1</v>
      </c>
      <c r="F5030" t="s">
        <v>61</v>
      </c>
      <c r="G5030" t="s">
        <v>147</v>
      </c>
      <c r="H5030">
        <v>1065</v>
      </c>
      <c r="I5030">
        <v>1055</v>
      </c>
      <c r="J5030">
        <v>2</v>
      </c>
      <c r="K5030">
        <v>0.9</v>
      </c>
      <c r="L5030">
        <v>1035</v>
      </c>
      <c r="M5030">
        <v>6.5</v>
      </c>
      <c r="N5030">
        <v>5.2</v>
      </c>
      <c r="O5030">
        <v>73.599999999999994</v>
      </c>
      <c r="P5030">
        <v>83.5</v>
      </c>
      <c r="Q5030">
        <v>86.3</v>
      </c>
      <c r="R5030">
        <v>12.7</v>
      </c>
      <c r="S5030">
        <v>755</v>
      </c>
      <c r="T5030">
        <v>16800</v>
      </c>
      <c r="U5030">
        <v>22300</v>
      </c>
      <c r="V5030">
        <v>28500</v>
      </c>
    </row>
    <row r="5031" spans="1:22" x14ac:dyDescent="0.25">
      <c r="A5031" t="str">
        <f t="shared" si="78"/>
        <v>2017/20185FemaleGeneral, applied and forensic sciencesNon-EU</v>
      </c>
      <c r="B5031" t="s">
        <v>126</v>
      </c>
      <c r="C5031" t="s">
        <v>141</v>
      </c>
      <c r="D5031">
        <v>5</v>
      </c>
      <c r="E5031" t="s">
        <v>1</v>
      </c>
      <c r="F5031" t="s">
        <v>125</v>
      </c>
      <c r="G5031" t="s">
        <v>147</v>
      </c>
      <c r="H5031">
        <v>45</v>
      </c>
      <c r="I5031">
        <v>45</v>
      </c>
      <c r="J5031">
        <v>37</v>
      </c>
      <c r="K5031">
        <v>0.6</v>
      </c>
      <c r="L5031">
        <v>30</v>
      </c>
      <c r="M5031">
        <v>29.4</v>
      </c>
      <c r="N5031">
        <v>1.1000000000000001</v>
      </c>
      <c r="O5031">
        <v>16.8</v>
      </c>
      <c r="P5031">
        <v>20.5</v>
      </c>
      <c r="Q5031">
        <v>32.4</v>
      </c>
      <c r="R5031">
        <v>15.6</v>
      </c>
      <c r="S5031" t="s">
        <v>124</v>
      </c>
      <c r="T5031" t="s">
        <v>124</v>
      </c>
      <c r="U5031" t="s">
        <v>124</v>
      </c>
      <c r="V5031" t="s">
        <v>124</v>
      </c>
    </row>
    <row r="5032" spans="1:22" x14ac:dyDescent="0.25">
      <c r="A5032" t="str">
        <f t="shared" si="78"/>
        <v>2017/20185FemaleGeography, earth and environmental studiesEU</v>
      </c>
      <c r="B5032" t="s">
        <v>126</v>
      </c>
      <c r="C5032" t="s">
        <v>141</v>
      </c>
      <c r="D5032">
        <v>5</v>
      </c>
      <c r="E5032" t="s">
        <v>1</v>
      </c>
      <c r="F5032" t="s">
        <v>21</v>
      </c>
      <c r="G5032" t="s">
        <v>148</v>
      </c>
      <c r="H5032">
        <v>95</v>
      </c>
      <c r="I5032">
        <v>90</v>
      </c>
      <c r="J5032">
        <v>27.5</v>
      </c>
      <c r="K5032">
        <v>6.9</v>
      </c>
      <c r="L5032">
        <v>65</v>
      </c>
      <c r="M5032">
        <v>27.8</v>
      </c>
      <c r="N5032">
        <v>0</v>
      </c>
      <c r="O5032">
        <v>34.6</v>
      </c>
      <c r="P5032">
        <v>41</v>
      </c>
      <c r="Q5032">
        <v>44.6</v>
      </c>
      <c r="R5032">
        <v>10.1</v>
      </c>
      <c r="S5032">
        <v>25</v>
      </c>
      <c r="T5032">
        <v>19700</v>
      </c>
      <c r="U5032">
        <v>25900</v>
      </c>
      <c r="V5032">
        <v>34300</v>
      </c>
    </row>
    <row r="5033" spans="1:22" x14ac:dyDescent="0.25">
      <c r="A5033" t="str">
        <f t="shared" si="78"/>
        <v>2017/20185FemaleGeography, earth and environmental studiesUK</v>
      </c>
      <c r="B5033" t="s">
        <v>126</v>
      </c>
      <c r="C5033" t="s">
        <v>141</v>
      </c>
      <c r="D5033">
        <v>5</v>
      </c>
      <c r="E5033" t="s">
        <v>1</v>
      </c>
      <c r="F5033" t="s">
        <v>61</v>
      </c>
      <c r="G5033" t="s">
        <v>148</v>
      </c>
      <c r="H5033">
        <v>3360</v>
      </c>
      <c r="I5033">
        <v>3325</v>
      </c>
      <c r="J5033">
        <v>1.2</v>
      </c>
      <c r="K5033">
        <v>1</v>
      </c>
      <c r="L5033">
        <v>3285</v>
      </c>
      <c r="M5033">
        <v>6.7</v>
      </c>
      <c r="N5033">
        <v>4.5</v>
      </c>
      <c r="O5033">
        <v>76.8</v>
      </c>
      <c r="P5033">
        <v>85.2</v>
      </c>
      <c r="Q5033">
        <v>87.5</v>
      </c>
      <c r="R5033">
        <v>10.7</v>
      </c>
      <c r="S5033">
        <v>2505</v>
      </c>
      <c r="T5033">
        <v>21500</v>
      </c>
      <c r="U5033">
        <v>28100</v>
      </c>
      <c r="V5033">
        <v>35800</v>
      </c>
    </row>
    <row r="5034" spans="1:22" x14ac:dyDescent="0.25">
      <c r="A5034" t="str">
        <f t="shared" si="78"/>
        <v>2017/20185FemaleGeography, earth and environmental studiesNon-EU</v>
      </c>
      <c r="B5034" t="s">
        <v>126</v>
      </c>
      <c r="C5034" t="s">
        <v>141</v>
      </c>
      <c r="D5034">
        <v>5</v>
      </c>
      <c r="E5034" t="s">
        <v>1</v>
      </c>
      <c r="F5034" t="s">
        <v>125</v>
      </c>
      <c r="G5034" t="s">
        <v>148</v>
      </c>
      <c r="H5034">
        <v>135</v>
      </c>
      <c r="I5034">
        <v>130</v>
      </c>
      <c r="J5034">
        <v>51.9</v>
      </c>
      <c r="K5034">
        <v>5</v>
      </c>
      <c r="L5034">
        <v>60</v>
      </c>
      <c r="M5034">
        <v>22.3</v>
      </c>
      <c r="N5034">
        <v>1.9</v>
      </c>
      <c r="O5034">
        <v>18.100000000000001</v>
      </c>
      <c r="P5034">
        <v>20.8</v>
      </c>
      <c r="Q5034">
        <v>23.9</v>
      </c>
      <c r="R5034">
        <v>5.8</v>
      </c>
      <c r="S5034">
        <v>20</v>
      </c>
      <c r="T5034">
        <v>16800</v>
      </c>
      <c r="U5034">
        <v>30300</v>
      </c>
      <c r="V5034">
        <v>36100</v>
      </c>
    </row>
    <row r="5035" spans="1:22" x14ac:dyDescent="0.25">
      <c r="A5035" t="str">
        <f t="shared" si="78"/>
        <v>2017/20185FemaleHealth and social careEU</v>
      </c>
      <c r="B5035" t="s">
        <v>126</v>
      </c>
      <c r="C5035" t="s">
        <v>141</v>
      </c>
      <c r="D5035">
        <v>5</v>
      </c>
      <c r="E5035" t="s">
        <v>1</v>
      </c>
      <c r="F5035" t="s">
        <v>21</v>
      </c>
      <c r="G5035" t="s">
        <v>104</v>
      </c>
      <c r="H5035">
        <v>25</v>
      </c>
      <c r="I5035">
        <v>25</v>
      </c>
      <c r="J5035">
        <v>28.3</v>
      </c>
      <c r="K5035">
        <v>0</v>
      </c>
      <c r="L5035">
        <v>15</v>
      </c>
      <c r="M5035">
        <v>26.1</v>
      </c>
      <c r="N5035">
        <v>0</v>
      </c>
      <c r="O5035">
        <v>26.1</v>
      </c>
      <c r="P5035">
        <v>37</v>
      </c>
      <c r="Q5035">
        <v>45.7</v>
      </c>
      <c r="R5035">
        <v>19.600000000000001</v>
      </c>
      <c r="S5035" t="s">
        <v>124</v>
      </c>
      <c r="T5035" t="s">
        <v>124</v>
      </c>
      <c r="U5035" t="s">
        <v>124</v>
      </c>
      <c r="V5035" t="s">
        <v>124</v>
      </c>
    </row>
    <row r="5036" spans="1:22" x14ac:dyDescent="0.25">
      <c r="A5036" t="str">
        <f t="shared" si="78"/>
        <v>2017/20185FemaleHealth and social careUK</v>
      </c>
      <c r="B5036" t="s">
        <v>126</v>
      </c>
      <c r="C5036" t="s">
        <v>141</v>
      </c>
      <c r="D5036">
        <v>5</v>
      </c>
      <c r="E5036" t="s">
        <v>1</v>
      </c>
      <c r="F5036" t="s">
        <v>61</v>
      </c>
      <c r="G5036" t="s">
        <v>104</v>
      </c>
      <c r="H5036">
        <v>6335</v>
      </c>
      <c r="I5036">
        <v>6315</v>
      </c>
      <c r="J5036">
        <v>2.4</v>
      </c>
      <c r="K5036">
        <v>0.4</v>
      </c>
      <c r="L5036">
        <v>6165</v>
      </c>
      <c r="M5036">
        <v>4.5999999999999996</v>
      </c>
      <c r="N5036">
        <v>5.2</v>
      </c>
      <c r="O5036">
        <v>73.3</v>
      </c>
      <c r="P5036">
        <v>85.8</v>
      </c>
      <c r="Q5036">
        <v>87.8</v>
      </c>
      <c r="R5036">
        <v>14.5</v>
      </c>
      <c r="S5036">
        <v>4495</v>
      </c>
      <c r="T5036">
        <v>15700</v>
      </c>
      <c r="U5036">
        <v>23400</v>
      </c>
      <c r="V5036">
        <v>30300</v>
      </c>
    </row>
    <row r="5037" spans="1:22" x14ac:dyDescent="0.25">
      <c r="A5037" t="str">
        <f t="shared" si="78"/>
        <v>2017/20185FemaleHealth and social careNon-EU</v>
      </c>
      <c r="B5037" t="s">
        <v>126</v>
      </c>
      <c r="C5037" t="s">
        <v>141</v>
      </c>
      <c r="D5037">
        <v>5</v>
      </c>
      <c r="E5037" t="s">
        <v>1</v>
      </c>
      <c r="F5037" t="s">
        <v>125</v>
      </c>
      <c r="G5037" t="s">
        <v>104</v>
      </c>
      <c r="H5037">
        <v>40</v>
      </c>
      <c r="I5037">
        <v>40</v>
      </c>
      <c r="J5037">
        <v>25.4</v>
      </c>
      <c r="K5037">
        <v>5</v>
      </c>
      <c r="L5037">
        <v>30</v>
      </c>
      <c r="M5037">
        <v>20.9</v>
      </c>
      <c r="N5037">
        <v>2.6</v>
      </c>
      <c r="O5037">
        <v>40.4</v>
      </c>
      <c r="P5037">
        <v>48.5</v>
      </c>
      <c r="Q5037">
        <v>51.1</v>
      </c>
      <c r="R5037">
        <v>10.7</v>
      </c>
      <c r="S5037">
        <v>15</v>
      </c>
      <c r="T5037">
        <v>11700</v>
      </c>
      <c r="U5037">
        <v>22300</v>
      </c>
      <c r="V5037">
        <v>34700</v>
      </c>
    </row>
    <row r="5038" spans="1:22" x14ac:dyDescent="0.25">
      <c r="A5038" t="str">
        <f t="shared" si="78"/>
        <v>2017/20185FemaleHistory and archaeologyEU</v>
      </c>
      <c r="B5038" t="s">
        <v>126</v>
      </c>
      <c r="C5038" t="s">
        <v>141</v>
      </c>
      <c r="D5038">
        <v>5</v>
      </c>
      <c r="E5038" t="s">
        <v>1</v>
      </c>
      <c r="F5038" t="s">
        <v>21</v>
      </c>
      <c r="G5038" t="s">
        <v>113</v>
      </c>
      <c r="H5038">
        <v>165</v>
      </c>
      <c r="I5038">
        <v>155</v>
      </c>
      <c r="J5038">
        <v>25.9</v>
      </c>
      <c r="K5038">
        <v>6</v>
      </c>
      <c r="L5038">
        <v>115</v>
      </c>
      <c r="M5038">
        <v>22.3</v>
      </c>
      <c r="N5038">
        <v>2.6</v>
      </c>
      <c r="O5038">
        <v>36.200000000000003</v>
      </c>
      <c r="P5038">
        <v>43.2</v>
      </c>
      <c r="Q5038">
        <v>49.2</v>
      </c>
      <c r="R5038">
        <v>13</v>
      </c>
      <c r="S5038">
        <v>55</v>
      </c>
      <c r="T5038">
        <v>17200</v>
      </c>
      <c r="U5038">
        <v>24600</v>
      </c>
      <c r="V5038">
        <v>33200</v>
      </c>
    </row>
    <row r="5039" spans="1:22" x14ac:dyDescent="0.25">
      <c r="A5039" t="str">
        <f t="shared" si="78"/>
        <v>2017/20185FemaleHistory and archaeologyUK</v>
      </c>
      <c r="B5039" t="s">
        <v>126</v>
      </c>
      <c r="C5039" t="s">
        <v>141</v>
      </c>
      <c r="D5039">
        <v>5</v>
      </c>
      <c r="E5039" t="s">
        <v>1</v>
      </c>
      <c r="F5039" t="s">
        <v>61</v>
      </c>
      <c r="G5039" t="s">
        <v>113</v>
      </c>
      <c r="H5039">
        <v>5880</v>
      </c>
      <c r="I5039">
        <v>5820</v>
      </c>
      <c r="J5039">
        <v>1.7</v>
      </c>
      <c r="K5039">
        <v>1</v>
      </c>
      <c r="L5039">
        <v>5720</v>
      </c>
      <c r="M5039">
        <v>6.9</v>
      </c>
      <c r="N5039">
        <v>4.7</v>
      </c>
      <c r="O5039">
        <v>74.5</v>
      </c>
      <c r="P5039">
        <v>83.5</v>
      </c>
      <c r="Q5039">
        <v>86.7</v>
      </c>
      <c r="R5039">
        <v>12.2</v>
      </c>
      <c r="S5039">
        <v>4170</v>
      </c>
      <c r="T5039">
        <v>19700</v>
      </c>
      <c r="U5039">
        <v>26300</v>
      </c>
      <c r="V5039">
        <v>33200</v>
      </c>
    </row>
    <row r="5040" spans="1:22" x14ac:dyDescent="0.25">
      <c r="A5040" t="str">
        <f t="shared" si="78"/>
        <v>2017/20185FemaleHistory and archaeologyNon-EU</v>
      </c>
      <c r="B5040" t="s">
        <v>126</v>
      </c>
      <c r="C5040" t="s">
        <v>141</v>
      </c>
      <c r="D5040">
        <v>5</v>
      </c>
      <c r="E5040" t="s">
        <v>1</v>
      </c>
      <c r="F5040" t="s">
        <v>125</v>
      </c>
      <c r="G5040" t="s">
        <v>113</v>
      </c>
      <c r="H5040">
        <v>155</v>
      </c>
      <c r="I5040">
        <v>145</v>
      </c>
      <c r="J5040">
        <v>47</v>
      </c>
      <c r="K5040">
        <v>4</v>
      </c>
      <c r="L5040">
        <v>80</v>
      </c>
      <c r="M5040">
        <v>21.2</v>
      </c>
      <c r="N5040">
        <v>3.2</v>
      </c>
      <c r="O5040">
        <v>21.1</v>
      </c>
      <c r="P5040">
        <v>24.5</v>
      </c>
      <c r="Q5040">
        <v>28.6</v>
      </c>
      <c r="R5040">
        <v>7.5</v>
      </c>
      <c r="S5040">
        <v>30</v>
      </c>
      <c r="T5040">
        <v>22300</v>
      </c>
      <c r="U5040">
        <v>30300</v>
      </c>
      <c r="V5040">
        <v>48500</v>
      </c>
    </row>
    <row r="5041" spans="1:22" x14ac:dyDescent="0.25">
      <c r="A5041" t="str">
        <f t="shared" si="78"/>
        <v>2017/20185FemaleLanguages and area studiesEU</v>
      </c>
      <c r="B5041" t="s">
        <v>126</v>
      </c>
      <c r="C5041" t="s">
        <v>141</v>
      </c>
      <c r="D5041">
        <v>5</v>
      </c>
      <c r="E5041" t="s">
        <v>1</v>
      </c>
      <c r="F5041" t="s">
        <v>21</v>
      </c>
      <c r="G5041" t="s">
        <v>149</v>
      </c>
      <c r="H5041">
        <v>385</v>
      </c>
      <c r="I5041">
        <v>355</v>
      </c>
      <c r="J5041">
        <v>29</v>
      </c>
      <c r="K5041">
        <v>7.6</v>
      </c>
      <c r="L5041">
        <v>255</v>
      </c>
      <c r="M5041">
        <v>26.1</v>
      </c>
      <c r="N5041">
        <v>5.0999999999999996</v>
      </c>
      <c r="O5041">
        <v>33.5</v>
      </c>
      <c r="P5041">
        <v>38.6</v>
      </c>
      <c r="Q5041">
        <v>39.799999999999997</v>
      </c>
      <c r="R5041">
        <v>6.3</v>
      </c>
      <c r="S5041">
        <v>110</v>
      </c>
      <c r="T5041">
        <v>19000</v>
      </c>
      <c r="U5041">
        <v>28500</v>
      </c>
      <c r="V5041">
        <v>39100</v>
      </c>
    </row>
    <row r="5042" spans="1:22" x14ac:dyDescent="0.25">
      <c r="A5042" t="str">
        <f t="shared" si="78"/>
        <v>2017/20185FemaleLanguages and area studiesUK</v>
      </c>
      <c r="B5042" t="s">
        <v>126</v>
      </c>
      <c r="C5042" t="s">
        <v>141</v>
      </c>
      <c r="D5042">
        <v>5</v>
      </c>
      <c r="E5042" t="s">
        <v>1</v>
      </c>
      <c r="F5042" t="s">
        <v>61</v>
      </c>
      <c r="G5042" t="s">
        <v>149</v>
      </c>
      <c r="H5042">
        <v>4060</v>
      </c>
      <c r="I5042">
        <v>3955</v>
      </c>
      <c r="J5042">
        <v>1.8</v>
      </c>
      <c r="K5042">
        <v>2.6</v>
      </c>
      <c r="L5042">
        <v>3885</v>
      </c>
      <c r="M5042">
        <v>12.8</v>
      </c>
      <c r="N5042">
        <v>5.6</v>
      </c>
      <c r="O5042">
        <v>70.3</v>
      </c>
      <c r="P5042">
        <v>77.400000000000006</v>
      </c>
      <c r="Q5042">
        <v>79.900000000000006</v>
      </c>
      <c r="R5042">
        <v>9.5</v>
      </c>
      <c r="S5042">
        <v>2650</v>
      </c>
      <c r="T5042">
        <v>21500</v>
      </c>
      <c r="U5042">
        <v>28100</v>
      </c>
      <c r="V5042">
        <v>35800</v>
      </c>
    </row>
    <row r="5043" spans="1:22" x14ac:dyDescent="0.25">
      <c r="A5043" t="str">
        <f t="shared" si="78"/>
        <v>2017/20185FemaleLanguages and area studiesNon-EU</v>
      </c>
      <c r="B5043" t="s">
        <v>126</v>
      </c>
      <c r="C5043" t="s">
        <v>141</v>
      </c>
      <c r="D5043">
        <v>5</v>
      </c>
      <c r="E5043" t="s">
        <v>1</v>
      </c>
      <c r="F5043" t="s">
        <v>125</v>
      </c>
      <c r="G5043" t="s">
        <v>149</v>
      </c>
      <c r="H5043">
        <v>135</v>
      </c>
      <c r="I5043">
        <v>130</v>
      </c>
      <c r="J5043">
        <v>40.6</v>
      </c>
      <c r="K5043">
        <v>4.3</v>
      </c>
      <c r="L5043">
        <v>75</v>
      </c>
      <c r="M5043">
        <v>24.1</v>
      </c>
      <c r="N5043">
        <v>2.2000000000000002</v>
      </c>
      <c r="O5043">
        <v>28.5</v>
      </c>
      <c r="P5043">
        <v>31.3</v>
      </c>
      <c r="Q5043">
        <v>33.1</v>
      </c>
      <c r="R5043">
        <v>4.5999999999999996</v>
      </c>
      <c r="S5043">
        <v>35</v>
      </c>
      <c r="T5043">
        <v>21500</v>
      </c>
      <c r="U5043">
        <v>28500</v>
      </c>
      <c r="V5043">
        <v>41200</v>
      </c>
    </row>
    <row r="5044" spans="1:22" x14ac:dyDescent="0.25">
      <c r="A5044" t="str">
        <f t="shared" si="78"/>
        <v>2017/20185FemaleLawEU</v>
      </c>
      <c r="B5044" t="s">
        <v>126</v>
      </c>
      <c r="C5044" t="s">
        <v>141</v>
      </c>
      <c r="D5044">
        <v>5</v>
      </c>
      <c r="E5044" t="s">
        <v>1</v>
      </c>
      <c r="F5044" t="s">
        <v>21</v>
      </c>
      <c r="G5044" t="s">
        <v>7</v>
      </c>
      <c r="H5044">
        <v>535</v>
      </c>
      <c r="I5044">
        <v>505</v>
      </c>
      <c r="J5044">
        <v>47.4</v>
      </c>
      <c r="K5044">
        <v>5.0999999999999996</v>
      </c>
      <c r="L5044">
        <v>265</v>
      </c>
      <c r="M5044">
        <v>14.9</v>
      </c>
      <c r="N5044">
        <v>3</v>
      </c>
      <c r="O5044">
        <v>28.9</v>
      </c>
      <c r="P5044">
        <v>33</v>
      </c>
      <c r="Q5044">
        <v>34.700000000000003</v>
      </c>
      <c r="R5044">
        <v>5.8</v>
      </c>
      <c r="S5044">
        <v>140</v>
      </c>
      <c r="T5044">
        <v>24800</v>
      </c>
      <c r="U5044">
        <v>36500</v>
      </c>
      <c r="V5044">
        <v>52600</v>
      </c>
    </row>
    <row r="5045" spans="1:22" x14ac:dyDescent="0.25">
      <c r="A5045" t="str">
        <f t="shared" si="78"/>
        <v>2017/20185FemaleLawUK</v>
      </c>
      <c r="B5045" t="s">
        <v>126</v>
      </c>
      <c r="C5045" t="s">
        <v>141</v>
      </c>
      <c r="D5045">
        <v>5</v>
      </c>
      <c r="E5045" t="s">
        <v>1</v>
      </c>
      <c r="F5045" t="s">
        <v>61</v>
      </c>
      <c r="G5045" t="s">
        <v>7</v>
      </c>
      <c r="H5045">
        <v>7385</v>
      </c>
      <c r="I5045">
        <v>7330</v>
      </c>
      <c r="J5045">
        <v>1.9</v>
      </c>
      <c r="K5045">
        <v>0.8</v>
      </c>
      <c r="L5045">
        <v>7185</v>
      </c>
      <c r="M5045">
        <v>6.3</v>
      </c>
      <c r="N5045">
        <v>6.2</v>
      </c>
      <c r="O5045">
        <v>75.900000000000006</v>
      </c>
      <c r="P5045">
        <v>83</v>
      </c>
      <c r="Q5045">
        <v>85.5</v>
      </c>
      <c r="R5045">
        <v>9.6</v>
      </c>
      <c r="S5045">
        <v>5420</v>
      </c>
      <c r="T5045">
        <v>19000</v>
      </c>
      <c r="U5045">
        <v>25600</v>
      </c>
      <c r="V5045">
        <v>34700</v>
      </c>
    </row>
    <row r="5046" spans="1:22" x14ac:dyDescent="0.25">
      <c r="A5046" t="str">
        <f t="shared" si="78"/>
        <v>2017/20185FemaleLawNon-EU</v>
      </c>
      <c r="B5046" t="s">
        <v>126</v>
      </c>
      <c r="C5046" t="s">
        <v>141</v>
      </c>
      <c r="D5046">
        <v>5</v>
      </c>
      <c r="E5046" t="s">
        <v>1</v>
      </c>
      <c r="F5046" t="s">
        <v>125</v>
      </c>
      <c r="G5046" t="s">
        <v>7</v>
      </c>
      <c r="H5046">
        <v>1220</v>
      </c>
      <c r="I5046">
        <v>1205</v>
      </c>
      <c r="J5046">
        <v>57.6</v>
      </c>
      <c r="K5046">
        <v>1.5</v>
      </c>
      <c r="L5046">
        <v>510</v>
      </c>
      <c r="M5046">
        <v>25.8</v>
      </c>
      <c r="N5046">
        <v>2.2999999999999998</v>
      </c>
      <c r="O5046">
        <v>11</v>
      </c>
      <c r="P5046">
        <v>12.3</v>
      </c>
      <c r="Q5046">
        <v>14.3</v>
      </c>
      <c r="R5046">
        <v>3.3</v>
      </c>
      <c r="S5046">
        <v>115</v>
      </c>
      <c r="T5046">
        <v>19300</v>
      </c>
      <c r="U5046">
        <v>34700</v>
      </c>
      <c r="V5046">
        <v>71200</v>
      </c>
    </row>
    <row r="5047" spans="1:22" x14ac:dyDescent="0.25">
      <c r="A5047" t="str">
        <f t="shared" si="78"/>
        <v>2017/20185FemaleMaterials and technologyEU</v>
      </c>
      <c r="B5047" t="s">
        <v>126</v>
      </c>
      <c r="C5047" t="s">
        <v>141</v>
      </c>
      <c r="D5047">
        <v>5</v>
      </c>
      <c r="E5047" t="s">
        <v>1</v>
      </c>
      <c r="F5047" t="s">
        <v>21</v>
      </c>
      <c r="G5047" t="s">
        <v>150</v>
      </c>
      <c r="H5047">
        <v>45</v>
      </c>
      <c r="I5047">
        <v>40</v>
      </c>
      <c r="J5047">
        <v>28.2</v>
      </c>
      <c r="K5047">
        <v>4.5</v>
      </c>
      <c r="L5047">
        <v>30</v>
      </c>
      <c r="M5047">
        <v>26.8</v>
      </c>
      <c r="N5047">
        <v>0</v>
      </c>
      <c r="O5047">
        <v>33.6</v>
      </c>
      <c r="P5047">
        <v>39.1</v>
      </c>
      <c r="Q5047">
        <v>45</v>
      </c>
      <c r="R5047">
        <v>11.4</v>
      </c>
      <c r="S5047">
        <v>15</v>
      </c>
      <c r="T5047">
        <v>19000</v>
      </c>
      <c r="U5047">
        <v>24500</v>
      </c>
      <c r="V5047">
        <v>28100</v>
      </c>
    </row>
    <row r="5048" spans="1:22" x14ac:dyDescent="0.25">
      <c r="A5048" t="str">
        <f t="shared" si="78"/>
        <v>2017/20185FemaleMaterials and technologyUK</v>
      </c>
      <c r="B5048" t="s">
        <v>126</v>
      </c>
      <c r="C5048" t="s">
        <v>141</v>
      </c>
      <c r="D5048">
        <v>5</v>
      </c>
      <c r="E5048" t="s">
        <v>1</v>
      </c>
      <c r="F5048" t="s">
        <v>61</v>
      </c>
      <c r="G5048" t="s">
        <v>150</v>
      </c>
      <c r="H5048">
        <v>485</v>
      </c>
      <c r="I5048">
        <v>480</v>
      </c>
      <c r="J5048">
        <v>1.7</v>
      </c>
      <c r="K5048">
        <v>1.4</v>
      </c>
      <c r="L5048">
        <v>470</v>
      </c>
      <c r="M5048">
        <v>9.6</v>
      </c>
      <c r="N5048">
        <v>6.6</v>
      </c>
      <c r="O5048">
        <v>73.5</v>
      </c>
      <c r="P5048">
        <v>79.599999999999994</v>
      </c>
      <c r="Q5048">
        <v>82.1</v>
      </c>
      <c r="R5048">
        <v>8.5</v>
      </c>
      <c r="S5048">
        <v>330</v>
      </c>
      <c r="T5048">
        <v>17500</v>
      </c>
      <c r="U5048">
        <v>25600</v>
      </c>
      <c r="V5048">
        <v>32500</v>
      </c>
    </row>
    <row r="5049" spans="1:22" x14ac:dyDescent="0.25">
      <c r="A5049" t="str">
        <f t="shared" si="78"/>
        <v>2017/20185FemaleMaterials and technologyNon-EU</v>
      </c>
      <c r="B5049" t="s">
        <v>126</v>
      </c>
      <c r="C5049" t="s">
        <v>141</v>
      </c>
      <c r="D5049">
        <v>5</v>
      </c>
      <c r="E5049" t="s">
        <v>1</v>
      </c>
      <c r="F5049" t="s">
        <v>125</v>
      </c>
      <c r="G5049" t="s">
        <v>150</v>
      </c>
      <c r="H5049">
        <v>120</v>
      </c>
      <c r="I5049">
        <v>120</v>
      </c>
      <c r="J5049">
        <v>57</v>
      </c>
      <c r="K5049">
        <v>1.6</v>
      </c>
      <c r="L5049">
        <v>50</v>
      </c>
      <c r="M5049">
        <v>26.7</v>
      </c>
      <c r="N5049">
        <v>0.8</v>
      </c>
      <c r="O5049">
        <v>8.3000000000000007</v>
      </c>
      <c r="P5049">
        <v>12</v>
      </c>
      <c r="Q5049">
        <v>15.5</v>
      </c>
      <c r="R5049">
        <v>7.2</v>
      </c>
      <c r="S5049" t="s">
        <v>124</v>
      </c>
      <c r="T5049" t="s">
        <v>124</v>
      </c>
      <c r="U5049" t="s">
        <v>124</v>
      </c>
      <c r="V5049" t="s">
        <v>124</v>
      </c>
    </row>
    <row r="5050" spans="1:22" x14ac:dyDescent="0.25">
      <c r="A5050" t="str">
        <f t="shared" si="78"/>
        <v>2017/20185FemaleMathematical sciencesEU</v>
      </c>
      <c r="B5050" t="s">
        <v>126</v>
      </c>
      <c r="C5050" t="s">
        <v>141</v>
      </c>
      <c r="D5050">
        <v>5</v>
      </c>
      <c r="E5050" t="s">
        <v>1</v>
      </c>
      <c r="F5050" t="s">
        <v>21</v>
      </c>
      <c r="G5050" t="s">
        <v>5</v>
      </c>
      <c r="H5050">
        <v>125</v>
      </c>
      <c r="I5050">
        <v>120</v>
      </c>
      <c r="J5050">
        <v>45.1</v>
      </c>
      <c r="K5050">
        <v>3.5</v>
      </c>
      <c r="L5050">
        <v>65</v>
      </c>
      <c r="M5050">
        <v>11.3</v>
      </c>
      <c r="N5050">
        <v>2.1</v>
      </c>
      <c r="O5050">
        <v>27.8</v>
      </c>
      <c r="P5050">
        <v>35.6</v>
      </c>
      <c r="Q5050">
        <v>41.5</v>
      </c>
      <c r="R5050">
        <v>13.7</v>
      </c>
      <c r="S5050">
        <v>35</v>
      </c>
      <c r="T5050">
        <v>35800</v>
      </c>
      <c r="U5050">
        <v>47100</v>
      </c>
      <c r="V5050">
        <v>68600</v>
      </c>
    </row>
    <row r="5051" spans="1:22" x14ac:dyDescent="0.25">
      <c r="A5051" t="str">
        <f t="shared" si="78"/>
        <v>2017/20185FemaleMathematical sciencesUK</v>
      </c>
      <c r="B5051" t="s">
        <v>126</v>
      </c>
      <c r="C5051" t="s">
        <v>141</v>
      </c>
      <c r="D5051">
        <v>5</v>
      </c>
      <c r="E5051" t="s">
        <v>1</v>
      </c>
      <c r="F5051" t="s">
        <v>61</v>
      </c>
      <c r="G5051" t="s">
        <v>5</v>
      </c>
      <c r="H5051">
        <v>2075</v>
      </c>
      <c r="I5051">
        <v>2045</v>
      </c>
      <c r="J5051">
        <v>2.2000000000000002</v>
      </c>
      <c r="K5051">
        <v>1.4</v>
      </c>
      <c r="L5051">
        <v>2005</v>
      </c>
      <c r="M5051">
        <v>6.6</v>
      </c>
      <c r="N5051">
        <v>3.6</v>
      </c>
      <c r="O5051">
        <v>79</v>
      </c>
      <c r="P5051">
        <v>85.2</v>
      </c>
      <c r="Q5051">
        <v>87.6</v>
      </c>
      <c r="R5051">
        <v>8.6</v>
      </c>
      <c r="S5051">
        <v>1585</v>
      </c>
      <c r="T5051">
        <v>25900</v>
      </c>
      <c r="U5051">
        <v>32500</v>
      </c>
      <c r="V5051">
        <v>44200</v>
      </c>
    </row>
    <row r="5052" spans="1:22" x14ac:dyDescent="0.25">
      <c r="A5052" t="str">
        <f t="shared" si="78"/>
        <v>2017/20185FemaleMathematical sciencesNon-EU</v>
      </c>
      <c r="B5052" t="s">
        <v>126</v>
      </c>
      <c r="C5052" t="s">
        <v>141</v>
      </c>
      <c r="D5052">
        <v>5</v>
      </c>
      <c r="E5052" t="s">
        <v>1</v>
      </c>
      <c r="F5052" t="s">
        <v>125</v>
      </c>
      <c r="G5052" t="s">
        <v>5</v>
      </c>
      <c r="H5052">
        <v>540</v>
      </c>
      <c r="I5052">
        <v>535</v>
      </c>
      <c r="J5052">
        <v>65.400000000000006</v>
      </c>
      <c r="K5052">
        <v>1.2</v>
      </c>
      <c r="L5052">
        <v>185</v>
      </c>
      <c r="M5052">
        <v>21.9</v>
      </c>
      <c r="N5052">
        <v>1.1000000000000001</v>
      </c>
      <c r="O5052">
        <v>8.3000000000000007</v>
      </c>
      <c r="P5052">
        <v>9.4</v>
      </c>
      <c r="Q5052">
        <v>11.6</v>
      </c>
      <c r="R5052">
        <v>3.3</v>
      </c>
      <c r="S5052">
        <v>40</v>
      </c>
      <c r="T5052">
        <v>26600</v>
      </c>
      <c r="U5052">
        <v>43100</v>
      </c>
      <c r="V5052">
        <v>52200</v>
      </c>
    </row>
    <row r="5053" spans="1:22" x14ac:dyDescent="0.25">
      <c r="A5053" t="str">
        <f t="shared" si="78"/>
        <v>2017/20185FemaleMedia, journalism and communicationsEU</v>
      </c>
      <c r="B5053" t="s">
        <v>126</v>
      </c>
      <c r="C5053" t="s">
        <v>141</v>
      </c>
      <c r="D5053">
        <v>5</v>
      </c>
      <c r="E5053" t="s">
        <v>1</v>
      </c>
      <c r="F5053" t="s">
        <v>21</v>
      </c>
      <c r="G5053" t="s">
        <v>151</v>
      </c>
      <c r="H5053">
        <v>455</v>
      </c>
      <c r="I5053">
        <v>420</v>
      </c>
      <c r="J5053">
        <v>24.5</v>
      </c>
      <c r="K5053">
        <v>7.7</v>
      </c>
      <c r="L5053">
        <v>320</v>
      </c>
      <c r="M5053">
        <v>28.5</v>
      </c>
      <c r="N5053">
        <v>3</v>
      </c>
      <c r="O5053">
        <v>39.799999999999997</v>
      </c>
      <c r="P5053">
        <v>42.4</v>
      </c>
      <c r="Q5053">
        <v>44.1</v>
      </c>
      <c r="R5053">
        <v>4.3</v>
      </c>
      <c r="S5053">
        <v>160</v>
      </c>
      <c r="T5053">
        <v>18600</v>
      </c>
      <c r="U5053">
        <v>26600</v>
      </c>
      <c r="V5053">
        <v>35800</v>
      </c>
    </row>
    <row r="5054" spans="1:22" x14ac:dyDescent="0.25">
      <c r="A5054" t="str">
        <f t="shared" si="78"/>
        <v>2017/20185FemaleMedia, journalism and communicationsUK</v>
      </c>
      <c r="B5054" t="s">
        <v>126</v>
      </c>
      <c r="C5054" t="s">
        <v>141</v>
      </c>
      <c r="D5054">
        <v>5</v>
      </c>
      <c r="E5054" t="s">
        <v>1</v>
      </c>
      <c r="F5054" t="s">
        <v>61</v>
      </c>
      <c r="G5054" t="s">
        <v>151</v>
      </c>
      <c r="H5054">
        <v>4835</v>
      </c>
      <c r="I5054">
        <v>4785</v>
      </c>
      <c r="J5054">
        <v>1.7</v>
      </c>
      <c r="K5054">
        <v>1</v>
      </c>
      <c r="L5054">
        <v>4705</v>
      </c>
      <c r="M5054">
        <v>7.2</v>
      </c>
      <c r="N5054">
        <v>6</v>
      </c>
      <c r="O5054">
        <v>79.900000000000006</v>
      </c>
      <c r="P5054">
        <v>83.9</v>
      </c>
      <c r="Q5054">
        <v>85.1</v>
      </c>
      <c r="R5054">
        <v>5.2</v>
      </c>
      <c r="S5054">
        <v>3685</v>
      </c>
      <c r="T5054">
        <v>17900</v>
      </c>
      <c r="U5054">
        <v>23700</v>
      </c>
      <c r="V5054">
        <v>29200</v>
      </c>
    </row>
    <row r="5055" spans="1:22" x14ac:dyDescent="0.25">
      <c r="A5055" t="str">
        <f t="shared" si="78"/>
        <v>2017/20185FemaleMedia, journalism and communicationsNon-EU</v>
      </c>
      <c r="B5055" t="s">
        <v>126</v>
      </c>
      <c r="C5055" t="s">
        <v>141</v>
      </c>
      <c r="D5055">
        <v>5</v>
      </c>
      <c r="E5055" t="s">
        <v>1</v>
      </c>
      <c r="F5055" t="s">
        <v>125</v>
      </c>
      <c r="G5055" t="s">
        <v>151</v>
      </c>
      <c r="H5055">
        <v>580</v>
      </c>
      <c r="I5055">
        <v>570</v>
      </c>
      <c r="J5055">
        <v>64.7</v>
      </c>
      <c r="K5055">
        <v>1.7</v>
      </c>
      <c r="L5055">
        <v>200</v>
      </c>
      <c r="M5055">
        <v>23.6</v>
      </c>
      <c r="N5055">
        <v>1.3</v>
      </c>
      <c r="O5055">
        <v>8.9</v>
      </c>
      <c r="P5055">
        <v>9.6999999999999993</v>
      </c>
      <c r="Q5055">
        <v>10.4</v>
      </c>
      <c r="R5055">
        <v>1.5</v>
      </c>
      <c r="S5055">
        <v>45</v>
      </c>
      <c r="T5055">
        <v>19000</v>
      </c>
      <c r="U5055">
        <v>25900</v>
      </c>
      <c r="V5055">
        <v>33600</v>
      </c>
    </row>
    <row r="5056" spans="1:22" x14ac:dyDescent="0.25">
      <c r="A5056" t="str">
        <f t="shared" si="78"/>
        <v>2017/20185FemaleMedical sciencesEU</v>
      </c>
      <c r="B5056" t="s">
        <v>126</v>
      </c>
      <c r="C5056" t="s">
        <v>141</v>
      </c>
      <c r="D5056">
        <v>5</v>
      </c>
      <c r="E5056" t="s">
        <v>1</v>
      </c>
      <c r="F5056" t="s">
        <v>21</v>
      </c>
      <c r="G5056" t="s">
        <v>152</v>
      </c>
      <c r="H5056">
        <v>80</v>
      </c>
      <c r="I5056">
        <v>75</v>
      </c>
      <c r="J5056">
        <v>29.6</v>
      </c>
      <c r="K5056">
        <v>9.1</v>
      </c>
      <c r="L5056">
        <v>50</v>
      </c>
      <c r="M5056">
        <v>16.399999999999999</v>
      </c>
      <c r="N5056">
        <v>2.7</v>
      </c>
      <c r="O5056">
        <v>27.4</v>
      </c>
      <c r="P5056">
        <v>45.8</v>
      </c>
      <c r="Q5056">
        <v>51.3</v>
      </c>
      <c r="R5056">
        <v>23.9</v>
      </c>
      <c r="S5056">
        <v>20</v>
      </c>
      <c r="T5056">
        <v>24500</v>
      </c>
      <c r="U5056">
        <v>29600</v>
      </c>
      <c r="V5056">
        <v>37600</v>
      </c>
    </row>
    <row r="5057" spans="1:22" x14ac:dyDescent="0.25">
      <c r="A5057" t="str">
        <f t="shared" si="78"/>
        <v>2017/20185FemaleMedical sciencesUK</v>
      </c>
      <c r="B5057" t="s">
        <v>126</v>
      </c>
      <c r="C5057" t="s">
        <v>141</v>
      </c>
      <c r="D5057">
        <v>5</v>
      </c>
      <c r="E5057" t="s">
        <v>1</v>
      </c>
      <c r="F5057" t="s">
        <v>61</v>
      </c>
      <c r="G5057" t="s">
        <v>152</v>
      </c>
      <c r="H5057">
        <v>1935</v>
      </c>
      <c r="I5057">
        <v>1920</v>
      </c>
      <c r="J5057">
        <v>2.6</v>
      </c>
      <c r="K5057">
        <v>0.8</v>
      </c>
      <c r="L5057">
        <v>1865</v>
      </c>
      <c r="M5057">
        <v>5.4</v>
      </c>
      <c r="N5057">
        <v>3.7</v>
      </c>
      <c r="O5057">
        <v>66</v>
      </c>
      <c r="P5057">
        <v>83.7</v>
      </c>
      <c r="Q5057">
        <v>88.2</v>
      </c>
      <c r="R5057">
        <v>22.2</v>
      </c>
      <c r="S5057">
        <v>1235</v>
      </c>
      <c r="T5057">
        <v>24500</v>
      </c>
      <c r="U5057">
        <v>29900</v>
      </c>
      <c r="V5057">
        <v>37600</v>
      </c>
    </row>
    <row r="5058" spans="1:22" x14ac:dyDescent="0.25">
      <c r="A5058" t="str">
        <f t="shared" si="78"/>
        <v>2017/20185FemaleMedical sciencesNon-EU</v>
      </c>
      <c r="B5058" t="s">
        <v>126</v>
      </c>
      <c r="C5058" t="s">
        <v>141</v>
      </c>
      <c r="D5058">
        <v>5</v>
      </c>
      <c r="E5058" t="s">
        <v>1</v>
      </c>
      <c r="F5058" t="s">
        <v>125</v>
      </c>
      <c r="G5058" t="s">
        <v>152</v>
      </c>
      <c r="H5058">
        <v>85</v>
      </c>
      <c r="I5058">
        <v>80</v>
      </c>
      <c r="J5058">
        <v>43.2</v>
      </c>
      <c r="K5058">
        <v>5</v>
      </c>
      <c r="L5058">
        <v>45</v>
      </c>
      <c r="M5058">
        <v>17.899999999999999</v>
      </c>
      <c r="N5058">
        <v>5.5</v>
      </c>
      <c r="O5058">
        <v>16.100000000000001</v>
      </c>
      <c r="P5058">
        <v>26.3</v>
      </c>
      <c r="Q5058">
        <v>33.4</v>
      </c>
      <c r="R5058">
        <v>17.3</v>
      </c>
      <c r="S5058">
        <v>10</v>
      </c>
      <c r="T5058">
        <v>29900</v>
      </c>
      <c r="U5058">
        <v>39100</v>
      </c>
      <c r="V5058">
        <v>62000</v>
      </c>
    </row>
    <row r="5059" spans="1:22" x14ac:dyDescent="0.25">
      <c r="A5059" t="str">
        <f t="shared" si="78"/>
        <v>2017/20185FemaleMedicine and dentistryEU</v>
      </c>
      <c r="B5059" t="s">
        <v>126</v>
      </c>
      <c r="C5059" t="s">
        <v>141</v>
      </c>
      <c r="D5059">
        <v>5</v>
      </c>
      <c r="E5059" t="s">
        <v>1</v>
      </c>
      <c r="F5059" t="s">
        <v>21</v>
      </c>
      <c r="G5059" t="s">
        <v>77</v>
      </c>
      <c r="H5059">
        <v>120</v>
      </c>
      <c r="I5059">
        <v>110</v>
      </c>
      <c r="J5059">
        <v>16.399999999999999</v>
      </c>
      <c r="K5059">
        <v>6.8</v>
      </c>
      <c r="L5059">
        <v>90</v>
      </c>
      <c r="M5059">
        <v>9.1</v>
      </c>
      <c r="N5059">
        <v>1.8</v>
      </c>
      <c r="O5059">
        <v>59.1</v>
      </c>
      <c r="P5059">
        <v>70.900000000000006</v>
      </c>
      <c r="Q5059">
        <v>72.7</v>
      </c>
      <c r="R5059">
        <v>13.6</v>
      </c>
      <c r="S5059">
        <v>65</v>
      </c>
      <c r="T5059">
        <v>46300</v>
      </c>
      <c r="U5059">
        <v>50700</v>
      </c>
      <c r="V5059">
        <v>55600</v>
      </c>
    </row>
    <row r="5060" spans="1:22" x14ac:dyDescent="0.25">
      <c r="A5060" t="str">
        <f t="shared" ref="A5060:A5123" si="79">B5060&amp;D5060&amp;E5060&amp;G5060&amp;F5060</f>
        <v>2017/20185FemaleMedicine and dentistryUK</v>
      </c>
      <c r="B5060" t="s">
        <v>126</v>
      </c>
      <c r="C5060" t="s">
        <v>141</v>
      </c>
      <c r="D5060">
        <v>5</v>
      </c>
      <c r="E5060" t="s">
        <v>1</v>
      </c>
      <c r="F5060" t="s">
        <v>61</v>
      </c>
      <c r="G5060" t="s">
        <v>77</v>
      </c>
      <c r="H5060">
        <v>3970</v>
      </c>
      <c r="I5060">
        <v>3905</v>
      </c>
      <c r="J5060">
        <v>1.5</v>
      </c>
      <c r="K5060">
        <v>1.6</v>
      </c>
      <c r="L5060">
        <v>3845</v>
      </c>
      <c r="M5060">
        <v>3.5</v>
      </c>
      <c r="N5060">
        <v>3.9</v>
      </c>
      <c r="O5060">
        <v>77.8</v>
      </c>
      <c r="P5060">
        <v>89.1</v>
      </c>
      <c r="Q5060">
        <v>91</v>
      </c>
      <c r="R5060">
        <v>13.2</v>
      </c>
      <c r="S5060">
        <v>2875</v>
      </c>
      <c r="T5060">
        <v>36900</v>
      </c>
      <c r="U5060">
        <v>46700</v>
      </c>
      <c r="V5060">
        <v>54000</v>
      </c>
    </row>
    <row r="5061" spans="1:22" x14ac:dyDescent="0.25">
      <c r="A5061" t="str">
        <f t="shared" si="79"/>
        <v>2017/20185FemaleMedicine and dentistryNon-EU</v>
      </c>
      <c r="B5061" t="s">
        <v>126</v>
      </c>
      <c r="C5061" t="s">
        <v>141</v>
      </c>
      <c r="D5061">
        <v>5</v>
      </c>
      <c r="E5061" t="s">
        <v>1</v>
      </c>
      <c r="F5061" t="s">
        <v>125</v>
      </c>
      <c r="G5061" t="s">
        <v>77</v>
      </c>
      <c r="H5061">
        <v>335</v>
      </c>
      <c r="I5061">
        <v>325</v>
      </c>
      <c r="J5061">
        <v>28.1</v>
      </c>
      <c r="K5061">
        <v>2.4</v>
      </c>
      <c r="L5061">
        <v>235</v>
      </c>
      <c r="M5061">
        <v>18.7</v>
      </c>
      <c r="N5061">
        <v>2.8</v>
      </c>
      <c r="O5061">
        <v>39.4</v>
      </c>
      <c r="P5061">
        <v>47.1</v>
      </c>
      <c r="Q5061">
        <v>50.5</v>
      </c>
      <c r="R5061">
        <v>11</v>
      </c>
      <c r="S5061">
        <v>125</v>
      </c>
      <c r="T5061">
        <v>42700</v>
      </c>
      <c r="U5061">
        <v>49300</v>
      </c>
      <c r="V5061">
        <v>54800</v>
      </c>
    </row>
    <row r="5062" spans="1:22" x14ac:dyDescent="0.25">
      <c r="A5062" t="str">
        <f t="shared" si="79"/>
        <v>2017/20185FemaleNursing and midwiferyEU</v>
      </c>
      <c r="B5062" t="s">
        <v>126</v>
      </c>
      <c r="C5062" t="s">
        <v>141</v>
      </c>
      <c r="D5062">
        <v>5</v>
      </c>
      <c r="E5062" t="s">
        <v>1</v>
      </c>
      <c r="F5062" t="s">
        <v>21</v>
      </c>
      <c r="G5062" t="s">
        <v>153</v>
      </c>
      <c r="H5062">
        <v>90</v>
      </c>
      <c r="I5062">
        <v>80</v>
      </c>
      <c r="J5062">
        <v>14.8</v>
      </c>
      <c r="K5062">
        <v>12</v>
      </c>
      <c r="L5062">
        <v>70</v>
      </c>
      <c r="M5062">
        <v>18.5</v>
      </c>
      <c r="N5062">
        <v>2.5</v>
      </c>
      <c r="O5062">
        <v>54.3</v>
      </c>
      <c r="P5062">
        <v>60.5</v>
      </c>
      <c r="Q5062">
        <v>64.2</v>
      </c>
      <c r="R5062">
        <v>9.9</v>
      </c>
      <c r="S5062">
        <v>40</v>
      </c>
      <c r="T5062">
        <v>21100</v>
      </c>
      <c r="U5062">
        <v>28300</v>
      </c>
      <c r="V5062">
        <v>34000</v>
      </c>
    </row>
    <row r="5063" spans="1:22" x14ac:dyDescent="0.25">
      <c r="A5063" t="str">
        <f t="shared" si="79"/>
        <v>2017/20185FemaleNursing and midwiferyUK</v>
      </c>
      <c r="B5063" t="s">
        <v>126</v>
      </c>
      <c r="C5063" t="s">
        <v>141</v>
      </c>
      <c r="D5063">
        <v>5</v>
      </c>
      <c r="E5063" t="s">
        <v>1</v>
      </c>
      <c r="F5063" t="s">
        <v>61</v>
      </c>
      <c r="G5063" t="s">
        <v>153</v>
      </c>
      <c r="H5063">
        <v>11365</v>
      </c>
      <c r="I5063">
        <v>11230</v>
      </c>
      <c r="J5063">
        <v>5</v>
      </c>
      <c r="K5063">
        <v>1.2</v>
      </c>
      <c r="L5063">
        <v>10670</v>
      </c>
      <c r="M5063">
        <v>4</v>
      </c>
      <c r="N5063">
        <v>2.4</v>
      </c>
      <c r="O5063">
        <v>69.2</v>
      </c>
      <c r="P5063">
        <v>86.6</v>
      </c>
      <c r="Q5063">
        <v>88.6</v>
      </c>
      <c r="R5063">
        <v>19.399999999999999</v>
      </c>
      <c r="S5063">
        <v>7570</v>
      </c>
      <c r="T5063">
        <v>21200</v>
      </c>
      <c r="U5063">
        <v>28100</v>
      </c>
      <c r="V5063">
        <v>33900</v>
      </c>
    </row>
    <row r="5064" spans="1:22" x14ac:dyDescent="0.25">
      <c r="A5064" t="str">
        <f t="shared" si="79"/>
        <v>2017/20185FemaleNursing and midwiferyNon-EU</v>
      </c>
      <c r="B5064" t="s">
        <v>126</v>
      </c>
      <c r="C5064" t="s">
        <v>141</v>
      </c>
      <c r="D5064">
        <v>5</v>
      </c>
      <c r="E5064" t="s">
        <v>1</v>
      </c>
      <c r="F5064" t="s">
        <v>125</v>
      </c>
      <c r="G5064" t="s">
        <v>153</v>
      </c>
      <c r="H5064">
        <v>670</v>
      </c>
      <c r="I5064">
        <v>590</v>
      </c>
      <c r="J5064">
        <v>18.2</v>
      </c>
      <c r="K5064">
        <v>12.2</v>
      </c>
      <c r="L5064">
        <v>480</v>
      </c>
      <c r="M5064">
        <v>34.1</v>
      </c>
      <c r="N5064">
        <v>5.3</v>
      </c>
      <c r="O5064">
        <v>32.5</v>
      </c>
      <c r="P5064">
        <v>41.3</v>
      </c>
      <c r="Q5064">
        <v>42.5</v>
      </c>
      <c r="R5064">
        <v>10</v>
      </c>
      <c r="S5064">
        <v>180</v>
      </c>
      <c r="T5064">
        <v>17200</v>
      </c>
      <c r="U5064">
        <v>25200</v>
      </c>
      <c r="V5064">
        <v>33900</v>
      </c>
    </row>
    <row r="5065" spans="1:22" x14ac:dyDescent="0.25">
      <c r="A5065" t="str">
        <f t="shared" si="79"/>
        <v>2017/20185FemalePerforming artsEU</v>
      </c>
      <c r="B5065" t="s">
        <v>126</v>
      </c>
      <c r="C5065" t="s">
        <v>141</v>
      </c>
      <c r="D5065">
        <v>5</v>
      </c>
      <c r="E5065" t="s">
        <v>1</v>
      </c>
      <c r="F5065" t="s">
        <v>21</v>
      </c>
      <c r="G5065" t="s">
        <v>154</v>
      </c>
      <c r="H5065">
        <v>330</v>
      </c>
      <c r="I5065">
        <v>305</v>
      </c>
      <c r="J5065">
        <v>29.2</v>
      </c>
      <c r="K5065">
        <v>7.9</v>
      </c>
      <c r="L5065">
        <v>215</v>
      </c>
      <c r="M5065">
        <v>26.2</v>
      </c>
      <c r="N5065">
        <v>2.9</v>
      </c>
      <c r="O5065">
        <v>35.9</v>
      </c>
      <c r="P5065">
        <v>39.9</v>
      </c>
      <c r="Q5065">
        <v>41.7</v>
      </c>
      <c r="R5065">
        <v>5.8</v>
      </c>
      <c r="S5065">
        <v>90</v>
      </c>
      <c r="T5065">
        <v>11300</v>
      </c>
      <c r="U5065">
        <v>16400</v>
      </c>
      <c r="V5065">
        <v>24800</v>
      </c>
    </row>
    <row r="5066" spans="1:22" x14ac:dyDescent="0.25">
      <c r="A5066" t="str">
        <f t="shared" si="79"/>
        <v>2017/20185FemalePerforming artsUK</v>
      </c>
      <c r="B5066" t="s">
        <v>126</v>
      </c>
      <c r="C5066" t="s">
        <v>141</v>
      </c>
      <c r="D5066">
        <v>5</v>
      </c>
      <c r="E5066" t="s">
        <v>1</v>
      </c>
      <c r="F5066" t="s">
        <v>61</v>
      </c>
      <c r="G5066" t="s">
        <v>154</v>
      </c>
      <c r="H5066">
        <v>6470</v>
      </c>
      <c r="I5066">
        <v>6435</v>
      </c>
      <c r="J5066">
        <v>2</v>
      </c>
      <c r="K5066">
        <v>0.6</v>
      </c>
      <c r="L5066">
        <v>6305</v>
      </c>
      <c r="M5066">
        <v>6</v>
      </c>
      <c r="N5066">
        <v>5.9</v>
      </c>
      <c r="O5066">
        <v>77.7</v>
      </c>
      <c r="P5066">
        <v>84.5</v>
      </c>
      <c r="Q5066">
        <v>86.1</v>
      </c>
      <c r="R5066">
        <v>8.4</v>
      </c>
      <c r="S5066">
        <v>4640</v>
      </c>
      <c r="T5066">
        <v>14200</v>
      </c>
      <c r="U5066">
        <v>20800</v>
      </c>
      <c r="V5066">
        <v>27000</v>
      </c>
    </row>
    <row r="5067" spans="1:22" x14ac:dyDescent="0.25">
      <c r="A5067" t="str">
        <f t="shared" si="79"/>
        <v>2017/20185FemalePerforming artsNon-EU</v>
      </c>
      <c r="B5067" t="s">
        <v>126</v>
      </c>
      <c r="C5067" t="s">
        <v>141</v>
      </c>
      <c r="D5067">
        <v>5</v>
      </c>
      <c r="E5067" t="s">
        <v>1</v>
      </c>
      <c r="F5067" t="s">
        <v>125</v>
      </c>
      <c r="G5067" t="s">
        <v>154</v>
      </c>
      <c r="H5067">
        <v>280</v>
      </c>
      <c r="I5067">
        <v>270</v>
      </c>
      <c r="J5067">
        <v>39.700000000000003</v>
      </c>
      <c r="K5067">
        <v>4.7</v>
      </c>
      <c r="L5067">
        <v>160</v>
      </c>
      <c r="M5067">
        <v>32.6</v>
      </c>
      <c r="N5067">
        <v>2.6</v>
      </c>
      <c r="O5067">
        <v>23.1</v>
      </c>
      <c r="P5067">
        <v>24</v>
      </c>
      <c r="Q5067">
        <v>25.1</v>
      </c>
      <c r="R5067">
        <v>2</v>
      </c>
      <c r="S5067">
        <v>55</v>
      </c>
      <c r="T5067">
        <v>11000</v>
      </c>
      <c r="U5067">
        <v>16800</v>
      </c>
      <c r="V5067">
        <v>26300</v>
      </c>
    </row>
    <row r="5068" spans="1:22" x14ac:dyDescent="0.25">
      <c r="A5068" t="str">
        <f t="shared" si="79"/>
        <v>2017/20185FemalePharmacology, toxicology and pharmacyEU</v>
      </c>
      <c r="B5068" t="s">
        <v>126</v>
      </c>
      <c r="C5068" t="s">
        <v>141</v>
      </c>
      <c r="D5068">
        <v>5</v>
      </c>
      <c r="E5068" t="s">
        <v>1</v>
      </c>
      <c r="F5068" t="s">
        <v>21</v>
      </c>
      <c r="G5068" t="s">
        <v>78</v>
      </c>
      <c r="H5068">
        <v>115</v>
      </c>
      <c r="I5068">
        <v>100</v>
      </c>
      <c r="J5068">
        <v>26.7</v>
      </c>
      <c r="K5068">
        <v>9.8000000000000007</v>
      </c>
      <c r="L5068">
        <v>75</v>
      </c>
      <c r="M5068">
        <v>22</v>
      </c>
      <c r="N5068">
        <v>4.9000000000000004</v>
      </c>
      <c r="O5068">
        <v>30.8</v>
      </c>
      <c r="P5068">
        <v>45.4</v>
      </c>
      <c r="Q5068">
        <v>46.4</v>
      </c>
      <c r="R5068">
        <v>15.6</v>
      </c>
      <c r="S5068">
        <v>30</v>
      </c>
      <c r="T5068">
        <v>25600</v>
      </c>
      <c r="U5068">
        <v>40200</v>
      </c>
      <c r="V5068">
        <v>47800</v>
      </c>
    </row>
    <row r="5069" spans="1:22" x14ac:dyDescent="0.25">
      <c r="A5069" t="str">
        <f t="shared" si="79"/>
        <v>2017/20185FemalePharmacology, toxicology and pharmacyUK</v>
      </c>
      <c r="B5069" t="s">
        <v>126</v>
      </c>
      <c r="C5069" t="s">
        <v>141</v>
      </c>
      <c r="D5069">
        <v>5</v>
      </c>
      <c r="E5069" t="s">
        <v>1</v>
      </c>
      <c r="F5069" t="s">
        <v>61</v>
      </c>
      <c r="G5069" t="s">
        <v>78</v>
      </c>
      <c r="H5069">
        <v>1560</v>
      </c>
      <c r="I5069">
        <v>1545</v>
      </c>
      <c r="J5069">
        <v>2.7</v>
      </c>
      <c r="K5069">
        <v>0.7</v>
      </c>
      <c r="L5069">
        <v>1505</v>
      </c>
      <c r="M5069">
        <v>6.5</v>
      </c>
      <c r="N5069">
        <v>4</v>
      </c>
      <c r="O5069">
        <v>59.8</v>
      </c>
      <c r="P5069">
        <v>80.2</v>
      </c>
      <c r="Q5069">
        <v>86.8</v>
      </c>
      <c r="R5069">
        <v>27</v>
      </c>
      <c r="S5069">
        <v>880</v>
      </c>
      <c r="T5069">
        <v>21200</v>
      </c>
      <c r="U5069">
        <v>32100</v>
      </c>
      <c r="V5069">
        <v>40500</v>
      </c>
    </row>
    <row r="5070" spans="1:22" x14ac:dyDescent="0.25">
      <c r="A5070" t="str">
        <f t="shared" si="79"/>
        <v>2017/20185FemalePharmacology, toxicology and pharmacyNon-EU</v>
      </c>
      <c r="B5070" t="s">
        <v>126</v>
      </c>
      <c r="C5070" t="s">
        <v>141</v>
      </c>
      <c r="D5070">
        <v>5</v>
      </c>
      <c r="E5070" t="s">
        <v>1</v>
      </c>
      <c r="F5070" t="s">
        <v>125</v>
      </c>
      <c r="G5070" t="s">
        <v>78</v>
      </c>
      <c r="H5070">
        <v>270</v>
      </c>
      <c r="I5070">
        <v>245</v>
      </c>
      <c r="J5070">
        <v>31.1</v>
      </c>
      <c r="K5070">
        <v>9</v>
      </c>
      <c r="L5070">
        <v>170</v>
      </c>
      <c r="M5070">
        <v>34.799999999999997</v>
      </c>
      <c r="N5070">
        <v>0.8</v>
      </c>
      <c r="O5070">
        <v>23</v>
      </c>
      <c r="P5070">
        <v>31.3</v>
      </c>
      <c r="Q5070">
        <v>33.299999999999997</v>
      </c>
      <c r="R5070">
        <v>10.199999999999999</v>
      </c>
      <c r="S5070">
        <v>55</v>
      </c>
      <c r="T5070">
        <v>28500</v>
      </c>
      <c r="U5070">
        <v>34800</v>
      </c>
      <c r="V5070">
        <v>42300</v>
      </c>
    </row>
    <row r="5071" spans="1:22" x14ac:dyDescent="0.25">
      <c r="A5071" t="str">
        <f t="shared" si="79"/>
        <v>2017/20185FemalePhilosophy and religious studiesEU</v>
      </c>
      <c r="B5071" t="s">
        <v>126</v>
      </c>
      <c r="C5071" t="s">
        <v>141</v>
      </c>
      <c r="D5071">
        <v>5</v>
      </c>
      <c r="E5071" t="s">
        <v>1</v>
      </c>
      <c r="F5071" t="s">
        <v>21</v>
      </c>
      <c r="G5071" t="s">
        <v>115</v>
      </c>
      <c r="H5071">
        <v>40</v>
      </c>
      <c r="I5071">
        <v>40</v>
      </c>
      <c r="J5071">
        <v>28.5</v>
      </c>
      <c r="K5071">
        <v>3.2</v>
      </c>
      <c r="L5071">
        <v>30</v>
      </c>
      <c r="M5071">
        <v>20.3</v>
      </c>
      <c r="N5071">
        <v>10.8</v>
      </c>
      <c r="O5071">
        <v>29.2</v>
      </c>
      <c r="P5071">
        <v>34.200000000000003</v>
      </c>
      <c r="Q5071">
        <v>40.4</v>
      </c>
      <c r="R5071">
        <v>11.2</v>
      </c>
      <c r="S5071">
        <v>10</v>
      </c>
      <c r="T5071">
        <v>13100</v>
      </c>
      <c r="U5071">
        <v>21900</v>
      </c>
      <c r="V5071">
        <v>39400</v>
      </c>
    </row>
    <row r="5072" spans="1:22" x14ac:dyDescent="0.25">
      <c r="A5072" t="str">
        <f t="shared" si="79"/>
        <v>2017/20185FemalePhilosophy and religious studiesUK</v>
      </c>
      <c r="B5072" t="s">
        <v>126</v>
      </c>
      <c r="C5072" t="s">
        <v>141</v>
      </c>
      <c r="D5072">
        <v>5</v>
      </c>
      <c r="E5072" t="s">
        <v>1</v>
      </c>
      <c r="F5072" t="s">
        <v>61</v>
      </c>
      <c r="G5072" t="s">
        <v>115</v>
      </c>
      <c r="H5072">
        <v>1815</v>
      </c>
      <c r="I5072">
        <v>1795</v>
      </c>
      <c r="J5072">
        <v>2.1</v>
      </c>
      <c r="K5072">
        <v>0.9</v>
      </c>
      <c r="L5072">
        <v>1760</v>
      </c>
      <c r="M5072">
        <v>8.3000000000000007</v>
      </c>
      <c r="N5072">
        <v>6.1</v>
      </c>
      <c r="O5072">
        <v>71.7</v>
      </c>
      <c r="P5072">
        <v>80</v>
      </c>
      <c r="Q5072">
        <v>83.4</v>
      </c>
      <c r="R5072">
        <v>11.7</v>
      </c>
      <c r="S5072">
        <v>1225</v>
      </c>
      <c r="T5072">
        <v>19000</v>
      </c>
      <c r="U5072">
        <v>25900</v>
      </c>
      <c r="V5072">
        <v>33200</v>
      </c>
    </row>
    <row r="5073" spans="1:22" x14ac:dyDescent="0.25">
      <c r="A5073" t="str">
        <f t="shared" si="79"/>
        <v>2017/20185FemalePhilosophy and religious studiesNon-EU</v>
      </c>
      <c r="B5073" t="s">
        <v>126</v>
      </c>
      <c r="C5073" t="s">
        <v>141</v>
      </c>
      <c r="D5073">
        <v>5</v>
      </c>
      <c r="E5073" t="s">
        <v>1</v>
      </c>
      <c r="F5073" t="s">
        <v>125</v>
      </c>
      <c r="G5073" t="s">
        <v>115</v>
      </c>
      <c r="H5073">
        <v>40</v>
      </c>
      <c r="I5073">
        <v>40</v>
      </c>
      <c r="J5073">
        <v>42.4</v>
      </c>
      <c r="K5073">
        <v>3</v>
      </c>
      <c r="L5073">
        <v>20</v>
      </c>
      <c r="M5073">
        <v>17.5</v>
      </c>
      <c r="N5073">
        <v>6.1</v>
      </c>
      <c r="O5073">
        <v>19.2</v>
      </c>
      <c r="P5073">
        <v>23.5</v>
      </c>
      <c r="Q5073">
        <v>34</v>
      </c>
      <c r="R5073">
        <v>14.8</v>
      </c>
      <c r="S5073" t="s">
        <v>124</v>
      </c>
      <c r="T5073" t="s">
        <v>124</v>
      </c>
      <c r="U5073" t="s">
        <v>124</v>
      </c>
      <c r="V5073" t="s">
        <v>124</v>
      </c>
    </row>
    <row r="5074" spans="1:22" x14ac:dyDescent="0.25">
      <c r="A5074" t="str">
        <f t="shared" si="79"/>
        <v>2017/20185FemalePhysics and astronomyEU</v>
      </c>
      <c r="B5074" t="s">
        <v>126</v>
      </c>
      <c r="C5074" t="s">
        <v>141</v>
      </c>
      <c r="D5074">
        <v>5</v>
      </c>
      <c r="E5074" t="s">
        <v>1</v>
      </c>
      <c r="F5074" t="s">
        <v>21</v>
      </c>
      <c r="G5074" t="s">
        <v>88</v>
      </c>
      <c r="H5074">
        <v>25</v>
      </c>
      <c r="I5074">
        <v>25</v>
      </c>
      <c r="J5074">
        <v>34.799999999999997</v>
      </c>
      <c r="K5074">
        <v>4.5</v>
      </c>
      <c r="L5074">
        <v>15</v>
      </c>
      <c r="M5074">
        <v>8</v>
      </c>
      <c r="N5074">
        <v>4</v>
      </c>
      <c r="O5074">
        <v>43.1</v>
      </c>
      <c r="P5074">
        <v>47.1</v>
      </c>
      <c r="Q5074">
        <v>53.1</v>
      </c>
      <c r="R5074">
        <v>10</v>
      </c>
      <c r="S5074" t="s">
        <v>124</v>
      </c>
      <c r="T5074" t="s">
        <v>124</v>
      </c>
      <c r="U5074" t="s">
        <v>124</v>
      </c>
      <c r="V5074" t="s">
        <v>124</v>
      </c>
    </row>
    <row r="5075" spans="1:22" x14ac:dyDescent="0.25">
      <c r="A5075" t="str">
        <f t="shared" si="79"/>
        <v>2017/20185FemalePhysics and astronomyUK</v>
      </c>
      <c r="B5075" t="s">
        <v>126</v>
      </c>
      <c r="C5075" t="s">
        <v>141</v>
      </c>
      <c r="D5075">
        <v>5</v>
      </c>
      <c r="E5075" t="s">
        <v>1</v>
      </c>
      <c r="F5075" t="s">
        <v>61</v>
      </c>
      <c r="G5075" t="s">
        <v>88</v>
      </c>
      <c r="H5075">
        <v>470</v>
      </c>
      <c r="I5075">
        <v>460</v>
      </c>
      <c r="J5075">
        <v>1.7</v>
      </c>
      <c r="K5075">
        <v>2.1</v>
      </c>
      <c r="L5075">
        <v>455</v>
      </c>
      <c r="M5075">
        <v>7.7</v>
      </c>
      <c r="N5075">
        <v>4.7</v>
      </c>
      <c r="O5075">
        <v>63.6</v>
      </c>
      <c r="P5075">
        <v>80</v>
      </c>
      <c r="Q5075">
        <v>85.9</v>
      </c>
      <c r="R5075">
        <v>22.4</v>
      </c>
      <c r="S5075">
        <v>290</v>
      </c>
      <c r="T5075">
        <v>26300</v>
      </c>
      <c r="U5075">
        <v>32500</v>
      </c>
      <c r="V5075">
        <v>43400</v>
      </c>
    </row>
    <row r="5076" spans="1:22" x14ac:dyDescent="0.25">
      <c r="A5076" t="str">
        <f t="shared" si="79"/>
        <v>2017/20185FemalePhysics and astronomyNon-EU</v>
      </c>
      <c r="B5076" t="s">
        <v>126</v>
      </c>
      <c r="C5076" t="s">
        <v>141</v>
      </c>
      <c r="D5076">
        <v>5</v>
      </c>
      <c r="E5076" t="s">
        <v>1</v>
      </c>
      <c r="F5076" t="s">
        <v>125</v>
      </c>
      <c r="G5076" t="s">
        <v>88</v>
      </c>
      <c r="H5076">
        <v>45</v>
      </c>
      <c r="I5076">
        <v>45</v>
      </c>
      <c r="J5076">
        <v>57.8</v>
      </c>
      <c r="K5076">
        <v>0</v>
      </c>
      <c r="L5076">
        <v>20</v>
      </c>
      <c r="M5076">
        <v>19.2</v>
      </c>
      <c r="N5076">
        <v>0</v>
      </c>
      <c r="O5076">
        <v>7.4</v>
      </c>
      <c r="P5076">
        <v>14.1</v>
      </c>
      <c r="Q5076">
        <v>23</v>
      </c>
      <c r="R5076">
        <v>15.6</v>
      </c>
      <c r="S5076" t="s">
        <v>124</v>
      </c>
      <c r="T5076" t="s">
        <v>124</v>
      </c>
      <c r="U5076" t="s">
        <v>124</v>
      </c>
      <c r="V5076" t="s">
        <v>124</v>
      </c>
    </row>
    <row r="5077" spans="1:22" x14ac:dyDescent="0.25">
      <c r="A5077" t="str">
        <f t="shared" si="79"/>
        <v>2017/20185FemalePoliticsEU</v>
      </c>
      <c r="B5077" t="s">
        <v>126</v>
      </c>
      <c r="C5077" t="s">
        <v>141</v>
      </c>
      <c r="D5077">
        <v>5</v>
      </c>
      <c r="E5077" t="s">
        <v>1</v>
      </c>
      <c r="F5077" t="s">
        <v>21</v>
      </c>
      <c r="G5077" t="s">
        <v>102</v>
      </c>
      <c r="H5077">
        <v>425</v>
      </c>
      <c r="I5077">
        <v>400</v>
      </c>
      <c r="J5077">
        <v>31.6</v>
      </c>
      <c r="K5077">
        <v>5.2</v>
      </c>
      <c r="L5077">
        <v>275</v>
      </c>
      <c r="M5077">
        <v>29.1</v>
      </c>
      <c r="N5077">
        <v>3.5</v>
      </c>
      <c r="O5077">
        <v>29.8</v>
      </c>
      <c r="P5077">
        <v>33.299999999999997</v>
      </c>
      <c r="Q5077">
        <v>35.799999999999997</v>
      </c>
      <c r="R5077">
        <v>6</v>
      </c>
      <c r="S5077">
        <v>115</v>
      </c>
      <c r="T5077">
        <v>24100</v>
      </c>
      <c r="U5077">
        <v>30700</v>
      </c>
      <c r="V5077">
        <v>42700</v>
      </c>
    </row>
    <row r="5078" spans="1:22" x14ac:dyDescent="0.25">
      <c r="A5078" t="str">
        <f t="shared" si="79"/>
        <v>2017/20185FemalePoliticsUK</v>
      </c>
      <c r="B5078" t="s">
        <v>126</v>
      </c>
      <c r="C5078" t="s">
        <v>141</v>
      </c>
      <c r="D5078">
        <v>5</v>
      </c>
      <c r="E5078" t="s">
        <v>1</v>
      </c>
      <c r="F5078" t="s">
        <v>61</v>
      </c>
      <c r="G5078" t="s">
        <v>102</v>
      </c>
      <c r="H5078">
        <v>1930</v>
      </c>
      <c r="I5078">
        <v>1900</v>
      </c>
      <c r="J5078">
        <v>2.5</v>
      </c>
      <c r="K5078">
        <v>1.6</v>
      </c>
      <c r="L5078">
        <v>1855</v>
      </c>
      <c r="M5078">
        <v>9.1</v>
      </c>
      <c r="N5078">
        <v>6.1</v>
      </c>
      <c r="O5078">
        <v>71.3</v>
      </c>
      <c r="P5078">
        <v>79.099999999999994</v>
      </c>
      <c r="Q5078">
        <v>82.3</v>
      </c>
      <c r="R5078">
        <v>11.1</v>
      </c>
      <c r="S5078">
        <v>1295</v>
      </c>
      <c r="T5078">
        <v>21900</v>
      </c>
      <c r="U5078">
        <v>28800</v>
      </c>
      <c r="V5078">
        <v>37200</v>
      </c>
    </row>
    <row r="5079" spans="1:22" x14ac:dyDescent="0.25">
      <c r="A5079" t="str">
        <f t="shared" si="79"/>
        <v>2017/20185FemalePoliticsNon-EU</v>
      </c>
      <c r="B5079" t="s">
        <v>126</v>
      </c>
      <c r="C5079" t="s">
        <v>141</v>
      </c>
      <c r="D5079">
        <v>5</v>
      </c>
      <c r="E5079" t="s">
        <v>1</v>
      </c>
      <c r="F5079" t="s">
        <v>125</v>
      </c>
      <c r="G5079" t="s">
        <v>102</v>
      </c>
      <c r="H5079">
        <v>290</v>
      </c>
      <c r="I5079">
        <v>280</v>
      </c>
      <c r="J5079">
        <v>50.6</v>
      </c>
      <c r="K5079">
        <v>3.1</v>
      </c>
      <c r="L5079">
        <v>140</v>
      </c>
      <c r="M5079">
        <v>21.5</v>
      </c>
      <c r="N5079">
        <v>4.0999999999999996</v>
      </c>
      <c r="O5079">
        <v>17.7</v>
      </c>
      <c r="P5079">
        <v>19.600000000000001</v>
      </c>
      <c r="Q5079">
        <v>23.8</v>
      </c>
      <c r="R5079">
        <v>6.1</v>
      </c>
      <c r="S5079">
        <v>45</v>
      </c>
      <c r="T5079">
        <v>22600</v>
      </c>
      <c r="U5079">
        <v>32500</v>
      </c>
      <c r="V5079">
        <v>46400</v>
      </c>
    </row>
    <row r="5080" spans="1:22" x14ac:dyDescent="0.25">
      <c r="A5080" t="str">
        <f t="shared" si="79"/>
        <v>2017/20185FemalePsychologyEU</v>
      </c>
      <c r="B5080" t="s">
        <v>126</v>
      </c>
      <c r="C5080" t="s">
        <v>141</v>
      </c>
      <c r="D5080">
        <v>5</v>
      </c>
      <c r="E5080" t="s">
        <v>1</v>
      </c>
      <c r="F5080" t="s">
        <v>21</v>
      </c>
      <c r="G5080" t="s">
        <v>20</v>
      </c>
      <c r="H5080">
        <v>325</v>
      </c>
      <c r="I5080">
        <v>310</v>
      </c>
      <c r="J5080">
        <v>24.2</v>
      </c>
      <c r="K5080">
        <v>4.0999999999999996</v>
      </c>
      <c r="L5080">
        <v>235</v>
      </c>
      <c r="M5080">
        <v>22.8</v>
      </c>
      <c r="N5080">
        <v>2.9</v>
      </c>
      <c r="O5080">
        <v>32.4</v>
      </c>
      <c r="P5080">
        <v>44.3</v>
      </c>
      <c r="Q5080">
        <v>50.2</v>
      </c>
      <c r="R5080">
        <v>17.7</v>
      </c>
      <c r="S5080">
        <v>95</v>
      </c>
      <c r="T5080">
        <v>18200</v>
      </c>
      <c r="U5080">
        <v>24100</v>
      </c>
      <c r="V5080">
        <v>30000</v>
      </c>
    </row>
    <row r="5081" spans="1:22" x14ac:dyDescent="0.25">
      <c r="A5081" t="str">
        <f t="shared" si="79"/>
        <v>2017/20185FemalePsychologyUK</v>
      </c>
      <c r="B5081" t="s">
        <v>126</v>
      </c>
      <c r="C5081" t="s">
        <v>141</v>
      </c>
      <c r="D5081">
        <v>5</v>
      </c>
      <c r="E5081" t="s">
        <v>1</v>
      </c>
      <c r="F5081" t="s">
        <v>61</v>
      </c>
      <c r="G5081" t="s">
        <v>20</v>
      </c>
      <c r="H5081">
        <v>9245</v>
      </c>
      <c r="I5081">
        <v>9150</v>
      </c>
      <c r="J5081">
        <v>1.7</v>
      </c>
      <c r="K5081">
        <v>1</v>
      </c>
      <c r="L5081">
        <v>8990</v>
      </c>
      <c r="M5081">
        <v>5.9</v>
      </c>
      <c r="N5081">
        <v>5.3</v>
      </c>
      <c r="O5081">
        <v>67.2</v>
      </c>
      <c r="P5081">
        <v>82.5</v>
      </c>
      <c r="Q5081">
        <v>87</v>
      </c>
      <c r="R5081">
        <v>19.899999999999999</v>
      </c>
      <c r="S5081">
        <v>5965</v>
      </c>
      <c r="T5081">
        <v>17200</v>
      </c>
      <c r="U5081">
        <v>23000</v>
      </c>
      <c r="V5081">
        <v>28800</v>
      </c>
    </row>
    <row r="5082" spans="1:22" x14ac:dyDescent="0.25">
      <c r="A5082" t="str">
        <f t="shared" si="79"/>
        <v>2017/20185FemalePsychologyNon-EU</v>
      </c>
      <c r="B5082" t="s">
        <v>126</v>
      </c>
      <c r="C5082" t="s">
        <v>141</v>
      </c>
      <c r="D5082">
        <v>5</v>
      </c>
      <c r="E5082" t="s">
        <v>1</v>
      </c>
      <c r="F5082" t="s">
        <v>125</v>
      </c>
      <c r="G5082" t="s">
        <v>20</v>
      </c>
      <c r="H5082">
        <v>310</v>
      </c>
      <c r="I5082">
        <v>305</v>
      </c>
      <c r="J5082">
        <v>55.1</v>
      </c>
      <c r="K5082">
        <v>2.4</v>
      </c>
      <c r="L5082">
        <v>135</v>
      </c>
      <c r="M5082">
        <v>23.1</v>
      </c>
      <c r="N5082">
        <v>2.9</v>
      </c>
      <c r="O5082">
        <v>12.1</v>
      </c>
      <c r="P5082">
        <v>15.6</v>
      </c>
      <c r="Q5082">
        <v>19</v>
      </c>
      <c r="R5082">
        <v>6.9</v>
      </c>
      <c r="S5082">
        <v>30</v>
      </c>
      <c r="T5082">
        <v>19000</v>
      </c>
      <c r="U5082">
        <v>27700</v>
      </c>
      <c r="V5082">
        <v>43100</v>
      </c>
    </row>
    <row r="5083" spans="1:22" x14ac:dyDescent="0.25">
      <c r="A5083" t="str">
        <f t="shared" si="79"/>
        <v>2017/20185FemaleSociology, social policy and anthropologyEU</v>
      </c>
      <c r="B5083" t="s">
        <v>126</v>
      </c>
      <c r="C5083" t="s">
        <v>141</v>
      </c>
      <c r="D5083">
        <v>5</v>
      </c>
      <c r="E5083" t="s">
        <v>1</v>
      </c>
      <c r="F5083" t="s">
        <v>21</v>
      </c>
      <c r="G5083" t="s">
        <v>99</v>
      </c>
      <c r="H5083">
        <v>230</v>
      </c>
      <c r="I5083">
        <v>220</v>
      </c>
      <c r="J5083">
        <v>21.3</v>
      </c>
      <c r="K5083">
        <v>4.5</v>
      </c>
      <c r="L5083">
        <v>175</v>
      </c>
      <c r="M5083">
        <v>30.7</v>
      </c>
      <c r="N5083">
        <v>3.4</v>
      </c>
      <c r="O5083">
        <v>34.6</v>
      </c>
      <c r="P5083">
        <v>40.5</v>
      </c>
      <c r="Q5083">
        <v>44.6</v>
      </c>
      <c r="R5083">
        <v>10</v>
      </c>
      <c r="S5083">
        <v>70</v>
      </c>
      <c r="T5083">
        <v>22300</v>
      </c>
      <c r="U5083">
        <v>27700</v>
      </c>
      <c r="V5083">
        <v>33200</v>
      </c>
    </row>
    <row r="5084" spans="1:22" x14ac:dyDescent="0.25">
      <c r="A5084" t="str">
        <f t="shared" si="79"/>
        <v>2017/20185FemaleSociology, social policy and anthropologyUK</v>
      </c>
      <c r="B5084" t="s">
        <v>126</v>
      </c>
      <c r="C5084" t="s">
        <v>141</v>
      </c>
      <c r="D5084">
        <v>5</v>
      </c>
      <c r="E5084" t="s">
        <v>1</v>
      </c>
      <c r="F5084" t="s">
        <v>61</v>
      </c>
      <c r="G5084" t="s">
        <v>99</v>
      </c>
      <c r="H5084">
        <v>7110</v>
      </c>
      <c r="I5084">
        <v>7050</v>
      </c>
      <c r="J5084">
        <v>2</v>
      </c>
      <c r="K5084">
        <v>0.8</v>
      </c>
      <c r="L5084">
        <v>6910</v>
      </c>
      <c r="M5084">
        <v>5.9</v>
      </c>
      <c r="N5084">
        <v>6.3</v>
      </c>
      <c r="O5084">
        <v>73.900000000000006</v>
      </c>
      <c r="P5084">
        <v>83.2</v>
      </c>
      <c r="Q5084">
        <v>85.8</v>
      </c>
      <c r="R5084">
        <v>11.9</v>
      </c>
      <c r="S5084">
        <v>5050</v>
      </c>
      <c r="T5084">
        <v>16800</v>
      </c>
      <c r="U5084">
        <v>23000</v>
      </c>
      <c r="V5084">
        <v>28800</v>
      </c>
    </row>
    <row r="5085" spans="1:22" x14ac:dyDescent="0.25">
      <c r="A5085" t="str">
        <f t="shared" si="79"/>
        <v>2017/20185FemaleSociology, social policy and anthropologyNon-EU</v>
      </c>
      <c r="B5085" t="s">
        <v>126</v>
      </c>
      <c r="C5085" t="s">
        <v>141</v>
      </c>
      <c r="D5085">
        <v>5</v>
      </c>
      <c r="E5085" t="s">
        <v>1</v>
      </c>
      <c r="F5085" t="s">
        <v>125</v>
      </c>
      <c r="G5085" t="s">
        <v>99</v>
      </c>
      <c r="H5085">
        <v>200</v>
      </c>
      <c r="I5085">
        <v>190</v>
      </c>
      <c r="J5085">
        <v>52.9</v>
      </c>
      <c r="K5085">
        <v>3.4</v>
      </c>
      <c r="L5085">
        <v>90</v>
      </c>
      <c r="M5085">
        <v>22.4</v>
      </c>
      <c r="N5085">
        <v>2.6</v>
      </c>
      <c r="O5085">
        <v>15.6</v>
      </c>
      <c r="P5085">
        <v>19.7</v>
      </c>
      <c r="Q5085">
        <v>22.1</v>
      </c>
      <c r="R5085">
        <v>6.5</v>
      </c>
      <c r="S5085">
        <v>30</v>
      </c>
      <c r="T5085">
        <v>17500</v>
      </c>
      <c r="U5085">
        <v>25900</v>
      </c>
      <c r="V5085">
        <v>29200</v>
      </c>
    </row>
    <row r="5086" spans="1:22" x14ac:dyDescent="0.25">
      <c r="A5086" t="str">
        <f t="shared" si="79"/>
        <v>2017/20185FemaleSport and exercise sciencesEU</v>
      </c>
      <c r="B5086" t="s">
        <v>126</v>
      </c>
      <c r="C5086" t="s">
        <v>141</v>
      </c>
      <c r="D5086">
        <v>5</v>
      </c>
      <c r="E5086" t="s">
        <v>1</v>
      </c>
      <c r="F5086" t="s">
        <v>21</v>
      </c>
      <c r="G5086" t="s">
        <v>82</v>
      </c>
      <c r="H5086">
        <v>35</v>
      </c>
      <c r="I5086">
        <v>25</v>
      </c>
      <c r="J5086">
        <v>23</v>
      </c>
      <c r="K5086">
        <v>21.4</v>
      </c>
      <c r="L5086">
        <v>20</v>
      </c>
      <c r="M5086">
        <v>17.3</v>
      </c>
      <c r="N5086">
        <v>5.8</v>
      </c>
      <c r="O5086">
        <v>46.3</v>
      </c>
      <c r="P5086">
        <v>50.2</v>
      </c>
      <c r="Q5086">
        <v>54</v>
      </c>
      <c r="R5086">
        <v>7.7</v>
      </c>
      <c r="S5086">
        <v>10</v>
      </c>
      <c r="T5086">
        <v>17500</v>
      </c>
      <c r="U5086">
        <v>23400</v>
      </c>
      <c r="V5086">
        <v>28100</v>
      </c>
    </row>
    <row r="5087" spans="1:22" x14ac:dyDescent="0.25">
      <c r="A5087" t="str">
        <f t="shared" si="79"/>
        <v>2017/20185FemaleSport and exercise sciencesUK</v>
      </c>
      <c r="B5087" t="s">
        <v>126</v>
      </c>
      <c r="C5087" t="s">
        <v>141</v>
      </c>
      <c r="D5087">
        <v>5</v>
      </c>
      <c r="E5087" t="s">
        <v>1</v>
      </c>
      <c r="F5087" t="s">
        <v>61</v>
      </c>
      <c r="G5087" t="s">
        <v>82</v>
      </c>
      <c r="H5087">
        <v>2900</v>
      </c>
      <c r="I5087">
        <v>2875</v>
      </c>
      <c r="J5087">
        <v>1</v>
      </c>
      <c r="K5087">
        <v>0.9</v>
      </c>
      <c r="L5087">
        <v>2845</v>
      </c>
      <c r="M5087">
        <v>5.9</v>
      </c>
      <c r="N5087">
        <v>3.6</v>
      </c>
      <c r="O5087">
        <v>78.5</v>
      </c>
      <c r="P5087">
        <v>87.1</v>
      </c>
      <c r="Q5087">
        <v>89.4</v>
      </c>
      <c r="R5087">
        <v>10.9</v>
      </c>
      <c r="S5087">
        <v>2190</v>
      </c>
      <c r="T5087">
        <v>17600</v>
      </c>
      <c r="U5087">
        <v>23400</v>
      </c>
      <c r="V5087">
        <v>28800</v>
      </c>
    </row>
    <row r="5088" spans="1:22" x14ac:dyDescent="0.25">
      <c r="A5088" t="str">
        <f t="shared" si="79"/>
        <v>2017/20185FemaleSport and exercise sciencesNon-EU</v>
      </c>
      <c r="B5088" t="s">
        <v>126</v>
      </c>
      <c r="C5088" t="s">
        <v>141</v>
      </c>
      <c r="D5088">
        <v>5</v>
      </c>
      <c r="E5088" t="s">
        <v>1</v>
      </c>
      <c r="F5088" t="s">
        <v>125</v>
      </c>
      <c r="G5088" t="s">
        <v>82</v>
      </c>
      <c r="H5088">
        <v>30</v>
      </c>
      <c r="I5088">
        <v>30</v>
      </c>
      <c r="J5088">
        <v>44.9</v>
      </c>
      <c r="K5088">
        <v>6.8</v>
      </c>
      <c r="L5088">
        <v>15</v>
      </c>
      <c r="M5088">
        <v>27.9</v>
      </c>
      <c r="N5088">
        <v>7.3</v>
      </c>
      <c r="O5088">
        <v>20</v>
      </c>
      <c r="P5088">
        <v>20</v>
      </c>
      <c r="Q5088">
        <v>20</v>
      </c>
      <c r="R5088">
        <v>0</v>
      </c>
      <c r="S5088" t="s">
        <v>124</v>
      </c>
      <c r="T5088" t="s">
        <v>124</v>
      </c>
      <c r="U5088" t="s">
        <v>124</v>
      </c>
      <c r="V5088" t="s">
        <v>124</v>
      </c>
    </row>
    <row r="5089" spans="1:22" x14ac:dyDescent="0.25">
      <c r="A5089" t="str">
        <f t="shared" si="79"/>
        <v>2017/20185FemaleVeterinary sciencesEU</v>
      </c>
      <c r="B5089" t="s">
        <v>126</v>
      </c>
      <c r="C5089" t="s">
        <v>141</v>
      </c>
      <c r="D5089">
        <v>5</v>
      </c>
      <c r="E5089" t="s">
        <v>1</v>
      </c>
      <c r="F5089" t="s">
        <v>21</v>
      </c>
      <c r="G5089" t="s">
        <v>85</v>
      </c>
      <c r="H5089">
        <v>10</v>
      </c>
      <c r="I5089">
        <v>10</v>
      </c>
      <c r="J5089">
        <v>10</v>
      </c>
      <c r="K5089">
        <v>9.1</v>
      </c>
      <c r="L5089">
        <v>10</v>
      </c>
      <c r="M5089">
        <v>10</v>
      </c>
      <c r="N5089">
        <v>0</v>
      </c>
      <c r="O5089">
        <v>60</v>
      </c>
      <c r="P5089">
        <v>70</v>
      </c>
      <c r="Q5089">
        <v>80</v>
      </c>
      <c r="R5089">
        <v>20</v>
      </c>
      <c r="S5089" t="s">
        <v>124</v>
      </c>
      <c r="T5089" t="s">
        <v>124</v>
      </c>
      <c r="U5089" t="s">
        <v>124</v>
      </c>
      <c r="V5089" t="s">
        <v>124</v>
      </c>
    </row>
    <row r="5090" spans="1:22" x14ac:dyDescent="0.25">
      <c r="A5090" t="str">
        <f t="shared" si="79"/>
        <v>2017/20185FemaleVeterinary sciencesUK</v>
      </c>
      <c r="B5090" t="s">
        <v>126</v>
      </c>
      <c r="C5090" t="s">
        <v>141</v>
      </c>
      <c r="D5090">
        <v>5</v>
      </c>
      <c r="E5090" t="s">
        <v>1</v>
      </c>
      <c r="F5090" t="s">
        <v>61</v>
      </c>
      <c r="G5090" t="s">
        <v>85</v>
      </c>
      <c r="H5090">
        <v>610</v>
      </c>
      <c r="I5090">
        <v>605</v>
      </c>
      <c r="J5090">
        <v>2.5</v>
      </c>
      <c r="K5090">
        <v>0.5</v>
      </c>
      <c r="L5090">
        <v>590</v>
      </c>
      <c r="M5090">
        <v>5</v>
      </c>
      <c r="N5090">
        <v>4</v>
      </c>
      <c r="O5090">
        <v>69.3</v>
      </c>
      <c r="P5090">
        <v>86.1</v>
      </c>
      <c r="Q5090">
        <v>88.6</v>
      </c>
      <c r="R5090">
        <v>19.3</v>
      </c>
      <c r="S5090">
        <v>410</v>
      </c>
      <c r="T5090">
        <v>21200</v>
      </c>
      <c r="U5090">
        <v>32100</v>
      </c>
      <c r="V5090">
        <v>39800</v>
      </c>
    </row>
    <row r="5091" spans="1:22" x14ac:dyDescent="0.25">
      <c r="A5091" t="str">
        <f t="shared" si="79"/>
        <v>2017/20185FemaleVeterinary sciencesNon-EU</v>
      </c>
      <c r="B5091" t="s">
        <v>126</v>
      </c>
      <c r="C5091" t="s">
        <v>141</v>
      </c>
      <c r="D5091">
        <v>5</v>
      </c>
      <c r="E5091" t="s">
        <v>1</v>
      </c>
      <c r="F5091" t="s">
        <v>125</v>
      </c>
      <c r="G5091" t="s">
        <v>85</v>
      </c>
      <c r="H5091">
        <v>25</v>
      </c>
      <c r="I5091">
        <v>25</v>
      </c>
      <c r="J5091">
        <v>24</v>
      </c>
      <c r="K5091">
        <v>3.8</v>
      </c>
      <c r="L5091">
        <v>20</v>
      </c>
      <c r="M5091">
        <v>32</v>
      </c>
      <c r="N5091">
        <v>4</v>
      </c>
      <c r="O5091">
        <v>28</v>
      </c>
      <c r="P5091">
        <v>32</v>
      </c>
      <c r="Q5091">
        <v>40</v>
      </c>
      <c r="R5091">
        <v>12</v>
      </c>
      <c r="S5091" t="s">
        <v>124</v>
      </c>
      <c r="T5091" t="s">
        <v>124</v>
      </c>
      <c r="U5091" t="s">
        <v>124</v>
      </c>
      <c r="V5091" t="s">
        <v>124</v>
      </c>
    </row>
    <row r="5092" spans="1:22" x14ac:dyDescent="0.25">
      <c r="A5092" t="str">
        <f t="shared" si="79"/>
        <v>2017/20185MaleAgriculture, food and related studiesEU</v>
      </c>
      <c r="B5092" t="s">
        <v>126</v>
      </c>
      <c r="C5092" t="s">
        <v>141</v>
      </c>
      <c r="D5092">
        <v>5</v>
      </c>
      <c r="E5092" t="s">
        <v>2</v>
      </c>
      <c r="F5092" t="s">
        <v>21</v>
      </c>
      <c r="G5092" t="s">
        <v>87</v>
      </c>
      <c r="H5092">
        <v>20</v>
      </c>
      <c r="I5092">
        <v>20</v>
      </c>
      <c r="J5092">
        <v>61.2</v>
      </c>
      <c r="K5092">
        <v>9.8000000000000007</v>
      </c>
      <c r="L5092">
        <v>5</v>
      </c>
      <c r="M5092">
        <v>16.2</v>
      </c>
      <c r="N5092">
        <v>5.4</v>
      </c>
      <c r="O5092">
        <v>17.2</v>
      </c>
      <c r="P5092">
        <v>17.2</v>
      </c>
      <c r="Q5092">
        <v>17.2</v>
      </c>
      <c r="R5092">
        <v>0</v>
      </c>
      <c r="S5092" t="s">
        <v>124</v>
      </c>
      <c r="T5092" t="s">
        <v>124</v>
      </c>
      <c r="U5092" t="s">
        <v>124</v>
      </c>
      <c r="V5092" t="s">
        <v>124</v>
      </c>
    </row>
    <row r="5093" spans="1:22" x14ac:dyDescent="0.25">
      <c r="A5093" t="str">
        <f t="shared" si="79"/>
        <v>2017/20185MaleAgriculture, food and related studiesUK</v>
      </c>
      <c r="B5093" t="s">
        <v>126</v>
      </c>
      <c r="C5093" t="s">
        <v>141</v>
      </c>
      <c r="D5093">
        <v>5</v>
      </c>
      <c r="E5093" t="s">
        <v>2</v>
      </c>
      <c r="F5093" t="s">
        <v>61</v>
      </c>
      <c r="G5093" t="s">
        <v>87</v>
      </c>
      <c r="H5093">
        <v>685</v>
      </c>
      <c r="I5093">
        <v>680</v>
      </c>
      <c r="J5093">
        <v>1.1000000000000001</v>
      </c>
      <c r="K5093">
        <v>0.7</v>
      </c>
      <c r="L5093">
        <v>675</v>
      </c>
      <c r="M5093">
        <v>12.4</v>
      </c>
      <c r="N5093">
        <v>4.5999999999999996</v>
      </c>
      <c r="O5093">
        <v>73.099999999999994</v>
      </c>
      <c r="P5093">
        <v>80.3</v>
      </c>
      <c r="Q5093">
        <v>82</v>
      </c>
      <c r="R5093">
        <v>8.8000000000000007</v>
      </c>
      <c r="S5093">
        <v>480</v>
      </c>
      <c r="T5093">
        <v>17900</v>
      </c>
      <c r="U5093">
        <v>25200</v>
      </c>
      <c r="V5093">
        <v>32100</v>
      </c>
    </row>
    <row r="5094" spans="1:22" x14ac:dyDescent="0.25">
      <c r="A5094" t="str">
        <f t="shared" si="79"/>
        <v>2017/20185MaleAgriculture, food and related studiesNon-EU</v>
      </c>
      <c r="B5094" t="s">
        <v>126</v>
      </c>
      <c r="C5094" t="s">
        <v>141</v>
      </c>
      <c r="D5094">
        <v>5</v>
      </c>
      <c r="E5094" t="s">
        <v>2</v>
      </c>
      <c r="F5094" t="s">
        <v>125</v>
      </c>
      <c r="G5094" t="s">
        <v>87</v>
      </c>
      <c r="H5094">
        <v>55</v>
      </c>
      <c r="I5094">
        <v>50</v>
      </c>
      <c r="J5094">
        <v>51.5</v>
      </c>
      <c r="K5094">
        <v>3.7</v>
      </c>
      <c r="L5094">
        <v>25</v>
      </c>
      <c r="M5094">
        <v>33</v>
      </c>
      <c r="N5094">
        <v>0</v>
      </c>
      <c r="O5094">
        <v>6.8</v>
      </c>
      <c r="P5094">
        <v>10.7</v>
      </c>
      <c r="Q5094">
        <v>15.5</v>
      </c>
      <c r="R5094">
        <v>8.6999999999999993</v>
      </c>
      <c r="S5094" t="s">
        <v>124</v>
      </c>
      <c r="T5094" t="s">
        <v>124</v>
      </c>
      <c r="U5094" t="s">
        <v>124</v>
      </c>
      <c r="V5094" t="s">
        <v>124</v>
      </c>
    </row>
    <row r="5095" spans="1:22" x14ac:dyDescent="0.25">
      <c r="A5095" t="str">
        <f t="shared" si="79"/>
        <v>2017/20185MaleAllied healthEU</v>
      </c>
      <c r="B5095" t="s">
        <v>126</v>
      </c>
      <c r="C5095" t="s">
        <v>141</v>
      </c>
      <c r="D5095">
        <v>5</v>
      </c>
      <c r="E5095" t="s">
        <v>2</v>
      </c>
      <c r="F5095" t="s">
        <v>21</v>
      </c>
      <c r="G5095" t="s">
        <v>145</v>
      </c>
      <c r="H5095">
        <v>105</v>
      </c>
      <c r="I5095">
        <v>90</v>
      </c>
      <c r="J5095">
        <v>34</v>
      </c>
      <c r="K5095">
        <v>13.8</v>
      </c>
      <c r="L5095">
        <v>60</v>
      </c>
      <c r="M5095">
        <v>17.8</v>
      </c>
      <c r="N5095">
        <v>0.8</v>
      </c>
      <c r="O5095">
        <v>31.2</v>
      </c>
      <c r="P5095">
        <v>43</v>
      </c>
      <c r="Q5095">
        <v>47.5</v>
      </c>
      <c r="R5095">
        <v>16.3</v>
      </c>
      <c r="S5095">
        <v>25</v>
      </c>
      <c r="T5095">
        <v>25200</v>
      </c>
      <c r="U5095">
        <v>31800</v>
      </c>
      <c r="V5095">
        <v>36100</v>
      </c>
    </row>
    <row r="5096" spans="1:22" x14ac:dyDescent="0.25">
      <c r="A5096" t="str">
        <f t="shared" si="79"/>
        <v>2017/20185MaleAllied healthUK</v>
      </c>
      <c r="B5096" t="s">
        <v>126</v>
      </c>
      <c r="C5096" t="s">
        <v>141</v>
      </c>
      <c r="D5096">
        <v>5</v>
      </c>
      <c r="E5096" t="s">
        <v>2</v>
      </c>
      <c r="F5096" t="s">
        <v>61</v>
      </c>
      <c r="G5096" t="s">
        <v>145</v>
      </c>
      <c r="H5096">
        <v>2160</v>
      </c>
      <c r="I5096">
        <v>2140</v>
      </c>
      <c r="J5096">
        <v>2.5</v>
      </c>
      <c r="K5096">
        <v>1.1000000000000001</v>
      </c>
      <c r="L5096">
        <v>2085</v>
      </c>
      <c r="M5096">
        <v>7</v>
      </c>
      <c r="N5096">
        <v>4.3</v>
      </c>
      <c r="O5096">
        <v>68.2</v>
      </c>
      <c r="P5096">
        <v>81.3</v>
      </c>
      <c r="Q5096">
        <v>86.2</v>
      </c>
      <c r="R5096">
        <v>18</v>
      </c>
      <c r="S5096">
        <v>1390</v>
      </c>
      <c r="T5096">
        <v>21200</v>
      </c>
      <c r="U5096">
        <v>28100</v>
      </c>
      <c r="V5096">
        <v>37600</v>
      </c>
    </row>
    <row r="5097" spans="1:22" x14ac:dyDescent="0.25">
      <c r="A5097" t="str">
        <f t="shared" si="79"/>
        <v>2017/20185MaleAllied healthNon-EU</v>
      </c>
      <c r="B5097" t="s">
        <v>126</v>
      </c>
      <c r="C5097" t="s">
        <v>141</v>
      </c>
      <c r="D5097">
        <v>5</v>
      </c>
      <c r="E5097" t="s">
        <v>2</v>
      </c>
      <c r="F5097" t="s">
        <v>125</v>
      </c>
      <c r="G5097" t="s">
        <v>145</v>
      </c>
      <c r="H5097">
        <v>115</v>
      </c>
      <c r="I5097">
        <v>110</v>
      </c>
      <c r="J5097">
        <v>41.1</v>
      </c>
      <c r="K5097">
        <v>3.4</v>
      </c>
      <c r="L5097">
        <v>65</v>
      </c>
      <c r="M5097">
        <v>25.9</v>
      </c>
      <c r="N5097">
        <v>0</v>
      </c>
      <c r="O5097">
        <v>22.9</v>
      </c>
      <c r="P5097">
        <v>26.8</v>
      </c>
      <c r="Q5097">
        <v>33</v>
      </c>
      <c r="R5097">
        <v>10.1</v>
      </c>
      <c r="S5097">
        <v>25</v>
      </c>
      <c r="T5097">
        <v>23100</v>
      </c>
      <c r="U5097">
        <v>29200</v>
      </c>
      <c r="V5097">
        <v>38700</v>
      </c>
    </row>
    <row r="5098" spans="1:22" x14ac:dyDescent="0.25">
      <c r="A5098" t="str">
        <f t="shared" si="79"/>
        <v>2017/20185MaleArchitecture, building and planningEU</v>
      </c>
      <c r="B5098" t="s">
        <v>126</v>
      </c>
      <c r="C5098" t="s">
        <v>141</v>
      </c>
      <c r="D5098">
        <v>5</v>
      </c>
      <c r="E5098" t="s">
        <v>2</v>
      </c>
      <c r="F5098" t="s">
        <v>21</v>
      </c>
      <c r="G5098" t="s">
        <v>97</v>
      </c>
      <c r="H5098">
        <v>260</v>
      </c>
      <c r="I5098">
        <v>250</v>
      </c>
      <c r="J5098">
        <v>41.5</v>
      </c>
      <c r="K5098">
        <v>4.2</v>
      </c>
      <c r="L5098">
        <v>145</v>
      </c>
      <c r="M5098">
        <v>20.2</v>
      </c>
      <c r="N5098">
        <v>1.2</v>
      </c>
      <c r="O5098">
        <v>31.1</v>
      </c>
      <c r="P5098">
        <v>35.1</v>
      </c>
      <c r="Q5098">
        <v>37.1</v>
      </c>
      <c r="R5098">
        <v>6</v>
      </c>
      <c r="S5098">
        <v>70</v>
      </c>
      <c r="T5098">
        <v>25200</v>
      </c>
      <c r="U5098">
        <v>31400</v>
      </c>
      <c r="V5098">
        <v>42300</v>
      </c>
    </row>
    <row r="5099" spans="1:22" x14ac:dyDescent="0.25">
      <c r="A5099" t="str">
        <f t="shared" si="79"/>
        <v>2017/20185MaleArchitecture, building and planningUK</v>
      </c>
      <c r="B5099" t="s">
        <v>126</v>
      </c>
      <c r="C5099" t="s">
        <v>141</v>
      </c>
      <c r="D5099">
        <v>5</v>
      </c>
      <c r="E5099" t="s">
        <v>2</v>
      </c>
      <c r="F5099" t="s">
        <v>61</v>
      </c>
      <c r="G5099" t="s">
        <v>97</v>
      </c>
      <c r="H5099">
        <v>5165</v>
      </c>
      <c r="I5099">
        <v>5085</v>
      </c>
      <c r="J5099">
        <v>1.2</v>
      </c>
      <c r="K5099">
        <v>1.6</v>
      </c>
      <c r="L5099">
        <v>5020</v>
      </c>
      <c r="M5099">
        <v>7.2</v>
      </c>
      <c r="N5099">
        <v>4.5</v>
      </c>
      <c r="O5099">
        <v>76.7</v>
      </c>
      <c r="P5099">
        <v>85.4</v>
      </c>
      <c r="Q5099">
        <v>87.1</v>
      </c>
      <c r="R5099">
        <v>10.4</v>
      </c>
      <c r="S5099">
        <v>3790</v>
      </c>
      <c r="T5099">
        <v>25900</v>
      </c>
      <c r="U5099">
        <v>35400</v>
      </c>
      <c r="V5099">
        <v>47400</v>
      </c>
    </row>
    <row r="5100" spans="1:22" x14ac:dyDescent="0.25">
      <c r="A5100" t="str">
        <f t="shared" si="79"/>
        <v>2017/20185MaleArchitecture, building and planningNon-EU</v>
      </c>
      <c r="B5100" t="s">
        <v>126</v>
      </c>
      <c r="C5100" t="s">
        <v>141</v>
      </c>
      <c r="D5100">
        <v>5</v>
      </c>
      <c r="E5100" t="s">
        <v>2</v>
      </c>
      <c r="F5100" t="s">
        <v>125</v>
      </c>
      <c r="G5100" t="s">
        <v>97</v>
      </c>
      <c r="H5100">
        <v>605</v>
      </c>
      <c r="I5100">
        <v>595</v>
      </c>
      <c r="J5100">
        <v>58.1</v>
      </c>
      <c r="K5100">
        <v>2.1</v>
      </c>
      <c r="L5100">
        <v>250</v>
      </c>
      <c r="M5100">
        <v>27</v>
      </c>
      <c r="N5100">
        <v>1.7</v>
      </c>
      <c r="O5100">
        <v>9.6999999999999993</v>
      </c>
      <c r="P5100">
        <v>11.9</v>
      </c>
      <c r="Q5100">
        <v>13.2</v>
      </c>
      <c r="R5100">
        <v>3.5</v>
      </c>
      <c r="S5100">
        <v>50</v>
      </c>
      <c r="T5100">
        <v>17100</v>
      </c>
      <c r="U5100">
        <v>28100</v>
      </c>
      <c r="V5100">
        <v>35400</v>
      </c>
    </row>
    <row r="5101" spans="1:22" x14ac:dyDescent="0.25">
      <c r="A5101" t="str">
        <f t="shared" si="79"/>
        <v>2017/20185MaleBiosciencesEU</v>
      </c>
      <c r="B5101" t="s">
        <v>126</v>
      </c>
      <c r="C5101" t="s">
        <v>141</v>
      </c>
      <c r="D5101">
        <v>5</v>
      </c>
      <c r="E5101" t="s">
        <v>2</v>
      </c>
      <c r="F5101" t="s">
        <v>21</v>
      </c>
      <c r="G5101" t="s">
        <v>80</v>
      </c>
      <c r="H5101">
        <v>150</v>
      </c>
      <c r="I5101">
        <v>145</v>
      </c>
      <c r="J5101">
        <v>35</v>
      </c>
      <c r="K5101">
        <v>2.5</v>
      </c>
      <c r="L5101">
        <v>95</v>
      </c>
      <c r="M5101">
        <v>15.2</v>
      </c>
      <c r="N5101">
        <v>5</v>
      </c>
      <c r="O5101">
        <v>22.3</v>
      </c>
      <c r="P5101">
        <v>35.4</v>
      </c>
      <c r="Q5101">
        <v>44.7</v>
      </c>
      <c r="R5101">
        <v>22.4</v>
      </c>
      <c r="S5101">
        <v>30</v>
      </c>
      <c r="T5101">
        <v>23000</v>
      </c>
      <c r="U5101">
        <v>29600</v>
      </c>
      <c r="V5101">
        <v>36100</v>
      </c>
    </row>
    <row r="5102" spans="1:22" x14ac:dyDescent="0.25">
      <c r="A5102" t="str">
        <f t="shared" si="79"/>
        <v>2017/20185MaleBiosciencesUK</v>
      </c>
      <c r="B5102" t="s">
        <v>126</v>
      </c>
      <c r="C5102" t="s">
        <v>141</v>
      </c>
      <c r="D5102">
        <v>5</v>
      </c>
      <c r="E5102" t="s">
        <v>2</v>
      </c>
      <c r="F5102" t="s">
        <v>61</v>
      </c>
      <c r="G5102" t="s">
        <v>80</v>
      </c>
      <c r="H5102">
        <v>3420</v>
      </c>
      <c r="I5102">
        <v>3385</v>
      </c>
      <c r="J5102">
        <v>1.2</v>
      </c>
      <c r="K5102">
        <v>1</v>
      </c>
      <c r="L5102">
        <v>3345</v>
      </c>
      <c r="M5102">
        <v>8.5</v>
      </c>
      <c r="N5102">
        <v>5.9</v>
      </c>
      <c r="O5102">
        <v>62</v>
      </c>
      <c r="P5102">
        <v>76.900000000000006</v>
      </c>
      <c r="Q5102">
        <v>84.4</v>
      </c>
      <c r="R5102">
        <v>22.5</v>
      </c>
      <c r="S5102">
        <v>2030</v>
      </c>
      <c r="T5102">
        <v>20800</v>
      </c>
      <c r="U5102">
        <v>27000</v>
      </c>
      <c r="V5102">
        <v>35400</v>
      </c>
    </row>
    <row r="5103" spans="1:22" x14ac:dyDescent="0.25">
      <c r="A5103" t="str">
        <f t="shared" si="79"/>
        <v>2017/20185MaleBiosciencesNon-EU</v>
      </c>
      <c r="B5103" t="s">
        <v>126</v>
      </c>
      <c r="C5103" t="s">
        <v>141</v>
      </c>
      <c r="D5103">
        <v>5</v>
      </c>
      <c r="E5103" t="s">
        <v>2</v>
      </c>
      <c r="F5103" t="s">
        <v>125</v>
      </c>
      <c r="G5103" t="s">
        <v>80</v>
      </c>
      <c r="H5103">
        <v>240</v>
      </c>
      <c r="I5103">
        <v>230</v>
      </c>
      <c r="J5103">
        <v>39.6</v>
      </c>
      <c r="K5103">
        <v>2.9</v>
      </c>
      <c r="L5103">
        <v>140</v>
      </c>
      <c r="M5103">
        <v>28.7</v>
      </c>
      <c r="N5103">
        <v>1.7</v>
      </c>
      <c r="O5103">
        <v>13</v>
      </c>
      <c r="P5103">
        <v>20.5</v>
      </c>
      <c r="Q5103">
        <v>30</v>
      </c>
      <c r="R5103">
        <v>17</v>
      </c>
      <c r="S5103">
        <v>25</v>
      </c>
      <c r="T5103">
        <v>23700</v>
      </c>
      <c r="U5103">
        <v>32100</v>
      </c>
      <c r="V5103">
        <v>45600</v>
      </c>
    </row>
    <row r="5104" spans="1:22" x14ac:dyDescent="0.25">
      <c r="A5104" t="str">
        <f t="shared" si="79"/>
        <v>2017/20185MaleBusiness and managementEU</v>
      </c>
      <c r="B5104" t="s">
        <v>126</v>
      </c>
      <c r="C5104" t="s">
        <v>141</v>
      </c>
      <c r="D5104">
        <v>5</v>
      </c>
      <c r="E5104" t="s">
        <v>2</v>
      </c>
      <c r="F5104" t="s">
        <v>21</v>
      </c>
      <c r="G5104" t="s">
        <v>107</v>
      </c>
      <c r="H5104">
        <v>2050</v>
      </c>
      <c r="I5104">
        <v>1940</v>
      </c>
      <c r="J5104">
        <v>51.6</v>
      </c>
      <c r="K5104">
        <v>5.2</v>
      </c>
      <c r="L5104">
        <v>940</v>
      </c>
      <c r="M5104">
        <v>22.6</v>
      </c>
      <c r="N5104">
        <v>3.3</v>
      </c>
      <c r="O5104">
        <v>20.6</v>
      </c>
      <c r="P5104">
        <v>22</v>
      </c>
      <c r="Q5104">
        <v>22.6</v>
      </c>
      <c r="R5104">
        <v>2</v>
      </c>
      <c r="S5104">
        <v>380</v>
      </c>
      <c r="T5104">
        <v>24100</v>
      </c>
      <c r="U5104">
        <v>35400</v>
      </c>
      <c r="V5104">
        <v>51100</v>
      </c>
    </row>
    <row r="5105" spans="1:22" x14ac:dyDescent="0.25">
      <c r="A5105" t="str">
        <f t="shared" si="79"/>
        <v>2017/20185MaleBusiness and managementUK</v>
      </c>
      <c r="B5105" t="s">
        <v>126</v>
      </c>
      <c r="C5105" t="s">
        <v>141</v>
      </c>
      <c r="D5105">
        <v>5</v>
      </c>
      <c r="E5105" t="s">
        <v>2</v>
      </c>
      <c r="F5105" t="s">
        <v>61</v>
      </c>
      <c r="G5105" t="s">
        <v>107</v>
      </c>
      <c r="H5105">
        <v>16065</v>
      </c>
      <c r="I5105">
        <v>15890</v>
      </c>
      <c r="J5105">
        <v>2.2999999999999998</v>
      </c>
      <c r="K5105">
        <v>1.1000000000000001</v>
      </c>
      <c r="L5105">
        <v>15530</v>
      </c>
      <c r="M5105">
        <v>9.3000000000000007</v>
      </c>
      <c r="N5105">
        <v>5.8</v>
      </c>
      <c r="O5105">
        <v>78.400000000000006</v>
      </c>
      <c r="P5105">
        <v>81.5</v>
      </c>
      <c r="Q5105">
        <v>82.6</v>
      </c>
      <c r="R5105">
        <v>4.2</v>
      </c>
      <c r="S5105">
        <v>12095</v>
      </c>
      <c r="T5105">
        <v>21500</v>
      </c>
      <c r="U5105">
        <v>29600</v>
      </c>
      <c r="V5105">
        <v>41200</v>
      </c>
    </row>
    <row r="5106" spans="1:22" x14ac:dyDescent="0.25">
      <c r="A5106" t="str">
        <f t="shared" si="79"/>
        <v>2017/20185MaleBusiness and managementNon-EU</v>
      </c>
      <c r="B5106" t="s">
        <v>126</v>
      </c>
      <c r="C5106" t="s">
        <v>141</v>
      </c>
      <c r="D5106">
        <v>5</v>
      </c>
      <c r="E5106" t="s">
        <v>2</v>
      </c>
      <c r="F5106" t="s">
        <v>125</v>
      </c>
      <c r="G5106" t="s">
        <v>107</v>
      </c>
      <c r="H5106">
        <v>6470</v>
      </c>
      <c r="I5106">
        <v>6395</v>
      </c>
      <c r="J5106">
        <v>69.599999999999994</v>
      </c>
      <c r="K5106">
        <v>1.2</v>
      </c>
      <c r="L5106">
        <v>1945</v>
      </c>
      <c r="M5106">
        <v>21.3</v>
      </c>
      <c r="N5106">
        <v>0.8</v>
      </c>
      <c r="O5106">
        <v>6.7</v>
      </c>
      <c r="P5106">
        <v>7.3</v>
      </c>
      <c r="Q5106">
        <v>8.3000000000000007</v>
      </c>
      <c r="R5106">
        <v>1.6</v>
      </c>
      <c r="S5106">
        <v>385</v>
      </c>
      <c r="T5106">
        <v>16800</v>
      </c>
      <c r="U5106">
        <v>27400</v>
      </c>
      <c r="V5106">
        <v>42700</v>
      </c>
    </row>
    <row r="5107" spans="1:22" x14ac:dyDescent="0.25">
      <c r="A5107" t="str">
        <f t="shared" si="79"/>
        <v>2017/20185MaleCeltic studiesUK</v>
      </c>
      <c r="B5107" t="s">
        <v>126</v>
      </c>
      <c r="C5107" t="s">
        <v>141</v>
      </c>
      <c r="D5107">
        <v>5</v>
      </c>
      <c r="E5107" t="s">
        <v>2</v>
      </c>
      <c r="F5107" t="s">
        <v>61</v>
      </c>
      <c r="G5107" t="s">
        <v>111</v>
      </c>
      <c r="H5107">
        <v>10</v>
      </c>
      <c r="I5107">
        <v>10</v>
      </c>
      <c r="J5107">
        <v>0</v>
      </c>
      <c r="K5107">
        <v>0</v>
      </c>
      <c r="L5107">
        <v>10</v>
      </c>
      <c r="M5107">
        <v>4.4000000000000004</v>
      </c>
      <c r="N5107">
        <v>0</v>
      </c>
      <c r="O5107">
        <v>73.3</v>
      </c>
      <c r="P5107">
        <v>86.7</v>
      </c>
      <c r="Q5107">
        <v>95.6</v>
      </c>
      <c r="R5107">
        <v>22.2</v>
      </c>
      <c r="S5107" t="s">
        <v>124</v>
      </c>
      <c r="T5107" t="s">
        <v>124</v>
      </c>
      <c r="U5107" t="s">
        <v>124</v>
      </c>
      <c r="V5107" t="s">
        <v>124</v>
      </c>
    </row>
    <row r="5108" spans="1:22" x14ac:dyDescent="0.25">
      <c r="A5108" t="str">
        <f t="shared" si="79"/>
        <v>2017/20185MaleCeltic studiesNon-EU</v>
      </c>
      <c r="B5108" t="s">
        <v>126</v>
      </c>
      <c r="C5108" t="s">
        <v>141</v>
      </c>
      <c r="D5108">
        <v>5</v>
      </c>
      <c r="E5108" t="s">
        <v>2</v>
      </c>
      <c r="F5108" t="s">
        <v>125</v>
      </c>
      <c r="G5108" t="s">
        <v>111</v>
      </c>
      <c r="H5108" t="s">
        <v>124</v>
      </c>
      <c r="I5108" t="s">
        <v>124</v>
      </c>
      <c r="J5108" t="s">
        <v>124</v>
      </c>
      <c r="K5108" t="s">
        <v>124</v>
      </c>
      <c r="L5108" t="s">
        <v>124</v>
      </c>
      <c r="M5108" t="s">
        <v>124</v>
      </c>
      <c r="N5108" t="s">
        <v>124</v>
      </c>
      <c r="O5108" t="s">
        <v>124</v>
      </c>
      <c r="P5108" t="s">
        <v>124</v>
      </c>
      <c r="Q5108" t="s">
        <v>124</v>
      </c>
      <c r="R5108" t="s">
        <v>124</v>
      </c>
      <c r="S5108" t="s">
        <v>124</v>
      </c>
      <c r="T5108" t="s">
        <v>124</v>
      </c>
      <c r="U5108" t="s">
        <v>124</v>
      </c>
      <c r="V5108" t="s">
        <v>124</v>
      </c>
    </row>
    <row r="5109" spans="1:22" x14ac:dyDescent="0.25">
      <c r="A5109" t="str">
        <f t="shared" si="79"/>
        <v>2017/20185MaleChemistryEU</v>
      </c>
      <c r="B5109" t="s">
        <v>126</v>
      </c>
      <c r="C5109" t="s">
        <v>141</v>
      </c>
      <c r="D5109">
        <v>5</v>
      </c>
      <c r="E5109" t="s">
        <v>2</v>
      </c>
      <c r="F5109" t="s">
        <v>21</v>
      </c>
      <c r="G5109" t="s">
        <v>90</v>
      </c>
      <c r="H5109">
        <v>40</v>
      </c>
      <c r="I5109">
        <v>40</v>
      </c>
      <c r="J5109">
        <v>18.899999999999999</v>
      </c>
      <c r="K5109">
        <v>2.5</v>
      </c>
      <c r="L5109">
        <v>30</v>
      </c>
      <c r="M5109">
        <v>21.4</v>
      </c>
      <c r="N5109">
        <v>7.6</v>
      </c>
      <c r="O5109">
        <v>26.9</v>
      </c>
      <c r="P5109">
        <v>42</v>
      </c>
      <c r="Q5109">
        <v>52.1</v>
      </c>
      <c r="R5109">
        <v>25.2</v>
      </c>
      <c r="S5109" t="s">
        <v>124</v>
      </c>
      <c r="T5109" t="s">
        <v>124</v>
      </c>
      <c r="U5109" t="s">
        <v>124</v>
      </c>
      <c r="V5109" t="s">
        <v>124</v>
      </c>
    </row>
    <row r="5110" spans="1:22" x14ac:dyDescent="0.25">
      <c r="A5110" t="str">
        <f t="shared" si="79"/>
        <v>2017/20185MaleChemistryUK</v>
      </c>
      <c r="B5110" t="s">
        <v>126</v>
      </c>
      <c r="C5110" t="s">
        <v>141</v>
      </c>
      <c r="D5110">
        <v>5</v>
      </c>
      <c r="E5110" t="s">
        <v>2</v>
      </c>
      <c r="F5110" t="s">
        <v>61</v>
      </c>
      <c r="G5110" t="s">
        <v>90</v>
      </c>
      <c r="H5110">
        <v>1500</v>
      </c>
      <c r="I5110">
        <v>1480</v>
      </c>
      <c r="J5110">
        <v>0.8</v>
      </c>
      <c r="K5110">
        <v>1.3</v>
      </c>
      <c r="L5110">
        <v>1470</v>
      </c>
      <c r="M5110">
        <v>6.4</v>
      </c>
      <c r="N5110">
        <v>5.3</v>
      </c>
      <c r="O5110">
        <v>69.400000000000006</v>
      </c>
      <c r="P5110">
        <v>81.3</v>
      </c>
      <c r="Q5110">
        <v>87.5</v>
      </c>
      <c r="R5110">
        <v>18.100000000000001</v>
      </c>
      <c r="S5110">
        <v>1000</v>
      </c>
      <c r="T5110">
        <v>24800</v>
      </c>
      <c r="U5110">
        <v>31000</v>
      </c>
      <c r="V5110">
        <v>39100</v>
      </c>
    </row>
    <row r="5111" spans="1:22" x14ac:dyDescent="0.25">
      <c r="A5111" t="str">
        <f t="shared" si="79"/>
        <v>2017/20185MaleChemistryNon-EU</v>
      </c>
      <c r="B5111" t="s">
        <v>126</v>
      </c>
      <c r="C5111" t="s">
        <v>141</v>
      </c>
      <c r="D5111">
        <v>5</v>
      </c>
      <c r="E5111" t="s">
        <v>2</v>
      </c>
      <c r="F5111" t="s">
        <v>125</v>
      </c>
      <c r="G5111" t="s">
        <v>90</v>
      </c>
      <c r="H5111">
        <v>125</v>
      </c>
      <c r="I5111">
        <v>120</v>
      </c>
      <c r="J5111">
        <v>58.5</v>
      </c>
      <c r="K5111">
        <v>2.4</v>
      </c>
      <c r="L5111">
        <v>50</v>
      </c>
      <c r="M5111">
        <v>14.4</v>
      </c>
      <c r="N5111">
        <v>4.2</v>
      </c>
      <c r="O5111">
        <v>8.3000000000000007</v>
      </c>
      <c r="P5111">
        <v>13.1</v>
      </c>
      <c r="Q5111">
        <v>23</v>
      </c>
      <c r="R5111">
        <v>14.7</v>
      </c>
      <c r="S5111" t="s">
        <v>124</v>
      </c>
      <c r="T5111" t="s">
        <v>124</v>
      </c>
      <c r="U5111" t="s">
        <v>124</v>
      </c>
      <c r="V5111" t="s">
        <v>124</v>
      </c>
    </row>
    <row r="5112" spans="1:22" x14ac:dyDescent="0.25">
      <c r="A5112" t="str">
        <f t="shared" si="79"/>
        <v>2017/20185MaleCombined and general studiesEU</v>
      </c>
      <c r="B5112" t="s">
        <v>126</v>
      </c>
      <c r="C5112" t="s">
        <v>141</v>
      </c>
      <c r="D5112">
        <v>5</v>
      </c>
      <c r="E5112" t="s">
        <v>2</v>
      </c>
      <c r="F5112" t="s">
        <v>21</v>
      </c>
      <c r="G5112" t="s">
        <v>120</v>
      </c>
      <c r="H5112">
        <v>25</v>
      </c>
      <c r="I5112">
        <v>20</v>
      </c>
      <c r="J5112">
        <v>33.6</v>
      </c>
      <c r="K5112">
        <v>4.3</v>
      </c>
      <c r="L5112">
        <v>15</v>
      </c>
      <c r="M5112">
        <v>26.9</v>
      </c>
      <c r="N5112">
        <v>13.4</v>
      </c>
      <c r="O5112">
        <v>19.399999999999999</v>
      </c>
      <c r="P5112">
        <v>19.399999999999999</v>
      </c>
      <c r="Q5112">
        <v>26.1</v>
      </c>
      <c r="R5112">
        <v>6.7</v>
      </c>
      <c r="S5112" t="s">
        <v>124</v>
      </c>
      <c r="T5112" t="s">
        <v>124</v>
      </c>
      <c r="U5112" t="s">
        <v>124</v>
      </c>
      <c r="V5112" t="s">
        <v>124</v>
      </c>
    </row>
    <row r="5113" spans="1:22" x14ac:dyDescent="0.25">
      <c r="A5113" t="str">
        <f t="shared" si="79"/>
        <v>2017/20185MaleCombined and general studiesUK</v>
      </c>
      <c r="B5113" t="s">
        <v>126</v>
      </c>
      <c r="C5113" t="s">
        <v>141</v>
      </c>
      <c r="D5113">
        <v>5</v>
      </c>
      <c r="E5113" t="s">
        <v>2</v>
      </c>
      <c r="F5113" t="s">
        <v>61</v>
      </c>
      <c r="G5113" t="s">
        <v>120</v>
      </c>
      <c r="H5113">
        <v>2220</v>
      </c>
      <c r="I5113">
        <v>2165</v>
      </c>
      <c r="J5113">
        <v>2.9</v>
      </c>
      <c r="K5113">
        <v>2.6</v>
      </c>
      <c r="L5113">
        <v>2100</v>
      </c>
      <c r="M5113">
        <v>12.9</v>
      </c>
      <c r="N5113">
        <v>5.9</v>
      </c>
      <c r="O5113">
        <v>66.900000000000006</v>
      </c>
      <c r="P5113">
        <v>75.599999999999994</v>
      </c>
      <c r="Q5113">
        <v>78.400000000000006</v>
      </c>
      <c r="R5113">
        <v>11.5</v>
      </c>
      <c r="S5113">
        <v>1315</v>
      </c>
      <c r="T5113">
        <v>17900</v>
      </c>
      <c r="U5113">
        <v>28100</v>
      </c>
      <c r="V5113">
        <v>41200</v>
      </c>
    </row>
    <row r="5114" spans="1:22" x14ac:dyDescent="0.25">
      <c r="A5114" t="str">
        <f t="shared" si="79"/>
        <v>2017/20185MaleCombined and general studiesNon-EU</v>
      </c>
      <c r="B5114" t="s">
        <v>126</v>
      </c>
      <c r="C5114" t="s">
        <v>141</v>
      </c>
      <c r="D5114">
        <v>5</v>
      </c>
      <c r="E5114" t="s">
        <v>2</v>
      </c>
      <c r="F5114" t="s">
        <v>125</v>
      </c>
      <c r="G5114" t="s">
        <v>120</v>
      </c>
      <c r="H5114">
        <v>20</v>
      </c>
      <c r="I5114">
        <v>20</v>
      </c>
      <c r="J5114">
        <v>43.2</v>
      </c>
      <c r="K5114">
        <v>5.0999999999999996</v>
      </c>
      <c r="L5114">
        <v>10</v>
      </c>
      <c r="M5114">
        <v>32.4</v>
      </c>
      <c r="N5114">
        <v>0</v>
      </c>
      <c r="O5114">
        <v>24.3</v>
      </c>
      <c r="P5114">
        <v>24.3</v>
      </c>
      <c r="Q5114">
        <v>24.3</v>
      </c>
      <c r="R5114">
        <v>0</v>
      </c>
      <c r="S5114" t="s">
        <v>124</v>
      </c>
      <c r="T5114" t="s">
        <v>124</v>
      </c>
      <c r="U5114" t="s">
        <v>124</v>
      </c>
      <c r="V5114" t="s">
        <v>124</v>
      </c>
    </row>
    <row r="5115" spans="1:22" x14ac:dyDescent="0.25">
      <c r="A5115" t="str">
        <f t="shared" si="79"/>
        <v>2017/20185MaleComputingEU</v>
      </c>
      <c r="B5115" t="s">
        <v>126</v>
      </c>
      <c r="C5115" t="s">
        <v>141</v>
      </c>
      <c r="D5115">
        <v>5</v>
      </c>
      <c r="E5115" t="s">
        <v>2</v>
      </c>
      <c r="F5115" t="s">
        <v>21</v>
      </c>
      <c r="G5115" t="s">
        <v>95</v>
      </c>
      <c r="H5115">
        <v>565</v>
      </c>
      <c r="I5115">
        <v>540</v>
      </c>
      <c r="J5115">
        <v>38.4</v>
      </c>
      <c r="K5115">
        <v>4.7</v>
      </c>
      <c r="L5115">
        <v>335</v>
      </c>
      <c r="M5115">
        <v>16.399999999999999</v>
      </c>
      <c r="N5115">
        <v>4.5999999999999996</v>
      </c>
      <c r="O5115">
        <v>36.799999999999997</v>
      </c>
      <c r="P5115">
        <v>39.5</v>
      </c>
      <c r="Q5115">
        <v>40.700000000000003</v>
      </c>
      <c r="R5115">
        <v>3.9</v>
      </c>
      <c r="S5115">
        <v>185</v>
      </c>
      <c r="T5115">
        <v>27700</v>
      </c>
      <c r="U5115">
        <v>39800</v>
      </c>
      <c r="V5115">
        <v>55100</v>
      </c>
    </row>
    <row r="5116" spans="1:22" x14ac:dyDescent="0.25">
      <c r="A5116" t="str">
        <f t="shared" si="79"/>
        <v>2017/20185MaleComputingUK</v>
      </c>
      <c r="B5116" t="s">
        <v>126</v>
      </c>
      <c r="C5116" t="s">
        <v>141</v>
      </c>
      <c r="D5116">
        <v>5</v>
      </c>
      <c r="E5116" t="s">
        <v>2</v>
      </c>
      <c r="F5116" t="s">
        <v>61</v>
      </c>
      <c r="G5116" t="s">
        <v>95</v>
      </c>
      <c r="H5116">
        <v>8395</v>
      </c>
      <c r="I5116">
        <v>8295</v>
      </c>
      <c r="J5116">
        <v>1.9</v>
      </c>
      <c r="K5116">
        <v>1.2</v>
      </c>
      <c r="L5116">
        <v>8140</v>
      </c>
      <c r="M5116">
        <v>8.6999999999999993</v>
      </c>
      <c r="N5116">
        <v>6</v>
      </c>
      <c r="O5116">
        <v>79.3</v>
      </c>
      <c r="P5116">
        <v>82.2</v>
      </c>
      <c r="Q5116">
        <v>83.4</v>
      </c>
      <c r="R5116">
        <v>4</v>
      </c>
      <c r="S5116">
        <v>6405</v>
      </c>
      <c r="T5116">
        <v>21900</v>
      </c>
      <c r="U5116">
        <v>30300</v>
      </c>
      <c r="V5116">
        <v>40500</v>
      </c>
    </row>
    <row r="5117" spans="1:22" x14ac:dyDescent="0.25">
      <c r="A5117" t="str">
        <f t="shared" si="79"/>
        <v>2017/20185MaleComputingNon-EU</v>
      </c>
      <c r="B5117" t="s">
        <v>126</v>
      </c>
      <c r="C5117" t="s">
        <v>141</v>
      </c>
      <c r="D5117">
        <v>5</v>
      </c>
      <c r="E5117" t="s">
        <v>2</v>
      </c>
      <c r="F5117" t="s">
        <v>125</v>
      </c>
      <c r="G5117" t="s">
        <v>95</v>
      </c>
      <c r="H5117">
        <v>1555</v>
      </c>
      <c r="I5117">
        <v>1520</v>
      </c>
      <c r="J5117">
        <v>42.4</v>
      </c>
      <c r="K5117">
        <v>2.4</v>
      </c>
      <c r="L5117">
        <v>875</v>
      </c>
      <c r="M5117">
        <v>34.200000000000003</v>
      </c>
      <c r="N5117">
        <v>2</v>
      </c>
      <c r="O5117">
        <v>17.100000000000001</v>
      </c>
      <c r="P5117">
        <v>19.3</v>
      </c>
      <c r="Q5117">
        <v>21.4</v>
      </c>
      <c r="R5117">
        <v>4.3</v>
      </c>
      <c r="S5117">
        <v>220</v>
      </c>
      <c r="T5117">
        <v>19300</v>
      </c>
      <c r="U5117">
        <v>28800</v>
      </c>
      <c r="V5117">
        <v>41200</v>
      </c>
    </row>
    <row r="5118" spans="1:22" x14ac:dyDescent="0.25">
      <c r="A5118" t="str">
        <f t="shared" si="79"/>
        <v>2017/20185MaleCreative arts and designEU</v>
      </c>
      <c r="B5118" t="s">
        <v>126</v>
      </c>
      <c r="C5118" t="s">
        <v>141</v>
      </c>
      <c r="D5118">
        <v>5</v>
      </c>
      <c r="E5118" t="s">
        <v>2</v>
      </c>
      <c r="F5118" t="s">
        <v>21</v>
      </c>
      <c r="G5118" t="s">
        <v>116</v>
      </c>
      <c r="H5118">
        <v>370</v>
      </c>
      <c r="I5118">
        <v>350</v>
      </c>
      <c r="J5118">
        <v>33.9</v>
      </c>
      <c r="K5118">
        <v>4.2</v>
      </c>
      <c r="L5118">
        <v>235</v>
      </c>
      <c r="M5118">
        <v>26</v>
      </c>
      <c r="N5118">
        <v>3.7</v>
      </c>
      <c r="O5118">
        <v>33.6</v>
      </c>
      <c r="P5118">
        <v>35.299999999999997</v>
      </c>
      <c r="Q5118">
        <v>36.4</v>
      </c>
      <c r="R5118">
        <v>2.8</v>
      </c>
      <c r="S5118">
        <v>100</v>
      </c>
      <c r="T5118">
        <v>16800</v>
      </c>
      <c r="U5118">
        <v>26200</v>
      </c>
      <c r="V5118">
        <v>40200</v>
      </c>
    </row>
    <row r="5119" spans="1:22" x14ac:dyDescent="0.25">
      <c r="A5119" t="str">
        <f t="shared" si="79"/>
        <v>2017/20185MaleCreative arts and designUK</v>
      </c>
      <c r="B5119" t="s">
        <v>126</v>
      </c>
      <c r="C5119" t="s">
        <v>141</v>
      </c>
      <c r="D5119">
        <v>5</v>
      </c>
      <c r="E5119" t="s">
        <v>2</v>
      </c>
      <c r="F5119" t="s">
        <v>61</v>
      </c>
      <c r="G5119" t="s">
        <v>116</v>
      </c>
      <c r="H5119">
        <v>7900</v>
      </c>
      <c r="I5119">
        <v>7830</v>
      </c>
      <c r="J5119">
        <v>1.2</v>
      </c>
      <c r="K5119">
        <v>0.9</v>
      </c>
      <c r="L5119">
        <v>7730</v>
      </c>
      <c r="M5119">
        <v>9.1</v>
      </c>
      <c r="N5119">
        <v>7.6</v>
      </c>
      <c r="O5119">
        <v>78</v>
      </c>
      <c r="P5119">
        <v>80.900000000000006</v>
      </c>
      <c r="Q5119">
        <v>82</v>
      </c>
      <c r="R5119">
        <v>4</v>
      </c>
      <c r="S5119">
        <v>5700</v>
      </c>
      <c r="T5119">
        <v>15300</v>
      </c>
      <c r="U5119">
        <v>22200</v>
      </c>
      <c r="V5119">
        <v>29200</v>
      </c>
    </row>
    <row r="5120" spans="1:22" x14ac:dyDescent="0.25">
      <c r="A5120" t="str">
        <f t="shared" si="79"/>
        <v>2017/20185MaleCreative arts and designNon-EU</v>
      </c>
      <c r="B5120" t="s">
        <v>126</v>
      </c>
      <c r="C5120" t="s">
        <v>141</v>
      </c>
      <c r="D5120">
        <v>5</v>
      </c>
      <c r="E5120" t="s">
        <v>2</v>
      </c>
      <c r="F5120" t="s">
        <v>125</v>
      </c>
      <c r="G5120" t="s">
        <v>116</v>
      </c>
      <c r="H5120">
        <v>485</v>
      </c>
      <c r="I5120">
        <v>480</v>
      </c>
      <c r="J5120">
        <v>56.2</v>
      </c>
      <c r="K5120">
        <v>1.7</v>
      </c>
      <c r="L5120">
        <v>210</v>
      </c>
      <c r="M5120">
        <v>28</v>
      </c>
      <c r="N5120">
        <v>2.9</v>
      </c>
      <c r="O5120">
        <v>11.6</v>
      </c>
      <c r="P5120">
        <v>11.6</v>
      </c>
      <c r="Q5120">
        <v>12.9</v>
      </c>
      <c r="R5120">
        <v>1.3</v>
      </c>
      <c r="S5120">
        <v>50</v>
      </c>
      <c r="T5120">
        <v>12800</v>
      </c>
      <c r="U5120">
        <v>22000</v>
      </c>
      <c r="V5120">
        <v>30500</v>
      </c>
    </row>
    <row r="5121" spans="1:22" x14ac:dyDescent="0.25">
      <c r="A5121" t="str">
        <f t="shared" si="79"/>
        <v>2017/20185MaleEconomicsEU</v>
      </c>
      <c r="B5121" t="s">
        <v>126</v>
      </c>
      <c r="C5121" t="s">
        <v>141</v>
      </c>
      <c r="D5121">
        <v>5</v>
      </c>
      <c r="E5121" t="s">
        <v>2</v>
      </c>
      <c r="F5121" t="s">
        <v>21</v>
      </c>
      <c r="G5121" t="s">
        <v>8</v>
      </c>
      <c r="H5121">
        <v>315</v>
      </c>
      <c r="I5121">
        <v>300</v>
      </c>
      <c r="J5121">
        <v>37.9</v>
      </c>
      <c r="K5121">
        <v>6.1</v>
      </c>
      <c r="L5121">
        <v>185</v>
      </c>
      <c r="M5121">
        <v>23.3</v>
      </c>
      <c r="N5121">
        <v>3</v>
      </c>
      <c r="O5121">
        <v>30.8</v>
      </c>
      <c r="P5121">
        <v>33.299999999999997</v>
      </c>
      <c r="Q5121">
        <v>35.799999999999997</v>
      </c>
      <c r="R5121">
        <v>5</v>
      </c>
      <c r="S5121">
        <v>85</v>
      </c>
      <c r="T5121">
        <v>32100</v>
      </c>
      <c r="U5121">
        <v>48500</v>
      </c>
      <c r="V5121">
        <v>66400</v>
      </c>
    </row>
    <row r="5122" spans="1:22" x14ac:dyDescent="0.25">
      <c r="A5122" t="str">
        <f t="shared" si="79"/>
        <v>2017/20185MaleEconomicsUK</v>
      </c>
      <c r="B5122" t="s">
        <v>126</v>
      </c>
      <c r="C5122" t="s">
        <v>141</v>
      </c>
      <c r="D5122">
        <v>5</v>
      </c>
      <c r="E5122" t="s">
        <v>2</v>
      </c>
      <c r="F5122" t="s">
        <v>61</v>
      </c>
      <c r="G5122" t="s">
        <v>8</v>
      </c>
      <c r="H5122">
        <v>3495</v>
      </c>
      <c r="I5122">
        <v>3430</v>
      </c>
      <c r="J5122">
        <v>1.5</v>
      </c>
      <c r="K5122">
        <v>1.9</v>
      </c>
      <c r="L5122">
        <v>3380</v>
      </c>
      <c r="M5122">
        <v>9.9</v>
      </c>
      <c r="N5122">
        <v>5.5</v>
      </c>
      <c r="O5122">
        <v>77.8</v>
      </c>
      <c r="P5122">
        <v>81.400000000000006</v>
      </c>
      <c r="Q5122">
        <v>83.1</v>
      </c>
      <c r="R5122">
        <v>5.3</v>
      </c>
      <c r="S5122">
        <v>2610</v>
      </c>
      <c r="T5122">
        <v>29200</v>
      </c>
      <c r="U5122">
        <v>42000</v>
      </c>
      <c r="V5122">
        <v>57300</v>
      </c>
    </row>
    <row r="5123" spans="1:22" x14ac:dyDescent="0.25">
      <c r="A5123" t="str">
        <f t="shared" si="79"/>
        <v>2017/20185MaleEconomicsNon-EU</v>
      </c>
      <c r="B5123" t="s">
        <v>126</v>
      </c>
      <c r="C5123" t="s">
        <v>141</v>
      </c>
      <c r="D5123">
        <v>5</v>
      </c>
      <c r="E5123" t="s">
        <v>2</v>
      </c>
      <c r="F5123" t="s">
        <v>125</v>
      </c>
      <c r="G5123" t="s">
        <v>8</v>
      </c>
      <c r="H5123">
        <v>905</v>
      </c>
      <c r="I5123">
        <v>890</v>
      </c>
      <c r="J5123">
        <v>62</v>
      </c>
      <c r="K5123">
        <v>2.1</v>
      </c>
      <c r="L5123">
        <v>335</v>
      </c>
      <c r="M5123">
        <v>21</v>
      </c>
      <c r="N5123">
        <v>2.4</v>
      </c>
      <c r="O5123">
        <v>11.9</v>
      </c>
      <c r="P5123">
        <v>13.2</v>
      </c>
      <c r="Q5123">
        <v>14.6</v>
      </c>
      <c r="R5123">
        <v>2.7</v>
      </c>
      <c r="S5123">
        <v>95</v>
      </c>
      <c r="T5123">
        <v>31800</v>
      </c>
      <c r="U5123">
        <v>49300</v>
      </c>
      <c r="V5123">
        <v>73700</v>
      </c>
    </row>
    <row r="5124" spans="1:22" x14ac:dyDescent="0.25">
      <c r="A5124" t="str">
        <f t="shared" ref="A5124:A5187" si="80">B5124&amp;D5124&amp;E5124&amp;G5124&amp;F5124</f>
        <v>2017/20185MaleEducation and teachingEU</v>
      </c>
      <c r="B5124" t="s">
        <v>126</v>
      </c>
      <c r="C5124" t="s">
        <v>141</v>
      </c>
      <c r="D5124">
        <v>5</v>
      </c>
      <c r="E5124" t="s">
        <v>2</v>
      </c>
      <c r="F5124" t="s">
        <v>21</v>
      </c>
      <c r="G5124" t="s">
        <v>118</v>
      </c>
      <c r="H5124">
        <v>25</v>
      </c>
      <c r="I5124">
        <v>20</v>
      </c>
      <c r="J5124">
        <v>19.399999999999999</v>
      </c>
      <c r="K5124">
        <v>6.6</v>
      </c>
      <c r="L5124">
        <v>15</v>
      </c>
      <c r="M5124">
        <v>33.200000000000003</v>
      </c>
      <c r="N5124">
        <v>9.5</v>
      </c>
      <c r="O5124">
        <v>33.200000000000003</v>
      </c>
      <c r="P5124">
        <v>38</v>
      </c>
      <c r="Q5124">
        <v>38</v>
      </c>
      <c r="R5124">
        <v>4.7</v>
      </c>
      <c r="S5124" t="s">
        <v>124</v>
      </c>
      <c r="T5124" t="s">
        <v>124</v>
      </c>
      <c r="U5124" t="s">
        <v>124</v>
      </c>
      <c r="V5124" t="s">
        <v>124</v>
      </c>
    </row>
    <row r="5125" spans="1:22" x14ac:dyDescent="0.25">
      <c r="A5125" t="str">
        <f t="shared" si="80"/>
        <v>2017/20185MaleEducation and teachingUK</v>
      </c>
      <c r="B5125" t="s">
        <v>126</v>
      </c>
      <c r="C5125" t="s">
        <v>141</v>
      </c>
      <c r="D5125">
        <v>5</v>
      </c>
      <c r="E5125" t="s">
        <v>2</v>
      </c>
      <c r="F5125" t="s">
        <v>61</v>
      </c>
      <c r="G5125" t="s">
        <v>118</v>
      </c>
      <c r="H5125">
        <v>2060</v>
      </c>
      <c r="I5125">
        <v>2025</v>
      </c>
      <c r="J5125">
        <v>0.8</v>
      </c>
      <c r="K5125">
        <v>1.9</v>
      </c>
      <c r="L5125">
        <v>2005</v>
      </c>
      <c r="M5125">
        <v>8.5</v>
      </c>
      <c r="N5125">
        <v>3.5</v>
      </c>
      <c r="O5125">
        <v>80.2</v>
      </c>
      <c r="P5125">
        <v>86.1</v>
      </c>
      <c r="Q5125">
        <v>87.1</v>
      </c>
      <c r="R5125">
        <v>6.9</v>
      </c>
      <c r="S5125">
        <v>1555</v>
      </c>
      <c r="T5125">
        <v>20400</v>
      </c>
      <c r="U5125">
        <v>27000</v>
      </c>
      <c r="V5125">
        <v>31800</v>
      </c>
    </row>
    <row r="5126" spans="1:22" x14ac:dyDescent="0.25">
      <c r="A5126" t="str">
        <f t="shared" si="80"/>
        <v>2017/20185MaleEducation and teachingNon-EU</v>
      </c>
      <c r="B5126" t="s">
        <v>126</v>
      </c>
      <c r="C5126" t="s">
        <v>141</v>
      </c>
      <c r="D5126">
        <v>5</v>
      </c>
      <c r="E5126" t="s">
        <v>2</v>
      </c>
      <c r="F5126" t="s">
        <v>125</v>
      </c>
      <c r="G5126" t="s">
        <v>118</v>
      </c>
      <c r="H5126">
        <v>30</v>
      </c>
      <c r="I5126">
        <v>25</v>
      </c>
      <c r="J5126">
        <v>34.200000000000003</v>
      </c>
      <c r="K5126">
        <v>11.4</v>
      </c>
      <c r="L5126">
        <v>20</v>
      </c>
      <c r="M5126">
        <v>52.9</v>
      </c>
      <c r="N5126">
        <v>0</v>
      </c>
      <c r="O5126">
        <v>12.9</v>
      </c>
      <c r="P5126">
        <v>12.9</v>
      </c>
      <c r="Q5126">
        <v>12.9</v>
      </c>
      <c r="R5126">
        <v>0</v>
      </c>
      <c r="S5126" t="s">
        <v>124</v>
      </c>
      <c r="T5126" t="s">
        <v>124</v>
      </c>
      <c r="U5126" t="s">
        <v>124</v>
      </c>
      <c r="V5126" t="s">
        <v>124</v>
      </c>
    </row>
    <row r="5127" spans="1:22" x14ac:dyDescent="0.25">
      <c r="A5127" t="str">
        <f t="shared" si="80"/>
        <v>2017/20185MaleEngineeringEU</v>
      </c>
      <c r="B5127" t="s">
        <v>126</v>
      </c>
      <c r="C5127" t="s">
        <v>141</v>
      </c>
      <c r="D5127">
        <v>5</v>
      </c>
      <c r="E5127" t="s">
        <v>2</v>
      </c>
      <c r="F5127" t="s">
        <v>21</v>
      </c>
      <c r="G5127" t="s">
        <v>93</v>
      </c>
      <c r="H5127">
        <v>960</v>
      </c>
      <c r="I5127">
        <v>925</v>
      </c>
      <c r="J5127">
        <v>48.8</v>
      </c>
      <c r="K5127">
        <v>3.8</v>
      </c>
      <c r="L5127">
        <v>470</v>
      </c>
      <c r="M5127">
        <v>18</v>
      </c>
      <c r="N5127">
        <v>2.5</v>
      </c>
      <c r="O5127">
        <v>23.7</v>
      </c>
      <c r="P5127">
        <v>28</v>
      </c>
      <c r="Q5127">
        <v>30.7</v>
      </c>
      <c r="R5127">
        <v>7</v>
      </c>
      <c r="S5127">
        <v>215</v>
      </c>
      <c r="T5127">
        <v>27400</v>
      </c>
      <c r="U5127">
        <v>34700</v>
      </c>
      <c r="V5127">
        <v>43100</v>
      </c>
    </row>
    <row r="5128" spans="1:22" x14ac:dyDescent="0.25">
      <c r="A5128" t="str">
        <f t="shared" si="80"/>
        <v>2017/20185MaleEngineeringUK</v>
      </c>
      <c r="B5128" t="s">
        <v>126</v>
      </c>
      <c r="C5128" t="s">
        <v>141</v>
      </c>
      <c r="D5128">
        <v>5</v>
      </c>
      <c r="E5128" t="s">
        <v>2</v>
      </c>
      <c r="F5128" t="s">
        <v>61</v>
      </c>
      <c r="G5128" t="s">
        <v>93</v>
      </c>
      <c r="H5128">
        <v>9710</v>
      </c>
      <c r="I5128">
        <v>9555</v>
      </c>
      <c r="J5128">
        <v>1.9</v>
      </c>
      <c r="K5128">
        <v>1.6</v>
      </c>
      <c r="L5128">
        <v>9370</v>
      </c>
      <c r="M5128">
        <v>8</v>
      </c>
      <c r="N5128">
        <v>4.2</v>
      </c>
      <c r="O5128">
        <v>77.400000000000006</v>
      </c>
      <c r="P5128">
        <v>83.8</v>
      </c>
      <c r="Q5128">
        <v>85.8</v>
      </c>
      <c r="R5128">
        <v>8.5</v>
      </c>
      <c r="S5128">
        <v>7200</v>
      </c>
      <c r="T5128">
        <v>27400</v>
      </c>
      <c r="U5128">
        <v>35800</v>
      </c>
      <c r="V5128">
        <v>44500</v>
      </c>
    </row>
    <row r="5129" spans="1:22" x14ac:dyDescent="0.25">
      <c r="A5129" t="str">
        <f t="shared" si="80"/>
        <v>2017/20185MaleEngineeringNon-EU</v>
      </c>
      <c r="B5129" t="s">
        <v>126</v>
      </c>
      <c r="C5129" t="s">
        <v>141</v>
      </c>
      <c r="D5129">
        <v>5</v>
      </c>
      <c r="E5129" t="s">
        <v>2</v>
      </c>
      <c r="F5129" t="s">
        <v>125</v>
      </c>
      <c r="G5129" t="s">
        <v>93</v>
      </c>
      <c r="H5129">
        <v>3945</v>
      </c>
      <c r="I5129">
        <v>3880</v>
      </c>
      <c r="J5129">
        <v>57.7</v>
      </c>
      <c r="K5129">
        <v>1.7</v>
      </c>
      <c r="L5129">
        <v>1640</v>
      </c>
      <c r="M5129">
        <v>25.8</v>
      </c>
      <c r="N5129">
        <v>1.4</v>
      </c>
      <c r="O5129">
        <v>9.6999999999999993</v>
      </c>
      <c r="P5129">
        <v>12.5</v>
      </c>
      <c r="Q5129">
        <v>15.1</v>
      </c>
      <c r="R5129">
        <v>5.5</v>
      </c>
      <c r="S5129">
        <v>345</v>
      </c>
      <c r="T5129">
        <v>25600</v>
      </c>
      <c r="U5129">
        <v>33600</v>
      </c>
      <c r="V5129">
        <v>43100</v>
      </c>
    </row>
    <row r="5130" spans="1:22" x14ac:dyDescent="0.25">
      <c r="A5130" t="str">
        <f t="shared" si="80"/>
        <v>2017/20185MaleEnglish studiesEU</v>
      </c>
      <c r="B5130" t="s">
        <v>126</v>
      </c>
      <c r="C5130" t="s">
        <v>141</v>
      </c>
      <c r="D5130">
        <v>5</v>
      </c>
      <c r="E5130" t="s">
        <v>2</v>
      </c>
      <c r="F5130" t="s">
        <v>21</v>
      </c>
      <c r="G5130" t="s">
        <v>109</v>
      </c>
      <c r="H5130">
        <v>115</v>
      </c>
      <c r="I5130">
        <v>110</v>
      </c>
      <c r="J5130">
        <v>53.8</v>
      </c>
      <c r="K5130">
        <v>4.8</v>
      </c>
      <c r="L5130">
        <v>50</v>
      </c>
      <c r="M5130">
        <v>22.3</v>
      </c>
      <c r="N5130">
        <v>1.8</v>
      </c>
      <c r="O5130">
        <v>18.399999999999999</v>
      </c>
      <c r="P5130">
        <v>20.2</v>
      </c>
      <c r="Q5130">
        <v>22.1</v>
      </c>
      <c r="R5130">
        <v>3.7</v>
      </c>
      <c r="S5130">
        <v>15</v>
      </c>
      <c r="T5130">
        <v>12800</v>
      </c>
      <c r="U5130">
        <v>18600</v>
      </c>
      <c r="V5130">
        <v>27700</v>
      </c>
    </row>
    <row r="5131" spans="1:22" x14ac:dyDescent="0.25">
      <c r="A5131" t="str">
        <f t="shared" si="80"/>
        <v>2017/20185MaleEnglish studiesUK</v>
      </c>
      <c r="B5131" t="s">
        <v>126</v>
      </c>
      <c r="C5131" t="s">
        <v>141</v>
      </c>
      <c r="D5131">
        <v>5</v>
      </c>
      <c r="E5131" t="s">
        <v>2</v>
      </c>
      <c r="F5131" t="s">
        <v>61</v>
      </c>
      <c r="G5131" t="s">
        <v>109</v>
      </c>
      <c r="H5131">
        <v>3435</v>
      </c>
      <c r="I5131">
        <v>3390</v>
      </c>
      <c r="J5131">
        <v>0.8</v>
      </c>
      <c r="K5131">
        <v>1.3</v>
      </c>
      <c r="L5131">
        <v>3365</v>
      </c>
      <c r="M5131">
        <v>10.1</v>
      </c>
      <c r="N5131">
        <v>7.5</v>
      </c>
      <c r="O5131">
        <v>70.7</v>
      </c>
      <c r="P5131">
        <v>78.5</v>
      </c>
      <c r="Q5131">
        <v>81.599999999999994</v>
      </c>
      <c r="R5131">
        <v>10.9</v>
      </c>
      <c r="S5131">
        <v>2285</v>
      </c>
      <c r="T5131">
        <v>17500</v>
      </c>
      <c r="U5131">
        <v>24800</v>
      </c>
      <c r="V5131">
        <v>31400</v>
      </c>
    </row>
    <row r="5132" spans="1:22" x14ac:dyDescent="0.25">
      <c r="A5132" t="str">
        <f t="shared" si="80"/>
        <v>2017/20185MaleEnglish studiesNon-EU</v>
      </c>
      <c r="B5132" t="s">
        <v>126</v>
      </c>
      <c r="C5132" t="s">
        <v>141</v>
      </c>
      <c r="D5132">
        <v>5</v>
      </c>
      <c r="E5132" t="s">
        <v>2</v>
      </c>
      <c r="F5132" t="s">
        <v>125</v>
      </c>
      <c r="G5132" t="s">
        <v>109</v>
      </c>
      <c r="H5132">
        <v>295</v>
      </c>
      <c r="I5132">
        <v>290</v>
      </c>
      <c r="J5132">
        <v>77</v>
      </c>
      <c r="K5132">
        <v>1</v>
      </c>
      <c r="L5132">
        <v>65</v>
      </c>
      <c r="M5132">
        <v>14.7</v>
      </c>
      <c r="N5132">
        <v>0.5</v>
      </c>
      <c r="O5132">
        <v>5</v>
      </c>
      <c r="P5132">
        <v>5.9</v>
      </c>
      <c r="Q5132">
        <v>7.7</v>
      </c>
      <c r="R5132">
        <v>2.8</v>
      </c>
      <c r="S5132">
        <v>15</v>
      </c>
      <c r="T5132">
        <v>12800</v>
      </c>
      <c r="U5132">
        <v>27400</v>
      </c>
      <c r="V5132">
        <v>32800</v>
      </c>
    </row>
    <row r="5133" spans="1:22" x14ac:dyDescent="0.25">
      <c r="A5133" t="str">
        <f t="shared" si="80"/>
        <v>2017/20185MaleGeneral, applied and forensic sciencesEU</v>
      </c>
      <c r="B5133" t="s">
        <v>126</v>
      </c>
      <c r="C5133" t="s">
        <v>141</v>
      </c>
      <c r="D5133">
        <v>5</v>
      </c>
      <c r="E5133" t="s">
        <v>2</v>
      </c>
      <c r="F5133" t="s">
        <v>21</v>
      </c>
      <c r="G5133" t="s">
        <v>147</v>
      </c>
      <c r="H5133">
        <v>25</v>
      </c>
      <c r="I5133">
        <v>25</v>
      </c>
      <c r="J5133">
        <v>25.5</v>
      </c>
      <c r="K5133">
        <v>6.3</v>
      </c>
      <c r="L5133">
        <v>20</v>
      </c>
      <c r="M5133">
        <v>14.1</v>
      </c>
      <c r="N5133">
        <v>2.7</v>
      </c>
      <c r="O5133">
        <v>42.3</v>
      </c>
      <c r="P5133">
        <v>51.7</v>
      </c>
      <c r="Q5133">
        <v>57.7</v>
      </c>
      <c r="R5133">
        <v>15.4</v>
      </c>
      <c r="S5133" t="s">
        <v>124</v>
      </c>
      <c r="T5133" t="s">
        <v>124</v>
      </c>
      <c r="U5133" t="s">
        <v>124</v>
      </c>
      <c r="V5133" t="s">
        <v>124</v>
      </c>
    </row>
    <row r="5134" spans="1:22" x14ac:dyDescent="0.25">
      <c r="A5134" t="str">
        <f t="shared" si="80"/>
        <v>2017/20185MaleGeneral, applied and forensic sciencesUK</v>
      </c>
      <c r="B5134" t="s">
        <v>126</v>
      </c>
      <c r="C5134" t="s">
        <v>141</v>
      </c>
      <c r="D5134">
        <v>5</v>
      </c>
      <c r="E5134" t="s">
        <v>2</v>
      </c>
      <c r="F5134" t="s">
        <v>61</v>
      </c>
      <c r="G5134" t="s">
        <v>147</v>
      </c>
      <c r="H5134">
        <v>770</v>
      </c>
      <c r="I5134">
        <v>760</v>
      </c>
      <c r="J5134">
        <v>0.6</v>
      </c>
      <c r="K5134">
        <v>1.3</v>
      </c>
      <c r="L5134">
        <v>755</v>
      </c>
      <c r="M5134">
        <v>7.4</v>
      </c>
      <c r="N5134">
        <v>5.5</v>
      </c>
      <c r="O5134">
        <v>73.7</v>
      </c>
      <c r="P5134">
        <v>82.2</v>
      </c>
      <c r="Q5134">
        <v>86.5</v>
      </c>
      <c r="R5134">
        <v>12.8</v>
      </c>
      <c r="S5134">
        <v>550</v>
      </c>
      <c r="T5134">
        <v>20100</v>
      </c>
      <c r="U5134">
        <v>25600</v>
      </c>
      <c r="V5134">
        <v>32800</v>
      </c>
    </row>
    <row r="5135" spans="1:22" x14ac:dyDescent="0.25">
      <c r="A5135" t="str">
        <f t="shared" si="80"/>
        <v>2017/20185MaleGeneral, applied and forensic sciencesNon-EU</v>
      </c>
      <c r="B5135" t="s">
        <v>126</v>
      </c>
      <c r="C5135" t="s">
        <v>141</v>
      </c>
      <c r="D5135">
        <v>5</v>
      </c>
      <c r="E5135" t="s">
        <v>2</v>
      </c>
      <c r="F5135" t="s">
        <v>125</v>
      </c>
      <c r="G5135" t="s">
        <v>147</v>
      </c>
      <c r="H5135">
        <v>35</v>
      </c>
      <c r="I5135">
        <v>35</v>
      </c>
      <c r="J5135">
        <v>53.3</v>
      </c>
      <c r="K5135">
        <v>0</v>
      </c>
      <c r="L5135">
        <v>15</v>
      </c>
      <c r="M5135">
        <v>21.7</v>
      </c>
      <c r="N5135">
        <v>3</v>
      </c>
      <c r="O5135">
        <v>8.1</v>
      </c>
      <c r="P5135">
        <v>17.2</v>
      </c>
      <c r="Q5135">
        <v>22</v>
      </c>
      <c r="R5135">
        <v>13.9</v>
      </c>
      <c r="S5135" t="s">
        <v>124</v>
      </c>
      <c r="T5135" t="s">
        <v>124</v>
      </c>
      <c r="U5135" t="s">
        <v>124</v>
      </c>
      <c r="V5135" t="s">
        <v>124</v>
      </c>
    </row>
    <row r="5136" spans="1:22" x14ac:dyDescent="0.25">
      <c r="A5136" t="str">
        <f t="shared" si="80"/>
        <v>2017/20185MaleGeography, earth and environmental studiesEU</v>
      </c>
      <c r="B5136" t="s">
        <v>126</v>
      </c>
      <c r="C5136" t="s">
        <v>141</v>
      </c>
      <c r="D5136">
        <v>5</v>
      </c>
      <c r="E5136" t="s">
        <v>2</v>
      </c>
      <c r="F5136" t="s">
        <v>21</v>
      </c>
      <c r="G5136" t="s">
        <v>148</v>
      </c>
      <c r="H5136">
        <v>85</v>
      </c>
      <c r="I5136">
        <v>75</v>
      </c>
      <c r="J5136">
        <v>30.9</v>
      </c>
      <c r="K5136">
        <v>10.6</v>
      </c>
      <c r="L5136">
        <v>55</v>
      </c>
      <c r="M5136">
        <v>25.1</v>
      </c>
      <c r="N5136">
        <v>2.6</v>
      </c>
      <c r="O5136">
        <v>32.700000000000003</v>
      </c>
      <c r="P5136">
        <v>39.200000000000003</v>
      </c>
      <c r="Q5136">
        <v>41.4</v>
      </c>
      <c r="R5136">
        <v>8.6999999999999993</v>
      </c>
      <c r="S5136">
        <v>25</v>
      </c>
      <c r="T5136">
        <v>24100</v>
      </c>
      <c r="U5136">
        <v>31400</v>
      </c>
      <c r="V5136">
        <v>39800</v>
      </c>
    </row>
    <row r="5137" spans="1:22" x14ac:dyDescent="0.25">
      <c r="A5137" t="str">
        <f t="shared" si="80"/>
        <v>2017/20185MaleGeography, earth and environmental studiesUK</v>
      </c>
      <c r="B5137" t="s">
        <v>126</v>
      </c>
      <c r="C5137" t="s">
        <v>141</v>
      </c>
      <c r="D5137">
        <v>5</v>
      </c>
      <c r="E5137" t="s">
        <v>2</v>
      </c>
      <c r="F5137" t="s">
        <v>61</v>
      </c>
      <c r="G5137" t="s">
        <v>148</v>
      </c>
      <c r="H5137">
        <v>3690</v>
      </c>
      <c r="I5137">
        <v>3645</v>
      </c>
      <c r="J5137">
        <v>1.2</v>
      </c>
      <c r="K5137">
        <v>1.3</v>
      </c>
      <c r="L5137">
        <v>3600</v>
      </c>
      <c r="M5137">
        <v>7.9</v>
      </c>
      <c r="N5137">
        <v>5.3</v>
      </c>
      <c r="O5137">
        <v>76.2</v>
      </c>
      <c r="P5137">
        <v>83.2</v>
      </c>
      <c r="Q5137">
        <v>85.7</v>
      </c>
      <c r="R5137">
        <v>9.4</v>
      </c>
      <c r="S5137">
        <v>2690</v>
      </c>
      <c r="T5137">
        <v>21900</v>
      </c>
      <c r="U5137">
        <v>28800</v>
      </c>
      <c r="V5137">
        <v>38000</v>
      </c>
    </row>
    <row r="5138" spans="1:22" x14ac:dyDescent="0.25">
      <c r="A5138" t="str">
        <f t="shared" si="80"/>
        <v>2017/20185MaleGeography, earth and environmental studiesNon-EU</v>
      </c>
      <c r="B5138" t="s">
        <v>126</v>
      </c>
      <c r="C5138" t="s">
        <v>141</v>
      </c>
      <c r="D5138">
        <v>5</v>
      </c>
      <c r="E5138" t="s">
        <v>2</v>
      </c>
      <c r="F5138" t="s">
        <v>125</v>
      </c>
      <c r="G5138" t="s">
        <v>148</v>
      </c>
      <c r="H5138">
        <v>145</v>
      </c>
      <c r="I5138">
        <v>140</v>
      </c>
      <c r="J5138">
        <v>63.3</v>
      </c>
      <c r="K5138">
        <v>5.2</v>
      </c>
      <c r="L5138">
        <v>50</v>
      </c>
      <c r="M5138">
        <v>17</v>
      </c>
      <c r="N5138">
        <v>0.7</v>
      </c>
      <c r="O5138">
        <v>11.4</v>
      </c>
      <c r="P5138">
        <v>13.5</v>
      </c>
      <c r="Q5138">
        <v>18.899999999999999</v>
      </c>
      <c r="R5138">
        <v>7.5</v>
      </c>
      <c r="S5138">
        <v>15</v>
      </c>
      <c r="T5138">
        <v>14200</v>
      </c>
      <c r="U5138">
        <v>24800</v>
      </c>
      <c r="V5138">
        <v>40900</v>
      </c>
    </row>
    <row r="5139" spans="1:22" x14ac:dyDescent="0.25">
      <c r="A5139" t="str">
        <f t="shared" si="80"/>
        <v>2017/20185MaleHealth and social careEU</v>
      </c>
      <c r="B5139" t="s">
        <v>126</v>
      </c>
      <c r="C5139" t="s">
        <v>141</v>
      </c>
      <c r="D5139">
        <v>5</v>
      </c>
      <c r="E5139" t="s">
        <v>2</v>
      </c>
      <c r="F5139" t="s">
        <v>21</v>
      </c>
      <c r="G5139" t="s">
        <v>104</v>
      </c>
      <c r="H5139">
        <v>5</v>
      </c>
      <c r="I5139">
        <v>5</v>
      </c>
      <c r="J5139">
        <v>14.3</v>
      </c>
      <c r="K5139">
        <v>0</v>
      </c>
      <c r="L5139">
        <v>5</v>
      </c>
      <c r="M5139">
        <v>14.3</v>
      </c>
      <c r="N5139">
        <v>0</v>
      </c>
      <c r="O5139">
        <v>57.1</v>
      </c>
      <c r="P5139">
        <v>71.400000000000006</v>
      </c>
      <c r="Q5139">
        <v>71.400000000000006</v>
      </c>
      <c r="R5139">
        <v>14.3</v>
      </c>
      <c r="S5139" t="s">
        <v>124</v>
      </c>
      <c r="T5139" t="s">
        <v>124</v>
      </c>
      <c r="U5139" t="s">
        <v>124</v>
      </c>
      <c r="V5139" t="s">
        <v>124</v>
      </c>
    </row>
    <row r="5140" spans="1:22" x14ac:dyDescent="0.25">
      <c r="A5140" t="str">
        <f t="shared" si="80"/>
        <v>2017/20185MaleHealth and social careUK</v>
      </c>
      <c r="B5140" t="s">
        <v>126</v>
      </c>
      <c r="C5140" t="s">
        <v>141</v>
      </c>
      <c r="D5140">
        <v>5</v>
      </c>
      <c r="E5140" t="s">
        <v>2</v>
      </c>
      <c r="F5140" t="s">
        <v>61</v>
      </c>
      <c r="G5140" t="s">
        <v>104</v>
      </c>
      <c r="H5140">
        <v>985</v>
      </c>
      <c r="I5140">
        <v>980</v>
      </c>
      <c r="J5140">
        <v>1.5</v>
      </c>
      <c r="K5140">
        <v>0.7</v>
      </c>
      <c r="L5140">
        <v>965</v>
      </c>
      <c r="M5140">
        <v>4.9000000000000004</v>
      </c>
      <c r="N5140">
        <v>3.6</v>
      </c>
      <c r="O5140">
        <v>74.7</v>
      </c>
      <c r="P5140">
        <v>87.7</v>
      </c>
      <c r="Q5140">
        <v>90</v>
      </c>
      <c r="R5140">
        <v>15.3</v>
      </c>
      <c r="S5140">
        <v>705</v>
      </c>
      <c r="T5140">
        <v>19700</v>
      </c>
      <c r="U5140">
        <v>27000</v>
      </c>
      <c r="V5140">
        <v>33200</v>
      </c>
    </row>
    <row r="5141" spans="1:22" x14ac:dyDescent="0.25">
      <c r="A5141" t="str">
        <f t="shared" si="80"/>
        <v>2017/20185MaleHealth and social careNon-EU</v>
      </c>
      <c r="B5141" t="s">
        <v>126</v>
      </c>
      <c r="C5141" t="s">
        <v>141</v>
      </c>
      <c r="D5141">
        <v>5</v>
      </c>
      <c r="E5141" t="s">
        <v>2</v>
      </c>
      <c r="F5141" t="s">
        <v>125</v>
      </c>
      <c r="G5141" t="s">
        <v>104</v>
      </c>
      <c r="H5141">
        <v>15</v>
      </c>
      <c r="I5141">
        <v>15</v>
      </c>
      <c r="J5141">
        <v>27.3</v>
      </c>
      <c r="K5141">
        <v>0</v>
      </c>
      <c r="L5141">
        <v>10</v>
      </c>
      <c r="M5141">
        <v>12.1</v>
      </c>
      <c r="N5141">
        <v>0</v>
      </c>
      <c r="O5141">
        <v>54.5</v>
      </c>
      <c r="P5141">
        <v>60.6</v>
      </c>
      <c r="Q5141">
        <v>60.6</v>
      </c>
      <c r="R5141">
        <v>6.1</v>
      </c>
      <c r="S5141" t="s">
        <v>124</v>
      </c>
      <c r="T5141" t="s">
        <v>124</v>
      </c>
      <c r="U5141" t="s">
        <v>124</v>
      </c>
      <c r="V5141" t="s">
        <v>124</v>
      </c>
    </row>
    <row r="5142" spans="1:22" x14ac:dyDescent="0.25">
      <c r="A5142" t="str">
        <f t="shared" si="80"/>
        <v>2017/20185MaleHistory and archaeologyEU</v>
      </c>
      <c r="B5142" t="s">
        <v>126</v>
      </c>
      <c r="C5142" t="s">
        <v>141</v>
      </c>
      <c r="D5142">
        <v>5</v>
      </c>
      <c r="E5142" t="s">
        <v>2</v>
      </c>
      <c r="F5142" t="s">
        <v>21</v>
      </c>
      <c r="G5142" t="s">
        <v>113</v>
      </c>
      <c r="H5142">
        <v>110</v>
      </c>
      <c r="I5142">
        <v>105</v>
      </c>
      <c r="J5142">
        <v>27.6</v>
      </c>
      <c r="K5142">
        <v>3.2</v>
      </c>
      <c r="L5142">
        <v>75</v>
      </c>
      <c r="M5142">
        <v>22.9</v>
      </c>
      <c r="N5142">
        <v>3.2</v>
      </c>
      <c r="O5142">
        <v>26.7</v>
      </c>
      <c r="P5142">
        <v>40.299999999999997</v>
      </c>
      <c r="Q5142">
        <v>46.4</v>
      </c>
      <c r="R5142">
        <v>19.7</v>
      </c>
      <c r="S5142">
        <v>25</v>
      </c>
      <c r="T5142">
        <v>23700</v>
      </c>
      <c r="U5142">
        <v>32100</v>
      </c>
      <c r="V5142">
        <v>44500</v>
      </c>
    </row>
    <row r="5143" spans="1:22" x14ac:dyDescent="0.25">
      <c r="A5143" t="str">
        <f t="shared" si="80"/>
        <v>2017/20185MaleHistory and archaeologyUK</v>
      </c>
      <c r="B5143" t="s">
        <v>126</v>
      </c>
      <c r="C5143" t="s">
        <v>141</v>
      </c>
      <c r="D5143">
        <v>5</v>
      </c>
      <c r="E5143" t="s">
        <v>2</v>
      </c>
      <c r="F5143" t="s">
        <v>61</v>
      </c>
      <c r="G5143" t="s">
        <v>113</v>
      </c>
      <c r="H5143">
        <v>5215</v>
      </c>
      <c r="I5143">
        <v>5150</v>
      </c>
      <c r="J5143">
        <v>1.1000000000000001</v>
      </c>
      <c r="K5143">
        <v>1.2</v>
      </c>
      <c r="L5143">
        <v>5095</v>
      </c>
      <c r="M5143">
        <v>9</v>
      </c>
      <c r="N5143">
        <v>5.7</v>
      </c>
      <c r="O5143">
        <v>73.3</v>
      </c>
      <c r="P5143">
        <v>80.900000000000006</v>
      </c>
      <c r="Q5143">
        <v>84.2</v>
      </c>
      <c r="R5143">
        <v>10.9</v>
      </c>
      <c r="S5143">
        <v>3640</v>
      </c>
      <c r="T5143">
        <v>20400</v>
      </c>
      <c r="U5143">
        <v>27000</v>
      </c>
      <c r="V5143">
        <v>37600</v>
      </c>
    </row>
    <row r="5144" spans="1:22" x14ac:dyDescent="0.25">
      <c r="A5144" t="str">
        <f t="shared" si="80"/>
        <v>2017/20185MaleHistory and archaeologyNon-EU</v>
      </c>
      <c r="B5144" t="s">
        <v>126</v>
      </c>
      <c r="C5144" t="s">
        <v>141</v>
      </c>
      <c r="D5144">
        <v>5</v>
      </c>
      <c r="E5144" t="s">
        <v>2</v>
      </c>
      <c r="F5144" t="s">
        <v>125</v>
      </c>
      <c r="G5144" t="s">
        <v>113</v>
      </c>
      <c r="H5144">
        <v>90</v>
      </c>
      <c r="I5144">
        <v>90</v>
      </c>
      <c r="J5144">
        <v>47.1</v>
      </c>
      <c r="K5144">
        <v>2.7</v>
      </c>
      <c r="L5144">
        <v>45</v>
      </c>
      <c r="M5144">
        <v>19.100000000000001</v>
      </c>
      <c r="N5144">
        <v>2.2000000000000002</v>
      </c>
      <c r="O5144">
        <v>25.8</v>
      </c>
      <c r="P5144">
        <v>29.9</v>
      </c>
      <c r="Q5144">
        <v>31.6</v>
      </c>
      <c r="R5144">
        <v>5.8</v>
      </c>
      <c r="S5144">
        <v>25</v>
      </c>
      <c r="T5144">
        <v>27000</v>
      </c>
      <c r="U5144">
        <v>35800</v>
      </c>
      <c r="V5144">
        <v>47800</v>
      </c>
    </row>
    <row r="5145" spans="1:22" x14ac:dyDescent="0.25">
      <c r="A5145" t="str">
        <f t="shared" si="80"/>
        <v>2017/20185MaleLanguages and area studiesEU</v>
      </c>
      <c r="B5145" t="s">
        <v>126</v>
      </c>
      <c r="C5145" t="s">
        <v>141</v>
      </c>
      <c r="D5145">
        <v>5</v>
      </c>
      <c r="E5145" t="s">
        <v>2</v>
      </c>
      <c r="F5145" t="s">
        <v>21</v>
      </c>
      <c r="G5145" t="s">
        <v>149</v>
      </c>
      <c r="H5145">
        <v>125</v>
      </c>
      <c r="I5145">
        <v>115</v>
      </c>
      <c r="J5145">
        <v>33.9</v>
      </c>
      <c r="K5145">
        <v>6.8</v>
      </c>
      <c r="L5145">
        <v>75</v>
      </c>
      <c r="M5145">
        <v>19.8</v>
      </c>
      <c r="N5145">
        <v>1.9</v>
      </c>
      <c r="O5145">
        <v>34.700000000000003</v>
      </c>
      <c r="P5145">
        <v>39.799999999999997</v>
      </c>
      <c r="Q5145">
        <v>44.4</v>
      </c>
      <c r="R5145">
        <v>9.6999999999999993</v>
      </c>
      <c r="S5145">
        <v>30</v>
      </c>
      <c r="T5145">
        <v>15700</v>
      </c>
      <c r="U5145">
        <v>27700</v>
      </c>
      <c r="V5145">
        <v>41600</v>
      </c>
    </row>
    <row r="5146" spans="1:22" x14ac:dyDescent="0.25">
      <c r="A5146" t="str">
        <f t="shared" si="80"/>
        <v>2017/20185MaleLanguages and area studiesUK</v>
      </c>
      <c r="B5146" t="s">
        <v>126</v>
      </c>
      <c r="C5146" t="s">
        <v>141</v>
      </c>
      <c r="D5146">
        <v>5</v>
      </c>
      <c r="E5146" t="s">
        <v>2</v>
      </c>
      <c r="F5146" t="s">
        <v>61</v>
      </c>
      <c r="G5146" t="s">
        <v>149</v>
      </c>
      <c r="H5146">
        <v>1870</v>
      </c>
      <c r="I5146">
        <v>1800</v>
      </c>
      <c r="J5146">
        <v>1</v>
      </c>
      <c r="K5146">
        <v>3.8</v>
      </c>
      <c r="L5146">
        <v>1780</v>
      </c>
      <c r="M5146">
        <v>17.7</v>
      </c>
      <c r="N5146">
        <v>6.5</v>
      </c>
      <c r="O5146">
        <v>65.5</v>
      </c>
      <c r="P5146">
        <v>71.599999999999994</v>
      </c>
      <c r="Q5146">
        <v>74.8</v>
      </c>
      <c r="R5146">
        <v>9.3000000000000007</v>
      </c>
      <c r="S5146">
        <v>1110</v>
      </c>
      <c r="T5146">
        <v>22300</v>
      </c>
      <c r="U5146">
        <v>30700</v>
      </c>
      <c r="V5146">
        <v>42000</v>
      </c>
    </row>
    <row r="5147" spans="1:22" x14ac:dyDescent="0.25">
      <c r="A5147" t="str">
        <f t="shared" si="80"/>
        <v>2017/20185MaleLanguages and area studiesNon-EU</v>
      </c>
      <c r="B5147" t="s">
        <v>126</v>
      </c>
      <c r="C5147" t="s">
        <v>141</v>
      </c>
      <c r="D5147">
        <v>5</v>
      </c>
      <c r="E5147" t="s">
        <v>2</v>
      </c>
      <c r="F5147" t="s">
        <v>125</v>
      </c>
      <c r="G5147" t="s">
        <v>149</v>
      </c>
      <c r="H5147">
        <v>45</v>
      </c>
      <c r="I5147">
        <v>45</v>
      </c>
      <c r="J5147">
        <v>62.4</v>
      </c>
      <c r="K5147">
        <v>2.2000000000000002</v>
      </c>
      <c r="L5147">
        <v>15</v>
      </c>
      <c r="M5147">
        <v>14.4</v>
      </c>
      <c r="N5147">
        <v>2.6</v>
      </c>
      <c r="O5147">
        <v>15.5</v>
      </c>
      <c r="P5147">
        <v>15.5</v>
      </c>
      <c r="Q5147">
        <v>20.6</v>
      </c>
      <c r="R5147">
        <v>5.2</v>
      </c>
      <c r="S5147" t="s">
        <v>124</v>
      </c>
      <c r="T5147" t="s">
        <v>124</v>
      </c>
      <c r="U5147" t="s">
        <v>124</v>
      </c>
      <c r="V5147" t="s">
        <v>124</v>
      </c>
    </row>
    <row r="5148" spans="1:22" x14ac:dyDescent="0.25">
      <c r="A5148" t="str">
        <f t="shared" si="80"/>
        <v>2017/20185MaleLawEU</v>
      </c>
      <c r="B5148" t="s">
        <v>126</v>
      </c>
      <c r="C5148" t="s">
        <v>141</v>
      </c>
      <c r="D5148">
        <v>5</v>
      </c>
      <c r="E5148" t="s">
        <v>2</v>
      </c>
      <c r="F5148" t="s">
        <v>21</v>
      </c>
      <c r="G5148" t="s">
        <v>7</v>
      </c>
      <c r="H5148">
        <v>310</v>
      </c>
      <c r="I5148">
        <v>295</v>
      </c>
      <c r="J5148">
        <v>44.3</v>
      </c>
      <c r="K5148">
        <v>4.0999999999999996</v>
      </c>
      <c r="L5148">
        <v>165</v>
      </c>
      <c r="M5148">
        <v>20.399999999999999</v>
      </c>
      <c r="N5148">
        <v>1.9</v>
      </c>
      <c r="O5148">
        <v>28</v>
      </c>
      <c r="P5148">
        <v>30.9</v>
      </c>
      <c r="Q5148">
        <v>33.299999999999997</v>
      </c>
      <c r="R5148">
        <v>5.4</v>
      </c>
      <c r="S5148">
        <v>80</v>
      </c>
      <c r="T5148">
        <v>25900</v>
      </c>
      <c r="U5148">
        <v>35400</v>
      </c>
      <c r="V5148">
        <v>67200</v>
      </c>
    </row>
    <row r="5149" spans="1:22" x14ac:dyDescent="0.25">
      <c r="A5149" t="str">
        <f t="shared" si="80"/>
        <v>2017/20185MaleLawUK</v>
      </c>
      <c r="B5149" t="s">
        <v>126</v>
      </c>
      <c r="C5149" t="s">
        <v>141</v>
      </c>
      <c r="D5149">
        <v>5</v>
      </c>
      <c r="E5149" t="s">
        <v>2</v>
      </c>
      <c r="F5149" t="s">
        <v>61</v>
      </c>
      <c r="G5149" t="s">
        <v>7</v>
      </c>
      <c r="H5149">
        <v>4215</v>
      </c>
      <c r="I5149">
        <v>4175</v>
      </c>
      <c r="J5149">
        <v>2</v>
      </c>
      <c r="K5149">
        <v>1</v>
      </c>
      <c r="L5149">
        <v>4095</v>
      </c>
      <c r="M5149">
        <v>7.3</v>
      </c>
      <c r="N5149">
        <v>5.6</v>
      </c>
      <c r="O5149">
        <v>75.3</v>
      </c>
      <c r="P5149">
        <v>82.6</v>
      </c>
      <c r="Q5149">
        <v>85.1</v>
      </c>
      <c r="R5149">
        <v>9.8000000000000007</v>
      </c>
      <c r="S5149">
        <v>3025</v>
      </c>
      <c r="T5149">
        <v>20800</v>
      </c>
      <c r="U5149">
        <v>28800</v>
      </c>
      <c r="V5149">
        <v>40900</v>
      </c>
    </row>
    <row r="5150" spans="1:22" x14ac:dyDescent="0.25">
      <c r="A5150" t="str">
        <f t="shared" si="80"/>
        <v>2017/20185MaleLawNon-EU</v>
      </c>
      <c r="B5150" t="s">
        <v>126</v>
      </c>
      <c r="C5150" t="s">
        <v>141</v>
      </c>
      <c r="D5150">
        <v>5</v>
      </c>
      <c r="E5150" t="s">
        <v>2</v>
      </c>
      <c r="F5150" t="s">
        <v>125</v>
      </c>
      <c r="G5150" t="s">
        <v>7</v>
      </c>
      <c r="H5150">
        <v>895</v>
      </c>
      <c r="I5150">
        <v>885</v>
      </c>
      <c r="J5150">
        <v>59.3</v>
      </c>
      <c r="K5150">
        <v>1.3</v>
      </c>
      <c r="L5150">
        <v>360</v>
      </c>
      <c r="M5150">
        <v>24.3</v>
      </c>
      <c r="N5150">
        <v>1.8</v>
      </c>
      <c r="O5150">
        <v>10.199999999999999</v>
      </c>
      <c r="P5150">
        <v>12.2</v>
      </c>
      <c r="Q5150">
        <v>14.6</v>
      </c>
      <c r="R5150">
        <v>4.4000000000000004</v>
      </c>
      <c r="S5150">
        <v>85</v>
      </c>
      <c r="T5150">
        <v>16800</v>
      </c>
      <c r="U5150">
        <v>28500</v>
      </c>
      <c r="V5150">
        <v>72600</v>
      </c>
    </row>
    <row r="5151" spans="1:22" x14ac:dyDescent="0.25">
      <c r="A5151" t="str">
        <f t="shared" si="80"/>
        <v>2017/20185MaleMaterials and technologyEU</v>
      </c>
      <c r="B5151" t="s">
        <v>126</v>
      </c>
      <c r="C5151" t="s">
        <v>141</v>
      </c>
      <c r="D5151">
        <v>5</v>
      </c>
      <c r="E5151" t="s">
        <v>2</v>
      </c>
      <c r="F5151" t="s">
        <v>21</v>
      </c>
      <c r="G5151" t="s">
        <v>150</v>
      </c>
      <c r="H5151">
        <v>85</v>
      </c>
      <c r="I5151">
        <v>80</v>
      </c>
      <c r="J5151">
        <v>46.2</v>
      </c>
      <c r="K5151">
        <v>7.5</v>
      </c>
      <c r="L5151">
        <v>45</v>
      </c>
      <c r="M5151">
        <v>19.7</v>
      </c>
      <c r="N5151">
        <v>3.7</v>
      </c>
      <c r="O5151">
        <v>24.1</v>
      </c>
      <c r="P5151">
        <v>27.8</v>
      </c>
      <c r="Q5151">
        <v>30.3</v>
      </c>
      <c r="R5151">
        <v>6.2</v>
      </c>
      <c r="S5151">
        <v>15</v>
      </c>
      <c r="T5151">
        <v>19000</v>
      </c>
      <c r="U5151">
        <v>34300</v>
      </c>
      <c r="V5151">
        <v>56600</v>
      </c>
    </row>
    <row r="5152" spans="1:22" x14ac:dyDescent="0.25">
      <c r="A5152" t="str">
        <f t="shared" si="80"/>
        <v>2017/20185MaleMaterials and technologyUK</v>
      </c>
      <c r="B5152" t="s">
        <v>126</v>
      </c>
      <c r="C5152" t="s">
        <v>141</v>
      </c>
      <c r="D5152">
        <v>5</v>
      </c>
      <c r="E5152" t="s">
        <v>2</v>
      </c>
      <c r="F5152" t="s">
        <v>61</v>
      </c>
      <c r="G5152" t="s">
        <v>150</v>
      </c>
      <c r="H5152">
        <v>1415</v>
      </c>
      <c r="I5152">
        <v>1400</v>
      </c>
      <c r="J5152">
        <v>1.6</v>
      </c>
      <c r="K5152">
        <v>1.1000000000000001</v>
      </c>
      <c r="L5152">
        <v>1375</v>
      </c>
      <c r="M5152">
        <v>8.9</v>
      </c>
      <c r="N5152">
        <v>5.6</v>
      </c>
      <c r="O5152">
        <v>75.5</v>
      </c>
      <c r="P5152">
        <v>81.8</v>
      </c>
      <c r="Q5152">
        <v>83.9</v>
      </c>
      <c r="R5152">
        <v>8.4</v>
      </c>
      <c r="S5152">
        <v>1010</v>
      </c>
      <c r="T5152">
        <v>17900</v>
      </c>
      <c r="U5152">
        <v>24500</v>
      </c>
      <c r="V5152">
        <v>33200</v>
      </c>
    </row>
    <row r="5153" spans="1:22" x14ac:dyDescent="0.25">
      <c r="A5153" t="str">
        <f t="shared" si="80"/>
        <v>2017/20185MaleMaterials and technologyNon-EU</v>
      </c>
      <c r="B5153" t="s">
        <v>126</v>
      </c>
      <c r="C5153" t="s">
        <v>141</v>
      </c>
      <c r="D5153">
        <v>5</v>
      </c>
      <c r="E5153" t="s">
        <v>2</v>
      </c>
      <c r="F5153" t="s">
        <v>125</v>
      </c>
      <c r="G5153" t="s">
        <v>150</v>
      </c>
      <c r="H5153">
        <v>210</v>
      </c>
      <c r="I5153">
        <v>210</v>
      </c>
      <c r="J5153">
        <v>57.6</v>
      </c>
      <c r="K5153">
        <v>0.5</v>
      </c>
      <c r="L5153">
        <v>90</v>
      </c>
      <c r="M5153">
        <v>25.8</v>
      </c>
      <c r="N5153">
        <v>0</v>
      </c>
      <c r="O5153">
        <v>5.3</v>
      </c>
      <c r="P5153">
        <v>10</v>
      </c>
      <c r="Q5153">
        <v>16.600000000000001</v>
      </c>
      <c r="R5153">
        <v>11.3</v>
      </c>
      <c r="S5153" t="s">
        <v>124</v>
      </c>
      <c r="T5153" t="s">
        <v>124</v>
      </c>
      <c r="U5153" t="s">
        <v>124</v>
      </c>
      <c r="V5153" t="s">
        <v>124</v>
      </c>
    </row>
    <row r="5154" spans="1:22" x14ac:dyDescent="0.25">
      <c r="A5154" t="str">
        <f t="shared" si="80"/>
        <v>2017/20185MaleMathematical sciencesEU</v>
      </c>
      <c r="B5154" t="s">
        <v>126</v>
      </c>
      <c r="C5154" t="s">
        <v>141</v>
      </c>
      <c r="D5154">
        <v>5</v>
      </c>
      <c r="E5154" t="s">
        <v>2</v>
      </c>
      <c r="F5154" t="s">
        <v>21</v>
      </c>
      <c r="G5154" t="s">
        <v>5</v>
      </c>
      <c r="H5154">
        <v>155</v>
      </c>
      <c r="I5154">
        <v>150</v>
      </c>
      <c r="J5154">
        <v>38.5</v>
      </c>
      <c r="K5154">
        <v>3.6</v>
      </c>
      <c r="L5154">
        <v>95</v>
      </c>
      <c r="M5154">
        <v>21.5</v>
      </c>
      <c r="N5154">
        <v>3.8</v>
      </c>
      <c r="O5154">
        <v>21.6</v>
      </c>
      <c r="P5154">
        <v>32.9</v>
      </c>
      <c r="Q5154">
        <v>36.200000000000003</v>
      </c>
      <c r="R5154">
        <v>14.6</v>
      </c>
      <c r="S5154">
        <v>30</v>
      </c>
      <c r="T5154">
        <v>39800</v>
      </c>
      <c r="U5154">
        <v>62800</v>
      </c>
      <c r="V5154">
        <v>110200</v>
      </c>
    </row>
    <row r="5155" spans="1:22" x14ac:dyDescent="0.25">
      <c r="A5155" t="str">
        <f t="shared" si="80"/>
        <v>2017/20185MaleMathematical sciencesUK</v>
      </c>
      <c r="B5155" t="s">
        <v>126</v>
      </c>
      <c r="C5155" t="s">
        <v>141</v>
      </c>
      <c r="D5155">
        <v>5</v>
      </c>
      <c r="E5155" t="s">
        <v>2</v>
      </c>
      <c r="F5155" t="s">
        <v>61</v>
      </c>
      <c r="G5155" t="s">
        <v>5</v>
      </c>
      <c r="H5155">
        <v>3075</v>
      </c>
      <c r="I5155">
        <v>3030</v>
      </c>
      <c r="J5155">
        <v>1.2</v>
      </c>
      <c r="K5155">
        <v>1.4</v>
      </c>
      <c r="L5155">
        <v>2995</v>
      </c>
      <c r="M5155">
        <v>8.5</v>
      </c>
      <c r="N5155">
        <v>4.9000000000000004</v>
      </c>
      <c r="O5155">
        <v>76</v>
      </c>
      <c r="P5155">
        <v>82.4</v>
      </c>
      <c r="Q5155">
        <v>85.3</v>
      </c>
      <c r="R5155">
        <v>9.3000000000000007</v>
      </c>
      <c r="S5155">
        <v>2245</v>
      </c>
      <c r="T5155">
        <v>27000</v>
      </c>
      <c r="U5155">
        <v>35800</v>
      </c>
      <c r="V5155">
        <v>50000</v>
      </c>
    </row>
    <row r="5156" spans="1:22" x14ac:dyDescent="0.25">
      <c r="A5156" t="str">
        <f t="shared" si="80"/>
        <v>2017/20185MaleMathematical sciencesNon-EU</v>
      </c>
      <c r="B5156" t="s">
        <v>126</v>
      </c>
      <c r="C5156" t="s">
        <v>141</v>
      </c>
      <c r="D5156">
        <v>5</v>
      </c>
      <c r="E5156" t="s">
        <v>2</v>
      </c>
      <c r="F5156" t="s">
        <v>125</v>
      </c>
      <c r="G5156" t="s">
        <v>5</v>
      </c>
      <c r="H5156">
        <v>525</v>
      </c>
      <c r="I5156">
        <v>520</v>
      </c>
      <c r="J5156">
        <v>68.2</v>
      </c>
      <c r="K5156">
        <v>0.8</v>
      </c>
      <c r="L5156">
        <v>165</v>
      </c>
      <c r="M5156">
        <v>15.8</v>
      </c>
      <c r="N5156">
        <v>1</v>
      </c>
      <c r="O5156">
        <v>10.5</v>
      </c>
      <c r="P5156">
        <v>12.6</v>
      </c>
      <c r="Q5156">
        <v>15</v>
      </c>
      <c r="R5156">
        <v>4.4000000000000004</v>
      </c>
      <c r="S5156">
        <v>50</v>
      </c>
      <c r="T5156">
        <v>37600</v>
      </c>
      <c r="U5156">
        <v>51100</v>
      </c>
      <c r="V5156">
        <v>67900</v>
      </c>
    </row>
    <row r="5157" spans="1:22" x14ac:dyDescent="0.25">
      <c r="A5157" t="str">
        <f t="shared" si="80"/>
        <v>2017/20185MaleMedia, journalism and communicationsEU</v>
      </c>
      <c r="B5157" t="s">
        <v>126</v>
      </c>
      <c r="C5157" t="s">
        <v>141</v>
      </c>
      <c r="D5157">
        <v>5</v>
      </c>
      <c r="E5157" t="s">
        <v>2</v>
      </c>
      <c r="F5157" t="s">
        <v>21</v>
      </c>
      <c r="G5157" t="s">
        <v>151</v>
      </c>
      <c r="H5157">
        <v>205</v>
      </c>
      <c r="I5157">
        <v>195</v>
      </c>
      <c r="J5157">
        <v>34.6</v>
      </c>
      <c r="K5157">
        <v>5.7</v>
      </c>
      <c r="L5157">
        <v>125</v>
      </c>
      <c r="M5157">
        <v>31.4</v>
      </c>
      <c r="N5157">
        <v>2.8</v>
      </c>
      <c r="O5157">
        <v>29.8</v>
      </c>
      <c r="P5157">
        <v>30.9</v>
      </c>
      <c r="Q5157">
        <v>31.1</v>
      </c>
      <c r="R5157">
        <v>1.3</v>
      </c>
      <c r="S5157">
        <v>55</v>
      </c>
      <c r="T5157">
        <v>17900</v>
      </c>
      <c r="U5157">
        <v>25900</v>
      </c>
      <c r="V5157">
        <v>34700</v>
      </c>
    </row>
    <row r="5158" spans="1:22" x14ac:dyDescent="0.25">
      <c r="A5158" t="str">
        <f t="shared" si="80"/>
        <v>2017/20185MaleMedia, journalism and communicationsUK</v>
      </c>
      <c r="B5158" t="s">
        <v>126</v>
      </c>
      <c r="C5158" t="s">
        <v>141</v>
      </c>
      <c r="D5158">
        <v>5</v>
      </c>
      <c r="E5158" t="s">
        <v>2</v>
      </c>
      <c r="F5158" t="s">
        <v>61</v>
      </c>
      <c r="G5158" t="s">
        <v>151</v>
      </c>
      <c r="H5158">
        <v>4195</v>
      </c>
      <c r="I5158">
        <v>4160</v>
      </c>
      <c r="J5158">
        <v>1.2</v>
      </c>
      <c r="K5158">
        <v>0.8</v>
      </c>
      <c r="L5158">
        <v>4110</v>
      </c>
      <c r="M5158">
        <v>7.8</v>
      </c>
      <c r="N5158">
        <v>7.1</v>
      </c>
      <c r="O5158">
        <v>79.8</v>
      </c>
      <c r="P5158">
        <v>83.1</v>
      </c>
      <c r="Q5158">
        <v>83.9</v>
      </c>
      <c r="R5158">
        <v>4.0999999999999996</v>
      </c>
      <c r="S5158">
        <v>3170</v>
      </c>
      <c r="T5158">
        <v>17900</v>
      </c>
      <c r="U5158">
        <v>23700</v>
      </c>
      <c r="V5158">
        <v>29900</v>
      </c>
    </row>
    <row r="5159" spans="1:22" x14ac:dyDescent="0.25">
      <c r="A5159" t="str">
        <f t="shared" si="80"/>
        <v>2017/20185MaleMedia, journalism and communicationsNon-EU</v>
      </c>
      <c r="B5159" t="s">
        <v>126</v>
      </c>
      <c r="C5159" t="s">
        <v>141</v>
      </c>
      <c r="D5159">
        <v>5</v>
      </c>
      <c r="E5159" t="s">
        <v>2</v>
      </c>
      <c r="F5159" t="s">
        <v>125</v>
      </c>
      <c r="G5159" t="s">
        <v>151</v>
      </c>
      <c r="H5159">
        <v>220</v>
      </c>
      <c r="I5159">
        <v>220</v>
      </c>
      <c r="J5159">
        <v>63.8</v>
      </c>
      <c r="K5159">
        <v>1.4</v>
      </c>
      <c r="L5159">
        <v>80</v>
      </c>
      <c r="M5159">
        <v>22.7</v>
      </c>
      <c r="N5159">
        <v>1.3</v>
      </c>
      <c r="O5159">
        <v>9.3000000000000007</v>
      </c>
      <c r="P5159">
        <v>10.4</v>
      </c>
      <c r="Q5159">
        <v>12.2</v>
      </c>
      <c r="R5159">
        <v>2.9</v>
      </c>
      <c r="S5159">
        <v>20</v>
      </c>
      <c r="T5159">
        <v>21200</v>
      </c>
      <c r="U5159">
        <v>29600</v>
      </c>
      <c r="V5159">
        <v>42700</v>
      </c>
    </row>
    <row r="5160" spans="1:22" x14ac:dyDescent="0.25">
      <c r="A5160" t="str">
        <f t="shared" si="80"/>
        <v>2017/20185MaleMedical sciencesEU</v>
      </c>
      <c r="B5160" t="s">
        <v>126</v>
      </c>
      <c r="C5160" t="s">
        <v>141</v>
      </c>
      <c r="D5160">
        <v>5</v>
      </c>
      <c r="E5160" t="s">
        <v>2</v>
      </c>
      <c r="F5160" t="s">
        <v>21</v>
      </c>
      <c r="G5160" t="s">
        <v>152</v>
      </c>
      <c r="H5160">
        <v>45</v>
      </c>
      <c r="I5160">
        <v>45</v>
      </c>
      <c r="J5160">
        <v>10.6</v>
      </c>
      <c r="K5160">
        <v>2.2999999999999998</v>
      </c>
      <c r="L5160">
        <v>40</v>
      </c>
      <c r="M5160">
        <v>21.9</v>
      </c>
      <c r="N5160">
        <v>0</v>
      </c>
      <c r="O5160">
        <v>32.5</v>
      </c>
      <c r="P5160">
        <v>50.6</v>
      </c>
      <c r="Q5160">
        <v>67.5</v>
      </c>
      <c r="R5160">
        <v>34.9</v>
      </c>
      <c r="S5160">
        <v>15</v>
      </c>
      <c r="T5160">
        <v>24500</v>
      </c>
      <c r="U5160">
        <v>39800</v>
      </c>
      <c r="V5160">
        <v>44200</v>
      </c>
    </row>
    <row r="5161" spans="1:22" x14ac:dyDescent="0.25">
      <c r="A5161" t="str">
        <f t="shared" si="80"/>
        <v>2017/20185MaleMedical sciencesUK</v>
      </c>
      <c r="B5161" t="s">
        <v>126</v>
      </c>
      <c r="C5161" t="s">
        <v>141</v>
      </c>
      <c r="D5161">
        <v>5</v>
      </c>
      <c r="E5161" t="s">
        <v>2</v>
      </c>
      <c r="F5161" t="s">
        <v>61</v>
      </c>
      <c r="G5161" t="s">
        <v>152</v>
      </c>
      <c r="H5161">
        <v>1055</v>
      </c>
      <c r="I5161">
        <v>1035</v>
      </c>
      <c r="J5161">
        <v>1.7</v>
      </c>
      <c r="K5161">
        <v>1.9</v>
      </c>
      <c r="L5161">
        <v>1015</v>
      </c>
      <c r="M5161">
        <v>6.6</v>
      </c>
      <c r="N5161">
        <v>4.4000000000000004</v>
      </c>
      <c r="O5161">
        <v>61.3</v>
      </c>
      <c r="P5161">
        <v>80.8</v>
      </c>
      <c r="Q5161">
        <v>87.3</v>
      </c>
      <c r="R5161">
        <v>26</v>
      </c>
      <c r="S5161">
        <v>610</v>
      </c>
      <c r="T5161">
        <v>26300</v>
      </c>
      <c r="U5161">
        <v>33600</v>
      </c>
      <c r="V5161">
        <v>43100</v>
      </c>
    </row>
    <row r="5162" spans="1:22" x14ac:dyDescent="0.25">
      <c r="A5162" t="str">
        <f t="shared" si="80"/>
        <v>2017/20185MaleMedical sciencesNon-EU</v>
      </c>
      <c r="B5162" t="s">
        <v>126</v>
      </c>
      <c r="C5162" t="s">
        <v>141</v>
      </c>
      <c r="D5162">
        <v>5</v>
      </c>
      <c r="E5162" t="s">
        <v>2</v>
      </c>
      <c r="F5162" t="s">
        <v>125</v>
      </c>
      <c r="G5162" t="s">
        <v>152</v>
      </c>
      <c r="H5162">
        <v>55</v>
      </c>
      <c r="I5162">
        <v>50</v>
      </c>
      <c r="J5162">
        <v>39.6</v>
      </c>
      <c r="K5162">
        <v>1.9</v>
      </c>
      <c r="L5162">
        <v>30</v>
      </c>
      <c r="M5162">
        <v>12.8</v>
      </c>
      <c r="N5162">
        <v>1.9</v>
      </c>
      <c r="O5162">
        <v>24.9</v>
      </c>
      <c r="P5162">
        <v>37.700000000000003</v>
      </c>
      <c r="Q5162">
        <v>45.7</v>
      </c>
      <c r="R5162">
        <v>20.8</v>
      </c>
      <c r="S5162">
        <v>10</v>
      </c>
      <c r="T5162">
        <v>43800</v>
      </c>
      <c r="U5162">
        <v>45600</v>
      </c>
      <c r="V5162">
        <v>49300</v>
      </c>
    </row>
    <row r="5163" spans="1:22" x14ac:dyDescent="0.25">
      <c r="A5163" t="str">
        <f t="shared" si="80"/>
        <v>2017/20185MaleMedicine and dentistryEU</v>
      </c>
      <c r="B5163" t="s">
        <v>126</v>
      </c>
      <c r="C5163" t="s">
        <v>141</v>
      </c>
      <c r="D5163">
        <v>5</v>
      </c>
      <c r="E5163" t="s">
        <v>2</v>
      </c>
      <c r="F5163" t="s">
        <v>21</v>
      </c>
      <c r="G5163" t="s">
        <v>77</v>
      </c>
      <c r="H5163">
        <v>80</v>
      </c>
      <c r="I5163">
        <v>75</v>
      </c>
      <c r="J5163">
        <v>4.0999999999999996</v>
      </c>
      <c r="K5163">
        <v>8.8000000000000007</v>
      </c>
      <c r="L5163">
        <v>70</v>
      </c>
      <c r="M5163">
        <v>12.3</v>
      </c>
      <c r="N5163">
        <v>4.0999999999999996</v>
      </c>
      <c r="O5163">
        <v>57.5</v>
      </c>
      <c r="P5163">
        <v>74</v>
      </c>
      <c r="Q5163">
        <v>79.5</v>
      </c>
      <c r="R5163">
        <v>21.9</v>
      </c>
      <c r="S5163">
        <v>40</v>
      </c>
      <c r="T5163">
        <v>44900</v>
      </c>
      <c r="U5163">
        <v>49600</v>
      </c>
      <c r="V5163">
        <v>58400</v>
      </c>
    </row>
    <row r="5164" spans="1:22" x14ac:dyDescent="0.25">
      <c r="A5164" t="str">
        <f t="shared" si="80"/>
        <v>2017/20185MaleMedicine and dentistryUK</v>
      </c>
      <c r="B5164" t="s">
        <v>126</v>
      </c>
      <c r="C5164" t="s">
        <v>141</v>
      </c>
      <c r="D5164">
        <v>5</v>
      </c>
      <c r="E5164" t="s">
        <v>2</v>
      </c>
      <c r="F5164" t="s">
        <v>61</v>
      </c>
      <c r="G5164" t="s">
        <v>77</v>
      </c>
      <c r="H5164">
        <v>3080</v>
      </c>
      <c r="I5164">
        <v>3015</v>
      </c>
      <c r="J5164">
        <v>1.1000000000000001</v>
      </c>
      <c r="K5164">
        <v>2.1</v>
      </c>
      <c r="L5164">
        <v>2985</v>
      </c>
      <c r="M5164">
        <v>3.9</v>
      </c>
      <c r="N5164">
        <v>3.9</v>
      </c>
      <c r="O5164">
        <v>73.900000000000006</v>
      </c>
      <c r="P5164">
        <v>88.4</v>
      </c>
      <c r="Q5164">
        <v>91.1</v>
      </c>
      <c r="R5164">
        <v>17.2</v>
      </c>
      <c r="S5164">
        <v>2140</v>
      </c>
      <c r="T5164">
        <v>45300</v>
      </c>
      <c r="U5164">
        <v>51800</v>
      </c>
      <c r="V5164">
        <v>59900</v>
      </c>
    </row>
    <row r="5165" spans="1:22" x14ac:dyDescent="0.25">
      <c r="A5165" t="str">
        <f t="shared" si="80"/>
        <v>2017/20185MaleMedicine and dentistryNon-EU</v>
      </c>
      <c r="B5165" t="s">
        <v>126</v>
      </c>
      <c r="C5165" t="s">
        <v>141</v>
      </c>
      <c r="D5165">
        <v>5</v>
      </c>
      <c r="E5165" t="s">
        <v>2</v>
      </c>
      <c r="F5165" t="s">
        <v>125</v>
      </c>
      <c r="G5165" t="s">
        <v>77</v>
      </c>
      <c r="H5165">
        <v>230</v>
      </c>
      <c r="I5165">
        <v>220</v>
      </c>
      <c r="J5165">
        <v>24.8</v>
      </c>
      <c r="K5165">
        <v>4.8</v>
      </c>
      <c r="L5165">
        <v>165</v>
      </c>
      <c r="M5165">
        <v>13.8</v>
      </c>
      <c r="N5165">
        <v>4.5999999999999996</v>
      </c>
      <c r="O5165">
        <v>45</v>
      </c>
      <c r="P5165">
        <v>53.7</v>
      </c>
      <c r="Q5165">
        <v>56.9</v>
      </c>
      <c r="R5165">
        <v>11.9</v>
      </c>
      <c r="S5165">
        <v>95</v>
      </c>
      <c r="T5165">
        <v>46300</v>
      </c>
      <c r="U5165">
        <v>51800</v>
      </c>
      <c r="V5165">
        <v>58200</v>
      </c>
    </row>
    <row r="5166" spans="1:22" x14ac:dyDescent="0.25">
      <c r="A5166" t="str">
        <f t="shared" si="80"/>
        <v>2017/20185MaleNursing and midwiferyEU</v>
      </c>
      <c r="B5166" t="s">
        <v>126</v>
      </c>
      <c r="C5166" t="s">
        <v>141</v>
      </c>
      <c r="D5166">
        <v>5</v>
      </c>
      <c r="E5166" t="s">
        <v>2</v>
      </c>
      <c r="F5166" t="s">
        <v>21</v>
      </c>
      <c r="G5166" t="s">
        <v>153</v>
      </c>
      <c r="H5166">
        <v>15</v>
      </c>
      <c r="I5166">
        <v>15</v>
      </c>
      <c r="J5166">
        <v>0</v>
      </c>
      <c r="K5166">
        <v>7.1</v>
      </c>
      <c r="L5166">
        <v>15</v>
      </c>
      <c r="M5166">
        <v>23.1</v>
      </c>
      <c r="N5166">
        <v>0</v>
      </c>
      <c r="O5166">
        <v>61.5</v>
      </c>
      <c r="P5166">
        <v>76.900000000000006</v>
      </c>
      <c r="Q5166">
        <v>76.900000000000006</v>
      </c>
      <c r="R5166">
        <v>15.4</v>
      </c>
      <c r="S5166" t="s">
        <v>124</v>
      </c>
      <c r="T5166" t="s">
        <v>124</v>
      </c>
      <c r="U5166" t="s">
        <v>124</v>
      </c>
      <c r="V5166" t="s">
        <v>124</v>
      </c>
    </row>
    <row r="5167" spans="1:22" x14ac:dyDescent="0.25">
      <c r="A5167" t="str">
        <f t="shared" si="80"/>
        <v>2017/20185MaleNursing and midwiferyUK</v>
      </c>
      <c r="B5167" t="s">
        <v>126</v>
      </c>
      <c r="C5167" t="s">
        <v>141</v>
      </c>
      <c r="D5167">
        <v>5</v>
      </c>
      <c r="E5167" t="s">
        <v>2</v>
      </c>
      <c r="F5167" t="s">
        <v>61</v>
      </c>
      <c r="G5167" t="s">
        <v>153</v>
      </c>
      <c r="H5167">
        <v>1020</v>
      </c>
      <c r="I5167">
        <v>1010</v>
      </c>
      <c r="J5167">
        <v>2.9</v>
      </c>
      <c r="K5167">
        <v>1</v>
      </c>
      <c r="L5167">
        <v>980</v>
      </c>
      <c r="M5167">
        <v>4.4000000000000004</v>
      </c>
      <c r="N5167">
        <v>2.2000000000000002</v>
      </c>
      <c r="O5167">
        <v>67.599999999999994</v>
      </c>
      <c r="P5167">
        <v>88.4</v>
      </c>
      <c r="Q5167">
        <v>90.6</v>
      </c>
      <c r="R5167">
        <v>23</v>
      </c>
      <c r="S5167">
        <v>655</v>
      </c>
      <c r="T5167">
        <v>26600</v>
      </c>
      <c r="U5167">
        <v>33200</v>
      </c>
      <c r="V5167">
        <v>41200</v>
      </c>
    </row>
    <row r="5168" spans="1:22" x14ac:dyDescent="0.25">
      <c r="A5168" t="str">
        <f t="shared" si="80"/>
        <v>2017/20185MaleNursing and midwiferyNon-EU</v>
      </c>
      <c r="B5168" t="s">
        <v>126</v>
      </c>
      <c r="C5168" t="s">
        <v>141</v>
      </c>
      <c r="D5168">
        <v>5</v>
      </c>
      <c r="E5168" t="s">
        <v>2</v>
      </c>
      <c r="F5168" t="s">
        <v>125</v>
      </c>
      <c r="G5168" t="s">
        <v>153</v>
      </c>
      <c r="H5168">
        <v>180</v>
      </c>
      <c r="I5168">
        <v>160</v>
      </c>
      <c r="J5168">
        <v>14.5</v>
      </c>
      <c r="K5168">
        <v>10.5</v>
      </c>
      <c r="L5168">
        <v>140</v>
      </c>
      <c r="M5168">
        <v>28.9</v>
      </c>
      <c r="N5168">
        <v>6.2</v>
      </c>
      <c r="O5168">
        <v>35.1</v>
      </c>
      <c r="P5168">
        <v>48.6</v>
      </c>
      <c r="Q5168">
        <v>50.5</v>
      </c>
      <c r="R5168">
        <v>15.4</v>
      </c>
      <c r="S5168">
        <v>50</v>
      </c>
      <c r="T5168">
        <v>21200</v>
      </c>
      <c r="U5168">
        <v>27700</v>
      </c>
      <c r="V5168">
        <v>38000</v>
      </c>
    </row>
    <row r="5169" spans="1:22" x14ac:dyDescent="0.25">
      <c r="A5169" t="str">
        <f t="shared" si="80"/>
        <v>2017/20185MalePerforming artsEU</v>
      </c>
      <c r="B5169" t="s">
        <v>126</v>
      </c>
      <c r="C5169" t="s">
        <v>141</v>
      </c>
      <c r="D5169">
        <v>5</v>
      </c>
      <c r="E5169" t="s">
        <v>2</v>
      </c>
      <c r="F5169" t="s">
        <v>21</v>
      </c>
      <c r="G5169" t="s">
        <v>154</v>
      </c>
      <c r="H5169">
        <v>190</v>
      </c>
      <c r="I5169">
        <v>180</v>
      </c>
      <c r="J5169">
        <v>31</v>
      </c>
      <c r="K5169">
        <v>4.8</v>
      </c>
      <c r="L5169">
        <v>125</v>
      </c>
      <c r="M5169">
        <v>25.4</v>
      </c>
      <c r="N5169">
        <v>0.8</v>
      </c>
      <c r="O5169">
        <v>37</v>
      </c>
      <c r="P5169">
        <v>40.5</v>
      </c>
      <c r="Q5169">
        <v>42.8</v>
      </c>
      <c r="R5169">
        <v>5.8</v>
      </c>
      <c r="S5169">
        <v>55</v>
      </c>
      <c r="T5169">
        <v>16100</v>
      </c>
      <c r="U5169">
        <v>21900</v>
      </c>
      <c r="V5169">
        <v>30200</v>
      </c>
    </row>
    <row r="5170" spans="1:22" x14ac:dyDescent="0.25">
      <c r="A5170" t="str">
        <f t="shared" si="80"/>
        <v>2017/20185MalePerforming artsUK</v>
      </c>
      <c r="B5170" t="s">
        <v>126</v>
      </c>
      <c r="C5170" t="s">
        <v>141</v>
      </c>
      <c r="D5170">
        <v>5</v>
      </c>
      <c r="E5170" t="s">
        <v>2</v>
      </c>
      <c r="F5170" t="s">
        <v>61</v>
      </c>
      <c r="G5170" t="s">
        <v>154</v>
      </c>
      <c r="H5170">
        <v>4620</v>
      </c>
      <c r="I5170">
        <v>4570</v>
      </c>
      <c r="J5170">
        <v>1.4</v>
      </c>
      <c r="K5170">
        <v>1.2</v>
      </c>
      <c r="L5170">
        <v>4505</v>
      </c>
      <c r="M5170">
        <v>7.1</v>
      </c>
      <c r="N5170">
        <v>6.2</v>
      </c>
      <c r="O5170">
        <v>78.599999999999994</v>
      </c>
      <c r="P5170">
        <v>84</v>
      </c>
      <c r="Q5170">
        <v>85.3</v>
      </c>
      <c r="R5170">
        <v>6.7</v>
      </c>
      <c r="S5170">
        <v>3260</v>
      </c>
      <c r="T5170">
        <v>13500</v>
      </c>
      <c r="U5170">
        <v>20100</v>
      </c>
      <c r="V5170">
        <v>27000</v>
      </c>
    </row>
    <row r="5171" spans="1:22" x14ac:dyDescent="0.25">
      <c r="A5171" t="str">
        <f t="shared" si="80"/>
        <v>2017/20185MalePerforming artsNon-EU</v>
      </c>
      <c r="B5171" t="s">
        <v>126</v>
      </c>
      <c r="C5171" t="s">
        <v>141</v>
      </c>
      <c r="D5171">
        <v>5</v>
      </c>
      <c r="E5171" t="s">
        <v>2</v>
      </c>
      <c r="F5171" t="s">
        <v>125</v>
      </c>
      <c r="G5171" t="s">
        <v>154</v>
      </c>
      <c r="H5171">
        <v>135</v>
      </c>
      <c r="I5171">
        <v>130</v>
      </c>
      <c r="J5171">
        <v>48.4</v>
      </c>
      <c r="K5171">
        <v>4.0999999999999996</v>
      </c>
      <c r="L5171">
        <v>65</v>
      </c>
      <c r="M5171">
        <v>23.6</v>
      </c>
      <c r="N5171">
        <v>2.2999999999999998</v>
      </c>
      <c r="O5171">
        <v>21.1</v>
      </c>
      <c r="P5171">
        <v>21.8</v>
      </c>
      <c r="Q5171">
        <v>25.7</v>
      </c>
      <c r="R5171">
        <v>4.7</v>
      </c>
      <c r="S5171">
        <v>25</v>
      </c>
      <c r="T5171">
        <v>13100</v>
      </c>
      <c r="U5171">
        <v>19400</v>
      </c>
      <c r="V5171">
        <v>30300</v>
      </c>
    </row>
    <row r="5172" spans="1:22" x14ac:dyDescent="0.25">
      <c r="A5172" t="str">
        <f t="shared" si="80"/>
        <v>2017/20185MalePharmacology, toxicology and pharmacyEU</v>
      </c>
      <c r="B5172" t="s">
        <v>126</v>
      </c>
      <c r="C5172" t="s">
        <v>141</v>
      </c>
      <c r="D5172">
        <v>5</v>
      </c>
      <c r="E5172" t="s">
        <v>2</v>
      </c>
      <c r="F5172" t="s">
        <v>21</v>
      </c>
      <c r="G5172" t="s">
        <v>78</v>
      </c>
      <c r="H5172">
        <v>50</v>
      </c>
      <c r="I5172">
        <v>50</v>
      </c>
      <c r="J5172">
        <v>24.1</v>
      </c>
      <c r="K5172">
        <v>2</v>
      </c>
      <c r="L5172">
        <v>40</v>
      </c>
      <c r="M5172">
        <v>29.4</v>
      </c>
      <c r="N5172">
        <v>4.7</v>
      </c>
      <c r="O5172">
        <v>26.4</v>
      </c>
      <c r="P5172">
        <v>36.5</v>
      </c>
      <c r="Q5172">
        <v>41.8</v>
      </c>
      <c r="R5172">
        <v>15.4</v>
      </c>
      <c r="S5172">
        <v>10</v>
      </c>
      <c r="T5172">
        <v>27700</v>
      </c>
      <c r="U5172">
        <v>33200</v>
      </c>
      <c r="V5172">
        <v>43400</v>
      </c>
    </row>
    <row r="5173" spans="1:22" x14ac:dyDescent="0.25">
      <c r="A5173" t="str">
        <f t="shared" si="80"/>
        <v>2017/20185MalePharmacology, toxicology and pharmacyUK</v>
      </c>
      <c r="B5173" t="s">
        <v>126</v>
      </c>
      <c r="C5173" t="s">
        <v>141</v>
      </c>
      <c r="D5173">
        <v>5</v>
      </c>
      <c r="E5173" t="s">
        <v>2</v>
      </c>
      <c r="F5173" t="s">
        <v>61</v>
      </c>
      <c r="G5173" t="s">
        <v>78</v>
      </c>
      <c r="H5173">
        <v>1035</v>
      </c>
      <c r="I5173">
        <v>1030</v>
      </c>
      <c r="J5173">
        <v>1.9</v>
      </c>
      <c r="K5173">
        <v>0.5</v>
      </c>
      <c r="L5173">
        <v>1010</v>
      </c>
      <c r="M5173">
        <v>7.5</v>
      </c>
      <c r="N5173">
        <v>4.4000000000000004</v>
      </c>
      <c r="O5173">
        <v>61.9</v>
      </c>
      <c r="P5173">
        <v>79.400000000000006</v>
      </c>
      <c r="Q5173">
        <v>86.2</v>
      </c>
      <c r="R5173">
        <v>24.3</v>
      </c>
      <c r="S5173">
        <v>605</v>
      </c>
      <c r="T5173">
        <v>20800</v>
      </c>
      <c r="U5173">
        <v>33600</v>
      </c>
      <c r="V5173">
        <v>43700</v>
      </c>
    </row>
    <row r="5174" spans="1:22" x14ac:dyDescent="0.25">
      <c r="A5174" t="str">
        <f t="shared" si="80"/>
        <v>2017/20185MalePharmacology, toxicology and pharmacyNon-EU</v>
      </c>
      <c r="B5174" t="s">
        <v>126</v>
      </c>
      <c r="C5174" t="s">
        <v>141</v>
      </c>
      <c r="D5174">
        <v>5</v>
      </c>
      <c r="E5174" t="s">
        <v>2</v>
      </c>
      <c r="F5174" t="s">
        <v>125</v>
      </c>
      <c r="G5174" t="s">
        <v>78</v>
      </c>
      <c r="H5174">
        <v>125</v>
      </c>
      <c r="I5174">
        <v>125</v>
      </c>
      <c r="J5174">
        <v>27.2</v>
      </c>
      <c r="K5174">
        <v>3.1</v>
      </c>
      <c r="L5174">
        <v>90</v>
      </c>
      <c r="M5174">
        <v>42.7</v>
      </c>
      <c r="N5174">
        <v>3.2</v>
      </c>
      <c r="O5174">
        <v>19.600000000000001</v>
      </c>
      <c r="P5174">
        <v>25</v>
      </c>
      <c r="Q5174">
        <v>26.9</v>
      </c>
      <c r="R5174">
        <v>7.3</v>
      </c>
      <c r="S5174">
        <v>20</v>
      </c>
      <c r="T5174">
        <v>27000</v>
      </c>
      <c r="U5174">
        <v>38700</v>
      </c>
      <c r="V5174">
        <v>47400</v>
      </c>
    </row>
    <row r="5175" spans="1:22" x14ac:dyDescent="0.25">
      <c r="A5175" t="str">
        <f t="shared" si="80"/>
        <v>2017/20185MalePhilosophy and religious studiesEU</v>
      </c>
      <c r="B5175" t="s">
        <v>126</v>
      </c>
      <c r="C5175" t="s">
        <v>141</v>
      </c>
      <c r="D5175">
        <v>5</v>
      </c>
      <c r="E5175" t="s">
        <v>2</v>
      </c>
      <c r="F5175" t="s">
        <v>21</v>
      </c>
      <c r="G5175" t="s">
        <v>115</v>
      </c>
      <c r="H5175">
        <v>50</v>
      </c>
      <c r="I5175">
        <v>45</v>
      </c>
      <c r="J5175">
        <v>40.5</v>
      </c>
      <c r="K5175">
        <v>6.4</v>
      </c>
      <c r="L5175">
        <v>30</v>
      </c>
      <c r="M5175">
        <v>23.3</v>
      </c>
      <c r="N5175">
        <v>1.1000000000000001</v>
      </c>
      <c r="O5175">
        <v>23.6</v>
      </c>
      <c r="P5175">
        <v>30.5</v>
      </c>
      <c r="Q5175">
        <v>35.200000000000003</v>
      </c>
      <c r="R5175">
        <v>11.6</v>
      </c>
      <c r="S5175" t="s">
        <v>124</v>
      </c>
      <c r="T5175" t="s">
        <v>124</v>
      </c>
      <c r="U5175" t="s">
        <v>124</v>
      </c>
      <c r="V5175" t="s">
        <v>124</v>
      </c>
    </row>
    <row r="5176" spans="1:22" x14ac:dyDescent="0.25">
      <c r="A5176" t="str">
        <f t="shared" si="80"/>
        <v>2017/20185MalePhilosophy and religious studiesUK</v>
      </c>
      <c r="B5176" t="s">
        <v>126</v>
      </c>
      <c r="C5176" t="s">
        <v>141</v>
      </c>
      <c r="D5176">
        <v>5</v>
      </c>
      <c r="E5176" t="s">
        <v>2</v>
      </c>
      <c r="F5176" t="s">
        <v>61</v>
      </c>
      <c r="G5176" t="s">
        <v>115</v>
      </c>
      <c r="H5176">
        <v>1615</v>
      </c>
      <c r="I5176">
        <v>1595</v>
      </c>
      <c r="J5176">
        <v>2.2999999999999998</v>
      </c>
      <c r="K5176">
        <v>1.3</v>
      </c>
      <c r="L5176">
        <v>1555</v>
      </c>
      <c r="M5176">
        <v>12.8</v>
      </c>
      <c r="N5176">
        <v>7.2</v>
      </c>
      <c r="O5176">
        <v>65.3</v>
      </c>
      <c r="P5176">
        <v>73.900000000000006</v>
      </c>
      <c r="Q5176">
        <v>77.8</v>
      </c>
      <c r="R5176">
        <v>12.5</v>
      </c>
      <c r="S5176">
        <v>960</v>
      </c>
      <c r="T5176">
        <v>19300</v>
      </c>
      <c r="U5176">
        <v>27000</v>
      </c>
      <c r="V5176">
        <v>36900</v>
      </c>
    </row>
    <row r="5177" spans="1:22" x14ac:dyDescent="0.25">
      <c r="A5177" t="str">
        <f t="shared" si="80"/>
        <v>2017/20185MalePhilosophy and religious studiesNon-EU</v>
      </c>
      <c r="B5177" t="s">
        <v>126</v>
      </c>
      <c r="C5177" t="s">
        <v>141</v>
      </c>
      <c r="D5177">
        <v>5</v>
      </c>
      <c r="E5177" t="s">
        <v>2</v>
      </c>
      <c r="F5177" t="s">
        <v>125</v>
      </c>
      <c r="G5177" t="s">
        <v>115</v>
      </c>
      <c r="H5177">
        <v>60</v>
      </c>
      <c r="I5177">
        <v>60</v>
      </c>
      <c r="J5177">
        <v>48.1</v>
      </c>
      <c r="K5177">
        <v>6.7</v>
      </c>
      <c r="L5177">
        <v>30</v>
      </c>
      <c r="M5177">
        <v>16.600000000000001</v>
      </c>
      <c r="N5177">
        <v>2.2999999999999998</v>
      </c>
      <c r="O5177">
        <v>18.600000000000001</v>
      </c>
      <c r="P5177">
        <v>22.9</v>
      </c>
      <c r="Q5177">
        <v>32.9</v>
      </c>
      <c r="R5177">
        <v>14.3</v>
      </c>
      <c r="S5177" t="s">
        <v>124</v>
      </c>
      <c r="T5177" t="s">
        <v>124</v>
      </c>
      <c r="U5177" t="s">
        <v>124</v>
      </c>
      <c r="V5177" t="s">
        <v>124</v>
      </c>
    </row>
    <row r="5178" spans="1:22" x14ac:dyDescent="0.25">
      <c r="A5178" t="str">
        <f t="shared" si="80"/>
        <v>2017/20185MalePhysics and astronomyEU</v>
      </c>
      <c r="B5178" t="s">
        <v>126</v>
      </c>
      <c r="C5178" t="s">
        <v>141</v>
      </c>
      <c r="D5178">
        <v>5</v>
      </c>
      <c r="E5178" t="s">
        <v>2</v>
      </c>
      <c r="F5178" t="s">
        <v>21</v>
      </c>
      <c r="G5178" t="s">
        <v>88</v>
      </c>
      <c r="H5178">
        <v>85</v>
      </c>
      <c r="I5178">
        <v>80</v>
      </c>
      <c r="J5178">
        <v>32.4</v>
      </c>
      <c r="K5178">
        <v>6</v>
      </c>
      <c r="L5178">
        <v>55</v>
      </c>
      <c r="M5178">
        <v>16.5</v>
      </c>
      <c r="N5178">
        <v>6.1</v>
      </c>
      <c r="O5178">
        <v>23.2</v>
      </c>
      <c r="P5178">
        <v>32.200000000000003</v>
      </c>
      <c r="Q5178">
        <v>45</v>
      </c>
      <c r="R5178">
        <v>21.9</v>
      </c>
      <c r="S5178">
        <v>20</v>
      </c>
      <c r="T5178">
        <v>26300</v>
      </c>
      <c r="U5178">
        <v>33000</v>
      </c>
      <c r="V5178">
        <v>40500</v>
      </c>
    </row>
    <row r="5179" spans="1:22" x14ac:dyDescent="0.25">
      <c r="A5179" t="str">
        <f t="shared" si="80"/>
        <v>2017/20185MalePhysics and astronomyUK</v>
      </c>
      <c r="B5179" t="s">
        <v>126</v>
      </c>
      <c r="C5179" t="s">
        <v>141</v>
      </c>
      <c r="D5179">
        <v>5</v>
      </c>
      <c r="E5179" t="s">
        <v>2</v>
      </c>
      <c r="F5179" t="s">
        <v>61</v>
      </c>
      <c r="G5179" t="s">
        <v>88</v>
      </c>
      <c r="H5179">
        <v>1695</v>
      </c>
      <c r="I5179">
        <v>1655</v>
      </c>
      <c r="J5179">
        <v>0.8</v>
      </c>
      <c r="K5179">
        <v>2.2999999999999998</v>
      </c>
      <c r="L5179">
        <v>1645</v>
      </c>
      <c r="M5179">
        <v>10.5</v>
      </c>
      <c r="N5179">
        <v>4.8</v>
      </c>
      <c r="O5179">
        <v>64.8</v>
      </c>
      <c r="P5179">
        <v>76.5</v>
      </c>
      <c r="Q5179">
        <v>83.9</v>
      </c>
      <c r="R5179">
        <v>19.100000000000001</v>
      </c>
      <c r="S5179">
        <v>1040</v>
      </c>
      <c r="T5179">
        <v>25900</v>
      </c>
      <c r="U5179">
        <v>33200</v>
      </c>
      <c r="V5179">
        <v>44200</v>
      </c>
    </row>
    <row r="5180" spans="1:22" x14ac:dyDescent="0.25">
      <c r="A5180" t="str">
        <f t="shared" si="80"/>
        <v>2017/20185MalePhysics and astronomyNon-EU</v>
      </c>
      <c r="B5180" t="s">
        <v>126</v>
      </c>
      <c r="C5180" t="s">
        <v>141</v>
      </c>
      <c r="D5180">
        <v>5</v>
      </c>
      <c r="E5180" t="s">
        <v>2</v>
      </c>
      <c r="F5180" t="s">
        <v>125</v>
      </c>
      <c r="G5180" t="s">
        <v>88</v>
      </c>
      <c r="H5180">
        <v>110</v>
      </c>
      <c r="I5180">
        <v>110</v>
      </c>
      <c r="J5180">
        <v>51.9</v>
      </c>
      <c r="K5180">
        <v>0.9</v>
      </c>
      <c r="L5180">
        <v>50</v>
      </c>
      <c r="M5180">
        <v>22.8</v>
      </c>
      <c r="N5180">
        <v>6.5</v>
      </c>
      <c r="O5180">
        <v>7.7</v>
      </c>
      <c r="P5180">
        <v>14</v>
      </c>
      <c r="Q5180">
        <v>18.899999999999999</v>
      </c>
      <c r="R5180">
        <v>11.1</v>
      </c>
      <c r="S5180" t="s">
        <v>124</v>
      </c>
      <c r="T5180" t="s">
        <v>124</v>
      </c>
      <c r="U5180" t="s">
        <v>124</v>
      </c>
      <c r="V5180" t="s">
        <v>124</v>
      </c>
    </row>
    <row r="5181" spans="1:22" x14ac:dyDescent="0.25">
      <c r="A5181" t="str">
        <f t="shared" si="80"/>
        <v>2017/20185MalePoliticsEU</v>
      </c>
      <c r="B5181" t="s">
        <v>126</v>
      </c>
      <c r="C5181" t="s">
        <v>141</v>
      </c>
      <c r="D5181">
        <v>5</v>
      </c>
      <c r="E5181" t="s">
        <v>2</v>
      </c>
      <c r="F5181" t="s">
        <v>21</v>
      </c>
      <c r="G5181" t="s">
        <v>102</v>
      </c>
      <c r="H5181">
        <v>285</v>
      </c>
      <c r="I5181">
        <v>270</v>
      </c>
      <c r="J5181">
        <v>37</v>
      </c>
      <c r="K5181">
        <v>4.5999999999999996</v>
      </c>
      <c r="L5181">
        <v>170</v>
      </c>
      <c r="M5181">
        <v>24.7</v>
      </c>
      <c r="N5181">
        <v>2.7</v>
      </c>
      <c r="O5181">
        <v>27.9</v>
      </c>
      <c r="P5181">
        <v>32.200000000000003</v>
      </c>
      <c r="Q5181">
        <v>35.700000000000003</v>
      </c>
      <c r="R5181">
        <v>7.8</v>
      </c>
      <c r="S5181">
        <v>70</v>
      </c>
      <c r="T5181">
        <v>24100</v>
      </c>
      <c r="U5181">
        <v>33200</v>
      </c>
      <c r="V5181">
        <v>47800</v>
      </c>
    </row>
    <row r="5182" spans="1:22" x14ac:dyDescent="0.25">
      <c r="A5182" t="str">
        <f t="shared" si="80"/>
        <v>2017/20185MalePoliticsUK</v>
      </c>
      <c r="B5182" t="s">
        <v>126</v>
      </c>
      <c r="C5182" t="s">
        <v>141</v>
      </c>
      <c r="D5182">
        <v>5</v>
      </c>
      <c r="E5182" t="s">
        <v>2</v>
      </c>
      <c r="F5182" t="s">
        <v>61</v>
      </c>
      <c r="G5182" t="s">
        <v>102</v>
      </c>
      <c r="H5182">
        <v>2835</v>
      </c>
      <c r="I5182">
        <v>2795</v>
      </c>
      <c r="J5182">
        <v>1.3</v>
      </c>
      <c r="K5182">
        <v>1.4</v>
      </c>
      <c r="L5182">
        <v>2755</v>
      </c>
      <c r="M5182">
        <v>10.5</v>
      </c>
      <c r="N5182">
        <v>6.4</v>
      </c>
      <c r="O5182">
        <v>72.3</v>
      </c>
      <c r="P5182">
        <v>78.8</v>
      </c>
      <c r="Q5182">
        <v>81.8</v>
      </c>
      <c r="R5182">
        <v>9.5</v>
      </c>
      <c r="S5182">
        <v>1925</v>
      </c>
      <c r="T5182">
        <v>21900</v>
      </c>
      <c r="U5182">
        <v>29900</v>
      </c>
      <c r="V5182">
        <v>40200</v>
      </c>
    </row>
    <row r="5183" spans="1:22" x14ac:dyDescent="0.25">
      <c r="A5183" t="str">
        <f t="shared" si="80"/>
        <v>2017/20185MalePoliticsNon-EU</v>
      </c>
      <c r="B5183" t="s">
        <v>126</v>
      </c>
      <c r="C5183" t="s">
        <v>141</v>
      </c>
      <c r="D5183">
        <v>5</v>
      </c>
      <c r="E5183" t="s">
        <v>2</v>
      </c>
      <c r="F5183" t="s">
        <v>125</v>
      </c>
      <c r="G5183" t="s">
        <v>102</v>
      </c>
      <c r="H5183">
        <v>205</v>
      </c>
      <c r="I5183">
        <v>195</v>
      </c>
      <c r="J5183">
        <v>57</v>
      </c>
      <c r="K5183">
        <v>3.5</v>
      </c>
      <c r="L5183">
        <v>85</v>
      </c>
      <c r="M5183">
        <v>20.399999999999999</v>
      </c>
      <c r="N5183">
        <v>0.9</v>
      </c>
      <c r="O5183">
        <v>17.600000000000001</v>
      </c>
      <c r="P5183">
        <v>18.600000000000001</v>
      </c>
      <c r="Q5183">
        <v>21.7</v>
      </c>
      <c r="R5183">
        <v>4.0999999999999996</v>
      </c>
      <c r="S5183">
        <v>30</v>
      </c>
      <c r="T5183">
        <v>23400</v>
      </c>
      <c r="U5183">
        <v>33200</v>
      </c>
      <c r="V5183">
        <v>47100</v>
      </c>
    </row>
    <row r="5184" spans="1:22" x14ac:dyDescent="0.25">
      <c r="A5184" t="str">
        <f t="shared" si="80"/>
        <v>2017/20185MalePsychologyEU</v>
      </c>
      <c r="B5184" t="s">
        <v>126</v>
      </c>
      <c r="C5184" t="s">
        <v>141</v>
      </c>
      <c r="D5184">
        <v>5</v>
      </c>
      <c r="E5184" t="s">
        <v>2</v>
      </c>
      <c r="F5184" t="s">
        <v>21</v>
      </c>
      <c r="G5184" t="s">
        <v>20</v>
      </c>
      <c r="H5184">
        <v>85</v>
      </c>
      <c r="I5184">
        <v>80</v>
      </c>
      <c r="J5184">
        <v>28.6</v>
      </c>
      <c r="K5184">
        <v>2.8</v>
      </c>
      <c r="L5184">
        <v>60</v>
      </c>
      <c r="M5184">
        <v>28.7</v>
      </c>
      <c r="N5184">
        <v>3.2</v>
      </c>
      <c r="O5184">
        <v>24.7</v>
      </c>
      <c r="P5184">
        <v>35.4</v>
      </c>
      <c r="Q5184">
        <v>39.5</v>
      </c>
      <c r="R5184">
        <v>14.7</v>
      </c>
      <c r="S5184">
        <v>20</v>
      </c>
      <c r="T5184">
        <v>22300</v>
      </c>
      <c r="U5184">
        <v>31000</v>
      </c>
      <c r="V5184">
        <v>35800</v>
      </c>
    </row>
    <row r="5185" spans="1:22" x14ac:dyDescent="0.25">
      <c r="A5185" t="str">
        <f t="shared" si="80"/>
        <v>2017/20185MalePsychologyUK</v>
      </c>
      <c r="B5185" t="s">
        <v>126</v>
      </c>
      <c r="C5185" t="s">
        <v>141</v>
      </c>
      <c r="D5185">
        <v>5</v>
      </c>
      <c r="E5185" t="s">
        <v>2</v>
      </c>
      <c r="F5185" t="s">
        <v>61</v>
      </c>
      <c r="G5185" t="s">
        <v>20</v>
      </c>
      <c r="H5185">
        <v>2070</v>
      </c>
      <c r="I5185">
        <v>2050</v>
      </c>
      <c r="J5185">
        <v>1.5</v>
      </c>
      <c r="K5185">
        <v>0.9</v>
      </c>
      <c r="L5185">
        <v>2020</v>
      </c>
      <c r="M5185">
        <v>8.5</v>
      </c>
      <c r="N5185">
        <v>5.5</v>
      </c>
      <c r="O5185">
        <v>67.3</v>
      </c>
      <c r="P5185">
        <v>80.3</v>
      </c>
      <c r="Q5185">
        <v>84.5</v>
      </c>
      <c r="R5185">
        <v>17.2</v>
      </c>
      <c r="S5185">
        <v>1325</v>
      </c>
      <c r="T5185">
        <v>19000</v>
      </c>
      <c r="U5185">
        <v>25200</v>
      </c>
      <c r="V5185">
        <v>32500</v>
      </c>
    </row>
    <row r="5186" spans="1:22" x14ac:dyDescent="0.25">
      <c r="A5186" t="str">
        <f t="shared" si="80"/>
        <v>2017/20185MalePsychologyNon-EU</v>
      </c>
      <c r="B5186" t="s">
        <v>126</v>
      </c>
      <c r="C5186" t="s">
        <v>141</v>
      </c>
      <c r="D5186">
        <v>5</v>
      </c>
      <c r="E5186" t="s">
        <v>2</v>
      </c>
      <c r="F5186" t="s">
        <v>125</v>
      </c>
      <c r="G5186" t="s">
        <v>20</v>
      </c>
      <c r="H5186">
        <v>95</v>
      </c>
      <c r="I5186">
        <v>95</v>
      </c>
      <c r="J5186">
        <v>56.7</v>
      </c>
      <c r="K5186">
        <v>1</v>
      </c>
      <c r="L5186">
        <v>40</v>
      </c>
      <c r="M5186">
        <v>27.2</v>
      </c>
      <c r="N5186">
        <v>2.6</v>
      </c>
      <c r="O5186">
        <v>8.3000000000000007</v>
      </c>
      <c r="P5186">
        <v>12.5</v>
      </c>
      <c r="Q5186">
        <v>13.5</v>
      </c>
      <c r="R5186">
        <v>5.2</v>
      </c>
      <c r="S5186" t="s">
        <v>124</v>
      </c>
      <c r="T5186" t="s">
        <v>124</v>
      </c>
      <c r="U5186" t="s">
        <v>124</v>
      </c>
      <c r="V5186" t="s">
        <v>124</v>
      </c>
    </row>
    <row r="5187" spans="1:22" x14ac:dyDescent="0.25">
      <c r="A5187" t="str">
        <f t="shared" si="80"/>
        <v>2017/20185MaleSociology, social policy and anthropologyEU</v>
      </c>
      <c r="B5187" t="s">
        <v>126</v>
      </c>
      <c r="C5187" t="s">
        <v>141</v>
      </c>
      <c r="D5187">
        <v>5</v>
      </c>
      <c r="E5187" t="s">
        <v>2</v>
      </c>
      <c r="F5187" t="s">
        <v>21</v>
      </c>
      <c r="G5187" t="s">
        <v>99</v>
      </c>
      <c r="H5187">
        <v>65</v>
      </c>
      <c r="I5187">
        <v>60</v>
      </c>
      <c r="J5187">
        <v>34</v>
      </c>
      <c r="K5187">
        <v>5.3</v>
      </c>
      <c r="L5187">
        <v>40</v>
      </c>
      <c r="M5187">
        <v>23.5</v>
      </c>
      <c r="N5187">
        <v>1.7</v>
      </c>
      <c r="O5187">
        <v>31.9</v>
      </c>
      <c r="P5187">
        <v>34.1</v>
      </c>
      <c r="Q5187">
        <v>40.799999999999997</v>
      </c>
      <c r="R5187">
        <v>8.9</v>
      </c>
      <c r="S5187">
        <v>15</v>
      </c>
      <c r="T5187">
        <v>21200</v>
      </c>
      <c r="U5187">
        <v>28100</v>
      </c>
      <c r="V5187">
        <v>37600</v>
      </c>
    </row>
    <row r="5188" spans="1:22" x14ac:dyDescent="0.25">
      <c r="A5188" t="str">
        <f t="shared" ref="A5188:A5251" si="81">B5188&amp;D5188&amp;E5188&amp;G5188&amp;F5188</f>
        <v>2017/20185MaleSociology, social policy and anthropologyUK</v>
      </c>
      <c r="B5188" t="s">
        <v>126</v>
      </c>
      <c r="C5188" t="s">
        <v>141</v>
      </c>
      <c r="D5188">
        <v>5</v>
      </c>
      <c r="E5188" t="s">
        <v>2</v>
      </c>
      <c r="F5188" t="s">
        <v>61</v>
      </c>
      <c r="G5188" t="s">
        <v>99</v>
      </c>
      <c r="H5188">
        <v>2500</v>
      </c>
      <c r="I5188">
        <v>2485</v>
      </c>
      <c r="J5188">
        <v>1.5</v>
      </c>
      <c r="K5188">
        <v>0.7</v>
      </c>
      <c r="L5188">
        <v>2445</v>
      </c>
      <c r="M5188">
        <v>7.9</v>
      </c>
      <c r="N5188">
        <v>5.6</v>
      </c>
      <c r="O5188">
        <v>74.400000000000006</v>
      </c>
      <c r="P5188">
        <v>82</v>
      </c>
      <c r="Q5188">
        <v>85</v>
      </c>
      <c r="R5188">
        <v>10.6</v>
      </c>
      <c r="S5188">
        <v>1770</v>
      </c>
      <c r="T5188">
        <v>19000</v>
      </c>
      <c r="U5188">
        <v>24800</v>
      </c>
      <c r="V5188">
        <v>31800</v>
      </c>
    </row>
    <row r="5189" spans="1:22" x14ac:dyDescent="0.25">
      <c r="A5189" t="str">
        <f t="shared" si="81"/>
        <v>2017/20185MaleSociology, social policy and anthropologyNon-EU</v>
      </c>
      <c r="B5189" t="s">
        <v>126</v>
      </c>
      <c r="C5189" t="s">
        <v>141</v>
      </c>
      <c r="D5189">
        <v>5</v>
      </c>
      <c r="E5189" t="s">
        <v>2</v>
      </c>
      <c r="F5189" t="s">
        <v>125</v>
      </c>
      <c r="G5189" t="s">
        <v>99</v>
      </c>
      <c r="H5189">
        <v>70</v>
      </c>
      <c r="I5189">
        <v>70</v>
      </c>
      <c r="J5189">
        <v>46.2</v>
      </c>
      <c r="K5189">
        <v>2.8</v>
      </c>
      <c r="L5189">
        <v>35</v>
      </c>
      <c r="M5189">
        <v>26.2</v>
      </c>
      <c r="N5189">
        <v>2.2000000000000002</v>
      </c>
      <c r="O5189">
        <v>19.7</v>
      </c>
      <c r="P5189">
        <v>21.9</v>
      </c>
      <c r="Q5189">
        <v>25.5</v>
      </c>
      <c r="R5189">
        <v>5.8</v>
      </c>
      <c r="S5189">
        <v>10</v>
      </c>
      <c r="T5189">
        <v>14600</v>
      </c>
      <c r="U5189">
        <v>20100</v>
      </c>
      <c r="V5189">
        <v>28800</v>
      </c>
    </row>
    <row r="5190" spans="1:22" x14ac:dyDescent="0.25">
      <c r="A5190" t="str">
        <f t="shared" si="81"/>
        <v>2017/20185MaleSport and exercise sciencesEU</v>
      </c>
      <c r="B5190" t="s">
        <v>126</v>
      </c>
      <c r="C5190" t="s">
        <v>141</v>
      </c>
      <c r="D5190">
        <v>5</v>
      </c>
      <c r="E5190" t="s">
        <v>2</v>
      </c>
      <c r="F5190" t="s">
        <v>21</v>
      </c>
      <c r="G5190" t="s">
        <v>82</v>
      </c>
      <c r="H5190">
        <v>90</v>
      </c>
      <c r="I5190">
        <v>80</v>
      </c>
      <c r="J5190">
        <v>29.8</v>
      </c>
      <c r="K5190">
        <v>7.7</v>
      </c>
      <c r="L5190">
        <v>55</v>
      </c>
      <c r="M5190">
        <v>22.3</v>
      </c>
      <c r="N5190">
        <v>3.3</v>
      </c>
      <c r="O5190">
        <v>36.299999999999997</v>
      </c>
      <c r="P5190">
        <v>42.1</v>
      </c>
      <c r="Q5190">
        <v>44.6</v>
      </c>
      <c r="R5190">
        <v>8.3000000000000007</v>
      </c>
      <c r="S5190">
        <v>25</v>
      </c>
      <c r="T5190">
        <v>19700</v>
      </c>
      <c r="U5190">
        <v>27700</v>
      </c>
      <c r="V5190">
        <v>40200</v>
      </c>
    </row>
    <row r="5191" spans="1:22" x14ac:dyDescent="0.25">
      <c r="A5191" t="str">
        <f t="shared" si="81"/>
        <v>2017/20185MaleSport and exercise sciencesUK</v>
      </c>
      <c r="B5191" t="s">
        <v>126</v>
      </c>
      <c r="C5191" t="s">
        <v>141</v>
      </c>
      <c r="D5191">
        <v>5</v>
      </c>
      <c r="E5191" t="s">
        <v>2</v>
      </c>
      <c r="F5191" t="s">
        <v>61</v>
      </c>
      <c r="G5191" t="s">
        <v>82</v>
      </c>
      <c r="H5191">
        <v>5145</v>
      </c>
      <c r="I5191">
        <v>5085</v>
      </c>
      <c r="J5191">
        <v>0.7</v>
      </c>
      <c r="K5191">
        <v>1.2</v>
      </c>
      <c r="L5191">
        <v>5045</v>
      </c>
      <c r="M5191">
        <v>7</v>
      </c>
      <c r="N5191">
        <v>4.2</v>
      </c>
      <c r="O5191">
        <v>78.900000000000006</v>
      </c>
      <c r="P5191">
        <v>86.1</v>
      </c>
      <c r="Q5191">
        <v>88</v>
      </c>
      <c r="R5191">
        <v>9.1</v>
      </c>
      <c r="S5191">
        <v>3870</v>
      </c>
      <c r="T5191">
        <v>19700</v>
      </c>
      <c r="U5191">
        <v>24800</v>
      </c>
      <c r="V5191">
        <v>31000</v>
      </c>
    </row>
    <row r="5192" spans="1:22" x14ac:dyDescent="0.25">
      <c r="A5192" t="str">
        <f t="shared" si="81"/>
        <v>2017/20185MaleSport and exercise sciencesNon-EU</v>
      </c>
      <c r="B5192" t="s">
        <v>126</v>
      </c>
      <c r="C5192" t="s">
        <v>141</v>
      </c>
      <c r="D5192">
        <v>5</v>
      </c>
      <c r="E5192" t="s">
        <v>2</v>
      </c>
      <c r="F5192" t="s">
        <v>125</v>
      </c>
      <c r="G5192" t="s">
        <v>82</v>
      </c>
      <c r="H5192">
        <v>85</v>
      </c>
      <c r="I5192">
        <v>85</v>
      </c>
      <c r="J5192">
        <v>53.2</v>
      </c>
      <c r="K5192">
        <v>0.6</v>
      </c>
      <c r="L5192">
        <v>40</v>
      </c>
      <c r="M5192">
        <v>20.6</v>
      </c>
      <c r="N5192">
        <v>1.2</v>
      </c>
      <c r="O5192">
        <v>17.7</v>
      </c>
      <c r="P5192">
        <v>20.2</v>
      </c>
      <c r="Q5192">
        <v>25</v>
      </c>
      <c r="R5192">
        <v>7.3</v>
      </c>
      <c r="S5192">
        <v>15</v>
      </c>
      <c r="T5192">
        <v>18600</v>
      </c>
      <c r="U5192">
        <v>24800</v>
      </c>
      <c r="V5192">
        <v>32100</v>
      </c>
    </row>
    <row r="5193" spans="1:22" x14ac:dyDescent="0.25">
      <c r="A5193" t="str">
        <f t="shared" si="81"/>
        <v>2017/20185MaleVeterinary sciencesEU</v>
      </c>
      <c r="B5193" t="s">
        <v>126</v>
      </c>
      <c r="C5193" t="s">
        <v>141</v>
      </c>
      <c r="D5193">
        <v>5</v>
      </c>
      <c r="E5193" t="s">
        <v>2</v>
      </c>
      <c r="F5193" t="s">
        <v>21</v>
      </c>
      <c r="G5193" t="s">
        <v>85</v>
      </c>
      <c r="H5193">
        <v>5</v>
      </c>
      <c r="I5193">
        <v>5</v>
      </c>
      <c r="J5193">
        <v>0</v>
      </c>
      <c r="K5193">
        <v>0</v>
      </c>
      <c r="L5193">
        <v>5</v>
      </c>
      <c r="M5193">
        <v>20</v>
      </c>
      <c r="N5193">
        <v>0</v>
      </c>
      <c r="O5193">
        <v>40</v>
      </c>
      <c r="P5193">
        <v>80</v>
      </c>
      <c r="Q5193">
        <v>80</v>
      </c>
      <c r="R5193">
        <v>40</v>
      </c>
      <c r="S5193" t="s">
        <v>124</v>
      </c>
      <c r="T5193" t="s">
        <v>124</v>
      </c>
      <c r="U5193" t="s">
        <v>124</v>
      </c>
      <c r="V5193" t="s">
        <v>124</v>
      </c>
    </row>
    <row r="5194" spans="1:22" x14ac:dyDescent="0.25">
      <c r="A5194" t="str">
        <f t="shared" si="81"/>
        <v>2017/20185MaleVeterinary sciencesUK</v>
      </c>
      <c r="B5194" t="s">
        <v>126</v>
      </c>
      <c r="C5194" t="s">
        <v>141</v>
      </c>
      <c r="D5194">
        <v>5</v>
      </c>
      <c r="E5194" t="s">
        <v>2</v>
      </c>
      <c r="F5194" t="s">
        <v>61</v>
      </c>
      <c r="G5194" t="s">
        <v>85</v>
      </c>
      <c r="H5194">
        <v>135</v>
      </c>
      <c r="I5194">
        <v>135</v>
      </c>
      <c r="J5194">
        <v>0</v>
      </c>
      <c r="K5194">
        <v>0.7</v>
      </c>
      <c r="L5194">
        <v>135</v>
      </c>
      <c r="M5194">
        <v>4.5</v>
      </c>
      <c r="N5194">
        <v>8.1999999999999993</v>
      </c>
      <c r="O5194">
        <v>65.7</v>
      </c>
      <c r="P5194">
        <v>85.8</v>
      </c>
      <c r="Q5194">
        <v>87.3</v>
      </c>
      <c r="R5194">
        <v>21.6</v>
      </c>
      <c r="S5194">
        <v>85</v>
      </c>
      <c r="T5194">
        <v>23400</v>
      </c>
      <c r="U5194">
        <v>36300</v>
      </c>
      <c r="V5194">
        <v>41700</v>
      </c>
    </row>
    <row r="5195" spans="1:22" x14ac:dyDescent="0.25">
      <c r="A5195" t="str">
        <f t="shared" si="81"/>
        <v>2017/20185MaleVeterinary sciencesNon-EU</v>
      </c>
      <c r="B5195" t="s">
        <v>126</v>
      </c>
      <c r="C5195" t="s">
        <v>141</v>
      </c>
      <c r="D5195">
        <v>5</v>
      </c>
      <c r="E5195" t="s">
        <v>2</v>
      </c>
      <c r="F5195" t="s">
        <v>125</v>
      </c>
      <c r="G5195" t="s">
        <v>85</v>
      </c>
      <c r="H5195">
        <v>5</v>
      </c>
      <c r="I5195">
        <v>5</v>
      </c>
      <c r="J5195">
        <v>66.7</v>
      </c>
      <c r="K5195">
        <v>0</v>
      </c>
      <c r="L5195">
        <v>0</v>
      </c>
      <c r="M5195">
        <v>0</v>
      </c>
      <c r="N5195">
        <v>0</v>
      </c>
      <c r="O5195">
        <v>16.7</v>
      </c>
      <c r="P5195">
        <v>33.299999999999997</v>
      </c>
      <c r="Q5195">
        <v>33.299999999999997</v>
      </c>
      <c r="R5195">
        <v>16.7</v>
      </c>
      <c r="S5195" t="s">
        <v>124</v>
      </c>
      <c r="T5195" t="s">
        <v>124</v>
      </c>
      <c r="U5195" t="s">
        <v>124</v>
      </c>
      <c r="V5195" t="s">
        <v>124</v>
      </c>
    </row>
    <row r="5196" spans="1:22" x14ac:dyDescent="0.25">
      <c r="A5196" t="str">
        <f t="shared" si="81"/>
        <v>2017/20183FemaleAgriculture, food and related studiesEU</v>
      </c>
      <c r="B5196" t="s">
        <v>126</v>
      </c>
      <c r="C5196" t="s">
        <v>142</v>
      </c>
      <c r="D5196">
        <v>3</v>
      </c>
      <c r="E5196" t="s">
        <v>1</v>
      </c>
      <c r="F5196" t="s">
        <v>21</v>
      </c>
      <c r="G5196" t="s">
        <v>87</v>
      </c>
      <c r="H5196">
        <v>45</v>
      </c>
      <c r="I5196">
        <v>45</v>
      </c>
      <c r="J5196">
        <v>35.5</v>
      </c>
      <c r="K5196">
        <v>7.6</v>
      </c>
      <c r="L5196">
        <v>25</v>
      </c>
      <c r="M5196">
        <v>20.7</v>
      </c>
      <c r="N5196">
        <v>6.3</v>
      </c>
      <c r="O5196">
        <v>30.4</v>
      </c>
      <c r="P5196">
        <v>32.799999999999997</v>
      </c>
      <c r="Q5196">
        <v>37.5</v>
      </c>
      <c r="R5196">
        <v>7</v>
      </c>
      <c r="S5196">
        <v>15</v>
      </c>
      <c r="T5196">
        <v>18600</v>
      </c>
      <c r="U5196">
        <v>22600</v>
      </c>
      <c r="V5196">
        <v>24500</v>
      </c>
    </row>
    <row r="5197" spans="1:22" x14ac:dyDescent="0.25">
      <c r="A5197" t="str">
        <f t="shared" si="81"/>
        <v>2017/20183FemaleAgriculture, food and related studiesUK</v>
      </c>
      <c r="B5197" t="s">
        <v>126</v>
      </c>
      <c r="C5197" t="s">
        <v>142</v>
      </c>
      <c r="D5197">
        <v>3</v>
      </c>
      <c r="E5197" t="s">
        <v>1</v>
      </c>
      <c r="F5197" t="s">
        <v>61</v>
      </c>
      <c r="G5197" t="s">
        <v>87</v>
      </c>
      <c r="H5197">
        <v>1675</v>
      </c>
      <c r="I5197">
        <v>1670</v>
      </c>
      <c r="J5197">
        <v>0.8</v>
      </c>
      <c r="K5197">
        <v>0.3</v>
      </c>
      <c r="L5197">
        <v>1655</v>
      </c>
      <c r="M5197">
        <v>5.5</v>
      </c>
      <c r="N5197">
        <v>5.0999999999999996</v>
      </c>
      <c r="O5197">
        <v>74.2</v>
      </c>
      <c r="P5197">
        <v>85.8</v>
      </c>
      <c r="Q5197">
        <v>88.6</v>
      </c>
      <c r="R5197">
        <v>14.4</v>
      </c>
      <c r="S5197">
        <v>1190</v>
      </c>
      <c r="T5197">
        <v>14700</v>
      </c>
      <c r="U5197">
        <v>18600</v>
      </c>
      <c r="V5197">
        <v>24100</v>
      </c>
    </row>
    <row r="5198" spans="1:22" x14ac:dyDescent="0.25">
      <c r="A5198" t="str">
        <f t="shared" si="81"/>
        <v>2017/20183FemaleAgriculture, food and related studiesNon-EU</v>
      </c>
      <c r="B5198" t="s">
        <v>126</v>
      </c>
      <c r="C5198" t="s">
        <v>142</v>
      </c>
      <c r="D5198">
        <v>3</v>
      </c>
      <c r="E5198" t="s">
        <v>1</v>
      </c>
      <c r="F5198" t="s">
        <v>125</v>
      </c>
      <c r="G5198" t="s">
        <v>87</v>
      </c>
      <c r="H5198">
        <v>110</v>
      </c>
      <c r="I5198">
        <v>105</v>
      </c>
      <c r="J5198">
        <v>46</v>
      </c>
      <c r="K5198">
        <v>2.7</v>
      </c>
      <c r="L5198">
        <v>55</v>
      </c>
      <c r="M5198">
        <v>32.799999999999997</v>
      </c>
      <c r="N5198">
        <v>1.4</v>
      </c>
      <c r="O5198">
        <v>13.7</v>
      </c>
      <c r="P5198">
        <v>15.5</v>
      </c>
      <c r="Q5198">
        <v>19.8</v>
      </c>
      <c r="R5198">
        <v>6.1</v>
      </c>
      <c r="S5198">
        <v>15</v>
      </c>
      <c r="T5198">
        <v>8000</v>
      </c>
      <c r="U5198">
        <v>10600</v>
      </c>
      <c r="V5198">
        <v>27400</v>
      </c>
    </row>
    <row r="5199" spans="1:22" x14ac:dyDescent="0.25">
      <c r="A5199" t="str">
        <f t="shared" si="81"/>
        <v>2017/20183FemaleAllied healthEU</v>
      </c>
      <c r="B5199" t="s">
        <v>126</v>
      </c>
      <c r="C5199" t="s">
        <v>142</v>
      </c>
      <c r="D5199">
        <v>3</v>
      </c>
      <c r="E5199" t="s">
        <v>1</v>
      </c>
      <c r="F5199" t="s">
        <v>21</v>
      </c>
      <c r="G5199" t="s">
        <v>145</v>
      </c>
      <c r="H5199">
        <v>290</v>
      </c>
      <c r="I5199">
        <v>270</v>
      </c>
      <c r="J5199">
        <v>25.5</v>
      </c>
      <c r="K5199">
        <v>6.4</v>
      </c>
      <c r="L5199">
        <v>200</v>
      </c>
      <c r="M5199">
        <v>17.7</v>
      </c>
      <c r="N5199">
        <v>4.5999999999999996</v>
      </c>
      <c r="O5199">
        <v>34.799999999999997</v>
      </c>
      <c r="P5199">
        <v>44.6</v>
      </c>
      <c r="Q5199">
        <v>52.2</v>
      </c>
      <c r="R5199">
        <v>17.3</v>
      </c>
      <c r="S5199">
        <v>85</v>
      </c>
      <c r="T5199">
        <v>21900</v>
      </c>
      <c r="U5199">
        <v>25900</v>
      </c>
      <c r="V5199">
        <v>28500</v>
      </c>
    </row>
    <row r="5200" spans="1:22" x14ac:dyDescent="0.25">
      <c r="A5200" t="str">
        <f t="shared" si="81"/>
        <v>2017/20183FemaleAllied healthUK</v>
      </c>
      <c r="B5200" t="s">
        <v>126</v>
      </c>
      <c r="C5200" t="s">
        <v>142</v>
      </c>
      <c r="D5200">
        <v>3</v>
      </c>
      <c r="E5200" t="s">
        <v>1</v>
      </c>
      <c r="F5200" t="s">
        <v>61</v>
      </c>
      <c r="G5200" t="s">
        <v>145</v>
      </c>
      <c r="H5200">
        <v>7165</v>
      </c>
      <c r="I5200">
        <v>7130</v>
      </c>
      <c r="J5200">
        <v>1.3</v>
      </c>
      <c r="K5200">
        <v>0.5</v>
      </c>
      <c r="L5200">
        <v>7035</v>
      </c>
      <c r="M5200">
        <v>4.4000000000000004</v>
      </c>
      <c r="N5200">
        <v>4.9000000000000004</v>
      </c>
      <c r="O5200">
        <v>70.3</v>
      </c>
      <c r="P5200">
        <v>84.1</v>
      </c>
      <c r="Q5200">
        <v>89.4</v>
      </c>
      <c r="R5200">
        <v>19.100000000000001</v>
      </c>
      <c r="S5200">
        <v>4820</v>
      </c>
      <c r="T5200">
        <v>17500</v>
      </c>
      <c r="U5200">
        <v>23400</v>
      </c>
      <c r="V5200">
        <v>27700</v>
      </c>
    </row>
    <row r="5201" spans="1:22" x14ac:dyDescent="0.25">
      <c r="A5201" t="str">
        <f t="shared" si="81"/>
        <v>2017/20183FemaleAllied healthNon-EU</v>
      </c>
      <c r="B5201" t="s">
        <v>126</v>
      </c>
      <c r="C5201" t="s">
        <v>142</v>
      </c>
      <c r="D5201">
        <v>3</v>
      </c>
      <c r="E5201" t="s">
        <v>1</v>
      </c>
      <c r="F5201" t="s">
        <v>125</v>
      </c>
      <c r="G5201" t="s">
        <v>145</v>
      </c>
      <c r="H5201">
        <v>360</v>
      </c>
      <c r="I5201">
        <v>350</v>
      </c>
      <c r="J5201">
        <v>34.6</v>
      </c>
      <c r="K5201">
        <v>2</v>
      </c>
      <c r="L5201">
        <v>230</v>
      </c>
      <c r="M5201">
        <v>25.4</v>
      </c>
      <c r="N5201">
        <v>4.5999999999999996</v>
      </c>
      <c r="O5201">
        <v>21</v>
      </c>
      <c r="P5201">
        <v>27.8</v>
      </c>
      <c r="Q5201">
        <v>35.299999999999997</v>
      </c>
      <c r="R5201">
        <v>14.3</v>
      </c>
      <c r="S5201">
        <v>65</v>
      </c>
      <c r="T5201">
        <v>15000</v>
      </c>
      <c r="U5201">
        <v>21200</v>
      </c>
      <c r="V5201">
        <v>31000</v>
      </c>
    </row>
    <row r="5202" spans="1:22" x14ac:dyDescent="0.25">
      <c r="A5202" t="str">
        <f t="shared" si="81"/>
        <v>2017/20183FemaleArchitecture, building and planningEU</v>
      </c>
      <c r="B5202" t="s">
        <v>126</v>
      </c>
      <c r="C5202" t="s">
        <v>142</v>
      </c>
      <c r="D5202">
        <v>3</v>
      </c>
      <c r="E5202" t="s">
        <v>1</v>
      </c>
      <c r="F5202" t="s">
        <v>21</v>
      </c>
      <c r="G5202" t="s">
        <v>97</v>
      </c>
      <c r="H5202">
        <v>350</v>
      </c>
      <c r="I5202">
        <v>340</v>
      </c>
      <c r="J5202">
        <v>20.100000000000001</v>
      </c>
      <c r="K5202">
        <v>3.6</v>
      </c>
      <c r="L5202">
        <v>270</v>
      </c>
      <c r="M5202">
        <v>12.7</v>
      </c>
      <c r="N5202">
        <v>4.3</v>
      </c>
      <c r="O5202">
        <v>14.6</v>
      </c>
      <c r="P5202">
        <v>38.799999999999997</v>
      </c>
      <c r="Q5202">
        <v>63</v>
      </c>
      <c r="R5202">
        <v>48.4</v>
      </c>
      <c r="S5202">
        <v>50</v>
      </c>
      <c r="T5202">
        <v>21900</v>
      </c>
      <c r="U5202">
        <v>26300</v>
      </c>
      <c r="V5202">
        <v>31800</v>
      </c>
    </row>
    <row r="5203" spans="1:22" x14ac:dyDescent="0.25">
      <c r="A5203" t="str">
        <f t="shared" si="81"/>
        <v>2017/20183FemaleArchitecture, building and planningUK</v>
      </c>
      <c r="B5203" t="s">
        <v>126</v>
      </c>
      <c r="C5203" t="s">
        <v>142</v>
      </c>
      <c r="D5203">
        <v>3</v>
      </c>
      <c r="E5203" t="s">
        <v>1</v>
      </c>
      <c r="F5203" t="s">
        <v>61</v>
      </c>
      <c r="G5203" t="s">
        <v>97</v>
      </c>
      <c r="H5203">
        <v>1570</v>
      </c>
      <c r="I5203">
        <v>1560</v>
      </c>
      <c r="J5203">
        <v>1.2</v>
      </c>
      <c r="K5203">
        <v>0.6</v>
      </c>
      <c r="L5203">
        <v>1540</v>
      </c>
      <c r="M5203">
        <v>5.6</v>
      </c>
      <c r="N5203">
        <v>5.2</v>
      </c>
      <c r="O5203">
        <v>56.1</v>
      </c>
      <c r="P5203">
        <v>76.099999999999994</v>
      </c>
      <c r="Q5203">
        <v>88.1</v>
      </c>
      <c r="R5203">
        <v>32</v>
      </c>
      <c r="S5203">
        <v>840</v>
      </c>
      <c r="T5203">
        <v>20400</v>
      </c>
      <c r="U5203">
        <v>27000</v>
      </c>
      <c r="V5203">
        <v>33200</v>
      </c>
    </row>
    <row r="5204" spans="1:22" x14ac:dyDescent="0.25">
      <c r="A5204" t="str">
        <f t="shared" si="81"/>
        <v>2017/20183FemaleArchitecture, building and planningNon-EU</v>
      </c>
      <c r="B5204" t="s">
        <v>126</v>
      </c>
      <c r="C5204" t="s">
        <v>142</v>
      </c>
      <c r="D5204">
        <v>3</v>
      </c>
      <c r="E5204" t="s">
        <v>1</v>
      </c>
      <c r="F5204" t="s">
        <v>125</v>
      </c>
      <c r="G5204" t="s">
        <v>97</v>
      </c>
      <c r="H5204">
        <v>510</v>
      </c>
      <c r="I5204">
        <v>500</v>
      </c>
      <c r="J5204">
        <v>58.1</v>
      </c>
      <c r="K5204">
        <v>1.7</v>
      </c>
      <c r="L5204">
        <v>210</v>
      </c>
      <c r="M5204">
        <v>14.9</v>
      </c>
      <c r="N5204">
        <v>2</v>
      </c>
      <c r="O5204">
        <v>5.5</v>
      </c>
      <c r="P5204">
        <v>9.8000000000000007</v>
      </c>
      <c r="Q5204">
        <v>25</v>
      </c>
      <c r="R5204">
        <v>19.5</v>
      </c>
      <c r="S5204">
        <v>25</v>
      </c>
      <c r="T5204">
        <v>20100</v>
      </c>
      <c r="U5204">
        <v>26300</v>
      </c>
      <c r="V5204">
        <v>33900</v>
      </c>
    </row>
    <row r="5205" spans="1:22" x14ac:dyDescent="0.25">
      <c r="A5205" t="str">
        <f t="shared" si="81"/>
        <v>2017/20183FemaleBiosciencesEU</v>
      </c>
      <c r="B5205" t="s">
        <v>126</v>
      </c>
      <c r="C5205" t="s">
        <v>142</v>
      </c>
      <c r="D5205">
        <v>3</v>
      </c>
      <c r="E5205" t="s">
        <v>1</v>
      </c>
      <c r="F5205" t="s">
        <v>21</v>
      </c>
      <c r="G5205" t="s">
        <v>80</v>
      </c>
      <c r="H5205">
        <v>340</v>
      </c>
      <c r="I5205">
        <v>335</v>
      </c>
      <c r="J5205">
        <v>24.7</v>
      </c>
      <c r="K5205">
        <v>2</v>
      </c>
      <c r="L5205">
        <v>250</v>
      </c>
      <c r="M5205">
        <v>17</v>
      </c>
      <c r="N5205">
        <v>4.7</v>
      </c>
      <c r="O5205">
        <v>24.5</v>
      </c>
      <c r="P5205">
        <v>38.4</v>
      </c>
      <c r="Q5205">
        <v>53.5</v>
      </c>
      <c r="R5205">
        <v>28.9</v>
      </c>
      <c r="S5205">
        <v>75</v>
      </c>
      <c r="T5205">
        <v>16400</v>
      </c>
      <c r="U5205">
        <v>21900</v>
      </c>
      <c r="V5205">
        <v>28100</v>
      </c>
    </row>
    <row r="5206" spans="1:22" x14ac:dyDescent="0.25">
      <c r="A5206" t="str">
        <f t="shared" si="81"/>
        <v>2017/20183FemaleBiosciencesUK</v>
      </c>
      <c r="B5206" t="s">
        <v>126</v>
      </c>
      <c r="C5206" t="s">
        <v>142</v>
      </c>
      <c r="D5206">
        <v>3</v>
      </c>
      <c r="E5206" t="s">
        <v>1</v>
      </c>
      <c r="F5206" t="s">
        <v>61</v>
      </c>
      <c r="G5206" t="s">
        <v>80</v>
      </c>
      <c r="H5206">
        <v>5735</v>
      </c>
      <c r="I5206">
        <v>5720</v>
      </c>
      <c r="J5206">
        <v>1.4</v>
      </c>
      <c r="K5206">
        <v>0.3</v>
      </c>
      <c r="L5206">
        <v>5640</v>
      </c>
      <c r="M5206">
        <v>5.5</v>
      </c>
      <c r="N5206">
        <v>6.1</v>
      </c>
      <c r="O5206">
        <v>57.8</v>
      </c>
      <c r="P5206">
        <v>75.5</v>
      </c>
      <c r="Q5206">
        <v>87</v>
      </c>
      <c r="R5206">
        <v>29.2</v>
      </c>
      <c r="S5206">
        <v>3235</v>
      </c>
      <c r="T5206">
        <v>16800</v>
      </c>
      <c r="U5206">
        <v>21900</v>
      </c>
      <c r="V5206">
        <v>27000</v>
      </c>
    </row>
    <row r="5207" spans="1:22" x14ac:dyDescent="0.25">
      <c r="A5207" t="str">
        <f t="shared" si="81"/>
        <v>2017/20183FemaleBiosciencesNon-EU</v>
      </c>
      <c r="B5207" t="s">
        <v>126</v>
      </c>
      <c r="C5207" t="s">
        <v>142</v>
      </c>
      <c r="D5207">
        <v>3</v>
      </c>
      <c r="E5207" t="s">
        <v>1</v>
      </c>
      <c r="F5207" t="s">
        <v>125</v>
      </c>
      <c r="G5207" t="s">
        <v>80</v>
      </c>
      <c r="H5207">
        <v>445</v>
      </c>
      <c r="I5207">
        <v>435</v>
      </c>
      <c r="J5207">
        <v>41.7</v>
      </c>
      <c r="K5207">
        <v>1.3</v>
      </c>
      <c r="L5207">
        <v>255</v>
      </c>
      <c r="M5207">
        <v>24.5</v>
      </c>
      <c r="N5207">
        <v>4</v>
      </c>
      <c r="O5207">
        <v>14.1</v>
      </c>
      <c r="P5207">
        <v>19.5</v>
      </c>
      <c r="Q5207">
        <v>29.8</v>
      </c>
      <c r="R5207">
        <v>15.7</v>
      </c>
      <c r="S5207">
        <v>55</v>
      </c>
      <c r="T5207">
        <v>17500</v>
      </c>
      <c r="U5207">
        <v>25200</v>
      </c>
      <c r="V5207">
        <v>32500</v>
      </c>
    </row>
    <row r="5208" spans="1:22" x14ac:dyDescent="0.25">
      <c r="A5208" t="str">
        <f t="shared" si="81"/>
        <v>2017/20183FemaleBusiness and managementEU</v>
      </c>
      <c r="B5208" t="s">
        <v>126</v>
      </c>
      <c r="C5208" t="s">
        <v>142</v>
      </c>
      <c r="D5208">
        <v>3</v>
      </c>
      <c r="E5208" t="s">
        <v>1</v>
      </c>
      <c r="F5208" t="s">
        <v>21</v>
      </c>
      <c r="G5208" t="s">
        <v>107</v>
      </c>
      <c r="H5208">
        <v>2345</v>
      </c>
      <c r="I5208">
        <v>2250</v>
      </c>
      <c r="J5208">
        <v>31.3</v>
      </c>
      <c r="K5208">
        <v>4.0999999999999996</v>
      </c>
      <c r="L5208">
        <v>1545</v>
      </c>
      <c r="M5208">
        <v>23.6</v>
      </c>
      <c r="N5208">
        <v>3.9</v>
      </c>
      <c r="O5208">
        <v>37.4</v>
      </c>
      <c r="P5208">
        <v>39.700000000000003</v>
      </c>
      <c r="Q5208">
        <v>41.2</v>
      </c>
      <c r="R5208">
        <v>3.8</v>
      </c>
      <c r="S5208">
        <v>810</v>
      </c>
      <c r="T5208">
        <v>20400</v>
      </c>
      <c r="U5208">
        <v>27000</v>
      </c>
      <c r="V5208">
        <v>35400</v>
      </c>
    </row>
    <row r="5209" spans="1:22" x14ac:dyDescent="0.25">
      <c r="A5209" t="str">
        <f t="shared" si="81"/>
        <v>2017/20183FemaleBusiness and managementUK</v>
      </c>
      <c r="B5209" t="s">
        <v>126</v>
      </c>
      <c r="C5209" t="s">
        <v>142</v>
      </c>
      <c r="D5209">
        <v>3</v>
      </c>
      <c r="E5209" t="s">
        <v>1</v>
      </c>
      <c r="F5209" t="s">
        <v>61</v>
      </c>
      <c r="G5209" t="s">
        <v>107</v>
      </c>
      <c r="H5209">
        <v>17220</v>
      </c>
      <c r="I5209">
        <v>17085</v>
      </c>
      <c r="J5209">
        <v>1.3</v>
      </c>
      <c r="K5209">
        <v>0.8</v>
      </c>
      <c r="L5209">
        <v>16855</v>
      </c>
      <c r="M5209">
        <v>6.5</v>
      </c>
      <c r="N5209">
        <v>6.9</v>
      </c>
      <c r="O5209">
        <v>78.7</v>
      </c>
      <c r="P5209">
        <v>83.5</v>
      </c>
      <c r="Q5209">
        <v>85.2</v>
      </c>
      <c r="R5209">
        <v>6.6</v>
      </c>
      <c r="S5209">
        <v>13130</v>
      </c>
      <c r="T5209">
        <v>18200</v>
      </c>
      <c r="U5209">
        <v>23700</v>
      </c>
      <c r="V5209">
        <v>29900</v>
      </c>
    </row>
    <row r="5210" spans="1:22" x14ac:dyDescent="0.25">
      <c r="A5210" t="str">
        <f t="shared" si="81"/>
        <v>2017/20183FemaleBusiness and managementNon-EU</v>
      </c>
      <c r="B5210" t="s">
        <v>126</v>
      </c>
      <c r="C5210" t="s">
        <v>142</v>
      </c>
      <c r="D5210">
        <v>3</v>
      </c>
      <c r="E5210" t="s">
        <v>1</v>
      </c>
      <c r="F5210" t="s">
        <v>125</v>
      </c>
      <c r="G5210" t="s">
        <v>107</v>
      </c>
      <c r="H5210">
        <v>7940</v>
      </c>
      <c r="I5210">
        <v>7895</v>
      </c>
      <c r="J5210">
        <v>70</v>
      </c>
      <c r="K5210">
        <v>0.6</v>
      </c>
      <c r="L5210">
        <v>2365</v>
      </c>
      <c r="M5210">
        <v>19.3</v>
      </c>
      <c r="N5210">
        <v>1.6</v>
      </c>
      <c r="O5210">
        <v>6.3</v>
      </c>
      <c r="P5210">
        <v>7</v>
      </c>
      <c r="Q5210">
        <v>9</v>
      </c>
      <c r="R5210">
        <v>2.8</v>
      </c>
      <c r="S5210">
        <v>440</v>
      </c>
      <c r="T5210">
        <v>17500</v>
      </c>
      <c r="U5210">
        <v>25900</v>
      </c>
      <c r="V5210">
        <v>34300</v>
      </c>
    </row>
    <row r="5211" spans="1:22" x14ac:dyDescent="0.25">
      <c r="A5211" t="str">
        <f t="shared" si="81"/>
        <v>2017/20183FemaleCeltic studiesEU</v>
      </c>
      <c r="B5211" t="s">
        <v>126</v>
      </c>
      <c r="C5211" t="s">
        <v>142</v>
      </c>
      <c r="D5211">
        <v>3</v>
      </c>
      <c r="E5211" t="s">
        <v>1</v>
      </c>
      <c r="F5211" t="s">
        <v>21</v>
      </c>
      <c r="G5211" t="s">
        <v>111</v>
      </c>
      <c r="H5211" t="s">
        <v>124</v>
      </c>
      <c r="I5211" t="s">
        <v>124</v>
      </c>
      <c r="J5211" t="s">
        <v>124</v>
      </c>
      <c r="K5211" t="s">
        <v>124</v>
      </c>
      <c r="L5211" t="s">
        <v>124</v>
      </c>
      <c r="M5211" t="s">
        <v>124</v>
      </c>
      <c r="N5211" t="s">
        <v>124</v>
      </c>
      <c r="O5211" t="s">
        <v>124</v>
      </c>
      <c r="P5211" t="s">
        <v>124</v>
      </c>
      <c r="Q5211" t="s">
        <v>124</v>
      </c>
      <c r="R5211" t="s">
        <v>124</v>
      </c>
      <c r="S5211" t="s">
        <v>124</v>
      </c>
      <c r="T5211" t="s">
        <v>124</v>
      </c>
      <c r="U5211" t="s">
        <v>124</v>
      </c>
      <c r="V5211" t="s">
        <v>124</v>
      </c>
    </row>
    <row r="5212" spans="1:22" x14ac:dyDescent="0.25">
      <c r="A5212" t="str">
        <f t="shared" si="81"/>
        <v>2017/20183FemaleCeltic studiesUK</v>
      </c>
      <c r="B5212" t="s">
        <v>126</v>
      </c>
      <c r="C5212" t="s">
        <v>142</v>
      </c>
      <c r="D5212">
        <v>3</v>
      </c>
      <c r="E5212" t="s">
        <v>1</v>
      </c>
      <c r="F5212" t="s">
        <v>61</v>
      </c>
      <c r="G5212" t="s">
        <v>111</v>
      </c>
      <c r="H5212">
        <v>10</v>
      </c>
      <c r="I5212">
        <v>10</v>
      </c>
      <c r="J5212">
        <v>0</v>
      </c>
      <c r="K5212">
        <v>4.5999999999999996</v>
      </c>
      <c r="L5212">
        <v>10</v>
      </c>
      <c r="M5212">
        <v>0</v>
      </c>
      <c r="N5212">
        <v>9.6</v>
      </c>
      <c r="O5212">
        <v>51.8</v>
      </c>
      <c r="P5212">
        <v>80.7</v>
      </c>
      <c r="Q5212">
        <v>90.4</v>
      </c>
      <c r="R5212">
        <v>38.5</v>
      </c>
      <c r="S5212" t="s">
        <v>124</v>
      </c>
      <c r="T5212" t="s">
        <v>124</v>
      </c>
      <c r="U5212" t="s">
        <v>124</v>
      </c>
      <c r="V5212" t="s">
        <v>124</v>
      </c>
    </row>
    <row r="5213" spans="1:22" x14ac:dyDescent="0.25">
      <c r="A5213" t="str">
        <f t="shared" si="81"/>
        <v>2017/20183FemaleChemistryEU</v>
      </c>
      <c r="B5213" t="s">
        <v>126</v>
      </c>
      <c r="C5213" t="s">
        <v>142</v>
      </c>
      <c r="D5213">
        <v>3</v>
      </c>
      <c r="E5213" t="s">
        <v>1</v>
      </c>
      <c r="F5213" t="s">
        <v>21</v>
      </c>
      <c r="G5213" t="s">
        <v>90</v>
      </c>
      <c r="H5213">
        <v>80</v>
      </c>
      <c r="I5213">
        <v>80</v>
      </c>
      <c r="J5213">
        <v>21</v>
      </c>
      <c r="K5213">
        <v>3</v>
      </c>
      <c r="L5213">
        <v>65</v>
      </c>
      <c r="M5213">
        <v>15.5</v>
      </c>
      <c r="N5213">
        <v>0.6</v>
      </c>
      <c r="O5213">
        <v>32.6</v>
      </c>
      <c r="P5213">
        <v>54.1</v>
      </c>
      <c r="Q5213">
        <v>62.9</v>
      </c>
      <c r="R5213">
        <v>30.3</v>
      </c>
      <c r="S5213">
        <v>25</v>
      </c>
      <c r="T5213">
        <v>20400</v>
      </c>
      <c r="U5213">
        <v>25200</v>
      </c>
      <c r="V5213">
        <v>36900</v>
      </c>
    </row>
    <row r="5214" spans="1:22" x14ac:dyDescent="0.25">
      <c r="A5214" t="str">
        <f t="shared" si="81"/>
        <v>2017/20183FemaleChemistryUK</v>
      </c>
      <c r="B5214" t="s">
        <v>126</v>
      </c>
      <c r="C5214" t="s">
        <v>142</v>
      </c>
      <c r="D5214">
        <v>3</v>
      </c>
      <c r="E5214" t="s">
        <v>1</v>
      </c>
      <c r="F5214" t="s">
        <v>61</v>
      </c>
      <c r="G5214" t="s">
        <v>90</v>
      </c>
      <c r="H5214">
        <v>1245</v>
      </c>
      <c r="I5214">
        <v>1235</v>
      </c>
      <c r="J5214">
        <v>0.6</v>
      </c>
      <c r="K5214">
        <v>1</v>
      </c>
      <c r="L5214">
        <v>1225</v>
      </c>
      <c r="M5214">
        <v>5.6</v>
      </c>
      <c r="N5214">
        <v>3.5</v>
      </c>
      <c r="O5214">
        <v>64.5</v>
      </c>
      <c r="P5214">
        <v>81.400000000000006</v>
      </c>
      <c r="Q5214">
        <v>90.3</v>
      </c>
      <c r="R5214">
        <v>25.7</v>
      </c>
      <c r="S5214">
        <v>780</v>
      </c>
      <c r="T5214">
        <v>21500</v>
      </c>
      <c r="U5214">
        <v>25900</v>
      </c>
      <c r="V5214">
        <v>31800</v>
      </c>
    </row>
    <row r="5215" spans="1:22" x14ac:dyDescent="0.25">
      <c r="A5215" t="str">
        <f t="shared" si="81"/>
        <v>2017/20183FemaleChemistryNon-EU</v>
      </c>
      <c r="B5215" t="s">
        <v>126</v>
      </c>
      <c r="C5215" t="s">
        <v>142</v>
      </c>
      <c r="D5215">
        <v>3</v>
      </c>
      <c r="E5215" t="s">
        <v>1</v>
      </c>
      <c r="F5215" t="s">
        <v>125</v>
      </c>
      <c r="G5215" t="s">
        <v>90</v>
      </c>
      <c r="H5215">
        <v>130</v>
      </c>
      <c r="I5215">
        <v>130</v>
      </c>
      <c r="J5215">
        <v>48.9</v>
      </c>
      <c r="K5215">
        <v>1.5</v>
      </c>
      <c r="L5215">
        <v>65</v>
      </c>
      <c r="M5215">
        <v>19</v>
      </c>
      <c r="N5215">
        <v>1.9</v>
      </c>
      <c r="O5215">
        <v>10.1</v>
      </c>
      <c r="P5215">
        <v>19.7</v>
      </c>
      <c r="Q5215">
        <v>30.3</v>
      </c>
      <c r="R5215">
        <v>20.2</v>
      </c>
      <c r="S5215" t="s">
        <v>124</v>
      </c>
      <c r="T5215" t="s">
        <v>124</v>
      </c>
      <c r="U5215" t="s">
        <v>124</v>
      </c>
      <c r="V5215" t="s">
        <v>124</v>
      </c>
    </row>
    <row r="5216" spans="1:22" x14ac:dyDescent="0.25">
      <c r="A5216" t="str">
        <f t="shared" si="81"/>
        <v>2017/20183FemaleCombined and general studiesEU</v>
      </c>
      <c r="B5216" t="s">
        <v>126</v>
      </c>
      <c r="C5216" t="s">
        <v>142</v>
      </c>
      <c r="D5216">
        <v>3</v>
      </c>
      <c r="E5216" t="s">
        <v>1</v>
      </c>
      <c r="F5216" t="s">
        <v>21</v>
      </c>
      <c r="G5216" t="s">
        <v>120</v>
      </c>
      <c r="H5216">
        <v>35</v>
      </c>
      <c r="I5216">
        <v>30</v>
      </c>
      <c r="J5216">
        <v>9.3000000000000007</v>
      </c>
      <c r="K5216">
        <v>7.3</v>
      </c>
      <c r="L5216">
        <v>30</v>
      </c>
      <c r="M5216">
        <v>32.299999999999997</v>
      </c>
      <c r="N5216">
        <v>3.1</v>
      </c>
      <c r="O5216">
        <v>32.299999999999997</v>
      </c>
      <c r="P5216">
        <v>45.8</v>
      </c>
      <c r="Q5216">
        <v>55.2</v>
      </c>
      <c r="R5216">
        <v>22.9</v>
      </c>
      <c r="S5216" t="s">
        <v>124</v>
      </c>
      <c r="T5216" t="s">
        <v>124</v>
      </c>
      <c r="U5216" t="s">
        <v>124</v>
      </c>
      <c r="V5216" t="s">
        <v>124</v>
      </c>
    </row>
    <row r="5217" spans="1:22" x14ac:dyDescent="0.25">
      <c r="A5217" t="str">
        <f t="shared" si="81"/>
        <v>2017/20183FemaleCombined and general studiesUK</v>
      </c>
      <c r="B5217" t="s">
        <v>126</v>
      </c>
      <c r="C5217" t="s">
        <v>142</v>
      </c>
      <c r="D5217">
        <v>3</v>
      </c>
      <c r="E5217" t="s">
        <v>1</v>
      </c>
      <c r="F5217" t="s">
        <v>61</v>
      </c>
      <c r="G5217" t="s">
        <v>120</v>
      </c>
      <c r="H5217">
        <v>3180</v>
      </c>
      <c r="I5217">
        <v>3140</v>
      </c>
      <c r="J5217">
        <v>2.6</v>
      </c>
      <c r="K5217">
        <v>1.2</v>
      </c>
      <c r="L5217">
        <v>3055</v>
      </c>
      <c r="M5217">
        <v>9.6999999999999993</v>
      </c>
      <c r="N5217">
        <v>6</v>
      </c>
      <c r="O5217">
        <v>66.8</v>
      </c>
      <c r="P5217">
        <v>77.599999999999994</v>
      </c>
      <c r="Q5217">
        <v>81.7</v>
      </c>
      <c r="R5217">
        <v>15</v>
      </c>
      <c r="S5217">
        <v>1945</v>
      </c>
      <c r="T5217">
        <v>12000</v>
      </c>
      <c r="U5217">
        <v>20100</v>
      </c>
      <c r="V5217">
        <v>27400</v>
      </c>
    </row>
    <row r="5218" spans="1:22" x14ac:dyDescent="0.25">
      <c r="A5218" t="str">
        <f t="shared" si="81"/>
        <v>2017/20183FemaleCombined and general studiesNon-EU</v>
      </c>
      <c r="B5218" t="s">
        <v>126</v>
      </c>
      <c r="C5218" t="s">
        <v>142</v>
      </c>
      <c r="D5218">
        <v>3</v>
      </c>
      <c r="E5218" t="s">
        <v>1</v>
      </c>
      <c r="F5218" t="s">
        <v>125</v>
      </c>
      <c r="G5218" t="s">
        <v>120</v>
      </c>
      <c r="H5218">
        <v>40</v>
      </c>
      <c r="I5218">
        <v>40</v>
      </c>
      <c r="J5218">
        <v>37.1</v>
      </c>
      <c r="K5218">
        <v>0</v>
      </c>
      <c r="L5218">
        <v>25</v>
      </c>
      <c r="M5218">
        <v>32.5</v>
      </c>
      <c r="N5218">
        <v>6.3</v>
      </c>
      <c r="O5218">
        <v>17.7</v>
      </c>
      <c r="P5218">
        <v>22.8</v>
      </c>
      <c r="Q5218">
        <v>24.1</v>
      </c>
      <c r="R5218">
        <v>6.3</v>
      </c>
      <c r="S5218" t="s">
        <v>124</v>
      </c>
      <c r="T5218" t="s">
        <v>124</v>
      </c>
      <c r="U5218" t="s">
        <v>124</v>
      </c>
      <c r="V5218" t="s">
        <v>124</v>
      </c>
    </row>
    <row r="5219" spans="1:22" x14ac:dyDescent="0.25">
      <c r="A5219" t="str">
        <f t="shared" si="81"/>
        <v>2017/20183FemaleComputingEU</v>
      </c>
      <c r="B5219" t="s">
        <v>126</v>
      </c>
      <c r="C5219" t="s">
        <v>142</v>
      </c>
      <c r="D5219">
        <v>3</v>
      </c>
      <c r="E5219" t="s">
        <v>1</v>
      </c>
      <c r="F5219" t="s">
        <v>21</v>
      </c>
      <c r="G5219" t="s">
        <v>95</v>
      </c>
      <c r="H5219">
        <v>125</v>
      </c>
      <c r="I5219">
        <v>115</v>
      </c>
      <c r="J5219">
        <v>15.5</v>
      </c>
      <c r="K5219">
        <v>5.7</v>
      </c>
      <c r="L5219">
        <v>100</v>
      </c>
      <c r="M5219">
        <v>21.3</v>
      </c>
      <c r="N5219">
        <v>5.3</v>
      </c>
      <c r="O5219">
        <v>50.4</v>
      </c>
      <c r="P5219">
        <v>54.4</v>
      </c>
      <c r="Q5219">
        <v>57.9</v>
      </c>
      <c r="R5219">
        <v>7.4</v>
      </c>
      <c r="S5219">
        <v>60</v>
      </c>
      <c r="T5219">
        <v>25200</v>
      </c>
      <c r="U5219">
        <v>35800</v>
      </c>
      <c r="V5219">
        <v>51100</v>
      </c>
    </row>
    <row r="5220" spans="1:22" x14ac:dyDescent="0.25">
      <c r="A5220" t="str">
        <f t="shared" si="81"/>
        <v>2017/20183FemaleComputingUK</v>
      </c>
      <c r="B5220" t="s">
        <v>126</v>
      </c>
      <c r="C5220" t="s">
        <v>142</v>
      </c>
      <c r="D5220">
        <v>3</v>
      </c>
      <c r="E5220" t="s">
        <v>1</v>
      </c>
      <c r="F5220" t="s">
        <v>61</v>
      </c>
      <c r="G5220" t="s">
        <v>95</v>
      </c>
      <c r="H5220">
        <v>1715</v>
      </c>
      <c r="I5220">
        <v>1710</v>
      </c>
      <c r="J5220">
        <v>1.3</v>
      </c>
      <c r="K5220">
        <v>0.4</v>
      </c>
      <c r="L5220">
        <v>1685</v>
      </c>
      <c r="M5220">
        <v>7</v>
      </c>
      <c r="N5220">
        <v>7.5</v>
      </c>
      <c r="O5220">
        <v>77.3</v>
      </c>
      <c r="P5220">
        <v>82.1</v>
      </c>
      <c r="Q5220">
        <v>84.1</v>
      </c>
      <c r="R5220">
        <v>6.8</v>
      </c>
      <c r="S5220">
        <v>1295</v>
      </c>
      <c r="T5220">
        <v>17900</v>
      </c>
      <c r="U5220">
        <v>24100</v>
      </c>
      <c r="V5220">
        <v>30300</v>
      </c>
    </row>
    <row r="5221" spans="1:22" x14ac:dyDescent="0.25">
      <c r="A5221" t="str">
        <f t="shared" si="81"/>
        <v>2017/20183FemaleComputingNon-EU</v>
      </c>
      <c r="B5221" t="s">
        <v>126</v>
      </c>
      <c r="C5221" t="s">
        <v>142</v>
      </c>
      <c r="D5221">
        <v>3</v>
      </c>
      <c r="E5221" t="s">
        <v>1</v>
      </c>
      <c r="F5221" t="s">
        <v>125</v>
      </c>
      <c r="G5221" t="s">
        <v>95</v>
      </c>
      <c r="H5221">
        <v>310</v>
      </c>
      <c r="I5221">
        <v>305</v>
      </c>
      <c r="J5221">
        <v>51.3</v>
      </c>
      <c r="K5221">
        <v>1.1000000000000001</v>
      </c>
      <c r="L5221">
        <v>150</v>
      </c>
      <c r="M5221">
        <v>25.3</v>
      </c>
      <c r="N5221">
        <v>6</v>
      </c>
      <c r="O5221">
        <v>14.2</v>
      </c>
      <c r="P5221">
        <v>16.2</v>
      </c>
      <c r="Q5221">
        <v>17.399999999999999</v>
      </c>
      <c r="R5221">
        <v>3.2</v>
      </c>
      <c r="S5221">
        <v>40</v>
      </c>
      <c r="T5221">
        <v>21500</v>
      </c>
      <c r="U5221">
        <v>29900</v>
      </c>
      <c r="V5221">
        <v>38300</v>
      </c>
    </row>
    <row r="5222" spans="1:22" x14ac:dyDescent="0.25">
      <c r="A5222" t="str">
        <f t="shared" si="81"/>
        <v>2017/20183FemaleCreative arts and designEU</v>
      </c>
      <c r="B5222" t="s">
        <v>126</v>
      </c>
      <c r="C5222" t="s">
        <v>142</v>
      </c>
      <c r="D5222">
        <v>3</v>
      </c>
      <c r="E5222" t="s">
        <v>1</v>
      </c>
      <c r="F5222" t="s">
        <v>21</v>
      </c>
      <c r="G5222" t="s">
        <v>116</v>
      </c>
      <c r="H5222">
        <v>985</v>
      </c>
      <c r="I5222">
        <v>935</v>
      </c>
      <c r="J5222">
        <v>27</v>
      </c>
      <c r="K5222">
        <v>4.9000000000000004</v>
      </c>
      <c r="L5222">
        <v>685</v>
      </c>
      <c r="M5222">
        <v>24.4</v>
      </c>
      <c r="N5222">
        <v>7.1</v>
      </c>
      <c r="O5222">
        <v>34.6</v>
      </c>
      <c r="P5222">
        <v>38.700000000000003</v>
      </c>
      <c r="Q5222">
        <v>41.5</v>
      </c>
      <c r="R5222">
        <v>6.9</v>
      </c>
      <c r="S5222">
        <v>295</v>
      </c>
      <c r="T5222">
        <v>13900</v>
      </c>
      <c r="U5222">
        <v>21500</v>
      </c>
      <c r="V5222">
        <v>27000</v>
      </c>
    </row>
    <row r="5223" spans="1:22" x14ac:dyDescent="0.25">
      <c r="A5223" t="str">
        <f t="shared" si="81"/>
        <v>2017/20183FemaleCreative arts and designUK</v>
      </c>
      <c r="B5223" t="s">
        <v>126</v>
      </c>
      <c r="C5223" t="s">
        <v>142</v>
      </c>
      <c r="D5223">
        <v>3</v>
      </c>
      <c r="E5223" t="s">
        <v>1</v>
      </c>
      <c r="F5223" t="s">
        <v>61</v>
      </c>
      <c r="G5223" t="s">
        <v>116</v>
      </c>
      <c r="H5223">
        <v>15315</v>
      </c>
      <c r="I5223">
        <v>15230</v>
      </c>
      <c r="J5223">
        <v>1</v>
      </c>
      <c r="K5223">
        <v>0.5</v>
      </c>
      <c r="L5223">
        <v>15070</v>
      </c>
      <c r="M5223">
        <v>6.8</v>
      </c>
      <c r="N5223">
        <v>8.4</v>
      </c>
      <c r="O5223">
        <v>77.3</v>
      </c>
      <c r="P5223">
        <v>81.8</v>
      </c>
      <c r="Q5223">
        <v>83.7</v>
      </c>
      <c r="R5223">
        <v>6.4</v>
      </c>
      <c r="S5223">
        <v>11180</v>
      </c>
      <c r="T5223">
        <v>13900</v>
      </c>
      <c r="U5223">
        <v>19300</v>
      </c>
      <c r="V5223">
        <v>24100</v>
      </c>
    </row>
    <row r="5224" spans="1:22" x14ac:dyDescent="0.25">
      <c r="A5224" t="str">
        <f t="shared" si="81"/>
        <v>2017/20183FemaleCreative arts and designNon-EU</v>
      </c>
      <c r="B5224" t="s">
        <v>126</v>
      </c>
      <c r="C5224" t="s">
        <v>142</v>
      </c>
      <c r="D5224">
        <v>3</v>
      </c>
      <c r="E5224" t="s">
        <v>1</v>
      </c>
      <c r="F5224" t="s">
        <v>125</v>
      </c>
      <c r="G5224" t="s">
        <v>116</v>
      </c>
      <c r="H5224">
        <v>1510</v>
      </c>
      <c r="I5224">
        <v>1485</v>
      </c>
      <c r="J5224">
        <v>53.2</v>
      </c>
      <c r="K5224">
        <v>1.6</v>
      </c>
      <c r="L5224">
        <v>695</v>
      </c>
      <c r="M5224">
        <v>21.3</v>
      </c>
      <c r="N5224">
        <v>4.3</v>
      </c>
      <c r="O5224">
        <v>17.5</v>
      </c>
      <c r="P5224">
        <v>18.600000000000001</v>
      </c>
      <c r="Q5224">
        <v>21.2</v>
      </c>
      <c r="R5224">
        <v>3.7</v>
      </c>
      <c r="S5224">
        <v>235</v>
      </c>
      <c r="T5224">
        <v>12200</v>
      </c>
      <c r="U5224">
        <v>17800</v>
      </c>
      <c r="V5224">
        <v>25200</v>
      </c>
    </row>
    <row r="5225" spans="1:22" x14ac:dyDescent="0.25">
      <c r="A5225" t="str">
        <f t="shared" si="81"/>
        <v>2017/20183FemaleEconomicsEU</v>
      </c>
      <c r="B5225" t="s">
        <v>126</v>
      </c>
      <c r="C5225" t="s">
        <v>142</v>
      </c>
      <c r="D5225">
        <v>3</v>
      </c>
      <c r="E5225" t="s">
        <v>1</v>
      </c>
      <c r="F5225" t="s">
        <v>21</v>
      </c>
      <c r="G5225" t="s">
        <v>8</v>
      </c>
      <c r="H5225">
        <v>225</v>
      </c>
      <c r="I5225">
        <v>220</v>
      </c>
      <c r="J5225">
        <v>21.2</v>
      </c>
      <c r="K5225">
        <v>3.1</v>
      </c>
      <c r="L5225">
        <v>175</v>
      </c>
      <c r="M5225">
        <v>23.6</v>
      </c>
      <c r="N5225">
        <v>5.8</v>
      </c>
      <c r="O5225">
        <v>41.2</v>
      </c>
      <c r="P5225">
        <v>47.4</v>
      </c>
      <c r="Q5225">
        <v>49.5</v>
      </c>
      <c r="R5225">
        <v>8.3000000000000007</v>
      </c>
      <c r="S5225">
        <v>90</v>
      </c>
      <c r="T5225">
        <v>24100</v>
      </c>
      <c r="U5225">
        <v>32800</v>
      </c>
      <c r="V5225">
        <v>44900</v>
      </c>
    </row>
    <row r="5226" spans="1:22" x14ac:dyDescent="0.25">
      <c r="A5226" t="str">
        <f t="shared" si="81"/>
        <v>2017/20183FemaleEconomicsUK</v>
      </c>
      <c r="B5226" t="s">
        <v>126</v>
      </c>
      <c r="C5226" t="s">
        <v>142</v>
      </c>
      <c r="D5226">
        <v>3</v>
      </c>
      <c r="E5226" t="s">
        <v>1</v>
      </c>
      <c r="F5226" t="s">
        <v>61</v>
      </c>
      <c r="G5226" t="s">
        <v>8</v>
      </c>
      <c r="H5226">
        <v>1510</v>
      </c>
      <c r="I5226">
        <v>1500</v>
      </c>
      <c r="J5226">
        <v>1.5</v>
      </c>
      <c r="K5226">
        <v>0.7</v>
      </c>
      <c r="L5226">
        <v>1475</v>
      </c>
      <c r="M5226">
        <v>7.1</v>
      </c>
      <c r="N5226">
        <v>5.8</v>
      </c>
      <c r="O5226">
        <v>77.8</v>
      </c>
      <c r="P5226">
        <v>82.9</v>
      </c>
      <c r="Q5226">
        <v>85.5</v>
      </c>
      <c r="R5226">
        <v>7.7</v>
      </c>
      <c r="S5226">
        <v>1140</v>
      </c>
      <c r="T5226">
        <v>24500</v>
      </c>
      <c r="U5226">
        <v>31800</v>
      </c>
      <c r="V5226">
        <v>40900</v>
      </c>
    </row>
    <row r="5227" spans="1:22" x14ac:dyDescent="0.25">
      <c r="A5227" t="str">
        <f t="shared" si="81"/>
        <v>2017/20183FemaleEconomicsNon-EU</v>
      </c>
      <c r="B5227" t="s">
        <v>126</v>
      </c>
      <c r="C5227" t="s">
        <v>142</v>
      </c>
      <c r="D5227">
        <v>3</v>
      </c>
      <c r="E5227" t="s">
        <v>1</v>
      </c>
      <c r="F5227" t="s">
        <v>125</v>
      </c>
      <c r="G5227" t="s">
        <v>8</v>
      </c>
      <c r="H5227">
        <v>1025</v>
      </c>
      <c r="I5227">
        <v>1010</v>
      </c>
      <c r="J5227">
        <v>63.4</v>
      </c>
      <c r="K5227">
        <v>1.3</v>
      </c>
      <c r="L5227">
        <v>370</v>
      </c>
      <c r="M5227">
        <v>19.5</v>
      </c>
      <c r="N5227">
        <v>2.8</v>
      </c>
      <c r="O5227">
        <v>10.5</v>
      </c>
      <c r="P5227">
        <v>11.7</v>
      </c>
      <c r="Q5227">
        <v>14.3</v>
      </c>
      <c r="R5227">
        <v>3.8</v>
      </c>
      <c r="S5227">
        <v>100</v>
      </c>
      <c r="T5227">
        <v>28800</v>
      </c>
      <c r="U5227">
        <v>37200</v>
      </c>
      <c r="V5227">
        <v>51500</v>
      </c>
    </row>
    <row r="5228" spans="1:22" x14ac:dyDescent="0.25">
      <c r="A5228" t="str">
        <f t="shared" si="81"/>
        <v>2017/20183FemaleEducation and teachingEU</v>
      </c>
      <c r="B5228" t="s">
        <v>126</v>
      </c>
      <c r="C5228" t="s">
        <v>142</v>
      </c>
      <c r="D5228">
        <v>3</v>
      </c>
      <c r="E5228" t="s">
        <v>1</v>
      </c>
      <c r="F5228" t="s">
        <v>21</v>
      </c>
      <c r="G5228" t="s">
        <v>118</v>
      </c>
      <c r="H5228">
        <v>100</v>
      </c>
      <c r="I5228">
        <v>90</v>
      </c>
      <c r="J5228">
        <v>23.1</v>
      </c>
      <c r="K5228">
        <v>8.1999999999999993</v>
      </c>
      <c r="L5228">
        <v>70</v>
      </c>
      <c r="M5228">
        <v>19</v>
      </c>
      <c r="N5228">
        <v>4.5</v>
      </c>
      <c r="O5228">
        <v>41.6</v>
      </c>
      <c r="P5228">
        <v>49.4</v>
      </c>
      <c r="Q5228">
        <v>53.5</v>
      </c>
      <c r="R5228">
        <v>11.9</v>
      </c>
      <c r="S5228">
        <v>35</v>
      </c>
      <c r="T5228">
        <v>18200</v>
      </c>
      <c r="U5228">
        <v>22600</v>
      </c>
      <c r="V5228">
        <v>25600</v>
      </c>
    </row>
    <row r="5229" spans="1:22" x14ac:dyDescent="0.25">
      <c r="A5229" t="str">
        <f t="shared" si="81"/>
        <v>2017/20183FemaleEducation and teachingUK</v>
      </c>
      <c r="B5229" t="s">
        <v>126</v>
      </c>
      <c r="C5229" t="s">
        <v>142</v>
      </c>
      <c r="D5229">
        <v>3</v>
      </c>
      <c r="E5229" t="s">
        <v>1</v>
      </c>
      <c r="F5229" t="s">
        <v>61</v>
      </c>
      <c r="G5229" t="s">
        <v>118</v>
      </c>
      <c r="H5229">
        <v>14180</v>
      </c>
      <c r="I5229">
        <v>14095</v>
      </c>
      <c r="J5229">
        <v>0.9</v>
      </c>
      <c r="K5229">
        <v>0.6</v>
      </c>
      <c r="L5229">
        <v>13970</v>
      </c>
      <c r="M5229">
        <v>4.3</v>
      </c>
      <c r="N5229">
        <v>5</v>
      </c>
      <c r="O5229">
        <v>80</v>
      </c>
      <c r="P5229">
        <v>87.4</v>
      </c>
      <c r="Q5229">
        <v>89.7</v>
      </c>
      <c r="R5229">
        <v>9.6999999999999993</v>
      </c>
      <c r="S5229">
        <v>11070</v>
      </c>
      <c r="T5229">
        <v>15000</v>
      </c>
      <c r="U5229">
        <v>21900</v>
      </c>
      <c r="V5229">
        <v>25200</v>
      </c>
    </row>
    <row r="5230" spans="1:22" x14ac:dyDescent="0.25">
      <c r="A5230" t="str">
        <f t="shared" si="81"/>
        <v>2017/20183FemaleEducation and teachingNon-EU</v>
      </c>
      <c r="B5230" t="s">
        <v>126</v>
      </c>
      <c r="C5230" t="s">
        <v>142</v>
      </c>
      <c r="D5230">
        <v>3</v>
      </c>
      <c r="E5230" t="s">
        <v>1</v>
      </c>
      <c r="F5230" t="s">
        <v>125</v>
      </c>
      <c r="G5230" t="s">
        <v>118</v>
      </c>
      <c r="H5230">
        <v>275</v>
      </c>
      <c r="I5230">
        <v>270</v>
      </c>
      <c r="J5230">
        <v>41.3</v>
      </c>
      <c r="K5230">
        <v>2.2000000000000002</v>
      </c>
      <c r="L5230">
        <v>160</v>
      </c>
      <c r="M5230">
        <v>33.200000000000003</v>
      </c>
      <c r="N5230">
        <v>2.6</v>
      </c>
      <c r="O5230">
        <v>20.5</v>
      </c>
      <c r="P5230">
        <v>21.2</v>
      </c>
      <c r="Q5230">
        <v>22.9</v>
      </c>
      <c r="R5230">
        <v>2.4</v>
      </c>
      <c r="S5230">
        <v>50</v>
      </c>
      <c r="T5230">
        <v>10200</v>
      </c>
      <c r="U5230">
        <v>17200</v>
      </c>
      <c r="V5230">
        <v>23400</v>
      </c>
    </row>
    <row r="5231" spans="1:22" x14ac:dyDescent="0.25">
      <c r="A5231" t="str">
        <f t="shared" si="81"/>
        <v>2017/20183FemaleEngineeringEU</v>
      </c>
      <c r="B5231" t="s">
        <v>126</v>
      </c>
      <c r="C5231" t="s">
        <v>142</v>
      </c>
      <c r="D5231">
        <v>3</v>
      </c>
      <c r="E5231" t="s">
        <v>1</v>
      </c>
      <c r="F5231" t="s">
        <v>21</v>
      </c>
      <c r="G5231" t="s">
        <v>93</v>
      </c>
      <c r="H5231">
        <v>185</v>
      </c>
      <c r="I5231">
        <v>175</v>
      </c>
      <c r="J5231">
        <v>22.5</v>
      </c>
      <c r="K5231">
        <v>4.3</v>
      </c>
      <c r="L5231">
        <v>135</v>
      </c>
      <c r="M5231">
        <v>12.8</v>
      </c>
      <c r="N5231">
        <v>5.7</v>
      </c>
      <c r="O5231">
        <v>40.299999999999997</v>
      </c>
      <c r="P5231">
        <v>53</v>
      </c>
      <c r="Q5231">
        <v>58.9</v>
      </c>
      <c r="R5231">
        <v>18.600000000000001</v>
      </c>
      <c r="S5231">
        <v>70</v>
      </c>
      <c r="T5231">
        <v>25900</v>
      </c>
      <c r="U5231">
        <v>30700</v>
      </c>
      <c r="V5231">
        <v>39800</v>
      </c>
    </row>
    <row r="5232" spans="1:22" x14ac:dyDescent="0.25">
      <c r="A5232" t="str">
        <f t="shared" si="81"/>
        <v>2017/20183FemaleEngineeringUK</v>
      </c>
      <c r="B5232" t="s">
        <v>126</v>
      </c>
      <c r="C5232" t="s">
        <v>142</v>
      </c>
      <c r="D5232">
        <v>3</v>
      </c>
      <c r="E5232" t="s">
        <v>1</v>
      </c>
      <c r="F5232" t="s">
        <v>61</v>
      </c>
      <c r="G5232" t="s">
        <v>93</v>
      </c>
      <c r="H5232">
        <v>1585</v>
      </c>
      <c r="I5232">
        <v>1575</v>
      </c>
      <c r="J5232">
        <v>1.5</v>
      </c>
      <c r="K5232">
        <v>0.7</v>
      </c>
      <c r="L5232">
        <v>1550</v>
      </c>
      <c r="M5232">
        <v>7</v>
      </c>
      <c r="N5232">
        <v>5.2</v>
      </c>
      <c r="O5232">
        <v>73.099999999999994</v>
      </c>
      <c r="P5232">
        <v>82.2</v>
      </c>
      <c r="Q5232">
        <v>86.4</v>
      </c>
      <c r="R5232">
        <v>13.3</v>
      </c>
      <c r="S5232">
        <v>1130</v>
      </c>
      <c r="T5232">
        <v>23700</v>
      </c>
      <c r="U5232">
        <v>29600</v>
      </c>
      <c r="V5232">
        <v>36100</v>
      </c>
    </row>
    <row r="5233" spans="1:22" x14ac:dyDescent="0.25">
      <c r="A5233" t="str">
        <f t="shared" si="81"/>
        <v>2017/20183FemaleEngineeringNon-EU</v>
      </c>
      <c r="B5233" t="s">
        <v>126</v>
      </c>
      <c r="C5233" t="s">
        <v>142</v>
      </c>
      <c r="D5233">
        <v>3</v>
      </c>
      <c r="E5233" t="s">
        <v>1</v>
      </c>
      <c r="F5233" t="s">
        <v>125</v>
      </c>
      <c r="G5233" t="s">
        <v>93</v>
      </c>
      <c r="H5233">
        <v>860</v>
      </c>
      <c r="I5233">
        <v>855</v>
      </c>
      <c r="J5233">
        <v>58.7</v>
      </c>
      <c r="K5233">
        <v>0.8</v>
      </c>
      <c r="L5233">
        <v>355</v>
      </c>
      <c r="M5233">
        <v>19.399999999999999</v>
      </c>
      <c r="N5233">
        <v>1.1000000000000001</v>
      </c>
      <c r="O5233">
        <v>12.5</v>
      </c>
      <c r="P5233">
        <v>16.3</v>
      </c>
      <c r="Q5233">
        <v>20.8</v>
      </c>
      <c r="R5233">
        <v>8.3000000000000007</v>
      </c>
      <c r="S5233">
        <v>95</v>
      </c>
      <c r="T5233">
        <v>24000</v>
      </c>
      <c r="U5233">
        <v>30700</v>
      </c>
      <c r="V5233">
        <v>36100</v>
      </c>
    </row>
    <row r="5234" spans="1:22" x14ac:dyDescent="0.25">
      <c r="A5234" t="str">
        <f t="shared" si="81"/>
        <v>2017/20183FemaleEnglish studiesEU</v>
      </c>
      <c r="B5234" t="s">
        <v>126</v>
      </c>
      <c r="C5234" t="s">
        <v>142</v>
      </c>
      <c r="D5234">
        <v>3</v>
      </c>
      <c r="E5234" t="s">
        <v>1</v>
      </c>
      <c r="F5234" t="s">
        <v>21</v>
      </c>
      <c r="G5234" t="s">
        <v>109</v>
      </c>
      <c r="H5234">
        <v>305</v>
      </c>
      <c r="I5234">
        <v>290</v>
      </c>
      <c r="J5234">
        <v>28</v>
      </c>
      <c r="K5234">
        <v>3.9</v>
      </c>
      <c r="L5234">
        <v>210</v>
      </c>
      <c r="M5234">
        <v>22.5</v>
      </c>
      <c r="N5234">
        <v>3.6</v>
      </c>
      <c r="O5234">
        <v>32</v>
      </c>
      <c r="P5234">
        <v>38.799999999999997</v>
      </c>
      <c r="Q5234">
        <v>45.9</v>
      </c>
      <c r="R5234">
        <v>13.9</v>
      </c>
      <c r="S5234">
        <v>85</v>
      </c>
      <c r="T5234">
        <v>17500</v>
      </c>
      <c r="U5234">
        <v>22300</v>
      </c>
      <c r="V5234">
        <v>27700</v>
      </c>
    </row>
    <row r="5235" spans="1:22" x14ac:dyDescent="0.25">
      <c r="A5235" t="str">
        <f t="shared" si="81"/>
        <v>2017/20183FemaleEnglish studiesUK</v>
      </c>
      <c r="B5235" t="s">
        <v>126</v>
      </c>
      <c r="C5235" t="s">
        <v>142</v>
      </c>
      <c r="D5235">
        <v>3</v>
      </c>
      <c r="E5235" t="s">
        <v>1</v>
      </c>
      <c r="F5235" t="s">
        <v>61</v>
      </c>
      <c r="G5235" t="s">
        <v>109</v>
      </c>
      <c r="H5235">
        <v>9455</v>
      </c>
      <c r="I5235">
        <v>9400</v>
      </c>
      <c r="J5235">
        <v>1.2</v>
      </c>
      <c r="K5235">
        <v>0.6</v>
      </c>
      <c r="L5235">
        <v>9285</v>
      </c>
      <c r="M5235">
        <v>5.5</v>
      </c>
      <c r="N5235">
        <v>6.5</v>
      </c>
      <c r="O5235">
        <v>70.900000000000006</v>
      </c>
      <c r="P5235">
        <v>82</v>
      </c>
      <c r="Q5235">
        <v>86.8</v>
      </c>
      <c r="R5235">
        <v>15.9</v>
      </c>
      <c r="S5235">
        <v>6470</v>
      </c>
      <c r="T5235">
        <v>16400</v>
      </c>
      <c r="U5235">
        <v>21900</v>
      </c>
      <c r="V5235">
        <v>25900</v>
      </c>
    </row>
    <row r="5236" spans="1:22" x14ac:dyDescent="0.25">
      <c r="A5236" t="str">
        <f t="shared" si="81"/>
        <v>2017/20183FemaleEnglish studiesNon-EU</v>
      </c>
      <c r="B5236" t="s">
        <v>126</v>
      </c>
      <c r="C5236" t="s">
        <v>142</v>
      </c>
      <c r="D5236">
        <v>3</v>
      </c>
      <c r="E5236" t="s">
        <v>1</v>
      </c>
      <c r="F5236" t="s">
        <v>125</v>
      </c>
      <c r="G5236" t="s">
        <v>109</v>
      </c>
      <c r="H5236">
        <v>495</v>
      </c>
      <c r="I5236">
        <v>485</v>
      </c>
      <c r="J5236">
        <v>64.099999999999994</v>
      </c>
      <c r="K5236">
        <v>1.7</v>
      </c>
      <c r="L5236">
        <v>175</v>
      </c>
      <c r="M5236">
        <v>18.3</v>
      </c>
      <c r="N5236">
        <v>3.5</v>
      </c>
      <c r="O5236">
        <v>8.6999999999999993</v>
      </c>
      <c r="P5236">
        <v>11.2</v>
      </c>
      <c r="Q5236">
        <v>14.1</v>
      </c>
      <c r="R5236">
        <v>5.4</v>
      </c>
      <c r="S5236">
        <v>40</v>
      </c>
      <c r="T5236">
        <v>21500</v>
      </c>
      <c r="U5236">
        <v>26300</v>
      </c>
      <c r="V5236">
        <v>32100</v>
      </c>
    </row>
    <row r="5237" spans="1:22" x14ac:dyDescent="0.25">
      <c r="A5237" t="str">
        <f t="shared" si="81"/>
        <v>2017/20183FemaleGeneral, applied and forensic sciencesEU</v>
      </c>
      <c r="B5237" t="s">
        <v>126</v>
      </c>
      <c r="C5237" t="s">
        <v>142</v>
      </c>
      <c r="D5237">
        <v>3</v>
      </c>
      <c r="E5237" t="s">
        <v>1</v>
      </c>
      <c r="F5237" t="s">
        <v>21</v>
      </c>
      <c r="G5237" t="s">
        <v>147</v>
      </c>
      <c r="H5237">
        <v>50</v>
      </c>
      <c r="I5237">
        <v>45</v>
      </c>
      <c r="J5237">
        <v>14.8</v>
      </c>
      <c r="K5237">
        <v>2.1</v>
      </c>
      <c r="L5237">
        <v>40</v>
      </c>
      <c r="M5237">
        <v>18.5</v>
      </c>
      <c r="N5237">
        <v>7.1</v>
      </c>
      <c r="O5237">
        <v>38.200000000000003</v>
      </c>
      <c r="P5237">
        <v>50.2</v>
      </c>
      <c r="Q5237">
        <v>59.7</v>
      </c>
      <c r="R5237">
        <v>21.5</v>
      </c>
      <c r="S5237">
        <v>15</v>
      </c>
      <c r="T5237">
        <v>16400</v>
      </c>
      <c r="U5237">
        <v>21900</v>
      </c>
      <c r="V5237">
        <v>26300</v>
      </c>
    </row>
    <row r="5238" spans="1:22" x14ac:dyDescent="0.25">
      <c r="A5238" t="str">
        <f t="shared" si="81"/>
        <v>2017/20183FemaleGeneral, applied and forensic sciencesUK</v>
      </c>
      <c r="B5238" t="s">
        <v>126</v>
      </c>
      <c r="C5238" t="s">
        <v>142</v>
      </c>
      <c r="D5238">
        <v>3</v>
      </c>
      <c r="E5238" t="s">
        <v>1</v>
      </c>
      <c r="F5238" t="s">
        <v>61</v>
      </c>
      <c r="G5238" t="s">
        <v>147</v>
      </c>
      <c r="H5238">
        <v>1045</v>
      </c>
      <c r="I5238">
        <v>1040</v>
      </c>
      <c r="J5238">
        <v>0.8</v>
      </c>
      <c r="K5238">
        <v>0.4</v>
      </c>
      <c r="L5238">
        <v>1030</v>
      </c>
      <c r="M5238">
        <v>6</v>
      </c>
      <c r="N5238">
        <v>5.4</v>
      </c>
      <c r="O5238">
        <v>71.900000000000006</v>
      </c>
      <c r="P5238">
        <v>82.8</v>
      </c>
      <c r="Q5238">
        <v>87.8</v>
      </c>
      <c r="R5238">
        <v>15.9</v>
      </c>
      <c r="S5238">
        <v>735</v>
      </c>
      <c r="T5238">
        <v>16400</v>
      </c>
      <c r="U5238">
        <v>20800</v>
      </c>
      <c r="V5238">
        <v>25200</v>
      </c>
    </row>
    <row r="5239" spans="1:22" x14ac:dyDescent="0.25">
      <c r="A5239" t="str">
        <f t="shared" si="81"/>
        <v>2017/20183FemaleGeneral, applied and forensic sciencesNon-EU</v>
      </c>
      <c r="B5239" t="s">
        <v>126</v>
      </c>
      <c r="C5239" t="s">
        <v>142</v>
      </c>
      <c r="D5239">
        <v>3</v>
      </c>
      <c r="E5239" t="s">
        <v>1</v>
      </c>
      <c r="F5239" t="s">
        <v>125</v>
      </c>
      <c r="G5239" t="s">
        <v>147</v>
      </c>
      <c r="H5239">
        <v>45</v>
      </c>
      <c r="I5239">
        <v>45</v>
      </c>
      <c r="J5239">
        <v>34.9</v>
      </c>
      <c r="K5239">
        <v>0</v>
      </c>
      <c r="L5239">
        <v>30</v>
      </c>
      <c r="M5239">
        <v>25.2</v>
      </c>
      <c r="N5239">
        <v>3.1</v>
      </c>
      <c r="O5239">
        <v>17.5</v>
      </c>
      <c r="P5239">
        <v>29.9</v>
      </c>
      <c r="Q5239">
        <v>36.799999999999997</v>
      </c>
      <c r="R5239">
        <v>19.399999999999999</v>
      </c>
      <c r="S5239" t="s">
        <v>124</v>
      </c>
      <c r="T5239" t="s">
        <v>124</v>
      </c>
      <c r="U5239" t="s">
        <v>124</v>
      </c>
      <c r="V5239" t="s">
        <v>124</v>
      </c>
    </row>
    <row r="5240" spans="1:22" x14ac:dyDescent="0.25">
      <c r="A5240" t="str">
        <f t="shared" si="81"/>
        <v>2017/20183FemaleGeography, earth and environmental studiesEU</v>
      </c>
      <c r="B5240" t="s">
        <v>126</v>
      </c>
      <c r="C5240" t="s">
        <v>142</v>
      </c>
      <c r="D5240">
        <v>3</v>
      </c>
      <c r="E5240" t="s">
        <v>1</v>
      </c>
      <c r="F5240" t="s">
        <v>21</v>
      </c>
      <c r="G5240" t="s">
        <v>148</v>
      </c>
      <c r="H5240">
        <v>105</v>
      </c>
      <c r="I5240">
        <v>100</v>
      </c>
      <c r="J5240">
        <v>18.399999999999999</v>
      </c>
      <c r="K5240">
        <v>5.5</v>
      </c>
      <c r="L5240">
        <v>80</v>
      </c>
      <c r="M5240">
        <v>17.399999999999999</v>
      </c>
      <c r="N5240">
        <v>4.5999999999999996</v>
      </c>
      <c r="O5240">
        <v>38.6</v>
      </c>
      <c r="P5240">
        <v>49.8</v>
      </c>
      <c r="Q5240">
        <v>59.6</v>
      </c>
      <c r="R5240">
        <v>21</v>
      </c>
      <c r="S5240">
        <v>35</v>
      </c>
      <c r="T5240">
        <v>21200</v>
      </c>
      <c r="U5240">
        <v>26600</v>
      </c>
      <c r="V5240">
        <v>32100</v>
      </c>
    </row>
    <row r="5241" spans="1:22" x14ac:dyDescent="0.25">
      <c r="A5241" t="str">
        <f t="shared" si="81"/>
        <v>2017/20183FemaleGeography, earth and environmental studiesUK</v>
      </c>
      <c r="B5241" t="s">
        <v>126</v>
      </c>
      <c r="C5241" t="s">
        <v>142</v>
      </c>
      <c r="D5241">
        <v>3</v>
      </c>
      <c r="E5241" t="s">
        <v>1</v>
      </c>
      <c r="F5241" t="s">
        <v>61</v>
      </c>
      <c r="G5241" t="s">
        <v>148</v>
      </c>
      <c r="H5241">
        <v>3740</v>
      </c>
      <c r="I5241">
        <v>3720</v>
      </c>
      <c r="J5241">
        <v>0.9</v>
      </c>
      <c r="K5241">
        <v>0.4</v>
      </c>
      <c r="L5241">
        <v>3690</v>
      </c>
      <c r="M5241">
        <v>5.4</v>
      </c>
      <c r="N5241">
        <v>5.7</v>
      </c>
      <c r="O5241">
        <v>72.2</v>
      </c>
      <c r="P5241">
        <v>83.7</v>
      </c>
      <c r="Q5241">
        <v>88.1</v>
      </c>
      <c r="R5241">
        <v>15.9</v>
      </c>
      <c r="S5241">
        <v>2625</v>
      </c>
      <c r="T5241">
        <v>19700</v>
      </c>
      <c r="U5241">
        <v>24500</v>
      </c>
      <c r="V5241">
        <v>29600</v>
      </c>
    </row>
    <row r="5242" spans="1:22" x14ac:dyDescent="0.25">
      <c r="A5242" t="str">
        <f t="shared" si="81"/>
        <v>2017/20183FemaleGeography, earth and environmental studiesNon-EU</v>
      </c>
      <c r="B5242" t="s">
        <v>126</v>
      </c>
      <c r="C5242" t="s">
        <v>142</v>
      </c>
      <c r="D5242">
        <v>3</v>
      </c>
      <c r="E5242" t="s">
        <v>1</v>
      </c>
      <c r="F5242" t="s">
        <v>125</v>
      </c>
      <c r="G5242" t="s">
        <v>148</v>
      </c>
      <c r="H5242">
        <v>210</v>
      </c>
      <c r="I5242">
        <v>200</v>
      </c>
      <c r="J5242">
        <v>60.4</v>
      </c>
      <c r="K5242">
        <v>2.9</v>
      </c>
      <c r="L5242">
        <v>80</v>
      </c>
      <c r="M5242">
        <v>20.6</v>
      </c>
      <c r="N5242">
        <v>2</v>
      </c>
      <c r="O5242">
        <v>12.3</v>
      </c>
      <c r="P5242">
        <v>13.8</v>
      </c>
      <c r="Q5242">
        <v>17</v>
      </c>
      <c r="R5242">
        <v>4.7</v>
      </c>
      <c r="S5242">
        <v>20</v>
      </c>
      <c r="T5242">
        <v>20100</v>
      </c>
      <c r="U5242">
        <v>28100</v>
      </c>
      <c r="V5242">
        <v>33900</v>
      </c>
    </row>
    <row r="5243" spans="1:22" x14ac:dyDescent="0.25">
      <c r="A5243" t="str">
        <f t="shared" si="81"/>
        <v>2017/20183FemaleHealth and social careEU</v>
      </c>
      <c r="B5243" t="s">
        <v>126</v>
      </c>
      <c r="C5243" t="s">
        <v>142</v>
      </c>
      <c r="D5243">
        <v>3</v>
      </c>
      <c r="E5243" t="s">
        <v>1</v>
      </c>
      <c r="F5243" t="s">
        <v>21</v>
      </c>
      <c r="G5243" t="s">
        <v>104</v>
      </c>
      <c r="H5243">
        <v>25</v>
      </c>
      <c r="I5243">
        <v>20</v>
      </c>
      <c r="J5243">
        <v>31.8</v>
      </c>
      <c r="K5243">
        <v>6.4</v>
      </c>
      <c r="L5243">
        <v>15</v>
      </c>
      <c r="M5243">
        <v>20.5</v>
      </c>
      <c r="N5243">
        <v>0</v>
      </c>
      <c r="O5243">
        <v>34.1</v>
      </c>
      <c r="P5243">
        <v>40.9</v>
      </c>
      <c r="Q5243">
        <v>47.7</v>
      </c>
      <c r="R5243">
        <v>13.6</v>
      </c>
      <c r="S5243" t="s">
        <v>124</v>
      </c>
      <c r="T5243" t="s">
        <v>124</v>
      </c>
      <c r="U5243" t="s">
        <v>124</v>
      </c>
      <c r="V5243" t="s">
        <v>124</v>
      </c>
    </row>
    <row r="5244" spans="1:22" x14ac:dyDescent="0.25">
      <c r="A5244" t="str">
        <f t="shared" si="81"/>
        <v>2017/20183FemaleHealth and social careUK</v>
      </c>
      <c r="B5244" t="s">
        <v>126</v>
      </c>
      <c r="C5244" t="s">
        <v>142</v>
      </c>
      <c r="D5244">
        <v>3</v>
      </c>
      <c r="E5244" t="s">
        <v>1</v>
      </c>
      <c r="F5244" t="s">
        <v>61</v>
      </c>
      <c r="G5244" t="s">
        <v>104</v>
      </c>
      <c r="H5244">
        <v>6595</v>
      </c>
      <c r="I5244">
        <v>6565</v>
      </c>
      <c r="J5244">
        <v>1.1000000000000001</v>
      </c>
      <c r="K5244">
        <v>0.4</v>
      </c>
      <c r="L5244">
        <v>6495</v>
      </c>
      <c r="M5244">
        <v>3.6</v>
      </c>
      <c r="N5244">
        <v>5.3</v>
      </c>
      <c r="O5244">
        <v>72</v>
      </c>
      <c r="P5244">
        <v>87.4</v>
      </c>
      <c r="Q5244">
        <v>90.1</v>
      </c>
      <c r="R5244">
        <v>18</v>
      </c>
      <c r="S5244">
        <v>4630</v>
      </c>
      <c r="T5244">
        <v>15300</v>
      </c>
      <c r="U5244">
        <v>21900</v>
      </c>
      <c r="V5244">
        <v>28500</v>
      </c>
    </row>
    <row r="5245" spans="1:22" x14ac:dyDescent="0.25">
      <c r="A5245" t="str">
        <f t="shared" si="81"/>
        <v>2017/20183FemaleHealth and social careNon-EU</v>
      </c>
      <c r="B5245" t="s">
        <v>126</v>
      </c>
      <c r="C5245" t="s">
        <v>142</v>
      </c>
      <c r="D5245">
        <v>3</v>
      </c>
      <c r="E5245" t="s">
        <v>1</v>
      </c>
      <c r="F5245" t="s">
        <v>125</v>
      </c>
      <c r="G5245" t="s">
        <v>104</v>
      </c>
      <c r="H5245">
        <v>55</v>
      </c>
      <c r="I5245">
        <v>50</v>
      </c>
      <c r="J5245">
        <v>22.8</v>
      </c>
      <c r="K5245">
        <v>4.5</v>
      </c>
      <c r="L5245">
        <v>40</v>
      </c>
      <c r="M5245">
        <v>11.9</v>
      </c>
      <c r="N5245">
        <v>9.9</v>
      </c>
      <c r="O5245">
        <v>39.6</v>
      </c>
      <c r="P5245">
        <v>47.5</v>
      </c>
      <c r="Q5245">
        <v>55.4</v>
      </c>
      <c r="R5245">
        <v>15.8</v>
      </c>
      <c r="S5245">
        <v>20</v>
      </c>
      <c r="T5245">
        <v>16100</v>
      </c>
      <c r="U5245">
        <v>23700</v>
      </c>
      <c r="V5245">
        <v>27700</v>
      </c>
    </row>
    <row r="5246" spans="1:22" x14ac:dyDescent="0.25">
      <c r="A5246" t="str">
        <f t="shared" si="81"/>
        <v>2017/20183FemaleHistory and archaeologyEU</v>
      </c>
      <c r="B5246" t="s">
        <v>126</v>
      </c>
      <c r="C5246" t="s">
        <v>142</v>
      </c>
      <c r="D5246">
        <v>3</v>
      </c>
      <c r="E5246" t="s">
        <v>1</v>
      </c>
      <c r="F5246" t="s">
        <v>21</v>
      </c>
      <c r="G5246" t="s">
        <v>113</v>
      </c>
      <c r="H5246">
        <v>175</v>
      </c>
      <c r="I5246">
        <v>170</v>
      </c>
      <c r="J5246">
        <v>21.6</v>
      </c>
      <c r="K5246">
        <v>3.1</v>
      </c>
      <c r="L5246">
        <v>130</v>
      </c>
      <c r="M5246">
        <v>23.4</v>
      </c>
      <c r="N5246">
        <v>6.1</v>
      </c>
      <c r="O5246">
        <v>32.9</v>
      </c>
      <c r="P5246">
        <v>39</v>
      </c>
      <c r="Q5246">
        <v>49</v>
      </c>
      <c r="R5246">
        <v>16.100000000000001</v>
      </c>
      <c r="S5246">
        <v>55</v>
      </c>
      <c r="T5246">
        <v>17900</v>
      </c>
      <c r="U5246">
        <v>23000</v>
      </c>
      <c r="V5246">
        <v>27400</v>
      </c>
    </row>
    <row r="5247" spans="1:22" x14ac:dyDescent="0.25">
      <c r="A5247" t="str">
        <f t="shared" si="81"/>
        <v>2017/20183FemaleHistory and archaeologyUK</v>
      </c>
      <c r="B5247" t="s">
        <v>126</v>
      </c>
      <c r="C5247" t="s">
        <v>142</v>
      </c>
      <c r="D5247">
        <v>3</v>
      </c>
      <c r="E5247" t="s">
        <v>1</v>
      </c>
      <c r="F5247" t="s">
        <v>61</v>
      </c>
      <c r="G5247" t="s">
        <v>113</v>
      </c>
      <c r="H5247">
        <v>6100</v>
      </c>
      <c r="I5247">
        <v>6065</v>
      </c>
      <c r="J5247">
        <v>1</v>
      </c>
      <c r="K5247">
        <v>0.6</v>
      </c>
      <c r="L5247">
        <v>6005</v>
      </c>
      <c r="M5247">
        <v>5.4</v>
      </c>
      <c r="N5247">
        <v>6.2</v>
      </c>
      <c r="O5247">
        <v>69.599999999999994</v>
      </c>
      <c r="P5247">
        <v>82</v>
      </c>
      <c r="Q5247">
        <v>87.5</v>
      </c>
      <c r="R5247">
        <v>17.8</v>
      </c>
      <c r="S5247">
        <v>4105</v>
      </c>
      <c r="T5247">
        <v>17900</v>
      </c>
      <c r="U5247">
        <v>23400</v>
      </c>
      <c r="V5247">
        <v>28800</v>
      </c>
    </row>
    <row r="5248" spans="1:22" x14ac:dyDescent="0.25">
      <c r="A5248" t="str">
        <f t="shared" si="81"/>
        <v>2017/20183FemaleHistory and archaeologyNon-EU</v>
      </c>
      <c r="B5248" t="s">
        <v>126</v>
      </c>
      <c r="C5248" t="s">
        <v>142</v>
      </c>
      <c r="D5248">
        <v>3</v>
      </c>
      <c r="E5248" t="s">
        <v>1</v>
      </c>
      <c r="F5248" t="s">
        <v>125</v>
      </c>
      <c r="G5248" t="s">
        <v>113</v>
      </c>
      <c r="H5248">
        <v>165</v>
      </c>
      <c r="I5248">
        <v>160</v>
      </c>
      <c r="J5248">
        <v>42.6</v>
      </c>
      <c r="K5248">
        <v>2.6</v>
      </c>
      <c r="L5248">
        <v>95</v>
      </c>
      <c r="M5248">
        <v>23.9</v>
      </c>
      <c r="N5248">
        <v>2</v>
      </c>
      <c r="O5248">
        <v>17.3</v>
      </c>
      <c r="P5248">
        <v>23.3</v>
      </c>
      <c r="Q5248">
        <v>31.6</v>
      </c>
      <c r="R5248">
        <v>14.3</v>
      </c>
      <c r="S5248">
        <v>25</v>
      </c>
      <c r="T5248">
        <v>17200</v>
      </c>
      <c r="U5248">
        <v>26600</v>
      </c>
      <c r="V5248">
        <v>39800</v>
      </c>
    </row>
    <row r="5249" spans="1:22" x14ac:dyDescent="0.25">
      <c r="A5249" t="str">
        <f t="shared" si="81"/>
        <v>2017/20183FemaleLanguages and area studiesEU</v>
      </c>
      <c r="B5249" t="s">
        <v>126</v>
      </c>
      <c r="C5249" t="s">
        <v>142</v>
      </c>
      <c r="D5249">
        <v>3</v>
      </c>
      <c r="E5249" t="s">
        <v>1</v>
      </c>
      <c r="F5249" t="s">
        <v>21</v>
      </c>
      <c r="G5249" t="s">
        <v>149</v>
      </c>
      <c r="H5249">
        <v>375</v>
      </c>
      <c r="I5249">
        <v>355</v>
      </c>
      <c r="J5249">
        <v>23.2</v>
      </c>
      <c r="K5249">
        <v>5</v>
      </c>
      <c r="L5249">
        <v>275</v>
      </c>
      <c r="M5249">
        <v>28</v>
      </c>
      <c r="N5249">
        <v>4.0999999999999996</v>
      </c>
      <c r="O5249">
        <v>35</v>
      </c>
      <c r="P5249">
        <v>40.9</v>
      </c>
      <c r="Q5249">
        <v>44.8</v>
      </c>
      <c r="R5249">
        <v>9.8000000000000007</v>
      </c>
      <c r="S5249">
        <v>115</v>
      </c>
      <c r="T5249">
        <v>18200</v>
      </c>
      <c r="U5249">
        <v>24500</v>
      </c>
      <c r="V5249">
        <v>31400</v>
      </c>
    </row>
    <row r="5250" spans="1:22" x14ac:dyDescent="0.25">
      <c r="A5250" t="str">
        <f t="shared" si="81"/>
        <v>2017/20183FemaleLanguages and area studiesUK</v>
      </c>
      <c r="B5250" t="s">
        <v>126</v>
      </c>
      <c r="C5250" t="s">
        <v>142</v>
      </c>
      <c r="D5250">
        <v>3</v>
      </c>
      <c r="E5250" t="s">
        <v>1</v>
      </c>
      <c r="F5250" t="s">
        <v>61</v>
      </c>
      <c r="G5250" t="s">
        <v>149</v>
      </c>
      <c r="H5250">
        <v>4090</v>
      </c>
      <c r="I5250">
        <v>4025</v>
      </c>
      <c r="J5250">
        <v>0.7</v>
      </c>
      <c r="K5250">
        <v>1.6</v>
      </c>
      <c r="L5250">
        <v>3995</v>
      </c>
      <c r="M5250">
        <v>10.6</v>
      </c>
      <c r="N5250">
        <v>6.7</v>
      </c>
      <c r="O5250">
        <v>67.8</v>
      </c>
      <c r="P5250">
        <v>77.5</v>
      </c>
      <c r="Q5250">
        <v>82</v>
      </c>
      <c r="R5250">
        <v>14.2</v>
      </c>
      <c r="S5250">
        <v>2615</v>
      </c>
      <c r="T5250">
        <v>19300</v>
      </c>
      <c r="U5250">
        <v>24800</v>
      </c>
      <c r="V5250">
        <v>31000</v>
      </c>
    </row>
    <row r="5251" spans="1:22" x14ac:dyDescent="0.25">
      <c r="A5251" t="str">
        <f t="shared" si="81"/>
        <v>2017/20183FemaleLanguages and area studiesNon-EU</v>
      </c>
      <c r="B5251" t="s">
        <v>126</v>
      </c>
      <c r="C5251" t="s">
        <v>142</v>
      </c>
      <c r="D5251">
        <v>3</v>
      </c>
      <c r="E5251" t="s">
        <v>1</v>
      </c>
      <c r="F5251" t="s">
        <v>125</v>
      </c>
      <c r="G5251" t="s">
        <v>149</v>
      </c>
      <c r="H5251">
        <v>150</v>
      </c>
      <c r="I5251">
        <v>145</v>
      </c>
      <c r="J5251">
        <v>45.9</v>
      </c>
      <c r="K5251">
        <v>4.8</v>
      </c>
      <c r="L5251">
        <v>75</v>
      </c>
      <c r="M5251">
        <v>17.899999999999999</v>
      </c>
      <c r="N5251">
        <v>5.4</v>
      </c>
      <c r="O5251">
        <v>21</v>
      </c>
      <c r="P5251">
        <v>25.2</v>
      </c>
      <c r="Q5251">
        <v>30.8</v>
      </c>
      <c r="R5251">
        <v>9.8000000000000007</v>
      </c>
      <c r="S5251">
        <v>30</v>
      </c>
      <c r="T5251">
        <v>21900</v>
      </c>
      <c r="U5251">
        <v>26600</v>
      </c>
      <c r="V5251">
        <v>36900</v>
      </c>
    </row>
    <row r="5252" spans="1:22" x14ac:dyDescent="0.25">
      <c r="A5252" t="str">
        <f t="shared" ref="A5252:A5315" si="82">B5252&amp;D5252&amp;E5252&amp;G5252&amp;F5252</f>
        <v>2017/20183FemaleLawEU</v>
      </c>
      <c r="B5252" t="s">
        <v>126</v>
      </c>
      <c r="C5252" t="s">
        <v>142</v>
      </c>
      <c r="D5252">
        <v>3</v>
      </c>
      <c r="E5252" t="s">
        <v>1</v>
      </c>
      <c r="F5252" t="s">
        <v>21</v>
      </c>
      <c r="G5252" t="s">
        <v>7</v>
      </c>
      <c r="H5252">
        <v>615</v>
      </c>
      <c r="I5252">
        <v>600</v>
      </c>
      <c r="J5252">
        <v>40</v>
      </c>
      <c r="K5252">
        <v>2.5</v>
      </c>
      <c r="L5252">
        <v>360</v>
      </c>
      <c r="M5252">
        <v>14.7</v>
      </c>
      <c r="N5252">
        <v>3.5</v>
      </c>
      <c r="O5252">
        <v>30.4</v>
      </c>
      <c r="P5252">
        <v>36.6</v>
      </c>
      <c r="Q5252">
        <v>41.9</v>
      </c>
      <c r="R5252">
        <v>11.4</v>
      </c>
      <c r="S5252">
        <v>175</v>
      </c>
      <c r="T5252">
        <v>21200</v>
      </c>
      <c r="U5252">
        <v>29200</v>
      </c>
      <c r="V5252">
        <v>39100</v>
      </c>
    </row>
    <row r="5253" spans="1:22" x14ac:dyDescent="0.25">
      <c r="A5253" t="str">
        <f t="shared" si="82"/>
        <v>2017/20183FemaleLawUK</v>
      </c>
      <c r="B5253" t="s">
        <v>126</v>
      </c>
      <c r="C5253" t="s">
        <v>142</v>
      </c>
      <c r="D5253">
        <v>3</v>
      </c>
      <c r="E5253" t="s">
        <v>1</v>
      </c>
      <c r="F5253" t="s">
        <v>61</v>
      </c>
      <c r="G5253" t="s">
        <v>7</v>
      </c>
      <c r="H5253">
        <v>7405</v>
      </c>
      <c r="I5253">
        <v>7380</v>
      </c>
      <c r="J5253">
        <v>1.4</v>
      </c>
      <c r="K5253">
        <v>0.3</v>
      </c>
      <c r="L5253">
        <v>7275</v>
      </c>
      <c r="M5253">
        <v>5.5</v>
      </c>
      <c r="N5253">
        <v>6.1</v>
      </c>
      <c r="O5253">
        <v>68.5</v>
      </c>
      <c r="P5253">
        <v>81.8</v>
      </c>
      <c r="Q5253">
        <v>87</v>
      </c>
      <c r="R5253">
        <v>18.5</v>
      </c>
      <c r="S5253">
        <v>4940</v>
      </c>
      <c r="T5253">
        <v>17900</v>
      </c>
      <c r="U5253">
        <v>22600</v>
      </c>
      <c r="V5253">
        <v>28800</v>
      </c>
    </row>
    <row r="5254" spans="1:22" x14ac:dyDescent="0.25">
      <c r="A5254" t="str">
        <f t="shared" si="82"/>
        <v>2017/20183FemaleLawNon-EU</v>
      </c>
      <c r="B5254" t="s">
        <v>126</v>
      </c>
      <c r="C5254" t="s">
        <v>142</v>
      </c>
      <c r="D5254">
        <v>3</v>
      </c>
      <c r="E5254" t="s">
        <v>1</v>
      </c>
      <c r="F5254" t="s">
        <v>125</v>
      </c>
      <c r="G5254" t="s">
        <v>7</v>
      </c>
      <c r="H5254">
        <v>1670</v>
      </c>
      <c r="I5254">
        <v>1655</v>
      </c>
      <c r="J5254">
        <v>59.1</v>
      </c>
      <c r="K5254">
        <v>0.8</v>
      </c>
      <c r="L5254">
        <v>680</v>
      </c>
      <c r="M5254">
        <v>22.6</v>
      </c>
      <c r="N5254">
        <v>2.4</v>
      </c>
      <c r="O5254">
        <v>10.6</v>
      </c>
      <c r="P5254">
        <v>11.8</v>
      </c>
      <c r="Q5254">
        <v>16</v>
      </c>
      <c r="R5254">
        <v>5.5</v>
      </c>
      <c r="S5254">
        <v>155</v>
      </c>
      <c r="T5254">
        <v>20800</v>
      </c>
      <c r="U5254">
        <v>29200</v>
      </c>
      <c r="V5254">
        <v>45600</v>
      </c>
    </row>
    <row r="5255" spans="1:22" x14ac:dyDescent="0.25">
      <c r="A5255" t="str">
        <f t="shared" si="82"/>
        <v>2017/20183FemaleMaterials and technologyEU</v>
      </c>
      <c r="B5255" t="s">
        <v>126</v>
      </c>
      <c r="C5255" t="s">
        <v>142</v>
      </c>
      <c r="D5255">
        <v>3</v>
      </c>
      <c r="E5255" t="s">
        <v>1</v>
      </c>
      <c r="F5255" t="s">
        <v>21</v>
      </c>
      <c r="G5255" t="s">
        <v>150</v>
      </c>
      <c r="H5255">
        <v>40</v>
      </c>
      <c r="I5255">
        <v>40</v>
      </c>
      <c r="J5255">
        <v>19.100000000000001</v>
      </c>
      <c r="K5255">
        <v>1.3</v>
      </c>
      <c r="L5255">
        <v>30</v>
      </c>
      <c r="M5255">
        <v>16.899999999999999</v>
      </c>
      <c r="N5255">
        <v>0</v>
      </c>
      <c r="O5255">
        <v>50.9</v>
      </c>
      <c r="P5255">
        <v>61.9</v>
      </c>
      <c r="Q5255">
        <v>64</v>
      </c>
      <c r="R5255">
        <v>13.1</v>
      </c>
      <c r="S5255">
        <v>20</v>
      </c>
      <c r="T5255">
        <v>20800</v>
      </c>
      <c r="U5255">
        <v>26600</v>
      </c>
      <c r="V5255">
        <v>29900</v>
      </c>
    </row>
    <row r="5256" spans="1:22" x14ac:dyDescent="0.25">
      <c r="A5256" t="str">
        <f t="shared" si="82"/>
        <v>2017/20183FemaleMaterials and technologyUK</v>
      </c>
      <c r="B5256" t="s">
        <v>126</v>
      </c>
      <c r="C5256" t="s">
        <v>142</v>
      </c>
      <c r="D5256">
        <v>3</v>
      </c>
      <c r="E5256" t="s">
        <v>1</v>
      </c>
      <c r="F5256" t="s">
        <v>61</v>
      </c>
      <c r="G5256" t="s">
        <v>150</v>
      </c>
      <c r="H5256">
        <v>440</v>
      </c>
      <c r="I5256">
        <v>430</v>
      </c>
      <c r="J5256">
        <v>0.3</v>
      </c>
      <c r="K5256">
        <v>1.2</v>
      </c>
      <c r="L5256">
        <v>430</v>
      </c>
      <c r="M5256">
        <v>4.9000000000000004</v>
      </c>
      <c r="N5256">
        <v>8.1</v>
      </c>
      <c r="O5256">
        <v>73.900000000000006</v>
      </c>
      <c r="P5256">
        <v>82.3</v>
      </c>
      <c r="Q5256">
        <v>86.7</v>
      </c>
      <c r="R5256">
        <v>12.9</v>
      </c>
      <c r="S5256">
        <v>310</v>
      </c>
      <c r="T5256">
        <v>17200</v>
      </c>
      <c r="U5256">
        <v>21900</v>
      </c>
      <c r="V5256">
        <v>27400</v>
      </c>
    </row>
    <row r="5257" spans="1:22" x14ac:dyDescent="0.25">
      <c r="A5257" t="str">
        <f t="shared" si="82"/>
        <v>2017/20183FemaleMaterials and technologyNon-EU</v>
      </c>
      <c r="B5257" t="s">
        <v>126</v>
      </c>
      <c r="C5257" t="s">
        <v>142</v>
      </c>
      <c r="D5257">
        <v>3</v>
      </c>
      <c r="E5257" t="s">
        <v>1</v>
      </c>
      <c r="F5257" t="s">
        <v>125</v>
      </c>
      <c r="G5257" t="s">
        <v>150</v>
      </c>
      <c r="H5257">
        <v>120</v>
      </c>
      <c r="I5257">
        <v>120</v>
      </c>
      <c r="J5257">
        <v>54.2</v>
      </c>
      <c r="K5257">
        <v>0.8</v>
      </c>
      <c r="L5257">
        <v>55</v>
      </c>
      <c r="M5257">
        <v>31.1</v>
      </c>
      <c r="N5257">
        <v>1.7</v>
      </c>
      <c r="O5257">
        <v>4.2</v>
      </c>
      <c r="P5257">
        <v>8</v>
      </c>
      <c r="Q5257">
        <v>13</v>
      </c>
      <c r="R5257">
        <v>8.8000000000000007</v>
      </c>
      <c r="S5257" t="s">
        <v>124</v>
      </c>
      <c r="T5257" t="s">
        <v>124</v>
      </c>
      <c r="U5257" t="s">
        <v>124</v>
      </c>
      <c r="V5257" t="s">
        <v>124</v>
      </c>
    </row>
    <row r="5258" spans="1:22" x14ac:dyDescent="0.25">
      <c r="A5258" t="str">
        <f t="shared" si="82"/>
        <v>2017/20183FemaleMathematical sciencesEU</v>
      </c>
      <c r="B5258" t="s">
        <v>126</v>
      </c>
      <c r="C5258" t="s">
        <v>142</v>
      </c>
      <c r="D5258">
        <v>3</v>
      </c>
      <c r="E5258" t="s">
        <v>1</v>
      </c>
      <c r="F5258" t="s">
        <v>21</v>
      </c>
      <c r="G5258" t="s">
        <v>5</v>
      </c>
      <c r="H5258">
        <v>160</v>
      </c>
      <c r="I5258">
        <v>160</v>
      </c>
      <c r="J5258">
        <v>39.4</v>
      </c>
      <c r="K5258">
        <v>1.1000000000000001</v>
      </c>
      <c r="L5258">
        <v>95</v>
      </c>
      <c r="M5258">
        <v>14.2</v>
      </c>
      <c r="N5258">
        <v>2.2999999999999998</v>
      </c>
      <c r="O5258">
        <v>34.5</v>
      </c>
      <c r="P5258">
        <v>39.1</v>
      </c>
      <c r="Q5258">
        <v>44.2</v>
      </c>
      <c r="R5258">
        <v>9.6999999999999993</v>
      </c>
      <c r="S5258">
        <v>55</v>
      </c>
      <c r="T5258">
        <v>27700</v>
      </c>
      <c r="U5258">
        <v>33900</v>
      </c>
      <c r="V5258">
        <v>44900</v>
      </c>
    </row>
    <row r="5259" spans="1:22" x14ac:dyDescent="0.25">
      <c r="A5259" t="str">
        <f t="shared" si="82"/>
        <v>2017/20183FemaleMathematical sciencesUK</v>
      </c>
      <c r="B5259" t="s">
        <v>126</v>
      </c>
      <c r="C5259" t="s">
        <v>142</v>
      </c>
      <c r="D5259">
        <v>3</v>
      </c>
      <c r="E5259" t="s">
        <v>1</v>
      </c>
      <c r="F5259" t="s">
        <v>61</v>
      </c>
      <c r="G5259" t="s">
        <v>5</v>
      </c>
      <c r="H5259">
        <v>2430</v>
      </c>
      <c r="I5259">
        <v>2415</v>
      </c>
      <c r="J5259">
        <v>0.8</v>
      </c>
      <c r="K5259">
        <v>0.5</v>
      </c>
      <c r="L5259">
        <v>2400</v>
      </c>
      <c r="M5259">
        <v>5.6</v>
      </c>
      <c r="N5259">
        <v>3.8</v>
      </c>
      <c r="O5259">
        <v>76.900000000000006</v>
      </c>
      <c r="P5259">
        <v>86.4</v>
      </c>
      <c r="Q5259">
        <v>89.9</v>
      </c>
      <c r="R5259">
        <v>13</v>
      </c>
      <c r="S5259">
        <v>1825</v>
      </c>
      <c r="T5259">
        <v>22600</v>
      </c>
      <c r="U5259">
        <v>28100</v>
      </c>
      <c r="V5259">
        <v>35000</v>
      </c>
    </row>
    <row r="5260" spans="1:22" x14ac:dyDescent="0.25">
      <c r="A5260" t="str">
        <f t="shared" si="82"/>
        <v>2017/20183FemaleMathematical sciencesNon-EU</v>
      </c>
      <c r="B5260" t="s">
        <v>126</v>
      </c>
      <c r="C5260" t="s">
        <v>142</v>
      </c>
      <c r="D5260">
        <v>3</v>
      </c>
      <c r="E5260" t="s">
        <v>1</v>
      </c>
      <c r="F5260" t="s">
        <v>125</v>
      </c>
      <c r="G5260" t="s">
        <v>5</v>
      </c>
      <c r="H5260">
        <v>590</v>
      </c>
      <c r="I5260">
        <v>580</v>
      </c>
      <c r="J5260">
        <v>65.5</v>
      </c>
      <c r="K5260">
        <v>1.4</v>
      </c>
      <c r="L5260">
        <v>200</v>
      </c>
      <c r="M5260">
        <v>18.100000000000001</v>
      </c>
      <c r="N5260">
        <v>0.9</v>
      </c>
      <c r="O5260">
        <v>8.6999999999999993</v>
      </c>
      <c r="P5260">
        <v>12.3</v>
      </c>
      <c r="Q5260">
        <v>15.6</v>
      </c>
      <c r="R5260">
        <v>6.8</v>
      </c>
      <c r="S5260">
        <v>50</v>
      </c>
      <c r="T5260">
        <v>30700</v>
      </c>
      <c r="U5260">
        <v>40500</v>
      </c>
      <c r="V5260">
        <v>54400</v>
      </c>
    </row>
    <row r="5261" spans="1:22" x14ac:dyDescent="0.25">
      <c r="A5261" t="str">
        <f t="shared" si="82"/>
        <v>2017/20183FemaleMedia, journalism and communicationsEU</v>
      </c>
      <c r="B5261" t="s">
        <v>126</v>
      </c>
      <c r="C5261" t="s">
        <v>142</v>
      </c>
      <c r="D5261">
        <v>3</v>
      </c>
      <c r="E5261" t="s">
        <v>1</v>
      </c>
      <c r="F5261" t="s">
        <v>21</v>
      </c>
      <c r="G5261" t="s">
        <v>151</v>
      </c>
      <c r="H5261">
        <v>565</v>
      </c>
      <c r="I5261">
        <v>530</v>
      </c>
      <c r="J5261">
        <v>17.2</v>
      </c>
      <c r="K5261">
        <v>6.2</v>
      </c>
      <c r="L5261">
        <v>440</v>
      </c>
      <c r="M5261">
        <v>23.6</v>
      </c>
      <c r="N5261">
        <v>6.9</v>
      </c>
      <c r="O5261">
        <v>43.7</v>
      </c>
      <c r="P5261">
        <v>48.7</v>
      </c>
      <c r="Q5261">
        <v>52.3</v>
      </c>
      <c r="R5261">
        <v>8.6</v>
      </c>
      <c r="S5261">
        <v>215</v>
      </c>
      <c r="T5261">
        <v>18200</v>
      </c>
      <c r="U5261">
        <v>23400</v>
      </c>
      <c r="V5261">
        <v>29200</v>
      </c>
    </row>
    <row r="5262" spans="1:22" x14ac:dyDescent="0.25">
      <c r="A5262" t="str">
        <f t="shared" si="82"/>
        <v>2017/20183FemaleMedia, journalism and communicationsUK</v>
      </c>
      <c r="B5262" t="s">
        <v>126</v>
      </c>
      <c r="C5262" t="s">
        <v>142</v>
      </c>
      <c r="D5262">
        <v>3</v>
      </c>
      <c r="E5262" t="s">
        <v>1</v>
      </c>
      <c r="F5262" t="s">
        <v>61</v>
      </c>
      <c r="G5262" t="s">
        <v>151</v>
      </c>
      <c r="H5262">
        <v>5005</v>
      </c>
      <c r="I5262">
        <v>4965</v>
      </c>
      <c r="J5262">
        <v>1</v>
      </c>
      <c r="K5262">
        <v>0.8</v>
      </c>
      <c r="L5262">
        <v>4920</v>
      </c>
      <c r="M5262">
        <v>5.9</v>
      </c>
      <c r="N5262">
        <v>7.8</v>
      </c>
      <c r="O5262">
        <v>79.2</v>
      </c>
      <c r="P5262">
        <v>83.5</v>
      </c>
      <c r="Q5262">
        <v>85.3</v>
      </c>
      <c r="R5262">
        <v>6.1</v>
      </c>
      <c r="S5262">
        <v>3815</v>
      </c>
      <c r="T5262">
        <v>16100</v>
      </c>
      <c r="U5262">
        <v>20800</v>
      </c>
      <c r="V5262">
        <v>25200</v>
      </c>
    </row>
    <row r="5263" spans="1:22" x14ac:dyDescent="0.25">
      <c r="A5263" t="str">
        <f t="shared" si="82"/>
        <v>2017/20183FemaleMedia, journalism and communicationsNon-EU</v>
      </c>
      <c r="B5263" t="s">
        <v>126</v>
      </c>
      <c r="C5263" t="s">
        <v>142</v>
      </c>
      <c r="D5263">
        <v>3</v>
      </c>
      <c r="E5263" t="s">
        <v>1</v>
      </c>
      <c r="F5263" t="s">
        <v>125</v>
      </c>
      <c r="G5263" t="s">
        <v>151</v>
      </c>
      <c r="H5263">
        <v>755</v>
      </c>
      <c r="I5263">
        <v>745</v>
      </c>
      <c r="J5263">
        <v>64.7</v>
      </c>
      <c r="K5263">
        <v>1.1000000000000001</v>
      </c>
      <c r="L5263">
        <v>265</v>
      </c>
      <c r="M5263">
        <v>24.2</v>
      </c>
      <c r="N5263">
        <v>1.2</v>
      </c>
      <c r="O5263">
        <v>7.7</v>
      </c>
      <c r="P5263">
        <v>8.1999999999999993</v>
      </c>
      <c r="Q5263">
        <v>10</v>
      </c>
      <c r="R5263">
        <v>2.2000000000000002</v>
      </c>
      <c r="S5263">
        <v>50</v>
      </c>
      <c r="T5263">
        <v>19000</v>
      </c>
      <c r="U5263">
        <v>24500</v>
      </c>
      <c r="V5263">
        <v>27400</v>
      </c>
    </row>
    <row r="5264" spans="1:22" x14ac:dyDescent="0.25">
      <c r="A5264" t="str">
        <f t="shared" si="82"/>
        <v>2017/20183FemaleMedical sciencesEU</v>
      </c>
      <c r="B5264" t="s">
        <v>126</v>
      </c>
      <c r="C5264" t="s">
        <v>142</v>
      </c>
      <c r="D5264">
        <v>3</v>
      </c>
      <c r="E5264" t="s">
        <v>1</v>
      </c>
      <c r="F5264" t="s">
        <v>21</v>
      </c>
      <c r="G5264" t="s">
        <v>152</v>
      </c>
      <c r="H5264">
        <v>110</v>
      </c>
      <c r="I5264">
        <v>105</v>
      </c>
      <c r="J5264">
        <v>11.5</v>
      </c>
      <c r="K5264">
        <v>3.6</v>
      </c>
      <c r="L5264">
        <v>95</v>
      </c>
      <c r="M5264">
        <v>21.7</v>
      </c>
      <c r="N5264">
        <v>3.1</v>
      </c>
      <c r="O5264">
        <v>32.200000000000003</v>
      </c>
      <c r="P5264">
        <v>51.5</v>
      </c>
      <c r="Q5264">
        <v>63.7</v>
      </c>
      <c r="R5264">
        <v>31.6</v>
      </c>
      <c r="S5264">
        <v>30</v>
      </c>
      <c r="T5264">
        <v>22600</v>
      </c>
      <c r="U5264">
        <v>29200</v>
      </c>
      <c r="V5264">
        <v>35400</v>
      </c>
    </row>
    <row r="5265" spans="1:22" x14ac:dyDescent="0.25">
      <c r="A5265" t="str">
        <f t="shared" si="82"/>
        <v>2017/20183FemaleMedical sciencesUK</v>
      </c>
      <c r="B5265" t="s">
        <v>126</v>
      </c>
      <c r="C5265" t="s">
        <v>142</v>
      </c>
      <c r="D5265">
        <v>3</v>
      </c>
      <c r="E5265" t="s">
        <v>1</v>
      </c>
      <c r="F5265" t="s">
        <v>61</v>
      </c>
      <c r="G5265" t="s">
        <v>152</v>
      </c>
      <c r="H5265">
        <v>2000</v>
      </c>
      <c r="I5265">
        <v>1995</v>
      </c>
      <c r="J5265">
        <v>1.1000000000000001</v>
      </c>
      <c r="K5265">
        <v>0.3</v>
      </c>
      <c r="L5265">
        <v>1970</v>
      </c>
      <c r="M5265">
        <v>3.2</v>
      </c>
      <c r="N5265">
        <v>4.3</v>
      </c>
      <c r="O5265">
        <v>56</v>
      </c>
      <c r="P5265">
        <v>81.8</v>
      </c>
      <c r="Q5265">
        <v>91.3</v>
      </c>
      <c r="R5265">
        <v>35.299999999999997</v>
      </c>
      <c r="S5265">
        <v>1110</v>
      </c>
      <c r="T5265">
        <v>22300</v>
      </c>
      <c r="U5265">
        <v>27400</v>
      </c>
      <c r="V5265">
        <v>32800</v>
      </c>
    </row>
    <row r="5266" spans="1:22" x14ac:dyDescent="0.25">
      <c r="A5266" t="str">
        <f t="shared" si="82"/>
        <v>2017/20183FemaleMedical sciencesNon-EU</v>
      </c>
      <c r="B5266" t="s">
        <v>126</v>
      </c>
      <c r="C5266" t="s">
        <v>142</v>
      </c>
      <c r="D5266">
        <v>3</v>
      </c>
      <c r="E5266" t="s">
        <v>1</v>
      </c>
      <c r="F5266" t="s">
        <v>125</v>
      </c>
      <c r="G5266" t="s">
        <v>152</v>
      </c>
      <c r="H5266">
        <v>105</v>
      </c>
      <c r="I5266">
        <v>100</v>
      </c>
      <c r="J5266">
        <v>37.5</v>
      </c>
      <c r="K5266">
        <v>1</v>
      </c>
      <c r="L5266">
        <v>65</v>
      </c>
      <c r="M5266">
        <v>17</v>
      </c>
      <c r="N5266">
        <v>1.5</v>
      </c>
      <c r="O5266">
        <v>17.600000000000001</v>
      </c>
      <c r="P5266">
        <v>32.1</v>
      </c>
      <c r="Q5266">
        <v>44</v>
      </c>
      <c r="R5266">
        <v>26.4</v>
      </c>
      <c r="S5266">
        <v>15</v>
      </c>
      <c r="T5266">
        <v>24800</v>
      </c>
      <c r="U5266">
        <v>27400</v>
      </c>
      <c r="V5266">
        <v>35800</v>
      </c>
    </row>
    <row r="5267" spans="1:22" x14ac:dyDescent="0.25">
      <c r="A5267" t="str">
        <f t="shared" si="82"/>
        <v>2017/20183FemaleMedicine and dentistryEU</v>
      </c>
      <c r="B5267" t="s">
        <v>126</v>
      </c>
      <c r="C5267" t="s">
        <v>142</v>
      </c>
      <c r="D5267">
        <v>3</v>
      </c>
      <c r="E5267" t="s">
        <v>1</v>
      </c>
      <c r="F5267" t="s">
        <v>21</v>
      </c>
      <c r="G5267" t="s">
        <v>77</v>
      </c>
      <c r="H5267">
        <v>115</v>
      </c>
      <c r="I5267">
        <v>110</v>
      </c>
      <c r="J5267">
        <v>4.5</v>
      </c>
      <c r="K5267">
        <v>1.8</v>
      </c>
      <c r="L5267">
        <v>105</v>
      </c>
      <c r="M5267">
        <v>15.2</v>
      </c>
      <c r="N5267">
        <v>4.5</v>
      </c>
      <c r="O5267">
        <v>48.2</v>
      </c>
      <c r="P5267">
        <v>73.2</v>
      </c>
      <c r="Q5267">
        <v>75.900000000000006</v>
      </c>
      <c r="R5267">
        <v>27.7</v>
      </c>
      <c r="S5267">
        <v>55</v>
      </c>
      <c r="T5267">
        <v>36500</v>
      </c>
      <c r="U5267">
        <v>44900</v>
      </c>
      <c r="V5267">
        <v>47100</v>
      </c>
    </row>
    <row r="5268" spans="1:22" x14ac:dyDescent="0.25">
      <c r="A5268" t="str">
        <f t="shared" si="82"/>
        <v>2017/20183FemaleMedicine and dentistryUK</v>
      </c>
      <c r="B5268" t="s">
        <v>126</v>
      </c>
      <c r="C5268" t="s">
        <v>142</v>
      </c>
      <c r="D5268">
        <v>3</v>
      </c>
      <c r="E5268" t="s">
        <v>1</v>
      </c>
      <c r="F5268" t="s">
        <v>61</v>
      </c>
      <c r="G5268" t="s">
        <v>77</v>
      </c>
      <c r="H5268">
        <v>3805</v>
      </c>
      <c r="I5268">
        <v>3720</v>
      </c>
      <c r="J5268">
        <v>0.8</v>
      </c>
      <c r="K5268">
        <v>2.2000000000000002</v>
      </c>
      <c r="L5268">
        <v>3690</v>
      </c>
      <c r="M5268">
        <v>3.6</v>
      </c>
      <c r="N5268">
        <v>3.7</v>
      </c>
      <c r="O5268">
        <v>75.599999999999994</v>
      </c>
      <c r="P5268">
        <v>89.7</v>
      </c>
      <c r="Q5268">
        <v>92</v>
      </c>
      <c r="R5268">
        <v>16.3</v>
      </c>
      <c r="S5268">
        <v>2735</v>
      </c>
      <c r="T5268">
        <v>37600</v>
      </c>
      <c r="U5268">
        <v>44200</v>
      </c>
      <c r="V5268">
        <v>48200</v>
      </c>
    </row>
    <row r="5269" spans="1:22" x14ac:dyDescent="0.25">
      <c r="A5269" t="str">
        <f t="shared" si="82"/>
        <v>2017/20183FemaleMedicine and dentistryNon-EU</v>
      </c>
      <c r="B5269" t="s">
        <v>126</v>
      </c>
      <c r="C5269" t="s">
        <v>142</v>
      </c>
      <c r="D5269">
        <v>3</v>
      </c>
      <c r="E5269" t="s">
        <v>1</v>
      </c>
      <c r="F5269" t="s">
        <v>125</v>
      </c>
      <c r="G5269" t="s">
        <v>77</v>
      </c>
      <c r="H5269">
        <v>355</v>
      </c>
      <c r="I5269">
        <v>335</v>
      </c>
      <c r="J5269">
        <v>23.2</v>
      </c>
      <c r="K5269">
        <v>4.8</v>
      </c>
      <c r="L5269">
        <v>260</v>
      </c>
      <c r="M5269">
        <v>17.899999999999999</v>
      </c>
      <c r="N5269">
        <v>2.1</v>
      </c>
      <c r="O5269">
        <v>47.6</v>
      </c>
      <c r="P5269">
        <v>55.1</v>
      </c>
      <c r="Q5269">
        <v>56.8</v>
      </c>
      <c r="R5269">
        <v>9.1999999999999993</v>
      </c>
      <c r="S5269">
        <v>155</v>
      </c>
      <c r="T5269">
        <v>43400</v>
      </c>
      <c r="U5269">
        <v>45300</v>
      </c>
      <c r="V5269">
        <v>47800</v>
      </c>
    </row>
    <row r="5270" spans="1:22" x14ac:dyDescent="0.25">
      <c r="A5270" t="str">
        <f t="shared" si="82"/>
        <v>2017/20183FemaleNursing and midwiferyEU</v>
      </c>
      <c r="B5270" t="s">
        <v>126</v>
      </c>
      <c r="C5270" t="s">
        <v>142</v>
      </c>
      <c r="D5270">
        <v>3</v>
      </c>
      <c r="E5270" t="s">
        <v>1</v>
      </c>
      <c r="F5270" t="s">
        <v>21</v>
      </c>
      <c r="G5270" t="s">
        <v>153</v>
      </c>
      <c r="H5270">
        <v>220</v>
      </c>
      <c r="I5270">
        <v>195</v>
      </c>
      <c r="J5270">
        <v>8.3000000000000007</v>
      </c>
      <c r="K5270">
        <v>13</v>
      </c>
      <c r="L5270">
        <v>180</v>
      </c>
      <c r="M5270">
        <v>19.100000000000001</v>
      </c>
      <c r="N5270">
        <v>8.3000000000000007</v>
      </c>
      <c r="O5270">
        <v>46</v>
      </c>
      <c r="P5270">
        <v>62.8</v>
      </c>
      <c r="Q5270">
        <v>64.3</v>
      </c>
      <c r="R5270">
        <v>18.3</v>
      </c>
      <c r="S5270">
        <v>90</v>
      </c>
      <c r="T5270">
        <v>25500</v>
      </c>
      <c r="U5270">
        <v>30800</v>
      </c>
      <c r="V5270">
        <v>35800</v>
      </c>
    </row>
    <row r="5271" spans="1:22" x14ac:dyDescent="0.25">
      <c r="A5271" t="str">
        <f t="shared" si="82"/>
        <v>2017/20183FemaleNursing and midwiferyUK</v>
      </c>
      <c r="B5271" t="s">
        <v>126</v>
      </c>
      <c r="C5271" t="s">
        <v>142</v>
      </c>
      <c r="D5271">
        <v>3</v>
      </c>
      <c r="E5271" t="s">
        <v>1</v>
      </c>
      <c r="F5271" t="s">
        <v>61</v>
      </c>
      <c r="G5271" t="s">
        <v>153</v>
      </c>
      <c r="H5271">
        <v>14075</v>
      </c>
      <c r="I5271">
        <v>13990</v>
      </c>
      <c r="J5271">
        <v>1.9</v>
      </c>
      <c r="K5271">
        <v>0.6</v>
      </c>
      <c r="L5271">
        <v>13725</v>
      </c>
      <c r="M5271">
        <v>2.8</v>
      </c>
      <c r="N5271">
        <v>2.5</v>
      </c>
      <c r="O5271">
        <v>68.3</v>
      </c>
      <c r="P5271">
        <v>90.4</v>
      </c>
      <c r="Q5271">
        <v>92.8</v>
      </c>
      <c r="R5271">
        <v>24.5</v>
      </c>
      <c r="S5271">
        <v>9410</v>
      </c>
      <c r="T5271">
        <v>21200</v>
      </c>
      <c r="U5271">
        <v>27000</v>
      </c>
      <c r="V5271">
        <v>32100</v>
      </c>
    </row>
    <row r="5272" spans="1:22" x14ac:dyDescent="0.25">
      <c r="A5272" t="str">
        <f t="shared" si="82"/>
        <v>2017/20183FemaleNursing and midwiferyNon-EU</v>
      </c>
      <c r="B5272" t="s">
        <v>126</v>
      </c>
      <c r="C5272" t="s">
        <v>142</v>
      </c>
      <c r="D5272">
        <v>3</v>
      </c>
      <c r="E5272" t="s">
        <v>1</v>
      </c>
      <c r="F5272" t="s">
        <v>125</v>
      </c>
      <c r="G5272" t="s">
        <v>153</v>
      </c>
      <c r="H5272">
        <v>345</v>
      </c>
      <c r="I5272">
        <v>325</v>
      </c>
      <c r="J5272">
        <v>22.7</v>
      </c>
      <c r="K5272">
        <v>5.8</v>
      </c>
      <c r="L5272">
        <v>250</v>
      </c>
      <c r="M5272">
        <v>24.6</v>
      </c>
      <c r="N5272">
        <v>4</v>
      </c>
      <c r="O5272">
        <v>36.4</v>
      </c>
      <c r="P5272">
        <v>45.7</v>
      </c>
      <c r="Q5272">
        <v>48.7</v>
      </c>
      <c r="R5272">
        <v>12.3</v>
      </c>
      <c r="S5272">
        <v>115</v>
      </c>
      <c r="T5272">
        <v>20400</v>
      </c>
      <c r="U5272">
        <v>27000</v>
      </c>
      <c r="V5272">
        <v>33400</v>
      </c>
    </row>
    <row r="5273" spans="1:22" x14ac:dyDescent="0.25">
      <c r="A5273" t="str">
        <f t="shared" si="82"/>
        <v>2017/20183FemalePerforming artsEU</v>
      </c>
      <c r="B5273" t="s">
        <v>126</v>
      </c>
      <c r="C5273" t="s">
        <v>142</v>
      </c>
      <c r="D5273">
        <v>3</v>
      </c>
      <c r="E5273" t="s">
        <v>1</v>
      </c>
      <c r="F5273" t="s">
        <v>21</v>
      </c>
      <c r="G5273" t="s">
        <v>154</v>
      </c>
      <c r="H5273">
        <v>405</v>
      </c>
      <c r="I5273">
        <v>385</v>
      </c>
      <c r="J5273">
        <v>21.8</v>
      </c>
      <c r="K5273">
        <v>5.9</v>
      </c>
      <c r="L5273">
        <v>300</v>
      </c>
      <c r="M5273">
        <v>24.4</v>
      </c>
      <c r="N5273">
        <v>4.2</v>
      </c>
      <c r="O5273">
        <v>38</v>
      </c>
      <c r="P5273">
        <v>45</v>
      </c>
      <c r="Q5273">
        <v>49.5</v>
      </c>
      <c r="R5273">
        <v>11.6</v>
      </c>
      <c r="S5273">
        <v>125</v>
      </c>
      <c r="T5273">
        <v>10200</v>
      </c>
      <c r="U5273">
        <v>17900</v>
      </c>
      <c r="V5273">
        <v>25200</v>
      </c>
    </row>
    <row r="5274" spans="1:22" x14ac:dyDescent="0.25">
      <c r="A5274" t="str">
        <f t="shared" si="82"/>
        <v>2017/20183FemalePerforming artsUK</v>
      </c>
      <c r="B5274" t="s">
        <v>126</v>
      </c>
      <c r="C5274" t="s">
        <v>142</v>
      </c>
      <c r="D5274">
        <v>3</v>
      </c>
      <c r="E5274" t="s">
        <v>1</v>
      </c>
      <c r="F5274" t="s">
        <v>61</v>
      </c>
      <c r="G5274" t="s">
        <v>154</v>
      </c>
      <c r="H5274">
        <v>6960</v>
      </c>
      <c r="I5274">
        <v>6940</v>
      </c>
      <c r="J5274">
        <v>0.8</v>
      </c>
      <c r="K5274">
        <v>0.3</v>
      </c>
      <c r="L5274">
        <v>6885</v>
      </c>
      <c r="M5274">
        <v>4.4000000000000004</v>
      </c>
      <c r="N5274">
        <v>6.1</v>
      </c>
      <c r="O5274">
        <v>77.099999999999994</v>
      </c>
      <c r="P5274">
        <v>85.3</v>
      </c>
      <c r="Q5274">
        <v>88.7</v>
      </c>
      <c r="R5274">
        <v>11.6</v>
      </c>
      <c r="S5274">
        <v>4940</v>
      </c>
      <c r="T5274">
        <v>12900</v>
      </c>
      <c r="U5274">
        <v>18200</v>
      </c>
      <c r="V5274">
        <v>23400</v>
      </c>
    </row>
    <row r="5275" spans="1:22" x14ac:dyDescent="0.25">
      <c r="A5275" t="str">
        <f t="shared" si="82"/>
        <v>2017/20183FemalePerforming artsNon-EU</v>
      </c>
      <c r="B5275" t="s">
        <v>126</v>
      </c>
      <c r="C5275" t="s">
        <v>142</v>
      </c>
      <c r="D5275">
        <v>3</v>
      </c>
      <c r="E5275" t="s">
        <v>1</v>
      </c>
      <c r="F5275" t="s">
        <v>125</v>
      </c>
      <c r="G5275" t="s">
        <v>154</v>
      </c>
      <c r="H5275">
        <v>305</v>
      </c>
      <c r="I5275">
        <v>295</v>
      </c>
      <c r="J5275">
        <v>38.799999999999997</v>
      </c>
      <c r="K5275">
        <v>3.3</v>
      </c>
      <c r="L5275">
        <v>180</v>
      </c>
      <c r="M5275">
        <v>29.2</v>
      </c>
      <c r="N5275">
        <v>2.5</v>
      </c>
      <c r="O5275">
        <v>17.8</v>
      </c>
      <c r="P5275">
        <v>23.2</v>
      </c>
      <c r="Q5275">
        <v>29.4</v>
      </c>
      <c r="R5275">
        <v>11.6</v>
      </c>
      <c r="S5275">
        <v>45</v>
      </c>
      <c r="T5275">
        <v>9800</v>
      </c>
      <c r="U5275">
        <v>16900</v>
      </c>
      <c r="V5275">
        <v>22600</v>
      </c>
    </row>
    <row r="5276" spans="1:22" x14ac:dyDescent="0.25">
      <c r="A5276" t="str">
        <f t="shared" si="82"/>
        <v>2017/20183FemalePharmacology, toxicology and pharmacyEU</v>
      </c>
      <c r="B5276" t="s">
        <v>126</v>
      </c>
      <c r="C5276" t="s">
        <v>142</v>
      </c>
      <c r="D5276">
        <v>3</v>
      </c>
      <c r="E5276" t="s">
        <v>1</v>
      </c>
      <c r="F5276" t="s">
        <v>21</v>
      </c>
      <c r="G5276" t="s">
        <v>78</v>
      </c>
      <c r="H5276">
        <v>110</v>
      </c>
      <c r="I5276">
        <v>95</v>
      </c>
      <c r="J5276">
        <v>23.5</v>
      </c>
      <c r="K5276">
        <v>11</v>
      </c>
      <c r="L5276">
        <v>75</v>
      </c>
      <c r="M5276">
        <v>20.7</v>
      </c>
      <c r="N5276">
        <v>3.1</v>
      </c>
      <c r="O5276">
        <v>24.2</v>
      </c>
      <c r="P5276">
        <v>44.3</v>
      </c>
      <c r="Q5276">
        <v>52.7</v>
      </c>
      <c r="R5276">
        <v>28.5</v>
      </c>
      <c r="S5276">
        <v>20</v>
      </c>
      <c r="T5276">
        <v>18700</v>
      </c>
      <c r="U5276">
        <v>36100</v>
      </c>
      <c r="V5276">
        <v>42000</v>
      </c>
    </row>
    <row r="5277" spans="1:22" x14ac:dyDescent="0.25">
      <c r="A5277" t="str">
        <f t="shared" si="82"/>
        <v>2017/20183FemalePharmacology, toxicology and pharmacyUK</v>
      </c>
      <c r="B5277" t="s">
        <v>126</v>
      </c>
      <c r="C5277" t="s">
        <v>142</v>
      </c>
      <c r="D5277">
        <v>3</v>
      </c>
      <c r="E5277" t="s">
        <v>1</v>
      </c>
      <c r="F5277" t="s">
        <v>61</v>
      </c>
      <c r="G5277" t="s">
        <v>78</v>
      </c>
      <c r="H5277">
        <v>1635</v>
      </c>
      <c r="I5277">
        <v>1635</v>
      </c>
      <c r="J5277">
        <v>1.8</v>
      </c>
      <c r="K5277">
        <v>0.1</v>
      </c>
      <c r="L5277">
        <v>1605</v>
      </c>
      <c r="M5277">
        <v>5.3</v>
      </c>
      <c r="N5277">
        <v>3.8</v>
      </c>
      <c r="O5277">
        <v>50</v>
      </c>
      <c r="P5277">
        <v>77.3</v>
      </c>
      <c r="Q5277">
        <v>89.1</v>
      </c>
      <c r="R5277">
        <v>39.1</v>
      </c>
      <c r="S5277">
        <v>780</v>
      </c>
      <c r="T5277">
        <v>20400</v>
      </c>
      <c r="U5277">
        <v>30500</v>
      </c>
      <c r="V5277">
        <v>39100</v>
      </c>
    </row>
    <row r="5278" spans="1:22" x14ac:dyDescent="0.25">
      <c r="A5278" t="str">
        <f t="shared" si="82"/>
        <v>2017/20183FemalePharmacology, toxicology and pharmacyNon-EU</v>
      </c>
      <c r="B5278" t="s">
        <v>126</v>
      </c>
      <c r="C5278" t="s">
        <v>142</v>
      </c>
      <c r="D5278">
        <v>3</v>
      </c>
      <c r="E5278" t="s">
        <v>1</v>
      </c>
      <c r="F5278" t="s">
        <v>125</v>
      </c>
      <c r="G5278" t="s">
        <v>78</v>
      </c>
      <c r="H5278">
        <v>335</v>
      </c>
      <c r="I5278">
        <v>310</v>
      </c>
      <c r="J5278">
        <v>29.8</v>
      </c>
      <c r="K5278">
        <v>6.6</v>
      </c>
      <c r="L5278">
        <v>220</v>
      </c>
      <c r="M5278">
        <v>31.4</v>
      </c>
      <c r="N5278">
        <v>2.7</v>
      </c>
      <c r="O5278">
        <v>21.8</v>
      </c>
      <c r="P5278">
        <v>32.5</v>
      </c>
      <c r="Q5278">
        <v>36.200000000000003</v>
      </c>
      <c r="R5278">
        <v>14.3</v>
      </c>
      <c r="S5278">
        <v>65</v>
      </c>
      <c r="T5278">
        <v>30300</v>
      </c>
      <c r="U5278">
        <v>37600</v>
      </c>
      <c r="V5278">
        <v>42300</v>
      </c>
    </row>
    <row r="5279" spans="1:22" x14ac:dyDescent="0.25">
      <c r="A5279" t="str">
        <f t="shared" si="82"/>
        <v>2017/20183FemalePhilosophy and religious studiesEU</v>
      </c>
      <c r="B5279" t="s">
        <v>126</v>
      </c>
      <c r="C5279" t="s">
        <v>142</v>
      </c>
      <c r="D5279">
        <v>3</v>
      </c>
      <c r="E5279" t="s">
        <v>1</v>
      </c>
      <c r="F5279" t="s">
        <v>21</v>
      </c>
      <c r="G5279" t="s">
        <v>115</v>
      </c>
      <c r="H5279">
        <v>60</v>
      </c>
      <c r="I5279">
        <v>60</v>
      </c>
      <c r="J5279">
        <v>31.8</v>
      </c>
      <c r="K5279">
        <v>2.2000000000000002</v>
      </c>
      <c r="L5279">
        <v>40</v>
      </c>
      <c r="M5279">
        <v>14.1</v>
      </c>
      <c r="N5279">
        <v>2.9</v>
      </c>
      <c r="O5279">
        <v>31.3</v>
      </c>
      <c r="P5279">
        <v>41.6</v>
      </c>
      <c r="Q5279">
        <v>51.3</v>
      </c>
      <c r="R5279">
        <v>20</v>
      </c>
      <c r="S5279">
        <v>15</v>
      </c>
      <c r="T5279">
        <v>21500</v>
      </c>
      <c r="U5279">
        <v>29900</v>
      </c>
      <c r="V5279">
        <v>42300</v>
      </c>
    </row>
    <row r="5280" spans="1:22" x14ac:dyDescent="0.25">
      <c r="A5280" t="str">
        <f t="shared" si="82"/>
        <v>2017/20183FemalePhilosophy and religious studiesUK</v>
      </c>
      <c r="B5280" t="s">
        <v>126</v>
      </c>
      <c r="C5280" t="s">
        <v>142</v>
      </c>
      <c r="D5280">
        <v>3</v>
      </c>
      <c r="E5280" t="s">
        <v>1</v>
      </c>
      <c r="F5280" t="s">
        <v>61</v>
      </c>
      <c r="G5280" t="s">
        <v>115</v>
      </c>
      <c r="H5280">
        <v>1860</v>
      </c>
      <c r="I5280">
        <v>1845</v>
      </c>
      <c r="J5280">
        <v>1.2</v>
      </c>
      <c r="K5280">
        <v>0.6</v>
      </c>
      <c r="L5280">
        <v>1825</v>
      </c>
      <c r="M5280">
        <v>6.8</v>
      </c>
      <c r="N5280">
        <v>5.5</v>
      </c>
      <c r="O5280">
        <v>69.5</v>
      </c>
      <c r="P5280">
        <v>81.900000000000006</v>
      </c>
      <c r="Q5280">
        <v>86.5</v>
      </c>
      <c r="R5280">
        <v>17</v>
      </c>
      <c r="S5280">
        <v>1235</v>
      </c>
      <c r="T5280">
        <v>17500</v>
      </c>
      <c r="U5280">
        <v>23400</v>
      </c>
      <c r="V5280">
        <v>28800</v>
      </c>
    </row>
    <row r="5281" spans="1:22" x14ac:dyDescent="0.25">
      <c r="A5281" t="str">
        <f t="shared" si="82"/>
        <v>2017/20183FemalePhilosophy and religious studiesNon-EU</v>
      </c>
      <c r="B5281" t="s">
        <v>126</v>
      </c>
      <c r="C5281" t="s">
        <v>142</v>
      </c>
      <c r="D5281">
        <v>3</v>
      </c>
      <c r="E5281" t="s">
        <v>1</v>
      </c>
      <c r="F5281" t="s">
        <v>125</v>
      </c>
      <c r="G5281" t="s">
        <v>115</v>
      </c>
      <c r="H5281">
        <v>55</v>
      </c>
      <c r="I5281">
        <v>55</v>
      </c>
      <c r="J5281">
        <v>41.1</v>
      </c>
      <c r="K5281">
        <v>2.5</v>
      </c>
      <c r="L5281">
        <v>30</v>
      </c>
      <c r="M5281">
        <v>28.4</v>
      </c>
      <c r="N5281">
        <v>0.6</v>
      </c>
      <c r="O5281">
        <v>13.1</v>
      </c>
      <c r="P5281">
        <v>23.2</v>
      </c>
      <c r="Q5281">
        <v>29.8</v>
      </c>
      <c r="R5281">
        <v>16.7</v>
      </c>
      <c r="S5281" t="s">
        <v>124</v>
      </c>
      <c r="T5281" t="s">
        <v>124</v>
      </c>
      <c r="U5281" t="s">
        <v>124</v>
      </c>
      <c r="V5281" t="s">
        <v>124</v>
      </c>
    </row>
    <row r="5282" spans="1:22" x14ac:dyDescent="0.25">
      <c r="A5282" t="str">
        <f t="shared" si="82"/>
        <v>2017/20183FemalePhysics and astronomyEU</v>
      </c>
      <c r="B5282" t="s">
        <v>126</v>
      </c>
      <c r="C5282" t="s">
        <v>142</v>
      </c>
      <c r="D5282">
        <v>3</v>
      </c>
      <c r="E5282" t="s">
        <v>1</v>
      </c>
      <c r="F5282" t="s">
        <v>21</v>
      </c>
      <c r="G5282" t="s">
        <v>88</v>
      </c>
      <c r="H5282">
        <v>50</v>
      </c>
      <c r="I5282">
        <v>45</v>
      </c>
      <c r="J5282">
        <v>24.3</v>
      </c>
      <c r="K5282">
        <v>2.1</v>
      </c>
      <c r="L5282">
        <v>35</v>
      </c>
      <c r="M5282">
        <v>19.3</v>
      </c>
      <c r="N5282">
        <v>4.3</v>
      </c>
      <c r="O5282">
        <v>16.100000000000001</v>
      </c>
      <c r="P5282">
        <v>31.8</v>
      </c>
      <c r="Q5282">
        <v>52.1</v>
      </c>
      <c r="R5282">
        <v>36.1</v>
      </c>
      <c r="S5282" t="s">
        <v>124</v>
      </c>
      <c r="T5282" t="s">
        <v>124</v>
      </c>
      <c r="U5282" t="s">
        <v>124</v>
      </c>
      <c r="V5282" t="s">
        <v>124</v>
      </c>
    </row>
    <row r="5283" spans="1:22" x14ac:dyDescent="0.25">
      <c r="A5283" t="str">
        <f t="shared" si="82"/>
        <v>2017/20183FemalePhysics and astronomyUK</v>
      </c>
      <c r="B5283" t="s">
        <v>126</v>
      </c>
      <c r="C5283" t="s">
        <v>142</v>
      </c>
      <c r="D5283">
        <v>3</v>
      </c>
      <c r="E5283" t="s">
        <v>1</v>
      </c>
      <c r="F5283" t="s">
        <v>61</v>
      </c>
      <c r="G5283" t="s">
        <v>88</v>
      </c>
      <c r="H5283">
        <v>555</v>
      </c>
      <c r="I5283">
        <v>550</v>
      </c>
      <c r="J5283">
        <v>0.8</v>
      </c>
      <c r="K5283">
        <v>1.3</v>
      </c>
      <c r="L5283">
        <v>545</v>
      </c>
      <c r="M5283">
        <v>5.3</v>
      </c>
      <c r="N5283">
        <v>4</v>
      </c>
      <c r="O5283">
        <v>53.5</v>
      </c>
      <c r="P5283">
        <v>75.2</v>
      </c>
      <c r="Q5283">
        <v>90</v>
      </c>
      <c r="R5283">
        <v>36.4</v>
      </c>
      <c r="S5283">
        <v>285</v>
      </c>
      <c r="T5283">
        <v>23400</v>
      </c>
      <c r="U5283">
        <v>28800</v>
      </c>
      <c r="V5283">
        <v>35000</v>
      </c>
    </row>
    <row r="5284" spans="1:22" x14ac:dyDescent="0.25">
      <c r="A5284" t="str">
        <f t="shared" si="82"/>
        <v>2017/20183FemalePhysics and astronomyNon-EU</v>
      </c>
      <c r="B5284" t="s">
        <v>126</v>
      </c>
      <c r="C5284" t="s">
        <v>142</v>
      </c>
      <c r="D5284">
        <v>3</v>
      </c>
      <c r="E5284" t="s">
        <v>1</v>
      </c>
      <c r="F5284" t="s">
        <v>125</v>
      </c>
      <c r="G5284" t="s">
        <v>88</v>
      </c>
      <c r="H5284">
        <v>50</v>
      </c>
      <c r="I5284">
        <v>50</v>
      </c>
      <c r="J5284">
        <v>46.2</v>
      </c>
      <c r="K5284">
        <v>0</v>
      </c>
      <c r="L5284">
        <v>25</v>
      </c>
      <c r="M5284">
        <v>18.8</v>
      </c>
      <c r="N5284">
        <v>0</v>
      </c>
      <c r="O5284">
        <v>13.5</v>
      </c>
      <c r="P5284">
        <v>20.8</v>
      </c>
      <c r="Q5284">
        <v>35.1</v>
      </c>
      <c r="R5284">
        <v>21.5</v>
      </c>
      <c r="S5284" t="s">
        <v>124</v>
      </c>
      <c r="T5284" t="s">
        <v>124</v>
      </c>
      <c r="U5284" t="s">
        <v>124</v>
      </c>
      <c r="V5284" t="s">
        <v>124</v>
      </c>
    </row>
    <row r="5285" spans="1:22" x14ac:dyDescent="0.25">
      <c r="A5285" t="str">
        <f t="shared" si="82"/>
        <v>2017/20183FemalePoliticsEU</v>
      </c>
      <c r="B5285" t="s">
        <v>126</v>
      </c>
      <c r="C5285" t="s">
        <v>142</v>
      </c>
      <c r="D5285">
        <v>3</v>
      </c>
      <c r="E5285" t="s">
        <v>1</v>
      </c>
      <c r="F5285" t="s">
        <v>21</v>
      </c>
      <c r="G5285" t="s">
        <v>102</v>
      </c>
      <c r="H5285">
        <v>515</v>
      </c>
      <c r="I5285">
        <v>495</v>
      </c>
      <c r="J5285">
        <v>26.8</v>
      </c>
      <c r="K5285">
        <v>3.8</v>
      </c>
      <c r="L5285">
        <v>365</v>
      </c>
      <c r="M5285">
        <v>25.9</v>
      </c>
      <c r="N5285">
        <v>4.5999999999999996</v>
      </c>
      <c r="O5285">
        <v>32</v>
      </c>
      <c r="P5285">
        <v>38.5</v>
      </c>
      <c r="Q5285">
        <v>42.7</v>
      </c>
      <c r="R5285">
        <v>10.7</v>
      </c>
      <c r="S5285">
        <v>150</v>
      </c>
      <c r="T5285">
        <v>22600</v>
      </c>
      <c r="U5285">
        <v>27400</v>
      </c>
      <c r="V5285">
        <v>33200</v>
      </c>
    </row>
    <row r="5286" spans="1:22" x14ac:dyDescent="0.25">
      <c r="A5286" t="str">
        <f t="shared" si="82"/>
        <v>2017/20183FemalePoliticsUK</v>
      </c>
      <c r="B5286" t="s">
        <v>126</v>
      </c>
      <c r="C5286" t="s">
        <v>142</v>
      </c>
      <c r="D5286">
        <v>3</v>
      </c>
      <c r="E5286" t="s">
        <v>1</v>
      </c>
      <c r="F5286" t="s">
        <v>61</v>
      </c>
      <c r="G5286" t="s">
        <v>102</v>
      </c>
      <c r="H5286">
        <v>2200</v>
      </c>
      <c r="I5286">
        <v>2180</v>
      </c>
      <c r="J5286">
        <v>1.2</v>
      </c>
      <c r="K5286">
        <v>1</v>
      </c>
      <c r="L5286">
        <v>2155</v>
      </c>
      <c r="M5286">
        <v>8.1</v>
      </c>
      <c r="N5286">
        <v>7.2</v>
      </c>
      <c r="O5286">
        <v>68.2</v>
      </c>
      <c r="P5286">
        <v>78.599999999999994</v>
      </c>
      <c r="Q5286">
        <v>83.6</v>
      </c>
      <c r="R5286">
        <v>15.4</v>
      </c>
      <c r="S5286">
        <v>1435</v>
      </c>
      <c r="T5286">
        <v>20400</v>
      </c>
      <c r="U5286">
        <v>25900</v>
      </c>
      <c r="V5286">
        <v>31800</v>
      </c>
    </row>
    <row r="5287" spans="1:22" x14ac:dyDescent="0.25">
      <c r="A5287" t="str">
        <f t="shared" si="82"/>
        <v>2017/20183FemalePoliticsNon-EU</v>
      </c>
      <c r="B5287" t="s">
        <v>126</v>
      </c>
      <c r="C5287" t="s">
        <v>142</v>
      </c>
      <c r="D5287">
        <v>3</v>
      </c>
      <c r="E5287" t="s">
        <v>1</v>
      </c>
      <c r="F5287" t="s">
        <v>125</v>
      </c>
      <c r="G5287" t="s">
        <v>102</v>
      </c>
      <c r="H5287">
        <v>385</v>
      </c>
      <c r="I5287">
        <v>380</v>
      </c>
      <c r="J5287">
        <v>50.6</v>
      </c>
      <c r="K5287">
        <v>1.7</v>
      </c>
      <c r="L5287">
        <v>185</v>
      </c>
      <c r="M5287">
        <v>25.1</v>
      </c>
      <c r="N5287">
        <v>3.7</v>
      </c>
      <c r="O5287">
        <v>14.4</v>
      </c>
      <c r="P5287">
        <v>16.5</v>
      </c>
      <c r="Q5287">
        <v>20.6</v>
      </c>
      <c r="R5287">
        <v>6.2</v>
      </c>
      <c r="S5287">
        <v>55</v>
      </c>
      <c r="T5287">
        <v>22300</v>
      </c>
      <c r="U5287">
        <v>29600</v>
      </c>
      <c r="V5287">
        <v>36100</v>
      </c>
    </row>
    <row r="5288" spans="1:22" x14ac:dyDescent="0.25">
      <c r="A5288" t="str">
        <f t="shared" si="82"/>
        <v>2017/20183FemalePsychologyEU</v>
      </c>
      <c r="B5288" t="s">
        <v>126</v>
      </c>
      <c r="C5288" t="s">
        <v>142</v>
      </c>
      <c r="D5288">
        <v>3</v>
      </c>
      <c r="E5288" t="s">
        <v>1</v>
      </c>
      <c r="F5288" t="s">
        <v>21</v>
      </c>
      <c r="G5288" t="s">
        <v>20</v>
      </c>
      <c r="H5288">
        <v>445</v>
      </c>
      <c r="I5288">
        <v>425</v>
      </c>
      <c r="J5288">
        <v>20</v>
      </c>
      <c r="K5288">
        <v>4.2</v>
      </c>
      <c r="L5288">
        <v>340</v>
      </c>
      <c r="M5288">
        <v>21.7</v>
      </c>
      <c r="N5288">
        <v>4.4000000000000004</v>
      </c>
      <c r="O5288">
        <v>29.8</v>
      </c>
      <c r="P5288">
        <v>46.9</v>
      </c>
      <c r="Q5288">
        <v>54</v>
      </c>
      <c r="R5288">
        <v>24.2</v>
      </c>
      <c r="S5288">
        <v>120</v>
      </c>
      <c r="T5288">
        <v>16800</v>
      </c>
      <c r="U5288">
        <v>20800</v>
      </c>
      <c r="V5288">
        <v>27400</v>
      </c>
    </row>
    <row r="5289" spans="1:22" x14ac:dyDescent="0.25">
      <c r="A5289" t="str">
        <f t="shared" si="82"/>
        <v>2017/20183FemalePsychologyUK</v>
      </c>
      <c r="B5289" t="s">
        <v>126</v>
      </c>
      <c r="C5289" t="s">
        <v>142</v>
      </c>
      <c r="D5289">
        <v>3</v>
      </c>
      <c r="E5289" t="s">
        <v>1</v>
      </c>
      <c r="F5289" t="s">
        <v>61</v>
      </c>
      <c r="G5289" t="s">
        <v>20</v>
      </c>
      <c r="H5289">
        <v>10415</v>
      </c>
      <c r="I5289">
        <v>10365</v>
      </c>
      <c r="J5289">
        <v>1.3</v>
      </c>
      <c r="K5289">
        <v>0.5</v>
      </c>
      <c r="L5289">
        <v>10230</v>
      </c>
      <c r="M5289">
        <v>4.9000000000000004</v>
      </c>
      <c r="N5289">
        <v>6</v>
      </c>
      <c r="O5289">
        <v>63.6</v>
      </c>
      <c r="P5289">
        <v>81.400000000000006</v>
      </c>
      <c r="Q5289">
        <v>87.8</v>
      </c>
      <c r="R5289">
        <v>24.3</v>
      </c>
      <c r="S5289">
        <v>6415</v>
      </c>
      <c r="T5289">
        <v>16100</v>
      </c>
      <c r="U5289">
        <v>20800</v>
      </c>
      <c r="V5289">
        <v>25600</v>
      </c>
    </row>
    <row r="5290" spans="1:22" x14ac:dyDescent="0.25">
      <c r="A5290" t="str">
        <f t="shared" si="82"/>
        <v>2017/20183FemalePsychologyNon-EU</v>
      </c>
      <c r="B5290" t="s">
        <v>126</v>
      </c>
      <c r="C5290" t="s">
        <v>142</v>
      </c>
      <c r="D5290">
        <v>3</v>
      </c>
      <c r="E5290" t="s">
        <v>1</v>
      </c>
      <c r="F5290" t="s">
        <v>125</v>
      </c>
      <c r="G5290" t="s">
        <v>20</v>
      </c>
      <c r="H5290">
        <v>480</v>
      </c>
      <c r="I5290">
        <v>470</v>
      </c>
      <c r="J5290">
        <v>49.7</v>
      </c>
      <c r="K5290">
        <v>2.5</v>
      </c>
      <c r="L5290">
        <v>235</v>
      </c>
      <c r="M5290">
        <v>20.8</v>
      </c>
      <c r="N5290">
        <v>1.7</v>
      </c>
      <c r="O5290">
        <v>13.8</v>
      </c>
      <c r="P5290">
        <v>20.100000000000001</v>
      </c>
      <c r="Q5290">
        <v>27.7</v>
      </c>
      <c r="R5290">
        <v>13.9</v>
      </c>
      <c r="S5290">
        <v>60</v>
      </c>
      <c r="T5290">
        <v>17900</v>
      </c>
      <c r="U5290">
        <v>24800</v>
      </c>
      <c r="V5290">
        <v>28100</v>
      </c>
    </row>
    <row r="5291" spans="1:22" x14ac:dyDescent="0.25">
      <c r="A5291" t="str">
        <f t="shared" si="82"/>
        <v>2017/20183FemaleSociology, social policy and anthropologyEU</v>
      </c>
      <c r="B5291" t="s">
        <v>126</v>
      </c>
      <c r="C5291" t="s">
        <v>142</v>
      </c>
      <c r="D5291">
        <v>3</v>
      </c>
      <c r="E5291" t="s">
        <v>1</v>
      </c>
      <c r="F5291" t="s">
        <v>21</v>
      </c>
      <c r="G5291" t="s">
        <v>99</v>
      </c>
      <c r="H5291">
        <v>280</v>
      </c>
      <c r="I5291">
        <v>270</v>
      </c>
      <c r="J5291">
        <v>15</v>
      </c>
      <c r="K5291">
        <v>3.9</v>
      </c>
      <c r="L5291">
        <v>230</v>
      </c>
      <c r="M5291">
        <v>23.9</v>
      </c>
      <c r="N5291">
        <v>6.7</v>
      </c>
      <c r="O5291">
        <v>42.5</v>
      </c>
      <c r="P5291">
        <v>49.9</v>
      </c>
      <c r="Q5291">
        <v>54.5</v>
      </c>
      <c r="R5291">
        <v>12</v>
      </c>
      <c r="S5291">
        <v>110</v>
      </c>
      <c r="T5291">
        <v>17900</v>
      </c>
      <c r="U5291">
        <v>23400</v>
      </c>
      <c r="V5291">
        <v>28100</v>
      </c>
    </row>
    <row r="5292" spans="1:22" x14ac:dyDescent="0.25">
      <c r="A5292" t="str">
        <f t="shared" si="82"/>
        <v>2017/20183FemaleSociology, social policy and anthropologyUK</v>
      </c>
      <c r="B5292" t="s">
        <v>126</v>
      </c>
      <c r="C5292" t="s">
        <v>142</v>
      </c>
      <c r="D5292">
        <v>3</v>
      </c>
      <c r="E5292" t="s">
        <v>1</v>
      </c>
      <c r="F5292" t="s">
        <v>61</v>
      </c>
      <c r="G5292" t="s">
        <v>99</v>
      </c>
      <c r="H5292">
        <v>8440</v>
      </c>
      <c r="I5292">
        <v>8415</v>
      </c>
      <c r="J5292">
        <v>1.2</v>
      </c>
      <c r="K5292">
        <v>0.3</v>
      </c>
      <c r="L5292">
        <v>8315</v>
      </c>
      <c r="M5292">
        <v>4.9000000000000004</v>
      </c>
      <c r="N5292">
        <v>6.9</v>
      </c>
      <c r="O5292">
        <v>71</v>
      </c>
      <c r="P5292">
        <v>82.7</v>
      </c>
      <c r="Q5292">
        <v>87.1</v>
      </c>
      <c r="R5292">
        <v>16.100000000000001</v>
      </c>
      <c r="S5292">
        <v>5825</v>
      </c>
      <c r="T5292">
        <v>16100</v>
      </c>
      <c r="U5292">
        <v>21200</v>
      </c>
      <c r="V5292">
        <v>25900</v>
      </c>
    </row>
    <row r="5293" spans="1:22" x14ac:dyDescent="0.25">
      <c r="A5293" t="str">
        <f t="shared" si="82"/>
        <v>2017/20183FemaleSociology, social policy and anthropologyNon-EU</v>
      </c>
      <c r="B5293" t="s">
        <v>126</v>
      </c>
      <c r="C5293" t="s">
        <v>142</v>
      </c>
      <c r="D5293">
        <v>3</v>
      </c>
      <c r="E5293" t="s">
        <v>1</v>
      </c>
      <c r="F5293" t="s">
        <v>125</v>
      </c>
      <c r="G5293" t="s">
        <v>99</v>
      </c>
      <c r="H5293">
        <v>265</v>
      </c>
      <c r="I5293">
        <v>260</v>
      </c>
      <c r="J5293">
        <v>50.9</v>
      </c>
      <c r="K5293">
        <v>1.9</v>
      </c>
      <c r="L5293">
        <v>130</v>
      </c>
      <c r="M5293">
        <v>25.3</v>
      </c>
      <c r="N5293">
        <v>3.5</v>
      </c>
      <c r="O5293">
        <v>11.9</v>
      </c>
      <c r="P5293">
        <v>14.2</v>
      </c>
      <c r="Q5293">
        <v>20.2</v>
      </c>
      <c r="R5293">
        <v>8.3000000000000007</v>
      </c>
      <c r="S5293">
        <v>30</v>
      </c>
      <c r="T5293">
        <v>18600</v>
      </c>
      <c r="U5293">
        <v>24100</v>
      </c>
      <c r="V5293">
        <v>32500</v>
      </c>
    </row>
    <row r="5294" spans="1:22" x14ac:dyDescent="0.25">
      <c r="A5294" t="str">
        <f t="shared" si="82"/>
        <v>2017/20183FemaleSport and exercise sciencesEU</v>
      </c>
      <c r="B5294" t="s">
        <v>126</v>
      </c>
      <c r="C5294" t="s">
        <v>142</v>
      </c>
      <c r="D5294">
        <v>3</v>
      </c>
      <c r="E5294" t="s">
        <v>1</v>
      </c>
      <c r="F5294" t="s">
        <v>21</v>
      </c>
      <c r="G5294" t="s">
        <v>82</v>
      </c>
      <c r="H5294">
        <v>50</v>
      </c>
      <c r="I5294">
        <v>45</v>
      </c>
      <c r="J5294">
        <v>17.100000000000001</v>
      </c>
      <c r="K5294">
        <v>7</v>
      </c>
      <c r="L5294">
        <v>40</v>
      </c>
      <c r="M5294">
        <v>32.4</v>
      </c>
      <c r="N5294">
        <v>5.3</v>
      </c>
      <c r="O5294">
        <v>28.8</v>
      </c>
      <c r="P5294">
        <v>38.4</v>
      </c>
      <c r="Q5294">
        <v>45.2</v>
      </c>
      <c r="R5294">
        <v>16.399999999999999</v>
      </c>
      <c r="S5294">
        <v>15</v>
      </c>
      <c r="T5294">
        <v>14600</v>
      </c>
      <c r="U5294">
        <v>20400</v>
      </c>
      <c r="V5294">
        <v>24100</v>
      </c>
    </row>
    <row r="5295" spans="1:22" x14ac:dyDescent="0.25">
      <c r="A5295" t="str">
        <f t="shared" si="82"/>
        <v>2017/20183FemaleSport and exercise sciencesUK</v>
      </c>
      <c r="B5295" t="s">
        <v>126</v>
      </c>
      <c r="C5295" t="s">
        <v>142</v>
      </c>
      <c r="D5295">
        <v>3</v>
      </c>
      <c r="E5295" t="s">
        <v>1</v>
      </c>
      <c r="F5295" t="s">
        <v>61</v>
      </c>
      <c r="G5295" t="s">
        <v>82</v>
      </c>
      <c r="H5295">
        <v>3285</v>
      </c>
      <c r="I5295">
        <v>3265</v>
      </c>
      <c r="J5295">
        <v>0.4</v>
      </c>
      <c r="K5295">
        <v>0.6</v>
      </c>
      <c r="L5295">
        <v>3250</v>
      </c>
      <c r="M5295">
        <v>3.6</v>
      </c>
      <c r="N5295">
        <v>4.0999999999999996</v>
      </c>
      <c r="O5295">
        <v>73.599999999999994</v>
      </c>
      <c r="P5295">
        <v>87.1</v>
      </c>
      <c r="Q5295">
        <v>91.8</v>
      </c>
      <c r="R5295">
        <v>18.2</v>
      </c>
      <c r="S5295">
        <v>2325</v>
      </c>
      <c r="T5295">
        <v>16100</v>
      </c>
      <c r="U5295">
        <v>21200</v>
      </c>
      <c r="V5295">
        <v>24800</v>
      </c>
    </row>
    <row r="5296" spans="1:22" x14ac:dyDescent="0.25">
      <c r="A5296" t="str">
        <f t="shared" si="82"/>
        <v>2017/20183FemaleSport and exercise sciencesNon-EU</v>
      </c>
      <c r="B5296" t="s">
        <v>126</v>
      </c>
      <c r="C5296" t="s">
        <v>142</v>
      </c>
      <c r="D5296">
        <v>3</v>
      </c>
      <c r="E5296" t="s">
        <v>1</v>
      </c>
      <c r="F5296" t="s">
        <v>125</v>
      </c>
      <c r="G5296" t="s">
        <v>82</v>
      </c>
      <c r="H5296">
        <v>45</v>
      </c>
      <c r="I5296">
        <v>40</v>
      </c>
      <c r="J5296">
        <v>56.8</v>
      </c>
      <c r="K5296">
        <v>12.6</v>
      </c>
      <c r="L5296">
        <v>15</v>
      </c>
      <c r="M5296">
        <v>7.9</v>
      </c>
      <c r="N5296">
        <v>2.6</v>
      </c>
      <c r="O5296">
        <v>22.3</v>
      </c>
      <c r="P5296">
        <v>32.700000000000003</v>
      </c>
      <c r="Q5296">
        <v>32.700000000000003</v>
      </c>
      <c r="R5296">
        <v>10.5</v>
      </c>
      <c r="S5296" t="s">
        <v>124</v>
      </c>
      <c r="T5296" t="s">
        <v>124</v>
      </c>
      <c r="U5296" t="s">
        <v>124</v>
      </c>
      <c r="V5296" t="s">
        <v>124</v>
      </c>
    </row>
    <row r="5297" spans="1:22" x14ac:dyDescent="0.25">
      <c r="A5297" t="str">
        <f t="shared" si="82"/>
        <v>2017/20183FemaleVeterinary sciencesEU</v>
      </c>
      <c r="B5297" t="s">
        <v>126</v>
      </c>
      <c r="C5297" t="s">
        <v>142</v>
      </c>
      <c r="D5297">
        <v>3</v>
      </c>
      <c r="E5297" t="s">
        <v>1</v>
      </c>
      <c r="F5297" t="s">
        <v>21</v>
      </c>
      <c r="G5297" t="s">
        <v>85</v>
      </c>
      <c r="H5297">
        <v>20</v>
      </c>
      <c r="I5297">
        <v>15</v>
      </c>
      <c r="J5297">
        <v>11.8</v>
      </c>
      <c r="K5297">
        <v>5.6</v>
      </c>
      <c r="L5297">
        <v>15</v>
      </c>
      <c r="M5297">
        <v>11.8</v>
      </c>
      <c r="N5297">
        <v>5.9</v>
      </c>
      <c r="O5297">
        <v>35.299999999999997</v>
      </c>
      <c r="P5297">
        <v>58.8</v>
      </c>
      <c r="Q5297">
        <v>70.599999999999994</v>
      </c>
      <c r="R5297">
        <v>35.299999999999997</v>
      </c>
      <c r="S5297" t="s">
        <v>124</v>
      </c>
      <c r="T5297" t="s">
        <v>124</v>
      </c>
      <c r="U5297" t="s">
        <v>124</v>
      </c>
      <c r="V5297" t="s">
        <v>124</v>
      </c>
    </row>
    <row r="5298" spans="1:22" x14ac:dyDescent="0.25">
      <c r="A5298" t="str">
        <f t="shared" si="82"/>
        <v>2017/20183FemaleVeterinary sciencesUK</v>
      </c>
      <c r="B5298" t="s">
        <v>126</v>
      </c>
      <c r="C5298" t="s">
        <v>142</v>
      </c>
      <c r="D5298">
        <v>3</v>
      </c>
      <c r="E5298" t="s">
        <v>1</v>
      </c>
      <c r="F5298" t="s">
        <v>61</v>
      </c>
      <c r="G5298" t="s">
        <v>85</v>
      </c>
      <c r="H5298">
        <v>580</v>
      </c>
      <c r="I5298">
        <v>575</v>
      </c>
      <c r="J5298">
        <v>0.7</v>
      </c>
      <c r="K5298">
        <v>0.7</v>
      </c>
      <c r="L5298">
        <v>575</v>
      </c>
      <c r="M5298">
        <v>4.7</v>
      </c>
      <c r="N5298">
        <v>4.2</v>
      </c>
      <c r="O5298">
        <v>74.8</v>
      </c>
      <c r="P5298">
        <v>88.2</v>
      </c>
      <c r="Q5298">
        <v>90.4</v>
      </c>
      <c r="R5298">
        <v>15.6</v>
      </c>
      <c r="S5298">
        <v>415</v>
      </c>
      <c r="T5298">
        <v>21200</v>
      </c>
      <c r="U5298">
        <v>30700</v>
      </c>
      <c r="V5298">
        <v>36500</v>
      </c>
    </row>
    <row r="5299" spans="1:22" x14ac:dyDescent="0.25">
      <c r="A5299" t="str">
        <f t="shared" si="82"/>
        <v>2017/20183FemaleVeterinary sciencesNon-EU</v>
      </c>
      <c r="B5299" t="s">
        <v>126</v>
      </c>
      <c r="C5299" t="s">
        <v>142</v>
      </c>
      <c r="D5299">
        <v>3</v>
      </c>
      <c r="E5299" t="s">
        <v>1</v>
      </c>
      <c r="F5299" t="s">
        <v>125</v>
      </c>
      <c r="G5299" t="s">
        <v>85</v>
      </c>
      <c r="H5299">
        <v>60</v>
      </c>
      <c r="I5299">
        <v>55</v>
      </c>
      <c r="J5299">
        <v>49.1</v>
      </c>
      <c r="K5299">
        <v>1.7</v>
      </c>
      <c r="L5299">
        <v>30</v>
      </c>
      <c r="M5299">
        <v>19.3</v>
      </c>
      <c r="N5299">
        <v>3.5</v>
      </c>
      <c r="O5299">
        <v>19.3</v>
      </c>
      <c r="P5299">
        <v>22.8</v>
      </c>
      <c r="Q5299">
        <v>28.1</v>
      </c>
      <c r="R5299">
        <v>8.8000000000000007</v>
      </c>
      <c r="S5299" t="s">
        <v>124</v>
      </c>
      <c r="T5299" t="s">
        <v>124</v>
      </c>
      <c r="U5299" t="s">
        <v>124</v>
      </c>
      <c r="V5299" t="s">
        <v>124</v>
      </c>
    </row>
    <row r="5300" spans="1:22" x14ac:dyDescent="0.25">
      <c r="A5300" t="str">
        <f t="shared" si="82"/>
        <v>2017/20183MaleAgriculture, food and related studiesEU</v>
      </c>
      <c r="B5300" t="s">
        <v>126</v>
      </c>
      <c r="C5300" t="s">
        <v>142</v>
      </c>
      <c r="D5300">
        <v>3</v>
      </c>
      <c r="E5300" t="s">
        <v>2</v>
      </c>
      <c r="F5300" t="s">
        <v>21</v>
      </c>
      <c r="G5300" t="s">
        <v>87</v>
      </c>
      <c r="H5300">
        <v>40</v>
      </c>
      <c r="I5300">
        <v>35</v>
      </c>
      <c r="J5300">
        <v>67.7</v>
      </c>
      <c r="K5300">
        <v>5.3</v>
      </c>
      <c r="L5300">
        <v>10</v>
      </c>
      <c r="M5300">
        <v>16.899999999999999</v>
      </c>
      <c r="N5300">
        <v>1.4</v>
      </c>
      <c r="O5300">
        <v>9.8000000000000007</v>
      </c>
      <c r="P5300">
        <v>9.8000000000000007</v>
      </c>
      <c r="Q5300">
        <v>14</v>
      </c>
      <c r="R5300">
        <v>4.2</v>
      </c>
      <c r="S5300" t="s">
        <v>124</v>
      </c>
      <c r="T5300" t="s">
        <v>124</v>
      </c>
      <c r="U5300" t="s">
        <v>124</v>
      </c>
      <c r="V5300" t="s">
        <v>124</v>
      </c>
    </row>
    <row r="5301" spans="1:22" x14ac:dyDescent="0.25">
      <c r="A5301" t="str">
        <f t="shared" si="82"/>
        <v>2017/20183MaleAgriculture, food and related studiesUK</v>
      </c>
      <c r="B5301" t="s">
        <v>126</v>
      </c>
      <c r="C5301" t="s">
        <v>142</v>
      </c>
      <c r="D5301">
        <v>3</v>
      </c>
      <c r="E5301" t="s">
        <v>2</v>
      </c>
      <c r="F5301" t="s">
        <v>61</v>
      </c>
      <c r="G5301" t="s">
        <v>87</v>
      </c>
      <c r="H5301">
        <v>770</v>
      </c>
      <c r="I5301">
        <v>765</v>
      </c>
      <c r="J5301">
        <v>1.3</v>
      </c>
      <c r="K5301">
        <v>0.6</v>
      </c>
      <c r="L5301">
        <v>755</v>
      </c>
      <c r="M5301">
        <v>8.1999999999999993</v>
      </c>
      <c r="N5301">
        <v>7.6</v>
      </c>
      <c r="O5301">
        <v>69</v>
      </c>
      <c r="P5301">
        <v>79</v>
      </c>
      <c r="Q5301">
        <v>82.9</v>
      </c>
      <c r="R5301">
        <v>14</v>
      </c>
      <c r="S5301">
        <v>500</v>
      </c>
      <c r="T5301">
        <v>17200</v>
      </c>
      <c r="U5301">
        <v>23400</v>
      </c>
      <c r="V5301">
        <v>30300</v>
      </c>
    </row>
    <row r="5302" spans="1:22" x14ac:dyDescent="0.25">
      <c r="A5302" t="str">
        <f t="shared" si="82"/>
        <v>2017/20183MaleAgriculture, food and related studiesNon-EU</v>
      </c>
      <c r="B5302" t="s">
        <v>126</v>
      </c>
      <c r="C5302" t="s">
        <v>142</v>
      </c>
      <c r="D5302">
        <v>3</v>
      </c>
      <c r="E5302" t="s">
        <v>2</v>
      </c>
      <c r="F5302" t="s">
        <v>125</v>
      </c>
      <c r="G5302" t="s">
        <v>87</v>
      </c>
      <c r="H5302">
        <v>70</v>
      </c>
      <c r="I5302">
        <v>70</v>
      </c>
      <c r="J5302">
        <v>59.4</v>
      </c>
      <c r="K5302">
        <v>2.8</v>
      </c>
      <c r="L5302">
        <v>30</v>
      </c>
      <c r="M5302">
        <v>27</v>
      </c>
      <c r="N5302">
        <v>0.7</v>
      </c>
      <c r="O5302">
        <v>5.7</v>
      </c>
      <c r="P5302">
        <v>9.3000000000000007</v>
      </c>
      <c r="Q5302">
        <v>12.9</v>
      </c>
      <c r="R5302">
        <v>7.2</v>
      </c>
      <c r="S5302" t="s">
        <v>124</v>
      </c>
      <c r="T5302" t="s">
        <v>124</v>
      </c>
      <c r="U5302" t="s">
        <v>124</v>
      </c>
      <c r="V5302" t="s">
        <v>124</v>
      </c>
    </row>
    <row r="5303" spans="1:22" x14ac:dyDescent="0.25">
      <c r="A5303" t="str">
        <f t="shared" si="82"/>
        <v>2017/20183MaleAllied healthEU</v>
      </c>
      <c r="B5303" t="s">
        <v>126</v>
      </c>
      <c r="C5303" t="s">
        <v>142</v>
      </c>
      <c r="D5303">
        <v>3</v>
      </c>
      <c r="E5303" t="s">
        <v>2</v>
      </c>
      <c r="F5303" t="s">
        <v>21</v>
      </c>
      <c r="G5303" t="s">
        <v>145</v>
      </c>
      <c r="H5303">
        <v>135</v>
      </c>
      <c r="I5303">
        <v>125</v>
      </c>
      <c r="J5303">
        <v>40.200000000000003</v>
      </c>
      <c r="K5303">
        <v>5.0999999999999996</v>
      </c>
      <c r="L5303">
        <v>75</v>
      </c>
      <c r="M5303">
        <v>15.1</v>
      </c>
      <c r="N5303">
        <v>2</v>
      </c>
      <c r="O5303">
        <v>27.4</v>
      </c>
      <c r="P5303">
        <v>35.799999999999997</v>
      </c>
      <c r="Q5303">
        <v>42.8</v>
      </c>
      <c r="R5303">
        <v>15.4</v>
      </c>
      <c r="S5303">
        <v>35</v>
      </c>
      <c r="T5303">
        <v>10600</v>
      </c>
      <c r="U5303">
        <v>23700</v>
      </c>
      <c r="V5303">
        <v>31700</v>
      </c>
    </row>
    <row r="5304" spans="1:22" x14ac:dyDescent="0.25">
      <c r="A5304" t="str">
        <f t="shared" si="82"/>
        <v>2017/20183MaleAllied healthUK</v>
      </c>
      <c r="B5304" t="s">
        <v>126</v>
      </c>
      <c r="C5304" t="s">
        <v>142</v>
      </c>
      <c r="D5304">
        <v>3</v>
      </c>
      <c r="E5304" t="s">
        <v>2</v>
      </c>
      <c r="F5304" t="s">
        <v>61</v>
      </c>
      <c r="G5304" t="s">
        <v>145</v>
      </c>
      <c r="H5304">
        <v>2740</v>
      </c>
      <c r="I5304">
        <v>2725</v>
      </c>
      <c r="J5304">
        <v>1.6</v>
      </c>
      <c r="K5304">
        <v>0.5</v>
      </c>
      <c r="L5304">
        <v>2685</v>
      </c>
      <c r="M5304">
        <v>5.7</v>
      </c>
      <c r="N5304">
        <v>5</v>
      </c>
      <c r="O5304">
        <v>63.4</v>
      </c>
      <c r="P5304">
        <v>79.8</v>
      </c>
      <c r="Q5304">
        <v>87.8</v>
      </c>
      <c r="R5304">
        <v>24.4</v>
      </c>
      <c r="S5304">
        <v>1645</v>
      </c>
      <c r="T5304">
        <v>20100</v>
      </c>
      <c r="U5304">
        <v>25900</v>
      </c>
      <c r="V5304">
        <v>33200</v>
      </c>
    </row>
    <row r="5305" spans="1:22" x14ac:dyDescent="0.25">
      <c r="A5305" t="str">
        <f t="shared" si="82"/>
        <v>2017/20183MaleAllied healthNon-EU</v>
      </c>
      <c r="B5305" t="s">
        <v>126</v>
      </c>
      <c r="C5305" t="s">
        <v>142</v>
      </c>
      <c r="D5305">
        <v>3</v>
      </c>
      <c r="E5305" t="s">
        <v>2</v>
      </c>
      <c r="F5305" t="s">
        <v>125</v>
      </c>
      <c r="G5305" t="s">
        <v>145</v>
      </c>
      <c r="H5305">
        <v>155</v>
      </c>
      <c r="I5305">
        <v>155</v>
      </c>
      <c r="J5305">
        <v>48.4</v>
      </c>
      <c r="K5305">
        <v>2.5</v>
      </c>
      <c r="L5305">
        <v>80</v>
      </c>
      <c r="M5305">
        <v>19.8</v>
      </c>
      <c r="N5305">
        <v>3.2</v>
      </c>
      <c r="O5305">
        <v>17.100000000000001</v>
      </c>
      <c r="P5305">
        <v>19.8</v>
      </c>
      <c r="Q5305">
        <v>28.7</v>
      </c>
      <c r="R5305">
        <v>11.6</v>
      </c>
      <c r="S5305">
        <v>25</v>
      </c>
      <c r="T5305">
        <v>23000</v>
      </c>
      <c r="U5305">
        <v>27000</v>
      </c>
      <c r="V5305">
        <v>44200</v>
      </c>
    </row>
    <row r="5306" spans="1:22" x14ac:dyDescent="0.25">
      <c r="A5306" t="str">
        <f t="shared" si="82"/>
        <v>2017/20183MaleArchitecture, building and planningEU</v>
      </c>
      <c r="B5306" t="s">
        <v>126</v>
      </c>
      <c r="C5306" t="s">
        <v>142</v>
      </c>
      <c r="D5306">
        <v>3</v>
      </c>
      <c r="E5306" t="s">
        <v>2</v>
      </c>
      <c r="F5306" t="s">
        <v>21</v>
      </c>
      <c r="G5306" t="s">
        <v>97</v>
      </c>
      <c r="H5306">
        <v>245</v>
      </c>
      <c r="I5306">
        <v>240</v>
      </c>
      <c r="J5306">
        <v>23.9</v>
      </c>
      <c r="K5306">
        <v>2.9</v>
      </c>
      <c r="L5306">
        <v>180</v>
      </c>
      <c r="M5306">
        <v>13.7</v>
      </c>
      <c r="N5306">
        <v>3.8</v>
      </c>
      <c r="O5306">
        <v>19.3</v>
      </c>
      <c r="P5306">
        <v>35.5</v>
      </c>
      <c r="Q5306">
        <v>58.6</v>
      </c>
      <c r="R5306">
        <v>39.299999999999997</v>
      </c>
      <c r="S5306">
        <v>40</v>
      </c>
      <c r="T5306">
        <v>20100</v>
      </c>
      <c r="U5306">
        <v>28100</v>
      </c>
      <c r="V5306">
        <v>35800</v>
      </c>
    </row>
    <row r="5307" spans="1:22" x14ac:dyDescent="0.25">
      <c r="A5307" t="str">
        <f t="shared" si="82"/>
        <v>2017/20183MaleArchitecture, building and planningUK</v>
      </c>
      <c r="B5307" t="s">
        <v>126</v>
      </c>
      <c r="C5307" t="s">
        <v>142</v>
      </c>
      <c r="D5307">
        <v>3</v>
      </c>
      <c r="E5307" t="s">
        <v>2</v>
      </c>
      <c r="F5307" t="s">
        <v>61</v>
      </c>
      <c r="G5307" t="s">
        <v>97</v>
      </c>
      <c r="H5307">
        <v>4365</v>
      </c>
      <c r="I5307">
        <v>4340</v>
      </c>
      <c r="J5307">
        <v>0.7</v>
      </c>
      <c r="K5307">
        <v>0.6</v>
      </c>
      <c r="L5307">
        <v>4310</v>
      </c>
      <c r="M5307">
        <v>5.7</v>
      </c>
      <c r="N5307">
        <v>4.7</v>
      </c>
      <c r="O5307">
        <v>68.599999999999994</v>
      </c>
      <c r="P5307">
        <v>81.7</v>
      </c>
      <c r="Q5307">
        <v>89</v>
      </c>
      <c r="R5307">
        <v>20.399999999999999</v>
      </c>
      <c r="S5307">
        <v>2895</v>
      </c>
      <c r="T5307">
        <v>24500</v>
      </c>
      <c r="U5307">
        <v>31800</v>
      </c>
      <c r="V5307">
        <v>40900</v>
      </c>
    </row>
    <row r="5308" spans="1:22" x14ac:dyDescent="0.25">
      <c r="A5308" t="str">
        <f t="shared" si="82"/>
        <v>2017/20183MaleArchitecture, building and planningNon-EU</v>
      </c>
      <c r="B5308" t="s">
        <v>126</v>
      </c>
      <c r="C5308" t="s">
        <v>142</v>
      </c>
      <c r="D5308">
        <v>3</v>
      </c>
      <c r="E5308" t="s">
        <v>2</v>
      </c>
      <c r="F5308" t="s">
        <v>125</v>
      </c>
      <c r="G5308" t="s">
        <v>97</v>
      </c>
      <c r="H5308">
        <v>645</v>
      </c>
      <c r="I5308">
        <v>640</v>
      </c>
      <c r="J5308">
        <v>62.7</v>
      </c>
      <c r="K5308">
        <v>1</v>
      </c>
      <c r="L5308">
        <v>240</v>
      </c>
      <c r="M5308">
        <v>13.7</v>
      </c>
      <c r="N5308">
        <v>1.9</v>
      </c>
      <c r="O5308">
        <v>7.6</v>
      </c>
      <c r="P5308">
        <v>11.5</v>
      </c>
      <c r="Q5308">
        <v>21.7</v>
      </c>
      <c r="R5308">
        <v>14.1</v>
      </c>
      <c r="S5308">
        <v>45</v>
      </c>
      <c r="T5308">
        <v>16100</v>
      </c>
      <c r="U5308">
        <v>25600</v>
      </c>
      <c r="V5308">
        <v>35400</v>
      </c>
    </row>
    <row r="5309" spans="1:22" x14ac:dyDescent="0.25">
      <c r="A5309" t="str">
        <f t="shared" si="82"/>
        <v>2017/20183MaleBiosciencesEU</v>
      </c>
      <c r="B5309" t="s">
        <v>126</v>
      </c>
      <c r="C5309" t="s">
        <v>142</v>
      </c>
      <c r="D5309">
        <v>3</v>
      </c>
      <c r="E5309" t="s">
        <v>2</v>
      </c>
      <c r="F5309" t="s">
        <v>21</v>
      </c>
      <c r="G5309" t="s">
        <v>80</v>
      </c>
      <c r="H5309">
        <v>155</v>
      </c>
      <c r="I5309">
        <v>150</v>
      </c>
      <c r="J5309">
        <v>24.2</v>
      </c>
      <c r="K5309">
        <v>2.8</v>
      </c>
      <c r="L5309">
        <v>115</v>
      </c>
      <c r="M5309">
        <v>17</v>
      </c>
      <c r="N5309">
        <v>3.7</v>
      </c>
      <c r="O5309">
        <v>19.899999999999999</v>
      </c>
      <c r="P5309">
        <v>37.6</v>
      </c>
      <c r="Q5309">
        <v>55.1</v>
      </c>
      <c r="R5309">
        <v>35.200000000000003</v>
      </c>
      <c r="S5309">
        <v>30</v>
      </c>
      <c r="T5309">
        <v>17500</v>
      </c>
      <c r="U5309">
        <v>21500</v>
      </c>
      <c r="V5309">
        <v>33900</v>
      </c>
    </row>
    <row r="5310" spans="1:22" x14ac:dyDescent="0.25">
      <c r="A5310" t="str">
        <f t="shared" si="82"/>
        <v>2017/20183MaleBiosciencesUK</v>
      </c>
      <c r="B5310" t="s">
        <v>126</v>
      </c>
      <c r="C5310" t="s">
        <v>142</v>
      </c>
      <c r="D5310">
        <v>3</v>
      </c>
      <c r="E5310" t="s">
        <v>2</v>
      </c>
      <c r="F5310" t="s">
        <v>61</v>
      </c>
      <c r="G5310" t="s">
        <v>80</v>
      </c>
      <c r="H5310">
        <v>4395</v>
      </c>
      <c r="I5310">
        <v>4375</v>
      </c>
      <c r="J5310">
        <v>1</v>
      </c>
      <c r="K5310">
        <v>0.4</v>
      </c>
      <c r="L5310">
        <v>4335</v>
      </c>
      <c r="M5310">
        <v>7.2</v>
      </c>
      <c r="N5310">
        <v>6.2</v>
      </c>
      <c r="O5310">
        <v>57.1</v>
      </c>
      <c r="P5310">
        <v>72.3</v>
      </c>
      <c r="Q5310">
        <v>85.6</v>
      </c>
      <c r="R5310">
        <v>28.5</v>
      </c>
      <c r="S5310">
        <v>2435</v>
      </c>
      <c r="T5310">
        <v>17900</v>
      </c>
      <c r="U5310">
        <v>23000</v>
      </c>
      <c r="V5310">
        <v>28800</v>
      </c>
    </row>
    <row r="5311" spans="1:22" x14ac:dyDescent="0.25">
      <c r="A5311" t="str">
        <f t="shared" si="82"/>
        <v>2017/20183MaleBiosciencesNon-EU</v>
      </c>
      <c r="B5311" t="s">
        <v>126</v>
      </c>
      <c r="C5311" t="s">
        <v>142</v>
      </c>
      <c r="D5311">
        <v>3</v>
      </c>
      <c r="E5311" t="s">
        <v>2</v>
      </c>
      <c r="F5311" t="s">
        <v>125</v>
      </c>
      <c r="G5311" t="s">
        <v>80</v>
      </c>
      <c r="H5311">
        <v>295</v>
      </c>
      <c r="I5311">
        <v>295</v>
      </c>
      <c r="J5311">
        <v>41.9</v>
      </c>
      <c r="K5311">
        <v>1.3</v>
      </c>
      <c r="L5311">
        <v>170</v>
      </c>
      <c r="M5311">
        <v>26.9</v>
      </c>
      <c r="N5311">
        <v>2.8</v>
      </c>
      <c r="O5311">
        <v>8.3000000000000007</v>
      </c>
      <c r="P5311">
        <v>14.7</v>
      </c>
      <c r="Q5311">
        <v>28.4</v>
      </c>
      <c r="R5311">
        <v>20.100000000000001</v>
      </c>
      <c r="S5311">
        <v>20</v>
      </c>
      <c r="T5311">
        <v>17900</v>
      </c>
      <c r="U5311">
        <v>26300</v>
      </c>
      <c r="V5311">
        <v>39800</v>
      </c>
    </row>
    <row r="5312" spans="1:22" x14ac:dyDescent="0.25">
      <c r="A5312" t="str">
        <f t="shared" si="82"/>
        <v>2017/20183MaleBusiness and managementEU</v>
      </c>
      <c r="B5312" t="s">
        <v>126</v>
      </c>
      <c r="C5312" t="s">
        <v>142</v>
      </c>
      <c r="D5312">
        <v>3</v>
      </c>
      <c r="E5312" t="s">
        <v>2</v>
      </c>
      <c r="F5312" t="s">
        <v>21</v>
      </c>
      <c r="G5312" t="s">
        <v>107</v>
      </c>
      <c r="H5312">
        <v>2010</v>
      </c>
      <c r="I5312">
        <v>1925</v>
      </c>
      <c r="J5312">
        <v>41.8</v>
      </c>
      <c r="K5312">
        <v>4</v>
      </c>
      <c r="L5312">
        <v>1120</v>
      </c>
      <c r="M5312">
        <v>25.2</v>
      </c>
      <c r="N5312">
        <v>4.9000000000000004</v>
      </c>
      <c r="O5312">
        <v>24.9</v>
      </c>
      <c r="P5312">
        <v>26.1</v>
      </c>
      <c r="Q5312">
        <v>28.2</v>
      </c>
      <c r="R5312">
        <v>3.3</v>
      </c>
      <c r="S5312">
        <v>450</v>
      </c>
      <c r="T5312">
        <v>22600</v>
      </c>
      <c r="U5312">
        <v>31000</v>
      </c>
      <c r="V5312">
        <v>42000</v>
      </c>
    </row>
    <row r="5313" spans="1:22" x14ac:dyDescent="0.25">
      <c r="A5313" t="str">
        <f t="shared" si="82"/>
        <v>2017/20183MaleBusiness and managementUK</v>
      </c>
      <c r="B5313" t="s">
        <v>126</v>
      </c>
      <c r="C5313" t="s">
        <v>142</v>
      </c>
      <c r="D5313">
        <v>3</v>
      </c>
      <c r="E5313" t="s">
        <v>2</v>
      </c>
      <c r="F5313" t="s">
        <v>61</v>
      </c>
      <c r="G5313" t="s">
        <v>107</v>
      </c>
      <c r="H5313">
        <v>17955</v>
      </c>
      <c r="I5313">
        <v>17815</v>
      </c>
      <c r="J5313">
        <v>1.6</v>
      </c>
      <c r="K5313">
        <v>0.8</v>
      </c>
      <c r="L5313">
        <v>17525</v>
      </c>
      <c r="M5313">
        <v>7.8</v>
      </c>
      <c r="N5313">
        <v>7.3</v>
      </c>
      <c r="O5313">
        <v>77.400000000000006</v>
      </c>
      <c r="P5313">
        <v>81.599999999999994</v>
      </c>
      <c r="Q5313">
        <v>83.2</v>
      </c>
      <c r="R5313">
        <v>5.9</v>
      </c>
      <c r="S5313">
        <v>13430</v>
      </c>
      <c r="T5313">
        <v>19700</v>
      </c>
      <c r="U5313">
        <v>25600</v>
      </c>
      <c r="V5313">
        <v>33900</v>
      </c>
    </row>
    <row r="5314" spans="1:22" x14ac:dyDescent="0.25">
      <c r="A5314" t="str">
        <f t="shared" si="82"/>
        <v>2017/20183MaleBusiness and managementNon-EU</v>
      </c>
      <c r="B5314" t="s">
        <v>126</v>
      </c>
      <c r="C5314" t="s">
        <v>142</v>
      </c>
      <c r="D5314">
        <v>3</v>
      </c>
      <c r="E5314" t="s">
        <v>2</v>
      </c>
      <c r="F5314" t="s">
        <v>125</v>
      </c>
      <c r="G5314" t="s">
        <v>107</v>
      </c>
      <c r="H5314">
        <v>8140</v>
      </c>
      <c r="I5314">
        <v>8055</v>
      </c>
      <c r="J5314">
        <v>67</v>
      </c>
      <c r="K5314">
        <v>1.1000000000000001</v>
      </c>
      <c r="L5314">
        <v>2655</v>
      </c>
      <c r="M5314">
        <v>20.7</v>
      </c>
      <c r="N5314">
        <v>1.9</v>
      </c>
      <c r="O5314">
        <v>7.5</v>
      </c>
      <c r="P5314">
        <v>8.4</v>
      </c>
      <c r="Q5314">
        <v>10.4</v>
      </c>
      <c r="R5314">
        <v>2.9</v>
      </c>
      <c r="S5314">
        <v>520</v>
      </c>
      <c r="T5314">
        <v>16400</v>
      </c>
      <c r="U5314">
        <v>23400</v>
      </c>
      <c r="V5314">
        <v>33900</v>
      </c>
    </row>
    <row r="5315" spans="1:22" x14ac:dyDescent="0.25">
      <c r="A5315" t="str">
        <f t="shared" si="82"/>
        <v>2017/20183MaleCeltic studiesEU</v>
      </c>
      <c r="B5315" t="s">
        <v>126</v>
      </c>
      <c r="C5315" t="s">
        <v>142</v>
      </c>
      <c r="D5315">
        <v>3</v>
      </c>
      <c r="E5315" t="s">
        <v>2</v>
      </c>
      <c r="F5315" t="s">
        <v>21</v>
      </c>
      <c r="G5315" t="s">
        <v>111</v>
      </c>
      <c r="H5315" t="s">
        <v>124</v>
      </c>
      <c r="I5315" t="s">
        <v>124</v>
      </c>
      <c r="J5315" t="s">
        <v>124</v>
      </c>
      <c r="K5315" t="s">
        <v>124</v>
      </c>
      <c r="L5315" t="s">
        <v>124</v>
      </c>
      <c r="M5315" t="s">
        <v>124</v>
      </c>
      <c r="N5315" t="s">
        <v>124</v>
      </c>
      <c r="O5315" t="s">
        <v>124</v>
      </c>
      <c r="P5315" t="s">
        <v>124</v>
      </c>
      <c r="Q5315" t="s">
        <v>124</v>
      </c>
      <c r="R5315" t="s">
        <v>124</v>
      </c>
      <c r="S5315" t="s">
        <v>146</v>
      </c>
      <c r="T5315" t="s">
        <v>146</v>
      </c>
      <c r="U5315" t="s">
        <v>146</v>
      </c>
      <c r="V5315" t="s">
        <v>146</v>
      </c>
    </row>
    <row r="5316" spans="1:22" x14ac:dyDescent="0.25">
      <c r="A5316" t="str">
        <f t="shared" ref="A5316:A5379" si="83">B5316&amp;D5316&amp;E5316&amp;G5316&amp;F5316</f>
        <v>2017/20183MaleCeltic studiesUK</v>
      </c>
      <c r="B5316" t="s">
        <v>126</v>
      </c>
      <c r="C5316" t="s">
        <v>142</v>
      </c>
      <c r="D5316">
        <v>3</v>
      </c>
      <c r="E5316" t="s">
        <v>2</v>
      </c>
      <c r="F5316" t="s">
        <v>61</v>
      </c>
      <c r="G5316" t="s">
        <v>111</v>
      </c>
      <c r="H5316">
        <v>5</v>
      </c>
      <c r="I5316">
        <v>5</v>
      </c>
      <c r="J5316">
        <v>0</v>
      </c>
      <c r="K5316">
        <v>0</v>
      </c>
      <c r="L5316">
        <v>5</v>
      </c>
      <c r="M5316">
        <v>0</v>
      </c>
      <c r="N5316">
        <v>5.5</v>
      </c>
      <c r="O5316">
        <v>72.7</v>
      </c>
      <c r="P5316">
        <v>79.900000000000006</v>
      </c>
      <c r="Q5316">
        <v>94.5</v>
      </c>
      <c r="R5316">
        <v>21.8</v>
      </c>
      <c r="S5316" t="s">
        <v>124</v>
      </c>
      <c r="T5316" t="s">
        <v>124</v>
      </c>
      <c r="U5316" t="s">
        <v>124</v>
      </c>
      <c r="V5316" t="s">
        <v>124</v>
      </c>
    </row>
    <row r="5317" spans="1:22" x14ac:dyDescent="0.25">
      <c r="A5317" t="str">
        <f t="shared" si="83"/>
        <v>2017/20183MaleChemistryEU</v>
      </c>
      <c r="B5317" t="s">
        <v>126</v>
      </c>
      <c r="C5317" t="s">
        <v>142</v>
      </c>
      <c r="D5317">
        <v>3</v>
      </c>
      <c r="E5317" t="s">
        <v>2</v>
      </c>
      <c r="F5317" t="s">
        <v>21</v>
      </c>
      <c r="G5317" t="s">
        <v>90</v>
      </c>
      <c r="H5317">
        <v>40</v>
      </c>
      <c r="I5317">
        <v>40</v>
      </c>
      <c r="J5317">
        <v>8.3000000000000007</v>
      </c>
      <c r="K5317">
        <v>8.1</v>
      </c>
      <c r="L5317">
        <v>35</v>
      </c>
      <c r="M5317">
        <v>22.9</v>
      </c>
      <c r="N5317">
        <v>12.3</v>
      </c>
      <c r="O5317">
        <v>16.3</v>
      </c>
      <c r="P5317">
        <v>41.3</v>
      </c>
      <c r="Q5317">
        <v>56.5</v>
      </c>
      <c r="R5317">
        <v>40.200000000000003</v>
      </c>
      <c r="S5317" t="s">
        <v>124</v>
      </c>
      <c r="T5317" t="s">
        <v>124</v>
      </c>
      <c r="U5317" t="s">
        <v>124</v>
      </c>
      <c r="V5317" t="s">
        <v>124</v>
      </c>
    </row>
    <row r="5318" spans="1:22" x14ac:dyDescent="0.25">
      <c r="A5318" t="str">
        <f t="shared" si="83"/>
        <v>2017/20183MaleChemistryUK</v>
      </c>
      <c r="B5318" t="s">
        <v>126</v>
      </c>
      <c r="C5318" t="s">
        <v>142</v>
      </c>
      <c r="D5318">
        <v>3</v>
      </c>
      <c r="E5318" t="s">
        <v>2</v>
      </c>
      <c r="F5318" t="s">
        <v>61</v>
      </c>
      <c r="G5318" t="s">
        <v>90</v>
      </c>
      <c r="H5318">
        <v>1830</v>
      </c>
      <c r="I5318">
        <v>1820</v>
      </c>
      <c r="J5318">
        <v>0.9</v>
      </c>
      <c r="K5318">
        <v>0.4</v>
      </c>
      <c r="L5318">
        <v>1805</v>
      </c>
      <c r="M5318">
        <v>5.7</v>
      </c>
      <c r="N5318">
        <v>4.8</v>
      </c>
      <c r="O5318">
        <v>60.2</v>
      </c>
      <c r="P5318">
        <v>78</v>
      </c>
      <c r="Q5318">
        <v>88.6</v>
      </c>
      <c r="R5318">
        <v>28.4</v>
      </c>
      <c r="S5318">
        <v>1070</v>
      </c>
      <c r="T5318">
        <v>21500</v>
      </c>
      <c r="U5318">
        <v>26600</v>
      </c>
      <c r="V5318">
        <v>33900</v>
      </c>
    </row>
    <row r="5319" spans="1:22" x14ac:dyDescent="0.25">
      <c r="A5319" t="str">
        <f t="shared" si="83"/>
        <v>2017/20183MaleChemistryNon-EU</v>
      </c>
      <c r="B5319" t="s">
        <v>126</v>
      </c>
      <c r="C5319" t="s">
        <v>142</v>
      </c>
      <c r="D5319">
        <v>3</v>
      </c>
      <c r="E5319" t="s">
        <v>2</v>
      </c>
      <c r="F5319" t="s">
        <v>125</v>
      </c>
      <c r="G5319" t="s">
        <v>90</v>
      </c>
      <c r="H5319">
        <v>100</v>
      </c>
      <c r="I5319">
        <v>100</v>
      </c>
      <c r="J5319">
        <v>54.6</v>
      </c>
      <c r="K5319">
        <v>1.5</v>
      </c>
      <c r="L5319">
        <v>45</v>
      </c>
      <c r="M5319">
        <v>17.600000000000001</v>
      </c>
      <c r="N5319">
        <v>0.5</v>
      </c>
      <c r="O5319">
        <v>9.1999999999999993</v>
      </c>
      <c r="P5319">
        <v>18.7</v>
      </c>
      <c r="Q5319">
        <v>27.3</v>
      </c>
      <c r="R5319">
        <v>18</v>
      </c>
      <c r="S5319" t="s">
        <v>124</v>
      </c>
      <c r="T5319" t="s">
        <v>124</v>
      </c>
      <c r="U5319" t="s">
        <v>124</v>
      </c>
      <c r="V5319" t="s">
        <v>124</v>
      </c>
    </row>
    <row r="5320" spans="1:22" x14ac:dyDescent="0.25">
      <c r="A5320" t="str">
        <f t="shared" si="83"/>
        <v>2017/20183MaleCombined and general studiesEU</v>
      </c>
      <c r="B5320" t="s">
        <v>126</v>
      </c>
      <c r="C5320" t="s">
        <v>142</v>
      </c>
      <c r="D5320">
        <v>3</v>
      </c>
      <c r="E5320" t="s">
        <v>2</v>
      </c>
      <c r="F5320" t="s">
        <v>21</v>
      </c>
      <c r="G5320" t="s">
        <v>120</v>
      </c>
      <c r="H5320">
        <v>20</v>
      </c>
      <c r="I5320">
        <v>15</v>
      </c>
      <c r="J5320">
        <v>5.9</v>
      </c>
      <c r="K5320">
        <v>7.3</v>
      </c>
      <c r="L5320">
        <v>15</v>
      </c>
      <c r="M5320">
        <v>29.4</v>
      </c>
      <c r="N5320">
        <v>0</v>
      </c>
      <c r="O5320">
        <v>47.1</v>
      </c>
      <c r="P5320">
        <v>52.9</v>
      </c>
      <c r="Q5320">
        <v>64.7</v>
      </c>
      <c r="R5320">
        <v>17.600000000000001</v>
      </c>
      <c r="S5320" t="s">
        <v>124</v>
      </c>
      <c r="T5320" t="s">
        <v>124</v>
      </c>
      <c r="U5320" t="s">
        <v>124</v>
      </c>
      <c r="V5320" t="s">
        <v>124</v>
      </c>
    </row>
    <row r="5321" spans="1:22" x14ac:dyDescent="0.25">
      <c r="A5321" t="str">
        <f t="shared" si="83"/>
        <v>2017/20183MaleCombined and general studiesUK</v>
      </c>
      <c r="B5321" t="s">
        <v>126</v>
      </c>
      <c r="C5321" t="s">
        <v>142</v>
      </c>
      <c r="D5321">
        <v>3</v>
      </c>
      <c r="E5321" t="s">
        <v>2</v>
      </c>
      <c r="F5321" t="s">
        <v>61</v>
      </c>
      <c r="G5321" t="s">
        <v>120</v>
      </c>
      <c r="H5321">
        <v>1845</v>
      </c>
      <c r="I5321">
        <v>1820</v>
      </c>
      <c r="J5321">
        <v>1.2</v>
      </c>
      <c r="K5321">
        <v>1.4</v>
      </c>
      <c r="L5321">
        <v>1800</v>
      </c>
      <c r="M5321">
        <v>13.4</v>
      </c>
      <c r="N5321">
        <v>5.3</v>
      </c>
      <c r="O5321">
        <v>63.3</v>
      </c>
      <c r="P5321">
        <v>75.7</v>
      </c>
      <c r="Q5321">
        <v>80.099999999999994</v>
      </c>
      <c r="R5321">
        <v>16.8</v>
      </c>
      <c r="S5321">
        <v>1065</v>
      </c>
      <c r="T5321">
        <v>17500</v>
      </c>
      <c r="U5321">
        <v>25300</v>
      </c>
      <c r="V5321">
        <v>37600</v>
      </c>
    </row>
    <row r="5322" spans="1:22" x14ac:dyDescent="0.25">
      <c r="A5322" t="str">
        <f t="shared" si="83"/>
        <v>2017/20183MaleCombined and general studiesNon-EU</v>
      </c>
      <c r="B5322" t="s">
        <v>126</v>
      </c>
      <c r="C5322" t="s">
        <v>142</v>
      </c>
      <c r="D5322">
        <v>3</v>
      </c>
      <c r="E5322" t="s">
        <v>2</v>
      </c>
      <c r="F5322" t="s">
        <v>125</v>
      </c>
      <c r="G5322" t="s">
        <v>120</v>
      </c>
      <c r="H5322">
        <v>30</v>
      </c>
      <c r="I5322">
        <v>30</v>
      </c>
      <c r="J5322">
        <v>54.4</v>
      </c>
      <c r="K5322">
        <v>0</v>
      </c>
      <c r="L5322">
        <v>15</v>
      </c>
      <c r="M5322">
        <v>15.8</v>
      </c>
      <c r="N5322">
        <v>5.3</v>
      </c>
      <c r="O5322">
        <v>14</v>
      </c>
      <c r="P5322">
        <v>14</v>
      </c>
      <c r="Q5322">
        <v>24.6</v>
      </c>
      <c r="R5322">
        <v>10.5</v>
      </c>
      <c r="S5322" t="s">
        <v>124</v>
      </c>
      <c r="T5322" t="s">
        <v>124</v>
      </c>
      <c r="U5322" t="s">
        <v>124</v>
      </c>
      <c r="V5322" t="s">
        <v>124</v>
      </c>
    </row>
    <row r="5323" spans="1:22" x14ac:dyDescent="0.25">
      <c r="A5323" t="str">
        <f t="shared" si="83"/>
        <v>2017/20183MaleComputingEU</v>
      </c>
      <c r="B5323" t="s">
        <v>126</v>
      </c>
      <c r="C5323" t="s">
        <v>142</v>
      </c>
      <c r="D5323">
        <v>3</v>
      </c>
      <c r="E5323" t="s">
        <v>2</v>
      </c>
      <c r="F5323" t="s">
        <v>21</v>
      </c>
      <c r="G5323" t="s">
        <v>95</v>
      </c>
      <c r="H5323">
        <v>665</v>
      </c>
      <c r="I5323">
        <v>640</v>
      </c>
      <c r="J5323">
        <v>28.7</v>
      </c>
      <c r="K5323">
        <v>4.4000000000000004</v>
      </c>
      <c r="L5323">
        <v>455</v>
      </c>
      <c r="M5323">
        <v>19.2</v>
      </c>
      <c r="N5323">
        <v>5.9</v>
      </c>
      <c r="O5323">
        <v>38.299999999999997</v>
      </c>
      <c r="P5323">
        <v>42.7</v>
      </c>
      <c r="Q5323">
        <v>46.3</v>
      </c>
      <c r="R5323">
        <v>8</v>
      </c>
      <c r="S5323">
        <v>230</v>
      </c>
      <c r="T5323">
        <v>26600</v>
      </c>
      <c r="U5323">
        <v>34700</v>
      </c>
      <c r="V5323">
        <v>50000</v>
      </c>
    </row>
    <row r="5324" spans="1:22" x14ac:dyDescent="0.25">
      <c r="A5324" t="str">
        <f t="shared" si="83"/>
        <v>2017/20183MaleComputingUK</v>
      </c>
      <c r="B5324" t="s">
        <v>126</v>
      </c>
      <c r="C5324" t="s">
        <v>142</v>
      </c>
      <c r="D5324">
        <v>3</v>
      </c>
      <c r="E5324" t="s">
        <v>2</v>
      </c>
      <c r="F5324" t="s">
        <v>61</v>
      </c>
      <c r="G5324" t="s">
        <v>95</v>
      </c>
      <c r="H5324">
        <v>9310</v>
      </c>
      <c r="I5324">
        <v>9260</v>
      </c>
      <c r="J5324">
        <v>1</v>
      </c>
      <c r="K5324">
        <v>0.6</v>
      </c>
      <c r="L5324">
        <v>9165</v>
      </c>
      <c r="M5324">
        <v>7.3</v>
      </c>
      <c r="N5324">
        <v>7.7</v>
      </c>
      <c r="O5324">
        <v>78.8</v>
      </c>
      <c r="P5324">
        <v>82.4</v>
      </c>
      <c r="Q5324">
        <v>84</v>
      </c>
      <c r="R5324">
        <v>5.2</v>
      </c>
      <c r="S5324">
        <v>7130</v>
      </c>
      <c r="T5324">
        <v>20400</v>
      </c>
      <c r="U5324">
        <v>27000</v>
      </c>
      <c r="V5324">
        <v>35400</v>
      </c>
    </row>
    <row r="5325" spans="1:22" x14ac:dyDescent="0.25">
      <c r="A5325" t="str">
        <f t="shared" si="83"/>
        <v>2017/20183MaleComputingNon-EU</v>
      </c>
      <c r="B5325" t="s">
        <v>126</v>
      </c>
      <c r="C5325" t="s">
        <v>142</v>
      </c>
      <c r="D5325">
        <v>3</v>
      </c>
      <c r="E5325" t="s">
        <v>2</v>
      </c>
      <c r="F5325" t="s">
        <v>125</v>
      </c>
      <c r="G5325" t="s">
        <v>95</v>
      </c>
      <c r="H5325">
        <v>1135</v>
      </c>
      <c r="I5325">
        <v>1110</v>
      </c>
      <c r="J5325">
        <v>47.7</v>
      </c>
      <c r="K5325">
        <v>2.2000000000000002</v>
      </c>
      <c r="L5325">
        <v>580</v>
      </c>
      <c r="M5325">
        <v>27.2</v>
      </c>
      <c r="N5325">
        <v>2.1</v>
      </c>
      <c r="O5325">
        <v>17</v>
      </c>
      <c r="P5325">
        <v>19.7</v>
      </c>
      <c r="Q5325">
        <v>23</v>
      </c>
      <c r="R5325">
        <v>6.1</v>
      </c>
      <c r="S5325">
        <v>170</v>
      </c>
      <c r="T5325">
        <v>17900</v>
      </c>
      <c r="U5325">
        <v>30700</v>
      </c>
      <c r="V5325">
        <v>40200</v>
      </c>
    </row>
    <row r="5326" spans="1:22" x14ac:dyDescent="0.25">
      <c r="A5326" t="str">
        <f t="shared" si="83"/>
        <v>2017/20183MaleCreative arts and designEU</v>
      </c>
      <c r="B5326" t="s">
        <v>126</v>
      </c>
      <c r="C5326" t="s">
        <v>142</v>
      </c>
      <c r="D5326">
        <v>3</v>
      </c>
      <c r="E5326" t="s">
        <v>2</v>
      </c>
      <c r="F5326" t="s">
        <v>21</v>
      </c>
      <c r="G5326" t="s">
        <v>116</v>
      </c>
      <c r="H5326">
        <v>440</v>
      </c>
      <c r="I5326">
        <v>430</v>
      </c>
      <c r="J5326">
        <v>26.1</v>
      </c>
      <c r="K5326">
        <v>1.9</v>
      </c>
      <c r="L5326">
        <v>320</v>
      </c>
      <c r="M5326">
        <v>28.2</v>
      </c>
      <c r="N5326">
        <v>6.7</v>
      </c>
      <c r="O5326">
        <v>34.799999999999997</v>
      </c>
      <c r="P5326">
        <v>36.5</v>
      </c>
      <c r="Q5326">
        <v>38.9</v>
      </c>
      <c r="R5326">
        <v>4.0999999999999996</v>
      </c>
      <c r="S5326">
        <v>135</v>
      </c>
      <c r="T5326">
        <v>14200</v>
      </c>
      <c r="U5326">
        <v>20700</v>
      </c>
      <c r="V5326">
        <v>29900</v>
      </c>
    </row>
    <row r="5327" spans="1:22" x14ac:dyDescent="0.25">
      <c r="A5327" t="str">
        <f t="shared" si="83"/>
        <v>2017/20183MaleCreative arts and designUK</v>
      </c>
      <c r="B5327" t="s">
        <v>126</v>
      </c>
      <c r="C5327" t="s">
        <v>142</v>
      </c>
      <c r="D5327">
        <v>3</v>
      </c>
      <c r="E5327" t="s">
        <v>2</v>
      </c>
      <c r="F5327" t="s">
        <v>61</v>
      </c>
      <c r="G5327" t="s">
        <v>116</v>
      </c>
      <c r="H5327">
        <v>8015</v>
      </c>
      <c r="I5327">
        <v>7980</v>
      </c>
      <c r="J5327">
        <v>0.8</v>
      </c>
      <c r="K5327">
        <v>0.4</v>
      </c>
      <c r="L5327">
        <v>7920</v>
      </c>
      <c r="M5327">
        <v>8.1</v>
      </c>
      <c r="N5327">
        <v>9.6999999999999993</v>
      </c>
      <c r="O5327">
        <v>77.099999999999994</v>
      </c>
      <c r="P5327">
        <v>79.900000000000006</v>
      </c>
      <c r="Q5327">
        <v>81.400000000000006</v>
      </c>
      <c r="R5327">
        <v>4.4000000000000004</v>
      </c>
      <c r="S5327">
        <v>5770</v>
      </c>
      <c r="T5327">
        <v>14200</v>
      </c>
      <c r="U5327">
        <v>20100</v>
      </c>
      <c r="V5327">
        <v>25900</v>
      </c>
    </row>
    <row r="5328" spans="1:22" x14ac:dyDescent="0.25">
      <c r="A5328" t="str">
        <f t="shared" si="83"/>
        <v>2017/20183MaleCreative arts and designNon-EU</v>
      </c>
      <c r="B5328" t="s">
        <v>126</v>
      </c>
      <c r="C5328" t="s">
        <v>142</v>
      </c>
      <c r="D5328">
        <v>3</v>
      </c>
      <c r="E5328" t="s">
        <v>2</v>
      </c>
      <c r="F5328" t="s">
        <v>125</v>
      </c>
      <c r="G5328" t="s">
        <v>116</v>
      </c>
      <c r="H5328">
        <v>600</v>
      </c>
      <c r="I5328">
        <v>585</v>
      </c>
      <c r="J5328">
        <v>51</v>
      </c>
      <c r="K5328">
        <v>2</v>
      </c>
      <c r="L5328">
        <v>285</v>
      </c>
      <c r="M5328">
        <v>21.8</v>
      </c>
      <c r="N5328">
        <v>4.2</v>
      </c>
      <c r="O5328">
        <v>19.8</v>
      </c>
      <c r="P5328">
        <v>20.6</v>
      </c>
      <c r="Q5328">
        <v>23</v>
      </c>
      <c r="R5328">
        <v>3.2</v>
      </c>
      <c r="S5328">
        <v>115</v>
      </c>
      <c r="T5328">
        <v>13100</v>
      </c>
      <c r="U5328">
        <v>19500</v>
      </c>
      <c r="V5328">
        <v>25900</v>
      </c>
    </row>
    <row r="5329" spans="1:22" x14ac:dyDescent="0.25">
      <c r="A5329" t="str">
        <f t="shared" si="83"/>
        <v>2017/20183MaleEconomicsEU</v>
      </c>
      <c r="B5329" t="s">
        <v>126</v>
      </c>
      <c r="C5329" t="s">
        <v>142</v>
      </c>
      <c r="D5329">
        <v>3</v>
      </c>
      <c r="E5329" t="s">
        <v>2</v>
      </c>
      <c r="F5329" t="s">
        <v>21</v>
      </c>
      <c r="G5329" t="s">
        <v>8</v>
      </c>
      <c r="H5329">
        <v>395</v>
      </c>
      <c r="I5329">
        <v>375</v>
      </c>
      <c r="J5329">
        <v>32.700000000000003</v>
      </c>
      <c r="K5329">
        <v>4.8</v>
      </c>
      <c r="L5329">
        <v>250</v>
      </c>
      <c r="M5329">
        <v>20.399999999999999</v>
      </c>
      <c r="N5329">
        <v>3.2</v>
      </c>
      <c r="O5329">
        <v>35.6</v>
      </c>
      <c r="P5329">
        <v>39.799999999999997</v>
      </c>
      <c r="Q5329">
        <v>43.7</v>
      </c>
      <c r="R5329">
        <v>8.1</v>
      </c>
      <c r="S5329">
        <v>130</v>
      </c>
      <c r="T5329">
        <v>25900</v>
      </c>
      <c r="U5329">
        <v>35400</v>
      </c>
      <c r="V5329">
        <v>51800</v>
      </c>
    </row>
    <row r="5330" spans="1:22" x14ac:dyDescent="0.25">
      <c r="A5330" t="str">
        <f t="shared" si="83"/>
        <v>2017/20183MaleEconomicsUK</v>
      </c>
      <c r="B5330" t="s">
        <v>126</v>
      </c>
      <c r="C5330" t="s">
        <v>142</v>
      </c>
      <c r="D5330">
        <v>3</v>
      </c>
      <c r="E5330" t="s">
        <v>2</v>
      </c>
      <c r="F5330" t="s">
        <v>61</v>
      </c>
      <c r="G5330" t="s">
        <v>8</v>
      </c>
      <c r="H5330">
        <v>3925</v>
      </c>
      <c r="I5330">
        <v>3895</v>
      </c>
      <c r="J5330">
        <v>1.1000000000000001</v>
      </c>
      <c r="K5330">
        <v>0.9</v>
      </c>
      <c r="L5330">
        <v>3850</v>
      </c>
      <c r="M5330">
        <v>7.3</v>
      </c>
      <c r="N5330">
        <v>6.1</v>
      </c>
      <c r="O5330">
        <v>78.8</v>
      </c>
      <c r="P5330">
        <v>83.1</v>
      </c>
      <c r="Q5330">
        <v>85.5</v>
      </c>
      <c r="R5330">
        <v>6.7</v>
      </c>
      <c r="S5330">
        <v>3000</v>
      </c>
      <c r="T5330">
        <v>25900</v>
      </c>
      <c r="U5330">
        <v>33600</v>
      </c>
      <c r="V5330">
        <v>43800</v>
      </c>
    </row>
    <row r="5331" spans="1:22" x14ac:dyDescent="0.25">
      <c r="A5331" t="str">
        <f t="shared" si="83"/>
        <v>2017/20183MaleEconomicsNon-EU</v>
      </c>
      <c r="B5331" t="s">
        <v>126</v>
      </c>
      <c r="C5331" t="s">
        <v>142</v>
      </c>
      <c r="D5331">
        <v>3</v>
      </c>
      <c r="E5331" t="s">
        <v>2</v>
      </c>
      <c r="F5331" t="s">
        <v>125</v>
      </c>
      <c r="G5331" t="s">
        <v>8</v>
      </c>
      <c r="H5331">
        <v>1070</v>
      </c>
      <c r="I5331">
        <v>1060</v>
      </c>
      <c r="J5331">
        <v>63.6</v>
      </c>
      <c r="K5331">
        <v>0.9</v>
      </c>
      <c r="L5331">
        <v>385</v>
      </c>
      <c r="M5331">
        <v>18.399999999999999</v>
      </c>
      <c r="N5331">
        <v>1.9</v>
      </c>
      <c r="O5331">
        <v>11.8</v>
      </c>
      <c r="P5331">
        <v>13.4</v>
      </c>
      <c r="Q5331">
        <v>16.2</v>
      </c>
      <c r="R5331">
        <v>4.4000000000000004</v>
      </c>
      <c r="S5331">
        <v>120</v>
      </c>
      <c r="T5331">
        <v>30300</v>
      </c>
      <c r="U5331">
        <v>40200</v>
      </c>
      <c r="V5331">
        <v>59900</v>
      </c>
    </row>
    <row r="5332" spans="1:22" x14ac:dyDescent="0.25">
      <c r="A5332" t="str">
        <f t="shared" si="83"/>
        <v>2017/20183MaleEducation and teachingEU</v>
      </c>
      <c r="B5332" t="s">
        <v>126</v>
      </c>
      <c r="C5332" t="s">
        <v>142</v>
      </c>
      <c r="D5332">
        <v>3</v>
      </c>
      <c r="E5332" t="s">
        <v>2</v>
      </c>
      <c r="F5332" t="s">
        <v>21</v>
      </c>
      <c r="G5332" t="s">
        <v>118</v>
      </c>
      <c r="H5332">
        <v>20</v>
      </c>
      <c r="I5332">
        <v>15</v>
      </c>
      <c r="J5332">
        <v>20.7</v>
      </c>
      <c r="K5332">
        <v>26.9</v>
      </c>
      <c r="L5332">
        <v>10</v>
      </c>
      <c r="M5332">
        <v>34.5</v>
      </c>
      <c r="N5332">
        <v>6.9</v>
      </c>
      <c r="O5332">
        <v>27.6</v>
      </c>
      <c r="P5332">
        <v>34.5</v>
      </c>
      <c r="Q5332">
        <v>37.9</v>
      </c>
      <c r="R5332">
        <v>10.3</v>
      </c>
      <c r="S5332" t="s">
        <v>124</v>
      </c>
      <c r="T5332" t="s">
        <v>124</v>
      </c>
      <c r="U5332" t="s">
        <v>124</v>
      </c>
      <c r="V5332" t="s">
        <v>124</v>
      </c>
    </row>
    <row r="5333" spans="1:22" x14ac:dyDescent="0.25">
      <c r="A5333" t="str">
        <f t="shared" si="83"/>
        <v>2017/20183MaleEducation and teachingUK</v>
      </c>
      <c r="B5333" t="s">
        <v>126</v>
      </c>
      <c r="C5333" t="s">
        <v>142</v>
      </c>
      <c r="D5333">
        <v>3</v>
      </c>
      <c r="E5333" t="s">
        <v>2</v>
      </c>
      <c r="F5333" t="s">
        <v>61</v>
      </c>
      <c r="G5333" t="s">
        <v>118</v>
      </c>
      <c r="H5333">
        <v>2050</v>
      </c>
      <c r="I5333">
        <v>2035</v>
      </c>
      <c r="J5333">
        <v>0.7</v>
      </c>
      <c r="K5333">
        <v>0.9</v>
      </c>
      <c r="L5333">
        <v>2020</v>
      </c>
      <c r="M5333">
        <v>5.9</v>
      </c>
      <c r="N5333">
        <v>4.9000000000000004</v>
      </c>
      <c r="O5333">
        <v>79.599999999999994</v>
      </c>
      <c r="P5333">
        <v>86.1</v>
      </c>
      <c r="Q5333">
        <v>88.6</v>
      </c>
      <c r="R5333">
        <v>9</v>
      </c>
      <c r="S5333">
        <v>1570</v>
      </c>
      <c r="T5333">
        <v>19300</v>
      </c>
      <c r="U5333">
        <v>24100</v>
      </c>
      <c r="V5333">
        <v>27400</v>
      </c>
    </row>
    <row r="5334" spans="1:22" x14ac:dyDescent="0.25">
      <c r="A5334" t="str">
        <f t="shared" si="83"/>
        <v>2017/20183MaleEducation and teachingNon-EU</v>
      </c>
      <c r="B5334" t="s">
        <v>126</v>
      </c>
      <c r="C5334" t="s">
        <v>142</v>
      </c>
      <c r="D5334">
        <v>3</v>
      </c>
      <c r="E5334" t="s">
        <v>2</v>
      </c>
      <c r="F5334" t="s">
        <v>125</v>
      </c>
      <c r="G5334" t="s">
        <v>118</v>
      </c>
      <c r="H5334">
        <v>60</v>
      </c>
      <c r="I5334">
        <v>60</v>
      </c>
      <c r="J5334">
        <v>31.1</v>
      </c>
      <c r="K5334">
        <v>1.7</v>
      </c>
      <c r="L5334">
        <v>40</v>
      </c>
      <c r="M5334">
        <v>49.6</v>
      </c>
      <c r="N5334">
        <v>0</v>
      </c>
      <c r="O5334">
        <v>17.600000000000001</v>
      </c>
      <c r="P5334">
        <v>17.600000000000001</v>
      </c>
      <c r="Q5334">
        <v>19.3</v>
      </c>
      <c r="R5334">
        <v>1.7</v>
      </c>
      <c r="S5334" t="s">
        <v>124</v>
      </c>
      <c r="T5334" t="s">
        <v>124</v>
      </c>
      <c r="U5334" t="s">
        <v>124</v>
      </c>
      <c r="V5334" t="s">
        <v>124</v>
      </c>
    </row>
    <row r="5335" spans="1:22" x14ac:dyDescent="0.25">
      <c r="A5335" t="str">
        <f t="shared" si="83"/>
        <v>2017/20183MaleEngineeringEU</v>
      </c>
      <c r="B5335" t="s">
        <v>126</v>
      </c>
      <c r="C5335" t="s">
        <v>142</v>
      </c>
      <c r="D5335">
        <v>3</v>
      </c>
      <c r="E5335" t="s">
        <v>2</v>
      </c>
      <c r="F5335" t="s">
        <v>21</v>
      </c>
      <c r="G5335" t="s">
        <v>93</v>
      </c>
      <c r="H5335">
        <v>1010</v>
      </c>
      <c r="I5335">
        <v>975</v>
      </c>
      <c r="J5335">
        <v>30.9</v>
      </c>
      <c r="K5335">
        <v>3.6</v>
      </c>
      <c r="L5335">
        <v>675</v>
      </c>
      <c r="M5335">
        <v>18.2</v>
      </c>
      <c r="N5335">
        <v>3.9</v>
      </c>
      <c r="O5335">
        <v>34.200000000000003</v>
      </c>
      <c r="P5335">
        <v>42.3</v>
      </c>
      <c r="Q5335">
        <v>47</v>
      </c>
      <c r="R5335">
        <v>12.8</v>
      </c>
      <c r="S5335">
        <v>330</v>
      </c>
      <c r="T5335">
        <v>26600</v>
      </c>
      <c r="U5335">
        <v>32800</v>
      </c>
      <c r="V5335">
        <v>38300</v>
      </c>
    </row>
    <row r="5336" spans="1:22" x14ac:dyDescent="0.25">
      <c r="A5336" t="str">
        <f t="shared" si="83"/>
        <v>2017/20183MaleEngineeringUK</v>
      </c>
      <c r="B5336" t="s">
        <v>126</v>
      </c>
      <c r="C5336" t="s">
        <v>142</v>
      </c>
      <c r="D5336">
        <v>3</v>
      </c>
      <c r="E5336" t="s">
        <v>2</v>
      </c>
      <c r="F5336" t="s">
        <v>61</v>
      </c>
      <c r="G5336" t="s">
        <v>93</v>
      </c>
      <c r="H5336">
        <v>10985</v>
      </c>
      <c r="I5336">
        <v>10875</v>
      </c>
      <c r="J5336">
        <v>1.4</v>
      </c>
      <c r="K5336">
        <v>1</v>
      </c>
      <c r="L5336">
        <v>10725</v>
      </c>
      <c r="M5336">
        <v>6.3</v>
      </c>
      <c r="N5336">
        <v>5.4</v>
      </c>
      <c r="O5336">
        <v>76.2</v>
      </c>
      <c r="P5336">
        <v>84</v>
      </c>
      <c r="Q5336">
        <v>87</v>
      </c>
      <c r="R5336">
        <v>10.8</v>
      </c>
      <c r="S5336">
        <v>8125</v>
      </c>
      <c r="T5336">
        <v>25200</v>
      </c>
      <c r="U5336">
        <v>31800</v>
      </c>
      <c r="V5336">
        <v>39100</v>
      </c>
    </row>
    <row r="5337" spans="1:22" x14ac:dyDescent="0.25">
      <c r="A5337" t="str">
        <f t="shared" si="83"/>
        <v>2017/20183MaleEngineeringNon-EU</v>
      </c>
      <c r="B5337" t="s">
        <v>126</v>
      </c>
      <c r="C5337" t="s">
        <v>142</v>
      </c>
      <c r="D5337">
        <v>3</v>
      </c>
      <c r="E5337" t="s">
        <v>2</v>
      </c>
      <c r="F5337" t="s">
        <v>125</v>
      </c>
      <c r="G5337" t="s">
        <v>93</v>
      </c>
      <c r="H5337">
        <v>4250</v>
      </c>
      <c r="I5337">
        <v>4190</v>
      </c>
      <c r="J5337">
        <v>59.5</v>
      </c>
      <c r="K5337">
        <v>1.4</v>
      </c>
      <c r="L5337">
        <v>1700</v>
      </c>
      <c r="M5337">
        <v>21.7</v>
      </c>
      <c r="N5337">
        <v>1.2</v>
      </c>
      <c r="O5337">
        <v>9.6</v>
      </c>
      <c r="P5337">
        <v>13.1</v>
      </c>
      <c r="Q5337">
        <v>17.5</v>
      </c>
      <c r="R5337">
        <v>7.9</v>
      </c>
      <c r="S5337">
        <v>370</v>
      </c>
      <c r="T5337">
        <v>23400</v>
      </c>
      <c r="U5337">
        <v>31000</v>
      </c>
      <c r="V5337">
        <v>38700</v>
      </c>
    </row>
    <row r="5338" spans="1:22" x14ac:dyDescent="0.25">
      <c r="A5338" t="str">
        <f t="shared" si="83"/>
        <v>2017/20183MaleEnglish studiesEU</v>
      </c>
      <c r="B5338" t="s">
        <v>126</v>
      </c>
      <c r="C5338" t="s">
        <v>142</v>
      </c>
      <c r="D5338">
        <v>3</v>
      </c>
      <c r="E5338" t="s">
        <v>2</v>
      </c>
      <c r="F5338" t="s">
        <v>21</v>
      </c>
      <c r="G5338" t="s">
        <v>109</v>
      </c>
      <c r="H5338">
        <v>85</v>
      </c>
      <c r="I5338">
        <v>80</v>
      </c>
      <c r="J5338">
        <v>37</v>
      </c>
      <c r="K5338">
        <v>6.9</v>
      </c>
      <c r="L5338">
        <v>50</v>
      </c>
      <c r="M5338">
        <v>24.6</v>
      </c>
      <c r="N5338">
        <v>5</v>
      </c>
      <c r="O5338">
        <v>25.4</v>
      </c>
      <c r="P5338">
        <v>29.6</v>
      </c>
      <c r="Q5338">
        <v>33.4</v>
      </c>
      <c r="R5338">
        <v>8</v>
      </c>
      <c r="S5338">
        <v>20</v>
      </c>
      <c r="T5338">
        <v>16400</v>
      </c>
      <c r="U5338">
        <v>24500</v>
      </c>
      <c r="V5338">
        <v>30300</v>
      </c>
    </row>
    <row r="5339" spans="1:22" x14ac:dyDescent="0.25">
      <c r="A5339" t="str">
        <f t="shared" si="83"/>
        <v>2017/20183MaleEnglish studiesUK</v>
      </c>
      <c r="B5339" t="s">
        <v>126</v>
      </c>
      <c r="C5339" t="s">
        <v>142</v>
      </c>
      <c r="D5339">
        <v>3</v>
      </c>
      <c r="E5339" t="s">
        <v>2</v>
      </c>
      <c r="F5339" t="s">
        <v>61</v>
      </c>
      <c r="G5339" t="s">
        <v>109</v>
      </c>
      <c r="H5339">
        <v>3565</v>
      </c>
      <c r="I5339">
        <v>3530</v>
      </c>
      <c r="J5339">
        <v>0.7</v>
      </c>
      <c r="K5339">
        <v>1</v>
      </c>
      <c r="L5339">
        <v>3505</v>
      </c>
      <c r="M5339">
        <v>8.1999999999999993</v>
      </c>
      <c r="N5339">
        <v>8.9</v>
      </c>
      <c r="O5339">
        <v>67.099999999999994</v>
      </c>
      <c r="P5339">
        <v>77</v>
      </c>
      <c r="Q5339">
        <v>82.2</v>
      </c>
      <c r="R5339">
        <v>15.1</v>
      </c>
      <c r="S5339">
        <v>2270</v>
      </c>
      <c r="T5339">
        <v>15700</v>
      </c>
      <c r="U5339">
        <v>21600</v>
      </c>
      <c r="V5339">
        <v>26600</v>
      </c>
    </row>
    <row r="5340" spans="1:22" x14ac:dyDescent="0.25">
      <c r="A5340" t="str">
        <f t="shared" si="83"/>
        <v>2017/20183MaleEnglish studiesNon-EU</v>
      </c>
      <c r="B5340" t="s">
        <v>126</v>
      </c>
      <c r="C5340" t="s">
        <v>142</v>
      </c>
      <c r="D5340">
        <v>3</v>
      </c>
      <c r="E5340" t="s">
        <v>2</v>
      </c>
      <c r="F5340" t="s">
        <v>125</v>
      </c>
      <c r="G5340" t="s">
        <v>109</v>
      </c>
      <c r="H5340">
        <v>280</v>
      </c>
      <c r="I5340">
        <v>280</v>
      </c>
      <c r="J5340">
        <v>80</v>
      </c>
      <c r="K5340">
        <v>0.2</v>
      </c>
      <c r="L5340">
        <v>55</v>
      </c>
      <c r="M5340">
        <v>8.5</v>
      </c>
      <c r="N5340">
        <v>0.7</v>
      </c>
      <c r="O5340">
        <v>7</v>
      </c>
      <c r="P5340">
        <v>7.9</v>
      </c>
      <c r="Q5340">
        <v>10.7</v>
      </c>
      <c r="R5340">
        <v>3.7</v>
      </c>
      <c r="S5340">
        <v>20</v>
      </c>
      <c r="T5340">
        <v>21900</v>
      </c>
      <c r="U5340">
        <v>24800</v>
      </c>
      <c r="V5340">
        <v>29600</v>
      </c>
    </row>
    <row r="5341" spans="1:22" x14ac:dyDescent="0.25">
      <c r="A5341" t="str">
        <f t="shared" si="83"/>
        <v>2017/20183MaleGeneral, applied and forensic sciencesEU</v>
      </c>
      <c r="B5341" t="s">
        <v>126</v>
      </c>
      <c r="C5341" t="s">
        <v>142</v>
      </c>
      <c r="D5341">
        <v>3</v>
      </c>
      <c r="E5341" t="s">
        <v>2</v>
      </c>
      <c r="F5341" t="s">
        <v>21</v>
      </c>
      <c r="G5341" t="s">
        <v>147</v>
      </c>
      <c r="H5341">
        <v>25</v>
      </c>
      <c r="I5341">
        <v>25</v>
      </c>
      <c r="J5341">
        <v>26.8</v>
      </c>
      <c r="K5341">
        <v>11.6</v>
      </c>
      <c r="L5341">
        <v>15</v>
      </c>
      <c r="M5341">
        <v>15.3</v>
      </c>
      <c r="N5341">
        <v>1.4</v>
      </c>
      <c r="O5341">
        <v>25.9</v>
      </c>
      <c r="P5341">
        <v>44.1</v>
      </c>
      <c r="Q5341">
        <v>56.4</v>
      </c>
      <c r="R5341">
        <v>30.5</v>
      </c>
      <c r="S5341" t="s">
        <v>124</v>
      </c>
      <c r="T5341" t="s">
        <v>124</v>
      </c>
      <c r="U5341" t="s">
        <v>124</v>
      </c>
      <c r="V5341" t="s">
        <v>124</v>
      </c>
    </row>
    <row r="5342" spans="1:22" x14ac:dyDescent="0.25">
      <c r="A5342" t="str">
        <f t="shared" si="83"/>
        <v>2017/20183MaleGeneral, applied and forensic sciencesUK</v>
      </c>
      <c r="B5342" t="s">
        <v>126</v>
      </c>
      <c r="C5342" t="s">
        <v>142</v>
      </c>
      <c r="D5342">
        <v>3</v>
      </c>
      <c r="E5342" t="s">
        <v>2</v>
      </c>
      <c r="F5342" t="s">
        <v>61</v>
      </c>
      <c r="G5342" t="s">
        <v>147</v>
      </c>
      <c r="H5342">
        <v>735</v>
      </c>
      <c r="I5342">
        <v>735</v>
      </c>
      <c r="J5342">
        <v>1.6</v>
      </c>
      <c r="K5342">
        <v>0.1</v>
      </c>
      <c r="L5342">
        <v>720</v>
      </c>
      <c r="M5342">
        <v>5.4</v>
      </c>
      <c r="N5342">
        <v>5.0999999999999996</v>
      </c>
      <c r="O5342">
        <v>70.2</v>
      </c>
      <c r="P5342">
        <v>81.099999999999994</v>
      </c>
      <c r="Q5342">
        <v>87.9</v>
      </c>
      <c r="R5342">
        <v>17.600000000000001</v>
      </c>
      <c r="S5342">
        <v>505</v>
      </c>
      <c r="T5342">
        <v>17900</v>
      </c>
      <c r="U5342">
        <v>22300</v>
      </c>
      <c r="V5342">
        <v>28500</v>
      </c>
    </row>
    <row r="5343" spans="1:22" x14ac:dyDescent="0.25">
      <c r="A5343" t="str">
        <f t="shared" si="83"/>
        <v>2017/20183MaleGeneral, applied and forensic sciencesNon-EU</v>
      </c>
      <c r="B5343" t="s">
        <v>126</v>
      </c>
      <c r="C5343" t="s">
        <v>142</v>
      </c>
      <c r="D5343">
        <v>3</v>
      </c>
      <c r="E5343" t="s">
        <v>2</v>
      </c>
      <c r="F5343" t="s">
        <v>125</v>
      </c>
      <c r="G5343" t="s">
        <v>147</v>
      </c>
      <c r="H5343">
        <v>35</v>
      </c>
      <c r="I5343">
        <v>35</v>
      </c>
      <c r="J5343">
        <v>52.2</v>
      </c>
      <c r="K5343">
        <v>1.5</v>
      </c>
      <c r="L5343">
        <v>15</v>
      </c>
      <c r="M5343">
        <v>14.2</v>
      </c>
      <c r="N5343">
        <v>0</v>
      </c>
      <c r="O5343">
        <v>15.4</v>
      </c>
      <c r="P5343">
        <v>26.5</v>
      </c>
      <c r="Q5343">
        <v>33.6</v>
      </c>
      <c r="R5343">
        <v>18.2</v>
      </c>
      <c r="S5343" t="s">
        <v>124</v>
      </c>
      <c r="T5343" t="s">
        <v>124</v>
      </c>
      <c r="U5343" t="s">
        <v>124</v>
      </c>
      <c r="V5343" t="s">
        <v>124</v>
      </c>
    </row>
    <row r="5344" spans="1:22" x14ac:dyDescent="0.25">
      <c r="A5344" t="str">
        <f t="shared" si="83"/>
        <v>2017/20183MaleGeography, earth and environmental studiesEU</v>
      </c>
      <c r="B5344" t="s">
        <v>126</v>
      </c>
      <c r="C5344" t="s">
        <v>142</v>
      </c>
      <c r="D5344">
        <v>3</v>
      </c>
      <c r="E5344" t="s">
        <v>2</v>
      </c>
      <c r="F5344" t="s">
        <v>21</v>
      </c>
      <c r="G5344" t="s">
        <v>148</v>
      </c>
      <c r="H5344">
        <v>100</v>
      </c>
      <c r="I5344">
        <v>95</v>
      </c>
      <c r="J5344">
        <v>36</v>
      </c>
      <c r="K5344">
        <v>6.5</v>
      </c>
      <c r="L5344">
        <v>60</v>
      </c>
      <c r="M5344">
        <v>12.9</v>
      </c>
      <c r="N5344">
        <v>2.7</v>
      </c>
      <c r="O5344">
        <v>36.299999999999997</v>
      </c>
      <c r="P5344">
        <v>42.7</v>
      </c>
      <c r="Q5344">
        <v>48.4</v>
      </c>
      <c r="R5344">
        <v>12.1</v>
      </c>
      <c r="S5344">
        <v>30</v>
      </c>
      <c r="T5344">
        <v>24800</v>
      </c>
      <c r="U5344">
        <v>31400</v>
      </c>
      <c r="V5344">
        <v>39800</v>
      </c>
    </row>
    <row r="5345" spans="1:22" x14ac:dyDescent="0.25">
      <c r="A5345" t="str">
        <f t="shared" si="83"/>
        <v>2017/20183MaleGeography, earth and environmental studiesUK</v>
      </c>
      <c r="B5345" t="s">
        <v>126</v>
      </c>
      <c r="C5345" t="s">
        <v>142</v>
      </c>
      <c r="D5345">
        <v>3</v>
      </c>
      <c r="E5345" t="s">
        <v>2</v>
      </c>
      <c r="F5345" t="s">
        <v>61</v>
      </c>
      <c r="G5345" t="s">
        <v>148</v>
      </c>
      <c r="H5345">
        <v>4360</v>
      </c>
      <c r="I5345">
        <v>4330</v>
      </c>
      <c r="J5345">
        <v>1</v>
      </c>
      <c r="K5345">
        <v>0.7</v>
      </c>
      <c r="L5345">
        <v>4285</v>
      </c>
      <c r="M5345">
        <v>6.6</v>
      </c>
      <c r="N5345">
        <v>6.5</v>
      </c>
      <c r="O5345">
        <v>71.5</v>
      </c>
      <c r="P5345">
        <v>81.2</v>
      </c>
      <c r="Q5345">
        <v>86</v>
      </c>
      <c r="R5345">
        <v>14.4</v>
      </c>
      <c r="S5345">
        <v>3015</v>
      </c>
      <c r="T5345">
        <v>20100</v>
      </c>
      <c r="U5345">
        <v>25200</v>
      </c>
      <c r="V5345">
        <v>31800</v>
      </c>
    </row>
    <row r="5346" spans="1:22" x14ac:dyDescent="0.25">
      <c r="A5346" t="str">
        <f t="shared" si="83"/>
        <v>2017/20183MaleGeography, earth and environmental studiesNon-EU</v>
      </c>
      <c r="B5346" t="s">
        <v>126</v>
      </c>
      <c r="C5346" t="s">
        <v>142</v>
      </c>
      <c r="D5346">
        <v>3</v>
      </c>
      <c r="E5346" t="s">
        <v>2</v>
      </c>
      <c r="F5346" t="s">
        <v>125</v>
      </c>
      <c r="G5346" t="s">
        <v>148</v>
      </c>
      <c r="H5346">
        <v>195</v>
      </c>
      <c r="I5346">
        <v>190</v>
      </c>
      <c r="J5346">
        <v>63.8</v>
      </c>
      <c r="K5346">
        <v>2.1</v>
      </c>
      <c r="L5346">
        <v>70</v>
      </c>
      <c r="M5346">
        <v>16.100000000000001</v>
      </c>
      <c r="N5346">
        <v>2.4</v>
      </c>
      <c r="O5346">
        <v>11.5</v>
      </c>
      <c r="P5346">
        <v>13.6</v>
      </c>
      <c r="Q5346">
        <v>17.8</v>
      </c>
      <c r="R5346">
        <v>6.3</v>
      </c>
      <c r="S5346">
        <v>20</v>
      </c>
      <c r="T5346">
        <v>12800</v>
      </c>
      <c r="U5346">
        <v>28300</v>
      </c>
      <c r="V5346">
        <v>40200</v>
      </c>
    </row>
    <row r="5347" spans="1:22" x14ac:dyDescent="0.25">
      <c r="A5347" t="str">
        <f t="shared" si="83"/>
        <v>2017/20183MaleHealth and social careEU</v>
      </c>
      <c r="B5347" t="s">
        <v>126</v>
      </c>
      <c r="C5347" t="s">
        <v>142</v>
      </c>
      <c r="D5347">
        <v>3</v>
      </c>
      <c r="E5347" t="s">
        <v>2</v>
      </c>
      <c r="F5347" t="s">
        <v>21</v>
      </c>
      <c r="G5347" t="s">
        <v>104</v>
      </c>
      <c r="H5347">
        <v>5</v>
      </c>
      <c r="I5347">
        <v>5</v>
      </c>
      <c r="J5347">
        <v>66.7</v>
      </c>
      <c r="K5347">
        <v>0</v>
      </c>
      <c r="L5347">
        <v>0</v>
      </c>
      <c r="M5347">
        <v>0</v>
      </c>
      <c r="N5347">
        <v>0</v>
      </c>
      <c r="O5347">
        <v>33.299999999999997</v>
      </c>
      <c r="P5347">
        <v>33.299999999999997</v>
      </c>
      <c r="Q5347">
        <v>33.299999999999997</v>
      </c>
      <c r="R5347">
        <v>0</v>
      </c>
      <c r="S5347" t="s">
        <v>124</v>
      </c>
      <c r="T5347" t="s">
        <v>124</v>
      </c>
      <c r="U5347" t="s">
        <v>124</v>
      </c>
      <c r="V5347" t="s">
        <v>124</v>
      </c>
    </row>
    <row r="5348" spans="1:22" x14ac:dyDescent="0.25">
      <c r="A5348" t="str">
        <f t="shared" si="83"/>
        <v>2017/20183MaleHealth and social careUK</v>
      </c>
      <c r="B5348" t="s">
        <v>126</v>
      </c>
      <c r="C5348" t="s">
        <v>142</v>
      </c>
      <c r="D5348">
        <v>3</v>
      </c>
      <c r="E5348" t="s">
        <v>2</v>
      </c>
      <c r="F5348" t="s">
        <v>61</v>
      </c>
      <c r="G5348" t="s">
        <v>104</v>
      </c>
      <c r="H5348">
        <v>1095</v>
      </c>
      <c r="I5348">
        <v>1090</v>
      </c>
      <c r="J5348">
        <v>1.1000000000000001</v>
      </c>
      <c r="K5348">
        <v>0.5</v>
      </c>
      <c r="L5348">
        <v>1075</v>
      </c>
      <c r="M5348">
        <v>4.5</v>
      </c>
      <c r="N5348">
        <v>4.5</v>
      </c>
      <c r="O5348">
        <v>68.599999999999994</v>
      </c>
      <c r="P5348">
        <v>87.2</v>
      </c>
      <c r="Q5348">
        <v>89.9</v>
      </c>
      <c r="R5348">
        <v>21.3</v>
      </c>
      <c r="S5348">
        <v>730</v>
      </c>
      <c r="T5348">
        <v>19300</v>
      </c>
      <c r="U5348">
        <v>25600</v>
      </c>
      <c r="V5348">
        <v>29900</v>
      </c>
    </row>
    <row r="5349" spans="1:22" x14ac:dyDescent="0.25">
      <c r="A5349" t="str">
        <f t="shared" si="83"/>
        <v>2017/20183MaleHealth and social careNon-EU</v>
      </c>
      <c r="B5349" t="s">
        <v>126</v>
      </c>
      <c r="C5349" t="s">
        <v>142</v>
      </c>
      <c r="D5349">
        <v>3</v>
      </c>
      <c r="E5349" t="s">
        <v>2</v>
      </c>
      <c r="F5349" t="s">
        <v>125</v>
      </c>
      <c r="G5349" t="s">
        <v>104</v>
      </c>
      <c r="H5349">
        <v>10</v>
      </c>
      <c r="I5349">
        <v>10</v>
      </c>
      <c r="J5349">
        <v>27.3</v>
      </c>
      <c r="K5349">
        <v>0</v>
      </c>
      <c r="L5349">
        <v>10</v>
      </c>
      <c r="M5349">
        <v>36.4</v>
      </c>
      <c r="N5349">
        <v>0</v>
      </c>
      <c r="O5349">
        <v>18.2</v>
      </c>
      <c r="P5349">
        <v>36.4</v>
      </c>
      <c r="Q5349">
        <v>36.4</v>
      </c>
      <c r="R5349">
        <v>18.2</v>
      </c>
      <c r="S5349" t="s">
        <v>124</v>
      </c>
      <c r="T5349" t="s">
        <v>124</v>
      </c>
      <c r="U5349" t="s">
        <v>124</v>
      </c>
      <c r="V5349" t="s">
        <v>124</v>
      </c>
    </row>
    <row r="5350" spans="1:22" x14ac:dyDescent="0.25">
      <c r="A5350" t="str">
        <f t="shared" si="83"/>
        <v>2017/20183MaleHistory and archaeologyEU</v>
      </c>
      <c r="B5350" t="s">
        <v>126</v>
      </c>
      <c r="C5350" t="s">
        <v>142</v>
      </c>
      <c r="D5350">
        <v>3</v>
      </c>
      <c r="E5350" t="s">
        <v>2</v>
      </c>
      <c r="F5350" t="s">
        <v>21</v>
      </c>
      <c r="G5350" t="s">
        <v>113</v>
      </c>
      <c r="H5350">
        <v>105</v>
      </c>
      <c r="I5350">
        <v>100</v>
      </c>
      <c r="J5350">
        <v>22.6</v>
      </c>
      <c r="K5350">
        <v>3.3</v>
      </c>
      <c r="L5350">
        <v>80</v>
      </c>
      <c r="M5350">
        <v>14</v>
      </c>
      <c r="N5350">
        <v>2.5</v>
      </c>
      <c r="O5350">
        <v>39.5</v>
      </c>
      <c r="P5350">
        <v>46.4</v>
      </c>
      <c r="Q5350">
        <v>60.9</v>
      </c>
      <c r="R5350">
        <v>21.5</v>
      </c>
      <c r="S5350">
        <v>35</v>
      </c>
      <c r="T5350">
        <v>16100</v>
      </c>
      <c r="U5350">
        <v>23400</v>
      </c>
      <c r="V5350">
        <v>39100</v>
      </c>
    </row>
    <row r="5351" spans="1:22" x14ac:dyDescent="0.25">
      <c r="A5351" t="str">
        <f t="shared" si="83"/>
        <v>2017/20183MaleHistory and archaeologyUK</v>
      </c>
      <c r="B5351" t="s">
        <v>126</v>
      </c>
      <c r="C5351" t="s">
        <v>142</v>
      </c>
      <c r="D5351">
        <v>3</v>
      </c>
      <c r="E5351" t="s">
        <v>2</v>
      </c>
      <c r="F5351" t="s">
        <v>61</v>
      </c>
      <c r="G5351" t="s">
        <v>113</v>
      </c>
      <c r="H5351">
        <v>5660</v>
      </c>
      <c r="I5351">
        <v>5630</v>
      </c>
      <c r="J5351">
        <v>0.9</v>
      </c>
      <c r="K5351">
        <v>0.5</v>
      </c>
      <c r="L5351">
        <v>5580</v>
      </c>
      <c r="M5351">
        <v>7.1</v>
      </c>
      <c r="N5351">
        <v>6.7</v>
      </c>
      <c r="O5351">
        <v>69.3</v>
      </c>
      <c r="P5351">
        <v>79.3</v>
      </c>
      <c r="Q5351">
        <v>85.2</v>
      </c>
      <c r="R5351">
        <v>15.9</v>
      </c>
      <c r="S5351">
        <v>3755</v>
      </c>
      <c r="T5351">
        <v>18200</v>
      </c>
      <c r="U5351">
        <v>23700</v>
      </c>
      <c r="V5351">
        <v>30300</v>
      </c>
    </row>
    <row r="5352" spans="1:22" x14ac:dyDescent="0.25">
      <c r="A5352" t="str">
        <f t="shared" si="83"/>
        <v>2017/20183MaleHistory and archaeologyNon-EU</v>
      </c>
      <c r="B5352" t="s">
        <v>126</v>
      </c>
      <c r="C5352" t="s">
        <v>142</v>
      </c>
      <c r="D5352">
        <v>3</v>
      </c>
      <c r="E5352" t="s">
        <v>2</v>
      </c>
      <c r="F5352" t="s">
        <v>125</v>
      </c>
      <c r="G5352" t="s">
        <v>113</v>
      </c>
      <c r="H5352">
        <v>110</v>
      </c>
      <c r="I5352">
        <v>105</v>
      </c>
      <c r="J5352">
        <v>38.200000000000003</v>
      </c>
      <c r="K5352">
        <v>4.5</v>
      </c>
      <c r="L5352">
        <v>65</v>
      </c>
      <c r="M5352">
        <v>20.2</v>
      </c>
      <c r="N5352">
        <v>2.8</v>
      </c>
      <c r="O5352">
        <v>18.899999999999999</v>
      </c>
      <c r="P5352">
        <v>23.6</v>
      </c>
      <c r="Q5352">
        <v>38.799999999999997</v>
      </c>
      <c r="R5352">
        <v>19.8</v>
      </c>
      <c r="S5352">
        <v>20</v>
      </c>
      <c r="T5352">
        <v>24100</v>
      </c>
      <c r="U5352">
        <v>27300</v>
      </c>
      <c r="V5352">
        <v>35800</v>
      </c>
    </row>
    <row r="5353" spans="1:22" x14ac:dyDescent="0.25">
      <c r="A5353" t="str">
        <f t="shared" si="83"/>
        <v>2017/20183MaleLanguages and area studiesEU</v>
      </c>
      <c r="B5353" t="s">
        <v>126</v>
      </c>
      <c r="C5353" t="s">
        <v>142</v>
      </c>
      <c r="D5353">
        <v>3</v>
      </c>
      <c r="E5353" t="s">
        <v>2</v>
      </c>
      <c r="F5353" t="s">
        <v>21</v>
      </c>
      <c r="G5353" t="s">
        <v>149</v>
      </c>
      <c r="H5353">
        <v>110</v>
      </c>
      <c r="I5353">
        <v>105</v>
      </c>
      <c r="J5353">
        <v>27.5</v>
      </c>
      <c r="K5353">
        <v>4.5999999999999996</v>
      </c>
      <c r="L5353">
        <v>75</v>
      </c>
      <c r="M5353">
        <v>26.3</v>
      </c>
      <c r="N5353">
        <v>3.6</v>
      </c>
      <c r="O5353">
        <v>32.6</v>
      </c>
      <c r="P5353">
        <v>35.799999999999997</v>
      </c>
      <c r="Q5353">
        <v>42.6</v>
      </c>
      <c r="R5353">
        <v>10</v>
      </c>
      <c r="S5353">
        <v>30</v>
      </c>
      <c r="T5353">
        <v>21200</v>
      </c>
      <c r="U5353">
        <v>28500</v>
      </c>
      <c r="V5353">
        <v>34300</v>
      </c>
    </row>
    <row r="5354" spans="1:22" x14ac:dyDescent="0.25">
      <c r="A5354" t="str">
        <f t="shared" si="83"/>
        <v>2017/20183MaleLanguages and area studiesUK</v>
      </c>
      <c r="B5354" t="s">
        <v>126</v>
      </c>
      <c r="C5354" t="s">
        <v>142</v>
      </c>
      <c r="D5354">
        <v>3</v>
      </c>
      <c r="E5354" t="s">
        <v>2</v>
      </c>
      <c r="F5354" t="s">
        <v>61</v>
      </c>
      <c r="G5354" t="s">
        <v>149</v>
      </c>
      <c r="H5354">
        <v>1955</v>
      </c>
      <c r="I5354">
        <v>1910</v>
      </c>
      <c r="J5354">
        <v>0.9</v>
      </c>
      <c r="K5354">
        <v>2.2000000000000002</v>
      </c>
      <c r="L5354">
        <v>1895</v>
      </c>
      <c r="M5354">
        <v>15.4</v>
      </c>
      <c r="N5354">
        <v>7.6</v>
      </c>
      <c r="O5354">
        <v>63.3</v>
      </c>
      <c r="P5354">
        <v>71.8</v>
      </c>
      <c r="Q5354">
        <v>76.2</v>
      </c>
      <c r="R5354">
        <v>12.9</v>
      </c>
      <c r="S5354">
        <v>1155</v>
      </c>
      <c r="T5354">
        <v>21200</v>
      </c>
      <c r="U5354">
        <v>26600</v>
      </c>
      <c r="V5354">
        <v>35000</v>
      </c>
    </row>
    <row r="5355" spans="1:22" x14ac:dyDescent="0.25">
      <c r="A5355" t="str">
        <f t="shared" si="83"/>
        <v>2017/20183MaleLanguages and area studiesNon-EU</v>
      </c>
      <c r="B5355" t="s">
        <v>126</v>
      </c>
      <c r="C5355" t="s">
        <v>142</v>
      </c>
      <c r="D5355">
        <v>3</v>
      </c>
      <c r="E5355" t="s">
        <v>2</v>
      </c>
      <c r="F5355" t="s">
        <v>125</v>
      </c>
      <c r="G5355" t="s">
        <v>149</v>
      </c>
      <c r="H5355">
        <v>55</v>
      </c>
      <c r="I5355">
        <v>55</v>
      </c>
      <c r="J5355">
        <v>57</v>
      </c>
      <c r="K5355">
        <v>4.5</v>
      </c>
      <c r="L5355">
        <v>25</v>
      </c>
      <c r="M5355">
        <v>21.1</v>
      </c>
      <c r="N5355">
        <v>3.2</v>
      </c>
      <c r="O5355">
        <v>14.5</v>
      </c>
      <c r="P5355">
        <v>17.3</v>
      </c>
      <c r="Q5355">
        <v>18.8</v>
      </c>
      <c r="R5355">
        <v>4.3</v>
      </c>
      <c r="S5355" t="s">
        <v>124</v>
      </c>
      <c r="T5355" t="s">
        <v>124</v>
      </c>
      <c r="U5355" t="s">
        <v>124</v>
      </c>
      <c r="V5355" t="s">
        <v>124</v>
      </c>
    </row>
    <row r="5356" spans="1:22" x14ac:dyDescent="0.25">
      <c r="A5356" t="str">
        <f t="shared" si="83"/>
        <v>2017/20183MaleLawEU</v>
      </c>
      <c r="B5356" t="s">
        <v>126</v>
      </c>
      <c r="C5356" t="s">
        <v>142</v>
      </c>
      <c r="D5356">
        <v>3</v>
      </c>
      <c r="E5356" t="s">
        <v>2</v>
      </c>
      <c r="F5356" t="s">
        <v>21</v>
      </c>
      <c r="G5356" t="s">
        <v>7</v>
      </c>
      <c r="H5356">
        <v>345</v>
      </c>
      <c r="I5356">
        <v>330</v>
      </c>
      <c r="J5356">
        <v>43.4</v>
      </c>
      <c r="K5356">
        <v>3.3</v>
      </c>
      <c r="L5356">
        <v>190</v>
      </c>
      <c r="M5356">
        <v>20.6</v>
      </c>
      <c r="N5356">
        <v>3.8</v>
      </c>
      <c r="O5356">
        <v>21.6</v>
      </c>
      <c r="P5356">
        <v>27.4</v>
      </c>
      <c r="Q5356">
        <v>32.200000000000003</v>
      </c>
      <c r="R5356">
        <v>10.6</v>
      </c>
      <c r="S5356">
        <v>65</v>
      </c>
      <c r="T5356">
        <v>19300</v>
      </c>
      <c r="U5356">
        <v>29200</v>
      </c>
      <c r="V5356">
        <v>42300</v>
      </c>
    </row>
    <row r="5357" spans="1:22" x14ac:dyDescent="0.25">
      <c r="A5357" t="str">
        <f t="shared" si="83"/>
        <v>2017/20183MaleLawUK</v>
      </c>
      <c r="B5357" t="s">
        <v>126</v>
      </c>
      <c r="C5357" t="s">
        <v>142</v>
      </c>
      <c r="D5357">
        <v>3</v>
      </c>
      <c r="E5357" t="s">
        <v>2</v>
      </c>
      <c r="F5357" t="s">
        <v>61</v>
      </c>
      <c r="G5357" t="s">
        <v>7</v>
      </c>
      <c r="H5357">
        <v>4215</v>
      </c>
      <c r="I5357">
        <v>4195</v>
      </c>
      <c r="J5357">
        <v>1.7</v>
      </c>
      <c r="K5357">
        <v>0.5</v>
      </c>
      <c r="L5357">
        <v>4120</v>
      </c>
      <c r="M5357">
        <v>7.2</v>
      </c>
      <c r="N5357">
        <v>6.8</v>
      </c>
      <c r="O5357">
        <v>67.400000000000006</v>
      </c>
      <c r="P5357">
        <v>79.2</v>
      </c>
      <c r="Q5357">
        <v>84.3</v>
      </c>
      <c r="R5357">
        <v>16.899999999999999</v>
      </c>
      <c r="S5357">
        <v>2710</v>
      </c>
      <c r="T5357">
        <v>18600</v>
      </c>
      <c r="U5357">
        <v>24800</v>
      </c>
      <c r="V5357">
        <v>33600</v>
      </c>
    </row>
    <row r="5358" spans="1:22" x14ac:dyDescent="0.25">
      <c r="A5358" t="str">
        <f t="shared" si="83"/>
        <v>2017/20183MaleLawNon-EU</v>
      </c>
      <c r="B5358" t="s">
        <v>126</v>
      </c>
      <c r="C5358" t="s">
        <v>142</v>
      </c>
      <c r="D5358">
        <v>3</v>
      </c>
      <c r="E5358" t="s">
        <v>2</v>
      </c>
      <c r="F5358" t="s">
        <v>125</v>
      </c>
      <c r="G5358" t="s">
        <v>7</v>
      </c>
      <c r="H5358">
        <v>1255</v>
      </c>
      <c r="I5358">
        <v>1240</v>
      </c>
      <c r="J5358">
        <v>59.6</v>
      </c>
      <c r="K5358">
        <v>1.2</v>
      </c>
      <c r="L5358">
        <v>500</v>
      </c>
      <c r="M5358">
        <v>21.2</v>
      </c>
      <c r="N5358">
        <v>1.7</v>
      </c>
      <c r="O5358">
        <v>10.5</v>
      </c>
      <c r="P5358">
        <v>12.1</v>
      </c>
      <c r="Q5358">
        <v>17.399999999999999</v>
      </c>
      <c r="R5358">
        <v>6.9</v>
      </c>
      <c r="S5358">
        <v>115</v>
      </c>
      <c r="T5358">
        <v>17900</v>
      </c>
      <c r="U5358">
        <v>27700</v>
      </c>
      <c r="V5358">
        <v>46700</v>
      </c>
    </row>
    <row r="5359" spans="1:22" x14ac:dyDescent="0.25">
      <c r="A5359" t="str">
        <f t="shared" si="83"/>
        <v>2017/20183MaleMaterials and technologyEU</v>
      </c>
      <c r="B5359" t="s">
        <v>126</v>
      </c>
      <c r="C5359" t="s">
        <v>142</v>
      </c>
      <c r="D5359">
        <v>3</v>
      </c>
      <c r="E5359" t="s">
        <v>2</v>
      </c>
      <c r="F5359" t="s">
        <v>21</v>
      </c>
      <c r="G5359" t="s">
        <v>150</v>
      </c>
      <c r="H5359">
        <v>125</v>
      </c>
      <c r="I5359">
        <v>120</v>
      </c>
      <c r="J5359">
        <v>32.700000000000003</v>
      </c>
      <c r="K5359">
        <v>4.4000000000000004</v>
      </c>
      <c r="L5359">
        <v>80</v>
      </c>
      <c r="M5359">
        <v>29.4</v>
      </c>
      <c r="N5359">
        <v>2.9</v>
      </c>
      <c r="O5359">
        <v>27.2</v>
      </c>
      <c r="P5359">
        <v>31.7</v>
      </c>
      <c r="Q5359">
        <v>35</v>
      </c>
      <c r="R5359">
        <v>7.8</v>
      </c>
      <c r="S5359">
        <v>30</v>
      </c>
      <c r="T5359">
        <v>20800</v>
      </c>
      <c r="U5359">
        <v>28500</v>
      </c>
      <c r="V5359">
        <v>33600</v>
      </c>
    </row>
    <row r="5360" spans="1:22" x14ac:dyDescent="0.25">
      <c r="A5360" t="str">
        <f t="shared" si="83"/>
        <v>2017/20183MaleMaterials and technologyUK</v>
      </c>
      <c r="B5360" t="s">
        <v>126</v>
      </c>
      <c r="C5360" t="s">
        <v>142</v>
      </c>
      <c r="D5360">
        <v>3</v>
      </c>
      <c r="E5360" t="s">
        <v>2</v>
      </c>
      <c r="F5360" t="s">
        <v>61</v>
      </c>
      <c r="G5360" t="s">
        <v>150</v>
      </c>
      <c r="H5360">
        <v>1370</v>
      </c>
      <c r="I5360">
        <v>1360</v>
      </c>
      <c r="J5360">
        <v>0.8</v>
      </c>
      <c r="K5360">
        <v>0.7</v>
      </c>
      <c r="L5360">
        <v>1350</v>
      </c>
      <c r="M5360">
        <v>6.3</v>
      </c>
      <c r="N5360">
        <v>7.4</v>
      </c>
      <c r="O5360">
        <v>75.900000000000006</v>
      </c>
      <c r="P5360">
        <v>81.8</v>
      </c>
      <c r="Q5360">
        <v>85.5</v>
      </c>
      <c r="R5360">
        <v>9.6</v>
      </c>
      <c r="S5360">
        <v>985</v>
      </c>
      <c r="T5360">
        <v>16400</v>
      </c>
      <c r="U5360">
        <v>22300</v>
      </c>
      <c r="V5360">
        <v>29600</v>
      </c>
    </row>
    <row r="5361" spans="1:22" x14ac:dyDescent="0.25">
      <c r="A5361" t="str">
        <f t="shared" si="83"/>
        <v>2017/20183MaleMaterials and technologyNon-EU</v>
      </c>
      <c r="B5361" t="s">
        <v>126</v>
      </c>
      <c r="C5361" t="s">
        <v>142</v>
      </c>
      <c r="D5361">
        <v>3</v>
      </c>
      <c r="E5361" t="s">
        <v>2</v>
      </c>
      <c r="F5361" t="s">
        <v>125</v>
      </c>
      <c r="G5361" t="s">
        <v>150</v>
      </c>
      <c r="H5361">
        <v>225</v>
      </c>
      <c r="I5361">
        <v>220</v>
      </c>
      <c r="J5361">
        <v>54</v>
      </c>
      <c r="K5361">
        <v>1.8</v>
      </c>
      <c r="L5361">
        <v>100</v>
      </c>
      <c r="M5361">
        <v>24</v>
      </c>
      <c r="N5361">
        <v>0.5</v>
      </c>
      <c r="O5361">
        <v>8.1999999999999993</v>
      </c>
      <c r="P5361">
        <v>13.2</v>
      </c>
      <c r="Q5361">
        <v>21.5</v>
      </c>
      <c r="R5361">
        <v>13.3</v>
      </c>
      <c r="S5361">
        <v>10</v>
      </c>
      <c r="T5361">
        <v>17500</v>
      </c>
      <c r="U5361">
        <v>31800</v>
      </c>
      <c r="V5361">
        <v>38300</v>
      </c>
    </row>
    <row r="5362" spans="1:22" x14ac:dyDescent="0.25">
      <c r="A5362" t="str">
        <f t="shared" si="83"/>
        <v>2017/20183MaleMathematical sciencesEU</v>
      </c>
      <c r="B5362" t="s">
        <v>126</v>
      </c>
      <c r="C5362" t="s">
        <v>142</v>
      </c>
      <c r="D5362">
        <v>3</v>
      </c>
      <c r="E5362" t="s">
        <v>2</v>
      </c>
      <c r="F5362" t="s">
        <v>21</v>
      </c>
      <c r="G5362" t="s">
        <v>5</v>
      </c>
      <c r="H5362">
        <v>185</v>
      </c>
      <c r="I5362">
        <v>170</v>
      </c>
      <c r="J5362">
        <v>31.2</v>
      </c>
      <c r="K5362">
        <v>6.4</v>
      </c>
      <c r="L5362">
        <v>120</v>
      </c>
      <c r="M5362">
        <v>21.1</v>
      </c>
      <c r="N5362">
        <v>2.6</v>
      </c>
      <c r="O5362">
        <v>21.4</v>
      </c>
      <c r="P5362">
        <v>35.9</v>
      </c>
      <c r="Q5362">
        <v>45.1</v>
      </c>
      <c r="R5362">
        <v>23.7</v>
      </c>
      <c r="S5362">
        <v>35</v>
      </c>
      <c r="T5362">
        <v>30300</v>
      </c>
      <c r="U5362">
        <v>36500</v>
      </c>
      <c r="V5362">
        <v>46700</v>
      </c>
    </row>
    <row r="5363" spans="1:22" x14ac:dyDescent="0.25">
      <c r="A5363" t="str">
        <f t="shared" si="83"/>
        <v>2017/20183MaleMathematical sciencesUK</v>
      </c>
      <c r="B5363" t="s">
        <v>126</v>
      </c>
      <c r="C5363" t="s">
        <v>142</v>
      </c>
      <c r="D5363">
        <v>3</v>
      </c>
      <c r="E5363" t="s">
        <v>2</v>
      </c>
      <c r="F5363" t="s">
        <v>61</v>
      </c>
      <c r="G5363" t="s">
        <v>5</v>
      </c>
      <c r="H5363">
        <v>3620</v>
      </c>
      <c r="I5363">
        <v>3590</v>
      </c>
      <c r="J5363">
        <v>1.2</v>
      </c>
      <c r="K5363">
        <v>0.8</v>
      </c>
      <c r="L5363">
        <v>3545</v>
      </c>
      <c r="M5363">
        <v>6.3</v>
      </c>
      <c r="N5363">
        <v>5.5</v>
      </c>
      <c r="O5363">
        <v>72.5</v>
      </c>
      <c r="P5363">
        <v>81.900000000000006</v>
      </c>
      <c r="Q5363">
        <v>87</v>
      </c>
      <c r="R5363">
        <v>14.6</v>
      </c>
      <c r="S5363">
        <v>2545</v>
      </c>
      <c r="T5363">
        <v>23400</v>
      </c>
      <c r="U5363">
        <v>30300</v>
      </c>
      <c r="V5363">
        <v>38700</v>
      </c>
    </row>
    <row r="5364" spans="1:22" x14ac:dyDescent="0.25">
      <c r="A5364" t="str">
        <f t="shared" si="83"/>
        <v>2017/20183MaleMathematical sciencesNon-EU</v>
      </c>
      <c r="B5364" t="s">
        <v>126</v>
      </c>
      <c r="C5364" t="s">
        <v>142</v>
      </c>
      <c r="D5364">
        <v>3</v>
      </c>
      <c r="E5364" t="s">
        <v>2</v>
      </c>
      <c r="F5364" t="s">
        <v>125</v>
      </c>
      <c r="G5364" t="s">
        <v>5</v>
      </c>
      <c r="H5364">
        <v>605</v>
      </c>
      <c r="I5364">
        <v>600</v>
      </c>
      <c r="J5364">
        <v>67.400000000000006</v>
      </c>
      <c r="K5364">
        <v>0.9</v>
      </c>
      <c r="L5364">
        <v>195</v>
      </c>
      <c r="M5364">
        <v>14.2</v>
      </c>
      <c r="N5364">
        <v>1.4</v>
      </c>
      <c r="O5364">
        <v>11.1</v>
      </c>
      <c r="P5364">
        <v>13.4</v>
      </c>
      <c r="Q5364">
        <v>17</v>
      </c>
      <c r="R5364">
        <v>5.9</v>
      </c>
      <c r="S5364">
        <v>65</v>
      </c>
      <c r="T5364">
        <v>29900</v>
      </c>
      <c r="U5364">
        <v>39100</v>
      </c>
      <c r="V5364">
        <v>55500</v>
      </c>
    </row>
    <row r="5365" spans="1:22" x14ac:dyDescent="0.25">
      <c r="A5365" t="str">
        <f t="shared" si="83"/>
        <v>2017/20183MaleMedia, journalism and communicationsEU</v>
      </c>
      <c r="B5365" t="s">
        <v>126</v>
      </c>
      <c r="C5365" t="s">
        <v>142</v>
      </c>
      <c r="D5365">
        <v>3</v>
      </c>
      <c r="E5365" t="s">
        <v>2</v>
      </c>
      <c r="F5365" t="s">
        <v>21</v>
      </c>
      <c r="G5365" t="s">
        <v>151</v>
      </c>
      <c r="H5365">
        <v>210</v>
      </c>
      <c r="I5365">
        <v>195</v>
      </c>
      <c r="J5365">
        <v>31.3</v>
      </c>
      <c r="K5365">
        <v>5.3</v>
      </c>
      <c r="L5365">
        <v>135</v>
      </c>
      <c r="M5365">
        <v>29.3</v>
      </c>
      <c r="N5365">
        <v>5.0999999999999996</v>
      </c>
      <c r="O5365">
        <v>30.3</v>
      </c>
      <c r="P5365">
        <v>32.700000000000003</v>
      </c>
      <c r="Q5365">
        <v>34.299999999999997</v>
      </c>
      <c r="R5365">
        <v>4.0999999999999996</v>
      </c>
      <c r="S5365">
        <v>55</v>
      </c>
      <c r="T5365">
        <v>15200</v>
      </c>
      <c r="U5365">
        <v>23700</v>
      </c>
      <c r="V5365">
        <v>28500</v>
      </c>
    </row>
    <row r="5366" spans="1:22" x14ac:dyDescent="0.25">
      <c r="A5366" t="str">
        <f t="shared" si="83"/>
        <v>2017/20183MaleMedia, journalism and communicationsUK</v>
      </c>
      <c r="B5366" t="s">
        <v>126</v>
      </c>
      <c r="C5366" t="s">
        <v>142</v>
      </c>
      <c r="D5366">
        <v>3</v>
      </c>
      <c r="E5366" t="s">
        <v>2</v>
      </c>
      <c r="F5366" t="s">
        <v>61</v>
      </c>
      <c r="G5366" t="s">
        <v>151</v>
      </c>
      <c r="H5366">
        <v>4245</v>
      </c>
      <c r="I5366">
        <v>4220</v>
      </c>
      <c r="J5366">
        <v>0.8</v>
      </c>
      <c r="K5366">
        <v>0.5</v>
      </c>
      <c r="L5366">
        <v>4190</v>
      </c>
      <c r="M5366">
        <v>7.2</v>
      </c>
      <c r="N5366">
        <v>8</v>
      </c>
      <c r="O5366">
        <v>78.900000000000006</v>
      </c>
      <c r="P5366">
        <v>82.2</v>
      </c>
      <c r="Q5366">
        <v>84.1</v>
      </c>
      <c r="R5366">
        <v>5.2</v>
      </c>
      <c r="S5366">
        <v>3195</v>
      </c>
      <c r="T5366">
        <v>15300</v>
      </c>
      <c r="U5366">
        <v>20100</v>
      </c>
      <c r="V5366">
        <v>25200</v>
      </c>
    </row>
    <row r="5367" spans="1:22" x14ac:dyDescent="0.25">
      <c r="A5367" t="str">
        <f t="shared" si="83"/>
        <v>2017/20183MaleMedia, journalism and communicationsNon-EU</v>
      </c>
      <c r="B5367" t="s">
        <v>126</v>
      </c>
      <c r="C5367" t="s">
        <v>142</v>
      </c>
      <c r="D5367">
        <v>3</v>
      </c>
      <c r="E5367" t="s">
        <v>2</v>
      </c>
      <c r="F5367" t="s">
        <v>125</v>
      </c>
      <c r="G5367" t="s">
        <v>151</v>
      </c>
      <c r="H5367">
        <v>310</v>
      </c>
      <c r="I5367">
        <v>300</v>
      </c>
      <c r="J5367">
        <v>69.5</v>
      </c>
      <c r="K5367">
        <v>2.2000000000000002</v>
      </c>
      <c r="L5367">
        <v>90</v>
      </c>
      <c r="M5367">
        <v>15.7</v>
      </c>
      <c r="N5367">
        <v>2.8</v>
      </c>
      <c r="O5367">
        <v>8.6999999999999993</v>
      </c>
      <c r="P5367">
        <v>9.5</v>
      </c>
      <c r="Q5367">
        <v>11.9</v>
      </c>
      <c r="R5367">
        <v>3.2</v>
      </c>
      <c r="S5367">
        <v>25</v>
      </c>
      <c r="T5367">
        <v>12800</v>
      </c>
      <c r="U5367">
        <v>23000</v>
      </c>
      <c r="V5367">
        <v>29200</v>
      </c>
    </row>
    <row r="5368" spans="1:22" x14ac:dyDescent="0.25">
      <c r="A5368" t="str">
        <f t="shared" si="83"/>
        <v>2017/20183MaleMedical sciencesEU</v>
      </c>
      <c r="B5368" t="s">
        <v>126</v>
      </c>
      <c r="C5368" t="s">
        <v>142</v>
      </c>
      <c r="D5368">
        <v>3</v>
      </c>
      <c r="E5368" t="s">
        <v>2</v>
      </c>
      <c r="F5368" t="s">
        <v>21</v>
      </c>
      <c r="G5368" t="s">
        <v>152</v>
      </c>
      <c r="H5368">
        <v>40</v>
      </c>
      <c r="I5368">
        <v>35</v>
      </c>
      <c r="J5368">
        <v>21.8</v>
      </c>
      <c r="K5368">
        <v>11.6</v>
      </c>
      <c r="L5368">
        <v>25</v>
      </c>
      <c r="M5368">
        <v>24.3</v>
      </c>
      <c r="N5368">
        <v>5.8</v>
      </c>
      <c r="O5368">
        <v>29.6</v>
      </c>
      <c r="P5368">
        <v>36.4</v>
      </c>
      <c r="Q5368">
        <v>48.1</v>
      </c>
      <c r="R5368">
        <v>18.5</v>
      </c>
      <c r="S5368" t="s">
        <v>124</v>
      </c>
      <c r="T5368" t="s">
        <v>124</v>
      </c>
      <c r="U5368" t="s">
        <v>124</v>
      </c>
      <c r="V5368" t="s">
        <v>124</v>
      </c>
    </row>
    <row r="5369" spans="1:22" x14ac:dyDescent="0.25">
      <c r="A5369" t="str">
        <f t="shared" si="83"/>
        <v>2017/20183MaleMedical sciencesUK</v>
      </c>
      <c r="B5369" t="s">
        <v>126</v>
      </c>
      <c r="C5369" t="s">
        <v>142</v>
      </c>
      <c r="D5369">
        <v>3</v>
      </c>
      <c r="E5369" t="s">
        <v>2</v>
      </c>
      <c r="F5369" t="s">
        <v>61</v>
      </c>
      <c r="G5369" t="s">
        <v>152</v>
      </c>
      <c r="H5369">
        <v>1145</v>
      </c>
      <c r="I5369">
        <v>1145</v>
      </c>
      <c r="J5369">
        <v>1</v>
      </c>
      <c r="K5369">
        <v>0.2</v>
      </c>
      <c r="L5369">
        <v>1130</v>
      </c>
      <c r="M5369">
        <v>4.8</v>
      </c>
      <c r="N5369">
        <v>3.4</v>
      </c>
      <c r="O5369">
        <v>54.9</v>
      </c>
      <c r="P5369">
        <v>79</v>
      </c>
      <c r="Q5369">
        <v>90.8</v>
      </c>
      <c r="R5369">
        <v>36</v>
      </c>
      <c r="S5369">
        <v>615</v>
      </c>
      <c r="T5369">
        <v>24500</v>
      </c>
      <c r="U5369">
        <v>30300</v>
      </c>
      <c r="V5369">
        <v>37200</v>
      </c>
    </row>
    <row r="5370" spans="1:22" x14ac:dyDescent="0.25">
      <c r="A5370" t="str">
        <f t="shared" si="83"/>
        <v>2017/20183MaleMedical sciencesNon-EU</v>
      </c>
      <c r="B5370" t="s">
        <v>126</v>
      </c>
      <c r="C5370" t="s">
        <v>142</v>
      </c>
      <c r="D5370">
        <v>3</v>
      </c>
      <c r="E5370" t="s">
        <v>2</v>
      </c>
      <c r="F5370" t="s">
        <v>125</v>
      </c>
      <c r="G5370" t="s">
        <v>152</v>
      </c>
      <c r="H5370">
        <v>60</v>
      </c>
      <c r="I5370">
        <v>60</v>
      </c>
      <c r="J5370">
        <v>33.1</v>
      </c>
      <c r="K5370">
        <v>1.6</v>
      </c>
      <c r="L5370">
        <v>40</v>
      </c>
      <c r="M5370">
        <v>24.2</v>
      </c>
      <c r="N5370">
        <v>0.8</v>
      </c>
      <c r="O5370">
        <v>4.7</v>
      </c>
      <c r="P5370">
        <v>26.5</v>
      </c>
      <c r="Q5370">
        <v>41.8</v>
      </c>
      <c r="R5370">
        <v>37</v>
      </c>
      <c r="S5370" t="s">
        <v>124</v>
      </c>
      <c r="T5370" t="s">
        <v>124</v>
      </c>
      <c r="U5370" t="s">
        <v>124</v>
      </c>
      <c r="V5370" t="s">
        <v>124</v>
      </c>
    </row>
    <row r="5371" spans="1:22" x14ac:dyDescent="0.25">
      <c r="A5371" t="str">
        <f t="shared" si="83"/>
        <v>2017/20183MaleMedicine and dentistryEU</v>
      </c>
      <c r="B5371" t="s">
        <v>126</v>
      </c>
      <c r="C5371" t="s">
        <v>142</v>
      </c>
      <c r="D5371">
        <v>3</v>
      </c>
      <c r="E5371" t="s">
        <v>2</v>
      </c>
      <c r="F5371" t="s">
        <v>21</v>
      </c>
      <c r="G5371" t="s">
        <v>77</v>
      </c>
      <c r="H5371">
        <v>55</v>
      </c>
      <c r="I5371">
        <v>55</v>
      </c>
      <c r="J5371">
        <v>7.3</v>
      </c>
      <c r="K5371">
        <v>3.5</v>
      </c>
      <c r="L5371">
        <v>50</v>
      </c>
      <c r="M5371">
        <v>7.3</v>
      </c>
      <c r="N5371">
        <v>3.6</v>
      </c>
      <c r="O5371">
        <v>65.5</v>
      </c>
      <c r="P5371">
        <v>76.400000000000006</v>
      </c>
      <c r="Q5371">
        <v>81.8</v>
      </c>
      <c r="R5371">
        <v>16.399999999999999</v>
      </c>
      <c r="S5371">
        <v>35</v>
      </c>
      <c r="T5371">
        <v>39800</v>
      </c>
      <c r="U5371">
        <v>46000</v>
      </c>
      <c r="V5371">
        <v>50900</v>
      </c>
    </row>
    <row r="5372" spans="1:22" x14ac:dyDescent="0.25">
      <c r="A5372" t="str">
        <f t="shared" si="83"/>
        <v>2017/20183MaleMedicine and dentistryUK</v>
      </c>
      <c r="B5372" t="s">
        <v>126</v>
      </c>
      <c r="C5372" t="s">
        <v>142</v>
      </c>
      <c r="D5372">
        <v>3</v>
      </c>
      <c r="E5372" t="s">
        <v>2</v>
      </c>
      <c r="F5372" t="s">
        <v>61</v>
      </c>
      <c r="G5372" t="s">
        <v>77</v>
      </c>
      <c r="H5372">
        <v>3140</v>
      </c>
      <c r="I5372">
        <v>3080</v>
      </c>
      <c r="J5372">
        <v>1</v>
      </c>
      <c r="K5372">
        <v>2</v>
      </c>
      <c r="L5372">
        <v>3050</v>
      </c>
      <c r="M5372">
        <v>4.4000000000000004</v>
      </c>
      <c r="N5372">
        <v>3.3</v>
      </c>
      <c r="O5372">
        <v>70.5</v>
      </c>
      <c r="P5372">
        <v>87.4</v>
      </c>
      <c r="Q5372">
        <v>91.2</v>
      </c>
      <c r="R5372">
        <v>20.8</v>
      </c>
      <c r="S5372">
        <v>2105</v>
      </c>
      <c r="T5372">
        <v>41600</v>
      </c>
      <c r="U5372">
        <v>46000</v>
      </c>
      <c r="V5372">
        <v>52200</v>
      </c>
    </row>
    <row r="5373" spans="1:22" x14ac:dyDescent="0.25">
      <c r="A5373" t="str">
        <f t="shared" si="83"/>
        <v>2017/20183MaleMedicine and dentistryNon-EU</v>
      </c>
      <c r="B5373" t="s">
        <v>126</v>
      </c>
      <c r="C5373" t="s">
        <v>142</v>
      </c>
      <c r="D5373">
        <v>3</v>
      </c>
      <c r="E5373" t="s">
        <v>2</v>
      </c>
      <c r="F5373" t="s">
        <v>125</v>
      </c>
      <c r="G5373" t="s">
        <v>77</v>
      </c>
      <c r="H5373">
        <v>235</v>
      </c>
      <c r="I5373">
        <v>230</v>
      </c>
      <c r="J5373">
        <v>23.2</v>
      </c>
      <c r="K5373">
        <v>3</v>
      </c>
      <c r="L5373">
        <v>175</v>
      </c>
      <c r="M5373">
        <v>14.3</v>
      </c>
      <c r="N5373">
        <v>4.4000000000000004</v>
      </c>
      <c r="O5373">
        <v>46.8</v>
      </c>
      <c r="P5373">
        <v>54.6</v>
      </c>
      <c r="Q5373">
        <v>58.1</v>
      </c>
      <c r="R5373">
        <v>11.4</v>
      </c>
      <c r="S5373">
        <v>105</v>
      </c>
      <c r="T5373">
        <v>43400</v>
      </c>
      <c r="U5373">
        <v>46400</v>
      </c>
      <c r="V5373">
        <v>49600</v>
      </c>
    </row>
    <row r="5374" spans="1:22" x14ac:dyDescent="0.25">
      <c r="A5374" t="str">
        <f t="shared" si="83"/>
        <v>2017/20183MaleNursing and midwiferyEU</v>
      </c>
      <c r="B5374" t="s">
        <v>126</v>
      </c>
      <c r="C5374" t="s">
        <v>142</v>
      </c>
      <c r="D5374">
        <v>3</v>
      </c>
      <c r="E5374" t="s">
        <v>2</v>
      </c>
      <c r="F5374" t="s">
        <v>21</v>
      </c>
      <c r="G5374" t="s">
        <v>153</v>
      </c>
      <c r="H5374">
        <v>10</v>
      </c>
      <c r="I5374">
        <v>10</v>
      </c>
      <c r="J5374">
        <v>11.1</v>
      </c>
      <c r="K5374">
        <v>10</v>
      </c>
      <c r="L5374">
        <v>10</v>
      </c>
      <c r="M5374">
        <v>33.299999999999997</v>
      </c>
      <c r="N5374">
        <v>11.1</v>
      </c>
      <c r="O5374">
        <v>11.1</v>
      </c>
      <c r="P5374">
        <v>44.4</v>
      </c>
      <c r="Q5374">
        <v>44.4</v>
      </c>
      <c r="R5374">
        <v>33.299999999999997</v>
      </c>
      <c r="S5374" t="s">
        <v>124</v>
      </c>
      <c r="T5374" t="s">
        <v>124</v>
      </c>
      <c r="U5374" t="s">
        <v>124</v>
      </c>
      <c r="V5374" t="s">
        <v>124</v>
      </c>
    </row>
    <row r="5375" spans="1:22" x14ac:dyDescent="0.25">
      <c r="A5375" t="str">
        <f t="shared" si="83"/>
        <v>2017/20183MaleNursing and midwiferyUK</v>
      </c>
      <c r="B5375" t="s">
        <v>126</v>
      </c>
      <c r="C5375" t="s">
        <v>142</v>
      </c>
      <c r="D5375">
        <v>3</v>
      </c>
      <c r="E5375" t="s">
        <v>2</v>
      </c>
      <c r="F5375" t="s">
        <v>61</v>
      </c>
      <c r="G5375" t="s">
        <v>153</v>
      </c>
      <c r="H5375">
        <v>1310</v>
      </c>
      <c r="I5375">
        <v>1305</v>
      </c>
      <c r="J5375">
        <v>1.3</v>
      </c>
      <c r="K5375">
        <v>0.7</v>
      </c>
      <c r="L5375">
        <v>1285</v>
      </c>
      <c r="M5375">
        <v>3</v>
      </c>
      <c r="N5375">
        <v>2.2000000000000002</v>
      </c>
      <c r="O5375">
        <v>62.5</v>
      </c>
      <c r="P5375">
        <v>90.6</v>
      </c>
      <c r="Q5375">
        <v>93.5</v>
      </c>
      <c r="R5375">
        <v>31</v>
      </c>
      <c r="S5375">
        <v>800</v>
      </c>
      <c r="T5375">
        <v>25600</v>
      </c>
      <c r="U5375">
        <v>30700</v>
      </c>
      <c r="V5375">
        <v>37200</v>
      </c>
    </row>
    <row r="5376" spans="1:22" x14ac:dyDescent="0.25">
      <c r="A5376" t="str">
        <f t="shared" si="83"/>
        <v>2017/20183MaleNursing and midwiferyNon-EU</v>
      </c>
      <c r="B5376" t="s">
        <v>126</v>
      </c>
      <c r="C5376" t="s">
        <v>142</v>
      </c>
      <c r="D5376">
        <v>3</v>
      </c>
      <c r="E5376" t="s">
        <v>2</v>
      </c>
      <c r="F5376" t="s">
        <v>125</v>
      </c>
      <c r="G5376" t="s">
        <v>153</v>
      </c>
      <c r="H5376">
        <v>55</v>
      </c>
      <c r="I5376">
        <v>55</v>
      </c>
      <c r="J5376">
        <v>24.1</v>
      </c>
      <c r="K5376">
        <v>1.8</v>
      </c>
      <c r="L5376">
        <v>40</v>
      </c>
      <c r="M5376">
        <v>33.299999999999997</v>
      </c>
      <c r="N5376">
        <v>5.6</v>
      </c>
      <c r="O5376">
        <v>29.6</v>
      </c>
      <c r="P5376">
        <v>37</v>
      </c>
      <c r="Q5376">
        <v>37</v>
      </c>
      <c r="R5376">
        <v>7.4</v>
      </c>
      <c r="S5376">
        <v>15</v>
      </c>
      <c r="T5376">
        <v>23900</v>
      </c>
      <c r="U5376">
        <v>26100</v>
      </c>
      <c r="V5376">
        <v>31900</v>
      </c>
    </row>
    <row r="5377" spans="1:22" x14ac:dyDescent="0.25">
      <c r="A5377" t="str">
        <f t="shared" si="83"/>
        <v>2017/20183MalePerforming artsEU</v>
      </c>
      <c r="B5377" t="s">
        <v>126</v>
      </c>
      <c r="C5377" t="s">
        <v>142</v>
      </c>
      <c r="D5377">
        <v>3</v>
      </c>
      <c r="E5377" t="s">
        <v>2</v>
      </c>
      <c r="F5377" t="s">
        <v>21</v>
      </c>
      <c r="G5377" t="s">
        <v>154</v>
      </c>
      <c r="H5377">
        <v>220</v>
      </c>
      <c r="I5377">
        <v>210</v>
      </c>
      <c r="J5377">
        <v>19.7</v>
      </c>
      <c r="K5377">
        <v>6</v>
      </c>
      <c r="L5377">
        <v>165</v>
      </c>
      <c r="M5377">
        <v>33.799999999999997</v>
      </c>
      <c r="N5377">
        <v>3.4</v>
      </c>
      <c r="O5377">
        <v>32</v>
      </c>
      <c r="P5377">
        <v>40.4</v>
      </c>
      <c r="Q5377">
        <v>43.1</v>
      </c>
      <c r="R5377">
        <v>11.1</v>
      </c>
      <c r="S5377">
        <v>55</v>
      </c>
      <c r="T5377">
        <v>12100</v>
      </c>
      <c r="U5377">
        <v>19300</v>
      </c>
      <c r="V5377">
        <v>24900</v>
      </c>
    </row>
    <row r="5378" spans="1:22" x14ac:dyDescent="0.25">
      <c r="A5378" t="str">
        <f t="shared" si="83"/>
        <v>2017/20183MalePerforming artsUK</v>
      </c>
      <c r="B5378" t="s">
        <v>126</v>
      </c>
      <c r="C5378" t="s">
        <v>142</v>
      </c>
      <c r="D5378">
        <v>3</v>
      </c>
      <c r="E5378" t="s">
        <v>2</v>
      </c>
      <c r="F5378" t="s">
        <v>61</v>
      </c>
      <c r="G5378" t="s">
        <v>154</v>
      </c>
      <c r="H5378">
        <v>4955</v>
      </c>
      <c r="I5378">
        <v>4935</v>
      </c>
      <c r="J5378">
        <v>0.8</v>
      </c>
      <c r="K5378">
        <v>0.4</v>
      </c>
      <c r="L5378">
        <v>4900</v>
      </c>
      <c r="M5378">
        <v>5.8</v>
      </c>
      <c r="N5378">
        <v>7.3</v>
      </c>
      <c r="O5378">
        <v>77</v>
      </c>
      <c r="P5378">
        <v>83.3</v>
      </c>
      <c r="Q5378">
        <v>86</v>
      </c>
      <c r="R5378">
        <v>9</v>
      </c>
      <c r="S5378">
        <v>3440</v>
      </c>
      <c r="T5378">
        <v>11800</v>
      </c>
      <c r="U5378">
        <v>17500</v>
      </c>
      <c r="V5378">
        <v>23000</v>
      </c>
    </row>
    <row r="5379" spans="1:22" x14ac:dyDescent="0.25">
      <c r="A5379" t="str">
        <f t="shared" si="83"/>
        <v>2017/20183MalePerforming artsNon-EU</v>
      </c>
      <c r="B5379" t="s">
        <v>126</v>
      </c>
      <c r="C5379" t="s">
        <v>142</v>
      </c>
      <c r="D5379">
        <v>3</v>
      </c>
      <c r="E5379" t="s">
        <v>2</v>
      </c>
      <c r="F5379" t="s">
        <v>125</v>
      </c>
      <c r="G5379" t="s">
        <v>154</v>
      </c>
      <c r="H5379">
        <v>180</v>
      </c>
      <c r="I5379">
        <v>170</v>
      </c>
      <c r="J5379">
        <v>44.6</v>
      </c>
      <c r="K5379">
        <v>3.2</v>
      </c>
      <c r="L5379">
        <v>95</v>
      </c>
      <c r="M5379">
        <v>21.4</v>
      </c>
      <c r="N5379">
        <v>3.5</v>
      </c>
      <c r="O5379">
        <v>24.7</v>
      </c>
      <c r="P5379">
        <v>26.4</v>
      </c>
      <c r="Q5379">
        <v>30.5</v>
      </c>
      <c r="R5379">
        <v>5.8</v>
      </c>
      <c r="S5379">
        <v>35</v>
      </c>
      <c r="T5379">
        <v>11500</v>
      </c>
      <c r="U5379">
        <v>17200</v>
      </c>
      <c r="V5379">
        <v>26800</v>
      </c>
    </row>
    <row r="5380" spans="1:22" x14ac:dyDescent="0.25">
      <c r="A5380" t="str">
        <f t="shared" ref="A5380:A5443" si="84">B5380&amp;D5380&amp;E5380&amp;G5380&amp;F5380</f>
        <v>2017/20183MalePharmacology, toxicology and pharmacyEU</v>
      </c>
      <c r="B5380" t="s">
        <v>126</v>
      </c>
      <c r="C5380" t="s">
        <v>142</v>
      </c>
      <c r="D5380">
        <v>3</v>
      </c>
      <c r="E5380" t="s">
        <v>2</v>
      </c>
      <c r="F5380" t="s">
        <v>21</v>
      </c>
      <c r="G5380" t="s">
        <v>78</v>
      </c>
      <c r="H5380">
        <v>40</v>
      </c>
      <c r="I5380">
        <v>40</v>
      </c>
      <c r="J5380">
        <v>20.7</v>
      </c>
      <c r="K5380">
        <v>6.1</v>
      </c>
      <c r="L5380">
        <v>30</v>
      </c>
      <c r="M5380">
        <v>30.2</v>
      </c>
      <c r="N5380">
        <v>5.2</v>
      </c>
      <c r="O5380">
        <v>19</v>
      </c>
      <c r="P5380">
        <v>35.299999999999997</v>
      </c>
      <c r="Q5380">
        <v>44</v>
      </c>
      <c r="R5380">
        <v>25</v>
      </c>
      <c r="S5380" t="s">
        <v>124</v>
      </c>
      <c r="T5380" t="s">
        <v>124</v>
      </c>
      <c r="U5380" t="s">
        <v>124</v>
      </c>
      <c r="V5380" t="s">
        <v>124</v>
      </c>
    </row>
    <row r="5381" spans="1:22" x14ac:dyDescent="0.25">
      <c r="A5381" t="str">
        <f t="shared" si="84"/>
        <v>2017/20183MalePharmacology, toxicology and pharmacyUK</v>
      </c>
      <c r="B5381" t="s">
        <v>126</v>
      </c>
      <c r="C5381" t="s">
        <v>142</v>
      </c>
      <c r="D5381">
        <v>3</v>
      </c>
      <c r="E5381" t="s">
        <v>2</v>
      </c>
      <c r="F5381" t="s">
        <v>61</v>
      </c>
      <c r="G5381" t="s">
        <v>78</v>
      </c>
      <c r="H5381">
        <v>1125</v>
      </c>
      <c r="I5381">
        <v>1125</v>
      </c>
      <c r="J5381">
        <v>1.3</v>
      </c>
      <c r="K5381">
        <v>0</v>
      </c>
      <c r="L5381">
        <v>1115</v>
      </c>
      <c r="M5381">
        <v>6.1</v>
      </c>
      <c r="N5381">
        <v>3.9</v>
      </c>
      <c r="O5381">
        <v>56.5</v>
      </c>
      <c r="P5381">
        <v>78.2</v>
      </c>
      <c r="Q5381">
        <v>88.7</v>
      </c>
      <c r="R5381">
        <v>32.200000000000003</v>
      </c>
      <c r="S5381">
        <v>595</v>
      </c>
      <c r="T5381">
        <v>16800</v>
      </c>
      <c r="U5381">
        <v>28800</v>
      </c>
      <c r="V5381">
        <v>39800</v>
      </c>
    </row>
    <row r="5382" spans="1:22" x14ac:dyDescent="0.25">
      <c r="A5382" t="str">
        <f t="shared" si="84"/>
        <v>2017/20183MalePharmacology, toxicology and pharmacyNon-EU</v>
      </c>
      <c r="B5382" t="s">
        <v>126</v>
      </c>
      <c r="C5382" t="s">
        <v>142</v>
      </c>
      <c r="D5382">
        <v>3</v>
      </c>
      <c r="E5382" t="s">
        <v>2</v>
      </c>
      <c r="F5382" t="s">
        <v>125</v>
      </c>
      <c r="G5382" t="s">
        <v>78</v>
      </c>
      <c r="H5382">
        <v>230</v>
      </c>
      <c r="I5382">
        <v>220</v>
      </c>
      <c r="J5382">
        <v>37.9</v>
      </c>
      <c r="K5382">
        <v>3.9</v>
      </c>
      <c r="L5382">
        <v>135</v>
      </c>
      <c r="M5382">
        <v>34.200000000000003</v>
      </c>
      <c r="N5382">
        <v>2.2999999999999998</v>
      </c>
      <c r="O5382">
        <v>13.8</v>
      </c>
      <c r="P5382">
        <v>22</v>
      </c>
      <c r="Q5382">
        <v>25.7</v>
      </c>
      <c r="R5382">
        <v>11.8</v>
      </c>
      <c r="S5382">
        <v>25</v>
      </c>
      <c r="T5382">
        <v>33600</v>
      </c>
      <c r="U5382">
        <v>38700</v>
      </c>
      <c r="V5382">
        <v>45300</v>
      </c>
    </row>
    <row r="5383" spans="1:22" x14ac:dyDescent="0.25">
      <c r="A5383" t="str">
        <f t="shared" si="84"/>
        <v>2017/20183MalePhilosophy and religious studiesEU</v>
      </c>
      <c r="B5383" t="s">
        <v>126</v>
      </c>
      <c r="C5383" t="s">
        <v>142</v>
      </c>
      <c r="D5383">
        <v>3</v>
      </c>
      <c r="E5383" t="s">
        <v>2</v>
      </c>
      <c r="F5383" t="s">
        <v>21</v>
      </c>
      <c r="G5383" t="s">
        <v>115</v>
      </c>
      <c r="H5383">
        <v>60</v>
      </c>
      <c r="I5383">
        <v>60</v>
      </c>
      <c r="J5383">
        <v>28.1</v>
      </c>
      <c r="K5383">
        <v>4.0999999999999996</v>
      </c>
      <c r="L5383">
        <v>45</v>
      </c>
      <c r="M5383">
        <v>22.7</v>
      </c>
      <c r="N5383">
        <v>6.4</v>
      </c>
      <c r="O5383">
        <v>23.7</v>
      </c>
      <c r="P5383">
        <v>29.6</v>
      </c>
      <c r="Q5383">
        <v>42.7</v>
      </c>
      <c r="R5383">
        <v>19</v>
      </c>
      <c r="S5383">
        <v>15</v>
      </c>
      <c r="T5383">
        <v>27300</v>
      </c>
      <c r="U5383">
        <v>32800</v>
      </c>
      <c r="V5383">
        <v>47400</v>
      </c>
    </row>
    <row r="5384" spans="1:22" x14ac:dyDescent="0.25">
      <c r="A5384" t="str">
        <f t="shared" si="84"/>
        <v>2017/20183MalePhilosophy and religious studiesUK</v>
      </c>
      <c r="B5384" t="s">
        <v>126</v>
      </c>
      <c r="C5384" t="s">
        <v>142</v>
      </c>
      <c r="D5384">
        <v>3</v>
      </c>
      <c r="E5384" t="s">
        <v>2</v>
      </c>
      <c r="F5384" t="s">
        <v>61</v>
      </c>
      <c r="G5384" t="s">
        <v>115</v>
      </c>
      <c r="H5384">
        <v>1680</v>
      </c>
      <c r="I5384">
        <v>1665</v>
      </c>
      <c r="J5384">
        <v>0.8</v>
      </c>
      <c r="K5384">
        <v>0.9</v>
      </c>
      <c r="L5384">
        <v>1650</v>
      </c>
      <c r="M5384">
        <v>10.8</v>
      </c>
      <c r="N5384">
        <v>8.1</v>
      </c>
      <c r="O5384">
        <v>61.9</v>
      </c>
      <c r="P5384">
        <v>73.599999999999994</v>
      </c>
      <c r="Q5384">
        <v>80.3</v>
      </c>
      <c r="R5384">
        <v>18.399999999999999</v>
      </c>
      <c r="S5384">
        <v>970</v>
      </c>
      <c r="T5384">
        <v>17500</v>
      </c>
      <c r="U5384">
        <v>24100</v>
      </c>
      <c r="V5384">
        <v>31800</v>
      </c>
    </row>
    <row r="5385" spans="1:22" x14ac:dyDescent="0.25">
      <c r="A5385" t="str">
        <f t="shared" si="84"/>
        <v>2017/20183MalePhilosophy and religious studiesNon-EU</v>
      </c>
      <c r="B5385" t="s">
        <v>126</v>
      </c>
      <c r="C5385" t="s">
        <v>142</v>
      </c>
      <c r="D5385">
        <v>3</v>
      </c>
      <c r="E5385" t="s">
        <v>2</v>
      </c>
      <c r="F5385" t="s">
        <v>125</v>
      </c>
      <c r="G5385" t="s">
        <v>115</v>
      </c>
      <c r="H5385">
        <v>70</v>
      </c>
      <c r="I5385">
        <v>70</v>
      </c>
      <c r="J5385">
        <v>50.6</v>
      </c>
      <c r="K5385">
        <v>2.2000000000000002</v>
      </c>
      <c r="L5385">
        <v>35</v>
      </c>
      <c r="M5385">
        <v>12.1</v>
      </c>
      <c r="N5385">
        <v>6.6</v>
      </c>
      <c r="O5385">
        <v>18.100000000000001</v>
      </c>
      <c r="P5385">
        <v>20</v>
      </c>
      <c r="Q5385">
        <v>30.6</v>
      </c>
      <c r="R5385">
        <v>12.6</v>
      </c>
      <c r="S5385">
        <v>10</v>
      </c>
      <c r="T5385">
        <v>20100</v>
      </c>
      <c r="U5385">
        <v>28500</v>
      </c>
      <c r="V5385">
        <v>50000</v>
      </c>
    </row>
    <row r="5386" spans="1:22" x14ac:dyDescent="0.25">
      <c r="A5386" t="str">
        <f t="shared" si="84"/>
        <v>2017/20183MalePhysics and astronomyEU</v>
      </c>
      <c r="B5386" t="s">
        <v>126</v>
      </c>
      <c r="C5386" t="s">
        <v>142</v>
      </c>
      <c r="D5386">
        <v>3</v>
      </c>
      <c r="E5386" t="s">
        <v>2</v>
      </c>
      <c r="F5386" t="s">
        <v>21</v>
      </c>
      <c r="G5386" t="s">
        <v>88</v>
      </c>
      <c r="H5386">
        <v>110</v>
      </c>
      <c r="I5386">
        <v>110</v>
      </c>
      <c r="J5386">
        <v>26.6</v>
      </c>
      <c r="K5386">
        <v>0.3</v>
      </c>
      <c r="L5386">
        <v>80</v>
      </c>
      <c r="M5386">
        <v>5.6</v>
      </c>
      <c r="N5386">
        <v>3.7</v>
      </c>
      <c r="O5386">
        <v>18</v>
      </c>
      <c r="P5386">
        <v>43.1</v>
      </c>
      <c r="Q5386">
        <v>64.099999999999994</v>
      </c>
      <c r="R5386">
        <v>46.1</v>
      </c>
      <c r="S5386">
        <v>20</v>
      </c>
      <c r="T5386">
        <v>33900</v>
      </c>
      <c r="U5386">
        <v>39800</v>
      </c>
      <c r="V5386">
        <v>51800</v>
      </c>
    </row>
    <row r="5387" spans="1:22" x14ac:dyDescent="0.25">
      <c r="A5387" t="str">
        <f t="shared" si="84"/>
        <v>2017/20183MalePhysics and astronomyUK</v>
      </c>
      <c r="B5387" t="s">
        <v>126</v>
      </c>
      <c r="C5387" t="s">
        <v>142</v>
      </c>
      <c r="D5387">
        <v>3</v>
      </c>
      <c r="E5387" t="s">
        <v>2</v>
      </c>
      <c r="F5387" t="s">
        <v>61</v>
      </c>
      <c r="G5387" t="s">
        <v>88</v>
      </c>
      <c r="H5387">
        <v>2010</v>
      </c>
      <c r="I5387">
        <v>2000</v>
      </c>
      <c r="J5387">
        <v>0.7</v>
      </c>
      <c r="K5387">
        <v>0.7</v>
      </c>
      <c r="L5387">
        <v>1985</v>
      </c>
      <c r="M5387">
        <v>5.9</v>
      </c>
      <c r="N5387">
        <v>4.8</v>
      </c>
      <c r="O5387">
        <v>56.1</v>
      </c>
      <c r="P5387">
        <v>74.8</v>
      </c>
      <c r="Q5387">
        <v>88.6</v>
      </c>
      <c r="R5387">
        <v>32.5</v>
      </c>
      <c r="S5387">
        <v>1095</v>
      </c>
      <c r="T5387">
        <v>23400</v>
      </c>
      <c r="U5387">
        <v>29900</v>
      </c>
      <c r="V5387">
        <v>38000</v>
      </c>
    </row>
    <row r="5388" spans="1:22" x14ac:dyDescent="0.25">
      <c r="A5388" t="str">
        <f t="shared" si="84"/>
        <v>2017/20183MalePhysics and astronomyNon-EU</v>
      </c>
      <c r="B5388" t="s">
        <v>126</v>
      </c>
      <c r="C5388" t="s">
        <v>142</v>
      </c>
      <c r="D5388">
        <v>3</v>
      </c>
      <c r="E5388" t="s">
        <v>2</v>
      </c>
      <c r="F5388" t="s">
        <v>125</v>
      </c>
      <c r="G5388" t="s">
        <v>88</v>
      </c>
      <c r="H5388">
        <v>115</v>
      </c>
      <c r="I5388">
        <v>110</v>
      </c>
      <c r="J5388">
        <v>56.6</v>
      </c>
      <c r="K5388">
        <v>3.5</v>
      </c>
      <c r="L5388">
        <v>50</v>
      </c>
      <c r="M5388">
        <v>9.1999999999999993</v>
      </c>
      <c r="N5388">
        <v>1.3</v>
      </c>
      <c r="O5388">
        <v>8.8000000000000007</v>
      </c>
      <c r="P5388">
        <v>19.399999999999999</v>
      </c>
      <c r="Q5388">
        <v>32.9</v>
      </c>
      <c r="R5388">
        <v>24.1</v>
      </c>
      <c r="S5388" t="s">
        <v>124</v>
      </c>
      <c r="T5388" t="s">
        <v>124</v>
      </c>
      <c r="U5388" t="s">
        <v>124</v>
      </c>
      <c r="V5388" t="s">
        <v>124</v>
      </c>
    </row>
    <row r="5389" spans="1:22" x14ac:dyDescent="0.25">
      <c r="A5389" t="str">
        <f t="shared" si="84"/>
        <v>2017/20183MalePoliticsEU</v>
      </c>
      <c r="B5389" t="s">
        <v>126</v>
      </c>
      <c r="C5389" t="s">
        <v>142</v>
      </c>
      <c r="D5389">
        <v>3</v>
      </c>
      <c r="E5389" t="s">
        <v>2</v>
      </c>
      <c r="F5389" t="s">
        <v>21</v>
      </c>
      <c r="G5389" t="s">
        <v>102</v>
      </c>
      <c r="H5389">
        <v>310</v>
      </c>
      <c r="I5389">
        <v>295</v>
      </c>
      <c r="J5389">
        <v>34.200000000000003</v>
      </c>
      <c r="K5389">
        <v>4.5999999999999996</v>
      </c>
      <c r="L5389">
        <v>195</v>
      </c>
      <c r="M5389">
        <v>29.5</v>
      </c>
      <c r="N5389">
        <v>4.4000000000000004</v>
      </c>
      <c r="O5389">
        <v>22.7</v>
      </c>
      <c r="P5389">
        <v>25.5</v>
      </c>
      <c r="Q5389">
        <v>31.9</v>
      </c>
      <c r="R5389">
        <v>9.1999999999999993</v>
      </c>
      <c r="S5389">
        <v>60</v>
      </c>
      <c r="T5389">
        <v>22300</v>
      </c>
      <c r="U5389">
        <v>29600</v>
      </c>
      <c r="V5389">
        <v>38300</v>
      </c>
    </row>
    <row r="5390" spans="1:22" x14ac:dyDescent="0.25">
      <c r="A5390" t="str">
        <f t="shared" si="84"/>
        <v>2017/20183MalePoliticsUK</v>
      </c>
      <c r="B5390" t="s">
        <v>126</v>
      </c>
      <c r="C5390" t="s">
        <v>142</v>
      </c>
      <c r="D5390">
        <v>3</v>
      </c>
      <c r="E5390" t="s">
        <v>2</v>
      </c>
      <c r="F5390" t="s">
        <v>61</v>
      </c>
      <c r="G5390" t="s">
        <v>102</v>
      </c>
      <c r="H5390">
        <v>2980</v>
      </c>
      <c r="I5390">
        <v>2960</v>
      </c>
      <c r="J5390">
        <v>1.2</v>
      </c>
      <c r="K5390">
        <v>0.6</v>
      </c>
      <c r="L5390">
        <v>2925</v>
      </c>
      <c r="M5390">
        <v>9.9</v>
      </c>
      <c r="N5390">
        <v>8</v>
      </c>
      <c r="O5390">
        <v>68.3</v>
      </c>
      <c r="P5390">
        <v>76.099999999999994</v>
      </c>
      <c r="Q5390">
        <v>80.900000000000006</v>
      </c>
      <c r="R5390">
        <v>12.6</v>
      </c>
      <c r="S5390">
        <v>1940</v>
      </c>
      <c r="T5390">
        <v>20100</v>
      </c>
      <c r="U5390">
        <v>25900</v>
      </c>
      <c r="V5390">
        <v>32800</v>
      </c>
    </row>
    <row r="5391" spans="1:22" x14ac:dyDescent="0.25">
      <c r="A5391" t="str">
        <f t="shared" si="84"/>
        <v>2017/20183MalePoliticsNon-EU</v>
      </c>
      <c r="B5391" t="s">
        <v>126</v>
      </c>
      <c r="C5391" t="s">
        <v>142</v>
      </c>
      <c r="D5391">
        <v>3</v>
      </c>
      <c r="E5391" t="s">
        <v>2</v>
      </c>
      <c r="F5391" t="s">
        <v>125</v>
      </c>
      <c r="G5391" t="s">
        <v>102</v>
      </c>
      <c r="H5391">
        <v>240</v>
      </c>
      <c r="I5391">
        <v>240</v>
      </c>
      <c r="J5391">
        <v>57</v>
      </c>
      <c r="K5391">
        <v>0.8</v>
      </c>
      <c r="L5391">
        <v>100</v>
      </c>
      <c r="M5391">
        <v>20.8</v>
      </c>
      <c r="N5391">
        <v>4.8</v>
      </c>
      <c r="O5391">
        <v>11.8</v>
      </c>
      <c r="P5391">
        <v>13</v>
      </c>
      <c r="Q5391">
        <v>17.5</v>
      </c>
      <c r="R5391">
        <v>5.7</v>
      </c>
      <c r="S5391">
        <v>25</v>
      </c>
      <c r="T5391">
        <v>26600</v>
      </c>
      <c r="U5391">
        <v>33600</v>
      </c>
      <c r="V5391">
        <v>53300</v>
      </c>
    </row>
    <row r="5392" spans="1:22" x14ac:dyDescent="0.25">
      <c r="A5392" t="str">
        <f t="shared" si="84"/>
        <v>2017/20183MalePsychologyEU</v>
      </c>
      <c r="B5392" t="s">
        <v>126</v>
      </c>
      <c r="C5392" t="s">
        <v>142</v>
      </c>
      <c r="D5392">
        <v>3</v>
      </c>
      <c r="E5392" t="s">
        <v>2</v>
      </c>
      <c r="F5392" t="s">
        <v>21</v>
      </c>
      <c r="G5392" t="s">
        <v>20</v>
      </c>
      <c r="H5392">
        <v>115</v>
      </c>
      <c r="I5392">
        <v>115</v>
      </c>
      <c r="J5392">
        <v>20.3</v>
      </c>
      <c r="K5392">
        <v>1.4</v>
      </c>
      <c r="L5392">
        <v>90</v>
      </c>
      <c r="M5392">
        <v>28.1</v>
      </c>
      <c r="N5392">
        <v>4.4000000000000004</v>
      </c>
      <c r="O5392">
        <v>27.7</v>
      </c>
      <c r="P5392">
        <v>40.5</v>
      </c>
      <c r="Q5392">
        <v>47.1</v>
      </c>
      <c r="R5392">
        <v>19.399999999999999</v>
      </c>
      <c r="S5392">
        <v>30</v>
      </c>
      <c r="T5392">
        <v>16100</v>
      </c>
      <c r="U5392">
        <v>21900</v>
      </c>
      <c r="V5392">
        <v>29200</v>
      </c>
    </row>
    <row r="5393" spans="1:22" x14ac:dyDescent="0.25">
      <c r="A5393" t="str">
        <f t="shared" si="84"/>
        <v>2017/20183MalePsychologyUK</v>
      </c>
      <c r="B5393" t="s">
        <v>126</v>
      </c>
      <c r="C5393" t="s">
        <v>142</v>
      </c>
      <c r="D5393">
        <v>3</v>
      </c>
      <c r="E5393" t="s">
        <v>2</v>
      </c>
      <c r="F5393" t="s">
        <v>61</v>
      </c>
      <c r="G5393" t="s">
        <v>20</v>
      </c>
      <c r="H5393">
        <v>2540</v>
      </c>
      <c r="I5393">
        <v>2520</v>
      </c>
      <c r="J5393">
        <v>0.8</v>
      </c>
      <c r="K5393">
        <v>0.6</v>
      </c>
      <c r="L5393">
        <v>2500</v>
      </c>
      <c r="M5393">
        <v>6.2</v>
      </c>
      <c r="N5393">
        <v>6.2</v>
      </c>
      <c r="O5393">
        <v>65.5</v>
      </c>
      <c r="P5393">
        <v>81</v>
      </c>
      <c r="Q5393">
        <v>86.8</v>
      </c>
      <c r="R5393">
        <v>21.3</v>
      </c>
      <c r="S5393">
        <v>1595</v>
      </c>
      <c r="T5393">
        <v>17200</v>
      </c>
      <c r="U5393">
        <v>21900</v>
      </c>
      <c r="V5393">
        <v>28500</v>
      </c>
    </row>
    <row r="5394" spans="1:22" x14ac:dyDescent="0.25">
      <c r="A5394" t="str">
        <f t="shared" si="84"/>
        <v>2017/20183MalePsychologyNon-EU</v>
      </c>
      <c r="B5394" t="s">
        <v>126</v>
      </c>
      <c r="C5394" t="s">
        <v>142</v>
      </c>
      <c r="D5394">
        <v>3</v>
      </c>
      <c r="E5394" t="s">
        <v>2</v>
      </c>
      <c r="F5394" t="s">
        <v>125</v>
      </c>
      <c r="G5394" t="s">
        <v>20</v>
      </c>
      <c r="H5394">
        <v>140</v>
      </c>
      <c r="I5394">
        <v>140</v>
      </c>
      <c r="J5394">
        <v>58</v>
      </c>
      <c r="K5394">
        <v>1.1000000000000001</v>
      </c>
      <c r="L5394">
        <v>60</v>
      </c>
      <c r="M5394">
        <v>19.399999999999999</v>
      </c>
      <c r="N5394">
        <v>4.3</v>
      </c>
      <c r="O5394">
        <v>9.5</v>
      </c>
      <c r="P5394">
        <v>12.4</v>
      </c>
      <c r="Q5394">
        <v>18.3</v>
      </c>
      <c r="R5394">
        <v>8.8000000000000007</v>
      </c>
      <c r="S5394">
        <v>10</v>
      </c>
      <c r="T5394">
        <v>19300</v>
      </c>
      <c r="U5394">
        <v>27400</v>
      </c>
      <c r="V5394">
        <v>29900</v>
      </c>
    </row>
    <row r="5395" spans="1:22" x14ac:dyDescent="0.25">
      <c r="A5395" t="str">
        <f t="shared" si="84"/>
        <v>2017/20183MaleSociology, social policy and anthropologyEU</v>
      </c>
      <c r="B5395" t="s">
        <v>126</v>
      </c>
      <c r="C5395" t="s">
        <v>142</v>
      </c>
      <c r="D5395">
        <v>3</v>
      </c>
      <c r="E5395" t="s">
        <v>2</v>
      </c>
      <c r="F5395" t="s">
        <v>21</v>
      </c>
      <c r="G5395" t="s">
        <v>99</v>
      </c>
      <c r="H5395">
        <v>85</v>
      </c>
      <c r="I5395">
        <v>80</v>
      </c>
      <c r="J5395">
        <v>27.4</v>
      </c>
      <c r="K5395">
        <v>5.4</v>
      </c>
      <c r="L5395">
        <v>60</v>
      </c>
      <c r="M5395">
        <v>18.5</v>
      </c>
      <c r="N5395">
        <v>1.8</v>
      </c>
      <c r="O5395">
        <v>39.799999999999997</v>
      </c>
      <c r="P5395">
        <v>45.8</v>
      </c>
      <c r="Q5395">
        <v>52.3</v>
      </c>
      <c r="R5395">
        <v>12.5</v>
      </c>
      <c r="S5395">
        <v>30</v>
      </c>
      <c r="T5395">
        <v>19700</v>
      </c>
      <c r="U5395">
        <v>24500</v>
      </c>
      <c r="V5395">
        <v>28100</v>
      </c>
    </row>
    <row r="5396" spans="1:22" x14ac:dyDescent="0.25">
      <c r="A5396" t="str">
        <f t="shared" si="84"/>
        <v>2017/20183MaleSociology, social policy and anthropologyUK</v>
      </c>
      <c r="B5396" t="s">
        <v>126</v>
      </c>
      <c r="C5396" t="s">
        <v>142</v>
      </c>
      <c r="D5396">
        <v>3</v>
      </c>
      <c r="E5396" t="s">
        <v>2</v>
      </c>
      <c r="F5396" t="s">
        <v>61</v>
      </c>
      <c r="G5396" t="s">
        <v>99</v>
      </c>
      <c r="H5396">
        <v>3115</v>
      </c>
      <c r="I5396">
        <v>3100</v>
      </c>
      <c r="J5396">
        <v>0.7</v>
      </c>
      <c r="K5396">
        <v>0.6</v>
      </c>
      <c r="L5396">
        <v>3075</v>
      </c>
      <c r="M5396">
        <v>7.4</v>
      </c>
      <c r="N5396">
        <v>7.1</v>
      </c>
      <c r="O5396">
        <v>72</v>
      </c>
      <c r="P5396">
        <v>81.599999999999994</v>
      </c>
      <c r="Q5396">
        <v>84.8</v>
      </c>
      <c r="R5396">
        <v>12.8</v>
      </c>
      <c r="S5396">
        <v>2155</v>
      </c>
      <c r="T5396">
        <v>17500</v>
      </c>
      <c r="U5396">
        <v>22600</v>
      </c>
      <c r="V5396">
        <v>28500</v>
      </c>
    </row>
    <row r="5397" spans="1:22" x14ac:dyDescent="0.25">
      <c r="A5397" t="str">
        <f t="shared" si="84"/>
        <v>2017/20183MaleSociology, social policy and anthropologyNon-EU</v>
      </c>
      <c r="B5397" t="s">
        <v>126</v>
      </c>
      <c r="C5397" t="s">
        <v>142</v>
      </c>
      <c r="D5397">
        <v>3</v>
      </c>
      <c r="E5397" t="s">
        <v>2</v>
      </c>
      <c r="F5397" t="s">
        <v>125</v>
      </c>
      <c r="G5397" t="s">
        <v>99</v>
      </c>
      <c r="H5397">
        <v>95</v>
      </c>
      <c r="I5397">
        <v>95</v>
      </c>
      <c r="J5397">
        <v>56.6</v>
      </c>
      <c r="K5397">
        <v>1.1000000000000001</v>
      </c>
      <c r="L5397">
        <v>40</v>
      </c>
      <c r="M5397">
        <v>20.8</v>
      </c>
      <c r="N5397">
        <v>2.1</v>
      </c>
      <c r="O5397">
        <v>15.2</v>
      </c>
      <c r="P5397">
        <v>16.3</v>
      </c>
      <c r="Q5397">
        <v>20.399999999999999</v>
      </c>
      <c r="R5397">
        <v>5.2</v>
      </c>
      <c r="S5397">
        <v>10</v>
      </c>
      <c r="T5397">
        <v>17100</v>
      </c>
      <c r="U5397">
        <v>25200</v>
      </c>
      <c r="V5397">
        <v>37200</v>
      </c>
    </row>
    <row r="5398" spans="1:22" x14ac:dyDescent="0.25">
      <c r="A5398" t="str">
        <f t="shared" si="84"/>
        <v>2017/20183MaleSport and exercise sciencesEU</v>
      </c>
      <c r="B5398" t="s">
        <v>126</v>
      </c>
      <c r="C5398" t="s">
        <v>142</v>
      </c>
      <c r="D5398">
        <v>3</v>
      </c>
      <c r="E5398" t="s">
        <v>2</v>
      </c>
      <c r="F5398" t="s">
        <v>21</v>
      </c>
      <c r="G5398" t="s">
        <v>82</v>
      </c>
      <c r="H5398">
        <v>95</v>
      </c>
      <c r="I5398">
        <v>90</v>
      </c>
      <c r="J5398">
        <v>32</v>
      </c>
      <c r="K5398">
        <v>5.7</v>
      </c>
      <c r="L5398">
        <v>60</v>
      </c>
      <c r="M5398">
        <v>20.7</v>
      </c>
      <c r="N5398">
        <v>4</v>
      </c>
      <c r="O5398">
        <v>25.5</v>
      </c>
      <c r="P5398">
        <v>35.9</v>
      </c>
      <c r="Q5398">
        <v>43.3</v>
      </c>
      <c r="R5398">
        <v>17.899999999999999</v>
      </c>
      <c r="S5398">
        <v>20</v>
      </c>
      <c r="T5398">
        <v>14600</v>
      </c>
      <c r="U5398">
        <v>20400</v>
      </c>
      <c r="V5398">
        <v>24800</v>
      </c>
    </row>
    <row r="5399" spans="1:22" x14ac:dyDescent="0.25">
      <c r="A5399" t="str">
        <f t="shared" si="84"/>
        <v>2017/20183MaleSport and exercise sciencesUK</v>
      </c>
      <c r="B5399" t="s">
        <v>126</v>
      </c>
      <c r="C5399" t="s">
        <v>142</v>
      </c>
      <c r="D5399">
        <v>3</v>
      </c>
      <c r="E5399" t="s">
        <v>2</v>
      </c>
      <c r="F5399" t="s">
        <v>61</v>
      </c>
      <c r="G5399" t="s">
        <v>82</v>
      </c>
      <c r="H5399">
        <v>6510</v>
      </c>
      <c r="I5399">
        <v>6485</v>
      </c>
      <c r="J5399">
        <v>0.9</v>
      </c>
      <c r="K5399">
        <v>0.4</v>
      </c>
      <c r="L5399">
        <v>6425</v>
      </c>
      <c r="M5399">
        <v>5.5</v>
      </c>
      <c r="N5399">
        <v>5.7</v>
      </c>
      <c r="O5399">
        <v>73.8</v>
      </c>
      <c r="P5399">
        <v>83.9</v>
      </c>
      <c r="Q5399">
        <v>87.9</v>
      </c>
      <c r="R5399">
        <v>14.1</v>
      </c>
      <c r="S5399">
        <v>4620</v>
      </c>
      <c r="T5399">
        <v>16800</v>
      </c>
      <c r="U5399">
        <v>21900</v>
      </c>
      <c r="V5399">
        <v>26300</v>
      </c>
    </row>
    <row r="5400" spans="1:22" x14ac:dyDescent="0.25">
      <c r="A5400" t="str">
        <f t="shared" si="84"/>
        <v>2017/20183MaleSport and exercise sciencesNon-EU</v>
      </c>
      <c r="B5400" t="s">
        <v>126</v>
      </c>
      <c r="C5400" t="s">
        <v>142</v>
      </c>
      <c r="D5400">
        <v>3</v>
      </c>
      <c r="E5400" t="s">
        <v>2</v>
      </c>
      <c r="F5400" t="s">
        <v>125</v>
      </c>
      <c r="G5400" t="s">
        <v>82</v>
      </c>
      <c r="H5400">
        <v>100</v>
      </c>
      <c r="I5400">
        <v>100</v>
      </c>
      <c r="J5400">
        <v>46.3</v>
      </c>
      <c r="K5400">
        <v>3</v>
      </c>
      <c r="L5400">
        <v>55</v>
      </c>
      <c r="M5400">
        <v>22.3</v>
      </c>
      <c r="N5400">
        <v>6.1</v>
      </c>
      <c r="O5400">
        <v>15.1</v>
      </c>
      <c r="P5400">
        <v>18.2</v>
      </c>
      <c r="Q5400">
        <v>25.3</v>
      </c>
      <c r="R5400">
        <v>10.199999999999999</v>
      </c>
      <c r="S5400">
        <v>15</v>
      </c>
      <c r="T5400">
        <v>20400</v>
      </c>
      <c r="U5400">
        <v>23700</v>
      </c>
      <c r="V5400">
        <v>25200</v>
      </c>
    </row>
    <row r="5401" spans="1:22" x14ac:dyDescent="0.25">
      <c r="A5401" t="str">
        <f t="shared" si="84"/>
        <v>2017/20183MaleVeterinary sciencesEU</v>
      </c>
      <c r="B5401" t="s">
        <v>126</v>
      </c>
      <c r="C5401" t="s">
        <v>142</v>
      </c>
      <c r="D5401">
        <v>3</v>
      </c>
      <c r="E5401" t="s">
        <v>2</v>
      </c>
      <c r="F5401" t="s">
        <v>21</v>
      </c>
      <c r="G5401" t="s">
        <v>85</v>
      </c>
      <c r="H5401">
        <v>5</v>
      </c>
      <c r="I5401">
        <v>5</v>
      </c>
      <c r="J5401">
        <v>0</v>
      </c>
      <c r="K5401">
        <v>0</v>
      </c>
      <c r="L5401">
        <v>5</v>
      </c>
      <c r="M5401">
        <v>40</v>
      </c>
      <c r="N5401">
        <v>0</v>
      </c>
      <c r="O5401">
        <v>60</v>
      </c>
      <c r="P5401">
        <v>60</v>
      </c>
      <c r="Q5401">
        <v>60</v>
      </c>
      <c r="R5401">
        <v>0</v>
      </c>
      <c r="S5401" t="s">
        <v>124</v>
      </c>
      <c r="T5401" t="s">
        <v>124</v>
      </c>
      <c r="U5401" t="s">
        <v>124</v>
      </c>
      <c r="V5401" t="s">
        <v>124</v>
      </c>
    </row>
    <row r="5402" spans="1:22" x14ac:dyDescent="0.25">
      <c r="A5402" t="str">
        <f t="shared" si="84"/>
        <v>2017/20183MaleVeterinary sciencesUK</v>
      </c>
      <c r="B5402" t="s">
        <v>126</v>
      </c>
      <c r="C5402" t="s">
        <v>142</v>
      </c>
      <c r="D5402">
        <v>3</v>
      </c>
      <c r="E5402" t="s">
        <v>2</v>
      </c>
      <c r="F5402" t="s">
        <v>61</v>
      </c>
      <c r="G5402" t="s">
        <v>85</v>
      </c>
      <c r="H5402">
        <v>160</v>
      </c>
      <c r="I5402">
        <v>160</v>
      </c>
      <c r="J5402">
        <v>0.6</v>
      </c>
      <c r="K5402">
        <v>0.6</v>
      </c>
      <c r="L5402">
        <v>160</v>
      </c>
      <c r="M5402">
        <v>5</v>
      </c>
      <c r="N5402">
        <v>8.8000000000000007</v>
      </c>
      <c r="O5402">
        <v>59.7</v>
      </c>
      <c r="P5402">
        <v>81.099999999999994</v>
      </c>
      <c r="Q5402">
        <v>85.5</v>
      </c>
      <c r="R5402">
        <v>25.8</v>
      </c>
      <c r="S5402">
        <v>95</v>
      </c>
      <c r="T5402">
        <v>22600</v>
      </c>
      <c r="U5402">
        <v>33200</v>
      </c>
      <c r="V5402">
        <v>40200</v>
      </c>
    </row>
    <row r="5403" spans="1:22" x14ac:dyDescent="0.25">
      <c r="A5403" t="str">
        <f t="shared" si="84"/>
        <v>2017/20183MaleVeterinary sciencesNon-EU</v>
      </c>
      <c r="B5403" t="s">
        <v>126</v>
      </c>
      <c r="C5403" t="s">
        <v>142</v>
      </c>
      <c r="D5403">
        <v>3</v>
      </c>
      <c r="E5403" t="s">
        <v>2</v>
      </c>
      <c r="F5403" t="s">
        <v>125</v>
      </c>
      <c r="G5403" t="s">
        <v>85</v>
      </c>
      <c r="H5403">
        <v>10</v>
      </c>
      <c r="I5403">
        <v>10</v>
      </c>
      <c r="J5403">
        <v>36.4</v>
      </c>
      <c r="K5403">
        <v>8.3000000000000007</v>
      </c>
      <c r="L5403">
        <v>5</v>
      </c>
      <c r="M5403">
        <v>9.1</v>
      </c>
      <c r="N5403">
        <v>0</v>
      </c>
      <c r="O5403">
        <v>36.4</v>
      </c>
      <c r="P5403">
        <v>54.5</v>
      </c>
      <c r="Q5403">
        <v>54.5</v>
      </c>
      <c r="R5403">
        <v>18.2</v>
      </c>
      <c r="S5403" t="s">
        <v>124</v>
      </c>
      <c r="T5403" t="s">
        <v>124</v>
      </c>
      <c r="U5403" t="s">
        <v>124</v>
      </c>
      <c r="V5403" t="s">
        <v>124</v>
      </c>
    </row>
    <row r="5404" spans="1:22" x14ac:dyDescent="0.25">
      <c r="A5404" t="str">
        <f t="shared" si="84"/>
        <v>2017/20181FemaleAgriculture, food and related studiesEU</v>
      </c>
      <c r="B5404" t="s">
        <v>126</v>
      </c>
      <c r="C5404" t="s">
        <v>38</v>
      </c>
      <c r="D5404">
        <v>1</v>
      </c>
      <c r="E5404" t="s">
        <v>1</v>
      </c>
      <c r="F5404" t="s">
        <v>21</v>
      </c>
      <c r="G5404" t="s">
        <v>87</v>
      </c>
      <c r="H5404">
        <v>35</v>
      </c>
      <c r="I5404">
        <v>30</v>
      </c>
      <c r="J5404">
        <v>17.899999999999999</v>
      </c>
      <c r="K5404">
        <v>6.1</v>
      </c>
      <c r="L5404">
        <v>25</v>
      </c>
      <c r="M5404">
        <v>19.5</v>
      </c>
      <c r="N5404">
        <v>8.1</v>
      </c>
      <c r="O5404">
        <v>34.1</v>
      </c>
      <c r="P5404">
        <v>45.5</v>
      </c>
      <c r="Q5404">
        <v>54.5</v>
      </c>
      <c r="R5404">
        <v>20.5</v>
      </c>
      <c r="S5404" t="s">
        <v>124</v>
      </c>
      <c r="T5404" t="s">
        <v>124</v>
      </c>
      <c r="U5404" t="s">
        <v>124</v>
      </c>
      <c r="V5404" t="s">
        <v>124</v>
      </c>
    </row>
    <row r="5405" spans="1:22" x14ac:dyDescent="0.25">
      <c r="A5405" t="str">
        <f t="shared" si="84"/>
        <v>2017/20181FemaleAgriculture, food and related studiesUK</v>
      </c>
      <c r="B5405" t="s">
        <v>126</v>
      </c>
      <c r="C5405" t="s">
        <v>38</v>
      </c>
      <c r="D5405">
        <v>1</v>
      </c>
      <c r="E5405" t="s">
        <v>1</v>
      </c>
      <c r="F5405" t="s">
        <v>61</v>
      </c>
      <c r="G5405" t="s">
        <v>87</v>
      </c>
      <c r="H5405">
        <v>1470</v>
      </c>
      <c r="I5405">
        <v>1465</v>
      </c>
      <c r="J5405">
        <v>0.7</v>
      </c>
      <c r="K5405">
        <v>0.1</v>
      </c>
      <c r="L5405">
        <v>1455</v>
      </c>
      <c r="M5405">
        <v>2.8</v>
      </c>
      <c r="N5405">
        <v>6.5</v>
      </c>
      <c r="O5405">
        <v>71.2</v>
      </c>
      <c r="P5405">
        <v>82.8</v>
      </c>
      <c r="Q5405">
        <v>90</v>
      </c>
      <c r="R5405">
        <v>18.8</v>
      </c>
      <c r="S5405">
        <v>1015</v>
      </c>
      <c r="T5405">
        <v>12400</v>
      </c>
      <c r="U5405">
        <v>17000</v>
      </c>
      <c r="V5405">
        <v>21200</v>
      </c>
    </row>
    <row r="5406" spans="1:22" x14ac:dyDescent="0.25">
      <c r="A5406" t="str">
        <f t="shared" si="84"/>
        <v>2017/20181FemaleAgriculture, food and related studiesNon-EU</v>
      </c>
      <c r="B5406" t="s">
        <v>126</v>
      </c>
      <c r="C5406" t="s">
        <v>38</v>
      </c>
      <c r="D5406">
        <v>1</v>
      </c>
      <c r="E5406" t="s">
        <v>1</v>
      </c>
      <c r="F5406" t="s">
        <v>125</v>
      </c>
      <c r="G5406" t="s">
        <v>87</v>
      </c>
      <c r="H5406">
        <v>110</v>
      </c>
      <c r="I5406">
        <v>110</v>
      </c>
      <c r="J5406">
        <v>39</v>
      </c>
      <c r="K5406">
        <v>0</v>
      </c>
      <c r="L5406">
        <v>65</v>
      </c>
      <c r="M5406">
        <v>10.9</v>
      </c>
      <c r="N5406">
        <v>2.5</v>
      </c>
      <c r="O5406">
        <v>4.5</v>
      </c>
      <c r="P5406">
        <v>8.6</v>
      </c>
      <c r="Q5406">
        <v>47.5</v>
      </c>
      <c r="R5406">
        <v>43</v>
      </c>
      <c r="S5406" t="s">
        <v>124</v>
      </c>
      <c r="T5406" t="s">
        <v>124</v>
      </c>
      <c r="U5406" t="s">
        <v>124</v>
      </c>
      <c r="V5406" t="s">
        <v>124</v>
      </c>
    </row>
    <row r="5407" spans="1:22" x14ac:dyDescent="0.25">
      <c r="A5407" t="str">
        <f t="shared" si="84"/>
        <v>2017/20181FemaleAllied healthEU</v>
      </c>
      <c r="B5407" t="s">
        <v>126</v>
      </c>
      <c r="C5407" t="s">
        <v>38</v>
      </c>
      <c r="D5407">
        <v>1</v>
      </c>
      <c r="E5407" t="s">
        <v>1</v>
      </c>
      <c r="F5407" t="s">
        <v>21</v>
      </c>
      <c r="G5407" t="s">
        <v>145</v>
      </c>
      <c r="H5407">
        <v>265</v>
      </c>
      <c r="I5407">
        <v>260</v>
      </c>
      <c r="J5407">
        <v>13.5</v>
      </c>
      <c r="K5407">
        <v>1.7</v>
      </c>
      <c r="L5407">
        <v>225</v>
      </c>
      <c r="M5407">
        <v>9</v>
      </c>
      <c r="N5407">
        <v>5.4</v>
      </c>
      <c r="O5407">
        <v>40.6</v>
      </c>
      <c r="P5407">
        <v>54.6</v>
      </c>
      <c r="Q5407">
        <v>72.099999999999994</v>
      </c>
      <c r="R5407">
        <v>31.5</v>
      </c>
      <c r="S5407">
        <v>100</v>
      </c>
      <c r="T5407">
        <v>20800</v>
      </c>
      <c r="U5407">
        <v>22300</v>
      </c>
      <c r="V5407">
        <v>24500</v>
      </c>
    </row>
    <row r="5408" spans="1:22" x14ac:dyDescent="0.25">
      <c r="A5408" t="str">
        <f t="shared" si="84"/>
        <v>2017/20181FemaleAllied healthUK</v>
      </c>
      <c r="B5408" t="s">
        <v>126</v>
      </c>
      <c r="C5408" t="s">
        <v>38</v>
      </c>
      <c r="D5408">
        <v>1</v>
      </c>
      <c r="E5408" t="s">
        <v>1</v>
      </c>
      <c r="F5408" t="s">
        <v>61</v>
      </c>
      <c r="G5408" t="s">
        <v>145</v>
      </c>
      <c r="H5408">
        <v>6860</v>
      </c>
      <c r="I5408">
        <v>6845</v>
      </c>
      <c r="J5408">
        <v>1.4</v>
      </c>
      <c r="K5408">
        <v>0.3</v>
      </c>
      <c r="L5408">
        <v>6745</v>
      </c>
      <c r="M5408">
        <v>3</v>
      </c>
      <c r="N5408">
        <v>4.7</v>
      </c>
      <c r="O5408">
        <v>68.900000000000006</v>
      </c>
      <c r="P5408">
        <v>82.8</v>
      </c>
      <c r="Q5408">
        <v>90.8</v>
      </c>
      <c r="R5408">
        <v>21.9</v>
      </c>
      <c r="S5408">
        <v>4550</v>
      </c>
      <c r="T5408">
        <v>16100</v>
      </c>
      <c r="U5408">
        <v>20800</v>
      </c>
      <c r="V5408">
        <v>23700</v>
      </c>
    </row>
    <row r="5409" spans="1:22" x14ac:dyDescent="0.25">
      <c r="A5409" t="str">
        <f t="shared" si="84"/>
        <v>2017/20181FemaleAllied healthNon-EU</v>
      </c>
      <c r="B5409" t="s">
        <v>126</v>
      </c>
      <c r="C5409" t="s">
        <v>38</v>
      </c>
      <c r="D5409">
        <v>1</v>
      </c>
      <c r="E5409" t="s">
        <v>1</v>
      </c>
      <c r="F5409" t="s">
        <v>125</v>
      </c>
      <c r="G5409" t="s">
        <v>145</v>
      </c>
      <c r="H5409">
        <v>425</v>
      </c>
      <c r="I5409">
        <v>420</v>
      </c>
      <c r="J5409">
        <v>34.700000000000003</v>
      </c>
      <c r="K5409">
        <v>1.3</v>
      </c>
      <c r="L5409">
        <v>275</v>
      </c>
      <c r="M5409">
        <v>14.7</v>
      </c>
      <c r="N5409">
        <v>2.4</v>
      </c>
      <c r="O5409">
        <v>17</v>
      </c>
      <c r="P5409">
        <v>25.6</v>
      </c>
      <c r="Q5409">
        <v>48.2</v>
      </c>
      <c r="R5409">
        <v>31.2</v>
      </c>
      <c r="S5409">
        <v>65</v>
      </c>
      <c r="T5409">
        <v>13900</v>
      </c>
      <c r="U5409">
        <v>21500</v>
      </c>
      <c r="V5409">
        <v>24800</v>
      </c>
    </row>
    <row r="5410" spans="1:22" x14ac:dyDescent="0.25">
      <c r="A5410" t="str">
        <f t="shared" si="84"/>
        <v>2017/20181FemaleArchitecture, building and planningEU</v>
      </c>
      <c r="B5410" t="s">
        <v>126</v>
      </c>
      <c r="C5410" t="s">
        <v>38</v>
      </c>
      <c r="D5410">
        <v>1</v>
      </c>
      <c r="E5410" t="s">
        <v>1</v>
      </c>
      <c r="F5410" t="s">
        <v>21</v>
      </c>
      <c r="G5410" t="s">
        <v>97</v>
      </c>
      <c r="H5410">
        <v>280</v>
      </c>
      <c r="I5410">
        <v>275</v>
      </c>
      <c r="J5410">
        <v>12.8</v>
      </c>
      <c r="K5410">
        <v>2.5</v>
      </c>
      <c r="L5410">
        <v>240</v>
      </c>
      <c r="M5410">
        <v>9.9</v>
      </c>
      <c r="N5410">
        <v>8.1</v>
      </c>
      <c r="O5410">
        <v>34.799999999999997</v>
      </c>
      <c r="P5410">
        <v>48.9</v>
      </c>
      <c r="Q5410">
        <v>69.2</v>
      </c>
      <c r="R5410">
        <v>34.5</v>
      </c>
      <c r="S5410">
        <v>85</v>
      </c>
      <c r="T5410">
        <v>17200</v>
      </c>
      <c r="U5410">
        <v>20100</v>
      </c>
      <c r="V5410">
        <v>23700</v>
      </c>
    </row>
    <row r="5411" spans="1:22" x14ac:dyDescent="0.25">
      <c r="A5411" t="str">
        <f t="shared" si="84"/>
        <v>2017/20181FemaleArchitecture, building and planningUK</v>
      </c>
      <c r="B5411" t="s">
        <v>126</v>
      </c>
      <c r="C5411" t="s">
        <v>38</v>
      </c>
      <c r="D5411">
        <v>1</v>
      </c>
      <c r="E5411" t="s">
        <v>1</v>
      </c>
      <c r="F5411" t="s">
        <v>61</v>
      </c>
      <c r="G5411" t="s">
        <v>97</v>
      </c>
      <c r="H5411">
        <v>1355</v>
      </c>
      <c r="I5411">
        <v>1355</v>
      </c>
      <c r="J5411">
        <v>4.4000000000000004</v>
      </c>
      <c r="K5411">
        <v>0.1</v>
      </c>
      <c r="L5411">
        <v>1295</v>
      </c>
      <c r="M5411">
        <v>4.7</v>
      </c>
      <c r="N5411">
        <v>7.4</v>
      </c>
      <c r="O5411">
        <v>55.5</v>
      </c>
      <c r="P5411">
        <v>68.2</v>
      </c>
      <c r="Q5411">
        <v>83.6</v>
      </c>
      <c r="R5411">
        <v>28.1</v>
      </c>
      <c r="S5411">
        <v>730</v>
      </c>
      <c r="T5411">
        <v>16800</v>
      </c>
      <c r="U5411">
        <v>21900</v>
      </c>
      <c r="V5411">
        <v>26800</v>
      </c>
    </row>
    <row r="5412" spans="1:22" x14ac:dyDescent="0.25">
      <c r="A5412" t="str">
        <f t="shared" si="84"/>
        <v>2017/20181FemaleArchitecture, building and planningNon-EU</v>
      </c>
      <c r="B5412" t="s">
        <v>126</v>
      </c>
      <c r="C5412" t="s">
        <v>38</v>
      </c>
      <c r="D5412">
        <v>1</v>
      </c>
      <c r="E5412" t="s">
        <v>1</v>
      </c>
      <c r="F5412" t="s">
        <v>125</v>
      </c>
      <c r="G5412" t="s">
        <v>97</v>
      </c>
      <c r="H5412">
        <v>610</v>
      </c>
      <c r="I5412">
        <v>605</v>
      </c>
      <c r="J5412">
        <v>39.5</v>
      </c>
      <c r="K5412">
        <v>1</v>
      </c>
      <c r="L5412">
        <v>365</v>
      </c>
      <c r="M5412">
        <v>16.3</v>
      </c>
      <c r="N5412">
        <v>2.7</v>
      </c>
      <c r="O5412">
        <v>7.3</v>
      </c>
      <c r="P5412">
        <v>11.6</v>
      </c>
      <c r="Q5412">
        <v>41.5</v>
      </c>
      <c r="R5412">
        <v>34.200000000000003</v>
      </c>
      <c r="S5412">
        <v>35</v>
      </c>
      <c r="T5412">
        <v>13900</v>
      </c>
      <c r="U5412">
        <v>21900</v>
      </c>
      <c r="V5412">
        <v>26300</v>
      </c>
    </row>
    <row r="5413" spans="1:22" x14ac:dyDescent="0.25">
      <c r="A5413" t="str">
        <f t="shared" si="84"/>
        <v>2017/20181FemaleBiosciencesEU</v>
      </c>
      <c r="B5413" t="s">
        <v>126</v>
      </c>
      <c r="C5413" t="s">
        <v>38</v>
      </c>
      <c r="D5413">
        <v>1</v>
      </c>
      <c r="E5413" t="s">
        <v>1</v>
      </c>
      <c r="F5413" t="s">
        <v>21</v>
      </c>
      <c r="G5413" t="s">
        <v>80</v>
      </c>
      <c r="H5413">
        <v>375</v>
      </c>
      <c r="I5413">
        <v>370</v>
      </c>
      <c r="J5413">
        <v>15.3</v>
      </c>
      <c r="K5413">
        <v>1.9</v>
      </c>
      <c r="L5413">
        <v>310</v>
      </c>
      <c r="M5413">
        <v>10.199999999999999</v>
      </c>
      <c r="N5413">
        <v>4.9000000000000004</v>
      </c>
      <c r="O5413">
        <v>14.2</v>
      </c>
      <c r="P5413">
        <v>35.700000000000003</v>
      </c>
      <c r="Q5413">
        <v>69.599999999999994</v>
      </c>
      <c r="R5413">
        <v>55.3</v>
      </c>
      <c r="S5413">
        <v>50</v>
      </c>
      <c r="T5413">
        <v>15300</v>
      </c>
      <c r="U5413">
        <v>19300</v>
      </c>
      <c r="V5413">
        <v>23700</v>
      </c>
    </row>
    <row r="5414" spans="1:22" x14ac:dyDescent="0.25">
      <c r="A5414" t="str">
        <f t="shared" si="84"/>
        <v>2017/20181FemaleBiosciencesUK</v>
      </c>
      <c r="B5414" t="s">
        <v>126</v>
      </c>
      <c r="C5414" t="s">
        <v>38</v>
      </c>
      <c r="D5414">
        <v>1</v>
      </c>
      <c r="E5414" t="s">
        <v>1</v>
      </c>
      <c r="F5414" t="s">
        <v>61</v>
      </c>
      <c r="G5414" t="s">
        <v>80</v>
      </c>
      <c r="H5414">
        <v>5815</v>
      </c>
      <c r="I5414">
        <v>5805</v>
      </c>
      <c r="J5414">
        <v>1.5</v>
      </c>
      <c r="K5414">
        <v>0.2</v>
      </c>
      <c r="L5414">
        <v>5720</v>
      </c>
      <c r="M5414">
        <v>3.3</v>
      </c>
      <c r="N5414">
        <v>6.2</v>
      </c>
      <c r="O5414">
        <v>45.3</v>
      </c>
      <c r="P5414">
        <v>68.5</v>
      </c>
      <c r="Q5414">
        <v>89</v>
      </c>
      <c r="R5414">
        <v>43.7</v>
      </c>
      <c r="S5414">
        <v>2590</v>
      </c>
      <c r="T5414">
        <v>13900</v>
      </c>
      <c r="U5414">
        <v>18200</v>
      </c>
      <c r="V5414">
        <v>22600</v>
      </c>
    </row>
    <row r="5415" spans="1:22" x14ac:dyDescent="0.25">
      <c r="A5415" t="str">
        <f t="shared" si="84"/>
        <v>2017/20181FemaleBiosciencesNon-EU</v>
      </c>
      <c r="B5415" t="s">
        <v>126</v>
      </c>
      <c r="C5415" t="s">
        <v>38</v>
      </c>
      <c r="D5415">
        <v>1</v>
      </c>
      <c r="E5415" t="s">
        <v>1</v>
      </c>
      <c r="F5415" t="s">
        <v>125</v>
      </c>
      <c r="G5415" t="s">
        <v>80</v>
      </c>
      <c r="H5415">
        <v>475</v>
      </c>
      <c r="I5415">
        <v>475</v>
      </c>
      <c r="J5415">
        <v>32.200000000000003</v>
      </c>
      <c r="K5415">
        <v>0.7</v>
      </c>
      <c r="L5415">
        <v>320</v>
      </c>
      <c r="M5415">
        <v>15.7</v>
      </c>
      <c r="N5415">
        <v>1.9</v>
      </c>
      <c r="O5415">
        <v>6.5</v>
      </c>
      <c r="P5415">
        <v>18</v>
      </c>
      <c r="Q5415">
        <v>50.2</v>
      </c>
      <c r="R5415">
        <v>43.7</v>
      </c>
      <c r="S5415">
        <v>25</v>
      </c>
      <c r="T5415">
        <v>12000</v>
      </c>
      <c r="U5415">
        <v>20800</v>
      </c>
      <c r="V5415">
        <v>28100</v>
      </c>
    </row>
    <row r="5416" spans="1:22" x14ac:dyDescent="0.25">
      <c r="A5416" t="str">
        <f t="shared" si="84"/>
        <v>2017/20181FemaleBusiness and managementEU</v>
      </c>
      <c r="B5416" t="s">
        <v>126</v>
      </c>
      <c r="C5416" t="s">
        <v>38</v>
      </c>
      <c r="D5416">
        <v>1</v>
      </c>
      <c r="E5416" t="s">
        <v>1</v>
      </c>
      <c r="F5416" t="s">
        <v>21</v>
      </c>
      <c r="G5416" t="s">
        <v>107</v>
      </c>
      <c r="H5416">
        <v>1880</v>
      </c>
      <c r="I5416">
        <v>1825</v>
      </c>
      <c r="J5416">
        <v>26.2</v>
      </c>
      <c r="K5416">
        <v>3</v>
      </c>
      <c r="L5416">
        <v>1345</v>
      </c>
      <c r="M5416">
        <v>15.9</v>
      </c>
      <c r="N5416">
        <v>6.9</v>
      </c>
      <c r="O5416">
        <v>31.5</v>
      </c>
      <c r="P5416">
        <v>40.1</v>
      </c>
      <c r="Q5416">
        <v>51.1</v>
      </c>
      <c r="R5416">
        <v>19.5</v>
      </c>
      <c r="S5416">
        <v>540</v>
      </c>
      <c r="T5416">
        <v>17500</v>
      </c>
      <c r="U5416">
        <v>22300</v>
      </c>
      <c r="V5416">
        <v>27700</v>
      </c>
    </row>
    <row r="5417" spans="1:22" x14ac:dyDescent="0.25">
      <c r="A5417" t="str">
        <f t="shared" si="84"/>
        <v>2017/20181FemaleBusiness and managementUK</v>
      </c>
      <c r="B5417" t="s">
        <v>126</v>
      </c>
      <c r="C5417" t="s">
        <v>38</v>
      </c>
      <c r="D5417">
        <v>1</v>
      </c>
      <c r="E5417" t="s">
        <v>1</v>
      </c>
      <c r="F5417" t="s">
        <v>61</v>
      </c>
      <c r="G5417" t="s">
        <v>107</v>
      </c>
      <c r="H5417">
        <v>16135</v>
      </c>
      <c r="I5417">
        <v>16090</v>
      </c>
      <c r="J5417">
        <v>1.2</v>
      </c>
      <c r="K5417">
        <v>0.3</v>
      </c>
      <c r="L5417">
        <v>15895</v>
      </c>
      <c r="M5417">
        <v>4.0999999999999996</v>
      </c>
      <c r="N5417">
        <v>7.9</v>
      </c>
      <c r="O5417">
        <v>73.7</v>
      </c>
      <c r="P5417">
        <v>82.1</v>
      </c>
      <c r="Q5417">
        <v>86.7</v>
      </c>
      <c r="R5417">
        <v>13</v>
      </c>
      <c r="S5417">
        <v>11640</v>
      </c>
      <c r="T5417">
        <v>15700</v>
      </c>
      <c r="U5417">
        <v>20100</v>
      </c>
      <c r="V5417">
        <v>24800</v>
      </c>
    </row>
    <row r="5418" spans="1:22" x14ac:dyDescent="0.25">
      <c r="A5418" t="str">
        <f t="shared" si="84"/>
        <v>2017/20181FemaleBusiness and managementNon-EU</v>
      </c>
      <c r="B5418" t="s">
        <v>126</v>
      </c>
      <c r="C5418" t="s">
        <v>38</v>
      </c>
      <c r="D5418">
        <v>1</v>
      </c>
      <c r="E5418" t="s">
        <v>1</v>
      </c>
      <c r="F5418" t="s">
        <v>125</v>
      </c>
      <c r="G5418" t="s">
        <v>107</v>
      </c>
      <c r="H5418">
        <v>8185</v>
      </c>
      <c r="I5418">
        <v>8150</v>
      </c>
      <c r="J5418">
        <v>36</v>
      </c>
      <c r="K5418">
        <v>0.4</v>
      </c>
      <c r="L5418">
        <v>5220</v>
      </c>
      <c r="M5418">
        <v>10.3</v>
      </c>
      <c r="N5418">
        <v>1.4</v>
      </c>
      <c r="O5418">
        <v>4.5999999999999996</v>
      </c>
      <c r="P5418">
        <v>7.9</v>
      </c>
      <c r="Q5418">
        <v>52.3</v>
      </c>
      <c r="R5418">
        <v>47.7</v>
      </c>
      <c r="S5418">
        <v>325</v>
      </c>
      <c r="T5418">
        <v>16800</v>
      </c>
      <c r="U5418">
        <v>23000</v>
      </c>
      <c r="V5418">
        <v>29600</v>
      </c>
    </row>
    <row r="5419" spans="1:22" x14ac:dyDescent="0.25">
      <c r="A5419" t="str">
        <f t="shared" si="84"/>
        <v>2017/20181FemaleCeltic studiesUK</v>
      </c>
      <c r="B5419" t="s">
        <v>126</v>
      </c>
      <c r="C5419" t="s">
        <v>38</v>
      </c>
      <c r="D5419">
        <v>1</v>
      </c>
      <c r="E5419" t="s">
        <v>1</v>
      </c>
      <c r="F5419" t="s">
        <v>61</v>
      </c>
      <c r="G5419" t="s">
        <v>111</v>
      </c>
      <c r="H5419">
        <v>10</v>
      </c>
      <c r="I5419">
        <v>10</v>
      </c>
      <c r="J5419">
        <v>0</v>
      </c>
      <c r="K5419">
        <v>0</v>
      </c>
      <c r="L5419">
        <v>10</v>
      </c>
      <c r="M5419">
        <v>0</v>
      </c>
      <c r="N5419">
        <v>0</v>
      </c>
      <c r="O5419">
        <v>21.3</v>
      </c>
      <c r="P5419">
        <v>78.7</v>
      </c>
      <c r="Q5419">
        <v>100</v>
      </c>
      <c r="R5419">
        <v>78.7</v>
      </c>
      <c r="S5419" t="s">
        <v>124</v>
      </c>
      <c r="T5419" t="s">
        <v>124</v>
      </c>
      <c r="U5419" t="s">
        <v>124</v>
      </c>
      <c r="V5419" t="s">
        <v>124</v>
      </c>
    </row>
    <row r="5420" spans="1:22" x14ac:dyDescent="0.25">
      <c r="A5420" t="str">
        <f t="shared" si="84"/>
        <v>2017/20181FemaleCeltic studiesNon-EU</v>
      </c>
      <c r="B5420" t="s">
        <v>126</v>
      </c>
      <c r="C5420" t="s">
        <v>38</v>
      </c>
      <c r="D5420">
        <v>1</v>
      </c>
      <c r="E5420" t="s">
        <v>1</v>
      </c>
      <c r="F5420" t="s">
        <v>125</v>
      </c>
      <c r="G5420" t="s">
        <v>111</v>
      </c>
      <c r="H5420" t="s">
        <v>124</v>
      </c>
      <c r="I5420" t="s">
        <v>124</v>
      </c>
      <c r="J5420" t="s">
        <v>124</v>
      </c>
      <c r="K5420" t="s">
        <v>124</v>
      </c>
      <c r="L5420" t="s">
        <v>124</v>
      </c>
      <c r="M5420" t="s">
        <v>124</v>
      </c>
      <c r="N5420" t="s">
        <v>124</v>
      </c>
      <c r="O5420" t="s">
        <v>124</v>
      </c>
      <c r="P5420" t="s">
        <v>124</v>
      </c>
      <c r="Q5420" t="s">
        <v>124</v>
      </c>
      <c r="R5420" t="s">
        <v>124</v>
      </c>
      <c r="S5420" t="s">
        <v>146</v>
      </c>
      <c r="T5420" t="s">
        <v>146</v>
      </c>
      <c r="U5420" t="s">
        <v>146</v>
      </c>
      <c r="V5420" t="s">
        <v>146</v>
      </c>
    </row>
    <row r="5421" spans="1:22" x14ac:dyDescent="0.25">
      <c r="A5421" t="str">
        <f t="shared" si="84"/>
        <v>2017/20181FemaleChemistryEU</v>
      </c>
      <c r="B5421" t="s">
        <v>126</v>
      </c>
      <c r="C5421" t="s">
        <v>38</v>
      </c>
      <c r="D5421">
        <v>1</v>
      </c>
      <c r="E5421" t="s">
        <v>1</v>
      </c>
      <c r="F5421" t="s">
        <v>21</v>
      </c>
      <c r="G5421" t="s">
        <v>90</v>
      </c>
      <c r="H5421">
        <v>65</v>
      </c>
      <c r="I5421">
        <v>65</v>
      </c>
      <c r="J5421">
        <v>13.3</v>
      </c>
      <c r="K5421">
        <v>1.5</v>
      </c>
      <c r="L5421">
        <v>55</v>
      </c>
      <c r="M5421">
        <v>13.2</v>
      </c>
      <c r="N5421">
        <v>7.5</v>
      </c>
      <c r="O5421">
        <v>27.2</v>
      </c>
      <c r="P5421">
        <v>37.9</v>
      </c>
      <c r="Q5421">
        <v>66</v>
      </c>
      <c r="R5421">
        <v>38.799999999999997</v>
      </c>
      <c r="S5421">
        <v>15</v>
      </c>
      <c r="T5421">
        <v>18200</v>
      </c>
      <c r="U5421">
        <v>22300</v>
      </c>
      <c r="V5421">
        <v>24800</v>
      </c>
    </row>
    <row r="5422" spans="1:22" x14ac:dyDescent="0.25">
      <c r="A5422" t="str">
        <f t="shared" si="84"/>
        <v>2017/20181FemaleChemistryUK</v>
      </c>
      <c r="B5422" t="s">
        <v>126</v>
      </c>
      <c r="C5422" t="s">
        <v>38</v>
      </c>
      <c r="D5422">
        <v>1</v>
      </c>
      <c r="E5422" t="s">
        <v>1</v>
      </c>
      <c r="F5422" t="s">
        <v>61</v>
      </c>
      <c r="G5422" t="s">
        <v>90</v>
      </c>
      <c r="H5422">
        <v>1280</v>
      </c>
      <c r="I5422">
        <v>1280</v>
      </c>
      <c r="J5422">
        <v>0.8</v>
      </c>
      <c r="K5422">
        <v>0.1</v>
      </c>
      <c r="L5422">
        <v>1270</v>
      </c>
      <c r="M5422">
        <v>3.4</v>
      </c>
      <c r="N5422">
        <v>6.1</v>
      </c>
      <c r="O5422">
        <v>52.5</v>
      </c>
      <c r="P5422">
        <v>75.400000000000006</v>
      </c>
      <c r="Q5422">
        <v>89.6</v>
      </c>
      <c r="R5422">
        <v>37.1</v>
      </c>
      <c r="S5422">
        <v>660</v>
      </c>
      <c r="T5422">
        <v>18200</v>
      </c>
      <c r="U5422">
        <v>21900</v>
      </c>
      <c r="V5422">
        <v>26600</v>
      </c>
    </row>
    <row r="5423" spans="1:22" x14ac:dyDescent="0.25">
      <c r="A5423" t="str">
        <f t="shared" si="84"/>
        <v>2017/20181FemaleChemistryNon-EU</v>
      </c>
      <c r="B5423" t="s">
        <v>126</v>
      </c>
      <c r="C5423" t="s">
        <v>38</v>
      </c>
      <c r="D5423">
        <v>1</v>
      </c>
      <c r="E5423" t="s">
        <v>1</v>
      </c>
      <c r="F5423" t="s">
        <v>125</v>
      </c>
      <c r="G5423" t="s">
        <v>90</v>
      </c>
      <c r="H5423">
        <v>170</v>
      </c>
      <c r="I5423">
        <v>165</v>
      </c>
      <c r="J5423">
        <v>38.200000000000003</v>
      </c>
      <c r="K5423">
        <v>1.5</v>
      </c>
      <c r="L5423">
        <v>105</v>
      </c>
      <c r="M5423">
        <v>13.3</v>
      </c>
      <c r="N5423">
        <v>2.8</v>
      </c>
      <c r="O5423">
        <v>4.3</v>
      </c>
      <c r="P5423">
        <v>10.4</v>
      </c>
      <c r="Q5423">
        <v>45.7</v>
      </c>
      <c r="R5423">
        <v>41.4</v>
      </c>
      <c r="S5423" t="s">
        <v>124</v>
      </c>
      <c r="T5423" t="s">
        <v>124</v>
      </c>
      <c r="U5423" t="s">
        <v>124</v>
      </c>
      <c r="V5423" t="s">
        <v>124</v>
      </c>
    </row>
    <row r="5424" spans="1:22" x14ac:dyDescent="0.25">
      <c r="A5424" t="str">
        <f t="shared" si="84"/>
        <v>2017/20181FemaleCombined and general studiesEU</v>
      </c>
      <c r="B5424" t="s">
        <v>126</v>
      </c>
      <c r="C5424" t="s">
        <v>38</v>
      </c>
      <c r="D5424">
        <v>1</v>
      </c>
      <c r="E5424" t="s">
        <v>1</v>
      </c>
      <c r="F5424" t="s">
        <v>21</v>
      </c>
      <c r="G5424" t="s">
        <v>120</v>
      </c>
      <c r="H5424">
        <v>20</v>
      </c>
      <c r="I5424">
        <v>20</v>
      </c>
      <c r="J5424">
        <v>14.5</v>
      </c>
      <c r="K5424">
        <v>4.5999999999999996</v>
      </c>
      <c r="L5424">
        <v>20</v>
      </c>
      <c r="M5424">
        <v>19.399999999999999</v>
      </c>
      <c r="N5424">
        <v>0</v>
      </c>
      <c r="O5424">
        <v>30.6</v>
      </c>
      <c r="P5424">
        <v>50</v>
      </c>
      <c r="Q5424">
        <v>66.099999999999994</v>
      </c>
      <c r="R5424">
        <v>35.5</v>
      </c>
      <c r="S5424" t="s">
        <v>124</v>
      </c>
      <c r="T5424" t="s">
        <v>124</v>
      </c>
      <c r="U5424" t="s">
        <v>124</v>
      </c>
      <c r="V5424" t="s">
        <v>124</v>
      </c>
    </row>
    <row r="5425" spans="1:22" x14ac:dyDescent="0.25">
      <c r="A5425" t="str">
        <f t="shared" si="84"/>
        <v>2017/20181FemaleCombined and general studiesUK</v>
      </c>
      <c r="B5425" t="s">
        <v>126</v>
      </c>
      <c r="C5425" t="s">
        <v>38</v>
      </c>
      <c r="D5425">
        <v>1</v>
      </c>
      <c r="E5425" t="s">
        <v>1</v>
      </c>
      <c r="F5425" t="s">
        <v>61</v>
      </c>
      <c r="G5425" t="s">
        <v>120</v>
      </c>
      <c r="H5425">
        <v>2690</v>
      </c>
      <c r="I5425">
        <v>2670</v>
      </c>
      <c r="J5425">
        <v>1.3</v>
      </c>
      <c r="K5425">
        <v>0.7</v>
      </c>
      <c r="L5425">
        <v>2635</v>
      </c>
      <c r="M5425">
        <v>8.6999999999999993</v>
      </c>
      <c r="N5425">
        <v>7.2</v>
      </c>
      <c r="O5425">
        <v>56.1</v>
      </c>
      <c r="P5425">
        <v>74.8</v>
      </c>
      <c r="Q5425">
        <v>82.9</v>
      </c>
      <c r="R5425">
        <v>26.8</v>
      </c>
      <c r="S5425">
        <v>1390</v>
      </c>
      <c r="T5425">
        <v>10200</v>
      </c>
      <c r="U5425">
        <v>17500</v>
      </c>
      <c r="V5425">
        <v>24800</v>
      </c>
    </row>
    <row r="5426" spans="1:22" x14ac:dyDescent="0.25">
      <c r="A5426" t="str">
        <f t="shared" si="84"/>
        <v>2017/20181FemaleCombined and general studiesNon-EU</v>
      </c>
      <c r="B5426" t="s">
        <v>126</v>
      </c>
      <c r="C5426" t="s">
        <v>38</v>
      </c>
      <c r="D5426">
        <v>1</v>
      </c>
      <c r="E5426" t="s">
        <v>1</v>
      </c>
      <c r="F5426" t="s">
        <v>125</v>
      </c>
      <c r="G5426" t="s">
        <v>120</v>
      </c>
      <c r="H5426">
        <v>45</v>
      </c>
      <c r="I5426">
        <v>45</v>
      </c>
      <c r="J5426">
        <v>38.299999999999997</v>
      </c>
      <c r="K5426">
        <v>2.2999999999999998</v>
      </c>
      <c r="L5426">
        <v>25</v>
      </c>
      <c r="M5426">
        <v>17.600000000000001</v>
      </c>
      <c r="N5426">
        <v>2.2999999999999998</v>
      </c>
      <c r="O5426">
        <v>12.5</v>
      </c>
      <c r="P5426">
        <v>21.9</v>
      </c>
      <c r="Q5426">
        <v>41.8</v>
      </c>
      <c r="R5426">
        <v>29.3</v>
      </c>
      <c r="S5426" t="s">
        <v>124</v>
      </c>
      <c r="T5426" t="s">
        <v>124</v>
      </c>
      <c r="U5426" t="s">
        <v>124</v>
      </c>
      <c r="V5426" t="s">
        <v>124</v>
      </c>
    </row>
    <row r="5427" spans="1:22" x14ac:dyDescent="0.25">
      <c r="A5427" t="str">
        <f t="shared" si="84"/>
        <v>2017/20181FemaleComputingEU</v>
      </c>
      <c r="B5427" t="s">
        <v>126</v>
      </c>
      <c r="C5427" t="s">
        <v>38</v>
      </c>
      <c r="D5427">
        <v>1</v>
      </c>
      <c r="E5427" t="s">
        <v>1</v>
      </c>
      <c r="F5427" t="s">
        <v>21</v>
      </c>
      <c r="G5427" t="s">
        <v>95</v>
      </c>
      <c r="H5427">
        <v>130</v>
      </c>
      <c r="I5427">
        <v>125</v>
      </c>
      <c r="J5427">
        <v>18.7</v>
      </c>
      <c r="K5427">
        <v>2.4</v>
      </c>
      <c r="L5427">
        <v>105</v>
      </c>
      <c r="M5427">
        <v>12.7</v>
      </c>
      <c r="N5427">
        <v>3</v>
      </c>
      <c r="O5427">
        <v>44.2</v>
      </c>
      <c r="P5427">
        <v>55</v>
      </c>
      <c r="Q5427">
        <v>65.5</v>
      </c>
      <c r="R5427">
        <v>21.3</v>
      </c>
      <c r="S5427">
        <v>50</v>
      </c>
      <c r="T5427">
        <v>23700</v>
      </c>
      <c r="U5427">
        <v>32800</v>
      </c>
      <c r="V5427">
        <v>45300</v>
      </c>
    </row>
    <row r="5428" spans="1:22" x14ac:dyDescent="0.25">
      <c r="A5428" t="str">
        <f t="shared" si="84"/>
        <v>2017/20181FemaleComputingUK</v>
      </c>
      <c r="B5428" t="s">
        <v>126</v>
      </c>
      <c r="C5428" t="s">
        <v>38</v>
      </c>
      <c r="D5428">
        <v>1</v>
      </c>
      <c r="E5428" t="s">
        <v>1</v>
      </c>
      <c r="F5428" t="s">
        <v>61</v>
      </c>
      <c r="G5428" t="s">
        <v>95</v>
      </c>
      <c r="H5428">
        <v>1495</v>
      </c>
      <c r="I5428">
        <v>1490</v>
      </c>
      <c r="J5428">
        <v>1.2</v>
      </c>
      <c r="K5428">
        <v>0.3</v>
      </c>
      <c r="L5428">
        <v>1475</v>
      </c>
      <c r="M5428">
        <v>5.0999999999999996</v>
      </c>
      <c r="N5428">
        <v>8.6999999999999993</v>
      </c>
      <c r="O5428">
        <v>68.8</v>
      </c>
      <c r="P5428">
        <v>78.400000000000006</v>
      </c>
      <c r="Q5428">
        <v>85.1</v>
      </c>
      <c r="R5428">
        <v>16.3</v>
      </c>
      <c r="S5428">
        <v>1005</v>
      </c>
      <c r="T5428">
        <v>15700</v>
      </c>
      <c r="U5428">
        <v>20800</v>
      </c>
      <c r="V5428">
        <v>26600</v>
      </c>
    </row>
    <row r="5429" spans="1:22" x14ac:dyDescent="0.25">
      <c r="A5429" t="str">
        <f t="shared" si="84"/>
        <v>2017/20181FemaleComputingNon-EU</v>
      </c>
      <c r="B5429" t="s">
        <v>126</v>
      </c>
      <c r="C5429" t="s">
        <v>38</v>
      </c>
      <c r="D5429">
        <v>1</v>
      </c>
      <c r="E5429" t="s">
        <v>1</v>
      </c>
      <c r="F5429" t="s">
        <v>125</v>
      </c>
      <c r="G5429" t="s">
        <v>95</v>
      </c>
      <c r="H5429">
        <v>300</v>
      </c>
      <c r="I5429">
        <v>300</v>
      </c>
      <c r="J5429">
        <v>36.700000000000003</v>
      </c>
      <c r="K5429">
        <v>1</v>
      </c>
      <c r="L5429">
        <v>190</v>
      </c>
      <c r="M5429">
        <v>14.5</v>
      </c>
      <c r="N5429">
        <v>1</v>
      </c>
      <c r="O5429">
        <v>8.3000000000000007</v>
      </c>
      <c r="P5429">
        <v>14.4</v>
      </c>
      <c r="Q5429">
        <v>47.8</v>
      </c>
      <c r="R5429">
        <v>39.5</v>
      </c>
      <c r="S5429">
        <v>25</v>
      </c>
      <c r="T5429">
        <v>24100</v>
      </c>
      <c r="U5429">
        <v>29200</v>
      </c>
      <c r="V5429">
        <v>38700</v>
      </c>
    </row>
    <row r="5430" spans="1:22" x14ac:dyDescent="0.25">
      <c r="A5430" t="str">
        <f t="shared" si="84"/>
        <v>2017/20181FemaleCreative arts and designEU</v>
      </c>
      <c r="B5430" t="s">
        <v>126</v>
      </c>
      <c r="C5430" t="s">
        <v>38</v>
      </c>
      <c r="D5430">
        <v>1</v>
      </c>
      <c r="E5430" t="s">
        <v>1</v>
      </c>
      <c r="F5430" t="s">
        <v>21</v>
      </c>
      <c r="G5430" t="s">
        <v>116</v>
      </c>
      <c r="H5430">
        <v>845</v>
      </c>
      <c r="I5430">
        <v>830</v>
      </c>
      <c r="J5430">
        <v>18</v>
      </c>
      <c r="K5430">
        <v>2.1</v>
      </c>
      <c r="L5430">
        <v>680</v>
      </c>
      <c r="M5430">
        <v>19.8</v>
      </c>
      <c r="N5430">
        <v>10.7</v>
      </c>
      <c r="O5430">
        <v>36.1</v>
      </c>
      <c r="P5430">
        <v>42.9</v>
      </c>
      <c r="Q5430">
        <v>51.6</v>
      </c>
      <c r="R5430">
        <v>15.5</v>
      </c>
      <c r="S5430">
        <v>265</v>
      </c>
      <c r="T5430">
        <v>11700</v>
      </c>
      <c r="U5430">
        <v>17600</v>
      </c>
      <c r="V5430">
        <v>21500</v>
      </c>
    </row>
    <row r="5431" spans="1:22" x14ac:dyDescent="0.25">
      <c r="A5431" t="str">
        <f t="shared" si="84"/>
        <v>2017/20181FemaleCreative arts and designUK</v>
      </c>
      <c r="B5431" t="s">
        <v>126</v>
      </c>
      <c r="C5431" t="s">
        <v>38</v>
      </c>
      <c r="D5431">
        <v>1</v>
      </c>
      <c r="E5431" t="s">
        <v>1</v>
      </c>
      <c r="F5431" t="s">
        <v>61</v>
      </c>
      <c r="G5431" t="s">
        <v>116</v>
      </c>
      <c r="H5431">
        <v>13300</v>
      </c>
      <c r="I5431">
        <v>13275</v>
      </c>
      <c r="J5431">
        <v>1.4</v>
      </c>
      <c r="K5431">
        <v>0.2</v>
      </c>
      <c r="L5431">
        <v>13095</v>
      </c>
      <c r="M5431">
        <v>5.0999999999999996</v>
      </c>
      <c r="N5431">
        <v>10.8</v>
      </c>
      <c r="O5431">
        <v>72.7</v>
      </c>
      <c r="P5431">
        <v>79.099999999999994</v>
      </c>
      <c r="Q5431">
        <v>82.8</v>
      </c>
      <c r="R5431">
        <v>10</v>
      </c>
      <c r="S5431">
        <v>9265</v>
      </c>
      <c r="T5431">
        <v>11300</v>
      </c>
      <c r="U5431">
        <v>15700</v>
      </c>
      <c r="V5431">
        <v>19700</v>
      </c>
    </row>
    <row r="5432" spans="1:22" x14ac:dyDescent="0.25">
      <c r="A5432" t="str">
        <f t="shared" si="84"/>
        <v>2017/20181FemaleCreative arts and designNon-EU</v>
      </c>
      <c r="B5432" t="s">
        <v>126</v>
      </c>
      <c r="C5432" t="s">
        <v>38</v>
      </c>
      <c r="D5432">
        <v>1</v>
      </c>
      <c r="E5432" t="s">
        <v>1</v>
      </c>
      <c r="F5432" t="s">
        <v>125</v>
      </c>
      <c r="G5432" t="s">
        <v>116</v>
      </c>
      <c r="H5432">
        <v>1825</v>
      </c>
      <c r="I5432">
        <v>1815</v>
      </c>
      <c r="J5432">
        <v>47.7</v>
      </c>
      <c r="K5432">
        <v>0.7</v>
      </c>
      <c r="L5432">
        <v>950</v>
      </c>
      <c r="M5432">
        <v>19.899999999999999</v>
      </c>
      <c r="N5432">
        <v>3.4</v>
      </c>
      <c r="O5432">
        <v>8.9</v>
      </c>
      <c r="P5432">
        <v>11.3</v>
      </c>
      <c r="Q5432">
        <v>29.1</v>
      </c>
      <c r="R5432">
        <v>20.2</v>
      </c>
      <c r="S5432">
        <v>140</v>
      </c>
      <c r="T5432">
        <v>10200</v>
      </c>
      <c r="U5432">
        <v>17900</v>
      </c>
      <c r="V5432">
        <v>21900</v>
      </c>
    </row>
    <row r="5433" spans="1:22" x14ac:dyDescent="0.25">
      <c r="A5433" t="str">
        <f t="shared" si="84"/>
        <v>2017/20181FemaleEconomicsEU</v>
      </c>
      <c r="B5433" t="s">
        <v>126</v>
      </c>
      <c r="C5433" t="s">
        <v>38</v>
      </c>
      <c r="D5433">
        <v>1</v>
      </c>
      <c r="E5433" t="s">
        <v>1</v>
      </c>
      <c r="F5433" t="s">
        <v>21</v>
      </c>
      <c r="G5433" t="s">
        <v>8</v>
      </c>
      <c r="H5433">
        <v>255</v>
      </c>
      <c r="I5433">
        <v>250</v>
      </c>
      <c r="J5433">
        <v>14.8</v>
      </c>
      <c r="K5433">
        <v>2.2000000000000002</v>
      </c>
      <c r="L5433">
        <v>210</v>
      </c>
      <c r="M5433">
        <v>13.3</v>
      </c>
      <c r="N5433">
        <v>3.4</v>
      </c>
      <c r="O5433">
        <v>26.9</v>
      </c>
      <c r="P5433">
        <v>44.2</v>
      </c>
      <c r="Q5433">
        <v>68.599999999999994</v>
      </c>
      <c r="R5433">
        <v>41.6</v>
      </c>
      <c r="S5433">
        <v>65</v>
      </c>
      <c r="T5433">
        <v>23000</v>
      </c>
      <c r="U5433">
        <v>29200</v>
      </c>
      <c r="V5433">
        <v>38700</v>
      </c>
    </row>
    <row r="5434" spans="1:22" x14ac:dyDescent="0.25">
      <c r="A5434" t="str">
        <f t="shared" si="84"/>
        <v>2017/20181FemaleEconomicsUK</v>
      </c>
      <c r="B5434" t="s">
        <v>126</v>
      </c>
      <c r="C5434" t="s">
        <v>38</v>
      </c>
      <c r="D5434">
        <v>1</v>
      </c>
      <c r="E5434" t="s">
        <v>1</v>
      </c>
      <c r="F5434" t="s">
        <v>61</v>
      </c>
      <c r="G5434" t="s">
        <v>8</v>
      </c>
      <c r="H5434">
        <v>1500</v>
      </c>
      <c r="I5434">
        <v>1495</v>
      </c>
      <c r="J5434">
        <v>0.7</v>
      </c>
      <c r="K5434">
        <v>0.2</v>
      </c>
      <c r="L5434">
        <v>1485</v>
      </c>
      <c r="M5434">
        <v>5</v>
      </c>
      <c r="N5434">
        <v>5.8</v>
      </c>
      <c r="O5434">
        <v>69</v>
      </c>
      <c r="P5434">
        <v>80.2</v>
      </c>
      <c r="Q5434">
        <v>88.5</v>
      </c>
      <c r="R5434">
        <v>19.5</v>
      </c>
      <c r="S5434">
        <v>1020</v>
      </c>
      <c r="T5434">
        <v>20400</v>
      </c>
      <c r="U5434">
        <v>26300</v>
      </c>
      <c r="V5434">
        <v>31800</v>
      </c>
    </row>
    <row r="5435" spans="1:22" x14ac:dyDescent="0.25">
      <c r="A5435" t="str">
        <f t="shared" si="84"/>
        <v>2017/20181FemaleEconomicsNon-EU</v>
      </c>
      <c r="B5435" t="s">
        <v>126</v>
      </c>
      <c r="C5435" t="s">
        <v>38</v>
      </c>
      <c r="D5435">
        <v>1</v>
      </c>
      <c r="E5435" t="s">
        <v>1</v>
      </c>
      <c r="F5435" t="s">
        <v>125</v>
      </c>
      <c r="G5435" t="s">
        <v>8</v>
      </c>
      <c r="H5435">
        <v>995</v>
      </c>
      <c r="I5435">
        <v>990</v>
      </c>
      <c r="J5435">
        <v>33</v>
      </c>
      <c r="K5435">
        <v>0.9</v>
      </c>
      <c r="L5435">
        <v>665</v>
      </c>
      <c r="M5435">
        <v>11.5</v>
      </c>
      <c r="N5435">
        <v>2</v>
      </c>
      <c r="O5435">
        <v>8.1999999999999993</v>
      </c>
      <c r="P5435">
        <v>13.3</v>
      </c>
      <c r="Q5435">
        <v>53.6</v>
      </c>
      <c r="R5435">
        <v>45.3</v>
      </c>
      <c r="S5435">
        <v>70</v>
      </c>
      <c r="T5435">
        <v>27400</v>
      </c>
      <c r="U5435">
        <v>33900</v>
      </c>
      <c r="V5435">
        <v>47100</v>
      </c>
    </row>
    <row r="5436" spans="1:22" x14ac:dyDescent="0.25">
      <c r="A5436" t="str">
        <f t="shared" si="84"/>
        <v>2017/20181FemaleEducation and teachingEU</v>
      </c>
      <c r="B5436" t="s">
        <v>126</v>
      </c>
      <c r="C5436" t="s">
        <v>38</v>
      </c>
      <c r="D5436">
        <v>1</v>
      </c>
      <c r="E5436" t="s">
        <v>1</v>
      </c>
      <c r="F5436" t="s">
        <v>21</v>
      </c>
      <c r="G5436" t="s">
        <v>118</v>
      </c>
      <c r="H5436">
        <v>80</v>
      </c>
      <c r="I5436">
        <v>75</v>
      </c>
      <c r="J5436">
        <v>13.8</v>
      </c>
      <c r="K5436">
        <v>6.8</v>
      </c>
      <c r="L5436">
        <v>65</v>
      </c>
      <c r="M5436">
        <v>7.8</v>
      </c>
      <c r="N5436">
        <v>11.3</v>
      </c>
      <c r="O5436">
        <v>29.3</v>
      </c>
      <c r="P5436">
        <v>59.1</v>
      </c>
      <c r="Q5436">
        <v>67.099999999999994</v>
      </c>
      <c r="R5436">
        <v>37.799999999999997</v>
      </c>
      <c r="S5436">
        <v>20</v>
      </c>
      <c r="T5436">
        <v>15000</v>
      </c>
      <c r="U5436">
        <v>20800</v>
      </c>
      <c r="V5436">
        <v>21900</v>
      </c>
    </row>
    <row r="5437" spans="1:22" x14ac:dyDescent="0.25">
      <c r="A5437" t="str">
        <f t="shared" si="84"/>
        <v>2017/20181FemaleEducation and teachingUK</v>
      </c>
      <c r="B5437" t="s">
        <v>126</v>
      </c>
      <c r="C5437" t="s">
        <v>38</v>
      </c>
      <c r="D5437">
        <v>1</v>
      </c>
      <c r="E5437" t="s">
        <v>1</v>
      </c>
      <c r="F5437" t="s">
        <v>61</v>
      </c>
      <c r="G5437" t="s">
        <v>118</v>
      </c>
      <c r="H5437">
        <v>13865</v>
      </c>
      <c r="I5437">
        <v>13845</v>
      </c>
      <c r="J5437">
        <v>0.8</v>
      </c>
      <c r="K5437">
        <v>0.1</v>
      </c>
      <c r="L5437">
        <v>13730</v>
      </c>
      <c r="M5437">
        <v>2.5</v>
      </c>
      <c r="N5437">
        <v>5.0999999999999996</v>
      </c>
      <c r="O5437">
        <v>70.599999999999994</v>
      </c>
      <c r="P5437">
        <v>86.6</v>
      </c>
      <c r="Q5437">
        <v>91.6</v>
      </c>
      <c r="R5437">
        <v>21</v>
      </c>
      <c r="S5437">
        <v>9645</v>
      </c>
      <c r="T5437">
        <v>12800</v>
      </c>
      <c r="U5437">
        <v>18200</v>
      </c>
      <c r="V5437">
        <v>21900</v>
      </c>
    </row>
    <row r="5438" spans="1:22" x14ac:dyDescent="0.25">
      <c r="A5438" t="str">
        <f t="shared" si="84"/>
        <v>2017/20181FemaleEducation and teachingNon-EU</v>
      </c>
      <c r="B5438" t="s">
        <v>126</v>
      </c>
      <c r="C5438" t="s">
        <v>38</v>
      </c>
      <c r="D5438">
        <v>1</v>
      </c>
      <c r="E5438" t="s">
        <v>1</v>
      </c>
      <c r="F5438" t="s">
        <v>125</v>
      </c>
      <c r="G5438" t="s">
        <v>118</v>
      </c>
      <c r="H5438">
        <v>145</v>
      </c>
      <c r="I5438">
        <v>135</v>
      </c>
      <c r="J5438">
        <v>33.1</v>
      </c>
      <c r="K5438">
        <v>4.9000000000000004</v>
      </c>
      <c r="L5438">
        <v>90</v>
      </c>
      <c r="M5438">
        <v>12.8</v>
      </c>
      <c r="N5438">
        <v>3.7</v>
      </c>
      <c r="O5438">
        <v>17.2</v>
      </c>
      <c r="P5438">
        <v>22.9</v>
      </c>
      <c r="Q5438">
        <v>50.4</v>
      </c>
      <c r="R5438">
        <v>33.1</v>
      </c>
      <c r="S5438">
        <v>20</v>
      </c>
      <c r="T5438">
        <v>10600</v>
      </c>
      <c r="U5438">
        <v>14700</v>
      </c>
      <c r="V5438">
        <v>20800</v>
      </c>
    </row>
    <row r="5439" spans="1:22" x14ac:dyDescent="0.25">
      <c r="A5439" t="str">
        <f t="shared" si="84"/>
        <v>2017/20181FemaleEngineeringEU</v>
      </c>
      <c r="B5439" t="s">
        <v>126</v>
      </c>
      <c r="C5439" t="s">
        <v>38</v>
      </c>
      <c r="D5439">
        <v>1</v>
      </c>
      <c r="E5439" t="s">
        <v>1</v>
      </c>
      <c r="F5439" t="s">
        <v>21</v>
      </c>
      <c r="G5439" t="s">
        <v>93</v>
      </c>
      <c r="H5439">
        <v>205</v>
      </c>
      <c r="I5439">
        <v>195</v>
      </c>
      <c r="J5439">
        <v>14</v>
      </c>
      <c r="K5439">
        <v>3</v>
      </c>
      <c r="L5439">
        <v>170</v>
      </c>
      <c r="M5439">
        <v>10.199999999999999</v>
      </c>
      <c r="N5439">
        <v>5.3</v>
      </c>
      <c r="O5439">
        <v>41.5</v>
      </c>
      <c r="P5439">
        <v>56.6</v>
      </c>
      <c r="Q5439">
        <v>70.5</v>
      </c>
      <c r="R5439">
        <v>29</v>
      </c>
      <c r="S5439">
        <v>80</v>
      </c>
      <c r="T5439">
        <v>24800</v>
      </c>
      <c r="U5439">
        <v>28800</v>
      </c>
      <c r="V5439">
        <v>33600</v>
      </c>
    </row>
    <row r="5440" spans="1:22" x14ac:dyDescent="0.25">
      <c r="A5440" t="str">
        <f t="shared" si="84"/>
        <v>2017/20181FemaleEngineeringUK</v>
      </c>
      <c r="B5440" t="s">
        <v>126</v>
      </c>
      <c r="C5440" t="s">
        <v>38</v>
      </c>
      <c r="D5440">
        <v>1</v>
      </c>
      <c r="E5440" t="s">
        <v>1</v>
      </c>
      <c r="F5440" t="s">
        <v>61</v>
      </c>
      <c r="G5440" t="s">
        <v>93</v>
      </c>
      <c r="H5440">
        <v>1600</v>
      </c>
      <c r="I5440">
        <v>1595</v>
      </c>
      <c r="J5440">
        <v>1.2</v>
      </c>
      <c r="K5440">
        <v>0.3</v>
      </c>
      <c r="L5440">
        <v>1580</v>
      </c>
      <c r="M5440">
        <v>4.0999999999999996</v>
      </c>
      <c r="N5440">
        <v>5.6</v>
      </c>
      <c r="O5440">
        <v>67.2</v>
      </c>
      <c r="P5440">
        <v>80.2</v>
      </c>
      <c r="Q5440">
        <v>89.1</v>
      </c>
      <c r="R5440">
        <v>21.9</v>
      </c>
      <c r="S5440">
        <v>1055</v>
      </c>
      <c r="T5440">
        <v>19700</v>
      </c>
      <c r="U5440">
        <v>25900</v>
      </c>
      <c r="V5440">
        <v>30300</v>
      </c>
    </row>
    <row r="5441" spans="1:22" x14ac:dyDescent="0.25">
      <c r="A5441" t="str">
        <f t="shared" si="84"/>
        <v>2017/20181FemaleEngineeringNon-EU</v>
      </c>
      <c r="B5441" t="s">
        <v>126</v>
      </c>
      <c r="C5441" t="s">
        <v>38</v>
      </c>
      <c r="D5441">
        <v>1</v>
      </c>
      <c r="E5441" t="s">
        <v>1</v>
      </c>
      <c r="F5441" t="s">
        <v>125</v>
      </c>
      <c r="G5441" t="s">
        <v>93</v>
      </c>
      <c r="H5441">
        <v>980</v>
      </c>
      <c r="I5441">
        <v>970</v>
      </c>
      <c r="J5441">
        <v>37.799999999999997</v>
      </c>
      <c r="K5441">
        <v>0.8</v>
      </c>
      <c r="L5441">
        <v>605</v>
      </c>
      <c r="M5441">
        <v>12</v>
      </c>
      <c r="N5441">
        <v>2.5</v>
      </c>
      <c r="O5441">
        <v>9.8000000000000007</v>
      </c>
      <c r="P5441">
        <v>15.6</v>
      </c>
      <c r="Q5441">
        <v>47.7</v>
      </c>
      <c r="R5441">
        <v>37.9</v>
      </c>
      <c r="S5441">
        <v>80</v>
      </c>
      <c r="T5441">
        <v>25600</v>
      </c>
      <c r="U5441">
        <v>28800</v>
      </c>
      <c r="V5441">
        <v>33900</v>
      </c>
    </row>
    <row r="5442" spans="1:22" x14ac:dyDescent="0.25">
      <c r="A5442" t="str">
        <f t="shared" si="84"/>
        <v>2017/20181FemaleEnglish studiesEU</v>
      </c>
      <c r="B5442" t="s">
        <v>126</v>
      </c>
      <c r="C5442" t="s">
        <v>38</v>
      </c>
      <c r="D5442">
        <v>1</v>
      </c>
      <c r="E5442" t="s">
        <v>1</v>
      </c>
      <c r="F5442" t="s">
        <v>21</v>
      </c>
      <c r="G5442" t="s">
        <v>109</v>
      </c>
      <c r="H5442">
        <v>240</v>
      </c>
      <c r="I5442">
        <v>235</v>
      </c>
      <c r="J5442">
        <v>18.2</v>
      </c>
      <c r="K5442">
        <v>3</v>
      </c>
      <c r="L5442">
        <v>190</v>
      </c>
      <c r="M5442">
        <v>14.4</v>
      </c>
      <c r="N5442">
        <v>6.5</v>
      </c>
      <c r="O5442">
        <v>18.3</v>
      </c>
      <c r="P5442">
        <v>34.9</v>
      </c>
      <c r="Q5442">
        <v>60.9</v>
      </c>
      <c r="R5442">
        <v>42.6</v>
      </c>
      <c r="S5442">
        <v>40</v>
      </c>
      <c r="T5442">
        <v>12800</v>
      </c>
      <c r="U5442">
        <v>16800</v>
      </c>
      <c r="V5442">
        <v>22300</v>
      </c>
    </row>
    <row r="5443" spans="1:22" x14ac:dyDescent="0.25">
      <c r="A5443" t="str">
        <f t="shared" si="84"/>
        <v>2017/20181FemaleEnglish studiesUK</v>
      </c>
      <c r="B5443" t="s">
        <v>126</v>
      </c>
      <c r="C5443" t="s">
        <v>38</v>
      </c>
      <c r="D5443">
        <v>1</v>
      </c>
      <c r="E5443" t="s">
        <v>1</v>
      </c>
      <c r="F5443" t="s">
        <v>61</v>
      </c>
      <c r="G5443" t="s">
        <v>109</v>
      </c>
      <c r="H5443">
        <v>8690</v>
      </c>
      <c r="I5443">
        <v>8670</v>
      </c>
      <c r="J5443">
        <v>1.1000000000000001</v>
      </c>
      <c r="K5443">
        <v>0.2</v>
      </c>
      <c r="L5443">
        <v>8575</v>
      </c>
      <c r="M5443">
        <v>3.7</v>
      </c>
      <c r="N5443">
        <v>7.8</v>
      </c>
      <c r="O5443">
        <v>56.3</v>
      </c>
      <c r="P5443">
        <v>76.400000000000006</v>
      </c>
      <c r="Q5443">
        <v>87.4</v>
      </c>
      <c r="R5443">
        <v>31.1</v>
      </c>
      <c r="S5443">
        <v>4730</v>
      </c>
      <c r="T5443">
        <v>12400</v>
      </c>
      <c r="U5443">
        <v>17200</v>
      </c>
      <c r="V5443">
        <v>21200</v>
      </c>
    </row>
    <row r="5444" spans="1:22" x14ac:dyDescent="0.25">
      <c r="A5444" t="str">
        <f t="shared" ref="A5444:A5507" si="85">B5444&amp;D5444&amp;E5444&amp;G5444&amp;F5444</f>
        <v>2017/20181FemaleEnglish studiesNon-EU</v>
      </c>
      <c r="B5444" t="s">
        <v>126</v>
      </c>
      <c r="C5444" t="s">
        <v>38</v>
      </c>
      <c r="D5444">
        <v>1</v>
      </c>
      <c r="E5444" t="s">
        <v>1</v>
      </c>
      <c r="F5444" t="s">
        <v>125</v>
      </c>
      <c r="G5444" t="s">
        <v>109</v>
      </c>
      <c r="H5444">
        <v>525</v>
      </c>
      <c r="I5444">
        <v>525</v>
      </c>
      <c r="J5444">
        <v>32.299999999999997</v>
      </c>
      <c r="K5444">
        <v>0.7</v>
      </c>
      <c r="L5444">
        <v>355</v>
      </c>
      <c r="M5444">
        <v>11.7</v>
      </c>
      <c r="N5444">
        <v>1.8</v>
      </c>
      <c r="O5444">
        <v>9</v>
      </c>
      <c r="P5444">
        <v>14.1</v>
      </c>
      <c r="Q5444">
        <v>54.2</v>
      </c>
      <c r="R5444">
        <v>45.2</v>
      </c>
      <c r="S5444">
        <v>45</v>
      </c>
      <c r="T5444">
        <v>17200</v>
      </c>
      <c r="U5444">
        <v>20400</v>
      </c>
      <c r="V5444">
        <v>25200</v>
      </c>
    </row>
    <row r="5445" spans="1:22" x14ac:dyDescent="0.25">
      <c r="A5445" t="str">
        <f t="shared" si="85"/>
        <v>2017/20181FemaleGeneral, applied and forensic sciencesEU</v>
      </c>
      <c r="B5445" t="s">
        <v>126</v>
      </c>
      <c r="C5445" t="s">
        <v>38</v>
      </c>
      <c r="D5445">
        <v>1</v>
      </c>
      <c r="E5445" t="s">
        <v>1</v>
      </c>
      <c r="F5445" t="s">
        <v>21</v>
      </c>
      <c r="G5445" t="s">
        <v>147</v>
      </c>
      <c r="H5445">
        <v>45</v>
      </c>
      <c r="I5445">
        <v>45</v>
      </c>
      <c r="J5445">
        <v>8.1</v>
      </c>
      <c r="K5445">
        <v>0</v>
      </c>
      <c r="L5445">
        <v>40</v>
      </c>
      <c r="M5445">
        <v>11.8</v>
      </c>
      <c r="N5445">
        <v>5.3</v>
      </c>
      <c r="O5445">
        <v>22.8</v>
      </c>
      <c r="P5445">
        <v>47</v>
      </c>
      <c r="Q5445">
        <v>74.900000000000006</v>
      </c>
      <c r="R5445">
        <v>52.1</v>
      </c>
      <c r="S5445" t="s">
        <v>124</v>
      </c>
      <c r="T5445" t="s">
        <v>124</v>
      </c>
      <c r="U5445" t="s">
        <v>124</v>
      </c>
      <c r="V5445" t="s">
        <v>124</v>
      </c>
    </row>
    <row r="5446" spans="1:22" x14ac:dyDescent="0.25">
      <c r="A5446" t="str">
        <f t="shared" si="85"/>
        <v>2017/20181FemaleGeneral, applied and forensic sciencesUK</v>
      </c>
      <c r="B5446" t="s">
        <v>126</v>
      </c>
      <c r="C5446" t="s">
        <v>38</v>
      </c>
      <c r="D5446">
        <v>1</v>
      </c>
      <c r="E5446" t="s">
        <v>1</v>
      </c>
      <c r="F5446" t="s">
        <v>61</v>
      </c>
      <c r="G5446" t="s">
        <v>147</v>
      </c>
      <c r="H5446">
        <v>850</v>
      </c>
      <c r="I5446">
        <v>850</v>
      </c>
      <c r="J5446">
        <v>1.1000000000000001</v>
      </c>
      <c r="K5446">
        <v>0.3</v>
      </c>
      <c r="L5446">
        <v>840</v>
      </c>
      <c r="M5446">
        <v>3.8</v>
      </c>
      <c r="N5446">
        <v>6.9</v>
      </c>
      <c r="O5446">
        <v>58.4</v>
      </c>
      <c r="P5446">
        <v>75.400000000000006</v>
      </c>
      <c r="Q5446">
        <v>88.2</v>
      </c>
      <c r="R5446">
        <v>29.8</v>
      </c>
      <c r="S5446">
        <v>485</v>
      </c>
      <c r="T5446">
        <v>13500</v>
      </c>
      <c r="U5446">
        <v>17500</v>
      </c>
      <c r="V5446">
        <v>21200</v>
      </c>
    </row>
    <row r="5447" spans="1:22" x14ac:dyDescent="0.25">
      <c r="A5447" t="str">
        <f t="shared" si="85"/>
        <v>2017/20181FemaleGeneral, applied and forensic sciencesNon-EU</v>
      </c>
      <c r="B5447" t="s">
        <v>126</v>
      </c>
      <c r="C5447" t="s">
        <v>38</v>
      </c>
      <c r="D5447">
        <v>1</v>
      </c>
      <c r="E5447" t="s">
        <v>1</v>
      </c>
      <c r="F5447" t="s">
        <v>125</v>
      </c>
      <c r="G5447" t="s">
        <v>147</v>
      </c>
      <c r="H5447">
        <v>35</v>
      </c>
      <c r="I5447">
        <v>35</v>
      </c>
      <c r="J5447">
        <v>31.9</v>
      </c>
      <c r="K5447">
        <v>0</v>
      </c>
      <c r="L5447">
        <v>25</v>
      </c>
      <c r="M5447">
        <v>15.2</v>
      </c>
      <c r="N5447">
        <v>0.9</v>
      </c>
      <c r="O5447">
        <v>4.5999999999999996</v>
      </c>
      <c r="P5447">
        <v>20.7</v>
      </c>
      <c r="Q5447">
        <v>52</v>
      </c>
      <c r="R5447">
        <v>47.4</v>
      </c>
      <c r="S5447" t="s">
        <v>124</v>
      </c>
      <c r="T5447" t="s">
        <v>124</v>
      </c>
      <c r="U5447" t="s">
        <v>124</v>
      </c>
      <c r="V5447" t="s">
        <v>124</v>
      </c>
    </row>
    <row r="5448" spans="1:22" x14ac:dyDescent="0.25">
      <c r="A5448" t="str">
        <f t="shared" si="85"/>
        <v>2017/20181FemaleGeography, earth and environmental studiesEU</v>
      </c>
      <c r="B5448" t="s">
        <v>126</v>
      </c>
      <c r="C5448" t="s">
        <v>38</v>
      </c>
      <c r="D5448">
        <v>1</v>
      </c>
      <c r="E5448" t="s">
        <v>1</v>
      </c>
      <c r="F5448" t="s">
        <v>21</v>
      </c>
      <c r="G5448" t="s">
        <v>148</v>
      </c>
      <c r="H5448">
        <v>95</v>
      </c>
      <c r="I5448">
        <v>95</v>
      </c>
      <c r="J5448">
        <v>10.8</v>
      </c>
      <c r="K5448">
        <v>1.7</v>
      </c>
      <c r="L5448">
        <v>85</v>
      </c>
      <c r="M5448">
        <v>21</v>
      </c>
      <c r="N5448">
        <v>5.3</v>
      </c>
      <c r="O5448">
        <v>23</v>
      </c>
      <c r="P5448">
        <v>32.9</v>
      </c>
      <c r="Q5448">
        <v>62.9</v>
      </c>
      <c r="R5448">
        <v>39.9</v>
      </c>
      <c r="S5448">
        <v>20</v>
      </c>
      <c r="T5448">
        <v>12000</v>
      </c>
      <c r="U5448">
        <v>17200</v>
      </c>
      <c r="V5448">
        <v>22200</v>
      </c>
    </row>
    <row r="5449" spans="1:22" x14ac:dyDescent="0.25">
      <c r="A5449" t="str">
        <f t="shared" si="85"/>
        <v>2017/20181FemaleGeography, earth and environmental studiesUK</v>
      </c>
      <c r="B5449" t="s">
        <v>126</v>
      </c>
      <c r="C5449" t="s">
        <v>38</v>
      </c>
      <c r="D5449">
        <v>1</v>
      </c>
      <c r="E5449" t="s">
        <v>1</v>
      </c>
      <c r="F5449" t="s">
        <v>61</v>
      </c>
      <c r="G5449" t="s">
        <v>148</v>
      </c>
      <c r="H5449">
        <v>3545</v>
      </c>
      <c r="I5449">
        <v>3540</v>
      </c>
      <c r="J5449">
        <v>1.2</v>
      </c>
      <c r="K5449">
        <v>0.2</v>
      </c>
      <c r="L5449">
        <v>3495</v>
      </c>
      <c r="M5449">
        <v>3.3</v>
      </c>
      <c r="N5449">
        <v>6.7</v>
      </c>
      <c r="O5449">
        <v>55.7</v>
      </c>
      <c r="P5449">
        <v>76.599999999999994</v>
      </c>
      <c r="Q5449">
        <v>88.8</v>
      </c>
      <c r="R5449">
        <v>33.1</v>
      </c>
      <c r="S5449">
        <v>1925</v>
      </c>
      <c r="T5449">
        <v>15300</v>
      </c>
      <c r="U5449">
        <v>20100</v>
      </c>
      <c r="V5449">
        <v>24500</v>
      </c>
    </row>
    <row r="5450" spans="1:22" x14ac:dyDescent="0.25">
      <c r="A5450" t="str">
        <f t="shared" si="85"/>
        <v>2017/20181FemaleGeography, earth and environmental studiesNon-EU</v>
      </c>
      <c r="B5450" t="s">
        <v>126</v>
      </c>
      <c r="C5450" t="s">
        <v>38</v>
      </c>
      <c r="D5450">
        <v>1</v>
      </c>
      <c r="E5450" t="s">
        <v>1</v>
      </c>
      <c r="F5450" t="s">
        <v>125</v>
      </c>
      <c r="G5450" t="s">
        <v>148</v>
      </c>
      <c r="H5450">
        <v>255</v>
      </c>
      <c r="I5450">
        <v>250</v>
      </c>
      <c r="J5450">
        <v>42.5</v>
      </c>
      <c r="K5450">
        <v>1.8</v>
      </c>
      <c r="L5450">
        <v>145</v>
      </c>
      <c r="M5450">
        <v>12.2</v>
      </c>
      <c r="N5450">
        <v>3.4</v>
      </c>
      <c r="O5450">
        <v>6.9</v>
      </c>
      <c r="P5450">
        <v>12.4</v>
      </c>
      <c r="Q5450">
        <v>41.9</v>
      </c>
      <c r="R5450">
        <v>35</v>
      </c>
      <c r="S5450">
        <v>15</v>
      </c>
      <c r="T5450">
        <v>17200</v>
      </c>
      <c r="U5450">
        <v>25600</v>
      </c>
      <c r="V5450">
        <v>31000</v>
      </c>
    </row>
    <row r="5451" spans="1:22" x14ac:dyDescent="0.25">
      <c r="A5451" t="str">
        <f t="shared" si="85"/>
        <v>2017/20181FemaleHealth and social careEU</v>
      </c>
      <c r="B5451" t="s">
        <v>126</v>
      </c>
      <c r="C5451" t="s">
        <v>38</v>
      </c>
      <c r="D5451">
        <v>1</v>
      </c>
      <c r="E5451" t="s">
        <v>1</v>
      </c>
      <c r="F5451" t="s">
        <v>21</v>
      </c>
      <c r="G5451" t="s">
        <v>104</v>
      </c>
      <c r="H5451">
        <v>20</v>
      </c>
      <c r="I5451">
        <v>20</v>
      </c>
      <c r="J5451">
        <v>15.6</v>
      </c>
      <c r="K5451">
        <v>9.4</v>
      </c>
      <c r="L5451">
        <v>15</v>
      </c>
      <c r="M5451">
        <v>18.3</v>
      </c>
      <c r="N5451">
        <v>0</v>
      </c>
      <c r="O5451">
        <v>28.7</v>
      </c>
      <c r="P5451">
        <v>52.2</v>
      </c>
      <c r="Q5451">
        <v>66.099999999999994</v>
      </c>
      <c r="R5451">
        <v>37.4</v>
      </c>
      <c r="S5451" t="s">
        <v>124</v>
      </c>
      <c r="T5451" t="s">
        <v>124</v>
      </c>
      <c r="U5451" t="s">
        <v>124</v>
      </c>
      <c r="V5451" t="s">
        <v>124</v>
      </c>
    </row>
    <row r="5452" spans="1:22" x14ac:dyDescent="0.25">
      <c r="A5452" t="str">
        <f t="shared" si="85"/>
        <v>2017/20181FemaleHealth and social careUK</v>
      </c>
      <c r="B5452" t="s">
        <v>126</v>
      </c>
      <c r="C5452" t="s">
        <v>38</v>
      </c>
      <c r="D5452">
        <v>1</v>
      </c>
      <c r="E5452" t="s">
        <v>1</v>
      </c>
      <c r="F5452" t="s">
        <v>61</v>
      </c>
      <c r="G5452" t="s">
        <v>104</v>
      </c>
      <c r="H5452">
        <v>5635</v>
      </c>
      <c r="I5452">
        <v>5630</v>
      </c>
      <c r="J5452">
        <v>1.1000000000000001</v>
      </c>
      <c r="K5452">
        <v>0.1</v>
      </c>
      <c r="L5452">
        <v>5565</v>
      </c>
      <c r="M5452">
        <v>2</v>
      </c>
      <c r="N5452">
        <v>5.2</v>
      </c>
      <c r="O5452">
        <v>69.5</v>
      </c>
      <c r="P5452">
        <v>86.8</v>
      </c>
      <c r="Q5452">
        <v>91.7</v>
      </c>
      <c r="R5452">
        <v>22.1</v>
      </c>
      <c r="S5452">
        <v>3830</v>
      </c>
      <c r="T5452">
        <v>13900</v>
      </c>
      <c r="U5452">
        <v>19700</v>
      </c>
      <c r="V5452">
        <v>26300</v>
      </c>
    </row>
    <row r="5453" spans="1:22" x14ac:dyDescent="0.25">
      <c r="A5453" t="str">
        <f t="shared" si="85"/>
        <v>2017/20181FemaleHealth and social careNon-EU</v>
      </c>
      <c r="B5453" t="s">
        <v>126</v>
      </c>
      <c r="C5453" t="s">
        <v>38</v>
      </c>
      <c r="D5453">
        <v>1</v>
      </c>
      <c r="E5453" t="s">
        <v>1</v>
      </c>
      <c r="F5453" t="s">
        <v>125</v>
      </c>
      <c r="G5453" t="s">
        <v>104</v>
      </c>
      <c r="H5453">
        <v>35</v>
      </c>
      <c r="I5453">
        <v>35</v>
      </c>
      <c r="J5453">
        <v>21.1</v>
      </c>
      <c r="K5453">
        <v>0</v>
      </c>
      <c r="L5453">
        <v>25</v>
      </c>
      <c r="M5453">
        <v>10.3</v>
      </c>
      <c r="N5453">
        <v>5.9</v>
      </c>
      <c r="O5453">
        <v>36.4</v>
      </c>
      <c r="P5453">
        <v>51</v>
      </c>
      <c r="Q5453">
        <v>62.8</v>
      </c>
      <c r="R5453">
        <v>26.4</v>
      </c>
      <c r="S5453">
        <v>10</v>
      </c>
      <c r="T5453">
        <v>20800</v>
      </c>
      <c r="U5453">
        <v>27000</v>
      </c>
      <c r="V5453">
        <v>33900</v>
      </c>
    </row>
    <row r="5454" spans="1:22" x14ac:dyDescent="0.25">
      <c r="A5454" t="str">
        <f t="shared" si="85"/>
        <v>2017/20181FemaleHistory and archaeologyEU</v>
      </c>
      <c r="B5454" t="s">
        <v>126</v>
      </c>
      <c r="C5454" t="s">
        <v>38</v>
      </c>
      <c r="D5454">
        <v>1</v>
      </c>
      <c r="E5454" t="s">
        <v>1</v>
      </c>
      <c r="F5454" t="s">
        <v>21</v>
      </c>
      <c r="G5454" t="s">
        <v>113</v>
      </c>
      <c r="H5454">
        <v>185</v>
      </c>
      <c r="I5454">
        <v>180</v>
      </c>
      <c r="J5454">
        <v>16.2</v>
      </c>
      <c r="K5454">
        <v>2.9</v>
      </c>
      <c r="L5454">
        <v>150</v>
      </c>
      <c r="M5454">
        <v>13.4</v>
      </c>
      <c r="N5454">
        <v>5.5</v>
      </c>
      <c r="O5454">
        <v>21.1</v>
      </c>
      <c r="P5454">
        <v>37.299999999999997</v>
      </c>
      <c r="Q5454">
        <v>64.900000000000006</v>
      </c>
      <c r="R5454">
        <v>43.8</v>
      </c>
      <c r="S5454">
        <v>35</v>
      </c>
      <c r="T5454">
        <v>14400</v>
      </c>
      <c r="U5454">
        <v>21200</v>
      </c>
      <c r="V5454">
        <v>27600</v>
      </c>
    </row>
    <row r="5455" spans="1:22" x14ac:dyDescent="0.25">
      <c r="A5455" t="str">
        <f t="shared" si="85"/>
        <v>2017/20181FemaleHistory and archaeologyUK</v>
      </c>
      <c r="B5455" t="s">
        <v>126</v>
      </c>
      <c r="C5455" t="s">
        <v>38</v>
      </c>
      <c r="D5455">
        <v>1</v>
      </c>
      <c r="E5455" t="s">
        <v>1</v>
      </c>
      <c r="F5455" t="s">
        <v>61</v>
      </c>
      <c r="G5455" t="s">
        <v>113</v>
      </c>
      <c r="H5455">
        <v>5780</v>
      </c>
      <c r="I5455">
        <v>5770</v>
      </c>
      <c r="J5455">
        <v>1</v>
      </c>
      <c r="K5455">
        <v>0.2</v>
      </c>
      <c r="L5455">
        <v>5710</v>
      </c>
      <c r="M5455">
        <v>3.5</v>
      </c>
      <c r="N5455">
        <v>6.7</v>
      </c>
      <c r="O5455">
        <v>52.5</v>
      </c>
      <c r="P5455">
        <v>73.900000000000006</v>
      </c>
      <c r="Q5455">
        <v>88.8</v>
      </c>
      <c r="R5455">
        <v>36.299999999999997</v>
      </c>
      <c r="S5455">
        <v>2935</v>
      </c>
      <c r="T5455">
        <v>13500</v>
      </c>
      <c r="U5455">
        <v>18600</v>
      </c>
      <c r="V5455">
        <v>23000</v>
      </c>
    </row>
    <row r="5456" spans="1:22" x14ac:dyDescent="0.25">
      <c r="A5456" t="str">
        <f t="shared" si="85"/>
        <v>2017/20181FemaleHistory and archaeologyNon-EU</v>
      </c>
      <c r="B5456" t="s">
        <v>126</v>
      </c>
      <c r="C5456" t="s">
        <v>38</v>
      </c>
      <c r="D5456">
        <v>1</v>
      </c>
      <c r="E5456" t="s">
        <v>1</v>
      </c>
      <c r="F5456" t="s">
        <v>125</v>
      </c>
      <c r="G5456" t="s">
        <v>113</v>
      </c>
      <c r="H5456">
        <v>210</v>
      </c>
      <c r="I5456">
        <v>200</v>
      </c>
      <c r="J5456">
        <v>25.9</v>
      </c>
      <c r="K5456">
        <v>3.6</v>
      </c>
      <c r="L5456">
        <v>150</v>
      </c>
      <c r="M5456">
        <v>14.5</v>
      </c>
      <c r="N5456">
        <v>2</v>
      </c>
      <c r="O5456">
        <v>14.6</v>
      </c>
      <c r="P5456">
        <v>23</v>
      </c>
      <c r="Q5456">
        <v>57.6</v>
      </c>
      <c r="R5456">
        <v>43</v>
      </c>
      <c r="S5456">
        <v>25</v>
      </c>
      <c r="T5456">
        <v>11700</v>
      </c>
      <c r="U5456">
        <v>19700</v>
      </c>
      <c r="V5456">
        <v>28800</v>
      </c>
    </row>
    <row r="5457" spans="1:22" x14ac:dyDescent="0.25">
      <c r="A5457" t="str">
        <f t="shared" si="85"/>
        <v>2017/20181FemaleLanguages and area studiesEU</v>
      </c>
      <c r="B5457" t="s">
        <v>126</v>
      </c>
      <c r="C5457" t="s">
        <v>38</v>
      </c>
      <c r="D5457">
        <v>1</v>
      </c>
      <c r="E5457" t="s">
        <v>1</v>
      </c>
      <c r="F5457" t="s">
        <v>21</v>
      </c>
      <c r="G5457" t="s">
        <v>149</v>
      </c>
      <c r="H5457">
        <v>340</v>
      </c>
      <c r="I5457">
        <v>325</v>
      </c>
      <c r="J5457">
        <v>14.7</v>
      </c>
      <c r="K5457">
        <v>4.4000000000000004</v>
      </c>
      <c r="L5457">
        <v>280</v>
      </c>
      <c r="M5457">
        <v>16.7</v>
      </c>
      <c r="N5457">
        <v>7.5</v>
      </c>
      <c r="O5457">
        <v>26.7</v>
      </c>
      <c r="P5457">
        <v>41.6</v>
      </c>
      <c r="Q5457">
        <v>61</v>
      </c>
      <c r="R5457">
        <v>34.299999999999997</v>
      </c>
      <c r="S5457">
        <v>80</v>
      </c>
      <c r="T5457">
        <v>17400</v>
      </c>
      <c r="U5457">
        <v>21900</v>
      </c>
      <c r="V5457">
        <v>27300</v>
      </c>
    </row>
    <row r="5458" spans="1:22" x14ac:dyDescent="0.25">
      <c r="A5458" t="str">
        <f t="shared" si="85"/>
        <v>2017/20181FemaleLanguages and area studiesUK</v>
      </c>
      <c r="B5458" t="s">
        <v>126</v>
      </c>
      <c r="C5458" t="s">
        <v>38</v>
      </c>
      <c r="D5458">
        <v>1</v>
      </c>
      <c r="E5458" t="s">
        <v>1</v>
      </c>
      <c r="F5458" t="s">
        <v>61</v>
      </c>
      <c r="G5458" t="s">
        <v>149</v>
      </c>
      <c r="H5458">
        <v>3515</v>
      </c>
      <c r="I5458">
        <v>3490</v>
      </c>
      <c r="J5458">
        <v>1</v>
      </c>
      <c r="K5458">
        <v>0.7</v>
      </c>
      <c r="L5458">
        <v>3455</v>
      </c>
      <c r="M5458">
        <v>8.6</v>
      </c>
      <c r="N5458">
        <v>8.6999999999999993</v>
      </c>
      <c r="O5458">
        <v>54.8</v>
      </c>
      <c r="P5458">
        <v>71</v>
      </c>
      <c r="Q5458">
        <v>81.8</v>
      </c>
      <c r="R5458">
        <v>27</v>
      </c>
      <c r="S5458">
        <v>1830</v>
      </c>
      <c r="T5458">
        <v>15000</v>
      </c>
      <c r="U5458">
        <v>20400</v>
      </c>
      <c r="V5458">
        <v>24500</v>
      </c>
    </row>
    <row r="5459" spans="1:22" x14ac:dyDescent="0.25">
      <c r="A5459" t="str">
        <f t="shared" si="85"/>
        <v>2017/20181FemaleLanguages and area studiesNon-EU</v>
      </c>
      <c r="B5459" t="s">
        <v>126</v>
      </c>
      <c r="C5459" t="s">
        <v>38</v>
      </c>
      <c r="D5459">
        <v>1</v>
      </c>
      <c r="E5459" t="s">
        <v>1</v>
      </c>
      <c r="F5459" t="s">
        <v>125</v>
      </c>
      <c r="G5459" t="s">
        <v>149</v>
      </c>
      <c r="H5459">
        <v>165</v>
      </c>
      <c r="I5459">
        <v>160</v>
      </c>
      <c r="J5459">
        <v>37.4</v>
      </c>
      <c r="K5459">
        <v>3.9</v>
      </c>
      <c r="L5459">
        <v>100</v>
      </c>
      <c r="M5459">
        <v>14.7</v>
      </c>
      <c r="N5459">
        <v>4.4000000000000004</v>
      </c>
      <c r="O5459">
        <v>15.1</v>
      </c>
      <c r="P5459">
        <v>19.3</v>
      </c>
      <c r="Q5459">
        <v>43.5</v>
      </c>
      <c r="R5459">
        <v>28.5</v>
      </c>
      <c r="S5459">
        <v>25</v>
      </c>
      <c r="T5459">
        <v>22600</v>
      </c>
      <c r="U5459">
        <v>25600</v>
      </c>
      <c r="V5459">
        <v>31000</v>
      </c>
    </row>
    <row r="5460" spans="1:22" x14ac:dyDescent="0.25">
      <c r="A5460" t="str">
        <f t="shared" si="85"/>
        <v>2017/20181FemaleLawEU</v>
      </c>
      <c r="B5460" t="s">
        <v>126</v>
      </c>
      <c r="C5460" t="s">
        <v>38</v>
      </c>
      <c r="D5460">
        <v>1</v>
      </c>
      <c r="E5460" t="s">
        <v>1</v>
      </c>
      <c r="F5460" t="s">
        <v>21</v>
      </c>
      <c r="G5460" t="s">
        <v>7</v>
      </c>
      <c r="H5460">
        <v>615</v>
      </c>
      <c r="I5460">
        <v>605</v>
      </c>
      <c r="J5460">
        <v>22.4</v>
      </c>
      <c r="K5460">
        <v>2.1</v>
      </c>
      <c r="L5460">
        <v>470</v>
      </c>
      <c r="M5460">
        <v>11.6</v>
      </c>
      <c r="N5460">
        <v>4.3</v>
      </c>
      <c r="O5460">
        <v>19.2</v>
      </c>
      <c r="P5460">
        <v>33.799999999999997</v>
      </c>
      <c r="Q5460">
        <v>61.7</v>
      </c>
      <c r="R5460">
        <v>42.5</v>
      </c>
      <c r="S5460">
        <v>110</v>
      </c>
      <c r="T5460">
        <v>16800</v>
      </c>
      <c r="U5460">
        <v>22300</v>
      </c>
      <c r="V5460">
        <v>30300</v>
      </c>
    </row>
    <row r="5461" spans="1:22" x14ac:dyDescent="0.25">
      <c r="A5461" t="str">
        <f t="shared" si="85"/>
        <v>2017/20181FemaleLawUK</v>
      </c>
      <c r="B5461" t="s">
        <v>126</v>
      </c>
      <c r="C5461" t="s">
        <v>38</v>
      </c>
      <c r="D5461">
        <v>1</v>
      </c>
      <c r="E5461" t="s">
        <v>1</v>
      </c>
      <c r="F5461" t="s">
        <v>61</v>
      </c>
      <c r="G5461" t="s">
        <v>7</v>
      </c>
      <c r="H5461">
        <v>7310</v>
      </c>
      <c r="I5461">
        <v>7305</v>
      </c>
      <c r="J5461">
        <v>1.5</v>
      </c>
      <c r="K5461">
        <v>0.1</v>
      </c>
      <c r="L5461">
        <v>7195</v>
      </c>
      <c r="M5461">
        <v>3.2</v>
      </c>
      <c r="N5461">
        <v>6.7</v>
      </c>
      <c r="O5461">
        <v>47.2</v>
      </c>
      <c r="P5461">
        <v>73.8</v>
      </c>
      <c r="Q5461">
        <v>88.6</v>
      </c>
      <c r="R5461">
        <v>41.4</v>
      </c>
      <c r="S5461">
        <v>3370</v>
      </c>
      <c r="T5461">
        <v>14600</v>
      </c>
      <c r="U5461">
        <v>18200</v>
      </c>
      <c r="V5461">
        <v>23000</v>
      </c>
    </row>
    <row r="5462" spans="1:22" x14ac:dyDescent="0.25">
      <c r="A5462" t="str">
        <f t="shared" si="85"/>
        <v>2017/20181FemaleLawNon-EU</v>
      </c>
      <c r="B5462" t="s">
        <v>126</v>
      </c>
      <c r="C5462" t="s">
        <v>38</v>
      </c>
      <c r="D5462">
        <v>1</v>
      </c>
      <c r="E5462" t="s">
        <v>1</v>
      </c>
      <c r="F5462" t="s">
        <v>125</v>
      </c>
      <c r="G5462" t="s">
        <v>7</v>
      </c>
      <c r="H5462">
        <v>2075</v>
      </c>
      <c r="I5462">
        <v>2055</v>
      </c>
      <c r="J5462">
        <v>47</v>
      </c>
      <c r="K5462">
        <v>0.9</v>
      </c>
      <c r="L5462">
        <v>1090</v>
      </c>
      <c r="M5462">
        <v>15.5</v>
      </c>
      <c r="N5462">
        <v>3.4</v>
      </c>
      <c r="O5462">
        <v>5.7</v>
      </c>
      <c r="P5462">
        <v>10.6</v>
      </c>
      <c r="Q5462">
        <v>34.1</v>
      </c>
      <c r="R5462">
        <v>28.3</v>
      </c>
      <c r="S5462">
        <v>95</v>
      </c>
      <c r="T5462">
        <v>15200</v>
      </c>
      <c r="U5462">
        <v>23400</v>
      </c>
      <c r="V5462">
        <v>33600</v>
      </c>
    </row>
    <row r="5463" spans="1:22" x14ac:dyDescent="0.25">
      <c r="A5463" t="str">
        <f t="shared" si="85"/>
        <v>2017/20181FemaleMaterials and technologyEU</v>
      </c>
      <c r="B5463" t="s">
        <v>126</v>
      </c>
      <c r="C5463" t="s">
        <v>38</v>
      </c>
      <c r="D5463">
        <v>1</v>
      </c>
      <c r="E5463" t="s">
        <v>1</v>
      </c>
      <c r="F5463" t="s">
        <v>21</v>
      </c>
      <c r="G5463" t="s">
        <v>150</v>
      </c>
      <c r="H5463">
        <v>30</v>
      </c>
      <c r="I5463">
        <v>30</v>
      </c>
      <c r="J5463">
        <v>21.9</v>
      </c>
      <c r="K5463">
        <v>0</v>
      </c>
      <c r="L5463">
        <v>20</v>
      </c>
      <c r="M5463">
        <v>12.4</v>
      </c>
      <c r="N5463">
        <v>7.7</v>
      </c>
      <c r="O5463">
        <v>34.299999999999997</v>
      </c>
      <c r="P5463">
        <v>43.2</v>
      </c>
      <c r="Q5463">
        <v>58</v>
      </c>
      <c r="R5463">
        <v>23.7</v>
      </c>
      <c r="S5463" t="s">
        <v>124</v>
      </c>
      <c r="T5463" t="s">
        <v>124</v>
      </c>
      <c r="U5463" t="s">
        <v>124</v>
      </c>
      <c r="V5463" t="s">
        <v>124</v>
      </c>
    </row>
    <row r="5464" spans="1:22" x14ac:dyDescent="0.25">
      <c r="A5464" t="str">
        <f t="shared" si="85"/>
        <v>2017/20181FemaleMaterials and technologyUK</v>
      </c>
      <c r="B5464" t="s">
        <v>126</v>
      </c>
      <c r="C5464" t="s">
        <v>38</v>
      </c>
      <c r="D5464">
        <v>1</v>
      </c>
      <c r="E5464" t="s">
        <v>1</v>
      </c>
      <c r="F5464" t="s">
        <v>61</v>
      </c>
      <c r="G5464" t="s">
        <v>150</v>
      </c>
      <c r="H5464">
        <v>325</v>
      </c>
      <c r="I5464">
        <v>320</v>
      </c>
      <c r="J5464">
        <v>1.2</v>
      </c>
      <c r="K5464">
        <v>0.3</v>
      </c>
      <c r="L5464">
        <v>320</v>
      </c>
      <c r="M5464">
        <v>4.5</v>
      </c>
      <c r="N5464">
        <v>10.199999999999999</v>
      </c>
      <c r="O5464">
        <v>65.900000000000006</v>
      </c>
      <c r="P5464">
        <v>74.8</v>
      </c>
      <c r="Q5464">
        <v>84.1</v>
      </c>
      <c r="R5464">
        <v>18.2</v>
      </c>
      <c r="S5464">
        <v>205</v>
      </c>
      <c r="T5464">
        <v>13900</v>
      </c>
      <c r="U5464">
        <v>19000</v>
      </c>
      <c r="V5464">
        <v>23400</v>
      </c>
    </row>
    <row r="5465" spans="1:22" x14ac:dyDescent="0.25">
      <c r="A5465" t="str">
        <f t="shared" si="85"/>
        <v>2017/20181FemaleMaterials and technologyNon-EU</v>
      </c>
      <c r="B5465" t="s">
        <v>126</v>
      </c>
      <c r="C5465" t="s">
        <v>38</v>
      </c>
      <c r="D5465">
        <v>1</v>
      </c>
      <c r="E5465" t="s">
        <v>1</v>
      </c>
      <c r="F5465" t="s">
        <v>125</v>
      </c>
      <c r="G5465" t="s">
        <v>150</v>
      </c>
      <c r="H5465">
        <v>125</v>
      </c>
      <c r="I5465">
        <v>125</v>
      </c>
      <c r="J5465">
        <v>47.4</v>
      </c>
      <c r="K5465">
        <v>1.9</v>
      </c>
      <c r="L5465">
        <v>65</v>
      </c>
      <c r="M5465">
        <v>12.3</v>
      </c>
      <c r="N5465">
        <v>2.8</v>
      </c>
      <c r="O5465">
        <v>4.4000000000000004</v>
      </c>
      <c r="P5465">
        <v>7.5</v>
      </c>
      <c r="Q5465">
        <v>37.5</v>
      </c>
      <c r="R5465">
        <v>33.1</v>
      </c>
      <c r="S5465" t="s">
        <v>124</v>
      </c>
      <c r="T5465" t="s">
        <v>124</v>
      </c>
      <c r="U5465" t="s">
        <v>124</v>
      </c>
      <c r="V5465" t="s">
        <v>124</v>
      </c>
    </row>
    <row r="5466" spans="1:22" x14ac:dyDescent="0.25">
      <c r="A5466" t="str">
        <f t="shared" si="85"/>
        <v>2017/20181FemaleMathematical sciencesEU</v>
      </c>
      <c r="B5466" t="s">
        <v>126</v>
      </c>
      <c r="C5466" t="s">
        <v>38</v>
      </c>
      <c r="D5466">
        <v>1</v>
      </c>
      <c r="E5466" t="s">
        <v>1</v>
      </c>
      <c r="F5466" t="s">
        <v>21</v>
      </c>
      <c r="G5466" t="s">
        <v>5</v>
      </c>
      <c r="H5466">
        <v>120</v>
      </c>
      <c r="I5466">
        <v>115</v>
      </c>
      <c r="J5466">
        <v>19.100000000000001</v>
      </c>
      <c r="K5466">
        <v>0.5</v>
      </c>
      <c r="L5466">
        <v>95</v>
      </c>
      <c r="M5466">
        <v>9</v>
      </c>
      <c r="N5466">
        <v>4.8</v>
      </c>
      <c r="O5466">
        <v>19.3</v>
      </c>
      <c r="P5466">
        <v>43.3</v>
      </c>
      <c r="Q5466">
        <v>67.099999999999994</v>
      </c>
      <c r="R5466">
        <v>47.8</v>
      </c>
      <c r="S5466">
        <v>20</v>
      </c>
      <c r="T5466">
        <v>22600</v>
      </c>
      <c r="U5466">
        <v>28800</v>
      </c>
      <c r="V5466">
        <v>36100</v>
      </c>
    </row>
    <row r="5467" spans="1:22" x14ac:dyDescent="0.25">
      <c r="A5467" t="str">
        <f t="shared" si="85"/>
        <v>2017/20181FemaleMathematical sciencesUK</v>
      </c>
      <c r="B5467" t="s">
        <v>126</v>
      </c>
      <c r="C5467" t="s">
        <v>38</v>
      </c>
      <c r="D5467">
        <v>1</v>
      </c>
      <c r="E5467" t="s">
        <v>1</v>
      </c>
      <c r="F5467" t="s">
        <v>61</v>
      </c>
      <c r="G5467" t="s">
        <v>5</v>
      </c>
      <c r="H5467">
        <v>2150</v>
      </c>
      <c r="I5467">
        <v>2145</v>
      </c>
      <c r="J5467">
        <v>0.9</v>
      </c>
      <c r="K5467">
        <v>0.2</v>
      </c>
      <c r="L5467">
        <v>2130</v>
      </c>
      <c r="M5467">
        <v>3.9</v>
      </c>
      <c r="N5467">
        <v>4.8</v>
      </c>
      <c r="O5467">
        <v>62.8</v>
      </c>
      <c r="P5467">
        <v>81.5</v>
      </c>
      <c r="Q5467">
        <v>90.5</v>
      </c>
      <c r="R5467">
        <v>27.6</v>
      </c>
      <c r="S5467">
        <v>1335</v>
      </c>
      <c r="T5467">
        <v>19300</v>
      </c>
      <c r="U5467">
        <v>24100</v>
      </c>
      <c r="V5467">
        <v>29600</v>
      </c>
    </row>
    <row r="5468" spans="1:22" x14ac:dyDescent="0.25">
      <c r="A5468" t="str">
        <f t="shared" si="85"/>
        <v>2017/20181FemaleMathematical sciencesNon-EU</v>
      </c>
      <c r="B5468" t="s">
        <v>126</v>
      </c>
      <c r="C5468" t="s">
        <v>38</v>
      </c>
      <c r="D5468">
        <v>1</v>
      </c>
      <c r="E5468" t="s">
        <v>1</v>
      </c>
      <c r="F5468" t="s">
        <v>125</v>
      </c>
      <c r="G5468" t="s">
        <v>5</v>
      </c>
      <c r="H5468">
        <v>595</v>
      </c>
      <c r="I5468">
        <v>590</v>
      </c>
      <c r="J5468">
        <v>32.1</v>
      </c>
      <c r="K5468">
        <v>0.8</v>
      </c>
      <c r="L5468">
        <v>400</v>
      </c>
      <c r="M5468">
        <v>6.9</v>
      </c>
      <c r="N5468">
        <v>1.3</v>
      </c>
      <c r="O5468">
        <v>6.5</v>
      </c>
      <c r="P5468">
        <v>11.5</v>
      </c>
      <c r="Q5468">
        <v>59.7</v>
      </c>
      <c r="R5468">
        <v>53.2</v>
      </c>
      <c r="S5468">
        <v>35</v>
      </c>
      <c r="T5468">
        <v>25600</v>
      </c>
      <c r="U5468">
        <v>30700</v>
      </c>
      <c r="V5468">
        <v>41600</v>
      </c>
    </row>
    <row r="5469" spans="1:22" x14ac:dyDescent="0.25">
      <c r="A5469" t="str">
        <f t="shared" si="85"/>
        <v>2017/20181FemaleMedia, journalism and communicationsEU</v>
      </c>
      <c r="B5469" t="s">
        <v>126</v>
      </c>
      <c r="C5469" t="s">
        <v>38</v>
      </c>
      <c r="D5469">
        <v>1</v>
      </c>
      <c r="E5469" t="s">
        <v>1</v>
      </c>
      <c r="F5469" t="s">
        <v>21</v>
      </c>
      <c r="G5469" t="s">
        <v>151</v>
      </c>
      <c r="H5469">
        <v>470</v>
      </c>
      <c r="I5469">
        <v>465</v>
      </c>
      <c r="J5469">
        <v>14.6</v>
      </c>
      <c r="K5469">
        <v>1.8</v>
      </c>
      <c r="L5469">
        <v>395</v>
      </c>
      <c r="M5469">
        <v>23.2</v>
      </c>
      <c r="N5469">
        <v>6.3</v>
      </c>
      <c r="O5469">
        <v>37.200000000000003</v>
      </c>
      <c r="P5469">
        <v>47.5</v>
      </c>
      <c r="Q5469">
        <v>55.9</v>
      </c>
      <c r="R5469">
        <v>18.7</v>
      </c>
      <c r="S5469">
        <v>155</v>
      </c>
      <c r="T5469">
        <v>14200</v>
      </c>
      <c r="U5469">
        <v>18600</v>
      </c>
      <c r="V5469">
        <v>23400</v>
      </c>
    </row>
    <row r="5470" spans="1:22" x14ac:dyDescent="0.25">
      <c r="A5470" t="str">
        <f t="shared" si="85"/>
        <v>2017/20181FemaleMedia, journalism and communicationsUK</v>
      </c>
      <c r="B5470" t="s">
        <v>126</v>
      </c>
      <c r="C5470" t="s">
        <v>38</v>
      </c>
      <c r="D5470">
        <v>1</v>
      </c>
      <c r="E5470" t="s">
        <v>1</v>
      </c>
      <c r="F5470" t="s">
        <v>61</v>
      </c>
      <c r="G5470" t="s">
        <v>151</v>
      </c>
      <c r="H5470">
        <v>4300</v>
      </c>
      <c r="I5470">
        <v>4290</v>
      </c>
      <c r="J5470">
        <v>1.6</v>
      </c>
      <c r="K5470">
        <v>0.2</v>
      </c>
      <c r="L5470">
        <v>4220</v>
      </c>
      <c r="M5470">
        <v>4</v>
      </c>
      <c r="N5470">
        <v>9.8000000000000007</v>
      </c>
      <c r="O5470">
        <v>72.900000000000006</v>
      </c>
      <c r="P5470">
        <v>80.3</v>
      </c>
      <c r="Q5470">
        <v>84.5</v>
      </c>
      <c r="R5470">
        <v>11.6</v>
      </c>
      <c r="S5470">
        <v>3040</v>
      </c>
      <c r="T5470">
        <v>12800</v>
      </c>
      <c r="U5470">
        <v>17200</v>
      </c>
      <c r="V5470">
        <v>20800</v>
      </c>
    </row>
    <row r="5471" spans="1:22" x14ac:dyDescent="0.25">
      <c r="A5471" t="str">
        <f t="shared" si="85"/>
        <v>2017/20181FemaleMedia, journalism and communicationsNon-EU</v>
      </c>
      <c r="B5471" t="s">
        <v>126</v>
      </c>
      <c r="C5471" t="s">
        <v>38</v>
      </c>
      <c r="D5471">
        <v>1</v>
      </c>
      <c r="E5471" t="s">
        <v>1</v>
      </c>
      <c r="F5471" t="s">
        <v>125</v>
      </c>
      <c r="G5471" t="s">
        <v>151</v>
      </c>
      <c r="H5471">
        <v>855</v>
      </c>
      <c r="I5471">
        <v>850</v>
      </c>
      <c r="J5471">
        <v>42.7</v>
      </c>
      <c r="K5471">
        <v>0.4</v>
      </c>
      <c r="L5471">
        <v>485</v>
      </c>
      <c r="M5471">
        <v>16</v>
      </c>
      <c r="N5471">
        <v>2.6</v>
      </c>
      <c r="O5471">
        <v>8.6999999999999993</v>
      </c>
      <c r="P5471">
        <v>11.9</v>
      </c>
      <c r="Q5471">
        <v>38.700000000000003</v>
      </c>
      <c r="R5471">
        <v>30</v>
      </c>
      <c r="S5471">
        <v>70</v>
      </c>
      <c r="T5471">
        <v>15000</v>
      </c>
      <c r="U5471">
        <v>19300</v>
      </c>
      <c r="V5471">
        <v>23000</v>
      </c>
    </row>
    <row r="5472" spans="1:22" x14ac:dyDescent="0.25">
      <c r="A5472" t="str">
        <f t="shared" si="85"/>
        <v>2017/20181FemaleMedical sciencesEU</v>
      </c>
      <c r="B5472" t="s">
        <v>126</v>
      </c>
      <c r="C5472" t="s">
        <v>38</v>
      </c>
      <c r="D5472">
        <v>1</v>
      </c>
      <c r="E5472" t="s">
        <v>1</v>
      </c>
      <c r="F5472" t="s">
        <v>21</v>
      </c>
      <c r="G5472" t="s">
        <v>152</v>
      </c>
      <c r="H5472">
        <v>115</v>
      </c>
      <c r="I5472">
        <v>115</v>
      </c>
      <c r="J5472">
        <v>11.8</v>
      </c>
      <c r="K5472">
        <v>1.1000000000000001</v>
      </c>
      <c r="L5472">
        <v>100</v>
      </c>
      <c r="M5472">
        <v>12.3</v>
      </c>
      <c r="N5472">
        <v>6.8</v>
      </c>
      <c r="O5472">
        <v>27.4</v>
      </c>
      <c r="P5472">
        <v>42.9</v>
      </c>
      <c r="Q5472">
        <v>69.099999999999994</v>
      </c>
      <c r="R5472">
        <v>41.7</v>
      </c>
      <c r="S5472">
        <v>30</v>
      </c>
      <c r="T5472">
        <v>20800</v>
      </c>
      <c r="U5472">
        <v>23700</v>
      </c>
      <c r="V5472">
        <v>30300</v>
      </c>
    </row>
    <row r="5473" spans="1:22" x14ac:dyDescent="0.25">
      <c r="A5473" t="str">
        <f t="shared" si="85"/>
        <v>2017/20181FemaleMedical sciencesUK</v>
      </c>
      <c r="B5473" t="s">
        <v>126</v>
      </c>
      <c r="C5473" t="s">
        <v>38</v>
      </c>
      <c r="D5473">
        <v>1</v>
      </c>
      <c r="E5473" t="s">
        <v>1</v>
      </c>
      <c r="F5473" t="s">
        <v>61</v>
      </c>
      <c r="G5473" t="s">
        <v>152</v>
      </c>
      <c r="H5473">
        <v>1965</v>
      </c>
      <c r="I5473">
        <v>1965</v>
      </c>
      <c r="J5473">
        <v>1.2</v>
      </c>
      <c r="K5473">
        <v>0.1</v>
      </c>
      <c r="L5473">
        <v>1940</v>
      </c>
      <c r="M5473">
        <v>2.6</v>
      </c>
      <c r="N5473">
        <v>3.3</v>
      </c>
      <c r="O5473">
        <v>55.3</v>
      </c>
      <c r="P5473">
        <v>74.900000000000006</v>
      </c>
      <c r="Q5473">
        <v>92.9</v>
      </c>
      <c r="R5473">
        <v>37.6</v>
      </c>
      <c r="S5473">
        <v>1080</v>
      </c>
      <c r="T5473">
        <v>20800</v>
      </c>
      <c r="U5473">
        <v>23700</v>
      </c>
      <c r="V5473">
        <v>28100</v>
      </c>
    </row>
    <row r="5474" spans="1:22" x14ac:dyDescent="0.25">
      <c r="A5474" t="str">
        <f t="shared" si="85"/>
        <v>2017/20181FemaleMedical sciencesNon-EU</v>
      </c>
      <c r="B5474" t="s">
        <v>126</v>
      </c>
      <c r="C5474" t="s">
        <v>38</v>
      </c>
      <c r="D5474">
        <v>1</v>
      </c>
      <c r="E5474" t="s">
        <v>1</v>
      </c>
      <c r="F5474" t="s">
        <v>125</v>
      </c>
      <c r="G5474" t="s">
        <v>152</v>
      </c>
      <c r="H5474">
        <v>105</v>
      </c>
      <c r="I5474">
        <v>105</v>
      </c>
      <c r="J5474">
        <v>31.8</v>
      </c>
      <c r="K5474">
        <v>1.6</v>
      </c>
      <c r="L5474">
        <v>70</v>
      </c>
      <c r="M5474">
        <v>14.6</v>
      </c>
      <c r="N5474">
        <v>6.1</v>
      </c>
      <c r="O5474">
        <v>5.9</v>
      </c>
      <c r="P5474">
        <v>15.2</v>
      </c>
      <c r="Q5474">
        <v>47.5</v>
      </c>
      <c r="R5474">
        <v>41.6</v>
      </c>
      <c r="S5474" t="s">
        <v>124</v>
      </c>
      <c r="T5474" t="s">
        <v>124</v>
      </c>
      <c r="U5474" t="s">
        <v>124</v>
      </c>
      <c r="V5474" t="s">
        <v>124</v>
      </c>
    </row>
    <row r="5475" spans="1:22" x14ac:dyDescent="0.25">
      <c r="A5475" t="str">
        <f t="shared" si="85"/>
        <v>2017/20181FemaleMedicine and dentistryEU</v>
      </c>
      <c r="B5475" t="s">
        <v>126</v>
      </c>
      <c r="C5475" t="s">
        <v>38</v>
      </c>
      <c r="D5475">
        <v>1</v>
      </c>
      <c r="E5475" t="s">
        <v>1</v>
      </c>
      <c r="F5475" t="s">
        <v>21</v>
      </c>
      <c r="G5475" t="s">
        <v>77</v>
      </c>
      <c r="H5475">
        <v>85</v>
      </c>
      <c r="I5475">
        <v>85</v>
      </c>
      <c r="J5475">
        <v>0</v>
      </c>
      <c r="K5475">
        <v>1.2</v>
      </c>
      <c r="L5475">
        <v>85</v>
      </c>
      <c r="M5475">
        <v>2.4</v>
      </c>
      <c r="N5475">
        <v>5.9</v>
      </c>
      <c r="O5475">
        <v>67.099999999999994</v>
      </c>
      <c r="P5475">
        <v>80</v>
      </c>
      <c r="Q5475">
        <v>91.8</v>
      </c>
      <c r="R5475">
        <v>24.7</v>
      </c>
      <c r="S5475">
        <v>55</v>
      </c>
      <c r="T5475">
        <v>35800</v>
      </c>
      <c r="U5475">
        <v>36900</v>
      </c>
      <c r="V5475">
        <v>38700</v>
      </c>
    </row>
    <row r="5476" spans="1:22" x14ac:dyDescent="0.25">
      <c r="A5476" t="str">
        <f t="shared" si="85"/>
        <v>2017/20181FemaleMedicine and dentistryUK</v>
      </c>
      <c r="B5476" t="s">
        <v>126</v>
      </c>
      <c r="C5476" t="s">
        <v>38</v>
      </c>
      <c r="D5476">
        <v>1</v>
      </c>
      <c r="E5476" t="s">
        <v>1</v>
      </c>
      <c r="F5476" t="s">
        <v>61</v>
      </c>
      <c r="G5476" t="s">
        <v>77</v>
      </c>
      <c r="H5476">
        <v>3845</v>
      </c>
      <c r="I5476">
        <v>3840</v>
      </c>
      <c r="J5476">
        <v>1.2</v>
      </c>
      <c r="K5476">
        <v>0.1</v>
      </c>
      <c r="L5476">
        <v>3795</v>
      </c>
      <c r="M5476">
        <v>0.7</v>
      </c>
      <c r="N5476">
        <v>2</v>
      </c>
      <c r="O5476">
        <v>79.099999999999994</v>
      </c>
      <c r="P5476">
        <v>90.8</v>
      </c>
      <c r="Q5476">
        <v>96.2</v>
      </c>
      <c r="R5476">
        <v>17.100000000000001</v>
      </c>
      <c r="S5476">
        <v>2780</v>
      </c>
      <c r="T5476">
        <v>34300</v>
      </c>
      <c r="U5476">
        <v>36100</v>
      </c>
      <c r="V5476">
        <v>38700</v>
      </c>
    </row>
    <row r="5477" spans="1:22" x14ac:dyDescent="0.25">
      <c r="A5477" t="str">
        <f t="shared" si="85"/>
        <v>2017/20181FemaleMedicine and dentistryNon-EU</v>
      </c>
      <c r="B5477" t="s">
        <v>126</v>
      </c>
      <c r="C5477" t="s">
        <v>38</v>
      </c>
      <c r="D5477">
        <v>1</v>
      </c>
      <c r="E5477" t="s">
        <v>1</v>
      </c>
      <c r="F5477" t="s">
        <v>125</v>
      </c>
      <c r="G5477" t="s">
        <v>77</v>
      </c>
      <c r="H5477">
        <v>405</v>
      </c>
      <c r="I5477">
        <v>395</v>
      </c>
      <c r="J5477">
        <v>21.9</v>
      </c>
      <c r="K5477">
        <v>1.5</v>
      </c>
      <c r="L5477">
        <v>310</v>
      </c>
      <c r="M5477">
        <v>5.5</v>
      </c>
      <c r="N5477">
        <v>7.1</v>
      </c>
      <c r="O5477">
        <v>56</v>
      </c>
      <c r="P5477">
        <v>61.7</v>
      </c>
      <c r="Q5477">
        <v>65.5</v>
      </c>
      <c r="R5477">
        <v>9.5</v>
      </c>
      <c r="S5477">
        <v>210</v>
      </c>
      <c r="T5477">
        <v>35000</v>
      </c>
      <c r="U5477">
        <v>36900</v>
      </c>
      <c r="V5477">
        <v>39100</v>
      </c>
    </row>
    <row r="5478" spans="1:22" x14ac:dyDescent="0.25">
      <c r="A5478" t="str">
        <f t="shared" si="85"/>
        <v>2017/20181FemaleNursing and midwiferyEU</v>
      </c>
      <c r="B5478" t="s">
        <v>126</v>
      </c>
      <c r="C5478" t="s">
        <v>38</v>
      </c>
      <c r="D5478">
        <v>1</v>
      </c>
      <c r="E5478" t="s">
        <v>1</v>
      </c>
      <c r="F5478" t="s">
        <v>21</v>
      </c>
      <c r="G5478" t="s">
        <v>153</v>
      </c>
      <c r="H5478">
        <v>265</v>
      </c>
      <c r="I5478">
        <v>245</v>
      </c>
      <c r="J5478">
        <v>4</v>
      </c>
      <c r="K5478">
        <v>7.1</v>
      </c>
      <c r="L5478">
        <v>235</v>
      </c>
      <c r="M5478">
        <v>9.3000000000000007</v>
      </c>
      <c r="N5478">
        <v>10.9</v>
      </c>
      <c r="O5478">
        <v>53.8</v>
      </c>
      <c r="P5478">
        <v>73.3</v>
      </c>
      <c r="Q5478">
        <v>75.7</v>
      </c>
      <c r="R5478">
        <v>21.9</v>
      </c>
      <c r="S5478">
        <v>130</v>
      </c>
      <c r="T5478">
        <v>25200</v>
      </c>
      <c r="U5478">
        <v>28100</v>
      </c>
      <c r="V5478">
        <v>30700</v>
      </c>
    </row>
    <row r="5479" spans="1:22" x14ac:dyDescent="0.25">
      <c r="A5479" t="str">
        <f t="shared" si="85"/>
        <v>2017/20181FemaleNursing and midwiferyUK</v>
      </c>
      <c r="B5479" t="s">
        <v>126</v>
      </c>
      <c r="C5479" t="s">
        <v>38</v>
      </c>
      <c r="D5479">
        <v>1</v>
      </c>
      <c r="E5479" t="s">
        <v>1</v>
      </c>
      <c r="F5479" t="s">
        <v>61</v>
      </c>
      <c r="G5479" t="s">
        <v>153</v>
      </c>
      <c r="H5479">
        <v>17165</v>
      </c>
      <c r="I5479">
        <v>17120</v>
      </c>
      <c r="J5479">
        <v>1.3</v>
      </c>
      <c r="K5479">
        <v>0.3</v>
      </c>
      <c r="L5479">
        <v>16895</v>
      </c>
      <c r="M5479">
        <v>1.6</v>
      </c>
      <c r="N5479">
        <v>2.4</v>
      </c>
      <c r="O5479">
        <v>74</v>
      </c>
      <c r="P5479">
        <v>92.6</v>
      </c>
      <c r="Q5479">
        <v>94.7</v>
      </c>
      <c r="R5479">
        <v>20.7</v>
      </c>
      <c r="S5479">
        <v>12585</v>
      </c>
      <c r="T5479">
        <v>22300</v>
      </c>
      <c r="U5479">
        <v>25900</v>
      </c>
      <c r="V5479">
        <v>29900</v>
      </c>
    </row>
    <row r="5480" spans="1:22" x14ac:dyDescent="0.25">
      <c r="A5480" t="str">
        <f t="shared" si="85"/>
        <v>2017/20181FemaleNursing and midwiferyNon-EU</v>
      </c>
      <c r="B5480" t="s">
        <v>126</v>
      </c>
      <c r="C5480" t="s">
        <v>38</v>
      </c>
      <c r="D5480">
        <v>1</v>
      </c>
      <c r="E5480" t="s">
        <v>1</v>
      </c>
      <c r="F5480" t="s">
        <v>125</v>
      </c>
      <c r="G5480" t="s">
        <v>153</v>
      </c>
      <c r="H5480">
        <v>330</v>
      </c>
      <c r="I5480">
        <v>320</v>
      </c>
      <c r="J5480">
        <v>14.9</v>
      </c>
      <c r="K5480">
        <v>2.4</v>
      </c>
      <c r="L5480">
        <v>275</v>
      </c>
      <c r="M5480">
        <v>22.7</v>
      </c>
      <c r="N5480">
        <v>10.6</v>
      </c>
      <c r="O5480">
        <v>30.1</v>
      </c>
      <c r="P5480">
        <v>46.6</v>
      </c>
      <c r="Q5480">
        <v>51.9</v>
      </c>
      <c r="R5480">
        <v>21.7</v>
      </c>
      <c r="S5480">
        <v>90</v>
      </c>
      <c r="T5480">
        <v>21100</v>
      </c>
      <c r="U5480">
        <v>25200</v>
      </c>
      <c r="V5480">
        <v>34100</v>
      </c>
    </row>
    <row r="5481" spans="1:22" x14ac:dyDescent="0.25">
      <c r="A5481" t="str">
        <f t="shared" si="85"/>
        <v>2017/20181FemalePerforming artsEU</v>
      </c>
      <c r="B5481" t="s">
        <v>126</v>
      </c>
      <c r="C5481" t="s">
        <v>38</v>
      </c>
      <c r="D5481">
        <v>1</v>
      </c>
      <c r="E5481" t="s">
        <v>1</v>
      </c>
      <c r="F5481" t="s">
        <v>21</v>
      </c>
      <c r="G5481" t="s">
        <v>154</v>
      </c>
      <c r="H5481">
        <v>425</v>
      </c>
      <c r="I5481">
        <v>410</v>
      </c>
      <c r="J5481">
        <v>16.399999999999999</v>
      </c>
      <c r="K5481">
        <v>3</v>
      </c>
      <c r="L5481">
        <v>345</v>
      </c>
      <c r="M5481">
        <v>15.5</v>
      </c>
      <c r="N5481">
        <v>8.3000000000000007</v>
      </c>
      <c r="O5481">
        <v>38</v>
      </c>
      <c r="P5481">
        <v>52</v>
      </c>
      <c r="Q5481">
        <v>59.8</v>
      </c>
      <c r="R5481">
        <v>21.8</v>
      </c>
      <c r="S5481">
        <v>135</v>
      </c>
      <c r="T5481">
        <v>8500</v>
      </c>
      <c r="U5481">
        <v>13500</v>
      </c>
      <c r="V5481">
        <v>17300</v>
      </c>
    </row>
    <row r="5482" spans="1:22" x14ac:dyDescent="0.25">
      <c r="A5482" t="str">
        <f t="shared" si="85"/>
        <v>2017/20181FemalePerforming artsUK</v>
      </c>
      <c r="B5482" t="s">
        <v>126</v>
      </c>
      <c r="C5482" t="s">
        <v>38</v>
      </c>
      <c r="D5482">
        <v>1</v>
      </c>
      <c r="E5482" t="s">
        <v>1</v>
      </c>
      <c r="F5482" t="s">
        <v>61</v>
      </c>
      <c r="G5482" t="s">
        <v>154</v>
      </c>
      <c r="H5482">
        <v>6570</v>
      </c>
      <c r="I5482">
        <v>6560</v>
      </c>
      <c r="J5482">
        <v>1.1000000000000001</v>
      </c>
      <c r="K5482">
        <v>0.1</v>
      </c>
      <c r="L5482">
        <v>6490</v>
      </c>
      <c r="M5482">
        <v>2.8</v>
      </c>
      <c r="N5482">
        <v>7.8</v>
      </c>
      <c r="O5482">
        <v>70.599999999999994</v>
      </c>
      <c r="P5482">
        <v>83.4</v>
      </c>
      <c r="Q5482">
        <v>88.4</v>
      </c>
      <c r="R5482">
        <v>17.8</v>
      </c>
      <c r="S5482">
        <v>4270</v>
      </c>
      <c r="T5482">
        <v>9500</v>
      </c>
      <c r="U5482">
        <v>13900</v>
      </c>
      <c r="V5482">
        <v>18200</v>
      </c>
    </row>
    <row r="5483" spans="1:22" x14ac:dyDescent="0.25">
      <c r="A5483" t="str">
        <f t="shared" si="85"/>
        <v>2017/20181FemalePerforming artsNon-EU</v>
      </c>
      <c r="B5483" t="s">
        <v>126</v>
      </c>
      <c r="C5483" t="s">
        <v>38</v>
      </c>
      <c r="D5483">
        <v>1</v>
      </c>
      <c r="E5483" t="s">
        <v>1</v>
      </c>
      <c r="F5483" t="s">
        <v>125</v>
      </c>
      <c r="G5483" t="s">
        <v>154</v>
      </c>
      <c r="H5483">
        <v>430</v>
      </c>
      <c r="I5483">
        <v>425</v>
      </c>
      <c r="J5483">
        <v>35.700000000000003</v>
      </c>
      <c r="K5483">
        <v>0.9</v>
      </c>
      <c r="L5483">
        <v>275</v>
      </c>
      <c r="M5483">
        <v>21</v>
      </c>
      <c r="N5483">
        <v>4.5999999999999996</v>
      </c>
      <c r="O5483">
        <v>15.1</v>
      </c>
      <c r="P5483">
        <v>21.7</v>
      </c>
      <c r="Q5483">
        <v>38.700000000000003</v>
      </c>
      <c r="R5483">
        <v>23.6</v>
      </c>
      <c r="S5483">
        <v>45</v>
      </c>
      <c r="T5483">
        <v>9500</v>
      </c>
      <c r="U5483">
        <v>14400</v>
      </c>
      <c r="V5483">
        <v>18600</v>
      </c>
    </row>
    <row r="5484" spans="1:22" x14ac:dyDescent="0.25">
      <c r="A5484" t="str">
        <f t="shared" si="85"/>
        <v>2017/20181FemalePharmacology, toxicology and pharmacyEU</v>
      </c>
      <c r="B5484" t="s">
        <v>126</v>
      </c>
      <c r="C5484" t="s">
        <v>38</v>
      </c>
      <c r="D5484">
        <v>1</v>
      </c>
      <c r="E5484" t="s">
        <v>1</v>
      </c>
      <c r="F5484" t="s">
        <v>21</v>
      </c>
      <c r="G5484" t="s">
        <v>78</v>
      </c>
      <c r="H5484">
        <v>75</v>
      </c>
      <c r="I5484">
        <v>75</v>
      </c>
      <c r="J5484">
        <v>8.9</v>
      </c>
      <c r="K5484">
        <v>2.6</v>
      </c>
      <c r="L5484">
        <v>70</v>
      </c>
      <c r="M5484">
        <v>5.6</v>
      </c>
      <c r="N5484">
        <v>15.6</v>
      </c>
      <c r="O5484">
        <v>33.9</v>
      </c>
      <c r="P5484">
        <v>53.5</v>
      </c>
      <c r="Q5484">
        <v>69.900000000000006</v>
      </c>
      <c r="R5484">
        <v>36.1</v>
      </c>
      <c r="S5484">
        <v>20</v>
      </c>
      <c r="T5484">
        <v>12400</v>
      </c>
      <c r="U5484">
        <v>23200</v>
      </c>
      <c r="V5484">
        <v>29200</v>
      </c>
    </row>
    <row r="5485" spans="1:22" x14ac:dyDescent="0.25">
      <c r="A5485" t="str">
        <f t="shared" si="85"/>
        <v>2017/20181FemalePharmacology, toxicology and pharmacyUK</v>
      </c>
      <c r="B5485" t="s">
        <v>126</v>
      </c>
      <c r="C5485" t="s">
        <v>38</v>
      </c>
      <c r="D5485">
        <v>1</v>
      </c>
      <c r="E5485" t="s">
        <v>1</v>
      </c>
      <c r="F5485" t="s">
        <v>61</v>
      </c>
      <c r="G5485" t="s">
        <v>78</v>
      </c>
      <c r="H5485">
        <v>1680</v>
      </c>
      <c r="I5485">
        <v>1675</v>
      </c>
      <c r="J5485">
        <v>3</v>
      </c>
      <c r="K5485">
        <v>0.1</v>
      </c>
      <c r="L5485">
        <v>1625</v>
      </c>
      <c r="M5485">
        <v>1.3</v>
      </c>
      <c r="N5485">
        <v>11.2</v>
      </c>
      <c r="O5485">
        <v>52.8</v>
      </c>
      <c r="P5485">
        <v>72.7</v>
      </c>
      <c r="Q5485">
        <v>84.6</v>
      </c>
      <c r="R5485">
        <v>31.8</v>
      </c>
      <c r="S5485">
        <v>760</v>
      </c>
      <c r="T5485">
        <v>17200</v>
      </c>
      <c r="U5485">
        <v>23700</v>
      </c>
      <c r="V5485">
        <v>28800</v>
      </c>
    </row>
    <row r="5486" spans="1:22" x14ac:dyDescent="0.25">
      <c r="A5486" t="str">
        <f t="shared" si="85"/>
        <v>2017/20181FemalePharmacology, toxicology and pharmacyNon-EU</v>
      </c>
      <c r="B5486" t="s">
        <v>126</v>
      </c>
      <c r="C5486" t="s">
        <v>38</v>
      </c>
      <c r="D5486">
        <v>1</v>
      </c>
      <c r="E5486" t="s">
        <v>1</v>
      </c>
      <c r="F5486" t="s">
        <v>125</v>
      </c>
      <c r="G5486" t="s">
        <v>78</v>
      </c>
      <c r="H5486">
        <v>345</v>
      </c>
      <c r="I5486">
        <v>340</v>
      </c>
      <c r="J5486">
        <v>24.1</v>
      </c>
      <c r="K5486">
        <v>2.2000000000000002</v>
      </c>
      <c r="L5486">
        <v>255</v>
      </c>
      <c r="M5486">
        <v>10.7</v>
      </c>
      <c r="N5486">
        <v>23.2</v>
      </c>
      <c r="O5486">
        <v>22.6</v>
      </c>
      <c r="P5486">
        <v>30.7</v>
      </c>
      <c r="Q5486">
        <v>42</v>
      </c>
      <c r="R5486">
        <v>19.3</v>
      </c>
      <c r="S5486">
        <v>65</v>
      </c>
      <c r="T5486">
        <v>16400</v>
      </c>
      <c r="U5486">
        <v>22300</v>
      </c>
      <c r="V5486">
        <v>26300</v>
      </c>
    </row>
    <row r="5487" spans="1:22" x14ac:dyDescent="0.25">
      <c r="A5487" t="str">
        <f t="shared" si="85"/>
        <v>2017/20181FemalePhilosophy and religious studiesEU</v>
      </c>
      <c r="B5487" t="s">
        <v>126</v>
      </c>
      <c r="C5487" t="s">
        <v>38</v>
      </c>
      <c r="D5487">
        <v>1</v>
      </c>
      <c r="E5487" t="s">
        <v>1</v>
      </c>
      <c r="F5487" t="s">
        <v>21</v>
      </c>
      <c r="G5487" t="s">
        <v>115</v>
      </c>
      <c r="H5487">
        <v>70</v>
      </c>
      <c r="I5487">
        <v>65</v>
      </c>
      <c r="J5487">
        <v>24.4</v>
      </c>
      <c r="K5487">
        <v>3.7</v>
      </c>
      <c r="L5487">
        <v>50</v>
      </c>
      <c r="M5487">
        <v>14</v>
      </c>
      <c r="N5487">
        <v>7.7</v>
      </c>
      <c r="O5487">
        <v>16.100000000000001</v>
      </c>
      <c r="P5487">
        <v>29.4</v>
      </c>
      <c r="Q5487">
        <v>53.9</v>
      </c>
      <c r="R5487">
        <v>37.799999999999997</v>
      </c>
      <c r="S5487" t="s">
        <v>124</v>
      </c>
      <c r="T5487" t="s">
        <v>124</v>
      </c>
      <c r="U5487" t="s">
        <v>124</v>
      </c>
      <c r="V5487" t="s">
        <v>124</v>
      </c>
    </row>
    <row r="5488" spans="1:22" x14ac:dyDescent="0.25">
      <c r="A5488" t="str">
        <f t="shared" si="85"/>
        <v>2017/20181FemalePhilosophy and religious studiesUK</v>
      </c>
      <c r="B5488" t="s">
        <v>126</v>
      </c>
      <c r="C5488" t="s">
        <v>38</v>
      </c>
      <c r="D5488">
        <v>1</v>
      </c>
      <c r="E5488" t="s">
        <v>1</v>
      </c>
      <c r="F5488" t="s">
        <v>61</v>
      </c>
      <c r="G5488" t="s">
        <v>115</v>
      </c>
      <c r="H5488">
        <v>1750</v>
      </c>
      <c r="I5488">
        <v>1740</v>
      </c>
      <c r="J5488">
        <v>1.6</v>
      </c>
      <c r="K5488">
        <v>0.6</v>
      </c>
      <c r="L5488">
        <v>1715</v>
      </c>
      <c r="M5488">
        <v>5.9</v>
      </c>
      <c r="N5488">
        <v>6.9</v>
      </c>
      <c r="O5488">
        <v>51.2</v>
      </c>
      <c r="P5488">
        <v>71.900000000000006</v>
      </c>
      <c r="Q5488">
        <v>85.6</v>
      </c>
      <c r="R5488">
        <v>34.5</v>
      </c>
      <c r="S5488">
        <v>845</v>
      </c>
      <c r="T5488">
        <v>12000</v>
      </c>
      <c r="U5488">
        <v>18200</v>
      </c>
      <c r="V5488">
        <v>22600</v>
      </c>
    </row>
    <row r="5489" spans="1:22" x14ac:dyDescent="0.25">
      <c r="A5489" t="str">
        <f t="shared" si="85"/>
        <v>2017/20181FemalePhilosophy and religious studiesNon-EU</v>
      </c>
      <c r="B5489" t="s">
        <v>126</v>
      </c>
      <c r="C5489" t="s">
        <v>38</v>
      </c>
      <c r="D5489">
        <v>1</v>
      </c>
      <c r="E5489" t="s">
        <v>1</v>
      </c>
      <c r="F5489" t="s">
        <v>125</v>
      </c>
      <c r="G5489" t="s">
        <v>115</v>
      </c>
      <c r="H5489">
        <v>75</v>
      </c>
      <c r="I5489">
        <v>75</v>
      </c>
      <c r="J5489">
        <v>33.1</v>
      </c>
      <c r="K5489">
        <v>1.1000000000000001</v>
      </c>
      <c r="L5489">
        <v>50</v>
      </c>
      <c r="M5489">
        <v>5.5</v>
      </c>
      <c r="N5489">
        <v>2.7</v>
      </c>
      <c r="O5489">
        <v>15.8</v>
      </c>
      <c r="P5489">
        <v>23</v>
      </c>
      <c r="Q5489">
        <v>58.7</v>
      </c>
      <c r="R5489">
        <v>43</v>
      </c>
      <c r="S5489" t="s">
        <v>124</v>
      </c>
      <c r="T5489" t="s">
        <v>124</v>
      </c>
      <c r="U5489" t="s">
        <v>124</v>
      </c>
      <c r="V5489" t="s">
        <v>124</v>
      </c>
    </row>
    <row r="5490" spans="1:22" x14ac:dyDescent="0.25">
      <c r="A5490" t="str">
        <f t="shared" si="85"/>
        <v>2017/20181FemalePhysics and astronomyEU</v>
      </c>
      <c r="B5490" t="s">
        <v>126</v>
      </c>
      <c r="C5490" t="s">
        <v>38</v>
      </c>
      <c r="D5490">
        <v>1</v>
      </c>
      <c r="E5490" t="s">
        <v>1</v>
      </c>
      <c r="F5490" t="s">
        <v>21</v>
      </c>
      <c r="G5490" t="s">
        <v>88</v>
      </c>
      <c r="H5490">
        <v>40</v>
      </c>
      <c r="I5490">
        <v>40</v>
      </c>
      <c r="J5490">
        <v>7.9</v>
      </c>
      <c r="K5490">
        <v>0</v>
      </c>
      <c r="L5490">
        <v>40</v>
      </c>
      <c r="M5490">
        <v>7.1</v>
      </c>
      <c r="N5490">
        <v>6.7</v>
      </c>
      <c r="O5490">
        <v>12.8</v>
      </c>
      <c r="P5490">
        <v>47</v>
      </c>
      <c r="Q5490">
        <v>78.400000000000006</v>
      </c>
      <c r="R5490">
        <v>65.599999999999994</v>
      </c>
      <c r="S5490" t="s">
        <v>124</v>
      </c>
      <c r="T5490" t="s">
        <v>124</v>
      </c>
      <c r="U5490" t="s">
        <v>124</v>
      </c>
      <c r="V5490" t="s">
        <v>124</v>
      </c>
    </row>
    <row r="5491" spans="1:22" x14ac:dyDescent="0.25">
      <c r="A5491" t="str">
        <f t="shared" si="85"/>
        <v>2017/20181FemalePhysics and astronomyUK</v>
      </c>
      <c r="B5491" t="s">
        <v>126</v>
      </c>
      <c r="C5491" t="s">
        <v>38</v>
      </c>
      <c r="D5491">
        <v>1</v>
      </c>
      <c r="E5491" t="s">
        <v>1</v>
      </c>
      <c r="F5491" t="s">
        <v>61</v>
      </c>
      <c r="G5491" t="s">
        <v>88</v>
      </c>
      <c r="H5491">
        <v>570</v>
      </c>
      <c r="I5491">
        <v>565</v>
      </c>
      <c r="J5491">
        <v>0.8</v>
      </c>
      <c r="K5491">
        <v>0.7</v>
      </c>
      <c r="L5491">
        <v>560</v>
      </c>
      <c r="M5491">
        <v>5.4</v>
      </c>
      <c r="N5491">
        <v>4.5</v>
      </c>
      <c r="O5491">
        <v>44.9</v>
      </c>
      <c r="P5491">
        <v>70.099999999999994</v>
      </c>
      <c r="Q5491">
        <v>89.4</v>
      </c>
      <c r="R5491">
        <v>44.4</v>
      </c>
      <c r="S5491">
        <v>250</v>
      </c>
      <c r="T5491">
        <v>19000</v>
      </c>
      <c r="U5491">
        <v>25200</v>
      </c>
      <c r="V5491">
        <v>29200</v>
      </c>
    </row>
    <row r="5492" spans="1:22" x14ac:dyDescent="0.25">
      <c r="A5492" t="str">
        <f t="shared" si="85"/>
        <v>2017/20181FemalePhysics and astronomyNon-EU</v>
      </c>
      <c r="B5492" t="s">
        <v>126</v>
      </c>
      <c r="C5492" t="s">
        <v>38</v>
      </c>
      <c r="D5492">
        <v>1</v>
      </c>
      <c r="E5492" t="s">
        <v>1</v>
      </c>
      <c r="F5492" t="s">
        <v>125</v>
      </c>
      <c r="G5492" t="s">
        <v>88</v>
      </c>
      <c r="H5492">
        <v>60</v>
      </c>
      <c r="I5492">
        <v>60</v>
      </c>
      <c r="J5492">
        <v>38.200000000000003</v>
      </c>
      <c r="K5492">
        <v>4.0999999999999996</v>
      </c>
      <c r="L5492">
        <v>35</v>
      </c>
      <c r="M5492">
        <v>12.8</v>
      </c>
      <c r="N5492">
        <v>6.8</v>
      </c>
      <c r="O5492">
        <v>12.5</v>
      </c>
      <c r="P5492">
        <v>21.1</v>
      </c>
      <c r="Q5492">
        <v>42.2</v>
      </c>
      <c r="R5492">
        <v>29.6</v>
      </c>
      <c r="S5492" t="s">
        <v>124</v>
      </c>
      <c r="T5492" t="s">
        <v>124</v>
      </c>
      <c r="U5492" t="s">
        <v>124</v>
      </c>
      <c r="V5492" t="s">
        <v>124</v>
      </c>
    </row>
    <row r="5493" spans="1:22" x14ac:dyDescent="0.25">
      <c r="A5493" t="str">
        <f t="shared" si="85"/>
        <v>2017/20181FemalePoliticsEU</v>
      </c>
      <c r="B5493" t="s">
        <v>126</v>
      </c>
      <c r="C5493" t="s">
        <v>38</v>
      </c>
      <c r="D5493">
        <v>1</v>
      </c>
      <c r="E5493" t="s">
        <v>1</v>
      </c>
      <c r="F5493" t="s">
        <v>21</v>
      </c>
      <c r="G5493" t="s">
        <v>102</v>
      </c>
      <c r="H5493">
        <v>460</v>
      </c>
      <c r="I5493">
        <v>445</v>
      </c>
      <c r="J5493">
        <v>15.6</v>
      </c>
      <c r="K5493">
        <v>2.2999999999999998</v>
      </c>
      <c r="L5493">
        <v>380</v>
      </c>
      <c r="M5493">
        <v>16</v>
      </c>
      <c r="N5493">
        <v>5.7</v>
      </c>
      <c r="O5493">
        <v>18.3</v>
      </c>
      <c r="P5493">
        <v>36.700000000000003</v>
      </c>
      <c r="Q5493">
        <v>62.7</v>
      </c>
      <c r="R5493">
        <v>44.4</v>
      </c>
      <c r="S5493">
        <v>70</v>
      </c>
      <c r="T5493">
        <v>18200</v>
      </c>
      <c r="U5493">
        <v>23000</v>
      </c>
      <c r="V5493">
        <v>29600</v>
      </c>
    </row>
    <row r="5494" spans="1:22" x14ac:dyDescent="0.25">
      <c r="A5494" t="str">
        <f t="shared" si="85"/>
        <v>2017/20181FemalePoliticsUK</v>
      </c>
      <c r="B5494" t="s">
        <v>126</v>
      </c>
      <c r="C5494" t="s">
        <v>38</v>
      </c>
      <c r="D5494">
        <v>1</v>
      </c>
      <c r="E5494" t="s">
        <v>1</v>
      </c>
      <c r="F5494" t="s">
        <v>61</v>
      </c>
      <c r="G5494" t="s">
        <v>102</v>
      </c>
      <c r="H5494">
        <v>2150</v>
      </c>
      <c r="I5494">
        <v>2140</v>
      </c>
      <c r="J5494">
        <v>1.3</v>
      </c>
      <c r="K5494">
        <v>0.5</v>
      </c>
      <c r="L5494">
        <v>2110</v>
      </c>
      <c r="M5494">
        <v>5.0999999999999996</v>
      </c>
      <c r="N5494">
        <v>8.4</v>
      </c>
      <c r="O5494">
        <v>53.8</v>
      </c>
      <c r="P5494">
        <v>71.400000000000006</v>
      </c>
      <c r="Q5494">
        <v>85.3</v>
      </c>
      <c r="R5494">
        <v>31.5</v>
      </c>
      <c r="S5494">
        <v>1115</v>
      </c>
      <c r="T5494">
        <v>14600</v>
      </c>
      <c r="U5494">
        <v>20100</v>
      </c>
      <c r="V5494">
        <v>25200</v>
      </c>
    </row>
    <row r="5495" spans="1:22" x14ac:dyDescent="0.25">
      <c r="A5495" t="str">
        <f t="shared" si="85"/>
        <v>2017/20181FemalePoliticsNon-EU</v>
      </c>
      <c r="B5495" t="s">
        <v>126</v>
      </c>
      <c r="C5495" t="s">
        <v>38</v>
      </c>
      <c r="D5495">
        <v>1</v>
      </c>
      <c r="E5495" t="s">
        <v>1</v>
      </c>
      <c r="F5495" t="s">
        <v>125</v>
      </c>
      <c r="G5495" t="s">
        <v>102</v>
      </c>
      <c r="H5495">
        <v>425</v>
      </c>
      <c r="I5495">
        <v>425</v>
      </c>
      <c r="J5495">
        <v>34.9</v>
      </c>
      <c r="K5495">
        <v>0.9</v>
      </c>
      <c r="L5495">
        <v>275</v>
      </c>
      <c r="M5495">
        <v>14.2</v>
      </c>
      <c r="N5495">
        <v>3.5</v>
      </c>
      <c r="O5495">
        <v>7.4</v>
      </c>
      <c r="P5495">
        <v>16.3</v>
      </c>
      <c r="Q5495">
        <v>47.4</v>
      </c>
      <c r="R5495">
        <v>39.9</v>
      </c>
      <c r="S5495">
        <v>25</v>
      </c>
      <c r="T5495">
        <v>20800</v>
      </c>
      <c r="U5495">
        <v>25900</v>
      </c>
      <c r="V5495">
        <v>33600</v>
      </c>
    </row>
    <row r="5496" spans="1:22" x14ac:dyDescent="0.25">
      <c r="A5496" t="str">
        <f t="shared" si="85"/>
        <v>2017/20181FemalePsychologyEU</v>
      </c>
      <c r="B5496" t="s">
        <v>126</v>
      </c>
      <c r="C5496" t="s">
        <v>38</v>
      </c>
      <c r="D5496">
        <v>1</v>
      </c>
      <c r="E5496" t="s">
        <v>1</v>
      </c>
      <c r="F5496" t="s">
        <v>21</v>
      </c>
      <c r="G5496" t="s">
        <v>20</v>
      </c>
      <c r="H5496">
        <v>425</v>
      </c>
      <c r="I5496">
        <v>415</v>
      </c>
      <c r="J5496">
        <v>14.2</v>
      </c>
      <c r="K5496">
        <v>2.2000000000000002</v>
      </c>
      <c r="L5496">
        <v>355</v>
      </c>
      <c r="M5496">
        <v>10.7</v>
      </c>
      <c r="N5496">
        <v>7.8</v>
      </c>
      <c r="O5496">
        <v>22.4</v>
      </c>
      <c r="P5496">
        <v>45.4</v>
      </c>
      <c r="Q5496">
        <v>67.3</v>
      </c>
      <c r="R5496">
        <v>44.9</v>
      </c>
      <c r="S5496">
        <v>85</v>
      </c>
      <c r="T5496">
        <v>14600</v>
      </c>
      <c r="U5496">
        <v>19000</v>
      </c>
      <c r="V5496">
        <v>22600</v>
      </c>
    </row>
    <row r="5497" spans="1:22" x14ac:dyDescent="0.25">
      <c r="A5497" t="str">
        <f t="shared" si="85"/>
        <v>2017/20181FemalePsychologyUK</v>
      </c>
      <c r="B5497" t="s">
        <v>126</v>
      </c>
      <c r="C5497" t="s">
        <v>38</v>
      </c>
      <c r="D5497">
        <v>1</v>
      </c>
      <c r="E5497" t="s">
        <v>1</v>
      </c>
      <c r="F5497" t="s">
        <v>61</v>
      </c>
      <c r="G5497" t="s">
        <v>20</v>
      </c>
      <c r="H5497">
        <v>10550</v>
      </c>
      <c r="I5497">
        <v>10530</v>
      </c>
      <c r="J5497">
        <v>1.7</v>
      </c>
      <c r="K5497">
        <v>0.2</v>
      </c>
      <c r="L5497">
        <v>10345</v>
      </c>
      <c r="M5497">
        <v>3</v>
      </c>
      <c r="N5497">
        <v>6.4</v>
      </c>
      <c r="O5497">
        <v>52.6</v>
      </c>
      <c r="P5497">
        <v>76.8</v>
      </c>
      <c r="Q5497">
        <v>88.9</v>
      </c>
      <c r="R5497">
        <v>36.299999999999997</v>
      </c>
      <c r="S5497">
        <v>5405</v>
      </c>
      <c r="T5497">
        <v>12400</v>
      </c>
      <c r="U5497">
        <v>17200</v>
      </c>
      <c r="V5497">
        <v>21200</v>
      </c>
    </row>
    <row r="5498" spans="1:22" x14ac:dyDescent="0.25">
      <c r="A5498" t="str">
        <f t="shared" si="85"/>
        <v>2017/20181FemalePsychologyNon-EU</v>
      </c>
      <c r="B5498" t="s">
        <v>126</v>
      </c>
      <c r="C5498" t="s">
        <v>38</v>
      </c>
      <c r="D5498">
        <v>1</v>
      </c>
      <c r="E5498" t="s">
        <v>1</v>
      </c>
      <c r="F5498" t="s">
        <v>125</v>
      </c>
      <c r="G5498" t="s">
        <v>20</v>
      </c>
      <c r="H5498">
        <v>550</v>
      </c>
      <c r="I5498">
        <v>545</v>
      </c>
      <c r="J5498">
        <v>38.700000000000003</v>
      </c>
      <c r="K5498">
        <v>1</v>
      </c>
      <c r="L5498">
        <v>335</v>
      </c>
      <c r="M5498">
        <v>15.6</v>
      </c>
      <c r="N5498">
        <v>1.4</v>
      </c>
      <c r="O5498">
        <v>8.9</v>
      </c>
      <c r="P5498">
        <v>15.5</v>
      </c>
      <c r="Q5498">
        <v>44.3</v>
      </c>
      <c r="R5498">
        <v>35.4</v>
      </c>
      <c r="S5498">
        <v>40</v>
      </c>
      <c r="T5498">
        <v>15000</v>
      </c>
      <c r="U5498">
        <v>20800</v>
      </c>
      <c r="V5498">
        <v>25200</v>
      </c>
    </row>
    <row r="5499" spans="1:22" x14ac:dyDescent="0.25">
      <c r="A5499" t="str">
        <f t="shared" si="85"/>
        <v>2017/20181FemaleSociology, social policy and anthropologyEU</v>
      </c>
      <c r="B5499" t="s">
        <v>126</v>
      </c>
      <c r="C5499" t="s">
        <v>38</v>
      </c>
      <c r="D5499">
        <v>1</v>
      </c>
      <c r="E5499" t="s">
        <v>1</v>
      </c>
      <c r="F5499" t="s">
        <v>21</v>
      </c>
      <c r="G5499" t="s">
        <v>99</v>
      </c>
      <c r="H5499">
        <v>255</v>
      </c>
      <c r="I5499">
        <v>250</v>
      </c>
      <c r="J5499">
        <v>11.6</v>
      </c>
      <c r="K5499">
        <v>2.9</v>
      </c>
      <c r="L5499">
        <v>220</v>
      </c>
      <c r="M5499">
        <v>15.6</v>
      </c>
      <c r="N5499">
        <v>7.3</v>
      </c>
      <c r="O5499">
        <v>24.5</v>
      </c>
      <c r="P5499">
        <v>45.6</v>
      </c>
      <c r="Q5499">
        <v>65.400000000000006</v>
      </c>
      <c r="R5499">
        <v>41</v>
      </c>
      <c r="S5499">
        <v>55</v>
      </c>
      <c r="T5499">
        <v>17200</v>
      </c>
      <c r="U5499">
        <v>21500</v>
      </c>
      <c r="V5499">
        <v>27000</v>
      </c>
    </row>
    <row r="5500" spans="1:22" x14ac:dyDescent="0.25">
      <c r="A5500" t="str">
        <f t="shared" si="85"/>
        <v>2017/20181FemaleSociology, social policy and anthropologyUK</v>
      </c>
      <c r="B5500" t="s">
        <v>126</v>
      </c>
      <c r="C5500" t="s">
        <v>38</v>
      </c>
      <c r="D5500">
        <v>1</v>
      </c>
      <c r="E5500" t="s">
        <v>1</v>
      </c>
      <c r="F5500" t="s">
        <v>61</v>
      </c>
      <c r="G5500" t="s">
        <v>99</v>
      </c>
      <c r="H5500">
        <v>7980</v>
      </c>
      <c r="I5500">
        <v>7965</v>
      </c>
      <c r="J5500">
        <v>1.3</v>
      </c>
      <c r="K5500">
        <v>0.2</v>
      </c>
      <c r="L5500">
        <v>7865</v>
      </c>
      <c r="M5500">
        <v>3.1</v>
      </c>
      <c r="N5500">
        <v>7.8</v>
      </c>
      <c r="O5500">
        <v>61.1</v>
      </c>
      <c r="P5500">
        <v>79.099999999999994</v>
      </c>
      <c r="Q5500">
        <v>87.8</v>
      </c>
      <c r="R5500">
        <v>26.7</v>
      </c>
      <c r="S5500">
        <v>4770</v>
      </c>
      <c r="T5500">
        <v>12800</v>
      </c>
      <c r="U5500">
        <v>17200</v>
      </c>
      <c r="V5500">
        <v>21500</v>
      </c>
    </row>
    <row r="5501" spans="1:22" x14ac:dyDescent="0.25">
      <c r="A5501" t="str">
        <f t="shared" si="85"/>
        <v>2017/20181FemaleSociology, social policy and anthropologyNon-EU</v>
      </c>
      <c r="B5501" t="s">
        <v>126</v>
      </c>
      <c r="C5501" t="s">
        <v>38</v>
      </c>
      <c r="D5501">
        <v>1</v>
      </c>
      <c r="E5501" t="s">
        <v>1</v>
      </c>
      <c r="F5501" t="s">
        <v>125</v>
      </c>
      <c r="G5501" t="s">
        <v>99</v>
      </c>
      <c r="H5501">
        <v>300</v>
      </c>
      <c r="I5501">
        <v>300</v>
      </c>
      <c r="J5501">
        <v>34.5</v>
      </c>
      <c r="K5501">
        <v>0.9</v>
      </c>
      <c r="L5501">
        <v>195</v>
      </c>
      <c r="M5501">
        <v>14.9</v>
      </c>
      <c r="N5501">
        <v>3.3</v>
      </c>
      <c r="O5501">
        <v>8.5</v>
      </c>
      <c r="P5501">
        <v>16.2</v>
      </c>
      <c r="Q5501">
        <v>47.4</v>
      </c>
      <c r="R5501">
        <v>38.9</v>
      </c>
      <c r="S5501">
        <v>25</v>
      </c>
      <c r="T5501">
        <v>13100</v>
      </c>
      <c r="U5501">
        <v>18200</v>
      </c>
      <c r="V5501">
        <v>21900</v>
      </c>
    </row>
    <row r="5502" spans="1:22" x14ac:dyDescent="0.25">
      <c r="A5502" t="str">
        <f t="shared" si="85"/>
        <v>2017/20181FemaleSport and exercise sciencesEU</v>
      </c>
      <c r="B5502" t="s">
        <v>126</v>
      </c>
      <c r="C5502" t="s">
        <v>38</v>
      </c>
      <c r="D5502">
        <v>1</v>
      </c>
      <c r="E5502" t="s">
        <v>1</v>
      </c>
      <c r="F5502" t="s">
        <v>21</v>
      </c>
      <c r="G5502" t="s">
        <v>82</v>
      </c>
      <c r="H5502">
        <v>45</v>
      </c>
      <c r="I5502">
        <v>45</v>
      </c>
      <c r="J5502">
        <v>7.7</v>
      </c>
      <c r="K5502">
        <v>4.2</v>
      </c>
      <c r="L5502">
        <v>40</v>
      </c>
      <c r="M5502">
        <v>13.2</v>
      </c>
      <c r="N5502">
        <v>4.4000000000000004</v>
      </c>
      <c r="O5502">
        <v>35.700000000000003</v>
      </c>
      <c r="P5502">
        <v>55.8</v>
      </c>
      <c r="Q5502">
        <v>74.599999999999994</v>
      </c>
      <c r="R5502">
        <v>38.9</v>
      </c>
      <c r="S5502">
        <v>15</v>
      </c>
      <c r="T5502">
        <v>11000</v>
      </c>
      <c r="U5502">
        <v>18200</v>
      </c>
      <c r="V5502">
        <v>22600</v>
      </c>
    </row>
    <row r="5503" spans="1:22" x14ac:dyDescent="0.25">
      <c r="A5503" t="str">
        <f t="shared" si="85"/>
        <v>2017/20181FemaleSport and exercise sciencesUK</v>
      </c>
      <c r="B5503" t="s">
        <v>126</v>
      </c>
      <c r="C5503" t="s">
        <v>38</v>
      </c>
      <c r="D5503">
        <v>1</v>
      </c>
      <c r="E5503" t="s">
        <v>1</v>
      </c>
      <c r="F5503" t="s">
        <v>61</v>
      </c>
      <c r="G5503" t="s">
        <v>82</v>
      </c>
      <c r="H5503">
        <v>2845</v>
      </c>
      <c r="I5503">
        <v>2845</v>
      </c>
      <c r="J5503">
        <v>1.4</v>
      </c>
      <c r="K5503">
        <v>0</v>
      </c>
      <c r="L5503">
        <v>2805</v>
      </c>
      <c r="M5503">
        <v>2</v>
      </c>
      <c r="N5503">
        <v>5</v>
      </c>
      <c r="O5503">
        <v>57.2</v>
      </c>
      <c r="P5503">
        <v>83.6</v>
      </c>
      <c r="Q5503">
        <v>91.5</v>
      </c>
      <c r="R5503">
        <v>34.4</v>
      </c>
      <c r="S5503">
        <v>1570</v>
      </c>
      <c r="T5503">
        <v>11300</v>
      </c>
      <c r="U5503">
        <v>15700</v>
      </c>
      <c r="V5503">
        <v>19700</v>
      </c>
    </row>
    <row r="5504" spans="1:22" x14ac:dyDescent="0.25">
      <c r="A5504" t="str">
        <f t="shared" si="85"/>
        <v>2017/20181FemaleSport and exercise sciencesNon-EU</v>
      </c>
      <c r="B5504" t="s">
        <v>126</v>
      </c>
      <c r="C5504" t="s">
        <v>38</v>
      </c>
      <c r="D5504">
        <v>1</v>
      </c>
      <c r="E5504" t="s">
        <v>1</v>
      </c>
      <c r="F5504" t="s">
        <v>125</v>
      </c>
      <c r="G5504" t="s">
        <v>82</v>
      </c>
      <c r="H5504">
        <v>40</v>
      </c>
      <c r="I5504">
        <v>35</v>
      </c>
      <c r="J5504">
        <v>27.3</v>
      </c>
      <c r="K5504">
        <v>2.7</v>
      </c>
      <c r="L5504">
        <v>25</v>
      </c>
      <c r="M5504">
        <v>12.3</v>
      </c>
      <c r="N5504">
        <v>12.3</v>
      </c>
      <c r="O5504">
        <v>16.8</v>
      </c>
      <c r="P5504">
        <v>22.3</v>
      </c>
      <c r="Q5504">
        <v>48.2</v>
      </c>
      <c r="R5504">
        <v>31.4</v>
      </c>
      <c r="S5504" t="s">
        <v>124</v>
      </c>
      <c r="T5504" t="s">
        <v>124</v>
      </c>
      <c r="U5504" t="s">
        <v>124</v>
      </c>
      <c r="V5504" t="s">
        <v>124</v>
      </c>
    </row>
    <row r="5505" spans="1:22" x14ac:dyDescent="0.25">
      <c r="A5505" t="str">
        <f t="shared" si="85"/>
        <v>2017/20181FemaleVeterinary sciencesEU</v>
      </c>
      <c r="B5505" t="s">
        <v>126</v>
      </c>
      <c r="C5505" t="s">
        <v>38</v>
      </c>
      <c r="D5505">
        <v>1</v>
      </c>
      <c r="E5505" t="s">
        <v>1</v>
      </c>
      <c r="F5505" t="s">
        <v>21</v>
      </c>
      <c r="G5505" t="s">
        <v>85</v>
      </c>
      <c r="H5505">
        <v>15</v>
      </c>
      <c r="I5505">
        <v>15</v>
      </c>
      <c r="J5505">
        <v>7.7</v>
      </c>
      <c r="K5505">
        <v>0</v>
      </c>
      <c r="L5505">
        <v>10</v>
      </c>
      <c r="M5505">
        <v>0</v>
      </c>
      <c r="N5505">
        <v>0</v>
      </c>
      <c r="O5505">
        <v>84.6</v>
      </c>
      <c r="P5505">
        <v>92.3</v>
      </c>
      <c r="Q5505">
        <v>92.3</v>
      </c>
      <c r="R5505">
        <v>7.7</v>
      </c>
      <c r="S5505">
        <v>10</v>
      </c>
      <c r="T5505">
        <v>16100</v>
      </c>
      <c r="U5505">
        <v>28100</v>
      </c>
      <c r="V5505">
        <v>31000</v>
      </c>
    </row>
    <row r="5506" spans="1:22" x14ac:dyDescent="0.25">
      <c r="A5506" t="str">
        <f t="shared" si="85"/>
        <v>2017/20181FemaleVeterinary sciencesUK</v>
      </c>
      <c r="B5506" t="s">
        <v>126</v>
      </c>
      <c r="C5506" t="s">
        <v>38</v>
      </c>
      <c r="D5506">
        <v>1</v>
      </c>
      <c r="E5506" t="s">
        <v>1</v>
      </c>
      <c r="F5506" t="s">
        <v>61</v>
      </c>
      <c r="G5506" t="s">
        <v>85</v>
      </c>
      <c r="H5506">
        <v>720</v>
      </c>
      <c r="I5506">
        <v>715</v>
      </c>
      <c r="J5506">
        <v>1.1000000000000001</v>
      </c>
      <c r="K5506">
        <v>0.3</v>
      </c>
      <c r="L5506">
        <v>710</v>
      </c>
      <c r="M5506">
        <v>1</v>
      </c>
      <c r="N5506">
        <v>5.0999999999999996</v>
      </c>
      <c r="O5506">
        <v>74.2</v>
      </c>
      <c r="P5506">
        <v>83.9</v>
      </c>
      <c r="Q5506">
        <v>92.8</v>
      </c>
      <c r="R5506">
        <v>18.600000000000001</v>
      </c>
      <c r="S5506">
        <v>525</v>
      </c>
      <c r="T5506">
        <v>23400</v>
      </c>
      <c r="U5506">
        <v>28500</v>
      </c>
      <c r="V5506">
        <v>32100</v>
      </c>
    </row>
    <row r="5507" spans="1:22" x14ac:dyDescent="0.25">
      <c r="A5507" t="str">
        <f t="shared" si="85"/>
        <v>2017/20181FemaleVeterinary sciencesNon-EU</v>
      </c>
      <c r="B5507" t="s">
        <v>126</v>
      </c>
      <c r="C5507" t="s">
        <v>38</v>
      </c>
      <c r="D5507">
        <v>1</v>
      </c>
      <c r="E5507" t="s">
        <v>1</v>
      </c>
      <c r="F5507" t="s">
        <v>125</v>
      </c>
      <c r="G5507" t="s">
        <v>85</v>
      </c>
      <c r="H5507">
        <v>45</v>
      </c>
      <c r="I5507">
        <v>45</v>
      </c>
      <c r="J5507">
        <v>56.5</v>
      </c>
      <c r="K5507">
        <v>2.1</v>
      </c>
      <c r="L5507">
        <v>20</v>
      </c>
      <c r="M5507">
        <v>8.6999999999999993</v>
      </c>
      <c r="N5507">
        <v>8.6999999999999993</v>
      </c>
      <c r="O5507">
        <v>21.7</v>
      </c>
      <c r="P5507">
        <v>23.9</v>
      </c>
      <c r="Q5507">
        <v>26.1</v>
      </c>
      <c r="R5507">
        <v>4.3</v>
      </c>
      <c r="S5507" t="s">
        <v>124</v>
      </c>
      <c r="T5507" t="s">
        <v>124</v>
      </c>
      <c r="U5507" t="s">
        <v>124</v>
      </c>
      <c r="V5507" t="s">
        <v>124</v>
      </c>
    </row>
    <row r="5508" spans="1:22" x14ac:dyDescent="0.25">
      <c r="A5508" t="str">
        <f t="shared" ref="A5508:A5571" si="86">B5508&amp;D5508&amp;E5508&amp;G5508&amp;F5508</f>
        <v>2017/20181MaleAgriculture, food and related studiesEU</v>
      </c>
      <c r="B5508" t="s">
        <v>126</v>
      </c>
      <c r="C5508" t="s">
        <v>38</v>
      </c>
      <c r="D5508">
        <v>1</v>
      </c>
      <c r="E5508" t="s">
        <v>2</v>
      </c>
      <c r="F5508" t="s">
        <v>21</v>
      </c>
      <c r="G5508" t="s">
        <v>87</v>
      </c>
      <c r="H5508">
        <v>20</v>
      </c>
      <c r="I5508">
        <v>20</v>
      </c>
      <c r="J5508">
        <v>38.4</v>
      </c>
      <c r="K5508">
        <v>3.2</v>
      </c>
      <c r="L5508">
        <v>10</v>
      </c>
      <c r="M5508">
        <v>24.6</v>
      </c>
      <c r="N5508">
        <v>4.9000000000000004</v>
      </c>
      <c r="O5508">
        <v>0</v>
      </c>
      <c r="P5508">
        <v>14.8</v>
      </c>
      <c r="Q5508">
        <v>32</v>
      </c>
      <c r="R5508">
        <v>32</v>
      </c>
      <c r="S5508" t="s">
        <v>146</v>
      </c>
      <c r="T5508" t="s">
        <v>146</v>
      </c>
      <c r="U5508" t="s">
        <v>146</v>
      </c>
      <c r="V5508" t="s">
        <v>146</v>
      </c>
    </row>
    <row r="5509" spans="1:22" x14ac:dyDescent="0.25">
      <c r="A5509" t="str">
        <f t="shared" si="86"/>
        <v>2017/20181MaleAgriculture, food and related studiesUK</v>
      </c>
      <c r="B5509" t="s">
        <v>126</v>
      </c>
      <c r="C5509" t="s">
        <v>38</v>
      </c>
      <c r="D5509">
        <v>1</v>
      </c>
      <c r="E5509" t="s">
        <v>2</v>
      </c>
      <c r="F5509" t="s">
        <v>61</v>
      </c>
      <c r="G5509" t="s">
        <v>87</v>
      </c>
      <c r="H5509">
        <v>735</v>
      </c>
      <c r="I5509">
        <v>735</v>
      </c>
      <c r="J5509">
        <v>0.4</v>
      </c>
      <c r="K5509">
        <v>0.4</v>
      </c>
      <c r="L5509">
        <v>730</v>
      </c>
      <c r="M5509">
        <v>6.4</v>
      </c>
      <c r="N5509">
        <v>8.5</v>
      </c>
      <c r="O5509">
        <v>67.8</v>
      </c>
      <c r="P5509">
        <v>78.099999999999994</v>
      </c>
      <c r="Q5509">
        <v>84.7</v>
      </c>
      <c r="R5509">
        <v>16.899999999999999</v>
      </c>
      <c r="S5509">
        <v>475</v>
      </c>
      <c r="T5509">
        <v>14600</v>
      </c>
      <c r="U5509">
        <v>19000</v>
      </c>
      <c r="V5509">
        <v>24500</v>
      </c>
    </row>
    <row r="5510" spans="1:22" x14ac:dyDescent="0.25">
      <c r="A5510" t="str">
        <f t="shared" si="86"/>
        <v>2017/20181MaleAgriculture, food and related studiesNon-EU</v>
      </c>
      <c r="B5510" t="s">
        <v>126</v>
      </c>
      <c r="C5510" t="s">
        <v>38</v>
      </c>
      <c r="D5510">
        <v>1</v>
      </c>
      <c r="E5510" t="s">
        <v>2</v>
      </c>
      <c r="F5510" t="s">
        <v>125</v>
      </c>
      <c r="G5510" t="s">
        <v>87</v>
      </c>
      <c r="H5510">
        <v>70</v>
      </c>
      <c r="I5510">
        <v>70</v>
      </c>
      <c r="J5510">
        <v>26.1</v>
      </c>
      <c r="K5510">
        <v>0</v>
      </c>
      <c r="L5510">
        <v>55</v>
      </c>
      <c r="M5510">
        <v>11.1</v>
      </c>
      <c r="N5510">
        <v>3.2</v>
      </c>
      <c r="O5510">
        <v>8.3000000000000007</v>
      </c>
      <c r="P5510">
        <v>13.2</v>
      </c>
      <c r="Q5510">
        <v>59.6</v>
      </c>
      <c r="R5510">
        <v>51.3</v>
      </c>
      <c r="S5510" t="s">
        <v>124</v>
      </c>
      <c r="T5510" t="s">
        <v>124</v>
      </c>
      <c r="U5510" t="s">
        <v>124</v>
      </c>
      <c r="V5510" t="s">
        <v>124</v>
      </c>
    </row>
    <row r="5511" spans="1:22" x14ac:dyDescent="0.25">
      <c r="A5511" t="str">
        <f t="shared" si="86"/>
        <v>2017/20181MaleAllied healthEU</v>
      </c>
      <c r="B5511" t="s">
        <v>126</v>
      </c>
      <c r="C5511" t="s">
        <v>38</v>
      </c>
      <c r="D5511">
        <v>1</v>
      </c>
      <c r="E5511" t="s">
        <v>2</v>
      </c>
      <c r="F5511" t="s">
        <v>21</v>
      </c>
      <c r="G5511" t="s">
        <v>145</v>
      </c>
      <c r="H5511">
        <v>125</v>
      </c>
      <c r="I5511">
        <v>125</v>
      </c>
      <c r="J5511">
        <v>21.1</v>
      </c>
      <c r="K5511">
        <v>1.3</v>
      </c>
      <c r="L5511">
        <v>95</v>
      </c>
      <c r="M5511">
        <v>13.7</v>
      </c>
      <c r="N5511">
        <v>3.5</v>
      </c>
      <c r="O5511">
        <v>25.9</v>
      </c>
      <c r="P5511">
        <v>37.6</v>
      </c>
      <c r="Q5511">
        <v>61.7</v>
      </c>
      <c r="R5511">
        <v>35.799999999999997</v>
      </c>
      <c r="S5511">
        <v>30</v>
      </c>
      <c r="T5511">
        <v>17400</v>
      </c>
      <c r="U5511">
        <v>21900</v>
      </c>
      <c r="V5511">
        <v>27800</v>
      </c>
    </row>
    <row r="5512" spans="1:22" x14ac:dyDescent="0.25">
      <c r="A5512" t="str">
        <f t="shared" si="86"/>
        <v>2017/20181MaleAllied healthUK</v>
      </c>
      <c r="B5512" t="s">
        <v>126</v>
      </c>
      <c r="C5512" t="s">
        <v>38</v>
      </c>
      <c r="D5512">
        <v>1</v>
      </c>
      <c r="E5512" t="s">
        <v>2</v>
      </c>
      <c r="F5512" t="s">
        <v>61</v>
      </c>
      <c r="G5512" t="s">
        <v>145</v>
      </c>
      <c r="H5512">
        <v>2530</v>
      </c>
      <c r="I5512">
        <v>2525</v>
      </c>
      <c r="J5512">
        <v>1.5</v>
      </c>
      <c r="K5512">
        <v>0.2</v>
      </c>
      <c r="L5512">
        <v>2490</v>
      </c>
      <c r="M5512">
        <v>3.6</v>
      </c>
      <c r="N5512">
        <v>4.9000000000000004</v>
      </c>
      <c r="O5512">
        <v>60.4</v>
      </c>
      <c r="P5512">
        <v>77.3</v>
      </c>
      <c r="Q5512">
        <v>90</v>
      </c>
      <c r="R5512">
        <v>29.6</v>
      </c>
      <c r="S5512">
        <v>1475</v>
      </c>
      <c r="T5512">
        <v>16800</v>
      </c>
      <c r="U5512">
        <v>21900</v>
      </c>
      <c r="V5512">
        <v>26300</v>
      </c>
    </row>
    <row r="5513" spans="1:22" x14ac:dyDescent="0.25">
      <c r="A5513" t="str">
        <f t="shared" si="86"/>
        <v>2017/20181MaleAllied healthNon-EU</v>
      </c>
      <c r="B5513" t="s">
        <v>126</v>
      </c>
      <c r="C5513" t="s">
        <v>38</v>
      </c>
      <c r="D5513">
        <v>1</v>
      </c>
      <c r="E5513" t="s">
        <v>2</v>
      </c>
      <c r="F5513" t="s">
        <v>125</v>
      </c>
      <c r="G5513" t="s">
        <v>145</v>
      </c>
      <c r="H5513">
        <v>185</v>
      </c>
      <c r="I5513">
        <v>185</v>
      </c>
      <c r="J5513">
        <v>32.4</v>
      </c>
      <c r="K5513">
        <v>0.5</v>
      </c>
      <c r="L5513">
        <v>125</v>
      </c>
      <c r="M5513">
        <v>19.3</v>
      </c>
      <c r="N5513">
        <v>2.4</v>
      </c>
      <c r="O5513">
        <v>13.9</v>
      </c>
      <c r="P5513">
        <v>21.6</v>
      </c>
      <c r="Q5513">
        <v>45.9</v>
      </c>
      <c r="R5513">
        <v>32</v>
      </c>
      <c r="S5513">
        <v>20</v>
      </c>
      <c r="T5513">
        <v>17000</v>
      </c>
      <c r="U5513">
        <v>21900</v>
      </c>
      <c r="V5513">
        <v>26000</v>
      </c>
    </row>
    <row r="5514" spans="1:22" x14ac:dyDescent="0.25">
      <c r="A5514" t="str">
        <f t="shared" si="86"/>
        <v>2017/20181MaleArchitecture, building and planningEU</v>
      </c>
      <c r="B5514" t="s">
        <v>126</v>
      </c>
      <c r="C5514" t="s">
        <v>38</v>
      </c>
      <c r="D5514">
        <v>1</v>
      </c>
      <c r="E5514" t="s">
        <v>2</v>
      </c>
      <c r="F5514" t="s">
        <v>21</v>
      </c>
      <c r="G5514" t="s">
        <v>97</v>
      </c>
      <c r="H5514">
        <v>180</v>
      </c>
      <c r="I5514">
        <v>175</v>
      </c>
      <c r="J5514">
        <v>21.3</v>
      </c>
      <c r="K5514">
        <v>1.7</v>
      </c>
      <c r="L5514">
        <v>140</v>
      </c>
      <c r="M5514">
        <v>11.9</v>
      </c>
      <c r="N5514">
        <v>6.8</v>
      </c>
      <c r="O5514">
        <v>25.9</v>
      </c>
      <c r="P5514">
        <v>37.200000000000003</v>
      </c>
      <c r="Q5514">
        <v>59.9</v>
      </c>
      <c r="R5514">
        <v>34.1</v>
      </c>
      <c r="S5514">
        <v>45</v>
      </c>
      <c r="T5514">
        <v>18200</v>
      </c>
      <c r="U5514">
        <v>23400</v>
      </c>
      <c r="V5514">
        <v>28500</v>
      </c>
    </row>
    <row r="5515" spans="1:22" x14ac:dyDescent="0.25">
      <c r="A5515" t="str">
        <f t="shared" si="86"/>
        <v>2017/20181MaleArchitecture, building and planningUK</v>
      </c>
      <c r="B5515" t="s">
        <v>126</v>
      </c>
      <c r="C5515" t="s">
        <v>38</v>
      </c>
      <c r="D5515">
        <v>1</v>
      </c>
      <c r="E5515" t="s">
        <v>2</v>
      </c>
      <c r="F5515" t="s">
        <v>61</v>
      </c>
      <c r="G5515" t="s">
        <v>97</v>
      </c>
      <c r="H5515">
        <v>3410</v>
      </c>
      <c r="I5515">
        <v>3400</v>
      </c>
      <c r="J5515">
        <v>2</v>
      </c>
      <c r="K5515">
        <v>0.3</v>
      </c>
      <c r="L5515">
        <v>3335</v>
      </c>
      <c r="M5515">
        <v>4.0999999999999996</v>
      </c>
      <c r="N5515">
        <v>6.2</v>
      </c>
      <c r="O5515">
        <v>70</v>
      </c>
      <c r="P5515">
        <v>78.8</v>
      </c>
      <c r="Q5515">
        <v>87.8</v>
      </c>
      <c r="R5515">
        <v>17.8</v>
      </c>
      <c r="S5515">
        <v>2315</v>
      </c>
      <c r="T5515">
        <v>20400</v>
      </c>
      <c r="U5515">
        <v>25900</v>
      </c>
      <c r="V5515">
        <v>33200</v>
      </c>
    </row>
    <row r="5516" spans="1:22" x14ac:dyDescent="0.25">
      <c r="A5516" t="str">
        <f t="shared" si="86"/>
        <v>2017/20181MaleArchitecture, building and planningNon-EU</v>
      </c>
      <c r="B5516" t="s">
        <v>126</v>
      </c>
      <c r="C5516" t="s">
        <v>38</v>
      </c>
      <c r="D5516">
        <v>1</v>
      </c>
      <c r="E5516" t="s">
        <v>2</v>
      </c>
      <c r="F5516" t="s">
        <v>125</v>
      </c>
      <c r="G5516" t="s">
        <v>97</v>
      </c>
      <c r="H5516">
        <v>545</v>
      </c>
      <c r="I5516">
        <v>540</v>
      </c>
      <c r="J5516">
        <v>49.3</v>
      </c>
      <c r="K5516">
        <v>0.4</v>
      </c>
      <c r="L5516">
        <v>275</v>
      </c>
      <c r="M5516">
        <v>12.4</v>
      </c>
      <c r="N5516">
        <v>2.9</v>
      </c>
      <c r="O5516">
        <v>6.4</v>
      </c>
      <c r="P5516">
        <v>8.8000000000000007</v>
      </c>
      <c r="Q5516">
        <v>35.4</v>
      </c>
      <c r="R5516">
        <v>29</v>
      </c>
      <c r="S5516">
        <v>30</v>
      </c>
      <c r="T5516">
        <v>19700</v>
      </c>
      <c r="U5516">
        <v>25900</v>
      </c>
      <c r="V5516">
        <v>32500</v>
      </c>
    </row>
    <row r="5517" spans="1:22" x14ac:dyDescent="0.25">
      <c r="A5517" t="str">
        <f t="shared" si="86"/>
        <v>2017/20181MaleBiosciencesEU</v>
      </c>
      <c r="B5517" t="s">
        <v>126</v>
      </c>
      <c r="C5517" t="s">
        <v>38</v>
      </c>
      <c r="D5517">
        <v>1</v>
      </c>
      <c r="E5517" t="s">
        <v>2</v>
      </c>
      <c r="F5517" t="s">
        <v>21</v>
      </c>
      <c r="G5517" t="s">
        <v>80</v>
      </c>
      <c r="H5517">
        <v>180</v>
      </c>
      <c r="I5517">
        <v>175</v>
      </c>
      <c r="J5517">
        <v>19.899999999999999</v>
      </c>
      <c r="K5517">
        <v>2.4</v>
      </c>
      <c r="L5517">
        <v>140</v>
      </c>
      <c r="M5517">
        <v>13</v>
      </c>
      <c r="N5517">
        <v>3.9</v>
      </c>
      <c r="O5517">
        <v>12.6</v>
      </c>
      <c r="P5517">
        <v>29.4</v>
      </c>
      <c r="Q5517">
        <v>63.2</v>
      </c>
      <c r="R5517">
        <v>50.7</v>
      </c>
      <c r="S5517">
        <v>20</v>
      </c>
      <c r="T5517">
        <v>14600</v>
      </c>
      <c r="U5517">
        <v>19700</v>
      </c>
      <c r="V5517">
        <v>25900</v>
      </c>
    </row>
    <row r="5518" spans="1:22" x14ac:dyDescent="0.25">
      <c r="A5518" t="str">
        <f t="shared" si="86"/>
        <v>2017/20181MaleBiosciencesUK</v>
      </c>
      <c r="B5518" t="s">
        <v>126</v>
      </c>
      <c r="C5518" t="s">
        <v>38</v>
      </c>
      <c r="D5518">
        <v>1</v>
      </c>
      <c r="E5518" t="s">
        <v>2</v>
      </c>
      <c r="F5518" t="s">
        <v>61</v>
      </c>
      <c r="G5518" t="s">
        <v>80</v>
      </c>
      <c r="H5518">
        <v>4025</v>
      </c>
      <c r="I5518">
        <v>4015</v>
      </c>
      <c r="J5518">
        <v>1.3</v>
      </c>
      <c r="K5518">
        <v>0.3</v>
      </c>
      <c r="L5518">
        <v>3960</v>
      </c>
      <c r="M5518">
        <v>4.2</v>
      </c>
      <c r="N5518">
        <v>7.4</v>
      </c>
      <c r="O5518">
        <v>43.3</v>
      </c>
      <c r="P5518">
        <v>64.2</v>
      </c>
      <c r="Q5518">
        <v>87.1</v>
      </c>
      <c r="R5518">
        <v>43.8</v>
      </c>
      <c r="S5518">
        <v>1685</v>
      </c>
      <c r="T5518">
        <v>13900</v>
      </c>
      <c r="U5518">
        <v>18600</v>
      </c>
      <c r="V5518">
        <v>23400</v>
      </c>
    </row>
    <row r="5519" spans="1:22" x14ac:dyDescent="0.25">
      <c r="A5519" t="str">
        <f t="shared" si="86"/>
        <v>2017/20181MaleBiosciencesNon-EU</v>
      </c>
      <c r="B5519" t="s">
        <v>126</v>
      </c>
      <c r="C5519" t="s">
        <v>38</v>
      </c>
      <c r="D5519">
        <v>1</v>
      </c>
      <c r="E5519" t="s">
        <v>2</v>
      </c>
      <c r="F5519" t="s">
        <v>125</v>
      </c>
      <c r="G5519" t="s">
        <v>80</v>
      </c>
      <c r="H5519">
        <v>285</v>
      </c>
      <c r="I5519">
        <v>280</v>
      </c>
      <c r="J5519">
        <v>36.200000000000003</v>
      </c>
      <c r="K5519">
        <v>0.7</v>
      </c>
      <c r="L5519">
        <v>180</v>
      </c>
      <c r="M5519">
        <v>10.8</v>
      </c>
      <c r="N5519">
        <v>3.9</v>
      </c>
      <c r="O5519">
        <v>7.4</v>
      </c>
      <c r="P5519">
        <v>14.9</v>
      </c>
      <c r="Q5519">
        <v>49.1</v>
      </c>
      <c r="R5519">
        <v>41.7</v>
      </c>
      <c r="S5519">
        <v>15</v>
      </c>
      <c r="T5519">
        <v>17900</v>
      </c>
      <c r="U5519">
        <v>22600</v>
      </c>
      <c r="V5519">
        <v>27700</v>
      </c>
    </row>
    <row r="5520" spans="1:22" x14ac:dyDescent="0.25">
      <c r="A5520" t="str">
        <f t="shared" si="86"/>
        <v>2017/20181MaleBusiness and managementEU</v>
      </c>
      <c r="B5520" t="s">
        <v>126</v>
      </c>
      <c r="C5520" t="s">
        <v>38</v>
      </c>
      <c r="D5520">
        <v>1</v>
      </c>
      <c r="E5520" t="s">
        <v>2</v>
      </c>
      <c r="F5520" t="s">
        <v>21</v>
      </c>
      <c r="G5520" t="s">
        <v>107</v>
      </c>
      <c r="H5520">
        <v>1760</v>
      </c>
      <c r="I5520">
        <v>1720</v>
      </c>
      <c r="J5520">
        <v>34</v>
      </c>
      <c r="K5520">
        <v>2.2999999999999998</v>
      </c>
      <c r="L5520">
        <v>1135</v>
      </c>
      <c r="M5520">
        <v>17.8</v>
      </c>
      <c r="N5520">
        <v>5.0999999999999996</v>
      </c>
      <c r="O5520">
        <v>20.6</v>
      </c>
      <c r="P5520">
        <v>27.2</v>
      </c>
      <c r="Q5520">
        <v>43</v>
      </c>
      <c r="R5520">
        <v>22.4</v>
      </c>
      <c r="S5520">
        <v>335</v>
      </c>
      <c r="T5520">
        <v>18600</v>
      </c>
      <c r="U5520">
        <v>24500</v>
      </c>
      <c r="V5520">
        <v>31800</v>
      </c>
    </row>
    <row r="5521" spans="1:22" x14ac:dyDescent="0.25">
      <c r="A5521" t="str">
        <f t="shared" si="86"/>
        <v>2017/20181MaleBusiness and managementUK</v>
      </c>
      <c r="B5521" t="s">
        <v>126</v>
      </c>
      <c r="C5521" t="s">
        <v>38</v>
      </c>
      <c r="D5521">
        <v>1</v>
      </c>
      <c r="E5521" t="s">
        <v>2</v>
      </c>
      <c r="F5521" t="s">
        <v>61</v>
      </c>
      <c r="G5521" t="s">
        <v>107</v>
      </c>
      <c r="H5521">
        <v>16905</v>
      </c>
      <c r="I5521">
        <v>16835</v>
      </c>
      <c r="J5521">
        <v>1.4</v>
      </c>
      <c r="K5521">
        <v>0.4</v>
      </c>
      <c r="L5521">
        <v>16600</v>
      </c>
      <c r="M5521">
        <v>5.6</v>
      </c>
      <c r="N5521">
        <v>8.3000000000000007</v>
      </c>
      <c r="O5521">
        <v>71.5</v>
      </c>
      <c r="P5521">
        <v>79.400000000000006</v>
      </c>
      <c r="Q5521">
        <v>84.8</v>
      </c>
      <c r="R5521">
        <v>13.3</v>
      </c>
      <c r="S5521">
        <v>11690</v>
      </c>
      <c r="T5521">
        <v>16400</v>
      </c>
      <c r="U5521">
        <v>21200</v>
      </c>
      <c r="V5521">
        <v>27400</v>
      </c>
    </row>
    <row r="5522" spans="1:22" x14ac:dyDescent="0.25">
      <c r="A5522" t="str">
        <f t="shared" si="86"/>
        <v>2017/20181MaleBusiness and managementNon-EU</v>
      </c>
      <c r="B5522" t="s">
        <v>126</v>
      </c>
      <c r="C5522" t="s">
        <v>38</v>
      </c>
      <c r="D5522">
        <v>1</v>
      </c>
      <c r="E5522" t="s">
        <v>2</v>
      </c>
      <c r="F5522" t="s">
        <v>125</v>
      </c>
      <c r="G5522" t="s">
        <v>107</v>
      </c>
      <c r="H5522">
        <v>7730</v>
      </c>
      <c r="I5522">
        <v>7675</v>
      </c>
      <c r="J5522">
        <v>42.4</v>
      </c>
      <c r="K5522">
        <v>0.7</v>
      </c>
      <c r="L5522">
        <v>4420</v>
      </c>
      <c r="M5522">
        <v>11.3</v>
      </c>
      <c r="N5522">
        <v>1.6</v>
      </c>
      <c r="O5522">
        <v>4.7</v>
      </c>
      <c r="P5522">
        <v>8</v>
      </c>
      <c r="Q5522">
        <v>44.7</v>
      </c>
      <c r="R5522">
        <v>40</v>
      </c>
      <c r="S5522">
        <v>315</v>
      </c>
      <c r="T5522">
        <v>17500</v>
      </c>
      <c r="U5522">
        <v>23400</v>
      </c>
      <c r="V5522">
        <v>30300</v>
      </c>
    </row>
    <row r="5523" spans="1:22" x14ac:dyDescent="0.25">
      <c r="A5523" t="str">
        <f t="shared" si="86"/>
        <v>2017/20181MaleCeltic studiesEU</v>
      </c>
      <c r="B5523" t="s">
        <v>126</v>
      </c>
      <c r="C5523" t="s">
        <v>38</v>
      </c>
      <c r="D5523">
        <v>1</v>
      </c>
      <c r="E5523" t="s">
        <v>2</v>
      </c>
      <c r="F5523" t="s">
        <v>21</v>
      </c>
      <c r="G5523" t="s">
        <v>111</v>
      </c>
      <c r="H5523" t="s">
        <v>124</v>
      </c>
      <c r="I5523" t="s">
        <v>124</v>
      </c>
      <c r="J5523" t="s">
        <v>124</v>
      </c>
      <c r="K5523" t="s">
        <v>124</v>
      </c>
      <c r="L5523" t="s">
        <v>124</v>
      </c>
      <c r="M5523" t="s">
        <v>124</v>
      </c>
      <c r="N5523" t="s">
        <v>124</v>
      </c>
      <c r="O5523" t="s">
        <v>124</v>
      </c>
      <c r="P5523" t="s">
        <v>124</v>
      </c>
      <c r="Q5523" t="s">
        <v>124</v>
      </c>
      <c r="R5523" t="s">
        <v>124</v>
      </c>
      <c r="S5523" t="s">
        <v>146</v>
      </c>
      <c r="T5523" t="s">
        <v>146</v>
      </c>
      <c r="U5523" t="s">
        <v>146</v>
      </c>
      <c r="V5523" t="s">
        <v>146</v>
      </c>
    </row>
    <row r="5524" spans="1:22" x14ac:dyDescent="0.25">
      <c r="A5524" t="str">
        <f t="shared" si="86"/>
        <v>2017/20181MaleCeltic studiesUK</v>
      </c>
      <c r="B5524" t="s">
        <v>126</v>
      </c>
      <c r="C5524" t="s">
        <v>38</v>
      </c>
      <c r="D5524">
        <v>1</v>
      </c>
      <c r="E5524" t="s">
        <v>2</v>
      </c>
      <c r="F5524" t="s">
        <v>61</v>
      </c>
      <c r="G5524" t="s">
        <v>111</v>
      </c>
      <c r="H5524">
        <v>5</v>
      </c>
      <c r="I5524">
        <v>5</v>
      </c>
      <c r="J5524">
        <v>14.3</v>
      </c>
      <c r="K5524">
        <v>0</v>
      </c>
      <c r="L5524">
        <v>5</v>
      </c>
      <c r="M5524">
        <v>0</v>
      </c>
      <c r="N5524">
        <v>0</v>
      </c>
      <c r="O5524">
        <v>28.6</v>
      </c>
      <c r="P5524">
        <v>71.400000000000006</v>
      </c>
      <c r="Q5524">
        <v>85.7</v>
      </c>
      <c r="R5524">
        <v>57.1</v>
      </c>
      <c r="S5524" t="s">
        <v>124</v>
      </c>
      <c r="T5524" t="s">
        <v>124</v>
      </c>
      <c r="U5524" t="s">
        <v>124</v>
      </c>
      <c r="V5524" t="s">
        <v>124</v>
      </c>
    </row>
    <row r="5525" spans="1:22" x14ac:dyDescent="0.25">
      <c r="A5525" t="str">
        <f t="shared" si="86"/>
        <v>2017/20181MaleChemistryEU</v>
      </c>
      <c r="B5525" t="s">
        <v>126</v>
      </c>
      <c r="C5525" t="s">
        <v>38</v>
      </c>
      <c r="D5525">
        <v>1</v>
      </c>
      <c r="E5525" t="s">
        <v>2</v>
      </c>
      <c r="F5525" t="s">
        <v>21</v>
      </c>
      <c r="G5525" t="s">
        <v>90</v>
      </c>
      <c r="H5525">
        <v>40</v>
      </c>
      <c r="I5525">
        <v>40</v>
      </c>
      <c r="J5525">
        <v>16.899999999999999</v>
      </c>
      <c r="K5525">
        <v>8.9</v>
      </c>
      <c r="L5525">
        <v>30</v>
      </c>
      <c r="M5525">
        <v>15.1</v>
      </c>
      <c r="N5525">
        <v>7.8</v>
      </c>
      <c r="O5525">
        <v>11.2</v>
      </c>
      <c r="P5525">
        <v>26.8</v>
      </c>
      <c r="Q5525">
        <v>60.2</v>
      </c>
      <c r="R5525">
        <v>48.9</v>
      </c>
      <c r="S5525" t="s">
        <v>124</v>
      </c>
      <c r="T5525" t="s">
        <v>124</v>
      </c>
      <c r="U5525" t="s">
        <v>124</v>
      </c>
      <c r="V5525" t="s">
        <v>124</v>
      </c>
    </row>
    <row r="5526" spans="1:22" x14ac:dyDescent="0.25">
      <c r="A5526" t="str">
        <f t="shared" si="86"/>
        <v>2017/20181MaleChemistryUK</v>
      </c>
      <c r="B5526" t="s">
        <v>126</v>
      </c>
      <c r="C5526" t="s">
        <v>38</v>
      </c>
      <c r="D5526">
        <v>1</v>
      </c>
      <c r="E5526" t="s">
        <v>2</v>
      </c>
      <c r="F5526" t="s">
        <v>61</v>
      </c>
      <c r="G5526" t="s">
        <v>90</v>
      </c>
      <c r="H5526">
        <v>1805</v>
      </c>
      <c r="I5526">
        <v>1800</v>
      </c>
      <c r="J5526">
        <v>0.8</v>
      </c>
      <c r="K5526">
        <v>0.3</v>
      </c>
      <c r="L5526">
        <v>1785</v>
      </c>
      <c r="M5526">
        <v>4.7</v>
      </c>
      <c r="N5526">
        <v>6.4</v>
      </c>
      <c r="O5526">
        <v>51.3</v>
      </c>
      <c r="P5526">
        <v>72.3</v>
      </c>
      <c r="Q5526">
        <v>88.1</v>
      </c>
      <c r="R5526">
        <v>36.799999999999997</v>
      </c>
      <c r="S5526">
        <v>910</v>
      </c>
      <c r="T5526">
        <v>17200</v>
      </c>
      <c r="U5526">
        <v>21900</v>
      </c>
      <c r="V5526">
        <v>27400</v>
      </c>
    </row>
    <row r="5527" spans="1:22" x14ac:dyDescent="0.25">
      <c r="A5527" t="str">
        <f t="shared" si="86"/>
        <v>2017/20181MaleChemistryNon-EU</v>
      </c>
      <c r="B5527" t="s">
        <v>126</v>
      </c>
      <c r="C5527" t="s">
        <v>38</v>
      </c>
      <c r="D5527">
        <v>1</v>
      </c>
      <c r="E5527" t="s">
        <v>2</v>
      </c>
      <c r="F5527" t="s">
        <v>125</v>
      </c>
      <c r="G5527" t="s">
        <v>90</v>
      </c>
      <c r="H5527">
        <v>135</v>
      </c>
      <c r="I5527">
        <v>135</v>
      </c>
      <c r="J5527">
        <v>37.200000000000003</v>
      </c>
      <c r="K5527">
        <v>0.2</v>
      </c>
      <c r="L5527">
        <v>85</v>
      </c>
      <c r="M5527">
        <v>10.6</v>
      </c>
      <c r="N5527">
        <v>3</v>
      </c>
      <c r="O5527">
        <v>5</v>
      </c>
      <c r="P5527">
        <v>10</v>
      </c>
      <c r="Q5527">
        <v>49.2</v>
      </c>
      <c r="R5527">
        <v>44.2</v>
      </c>
      <c r="S5527" t="s">
        <v>124</v>
      </c>
      <c r="T5527" t="s">
        <v>124</v>
      </c>
      <c r="U5527" t="s">
        <v>124</v>
      </c>
      <c r="V5527" t="s">
        <v>124</v>
      </c>
    </row>
    <row r="5528" spans="1:22" x14ac:dyDescent="0.25">
      <c r="A5528" t="str">
        <f t="shared" si="86"/>
        <v>2017/20181MaleCombined and general studiesEU</v>
      </c>
      <c r="B5528" t="s">
        <v>126</v>
      </c>
      <c r="C5528" t="s">
        <v>38</v>
      </c>
      <c r="D5528">
        <v>1</v>
      </c>
      <c r="E5528" t="s">
        <v>2</v>
      </c>
      <c r="F5528" t="s">
        <v>21</v>
      </c>
      <c r="G5528" t="s">
        <v>120</v>
      </c>
      <c r="H5528">
        <v>5</v>
      </c>
      <c r="I5528">
        <v>5</v>
      </c>
      <c r="J5528">
        <v>0</v>
      </c>
      <c r="K5528">
        <v>0</v>
      </c>
      <c r="L5528">
        <v>5</v>
      </c>
      <c r="M5528">
        <v>0</v>
      </c>
      <c r="N5528">
        <v>75</v>
      </c>
      <c r="O5528">
        <v>0</v>
      </c>
      <c r="P5528">
        <v>0</v>
      </c>
      <c r="Q5528">
        <v>25</v>
      </c>
      <c r="R5528">
        <v>25</v>
      </c>
      <c r="S5528" t="s">
        <v>146</v>
      </c>
      <c r="T5528" t="s">
        <v>146</v>
      </c>
      <c r="U5528" t="s">
        <v>146</v>
      </c>
      <c r="V5528" t="s">
        <v>146</v>
      </c>
    </row>
    <row r="5529" spans="1:22" x14ac:dyDescent="0.25">
      <c r="A5529" t="str">
        <f t="shared" si="86"/>
        <v>2017/20181MaleCombined and general studiesUK</v>
      </c>
      <c r="B5529" t="s">
        <v>126</v>
      </c>
      <c r="C5529" t="s">
        <v>38</v>
      </c>
      <c r="D5529">
        <v>1</v>
      </c>
      <c r="E5529" t="s">
        <v>2</v>
      </c>
      <c r="F5529" t="s">
        <v>61</v>
      </c>
      <c r="G5529" t="s">
        <v>120</v>
      </c>
      <c r="H5529">
        <v>1670</v>
      </c>
      <c r="I5529">
        <v>1650</v>
      </c>
      <c r="J5529">
        <v>1</v>
      </c>
      <c r="K5529">
        <v>1.1000000000000001</v>
      </c>
      <c r="L5529">
        <v>1635</v>
      </c>
      <c r="M5529">
        <v>9.5</v>
      </c>
      <c r="N5529">
        <v>5.9</v>
      </c>
      <c r="O5529">
        <v>53.7</v>
      </c>
      <c r="P5529">
        <v>75.5</v>
      </c>
      <c r="Q5529">
        <v>83.6</v>
      </c>
      <c r="R5529">
        <v>29.9</v>
      </c>
      <c r="S5529">
        <v>805</v>
      </c>
      <c r="T5529">
        <v>16400</v>
      </c>
      <c r="U5529">
        <v>25900</v>
      </c>
      <c r="V5529">
        <v>39400</v>
      </c>
    </row>
    <row r="5530" spans="1:22" x14ac:dyDescent="0.25">
      <c r="A5530" t="str">
        <f t="shared" si="86"/>
        <v>2017/20181MaleCombined and general studiesNon-EU</v>
      </c>
      <c r="B5530" t="s">
        <v>126</v>
      </c>
      <c r="C5530" t="s">
        <v>38</v>
      </c>
      <c r="D5530">
        <v>1</v>
      </c>
      <c r="E5530" t="s">
        <v>2</v>
      </c>
      <c r="F5530" t="s">
        <v>125</v>
      </c>
      <c r="G5530" t="s">
        <v>120</v>
      </c>
      <c r="H5530">
        <v>25</v>
      </c>
      <c r="I5530">
        <v>25</v>
      </c>
      <c r="J5530">
        <v>34.200000000000003</v>
      </c>
      <c r="K5530">
        <v>3.9</v>
      </c>
      <c r="L5530">
        <v>15</v>
      </c>
      <c r="M5530">
        <v>20.100000000000001</v>
      </c>
      <c r="N5530">
        <v>1.3</v>
      </c>
      <c r="O5530">
        <v>16.100000000000001</v>
      </c>
      <c r="P5530">
        <v>24.2</v>
      </c>
      <c r="Q5530">
        <v>44.3</v>
      </c>
      <c r="R5530">
        <v>28.2</v>
      </c>
      <c r="S5530" t="s">
        <v>124</v>
      </c>
      <c r="T5530" t="s">
        <v>124</v>
      </c>
      <c r="U5530" t="s">
        <v>124</v>
      </c>
      <c r="V5530" t="s">
        <v>124</v>
      </c>
    </row>
    <row r="5531" spans="1:22" x14ac:dyDescent="0.25">
      <c r="A5531" t="str">
        <f t="shared" si="86"/>
        <v>2017/20181MaleComputingEU</v>
      </c>
      <c r="B5531" t="s">
        <v>126</v>
      </c>
      <c r="C5531" t="s">
        <v>38</v>
      </c>
      <c r="D5531">
        <v>1</v>
      </c>
      <c r="E5531" t="s">
        <v>2</v>
      </c>
      <c r="F5531" t="s">
        <v>21</v>
      </c>
      <c r="G5531" t="s">
        <v>95</v>
      </c>
      <c r="H5531">
        <v>610</v>
      </c>
      <c r="I5531">
        <v>590</v>
      </c>
      <c r="J5531">
        <v>18.899999999999999</v>
      </c>
      <c r="K5531">
        <v>3</v>
      </c>
      <c r="L5531">
        <v>480</v>
      </c>
      <c r="M5531">
        <v>16.2</v>
      </c>
      <c r="N5531">
        <v>5.9</v>
      </c>
      <c r="O5531">
        <v>40.1</v>
      </c>
      <c r="P5531">
        <v>46.1</v>
      </c>
      <c r="Q5531">
        <v>58.9</v>
      </c>
      <c r="R5531">
        <v>18.899999999999999</v>
      </c>
      <c r="S5531">
        <v>235</v>
      </c>
      <c r="T5531">
        <v>22600</v>
      </c>
      <c r="U5531">
        <v>30700</v>
      </c>
      <c r="V5531">
        <v>42300</v>
      </c>
    </row>
    <row r="5532" spans="1:22" x14ac:dyDescent="0.25">
      <c r="A5532" t="str">
        <f t="shared" si="86"/>
        <v>2017/20181MaleComputingUK</v>
      </c>
      <c r="B5532" t="s">
        <v>126</v>
      </c>
      <c r="C5532" t="s">
        <v>38</v>
      </c>
      <c r="D5532">
        <v>1</v>
      </c>
      <c r="E5532" t="s">
        <v>2</v>
      </c>
      <c r="F5532" t="s">
        <v>61</v>
      </c>
      <c r="G5532" t="s">
        <v>95</v>
      </c>
      <c r="H5532">
        <v>8910</v>
      </c>
      <c r="I5532">
        <v>8875</v>
      </c>
      <c r="J5532">
        <v>0.9</v>
      </c>
      <c r="K5532">
        <v>0.3</v>
      </c>
      <c r="L5532">
        <v>8795</v>
      </c>
      <c r="M5532">
        <v>6.2</v>
      </c>
      <c r="N5532">
        <v>8.6999999999999993</v>
      </c>
      <c r="O5532">
        <v>71.599999999999994</v>
      </c>
      <c r="P5532">
        <v>79</v>
      </c>
      <c r="Q5532">
        <v>84.2</v>
      </c>
      <c r="R5532">
        <v>12.5</v>
      </c>
      <c r="S5532">
        <v>6205</v>
      </c>
      <c r="T5532">
        <v>17500</v>
      </c>
      <c r="U5532">
        <v>23000</v>
      </c>
      <c r="V5532">
        <v>28800</v>
      </c>
    </row>
    <row r="5533" spans="1:22" x14ac:dyDescent="0.25">
      <c r="A5533" t="str">
        <f t="shared" si="86"/>
        <v>2017/20181MaleComputingNon-EU</v>
      </c>
      <c r="B5533" t="s">
        <v>126</v>
      </c>
      <c r="C5533" t="s">
        <v>38</v>
      </c>
      <c r="D5533">
        <v>1</v>
      </c>
      <c r="E5533" t="s">
        <v>2</v>
      </c>
      <c r="F5533" t="s">
        <v>125</v>
      </c>
      <c r="G5533" t="s">
        <v>95</v>
      </c>
      <c r="H5533">
        <v>945</v>
      </c>
      <c r="I5533">
        <v>935</v>
      </c>
      <c r="J5533">
        <v>36.5</v>
      </c>
      <c r="K5533">
        <v>1.3</v>
      </c>
      <c r="L5533">
        <v>595</v>
      </c>
      <c r="M5533">
        <v>18.399999999999999</v>
      </c>
      <c r="N5533">
        <v>2</v>
      </c>
      <c r="O5533">
        <v>13.1</v>
      </c>
      <c r="P5533">
        <v>19.3</v>
      </c>
      <c r="Q5533">
        <v>43.1</v>
      </c>
      <c r="R5533">
        <v>30</v>
      </c>
      <c r="S5533">
        <v>110</v>
      </c>
      <c r="T5533">
        <v>24100</v>
      </c>
      <c r="U5533">
        <v>31400</v>
      </c>
      <c r="V5533">
        <v>47100</v>
      </c>
    </row>
    <row r="5534" spans="1:22" x14ac:dyDescent="0.25">
      <c r="A5534" t="str">
        <f t="shared" si="86"/>
        <v>2017/20181MaleCreative arts and designEU</v>
      </c>
      <c r="B5534" t="s">
        <v>126</v>
      </c>
      <c r="C5534" t="s">
        <v>38</v>
      </c>
      <c r="D5534">
        <v>1</v>
      </c>
      <c r="E5534" t="s">
        <v>2</v>
      </c>
      <c r="F5534" t="s">
        <v>21</v>
      </c>
      <c r="G5534" t="s">
        <v>116</v>
      </c>
      <c r="H5534">
        <v>310</v>
      </c>
      <c r="I5534">
        <v>305</v>
      </c>
      <c r="J5534">
        <v>22.9</v>
      </c>
      <c r="K5534">
        <v>1.6</v>
      </c>
      <c r="L5534">
        <v>235</v>
      </c>
      <c r="M5534">
        <v>21.5</v>
      </c>
      <c r="N5534">
        <v>8.6</v>
      </c>
      <c r="O5534">
        <v>33.5</v>
      </c>
      <c r="P5534">
        <v>37</v>
      </c>
      <c r="Q5534">
        <v>47</v>
      </c>
      <c r="R5534">
        <v>13.5</v>
      </c>
      <c r="S5534">
        <v>90</v>
      </c>
      <c r="T5534">
        <v>9500</v>
      </c>
      <c r="U5534">
        <v>18600</v>
      </c>
      <c r="V5534">
        <v>24500</v>
      </c>
    </row>
    <row r="5535" spans="1:22" x14ac:dyDescent="0.25">
      <c r="A5535" t="str">
        <f t="shared" si="86"/>
        <v>2017/20181MaleCreative arts and designUK</v>
      </c>
      <c r="B5535" t="s">
        <v>126</v>
      </c>
      <c r="C5535" t="s">
        <v>38</v>
      </c>
      <c r="D5535">
        <v>1</v>
      </c>
      <c r="E5535" t="s">
        <v>2</v>
      </c>
      <c r="F5535" t="s">
        <v>61</v>
      </c>
      <c r="G5535" t="s">
        <v>116</v>
      </c>
      <c r="H5535">
        <v>6875</v>
      </c>
      <c r="I5535">
        <v>6860</v>
      </c>
      <c r="J5535">
        <v>1</v>
      </c>
      <c r="K5535">
        <v>0.2</v>
      </c>
      <c r="L5535">
        <v>6795</v>
      </c>
      <c r="M5535">
        <v>6.4</v>
      </c>
      <c r="N5535">
        <v>12.1</v>
      </c>
      <c r="O5535">
        <v>71.7</v>
      </c>
      <c r="P5535">
        <v>76.8</v>
      </c>
      <c r="Q5535">
        <v>80.599999999999994</v>
      </c>
      <c r="R5535">
        <v>8.9</v>
      </c>
      <c r="S5535">
        <v>4625</v>
      </c>
      <c r="T5535">
        <v>11000</v>
      </c>
      <c r="U5535">
        <v>16400</v>
      </c>
      <c r="V5535">
        <v>20600</v>
      </c>
    </row>
    <row r="5536" spans="1:22" x14ac:dyDescent="0.25">
      <c r="A5536" t="str">
        <f t="shared" si="86"/>
        <v>2017/20181MaleCreative arts and designNon-EU</v>
      </c>
      <c r="B5536" t="s">
        <v>126</v>
      </c>
      <c r="C5536" t="s">
        <v>38</v>
      </c>
      <c r="D5536">
        <v>1</v>
      </c>
      <c r="E5536" t="s">
        <v>2</v>
      </c>
      <c r="F5536" t="s">
        <v>125</v>
      </c>
      <c r="G5536" t="s">
        <v>116</v>
      </c>
      <c r="H5536">
        <v>605</v>
      </c>
      <c r="I5536">
        <v>595</v>
      </c>
      <c r="J5536">
        <v>52.9</v>
      </c>
      <c r="K5536">
        <v>1.5</v>
      </c>
      <c r="L5536">
        <v>280</v>
      </c>
      <c r="M5536">
        <v>16.3</v>
      </c>
      <c r="N5536">
        <v>4.0999999999999996</v>
      </c>
      <c r="O5536">
        <v>8.1</v>
      </c>
      <c r="P5536">
        <v>9.8000000000000007</v>
      </c>
      <c r="Q5536">
        <v>26.7</v>
      </c>
      <c r="R5536">
        <v>18.600000000000001</v>
      </c>
      <c r="S5536">
        <v>40</v>
      </c>
      <c r="T5536">
        <v>16100</v>
      </c>
      <c r="U5536">
        <v>21500</v>
      </c>
      <c r="V5536">
        <v>25900</v>
      </c>
    </row>
    <row r="5537" spans="1:22" x14ac:dyDescent="0.25">
      <c r="A5537" t="str">
        <f t="shared" si="86"/>
        <v>2017/20181MaleEconomicsEU</v>
      </c>
      <c r="B5537" t="s">
        <v>126</v>
      </c>
      <c r="C5537" t="s">
        <v>38</v>
      </c>
      <c r="D5537">
        <v>1</v>
      </c>
      <c r="E5537" t="s">
        <v>2</v>
      </c>
      <c r="F5537" t="s">
        <v>21</v>
      </c>
      <c r="G5537" t="s">
        <v>8</v>
      </c>
      <c r="H5537">
        <v>330</v>
      </c>
      <c r="I5537">
        <v>325</v>
      </c>
      <c r="J5537">
        <v>20.9</v>
      </c>
      <c r="K5537">
        <v>1.6</v>
      </c>
      <c r="L5537">
        <v>260</v>
      </c>
      <c r="M5537">
        <v>13</v>
      </c>
      <c r="N5537">
        <v>3.8</v>
      </c>
      <c r="O5537">
        <v>20.3</v>
      </c>
      <c r="P5537">
        <v>33.700000000000003</v>
      </c>
      <c r="Q5537">
        <v>62.2</v>
      </c>
      <c r="R5537">
        <v>41.9</v>
      </c>
      <c r="S5537">
        <v>60</v>
      </c>
      <c r="T5537">
        <v>24100</v>
      </c>
      <c r="U5537">
        <v>31400</v>
      </c>
      <c r="V5537">
        <v>47100</v>
      </c>
    </row>
    <row r="5538" spans="1:22" x14ac:dyDescent="0.25">
      <c r="A5538" t="str">
        <f t="shared" si="86"/>
        <v>2017/20181MaleEconomicsUK</v>
      </c>
      <c r="B5538" t="s">
        <v>126</v>
      </c>
      <c r="C5538" t="s">
        <v>38</v>
      </c>
      <c r="D5538">
        <v>1</v>
      </c>
      <c r="E5538" t="s">
        <v>2</v>
      </c>
      <c r="F5538" t="s">
        <v>61</v>
      </c>
      <c r="G5538" t="s">
        <v>8</v>
      </c>
      <c r="H5538">
        <v>3650</v>
      </c>
      <c r="I5538">
        <v>3640</v>
      </c>
      <c r="J5538">
        <v>1.1000000000000001</v>
      </c>
      <c r="K5538">
        <v>0.2</v>
      </c>
      <c r="L5538">
        <v>3600</v>
      </c>
      <c r="M5538">
        <v>5.4</v>
      </c>
      <c r="N5538">
        <v>7</v>
      </c>
      <c r="O5538">
        <v>66.5</v>
      </c>
      <c r="P5538">
        <v>77.3</v>
      </c>
      <c r="Q5538">
        <v>86.5</v>
      </c>
      <c r="R5538">
        <v>20</v>
      </c>
      <c r="S5538">
        <v>2375</v>
      </c>
      <c r="T5538">
        <v>19700</v>
      </c>
      <c r="U5538">
        <v>25900</v>
      </c>
      <c r="V5538">
        <v>32100</v>
      </c>
    </row>
    <row r="5539" spans="1:22" x14ac:dyDescent="0.25">
      <c r="A5539" t="str">
        <f t="shared" si="86"/>
        <v>2017/20181MaleEconomicsNon-EU</v>
      </c>
      <c r="B5539" t="s">
        <v>126</v>
      </c>
      <c r="C5539" t="s">
        <v>38</v>
      </c>
      <c r="D5539">
        <v>1</v>
      </c>
      <c r="E5539" t="s">
        <v>2</v>
      </c>
      <c r="F5539" t="s">
        <v>125</v>
      </c>
      <c r="G5539" t="s">
        <v>8</v>
      </c>
      <c r="H5539">
        <v>1110</v>
      </c>
      <c r="I5539">
        <v>1100</v>
      </c>
      <c r="J5539">
        <v>42.7</v>
      </c>
      <c r="K5539">
        <v>1.1000000000000001</v>
      </c>
      <c r="L5539">
        <v>630</v>
      </c>
      <c r="M5539">
        <v>11.5</v>
      </c>
      <c r="N5539">
        <v>1.5</v>
      </c>
      <c r="O5539">
        <v>9.6</v>
      </c>
      <c r="P5539">
        <v>13.4</v>
      </c>
      <c r="Q5539">
        <v>44.3</v>
      </c>
      <c r="R5539">
        <v>34.700000000000003</v>
      </c>
      <c r="S5539">
        <v>95</v>
      </c>
      <c r="T5539">
        <v>28500</v>
      </c>
      <c r="U5539">
        <v>35800</v>
      </c>
      <c r="V5539">
        <v>45300</v>
      </c>
    </row>
    <row r="5540" spans="1:22" x14ac:dyDescent="0.25">
      <c r="A5540" t="str">
        <f t="shared" si="86"/>
        <v>2017/20181MaleEducation and teachingEU</v>
      </c>
      <c r="B5540" t="s">
        <v>126</v>
      </c>
      <c r="C5540" t="s">
        <v>38</v>
      </c>
      <c r="D5540">
        <v>1</v>
      </c>
      <c r="E5540" t="s">
        <v>2</v>
      </c>
      <c r="F5540" t="s">
        <v>21</v>
      </c>
      <c r="G5540" t="s">
        <v>118</v>
      </c>
      <c r="H5540">
        <v>10</v>
      </c>
      <c r="I5540">
        <v>10</v>
      </c>
      <c r="J5540">
        <v>6.7</v>
      </c>
      <c r="K5540">
        <v>6.2</v>
      </c>
      <c r="L5540">
        <v>5</v>
      </c>
      <c r="M5540">
        <v>33.299999999999997</v>
      </c>
      <c r="N5540">
        <v>13.3</v>
      </c>
      <c r="O5540">
        <v>33.299999999999997</v>
      </c>
      <c r="P5540">
        <v>40</v>
      </c>
      <c r="Q5540">
        <v>46.7</v>
      </c>
      <c r="R5540">
        <v>13.3</v>
      </c>
      <c r="S5540" t="s">
        <v>124</v>
      </c>
      <c r="T5540" t="s">
        <v>124</v>
      </c>
      <c r="U5540" t="s">
        <v>124</v>
      </c>
      <c r="V5540" t="s">
        <v>124</v>
      </c>
    </row>
    <row r="5541" spans="1:22" x14ac:dyDescent="0.25">
      <c r="A5541" t="str">
        <f t="shared" si="86"/>
        <v>2017/20181MaleEducation and teachingUK</v>
      </c>
      <c r="B5541" t="s">
        <v>126</v>
      </c>
      <c r="C5541" t="s">
        <v>38</v>
      </c>
      <c r="D5541">
        <v>1</v>
      </c>
      <c r="E5541" t="s">
        <v>2</v>
      </c>
      <c r="F5541" t="s">
        <v>61</v>
      </c>
      <c r="G5541" t="s">
        <v>118</v>
      </c>
      <c r="H5541">
        <v>1795</v>
      </c>
      <c r="I5541">
        <v>1790</v>
      </c>
      <c r="J5541">
        <v>0.9</v>
      </c>
      <c r="K5541">
        <v>0.3</v>
      </c>
      <c r="L5541">
        <v>1770</v>
      </c>
      <c r="M5541">
        <v>3.1</v>
      </c>
      <c r="N5541">
        <v>5.2</v>
      </c>
      <c r="O5541">
        <v>68.7</v>
      </c>
      <c r="P5541">
        <v>85</v>
      </c>
      <c r="Q5541">
        <v>90.8</v>
      </c>
      <c r="R5541">
        <v>22</v>
      </c>
      <c r="S5541">
        <v>1210</v>
      </c>
      <c r="T5541">
        <v>15000</v>
      </c>
      <c r="U5541">
        <v>20800</v>
      </c>
      <c r="V5541">
        <v>22300</v>
      </c>
    </row>
    <row r="5542" spans="1:22" x14ac:dyDescent="0.25">
      <c r="A5542" t="str">
        <f t="shared" si="86"/>
        <v>2017/20181MaleEducation and teachingNon-EU</v>
      </c>
      <c r="B5542" t="s">
        <v>126</v>
      </c>
      <c r="C5542" t="s">
        <v>38</v>
      </c>
      <c r="D5542">
        <v>1</v>
      </c>
      <c r="E5542" t="s">
        <v>2</v>
      </c>
      <c r="F5542" t="s">
        <v>125</v>
      </c>
      <c r="G5542" t="s">
        <v>118</v>
      </c>
      <c r="H5542">
        <v>25</v>
      </c>
      <c r="I5542">
        <v>20</v>
      </c>
      <c r="J5542">
        <v>18.5</v>
      </c>
      <c r="K5542">
        <v>4.4000000000000004</v>
      </c>
      <c r="L5542">
        <v>20</v>
      </c>
      <c r="M5542">
        <v>13.9</v>
      </c>
      <c r="N5542">
        <v>2.2999999999999998</v>
      </c>
      <c r="O5542">
        <v>18.5</v>
      </c>
      <c r="P5542">
        <v>37.1</v>
      </c>
      <c r="Q5542">
        <v>65.3</v>
      </c>
      <c r="R5542">
        <v>46.7</v>
      </c>
      <c r="S5542" t="s">
        <v>124</v>
      </c>
      <c r="T5542" t="s">
        <v>124</v>
      </c>
      <c r="U5542" t="s">
        <v>124</v>
      </c>
      <c r="V5542" t="s">
        <v>124</v>
      </c>
    </row>
    <row r="5543" spans="1:22" x14ac:dyDescent="0.25">
      <c r="A5543" t="str">
        <f t="shared" si="86"/>
        <v>2017/20181MaleEngineeringEU</v>
      </c>
      <c r="B5543" t="s">
        <v>126</v>
      </c>
      <c r="C5543" t="s">
        <v>38</v>
      </c>
      <c r="D5543">
        <v>1</v>
      </c>
      <c r="E5543" t="s">
        <v>2</v>
      </c>
      <c r="F5543" t="s">
        <v>21</v>
      </c>
      <c r="G5543" t="s">
        <v>93</v>
      </c>
      <c r="H5543">
        <v>975</v>
      </c>
      <c r="I5543">
        <v>950</v>
      </c>
      <c r="J5543">
        <v>20.9</v>
      </c>
      <c r="K5543">
        <v>2.4</v>
      </c>
      <c r="L5543">
        <v>750</v>
      </c>
      <c r="M5543">
        <v>13</v>
      </c>
      <c r="N5543">
        <v>4.5</v>
      </c>
      <c r="O5543">
        <v>30.4</v>
      </c>
      <c r="P5543">
        <v>43.1</v>
      </c>
      <c r="Q5543">
        <v>61.6</v>
      </c>
      <c r="R5543">
        <v>31.2</v>
      </c>
      <c r="S5543">
        <v>275</v>
      </c>
      <c r="T5543">
        <v>24100</v>
      </c>
      <c r="U5543">
        <v>28500</v>
      </c>
      <c r="V5543">
        <v>31800</v>
      </c>
    </row>
    <row r="5544" spans="1:22" x14ac:dyDescent="0.25">
      <c r="A5544" t="str">
        <f t="shared" si="86"/>
        <v>2017/20181MaleEngineeringUK</v>
      </c>
      <c r="B5544" t="s">
        <v>126</v>
      </c>
      <c r="C5544" t="s">
        <v>38</v>
      </c>
      <c r="D5544">
        <v>1</v>
      </c>
      <c r="E5544" t="s">
        <v>2</v>
      </c>
      <c r="F5544" t="s">
        <v>61</v>
      </c>
      <c r="G5544" t="s">
        <v>93</v>
      </c>
      <c r="H5544">
        <v>10815</v>
      </c>
      <c r="I5544">
        <v>10775</v>
      </c>
      <c r="J5544">
        <v>1.2</v>
      </c>
      <c r="K5544">
        <v>0.4</v>
      </c>
      <c r="L5544">
        <v>10645</v>
      </c>
      <c r="M5544">
        <v>4.2</v>
      </c>
      <c r="N5544">
        <v>5.7</v>
      </c>
      <c r="O5544">
        <v>69.900000000000006</v>
      </c>
      <c r="P5544">
        <v>80.5</v>
      </c>
      <c r="Q5544">
        <v>88.9</v>
      </c>
      <c r="R5544">
        <v>18.899999999999999</v>
      </c>
      <c r="S5544">
        <v>7390</v>
      </c>
      <c r="T5544">
        <v>21500</v>
      </c>
      <c r="U5544">
        <v>27000</v>
      </c>
      <c r="V5544">
        <v>32100</v>
      </c>
    </row>
    <row r="5545" spans="1:22" x14ac:dyDescent="0.25">
      <c r="A5545" t="str">
        <f t="shared" si="86"/>
        <v>2017/20181MaleEngineeringNon-EU</v>
      </c>
      <c r="B5545" t="s">
        <v>126</v>
      </c>
      <c r="C5545" t="s">
        <v>38</v>
      </c>
      <c r="D5545">
        <v>1</v>
      </c>
      <c r="E5545" t="s">
        <v>2</v>
      </c>
      <c r="F5545" t="s">
        <v>125</v>
      </c>
      <c r="G5545" t="s">
        <v>93</v>
      </c>
      <c r="H5545">
        <v>4045</v>
      </c>
      <c r="I5545">
        <v>4020</v>
      </c>
      <c r="J5545">
        <v>42.6</v>
      </c>
      <c r="K5545">
        <v>0.7</v>
      </c>
      <c r="L5545">
        <v>2305</v>
      </c>
      <c r="M5545">
        <v>14.6</v>
      </c>
      <c r="N5545">
        <v>2.6</v>
      </c>
      <c r="O5545">
        <v>7.6</v>
      </c>
      <c r="P5545">
        <v>13.1</v>
      </c>
      <c r="Q5545">
        <v>40.200000000000003</v>
      </c>
      <c r="R5545">
        <v>32.700000000000003</v>
      </c>
      <c r="S5545">
        <v>275</v>
      </c>
      <c r="T5545">
        <v>24800</v>
      </c>
      <c r="U5545">
        <v>28800</v>
      </c>
      <c r="V5545">
        <v>33900</v>
      </c>
    </row>
    <row r="5546" spans="1:22" x14ac:dyDescent="0.25">
      <c r="A5546" t="str">
        <f t="shared" si="86"/>
        <v>2017/20181MaleEnglish studiesEU</v>
      </c>
      <c r="B5546" t="s">
        <v>126</v>
      </c>
      <c r="C5546" t="s">
        <v>38</v>
      </c>
      <c r="D5546">
        <v>1</v>
      </c>
      <c r="E5546" t="s">
        <v>2</v>
      </c>
      <c r="F5546" t="s">
        <v>21</v>
      </c>
      <c r="G5546" t="s">
        <v>109</v>
      </c>
      <c r="H5546">
        <v>90</v>
      </c>
      <c r="I5546">
        <v>85</v>
      </c>
      <c r="J5546">
        <v>23.4</v>
      </c>
      <c r="K5546">
        <v>1.1000000000000001</v>
      </c>
      <c r="L5546">
        <v>65</v>
      </c>
      <c r="M5546">
        <v>13.5</v>
      </c>
      <c r="N5546">
        <v>8.6</v>
      </c>
      <c r="O5546">
        <v>15.6</v>
      </c>
      <c r="P5546">
        <v>32.1</v>
      </c>
      <c r="Q5546">
        <v>54.5</v>
      </c>
      <c r="R5546">
        <v>38.9</v>
      </c>
      <c r="S5546">
        <v>15</v>
      </c>
      <c r="T5546">
        <v>11700</v>
      </c>
      <c r="U5546">
        <v>17500</v>
      </c>
      <c r="V5546">
        <v>23700</v>
      </c>
    </row>
    <row r="5547" spans="1:22" x14ac:dyDescent="0.25">
      <c r="A5547" t="str">
        <f t="shared" si="86"/>
        <v>2017/20181MaleEnglish studiesUK</v>
      </c>
      <c r="B5547" t="s">
        <v>126</v>
      </c>
      <c r="C5547" t="s">
        <v>38</v>
      </c>
      <c r="D5547">
        <v>1</v>
      </c>
      <c r="E5547" t="s">
        <v>2</v>
      </c>
      <c r="F5547" t="s">
        <v>61</v>
      </c>
      <c r="G5547" t="s">
        <v>109</v>
      </c>
      <c r="H5547">
        <v>2980</v>
      </c>
      <c r="I5547">
        <v>2970</v>
      </c>
      <c r="J5547">
        <v>1.4</v>
      </c>
      <c r="K5547">
        <v>0.4</v>
      </c>
      <c r="L5547">
        <v>2930</v>
      </c>
      <c r="M5547">
        <v>5.9</v>
      </c>
      <c r="N5547">
        <v>9.1999999999999993</v>
      </c>
      <c r="O5547">
        <v>51.5</v>
      </c>
      <c r="P5547">
        <v>69.7</v>
      </c>
      <c r="Q5547">
        <v>83.5</v>
      </c>
      <c r="R5547">
        <v>32</v>
      </c>
      <c r="S5547">
        <v>1470</v>
      </c>
      <c r="T5547">
        <v>12000</v>
      </c>
      <c r="U5547">
        <v>17200</v>
      </c>
      <c r="V5547">
        <v>21500</v>
      </c>
    </row>
    <row r="5548" spans="1:22" x14ac:dyDescent="0.25">
      <c r="A5548" t="str">
        <f t="shared" si="86"/>
        <v>2017/20181MaleEnglish studiesNon-EU</v>
      </c>
      <c r="B5548" t="s">
        <v>126</v>
      </c>
      <c r="C5548" t="s">
        <v>38</v>
      </c>
      <c r="D5548">
        <v>1</v>
      </c>
      <c r="E5548" t="s">
        <v>2</v>
      </c>
      <c r="F5548" t="s">
        <v>125</v>
      </c>
      <c r="G5548" t="s">
        <v>109</v>
      </c>
      <c r="H5548">
        <v>245</v>
      </c>
      <c r="I5548">
        <v>240</v>
      </c>
      <c r="J5548">
        <v>37</v>
      </c>
      <c r="K5548">
        <v>2.2999999999999998</v>
      </c>
      <c r="L5548">
        <v>150</v>
      </c>
      <c r="M5548">
        <v>6.3</v>
      </c>
      <c r="N5548">
        <v>0.9</v>
      </c>
      <c r="O5548">
        <v>5.2</v>
      </c>
      <c r="P5548">
        <v>6.8</v>
      </c>
      <c r="Q5548">
        <v>55.8</v>
      </c>
      <c r="R5548">
        <v>50.5</v>
      </c>
      <c r="S5548">
        <v>10</v>
      </c>
      <c r="T5548">
        <v>8400</v>
      </c>
      <c r="U5548">
        <v>15300</v>
      </c>
      <c r="V5548">
        <v>25200</v>
      </c>
    </row>
    <row r="5549" spans="1:22" x14ac:dyDescent="0.25">
      <c r="A5549" t="str">
        <f t="shared" si="86"/>
        <v>2017/20181MaleGeneral, applied and forensic sciencesEU</v>
      </c>
      <c r="B5549" t="s">
        <v>126</v>
      </c>
      <c r="C5549" t="s">
        <v>38</v>
      </c>
      <c r="D5549">
        <v>1</v>
      </c>
      <c r="E5549" t="s">
        <v>2</v>
      </c>
      <c r="F5549" t="s">
        <v>21</v>
      </c>
      <c r="G5549" t="s">
        <v>147</v>
      </c>
      <c r="H5549">
        <v>35</v>
      </c>
      <c r="I5549">
        <v>30</v>
      </c>
      <c r="J5549">
        <v>17.899999999999999</v>
      </c>
      <c r="K5549">
        <v>1</v>
      </c>
      <c r="L5549">
        <v>25</v>
      </c>
      <c r="M5549">
        <v>13.3</v>
      </c>
      <c r="N5549">
        <v>8.6999999999999993</v>
      </c>
      <c r="O5549">
        <v>23.1</v>
      </c>
      <c r="P5549">
        <v>44.7</v>
      </c>
      <c r="Q5549">
        <v>60.1</v>
      </c>
      <c r="R5549">
        <v>36.9</v>
      </c>
      <c r="S5549" t="s">
        <v>124</v>
      </c>
      <c r="T5549" t="s">
        <v>124</v>
      </c>
      <c r="U5549" t="s">
        <v>124</v>
      </c>
      <c r="V5549" t="s">
        <v>124</v>
      </c>
    </row>
    <row r="5550" spans="1:22" x14ac:dyDescent="0.25">
      <c r="A5550" t="str">
        <f t="shared" si="86"/>
        <v>2017/20181MaleGeneral, applied and forensic sciencesUK</v>
      </c>
      <c r="B5550" t="s">
        <v>126</v>
      </c>
      <c r="C5550" t="s">
        <v>38</v>
      </c>
      <c r="D5550">
        <v>1</v>
      </c>
      <c r="E5550" t="s">
        <v>2</v>
      </c>
      <c r="F5550" t="s">
        <v>61</v>
      </c>
      <c r="G5550" t="s">
        <v>147</v>
      </c>
      <c r="H5550">
        <v>600</v>
      </c>
      <c r="I5550">
        <v>600</v>
      </c>
      <c r="J5550">
        <v>0.7</v>
      </c>
      <c r="K5550">
        <v>0.4</v>
      </c>
      <c r="L5550">
        <v>595</v>
      </c>
      <c r="M5550">
        <v>3.6</v>
      </c>
      <c r="N5550">
        <v>7.6</v>
      </c>
      <c r="O5550">
        <v>61.6</v>
      </c>
      <c r="P5550">
        <v>75.3</v>
      </c>
      <c r="Q5550">
        <v>88.2</v>
      </c>
      <c r="R5550">
        <v>26.5</v>
      </c>
      <c r="S5550">
        <v>355</v>
      </c>
      <c r="T5550">
        <v>14200</v>
      </c>
      <c r="U5550">
        <v>18200</v>
      </c>
      <c r="V5550">
        <v>23400</v>
      </c>
    </row>
    <row r="5551" spans="1:22" x14ac:dyDescent="0.25">
      <c r="A5551" t="str">
        <f t="shared" si="86"/>
        <v>2017/20181MaleGeneral, applied and forensic sciencesNon-EU</v>
      </c>
      <c r="B5551" t="s">
        <v>126</v>
      </c>
      <c r="C5551" t="s">
        <v>38</v>
      </c>
      <c r="D5551">
        <v>1</v>
      </c>
      <c r="E5551" t="s">
        <v>2</v>
      </c>
      <c r="F5551" t="s">
        <v>125</v>
      </c>
      <c r="G5551" t="s">
        <v>147</v>
      </c>
      <c r="H5551">
        <v>35</v>
      </c>
      <c r="I5551">
        <v>35</v>
      </c>
      <c r="J5551">
        <v>34.5</v>
      </c>
      <c r="K5551">
        <v>2.7</v>
      </c>
      <c r="L5551">
        <v>25</v>
      </c>
      <c r="M5551">
        <v>8.4</v>
      </c>
      <c r="N5551">
        <v>5.6</v>
      </c>
      <c r="O5551">
        <v>6.5</v>
      </c>
      <c r="P5551">
        <v>19.5</v>
      </c>
      <c r="Q5551">
        <v>51.6</v>
      </c>
      <c r="R5551">
        <v>45.1</v>
      </c>
      <c r="S5551" t="s">
        <v>124</v>
      </c>
      <c r="T5551" t="s">
        <v>124</v>
      </c>
      <c r="U5551" t="s">
        <v>124</v>
      </c>
      <c r="V5551" t="s">
        <v>124</v>
      </c>
    </row>
    <row r="5552" spans="1:22" x14ac:dyDescent="0.25">
      <c r="A5552" t="str">
        <f t="shared" si="86"/>
        <v>2017/20181MaleGeography, earth and environmental studiesEU</v>
      </c>
      <c r="B5552" t="s">
        <v>126</v>
      </c>
      <c r="C5552" t="s">
        <v>38</v>
      </c>
      <c r="D5552">
        <v>1</v>
      </c>
      <c r="E5552" t="s">
        <v>2</v>
      </c>
      <c r="F5552" t="s">
        <v>21</v>
      </c>
      <c r="G5552" t="s">
        <v>148</v>
      </c>
      <c r="H5552">
        <v>60</v>
      </c>
      <c r="I5552">
        <v>55</v>
      </c>
      <c r="J5552">
        <v>20.3</v>
      </c>
      <c r="K5552">
        <v>5</v>
      </c>
      <c r="L5552">
        <v>45</v>
      </c>
      <c r="M5552">
        <v>14.5</v>
      </c>
      <c r="N5552">
        <v>8.3000000000000007</v>
      </c>
      <c r="O5552">
        <v>18</v>
      </c>
      <c r="P5552">
        <v>26.2</v>
      </c>
      <c r="Q5552">
        <v>56.9</v>
      </c>
      <c r="R5552">
        <v>39</v>
      </c>
      <c r="S5552" t="s">
        <v>124</v>
      </c>
      <c r="T5552" t="s">
        <v>124</v>
      </c>
      <c r="U5552" t="s">
        <v>124</v>
      </c>
      <c r="V5552" t="s">
        <v>124</v>
      </c>
    </row>
    <row r="5553" spans="1:22" x14ac:dyDescent="0.25">
      <c r="A5553" t="str">
        <f t="shared" si="86"/>
        <v>2017/20181MaleGeography, earth and environmental studiesUK</v>
      </c>
      <c r="B5553" t="s">
        <v>126</v>
      </c>
      <c r="C5553" t="s">
        <v>38</v>
      </c>
      <c r="D5553">
        <v>1</v>
      </c>
      <c r="E5553" t="s">
        <v>2</v>
      </c>
      <c r="F5553" t="s">
        <v>61</v>
      </c>
      <c r="G5553" t="s">
        <v>148</v>
      </c>
      <c r="H5553">
        <v>3815</v>
      </c>
      <c r="I5553">
        <v>3805</v>
      </c>
      <c r="J5553">
        <v>1</v>
      </c>
      <c r="K5553">
        <v>0.3</v>
      </c>
      <c r="L5553">
        <v>3765</v>
      </c>
      <c r="M5553">
        <v>4</v>
      </c>
      <c r="N5553">
        <v>8.3000000000000007</v>
      </c>
      <c r="O5553">
        <v>54.8</v>
      </c>
      <c r="P5553">
        <v>73.7</v>
      </c>
      <c r="Q5553">
        <v>86.6</v>
      </c>
      <c r="R5553">
        <v>31.8</v>
      </c>
      <c r="S5553">
        <v>2015</v>
      </c>
      <c r="T5553">
        <v>15300</v>
      </c>
      <c r="U5553">
        <v>20400</v>
      </c>
      <c r="V5553">
        <v>25200</v>
      </c>
    </row>
    <row r="5554" spans="1:22" x14ac:dyDescent="0.25">
      <c r="A5554" t="str">
        <f t="shared" si="86"/>
        <v>2017/20181MaleGeography, earth and environmental studiesNon-EU</v>
      </c>
      <c r="B5554" t="s">
        <v>126</v>
      </c>
      <c r="C5554" t="s">
        <v>38</v>
      </c>
      <c r="D5554">
        <v>1</v>
      </c>
      <c r="E5554" t="s">
        <v>2</v>
      </c>
      <c r="F5554" t="s">
        <v>125</v>
      </c>
      <c r="G5554" t="s">
        <v>148</v>
      </c>
      <c r="H5554">
        <v>210</v>
      </c>
      <c r="I5554">
        <v>210</v>
      </c>
      <c r="J5554">
        <v>51.7</v>
      </c>
      <c r="K5554">
        <v>1.8</v>
      </c>
      <c r="L5554">
        <v>100</v>
      </c>
      <c r="M5554">
        <v>11.1</v>
      </c>
      <c r="N5554">
        <v>2.9</v>
      </c>
      <c r="O5554">
        <v>7.4</v>
      </c>
      <c r="P5554">
        <v>11.7</v>
      </c>
      <c r="Q5554">
        <v>34.4</v>
      </c>
      <c r="R5554">
        <v>27</v>
      </c>
      <c r="S5554">
        <v>10</v>
      </c>
      <c r="T5554">
        <v>19700</v>
      </c>
      <c r="U5554">
        <v>23700</v>
      </c>
      <c r="V5554">
        <v>26300</v>
      </c>
    </row>
    <row r="5555" spans="1:22" x14ac:dyDescent="0.25">
      <c r="A5555" t="str">
        <f t="shared" si="86"/>
        <v>2017/20181MaleHealth and social careEU</v>
      </c>
      <c r="B5555" t="s">
        <v>126</v>
      </c>
      <c r="C5555" t="s">
        <v>38</v>
      </c>
      <c r="D5555">
        <v>1</v>
      </c>
      <c r="E5555" t="s">
        <v>2</v>
      </c>
      <c r="F5555" t="s">
        <v>21</v>
      </c>
      <c r="G5555" t="s">
        <v>104</v>
      </c>
      <c r="H5555">
        <v>0</v>
      </c>
      <c r="I5555">
        <v>0</v>
      </c>
      <c r="J5555">
        <v>0</v>
      </c>
      <c r="K5555">
        <v>0</v>
      </c>
      <c r="L5555">
        <v>0</v>
      </c>
      <c r="M5555">
        <v>50</v>
      </c>
      <c r="N5555">
        <v>0</v>
      </c>
      <c r="O5555">
        <v>0</v>
      </c>
      <c r="P5555">
        <v>50</v>
      </c>
      <c r="Q5555">
        <v>50</v>
      </c>
      <c r="R5555">
        <v>50</v>
      </c>
      <c r="S5555" t="s">
        <v>146</v>
      </c>
      <c r="T5555" t="s">
        <v>146</v>
      </c>
      <c r="U5555" t="s">
        <v>146</v>
      </c>
      <c r="V5555" t="s">
        <v>146</v>
      </c>
    </row>
    <row r="5556" spans="1:22" x14ac:dyDescent="0.25">
      <c r="A5556" t="str">
        <f t="shared" si="86"/>
        <v>2017/20181MaleHealth and social careUK</v>
      </c>
      <c r="B5556" t="s">
        <v>126</v>
      </c>
      <c r="C5556" t="s">
        <v>38</v>
      </c>
      <c r="D5556">
        <v>1</v>
      </c>
      <c r="E5556" t="s">
        <v>2</v>
      </c>
      <c r="F5556" t="s">
        <v>61</v>
      </c>
      <c r="G5556" t="s">
        <v>104</v>
      </c>
      <c r="H5556">
        <v>755</v>
      </c>
      <c r="I5556">
        <v>750</v>
      </c>
      <c r="J5556">
        <v>0.7</v>
      </c>
      <c r="K5556">
        <v>0.3</v>
      </c>
      <c r="L5556">
        <v>745</v>
      </c>
      <c r="M5556">
        <v>1.9</v>
      </c>
      <c r="N5556">
        <v>5.7</v>
      </c>
      <c r="O5556">
        <v>65.900000000000006</v>
      </c>
      <c r="P5556">
        <v>87</v>
      </c>
      <c r="Q5556">
        <v>91.7</v>
      </c>
      <c r="R5556">
        <v>25.8</v>
      </c>
      <c r="S5556">
        <v>485</v>
      </c>
      <c r="T5556">
        <v>17500</v>
      </c>
      <c r="U5556">
        <v>24500</v>
      </c>
      <c r="V5556">
        <v>28100</v>
      </c>
    </row>
    <row r="5557" spans="1:22" x14ac:dyDescent="0.25">
      <c r="A5557" t="str">
        <f t="shared" si="86"/>
        <v>2017/20181MaleHealth and social careNon-EU</v>
      </c>
      <c r="B5557" t="s">
        <v>126</v>
      </c>
      <c r="C5557" t="s">
        <v>38</v>
      </c>
      <c r="D5557">
        <v>1</v>
      </c>
      <c r="E5557" t="s">
        <v>2</v>
      </c>
      <c r="F5557" t="s">
        <v>125</v>
      </c>
      <c r="G5557" t="s">
        <v>104</v>
      </c>
      <c r="H5557">
        <v>10</v>
      </c>
      <c r="I5557">
        <v>10</v>
      </c>
      <c r="J5557">
        <v>0</v>
      </c>
      <c r="K5557">
        <v>0</v>
      </c>
      <c r="L5557">
        <v>10</v>
      </c>
      <c r="M5557">
        <v>0</v>
      </c>
      <c r="N5557">
        <v>0</v>
      </c>
      <c r="O5557">
        <v>50</v>
      </c>
      <c r="P5557">
        <v>75</v>
      </c>
      <c r="Q5557">
        <v>100</v>
      </c>
      <c r="R5557">
        <v>50</v>
      </c>
      <c r="S5557" t="s">
        <v>124</v>
      </c>
      <c r="T5557" t="s">
        <v>124</v>
      </c>
      <c r="U5557" t="s">
        <v>124</v>
      </c>
      <c r="V5557" t="s">
        <v>124</v>
      </c>
    </row>
    <row r="5558" spans="1:22" x14ac:dyDescent="0.25">
      <c r="A5558" t="str">
        <f t="shared" si="86"/>
        <v>2017/20181MaleHistory and archaeologyEU</v>
      </c>
      <c r="B5558" t="s">
        <v>126</v>
      </c>
      <c r="C5558" t="s">
        <v>38</v>
      </c>
      <c r="D5558">
        <v>1</v>
      </c>
      <c r="E5558" t="s">
        <v>2</v>
      </c>
      <c r="F5558" t="s">
        <v>21</v>
      </c>
      <c r="G5558" t="s">
        <v>113</v>
      </c>
      <c r="H5558">
        <v>90</v>
      </c>
      <c r="I5558">
        <v>90</v>
      </c>
      <c r="J5558">
        <v>13.3</v>
      </c>
      <c r="K5558">
        <v>3.5</v>
      </c>
      <c r="L5558">
        <v>75</v>
      </c>
      <c r="M5558">
        <v>15.4</v>
      </c>
      <c r="N5558">
        <v>4.4000000000000004</v>
      </c>
      <c r="O5558">
        <v>13.5</v>
      </c>
      <c r="P5558">
        <v>28.1</v>
      </c>
      <c r="Q5558">
        <v>67</v>
      </c>
      <c r="R5558">
        <v>53.5</v>
      </c>
      <c r="S5558" t="s">
        <v>124</v>
      </c>
      <c r="T5558" t="s">
        <v>124</v>
      </c>
      <c r="U5558" t="s">
        <v>124</v>
      </c>
      <c r="V5558" t="s">
        <v>124</v>
      </c>
    </row>
    <row r="5559" spans="1:22" x14ac:dyDescent="0.25">
      <c r="A5559" t="str">
        <f t="shared" si="86"/>
        <v>2017/20181MaleHistory and archaeologyUK</v>
      </c>
      <c r="B5559" t="s">
        <v>126</v>
      </c>
      <c r="C5559" t="s">
        <v>38</v>
      </c>
      <c r="D5559">
        <v>1</v>
      </c>
      <c r="E5559" t="s">
        <v>2</v>
      </c>
      <c r="F5559" t="s">
        <v>61</v>
      </c>
      <c r="G5559" t="s">
        <v>113</v>
      </c>
      <c r="H5559">
        <v>5160</v>
      </c>
      <c r="I5559">
        <v>5155</v>
      </c>
      <c r="J5559">
        <v>1</v>
      </c>
      <c r="K5559">
        <v>0.1</v>
      </c>
      <c r="L5559">
        <v>5105</v>
      </c>
      <c r="M5559">
        <v>4.9000000000000004</v>
      </c>
      <c r="N5559">
        <v>8</v>
      </c>
      <c r="O5559">
        <v>51.8</v>
      </c>
      <c r="P5559">
        <v>69.2</v>
      </c>
      <c r="Q5559">
        <v>86.1</v>
      </c>
      <c r="R5559">
        <v>34.200000000000003</v>
      </c>
      <c r="S5559">
        <v>2560</v>
      </c>
      <c r="T5559">
        <v>13500</v>
      </c>
      <c r="U5559">
        <v>18600</v>
      </c>
      <c r="V5559">
        <v>23700</v>
      </c>
    </row>
    <row r="5560" spans="1:22" x14ac:dyDescent="0.25">
      <c r="A5560" t="str">
        <f t="shared" si="86"/>
        <v>2017/20181MaleHistory and archaeologyNon-EU</v>
      </c>
      <c r="B5560" t="s">
        <v>126</v>
      </c>
      <c r="C5560" t="s">
        <v>38</v>
      </c>
      <c r="D5560">
        <v>1</v>
      </c>
      <c r="E5560" t="s">
        <v>2</v>
      </c>
      <c r="F5560" t="s">
        <v>125</v>
      </c>
      <c r="G5560" t="s">
        <v>113</v>
      </c>
      <c r="H5560">
        <v>110</v>
      </c>
      <c r="I5560">
        <v>100</v>
      </c>
      <c r="J5560">
        <v>29.5</v>
      </c>
      <c r="K5560">
        <v>6.4</v>
      </c>
      <c r="L5560">
        <v>70</v>
      </c>
      <c r="M5560">
        <v>8.6999999999999993</v>
      </c>
      <c r="N5560">
        <v>2</v>
      </c>
      <c r="O5560">
        <v>12</v>
      </c>
      <c r="P5560">
        <v>20.100000000000001</v>
      </c>
      <c r="Q5560">
        <v>59.8</v>
      </c>
      <c r="R5560">
        <v>47.9</v>
      </c>
      <c r="S5560" t="s">
        <v>124</v>
      </c>
      <c r="T5560" t="s">
        <v>124</v>
      </c>
      <c r="U5560" t="s">
        <v>124</v>
      </c>
      <c r="V5560" t="s">
        <v>124</v>
      </c>
    </row>
    <row r="5561" spans="1:22" x14ac:dyDescent="0.25">
      <c r="A5561" t="str">
        <f t="shared" si="86"/>
        <v>2017/20181MaleLanguages and area studiesEU</v>
      </c>
      <c r="B5561" t="s">
        <v>126</v>
      </c>
      <c r="C5561" t="s">
        <v>38</v>
      </c>
      <c r="D5561">
        <v>1</v>
      </c>
      <c r="E5561" t="s">
        <v>2</v>
      </c>
      <c r="F5561" t="s">
        <v>21</v>
      </c>
      <c r="G5561" t="s">
        <v>149</v>
      </c>
      <c r="H5561">
        <v>100</v>
      </c>
      <c r="I5561">
        <v>95</v>
      </c>
      <c r="J5561">
        <v>17.3</v>
      </c>
      <c r="K5561">
        <v>5.6</v>
      </c>
      <c r="L5561">
        <v>75</v>
      </c>
      <c r="M5561">
        <v>18.7</v>
      </c>
      <c r="N5561">
        <v>10.6</v>
      </c>
      <c r="O5561">
        <v>23.8</v>
      </c>
      <c r="P5561">
        <v>33.5</v>
      </c>
      <c r="Q5561">
        <v>53.4</v>
      </c>
      <c r="R5561">
        <v>29.6</v>
      </c>
      <c r="S5561">
        <v>20</v>
      </c>
      <c r="T5561">
        <v>7700</v>
      </c>
      <c r="U5561">
        <v>22300</v>
      </c>
      <c r="V5561">
        <v>27400</v>
      </c>
    </row>
    <row r="5562" spans="1:22" x14ac:dyDescent="0.25">
      <c r="A5562" t="str">
        <f t="shared" si="86"/>
        <v>2017/20181MaleLanguages and area studiesUK</v>
      </c>
      <c r="B5562" t="s">
        <v>126</v>
      </c>
      <c r="C5562" t="s">
        <v>38</v>
      </c>
      <c r="D5562">
        <v>1</v>
      </c>
      <c r="E5562" t="s">
        <v>2</v>
      </c>
      <c r="F5562" t="s">
        <v>61</v>
      </c>
      <c r="G5562" t="s">
        <v>149</v>
      </c>
      <c r="H5562">
        <v>1640</v>
      </c>
      <c r="I5562">
        <v>1625</v>
      </c>
      <c r="J5562">
        <v>1</v>
      </c>
      <c r="K5562">
        <v>0.9</v>
      </c>
      <c r="L5562">
        <v>1610</v>
      </c>
      <c r="M5562">
        <v>11.7</v>
      </c>
      <c r="N5562">
        <v>10.5</v>
      </c>
      <c r="O5562">
        <v>50.7</v>
      </c>
      <c r="P5562">
        <v>65.3</v>
      </c>
      <c r="Q5562">
        <v>76.8</v>
      </c>
      <c r="R5562">
        <v>26.1</v>
      </c>
      <c r="S5562">
        <v>775</v>
      </c>
      <c r="T5562">
        <v>15300</v>
      </c>
      <c r="U5562">
        <v>21200</v>
      </c>
      <c r="V5562">
        <v>26300</v>
      </c>
    </row>
    <row r="5563" spans="1:22" x14ac:dyDescent="0.25">
      <c r="A5563" t="str">
        <f t="shared" si="86"/>
        <v>2017/20181MaleLanguages and area studiesNon-EU</v>
      </c>
      <c r="B5563" t="s">
        <v>126</v>
      </c>
      <c r="C5563" t="s">
        <v>38</v>
      </c>
      <c r="D5563">
        <v>1</v>
      </c>
      <c r="E5563" t="s">
        <v>2</v>
      </c>
      <c r="F5563" t="s">
        <v>125</v>
      </c>
      <c r="G5563" t="s">
        <v>149</v>
      </c>
      <c r="H5563">
        <v>80</v>
      </c>
      <c r="I5563">
        <v>75</v>
      </c>
      <c r="J5563">
        <v>36.799999999999997</v>
      </c>
      <c r="K5563">
        <v>7.3</v>
      </c>
      <c r="L5563">
        <v>45</v>
      </c>
      <c r="M5563">
        <v>11.3</v>
      </c>
      <c r="N5563">
        <v>1.4</v>
      </c>
      <c r="O5563">
        <v>17</v>
      </c>
      <c r="P5563">
        <v>21.5</v>
      </c>
      <c r="Q5563">
        <v>50.6</v>
      </c>
      <c r="R5563">
        <v>33.5</v>
      </c>
      <c r="S5563" t="s">
        <v>124</v>
      </c>
      <c r="T5563" t="s">
        <v>124</v>
      </c>
      <c r="U5563" t="s">
        <v>124</v>
      </c>
      <c r="V5563" t="s">
        <v>124</v>
      </c>
    </row>
    <row r="5564" spans="1:22" x14ac:dyDescent="0.25">
      <c r="A5564" t="str">
        <f t="shared" si="86"/>
        <v>2017/20181MaleLawEU</v>
      </c>
      <c r="B5564" t="s">
        <v>126</v>
      </c>
      <c r="C5564" t="s">
        <v>38</v>
      </c>
      <c r="D5564">
        <v>1</v>
      </c>
      <c r="E5564" t="s">
        <v>2</v>
      </c>
      <c r="F5564" t="s">
        <v>21</v>
      </c>
      <c r="G5564" t="s">
        <v>7</v>
      </c>
      <c r="H5564">
        <v>295</v>
      </c>
      <c r="I5564">
        <v>295</v>
      </c>
      <c r="J5564">
        <v>24.3</v>
      </c>
      <c r="K5564">
        <v>1.2</v>
      </c>
      <c r="L5564">
        <v>220</v>
      </c>
      <c r="M5564">
        <v>12</v>
      </c>
      <c r="N5564">
        <v>4</v>
      </c>
      <c r="O5564">
        <v>16.399999999999999</v>
      </c>
      <c r="P5564">
        <v>29.7</v>
      </c>
      <c r="Q5564">
        <v>59.7</v>
      </c>
      <c r="R5564">
        <v>43.2</v>
      </c>
      <c r="S5564">
        <v>50</v>
      </c>
      <c r="T5564">
        <v>16100</v>
      </c>
      <c r="U5564">
        <v>20800</v>
      </c>
      <c r="V5564">
        <v>26600</v>
      </c>
    </row>
    <row r="5565" spans="1:22" x14ac:dyDescent="0.25">
      <c r="A5565" t="str">
        <f t="shared" si="86"/>
        <v>2017/20181MaleLawUK</v>
      </c>
      <c r="B5565" t="s">
        <v>126</v>
      </c>
      <c r="C5565" t="s">
        <v>38</v>
      </c>
      <c r="D5565">
        <v>1</v>
      </c>
      <c r="E5565" t="s">
        <v>2</v>
      </c>
      <c r="F5565" t="s">
        <v>61</v>
      </c>
      <c r="G5565" t="s">
        <v>7</v>
      </c>
      <c r="H5565">
        <v>4015</v>
      </c>
      <c r="I5565">
        <v>4010</v>
      </c>
      <c r="J5565">
        <v>1.6</v>
      </c>
      <c r="K5565">
        <v>0.2</v>
      </c>
      <c r="L5565">
        <v>3945</v>
      </c>
      <c r="M5565">
        <v>4.8</v>
      </c>
      <c r="N5565">
        <v>7.6</v>
      </c>
      <c r="O5565">
        <v>45.8</v>
      </c>
      <c r="P5565">
        <v>69.8</v>
      </c>
      <c r="Q5565">
        <v>86</v>
      </c>
      <c r="R5565">
        <v>40.200000000000003</v>
      </c>
      <c r="S5565">
        <v>1775</v>
      </c>
      <c r="T5565">
        <v>15000</v>
      </c>
      <c r="U5565">
        <v>19000</v>
      </c>
      <c r="V5565">
        <v>25200</v>
      </c>
    </row>
    <row r="5566" spans="1:22" x14ac:dyDescent="0.25">
      <c r="A5566" t="str">
        <f t="shared" si="86"/>
        <v>2017/20181MaleLawNon-EU</v>
      </c>
      <c r="B5566" t="s">
        <v>126</v>
      </c>
      <c r="C5566" t="s">
        <v>38</v>
      </c>
      <c r="D5566">
        <v>1</v>
      </c>
      <c r="E5566" t="s">
        <v>2</v>
      </c>
      <c r="F5566" t="s">
        <v>125</v>
      </c>
      <c r="G5566" t="s">
        <v>7</v>
      </c>
      <c r="H5566">
        <v>1485</v>
      </c>
      <c r="I5566">
        <v>1475</v>
      </c>
      <c r="J5566">
        <v>49.6</v>
      </c>
      <c r="K5566">
        <v>0.8</v>
      </c>
      <c r="L5566">
        <v>745</v>
      </c>
      <c r="M5566">
        <v>13.3</v>
      </c>
      <c r="N5566">
        <v>2.5</v>
      </c>
      <c r="O5566">
        <v>6.5</v>
      </c>
      <c r="P5566">
        <v>10.5</v>
      </c>
      <c r="Q5566">
        <v>34.6</v>
      </c>
      <c r="R5566">
        <v>28.2</v>
      </c>
      <c r="S5566">
        <v>85</v>
      </c>
      <c r="T5566">
        <v>14600</v>
      </c>
      <c r="U5566">
        <v>21500</v>
      </c>
      <c r="V5566">
        <v>38700</v>
      </c>
    </row>
    <row r="5567" spans="1:22" x14ac:dyDescent="0.25">
      <c r="A5567" t="str">
        <f t="shared" si="86"/>
        <v>2017/20181MaleMaterials and technologyEU</v>
      </c>
      <c r="B5567" t="s">
        <v>126</v>
      </c>
      <c r="C5567" t="s">
        <v>38</v>
      </c>
      <c r="D5567">
        <v>1</v>
      </c>
      <c r="E5567" t="s">
        <v>2</v>
      </c>
      <c r="F5567" t="s">
        <v>21</v>
      </c>
      <c r="G5567" t="s">
        <v>150</v>
      </c>
      <c r="H5567">
        <v>110</v>
      </c>
      <c r="I5567">
        <v>105</v>
      </c>
      <c r="J5567">
        <v>28.3</v>
      </c>
      <c r="K5567">
        <v>2.1</v>
      </c>
      <c r="L5567">
        <v>75</v>
      </c>
      <c r="M5567">
        <v>17.100000000000001</v>
      </c>
      <c r="N5567">
        <v>8</v>
      </c>
      <c r="O5567">
        <v>27.6</v>
      </c>
      <c r="P5567">
        <v>32.9</v>
      </c>
      <c r="Q5567">
        <v>46.5</v>
      </c>
      <c r="R5567">
        <v>18.8</v>
      </c>
      <c r="S5567">
        <v>30</v>
      </c>
      <c r="T5567">
        <v>12400</v>
      </c>
      <c r="U5567">
        <v>21500</v>
      </c>
      <c r="V5567">
        <v>28700</v>
      </c>
    </row>
    <row r="5568" spans="1:22" x14ac:dyDescent="0.25">
      <c r="A5568" t="str">
        <f t="shared" si="86"/>
        <v>2017/20181MaleMaterials and technologyUK</v>
      </c>
      <c r="B5568" t="s">
        <v>126</v>
      </c>
      <c r="C5568" t="s">
        <v>38</v>
      </c>
      <c r="D5568">
        <v>1</v>
      </c>
      <c r="E5568" t="s">
        <v>2</v>
      </c>
      <c r="F5568" t="s">
        <v>61</v>
      </c>
      <c r="G5568" t="s">
        <v>150</v>
      </c>
      <c r="H5568">
        <v>1105</v>
      </c>
      <c r="I5568">
        <v>1100</v>
      </c>
      <c r="J5568">
        <v>0.9</v>
      </c>
      <c r="K5568">
        <v>0.4</v>
      </c>
      <c r="L5568">
        <v>1095</v>
      </c>
      <c r="M5568">
        <v>6.4</v>
      </c>
      <c r="N5568">
        <v>8.9</v>
      </c>
      <c r="O5568">
        <v>70.8</v>
      </c>
      <c r="P5568">
        <v>77.599999999999994</v>
      </c>
      <c r="Q5568">
        <v>83.8</v>
      </c>
      <c r="R5568">
        <v>13</v>
      </c>
      <c r="S5568">
        <v>735</v>
      </c>
      <c r="T5568">
        <v>12800</v>
      </c>
      <c r="U5568">
        <v>18600</v>
      </c>
      <c r="V5568">
        <v>25200</v>
      </c>
    </row>
    <row r="5569" spans="1:22" x14ac:dyDescent="0.25">
      <c r="A5569" t="str">
        <f t="shared" si="86"/>
        <v>2017/20181MaleMaterials and technologyNon-EU</v>
      </c>
      <c r="B5569" t="s">
        <v>126</v>
      </c>
      <c r="C5569" t="s">
        <v>38</v>
      </c>
      <c r="D5569">
        <v>1</v>
      </c>
      <c r="E5569" t="s">
        <v>2</v>
      </c>
      <c r="F5569" t="s">
        <v>125</v>
      </c>
      <c r="G5569" t="s">
        <v>150</v>
      </c>
      <c r="H5569">
        <v>245</v>
      </c>
      <c r="I5569">
        <v>240</v>
      </c>
      <c r="J5569">
        <v>38.200000000000003</v>
      </c>
      <c r="K5569">
        <v>1.3</v>
      </c>
      <c r="L5569">
        <v>150</v>
      </c>
      <c r="M5569">
        <v>15.8</v>
      </c>
      <c r="N5569">
        <v>4.8</v>
      </c>
      <c r="O5569">
        <v>6.5</v>
      </c>
      <c r="P5569">
        <v>13.7</v>
      </c>
      <c r="Q5569">
        <v>41.2</v>
      </c>
      <c r="R5569">
        <v>34.799999999999997</v>
      </c>
      <c r="S5569">
        <v>15</v>
      </c>
      <c r="T5569">
        <v>23400</v>
      </c>
      <c r="U5569">
        <v>29200</v>
      </c>
      <c r="V5569">
        <v>42000</v>
      </c>
    </row>
    <row r="5570" spans="1:22" x14ac:dyDescent="0.25">
      <c r="A5570" t="str">
        <f t="shared" si="86"/>
        <v>2017/20181MaleMathematical sciencesEU</v>
      </c>
      <c r="B5570" t="s">
        <v>126</v>
      </c>
      <c r="C5570" t="s">
        <v>38</v>
      </c>
      <c r="D5570">
        <v>1</v>
      </c>
      <c r="E5570" t="s">
        <v>2</v>
      </c>
      <c r="F5570" t="s">
        <v>21</v>
      </c>
      <c r="G5570" t="s">
        <v>5</v>
      </c>
      <c r="H5570">
        <v>155</v>
      </c>
      <c r="I5570">
        <v>155</v>
      </c>
      <c r="J5570">
        <v>20.5</v>
      </c>
      <c r="K5570">
        <v>2.2999999999999998</v>
      </c>
      <c r="L5570">
        <v>120</v>
      </c>
      <c r="M5570">
        <v>11</v>
      </c>
      <c r="N5570">
        <v>1.7</v>
      </c>
      <c r="O5570">
        <v>15.2</v>
      </c>
      <c r="P5570">
        <v>40.799999999999997</v>
      </c>
      <c r="Q5570">
        <v>66.7</v>
      </c>
      <c r="R5570">
        <v>51.6</v>
      </c>
      <c r="S5570">
        <v>20</v>
      </c>
      <c r="T5570">
        <v>20800</v>
      </c>
      <c r="U5570">
        <v>31800</v>
      </c>
      <c r="V5570">
        <v>51100</v>
      </c>
    </row>
    <row r="5571" spans="1:22" x14ac:dyDescent="0.25">
      <c r="A5571" t="str">
        <f t="shared" si="86"/>
        <v>2017/20181MaleMathematical sciencesUK</v>
      </c>
      <c r="B5571" t="s">
        <v>126</v>
      </c>
      <c r="C5571" t="s">
        <v>38</v>
      </c>
      <c r="D5571">
        <v>1</v>
      </c>
      <c r="E5571" t="s">
        <v>2</v>
      </c>
      <c r="F5571" t="s">
        <v>61</v>
      </c>
      <c r="G5571" t="s">
        <v>5</v>
      </c>
      <c r="H5571">
        <v>3725</v>
      </c>
      <c r="I5571">
        <v>3715</v>
      </c>
      <c r="J5571">
        <v>0.9</v>
      </c>
      <c r="K5571">
        <v>0.3</v>
      </c>
      <c r="L5571">
        <v>3680</v>
      </c>
      <c r="M5571">
        <v>5.8</v>
      </c>
      <c r="N5571">
        <v>6.6</v>
      </c>
      <c r="O5571">
        <v>59.5</v>
      </c>
      <c r="P5571">
        <v>75.599999999999994</v>
      </c>
      <c r="Q5571">
        <v>86.7</v>
      </c>
      <c r="R5571">
        <v>27.2</v>
      </c>
      <c r="S5571">
        <v>2170</v>
      </c>
      <c r="T5571">
        <v>18200</v>
      </c>
      <c r="U5571">
        <v>24100</v>
      </c>
      <c r="V5571">
        <v>29900</v>
      </c>
    </row>
    <row r="5572" spans="1:22" x14ac:dyDescent="0.25">
      <c r="A5572" t="str">
        <f t="shared" ref="A5572:A5635" si="87">B5572&amp;D5572&amp;E5572&amp;G5572&amp;F5572</f>
        <v>2017/20181MaleMathematical sciencesNon-EU</v>
      </c>
      <c r="B5572" t="s">
        <v>126</v>
      </c>
      <c r="C5572" t="s">
        <v>38</v>
      </c>
      <c r="D5572">
        <v>1</v>
      </c>
      <c r="E5572" t="s">
        <v>2</v>
      </c>
      <c r="F5572" t="s">
        <v>125</v>
      </c>
      <c r="G5572" t="s">
        <v>5</v>
      </c>
      <c r="H5572">
        <v>620</v>
      </c>
      <c r="I5572">
        <v>610</v>
      </c>
      <c r="J5572">
        <v>37.799999999999997</v>
      </c>
      <c r="K5572">
        <v>1.2</v>
      </c>
      <c r="L5572">
        <v>380</v>
      </c>
      <c r="M5572">
        <v>5.9</v>
      </c>
      <c r="N5572">
        <v>1.8</v>
      </c>
      <c r="O5572">
        <v>7.3</v>
      </c>
      <c r="P5572">
        <v>13.3</v>
      </c>
      <c r="Q5572">
        <v>54.4</v>
      </c>
      <c r="R5572">
        <v>47.1</v>
      </c>
      <c r="S5572">
        <v>45</v>
      </c>
      <c r="T5572">
        <v>25200</v>
      </c>
      <c r="U5572">
        <v>32800</v>
      </c>
      <c r="V5572">
        <v>42700</v>
      </c>
    </row>
    <row r="5573" spans="1:22" x14ac:dyDescent="0.25">
      <c r="A5573" t="str">
        <f t="shared" si="87"/>
        <v>2017/20181MaleMedia, journalism and communicationsEU</v>
      </c>
      <c r="B5573" t="s">
        <v>126</v>
      </c>
      <c r="C5573" t="s">
        <v>38</v>
      </c>
      <c r="D5573">
        <v>1</v>
      </c>
      <c r="E5573" t="s">
        <v>2</v>
      </c>
      <c r="F5573" t="s">
        <v>21</v>
      </c>
      <c r="G5573" t="s">
        <v>151</v>
      </c>
      <c r="H5573">
        <v>190</v>
      </c>
      <c r="I5573">
        <v>185</v>
      </c>
      <c r="J5573">
        <v>21.3</v>
      </c>
      <c r="K5573">
        <v>1.3</v>
      </c>
      <c r="L5573">
        <v>145</v>
      </c>
      <c r="M5573">
        <v>21.5</v>
      </c>
      <c r="N5573">
        <v>8.6</v>
      </c>
      <c r="O5573">
        <v>28.4</v>
      </c>
      <c r="P5573">
        <v>35.700000000000003</v>
      </c>
      <c r="Q5573">
        <v>48.7</v>
      </c>
      <c r="R5573">
        <v>20.3</v>
      </c>
      <c r="S5573">
        <v>45</v>
      </c>
      <c r="T5573">
        <v>14300</v>
      </c>
      <c r="U5573">
        <v>18600</v>
      </c>
      <c r="V5573">
        <v>25600</v>
      </c>
    </row>
    <row r="5574" spans="1:22" x14ac:dyDescent="0.25">
      <c r="A5574" t="str">
        <f t="shared" si="87"/>
        <v>2017/20181MaleMedia, journalism and communicationsUK</v>
      </c>
      <c r="B5574" t="s">
        <v>126</v>
      </c>
      <c r="C5574" t="s">
        <v>38</v>
      </c>
      <c r="D5574">
        <v>1</v>
      </c>
      <c r="E5574" t="s">
        <v>2</v>
      </c>
      <c r="F5574" t="s">
        <v>61</v>
      </c>
      <c r="G5574" t="s">
        <v>151</v>
      </c>
      <c r="H5574">
        <v>3570</v>
      </c>
      <c r="I5574">
        <v>3570</v>
      </c>
      <c r="J5574">
        <v>1.9</v>
      </c>
      <c r="K5574">
        <v>0</v>
      </c>
      <c r="L5574">
        <v>3500</v>
      </c>
      <c r="M5574">
        <v>5</v>
      </c>
      <c r="N5574">
        <v>12</v>
      </c>
      <c r="O5574">
        <v>68.400000000000006</v>
      </c>
      <c r="P5574">
        <v>75.3</v>
      </c>
      <c r="Q5574">
        <v>81.099999999999994</v>
      </c>
      <c r="R5574">
        <v>12.7</v>
      </c>
      <c r="S5574">
        <v>2350</v>
      </c>
      <c r="T5574">
        <v>11300</v>
      </c>
      <c r="U5574">
        <v>16100</v>
      </c>
      <c r="V5574">
        <v>20100</v>
      </c>
    </row>
    <row r="5575" spans="1:22" x14ac:dyDescent="0.25">
      <c r="A5575" t="str">
        <f t="shared" si="87"/>
        <v>2017/20181MaleMedia, journalism and communicationsNon-EU</v>
      </c>
      <c r="B5575" t="s">
        <v>126</v>
      </c>
      <c r="C5575" t="s">
        <v>38</v>
      </c>
      <c r="D5575">
        <v>1</v>
      </c>
      <c r="E5575" t="s">
        <v>2</v>
      </c>
      <c r="F5575" t="s">
        <v>125</v>
      </c>
      <c r="G5575" t="s">
        <v>151</v>
      </c>
      <c r="H5575">
        <v>250</v>
      </c>
      <c r="I5575">
        <v>250</v>
      </c>
      <c r="J5575">
        <v>41.2</v>
      </c>
      <c r="K5575">
        <v>0.8</v>
      </c>
      <c r="L5575">
        <v>145</v>
      </c>
      <c r="M5575">
        <v>17.600000000000001</v>
      </c>
      <c r="N5575">
        <v>2</v>
      </c>
      <c r="O5575">
        <v>7.1</v>
      </c>
      <c r="P5575">
        <v>9.9</v>
      </c>
      <c r="Q5575">
        <v>39.200000000000003</v>
      </c>
      <c r="R5575">
        <v>32.200000000000003</v>
      </c>
      <c r="S5575">
        <v>15</v>
      </c>
      <c r="T5575">
        <v>9900</v>
      </c>
      <c r="U5575">
        <v>19700</v>
      </c>
      <c r="V5575">
        <v>24300</v>
      </c>
    </row>
    <row r="5576" spans="1:22" x14ac:dyDescent="0.25">
      <c r="A5576" t="str">
        <f t="shared" si="87"/>
        <v>2017/20181MaleMedical sciencesEU</v>
      </c>
      <c r="B5576" t="s">
        <v>126</v>
      </c>
      <c r="C5576" t="s">
        <v>38</v>
      </c>
      <c r="D5576">
        <v>1</v>
      </c>
      <c r="E5576" t="s">
        <v>2</v>
      </c>
      <c r="F5576" t="s">
        <v>21</v>
      </c>
      <c r="G5576" t="s">
        <v>152</v>
      </c>
      <c r="H5576">
        <v>50</v>
      </c>
      <c r="I5576">
        <v>50</v>
      </c>
      <c r="J5576">
        <v>21.2</v>
      </c>
      <c r="K5576">
        <v>2</v>
      </c>
      <c r="L5576">
        <v>40</v>
      </c>
      <c r="M5576">
        <v>8</v>
      </c>
      <c r="N5576">
        <v>0</v>
      </c>
      <c r="O5576">
        <v>18.7</v>
      </c>
      <c r="P5576">
        <v>29.9</v>
      </c>
      <c r="Q5576">
        <v>70.8</v>
      </c>
      <c r="R5576">
        <v>52.1</v>
      </c>
      <c r="S5576" t="s">
        <v>124</v>
      </c>
      <c r="T5576" t="s">
        <v>124</v>
      </c>
      <c r="U5576" t="s">
        <v>124</v>
      </c>
      <c r="V5576" t="s">
        <v>124</v>
      </c>
    </row>
    <row r="5577" spans="1:22" x14ac:dyDescent="0.25">
      <c r="A5577" t="str">
        <f t="shared" si="87"/>
        <v>2017/20181MaleMedical sciencesUK</v>
      </c>
      <c r="B5577" t="s">
        <v>126</v>
      </c>
      <c r="C5577" t="s">
        <v>38</v>
      </c>
      <c r="D5577">
        <v>1</v>
      </c>
      <c r="E5577" t="s">
        <v>2</v>
      </c>
      <c r="F5577" t="s">
        <v>61</v>
      </c>
      <c r="G5577" t="s">
        <v>152</v>
      </c>
      <c r="H5577">
        <v>1100</v>
      </c>
      <c r="I5577">
        <v>1100</v>
      </c>
      <c r="J5577">
        <v>1.6</v>
      </c>
      <c r="K5577">
        <v>0.1</v>
      </c>
      <c r="L5577">
        <v>1085</v>
      </c>
      <c r="M5577">
        <v>2.4</v>
      </c>
      <c r="N5577">
        <v>3.5</v>
      </c>
      <c r="O5577">
        <v>47.6</v>
      </c>
      <c r="P5577">
        <v>67.5</v>
      </c>
      <c r="Q5577">
        <v>92.4</v>
      </c>
      <c r="R5577">
        <v>44.8</v>
      </c>
      <c r="S5577">
        <v>520</v>
      </c>
      <c r="T5577">
        <v>20800</v>
      </c>
      <c r="U5577">
        <v>24800</v>
      </c>
      <c r="V5577">
        <v>29900</v>
      </c>
    </row>
    <row r="5578" spans="1:22" x14ac:dyDescent="0.25">
      <c r="A5578" t="str">
        <f t="shared" si="87"/>
        <v>2017/20181MaleMedical sciencesNon-EU</v>
      </c>
      <c r="B5578" t="s">
        <v>126</v>
      </c>
      <c r="C5578" t="s">
        <v>38</v>
      </c>
      <c r="D5578">
        <v>1</v>
      </c>
      <c r="E5578" t="s">
        <v>2</v>
      </c>
      <c r="F5578" t="s">
        <v>125</v>
      </c>
      <c r="G5578" t="s">
        <v>152</v>
      </c>
      <c r="H5578">
        <v>50</v>
      </c>
      <c r="I5578">
        <v>50</v>
      </c>
      <c r="J5578">
        <v>35.6</v>
      </c>
      <c r="K5578">
        <v>1.9</v>
      </c>
      <c r="L5578">
        <v>35</v>
      </c>
      <c r="M5578">
        <v>7.6</v>
      </c>
      <c r="N5578">
        <v>4</v>
      </c>
      <c r="O5578">
        <v>5.9</v>
      </c>
      <c r="P5578">
        <v>7.9</v>
      </c>
      <c r="Q5578">
        <v>52.8</v>
      </c>
      <c r="R5578">
        <v>46.9</v>
      </c>
      <c r="S5578" t="s">
        <v>124</v>
      </c>
      <c r="T5578" t="s">
        <v>124</v>
      </c>
      <c r="U5578" t="s">
        <v>124</v>
      </c>
      <c r="V5578" t="s">
        <v>124</v>
      </c>
    </row>
    <row r="5579" spans="1:22" x14ac:dyDescent="0.25">
      <c r="A5579" t="str">
        <f t="shared" si="87"/>
        <v>2017/20181MaleMedicine and dentistryEU</v>
      </c>
      <c r="B5579" t="s">
        <v>126</v>
      </c>
      <c r="C5579" t="s">
        <v>38</v>
      </c>
      <c r="D5579">
        <v>1</v>
      </c>
      <c r="E5579" t="s">
        <v>2</v>
      </c>
      <c r="F5579" t="s">
        <v>21</v>
      </c>
      <c r="G5579" t="s">
        <v>77</v>
      </c>
      <c r="H5579">
        <v>75</v>
      </c>
      <c r="I5579">
        <v>70</v>
      </c>
      <c r="J5579">
        <v>8.3000000000000007</v>
      </c>
      <c r="K5579">
        <v>1.4</v>
      </c>
      <c r="L5579">
        <v>65</v>
      </c>
      <c r="M5579">
        <v>5.6</v>
      </c>
      <c r="N5579">
        <v>5.6</v>
      </c>
      <c r="O5579">
        <v>52.8</v>
      </c>
      <c r="P5579">
        <v>62.5</v>
      </c>
      <c r="Q5579">
        <v>80.599999999999994</v>
      </c>
      <c r="R5579">
        <v>27.8</v>
      </c>
      <c r="S5579">
        <v>35</v>
      </c>
      <c r="T5579">
        <v>35800</v>
      </c>
      <c r="U5579">
        <v>37200</v>
      </c>
      <c r="V5579">
        <v>38000</v>
      </c>
    </row>
    <row r="5580" spans="1:22" x14ac:dyDescent="0.25">
      <c r="A5580" t="str">
        <f t="shared" si="87"/>
        <v>2017/20181MaleMedicine and dentistryUK</v>
      </c>
      <c r="B5580" t="s">
        <v>126</v>
      </c>
      <c r="C5580" t="s">
        <v>38</v>
      </c>
      <c r="D5580">
        <v>1</v>
      </c>
      <c r="E5580" t="s">
        <v>2</v>
      </c>
      <c r="F5580" t="s">
        <v>61</v>
      </c>
      <c r="G5580" t="s">
        <v>77</v>
      </c>
      <c r="H5580">
        <v>3055</v>
      </c>
      <c r="I5580">
        <v>3055</v>
      </c>
      <c r="J5580">
        <v>1.3</v>
      </c>
      <c r="K5580">
        <v>0.1</v>
      </c>
      <c r="L5580">
        <v>3010</v>
      </c>
      <c r="M5580">
        <v>1</v>
      </c>
      <c r="N5580">
        <v>2.5</v>
      </c>
      <c r="O5580">
        <v>75.3</v>
      </c>
      <c r="P5580">
        <v>88.3</v>
      </c>
      <c r="Q5580">
        <v>95.2</v>
      </c>
      <c r="R5580">
        <v>19.899999999999999</v>
      </c>
      <c r="S5580">
        <v>2135</v>
      </c>
      <c r="T5580">
        <v>34700</v>
      </c>
      <c r="U5580">
        <v>36900</v>
      </c>
      <c r="V5580">
        <v>39800</v>
      </c>
    </row>
    <row r="5581" spans="1:22" x14ac:dyDescent="0.25">
      <c r="A5581" t="str">
        <f t="shared" si="87"/>
        <v>2017/20181MaleMedicine and dentistryNon-EU</v>
      </c>
      <c r="B5581" t="s">
        <v>126</v>
      </c>
      <c r="C5581" t="s">
        <v>38</v>
      </c>
      <c r="D5581">
        <v>1</v>
      </c>
      <c r="E5581" t="s">
        <v>2</v>
      </c>
      <c r="F5581" t="s">
        <v>125</v>
      </c>
      <c r="G5581" t="s">
        <v>77</v>
      </c>
      <c r="H5581">
        <v>250</v>
      </c>
      <c r="I5581">
        <v>245</v>
      </c>
      <c r="J5581">
        <v>21.5</v>
      </c>
      <c r="K5581">
        <v>0.8</v>
      </c>
      <c r="L5581">
        <v>195</v>
      </c>
      <c r="M5581">
        <v>5.3</v>
      </c>
      <c r="N5581">
        <v>6.5</v>
      </c>
      <c r="O5581">
        <v>47.4</v>
      </c>
      <c r="P5581">
        <v>56.2</v>
      </c>
      <c r="Q5581">
        <v>66.8</v>
      </c>
      <c r="R5581">
        <v>19.399999999999999</v>
      </c>
      <c r="S5581">
        <v>105</v>
      </c>
      <c r="T5581">
        <v>35000</v>
      </c>
      <c r="U5581">
        <v>36900</v>
      </c>
      <c r="V5581">
        <v>39400</v>
      </c>
    </row>
    <row r="5582" spans="1:22" x14ac:dyDescent="0.25">
      <c r="A5582" t="str">
        <f t="shared" si="87"/>
        <v>2017/20181MaleNursing and midwiferyEU</v>
      </c>
      <c r="B5582" t="s">
        <v>126</v>
      </c>
      <c r="C5582" t="s">
        <v>38</v>
      </c>
      <c r="D5582">
        <v>1</v>
      </c>
      <c r="E5582" t="s">
        <v>2</v>
      </c>
      <c r="F5582" t="s">
        <v>21</v>
      </c>
      <c r="G5582" t="s">
        <v>153</v>
      </c>
      <c r="H5582">
        <v>20</v>
      </c>
      <c r="I5582">
        <v>20</v>
      </c>
      <c r="J5582">
        <v>5.3</v>
      </c>
      <c r="K5582">
        <v>0</v>
      </c>
      <c r="L5582">
        <v>20</v>
      </c>
      <c r="M5582">
        <v>10.5</v>
      </c>
      <c r="N5582">
        <v>5.3</v>
      </c>
      <c r="O5582">
        <v>73.7</v>
      </c>
      <c r="P5582">
        <v>73.7</v>
      </c>
      <c r="Q5582">
        <v>78.900000000000006</v>
      </c>
      <c r="R5582">
        <v>5.3</v>
      </c>
      <c r="S5582">
        <v>15</v>
      </c>
      <c r="T5582">
        <v>25600</v>
      </c>
      <c r="U5582">
        <v>26300</v>
      </c>
      <c r="V5582">
        <v>34300</v>
      </c>
    </row>
    <row r="5583" spans="1:22" x14ac:dyDescent="0.25">
      <c r="A5583" t="str">
        <f t="shared" si="87"/>
        <v>2017/20181MaleNursing and midwiferyUK</v>
      </c>
      <c r="B5583" t="s">
        <v>126</v>
      </c>
      <c r="C5583" t="s">
        <v>38</v>
      </c>
      <c r="D5583">
        <v>1</v>
      </c>
      <c r="E5583" t="s">
        <v>2</v>
      </c>
      <c r="F5583" t="s">
        <v>61</v>
      </c>
      <c r="G5583" t="s">
        <v>153</v>
      </c>
      <c r="H5583">
        <v>1590</v>
      </c>
      <c r="I5583">
        <v>1585</v>
      </c>
      <c r="J5583">
        <v>1.5</v>
      </c>
      <c r="K5583">
        <v>0.3</v>
      </c>
      <c r="L5583">
        <v>1560</v>
      </c>
      <c r="M5583">
        <v>0.8</v>
      </c>
      <c r="N5583">
        <v>3</v>
      </c>
      <c r="O5583">
        <v>69.5</v>
      </c>
      <c r="P5583">
        <v>92.6</v>
      </c>
      <c r="Q5583">
        <v>94.6</v>
      </c>
      <c r="R5583">
        <v>25.2</v>
      </c>
      <c r="S5583">
        <v>1095</v>
      </c>
      <c r="T5583">
        <v>24800</v>
      </c>
      <c r="U5583">
        <v>28500</v>
      </c>
      <c r="V5583">
        <v>35000</v>
      </c>
    </row>
    <row r="5584" spans="1:22" x14ac:dyDescent="0.25">
      <c r="A5584" t="str">
        <f t="shared" si="87"/>
        <v>2017/20181MaleNursing and midwiferyNon-EU</v>
      </c>
      <c r="B5584" t="s">
        <v>126</v>
      </c>
      <c r="C5584" t="s">
        <v>38</v>
      </c>
      <c r="D5584">
        <v>1</v>
      </c>
      <c r="E5584" t="s">
        <v>2</v>
      </c>
      <c r="F5584" t="s">
        <v>125</v>
      </c>
      <c r="G5584" t="s">
        <v>153</v>
      </c>
      <c r="H5584">
        <v>75</v>
      </c>
      <c r="I5584">
        <v>70</v>
      </c>
      <c r="J5584">
        <v>11.4</v>
      </c>
      <c r="K5584">
        <v>4.0999999999999996</v>
      </c>
      <c r="L5584">
        <v>60</v>
      </c>
      <c r="M5584">
        <v>20</v>
      </c>
      <c r="N5584">
        <v>2.9</v>
      </c>
      <c r="O5584">
        <v>37.1</v>
      </c>
      <c r="P5584">
        <v>58.6</v>
      </c>
      <c r="Q5584">
        <v>65.7</v>
      </c>
      <c r="R5584">
        <v>28.6</v>
      </c>
      <c r="S5584">
        <v>20</v>
      </c>
      <c r="T5584">
        <v>21500</v>
      </c>
      <c r="U5584">
        <v>24200</v>
      </c>
      <c r="V5584">
        <v>34900</v>
      </c>
    </row>
    <row r="5585" spans="1:22" x14ac:dyDescent="0.25">
      <c r="A5585" t="str">
        <f t="shared" si="87"/>
        <v>2017/20181MalePerforming artsEU</v>
      </c>
      <c r="B5585" t="s">
        <v>126</v>
      </c>
      <c r="C5585" t="s">
        <v>38</v>
      </c>
      <c r="D5585">
        <v>1</v>
      </c>
      <c r="E5585" t="s">
        <v>2</v>
      </c>
      <c r="F5585" t="s">
        <v>21</v>
      </c>
      <c r="G5585" t="s">
        <v>154</v>
      </c>
      <c r="H5585">
        <v>310</v>
      </c>
      <c r="I5585">
        <v>305</v>
      </c>
      <c r="J5585">
        <v>20.2</v>
      </c>
      <c r="K5585">
        <v>1.3</v>
      </c>
      <c r="L5585">
        <v>245</v>
      </c>
      <c r="M5585">
        <v>22</v>
      </c>
      <c r="N5585">
        <v>5.9</v>
      </c>
      <c r="O5585">
        <v>32.9</v>
      </c>
      <c r="P5585">
        <v>40.4</v>
      </c>
      <c r="Q5585">
        <v>51.9</v>
      </c>
      <c r="R5585">
        <v>19.100000000000001</v>
      </c>
      <c r="S5585">
        <v>85</v>
      </c>
      <c r="T5585">
        <v>8700</v>
      </c>
      <c r="U5585">
        <v>13100</v>
      </c>
      <c r="V5585">
        <v>18200</v>
      </c>
    </row>
    <row r="5586" spans="1:22" x14ac:dyDescent="0.25">
      <c r="A5586" t="str">
        <f t="shared" si="87"/>
        <v>2017/20181MalePerforming artsUK</v>
      </c>
      <c r="B5586" t="s">
        <v>126</v>
      </c>
      <c r="C5586" t="s">
        <v>38</v>
      </c>
      <c r="D5586">
        <v>1</v>
      </c>
      <c r="E5586" t="s">
        <v>2</v>
      </c>
      <c r="F5586" t="s">
        <v>61</v>
      </c>
      <c r="G5586" t="s">
        <v>154</v>
      </c>
      <c r="H5586">
        <v>5440</v>
      </c>
      <c r="I5586">
        <v>5430</v>
      </c>
      <c r="J5586">
        <v>1</v>
      </c>
      <c r="K5586">
        <v>0.1</v>
      </c>
      <c r="L5586">
        <v>5375</v>
      </c>
      <c r="M5586">
        <v>4.7</v>
      </c>
      <c r="N5586">
        <v>9.4</v>
      </c>
      <c r="O5586">
        <v>67.900000000000006</v>
      </c>
      <c r="P5586">
        <v>79.3</v>
      </c>
      <c r="Q5586">
        <v>84.8</v>
      </c>
      <c r="R5586">
        <v>16.899999999999999</v>
      </c>
      <c r="S5586">
        <v>3370</v>
      </c>
      <c r="T5586">
        <v>9200</v>
      </c>
      <c r="U5586">
        <v>13500</v>
      </c>
      <c r="V5586">
        <v>18200</v>
      </c>
    </row>
    <row r="5587" spans="1:22" x14ac:dyDescent="0.25">
      <c r="A5587" t="str">
        <f t="shared" si="87"/>
        <v>2017/20181MalePerforming artsNon-EU</v>
      </c>
      <c r="B5587" t="s">
        <v>126</v>
      </c>
      <c r="C5587" t="s">
        <v>38</v>
      </c>
      <c r="D5587">
        <v>1</v>
      </c>
      <c r="E5587" t="s">
        <v>2</v>
      </c>
      <c r="F5587" t="s">
        <v>125</v>
      </c>
      <c r="G5587" t="s">
        <v>154</v>
      </c>
      <c r="H5587">
        <v>210</v>
      </c>
      <c r="I5587">
        <v>210</v>
      </c>
      <c r="J5587">
        <v>38.799999999999997</v>
      </c>
      <c r="K5587">
        <v>1.4</v>
      </c>
      <c r="L5587">
        <v>130</v>
      </c>
      <c r="M5587">
        <v>16.899999999999999</v>
      </c>
      <c r="N5587">
        <v>3.8</v>
      </c>
      <c r="O5587">
        <v>16</v>
      </c>
      <c r="P5587">
        <v>25.8</v>
      </c>
      <c r="Q5587">
        <v>40.4</v>
      </c>
      <c r="R5587">
        <v>24.4</v>
      </c>
      <c r="S5587">
        <v>25</v>
      </c>
      <c r="T5587">
        <v>8800</v>
      </c>
      <c r="U5587">
        <v>10500</v>
      </c>
      <c r="V5587">
        <v>18100</v>
      </c>
    </row>
    <row r="5588" spans="1:22" x14ac:dyDescent="0.25">
      <c r="A5588" t="str">
        <f t="shared" si="87"/>
        <v>2017/20181MalePharmacology, toxicology and pharmacyEU</v>
      </c>
      <c r="B5588" t="s">
        <v>126</v>
      </c>
      <c r="C5588" t="s">
        <v>38</v>
      </c>
      <c r="D5588">
        <v>1</v>
      </c>
      <c r="E5588" t="s">
        <v>2</v>
      </c>
      <c r="F5588" t="s">
        <v>21</v>
      </c>
      <c r="G5588" t="s">
        <v>78</v>
      </c>
      <c r="H5588">
        <v>35</v>
      </c>
      <c r="I5588">
        <v>35</v>
      </c>
      <c r="J5588">
        <v>13.7</v>
      </c>
      <c r="K5588">
        <v>0</v>
      </c>
      <c r="L5588">
        <v>30</v>
      </c>
      <c r="M5588">
        <v>7.4</v>
      </c>
      <c r="N5588">
        <v>29.4</v>
      </c>
      <c r="O5588">
        <v>28.4</v>
      </c>
      <c r="P5588">
        <v>37.299999999999997</v>
      </c>
      <c r="Q5588">
        <v>49.5</v>
      </c>
      <c r="R5588">
        <v>21.1</v>
      </c>
      <c r="S5588" t="s">
        <v>124</v>
      </c>
      <c r="T5588" t="s">
        <v>124</v>
      </c>
      <c r="U5588" t="s">
        <v>124</v>
      </c>
      <c r="V5588" t="s">
        <v>124</v>
      </c>
    </row>
    <row r="5589" spans="1:22" x14ac:dyDescent="0.25">
      <c r="A5589" t="str">
        <f t="shared" si="87"/>
        <v>2017/20181MalePharmacology, toxicology and pharmacyUK</v>
      </c>
      <c r="B5589" t="s">
        <v>126</v>
      </c>
      <c r="C5589" t="s">
        <v>38</v>
      </c>
      <c r="D5589">
        <v>1</v>
      </c>
      <c r="E5589" t="s">
        <v>2</v>
      </c>
      <c r="F5589" t="s">
        <v>61</v>
      </c>
      <c r="G5589" t="s">
        <v>78</v>
      </c>
      <c r="H5589">
        <v>1120</v>
      </c>
      <c r="I5589">
        <v>1120</v>
      </c>
      <c r="J5589">
        <v>3.8</v>
      </c>
      <c r="K5589">
        <v>0</v>
      </c>
      <c r="L5589">
        <v>1075</v>
      </c>
      <c r="M5589">
        <v>1.8</v>
      </c>
      <c r="N5589">
        <v>10.3</v>
      </c>
      <c r="O5589">
        <v>50.2</v>
      </c>
      <c r="P5589">
        <v>68.5</v>
      </c>
      <c r="Q5589">
        <v>84.1</v>
      </c>
      <c r="R5589">
        <v>33.9</v>
      </c>
      <c r="S5589">
        <v>445</v>
      </c>
      <c r="T5589">
        <v>14600</v>
      </c>
      <c r="U5589">
        <v>22600</v>
      </c>
      <c r="V5589">
        <v>27800</v>
      </c>
    </row>
    <row r="5590" spans="1:22" x14ac:dyDescent="0.25">
      <c r="A5590" t="str">
        <f t="shared" si="87"/>
        <v>2017/20181MalePharmacology, toxicology and pharmacyNon-EU</v>
      </c>
      <c r="B5590" t="s">
        <v>126</v>
      </c>
      <c r="C5590" t="s">
        <v>38</v>
      </c>
      <c r="D5590">
        <v>1</v>
      </c>
      <c r="E5590" t="s">
        <v>2</v>
      </c>
      <c r="F5590" t="s">
        <v>125</v>
      </c>
      <c r="G5590" t="s">
        <v>78</v>
      </c>
      <c r="H5590">
        <v>195</v>
      </c>
      <c r="I5590">
        <v>195</v>
      </c>
      <c r="J5590">
        <v>32.4</v>
      </c>
      <c r="K5590">
        <v>0.5</v>
      </c>
      <c r="L5590">
        <v>135</v>
      </c>
      <c r="M5590">
        <v>10.5</v>
      </c>
      <c r="N5590">
        <v>19.899999999999999</v>
      </c>
      <c r="O5590">
        <v>20.399999999999999</v>
      </c>
      <c r="P5590">
        <v>30.4</v>
      </c>
      <c r="Q5590">
        <v>37.200000000000003</v>
      </c>
      <c r="R5590">
        <v>16.8</v>
      </c>
      <c r="S5590">
        <v>35</v>
      </c>
      <c r="T5590">
        <v>22300</v>
      </c>
      <c r="U5590">
        <v>27400</v>
      </c>
      <c r="V5590">
        <v>30300</v>
      </c>
    </row>
    <row r="5591" spans="1:22" x14ac:dyDescent="0.25">
      <c r="A5591" t="str">
        <f t="shared" si="87"/>
        <v>2017/20181MalePhilosophy and religious studiesEU</v>
      </c>
      <c r="B5591" t="s">
        <v>126</v>
      </c>
      <c r="C5591" t="s">
        <v>38</v>
      </c>
      <c r="D5591">
        <v>1</v>
      </c>
      <c r="E5591" t="s">
        <v>2</v>
      </c>
      <c r="F5591" t="s">
        <v>21</v>
      </c>
      <c r="G5591" t="s">
        <v>115</v>
      </c>
      <c r="H5591">
        <v>70</v>
      </c>
      <c r="I5591">
        <v>65</v>
      </c>
      <c r="J5591">
        <v>23.3</v>
      </c>
      <c r="K5591">
        <v>7.8</v>
      </c>
      <c r="L5591">
        <v>50</v>
      </c>
      <c r="M5591">
        <v>20.3</v>
      </c>
      <c r="N5591">
        <v>3.5</v>
      </c>
      <c r="O5591">
        <v>17.3</v>
      </c>
      <c r="P5591">
        <v>27.5</v>
      </c>
      <c r="Q5591">
        <v>52.8</v>
      </c>
      <c r="R5591">
        <v>35.5</v>
      </c>
      <c r="S5591" t="s">
        <v>124</v>
      </c>
      <c r="T5591" t="s">
        <v>124</v>
      </c>
      <c r="U5591" t="s">
        <v>124</v>
      </c>
      <c r="V5591" t="s">
        <v>124</v>
      </c>
    </row>
    <row r="5592" spans="1:22" x14ac:dyDescent="0.25">
      <c r="A5592" t="str">
        <f t="shared" si="87"/>
        <v>2017/20181MalePhilosophy and religious studiesUK</v>
      </c>
      <c r="B5592" t="s">
        <v>126</v>
      </c>
      <c r="C5592" t="s">
        <v>38</v>
      </c>
      <c r="D5592">
        <v>1</v>
      </c>
      <c r="E5592" t="s">
        <v>2</v>
      </c>
      <c r="F5592" t="s">
        <v>61</v>
      </c>
      <c r="G5592" t="s">
        <v>115</v>
      </c>
      <c r="H5592">
        <v>1700</v>
      </c>
      <c r="I5592">
        <v>1690</v>
      </c>
      <c r="J5592">
        <v>1.2</v>
      </c>
      <c r="K5592">
        <v>0.3</v>
      </c>
      <c r="L5592">
        <v>1670</v>
      </c>
      <c r="M5592">
        <v>9</v>
      </c>
      <c r="N5592">
        <v>8.6</v>
      </c>
      <c r="O5592">
        <v>49.5</v>
      </c>
      <c r="P5592">
        <v>66.2</v>
      </c>
      <c r="Q5592">
        <v>81.3</v>
      </c>
      <c r="R5592">
        <v>31.7</v>
      </c>
      <c r="S5592">
        <v>775</v>
      </c>
      <c r="T5592">
        <v>13900</v>
      </c>
      <c r="U5592">
        <v>19300</v>
      </c>
      <c r="V5592">
        <v>24800</v>
      </c>
    </row>
    <row r="5593" spans="1:22" x14ac:dyDescent="0.25">
      <c r="A5593" t="str">
        <f t="shared" si="87"/>
        <v>2017/20181MalePhilosophy and religious studiesNon-EU</v>
      </c>
      <c r="B5593" t="s">
        <v>126</v>
      </c>
      <c r="C5593" t="s">
        <v>38</v>
      </c>
      <c r="D5593">
        <v>1</v>
      </c>
      <c r="E5593" t="s">
        <v>2</v>
      </c>
      <c r="F5593" t="s">
        <v>125</v>
      </c>
      <c r="G5593" t="s">
        <v>115</v>
      </c>
      <c r="H5593">
        <v>90</v>
      </c>
      <c r="I5593">
        <v>90</v>
      </c>
      <c r="J5593">
        <v>38.200000000000003</v>
      </c>
      <c r="K5593">
        <v>0.9</v>
      </c>
      <c r="L5593">
        <v>55</v>
      </c>
      <c r="M5593">
        <v>15.1</v>
      </c>
      <c r="N5593">
        <v>3</v>
      </c>
      <c r="O5593">
        <v>12</v>
      </c>
      <c r="P5593">
        <v>19.600000000000001</v>
      </c>
      <c r="Q5593">
        <v>43.7</v>
      </c>
      <c r="R5593">
        <v>31.6</v>
      </c>
      <c r="S5593" t="s">
        <v>124</v>
      </c>
      <c r="T5593" t="s">
        <v>124</v>
      </c>
      <c r="U5593" t="s">
        <v>124</v>
      </c>
      <c r="V5593" t="s">
        <v>124</v>
      </c>
    </row>
    <row r="5594" spans="1:22" x14ac:dyDescent="0.25">
      <c r="A5594" t="str">
        <f t="shared" si="87"/>
        <v>2017/20181MalePhysics and astronomyEU</v>
      </c>
      <c r="B5594" t="s">
        <v>126</v>
      </c>
      <c r="C5594" t="s">
        <v>38</v>
      </c>
      <c r="D5594">
        <v>1</v>
      </c>
      <c r="E5594" t="s">
        <v>2</v>
      </c>
      <c r="F5594" t="s">
        <v>21</v>
      </c>
      <c r="G5594" t="s">
        <v>88</v>
      </c>
      <c r="H5594">
        <v>110</v>
      </c>
      <c r="I5594">
        <v>110</v>
      </c>
      <c r="J5594">
        <v>16.899999999999999</v>
      </c>
      <c r="K5594">
        <v>2.5</v>
      </c>
      <c r="L5594">
        <v>90</v>
      </c>
      <c r="M5594">
        <v>9.1</v>
      </c>
      <c r="N5594">
        <v>4.2</v>
      </c>
      <c r="O5594">
        <v>15.2</v>
      </c>
      <c r="P5594">
        <v>42.2</v>
      </c>
      <c r="Q5594">
        <v>69.8</v>
      </c>
      <c r="R5594">
        <v>54.6</v>
      </c>
      <c r="S5594">
        <v>15</v>
      </c>
      <c r="T5594">
        <v>21900</v>
      </c>
      <c r="U5594">
        <v>27400</v>
      </c>
      <c r="V5594">
        <v>31400</v>
      </c>
    </row>
    <row r="5595" spans="1:22" x14ac:dyDescent="0.25">
      <c r="A5595" t="str">
        <f t="shared" si="87"/>
        <v>2017/20181MalePhysics and astronomyUK</v>
      </c>
      <c r="B5595" t="s">
        <v>126</v>
      </c>
      <c r="C5595" t="s">
        <v>38</v>
      </c>
      <c r="D5595">
        <v>1</v>
      </c>
      <c r="E5595" t="s">
        <v>2</v>
      </c>
      <c r="F5595" t="s">
        <v>61</v>
      </c>
      <c r="G5595" t="s">
        <v>88</v>
      </c>
      <c r="H5595">
        <v>2285</v>
      </c>
      <c r="I5595">
        <v>2275</v>
      </c>
      <c r="J5595">
        <v>1.2</v>
      </c>
      <c r="K5595">
        <v>0.4</v>
      </c>
      <c r="L5595">
        <v>2245</v>
      </c>
      <c r="M5595">
        <v>4.3</v>
      </c>
      <c r="N5595">
        <v>6.8</v>
      </c>
      <c r="O5595">
        <v>47.9</v>
      </c>
      <c r="P5595">
        <v>69.3</v>
      </c>
      <c r="Q5595">
        <v>87.7</v>
      </c>
      <c r="R5595">
        <v>39.799999999999997</v>
      </c>
      <c r="S5595">
        <v>1065</v>
      </c>
      <c r="T5595">
        <v>18200</v>
      </c>
      <c r="U5595">
        <v>24800</v>
      </c>
      <c r="V5595">
        <v>29600</v>
      </c>
    </row>
    <row r="5596" spans="1:22" x14ac:dyDescent="0.25">
      <c r="A5596" t="str">
        <f t="shared" si="87"/>
        <v>2017/20181MalePhysics and astronomyNon-EU</v>
      </c>
      <c r="B5596" t="s">
        <v>126</v>
      </c>
      <c r="C5596" t="s">
        <v>38</v>
      </c>
      <c r="D5596">
        <v>1</v>
      </c>
      <c r="E5596" t="s">
        <v>2</v>
      </c>
      <c r="F5596" t="s">
        <v>125</v>
      </c>
      <c r="G5596" t="s">
        <v>88</v>
      </c>
      <c r="H5596">
        <v>150</v>
      </c>
      <c r="I5596">
        <v>150</v>
      </c>
      <c r="J5596">
        <v>42.2</v>
      </c>
      <c r="K5596">
        <v>0.4</v>
      </c>
      <c r="L5596">
        <v>85</v>
      </c>
      <c r="M5596">
        <v>10.1</v>
      </c>
      <c r="N5596">
        <v>3.4</v>
      </c>
      <c r="O5596">
        <v>3.7</v>
      </c>
      <c r="P5596">
        <v>15.9</v>
      </c>
      <c r="Q5596">
        <v>44.3</v>
      </c>
      <c r="R5596">
        <v>40.6</v>
      </c>
      <c r="S5596" t="s">
        <v>124</v>
      </c>
      <c r="T5596" t="s">
        <v>124</v>
      </c>
      <c r="U5596" t="s">
        <v>124</v>
      </c>
      <c r="V5596" t="s">
        <v>124</v>
      </c>
    </row>
    <row r="5597" spans="1:22" x14ac:dyDescent="0.25">
      <c r="A5597" t="str">
        <f t="shared" si="87"/>
        <v>2017/20181MalePoliticsEU</v>
      </c>
      <c r="B5597" t="s">
        <v>126</v>
      </c>
      <c r="C5597" t="s">
        <v>38</v>
      </c>
      <c r="D5597">
        <v>1</v>
      </c>
      <c r="E5597" t="s">
        <v>2</v>
      </c>
      <c r="F5597" t="s">
        <v>21</v>
      </c>
      <c r="G5597" t="s">
        <v>102</v>
      </c>
      <c r="H5597">
        <v>290</v>
      </c>
      <c r="I5597">
        <v>280</v>
      </c>
      <c r="J5597">
        <v>26.4</v>
      </c>
      <c r="K5597">
        <v>3.6</v>
      </c>
      <c r="L5597">
        <v>205</v>
      </c>
      <c r="M5597">
        <v>15.3</v>
      </c>
      <c r="N5597">
        <v>4.8</v>
      </c>
      <c r="O5597">
        <v>13</v>
      </c>
      <c r="P5597">
        <v>23.5</v>
      </c>
      <c r="Q5597">
        <v>53.5</v>
      </c>
      <c r="R5597">
        <v>40.5</v>
      </c>
      <c r="S5597">
        <v>30</v>
      </c>
      <c r="T5597">
        <v>17200</v>
      </c>
      <c r="U5597">
        <v>23400</v>
      </c>
      <c r="V5597">
        <v>30300</v>
      </c>
    </row>
    <row r="5598" spans="1:22" x14ac:dyDescent="0.25">
      <c r="A5598" t="str">
        <f t="shared" si="87"/>
        <v>2017/20181MalePoliticsUK</v>
      </c>
      <c r="B5598" t="s">
        <v>126</v>
      </c>
      <c r="C5598" t="s">
        <v>38</v>
      </c>
      <c r="D5598">
        <v>1</v>
      </c>
      <c r="E5598" t="s">
        <v>2</v>
      </c>
      <c r="F5598" t="s">
        <v>61</v>
      </c>
      <c r="G5598" t="s">
        <v>102</v>
      </c>
      <c r="H5598">
        <v>2870</v>
      </c>
      <c r="I5598">
        <v>2860</v>
      </c>
      <c r="J5598">
        <v>0.8</v>
      </c>
      <c r="K5598">
        <v>0.2</v>
      </c>
      <c r="L5598">
        <v>2840</v>
      </c>
      <c r="M5598">
        <v>5.4</v>
      </c>
      <c r="N5598">
        <v>8.8000000000000007</v>
      </c>
      <c r="O5598">
        <v>55.1</v>
      </c>
      <c r="P5598">
        <v>71.400000000000006</v>
      </c>
      <c r="Q5598">
        <v>85</v>
      </c>
      <c r="R5598">
        <v>29.9</v>
      </c>
      <c r="S5598">
        <v>1505</v>
      </c>
      <c r="T5598">
        <v>15000</v>
      </c>
      <c r="U5598">
        <v>20400</v>
      </c>
      <c r="V5598">
        <v>26300</v>
      </c>
    </row>
    <row r="5599" spans="1:22" x14ac:dyDescent="0.25">
      <c r="A5599" t="str">
        <f t="shared" si="87"/>
        <v>2017/20181MalePoliticsNon-EU</v>
      </c>
      <c r="B5599" t="s">
        <v>126</v>
      </c>
      <c r="C5599" t="s">
        <v>38</v>
      </c>
      <c r="D5599">
        <v>1</v>
      </c>
      <c r="E5599" t="s">
        <v>2</v>
      </c>
      <c r="F5599" t="s">
        <v>125</v>
      </c>
      <c r="G5599" t="s">
        <v>102</v>
      </c>
      <c r="H5599">
        <v>305</v>
      </c>
      <c r="I5599">
        <v>305</v>
      </c>
      <c r="J5599">
        <v>41.8</v>
      </c>
      <c r="K5599">
        <v>1.2</v>
      </c>
      <c r="L5599">
        <v>175</v>
      </c>
      <c r="M5599">
        <v>10.5</v>
      </c>
      <c r="N5599">
        <v>2.5</v>
      </c>
      <c r="O5599">
        <v>8.1999999999999993</v>
      </c>
      <c r="P5599">
        <v>15</v>
      </c>
      <c r="Q5599">
        <v>45.3</v>
      </c>
      <c r="R5599">
        <v>37.1</v>
      </c>
      <c r="S5599">
        <v>20</v>
      </c>
      <c r="T5599">
        <v>15800</v>
      </c>
      <c r="U5599">
        <v>21200</v>
      </c>
      <c r="V5599">
        <v>29900</v>
      </c>
    </row>
    <row r="5600" spans="1:22" x14ac:dyDescent="0.25">
      <c r="A5600" t="str">
        <f t="shared" si="87"/>
        <v>2017/20181MalePsychologyEU</v>
      </c>
      <c r="B5600" t="s">
        <v>126</v>
      </c>
      <c r="C5600" t="s">
        <v>38</v>
      </c>
      <c r="D5600">
        <v>1</v>
      </c>
      <c r="E5600" t="s">
        <v>2</v>
      </c>
      <c r="F5600" t="s">
        <v>21</v>
      </c>
      <c r="G5600" t="s">
        <v>20</v>
      </c>
      <c r="H5600">
        <v>95</v>
      </c>
      <c r="I5600">
        <v>95</v>
      </c>
      <c r="J5600">
        <v>17.7</v>
      </c>
      <c r="K5600">
        <v>1</v>
      </c>
      <c r="L5600">
        <v>80</v>
      </c>
      <c r="M5600">
        <v>21.7</v>
      </c>
      <c r="N5600">
        <v>7.8</v>
      </c>
      <c r="O5600">
        <v>16</v>
      </c>
      <c r="P5600">
        <v>27.7</v>
      </c>
      <c r="Q5600">
        <v>52.7</v>
      </c>
      <c r="R5600">
        <v>36.700000000000003</v>
      </c>
      <c r="S5600">
        <v>15</v>
      </c>
      <c r="T5600">
        <v>13900</v>
      </c>
      <c r="U5600">
        <v>20800</v>
      </c>
      <c r="V5600">
        <v>24100</v>
      </c>
    </row>
    <row r="5601" spans="1:22" x14ac:dyDescent="0.25">
      <c r="A5601" t="str">
        <f t="shared" si="87"/>
        <v>2017/20181MalePsychologyUK</v>
      </c>
      <c r="B5601" t="s">
        <v>126</v>
      </c>
      <c r="C5601" t="s">
        <v>38</v>
      </c>
      <c r="D5601">
        <v>1</v>
      </c>
      <c r="E5601" t="s">
        <v>2</v>
      </c>
      <c r="F5601" t="s">
        <v>61</v>
      </c>
      <c r="G5601" t="s">
        <v>20</v>
      </c>
      <c r="H5601">
        <v>2370</v>
      </c>
      <c r="I5601">
        <v>2360</v>
      </c>
      <c r="J5601">
        <v>1.5</v>
      </c>
      <c r="K5601">
        <v>0.4</v>
      </c>
      <c r="L5601">
        <v>2325</v>
      </c>
      <c r="M5601">
        <v>4.5</v>
      </c>
      <c r="N5601">
        <v>6.8</v>
      </c>
      <c r="O5601">
        <v>53.2</v>
      </c>
      <c r="P5601">
        <v>73.7</v>
      </c>
      <c r="Q5601">
        <v>87.2</v>
      </c>
      <c r="R5601">
        <v>33.9</v>
      </c>
      <c r="S5601">
        <v>1220</v>
      </c>
      <c r="T5601">
        <v>13100</v>
      </c>
      <c r="U5601">
        <v>17900</v>
      </c>
      <c r="V5601">
        <v>23000</v>
      </c>
    </row>
    <row r="5602" spans="1:22" x14ac:dyDescent="0.25">
      <c r="A5602" t="str">
        <f t="shared" si="87"/>
        <v>2017/20181MalePsychologyNon-EU</v>
      </c>
      <c r="B5602" t="s">
        <v>126</v>
      </c>
      <c r="C5602" t="s">
        <v>38</v>
      </c>
      <c r="D5602">
        <v>1</v>
      </c>
      <c r="E5602" t="s">
        <v>2</v>
      </c>
      <c r="F5602" t="s">
        <v>125</v>
      </c>
      <c r="G5602" t="s">
        <v>20</v>
      </c>
      <c r="H5602">
        <v>160</v>
      </c>
      <c r="I5602">
        <v>155</v>
      </c>
      <c r="J5602">
        <v>40.5</v>
      </c>
      <c r="K5602">
        <v>0.9</v>
      </c>
      <c r="L5602">
        <v>95</v>
      </c>
      <c r="M5602">
        <v>14.8</v>
      </c>
      <c r="N5602">
        <v>3.2</v>
      </c>
      <c r="O5602">
        <v>7.9</v>
      </c>
      <c r="P5602">
        <v>12.6</v>
      </c>
      <c r="Q5602">
        <v>41.5</v>
      </c>
      <c r="R5602">
        <v>33.6</v>
      </c>
      <c r="S5602" t="s">
        <v>124</v>
      </c>
      <c r="T5602" t="s">
        <v>124</v>
      </c>
      <c r="U5602" t="s">
        <v>124</v>
      </c>
      <c r="V5602" t="s">
        <v>124</v>
      </c>
    </row>
    <row r="5603" spans="1:22" x14ac:dyDescent="0.25">
      <c r="A5603" t="str">
        <f t="shared" si="87"/>
        <v>2017/20181MaleSociology, social policy and anthropologyEU</v>
      </c>
      <c r="B5603" t="s">
        <v>126</v>
      </c>
      <c r="C5603" t="s">
        <v>38</v>
      </c>
      <c r="D5603">
        <v>1</v>
      </c>
      <c r="E5603" t="s">
        <v>2</v>
      </c>
      <c r="F5603" t="s">
        <v>21</v>
      </c>
      <c r="G5603" t="s">
        <v>99</v>
      </c>
      <c r="H5603">
        <v>85</v>
      </c>
      <c r="I5603">
        <v>85</v>
      </c>
      <c r="J5603">
        <v>18.100000000000001</v>
      </c>
      <c r="K5603">
        <v>3.9</v>
      </c>
      <c r="L5603">
        <v>70</v>
      </c>
      <c r="M5603">
        <v>16.3</v>
      </c>
      <c r="N5603">
        <v>6.4</v>
      </c>
      <c r="O5603">
        <v>19</v>
      </c>
      <c r="P5603">
        <v>32.799999999999997</v>
      </c>
      <c r="Q5603">
        <v>59.3</v>
      </c>
      <c r="R5603">
        <v>40.299999999999997</v>
      </c>
      <c r="S5603">
        <v>15</v>
      </c>
      <c r="T5603">
        <v>15700</v>
      </c>
      <c r="U5603">
        <v>19000</v>
      </c>
      <c r="V5603">
        <v>22600</v>
      </c>
    </row>
    <row r="5604" spans="1:22" x14ac:dyDescent="0.25">
      <c r="A5604" t="str">
        <f t="shared" si="87"/>
        <v>2017/20181MaleSociology, social policy and anthropologyUK</v>
      </c>
      <c r="B5604" t="s">
        <v>126</v>
      </c>
      <c r="C5604" t="s">
        <v>38</v>
      </c>
      <c r="D5604">
        <v>1</v>
      </c>
      <c r="E5604" t="s">
        <v>2</v>
      </c>
      <c r="F5604" t="s">
        <v>61</v>
      </c>
      <c r="G5604" t="s">
        <v>99</v>
      </c>
      <c r="H5604">
        <v>2665</v>
      </c>
      <c r="I5604">
        <v>2655</v>
      </c>
      <c r="J5604">
        <v>0.8</v>
      </c>
      <c r="K5604">
        <v>0.4</v>
      </c>
      <c r="L5604">
        <v>2635</v>
      </c>
      <c r="M5604">
        <v>4.3</v>
      </c>
      <c r="N5604">
        <v>8.6999999999999993</v>
      </c>
      <c r="O5604">
        <v>61.2</v>
      </c>
      <c r="P5604">
        <v>77.599999999999994</v>
      </c>
      <c r="Q5604">
        <v>86.1</v>
      </c>
      <c r="R5604">
        <v>24.9</v>
      </c>
      <c r="S5604">
        <v>1575</v>
      </c>
      <c r="T5604">
        <v>13900</v>
      </c>
      <c r="U5604">
        <v>18600</v>
      </c>
      <c r="V5604">
        <v>23400</v>
      </c>
    </row>
    <row r="5605" spans="1:22" x14ac:dyDescent="0.25">
      <c r="A5605" t="str">
        <f t="shared" si="87"/>
        <v>2017/20181MaleSociology, social policy and anthropologyNon-EU</v>
      </c>
      <c r="B5605" t="s">
        <v>126</v>
      </c>
      <c r="C5605" t="s">
        <v>38</v>
      </c>
      <c r="D5605">
        <v>1</v>
      </c>
      <c r="E5605" t="s">
        <v>2</v>
      </c>
      <c r="F5605" t="s">
        <v>125</v>
      </c>
      <c r="G5605" t="s">
        <v>99</v>
      </c>
      <c r="H5605">
        <v>120</v>
      </c>
      <c r="I5605">
        <v>115</v>
      </c>
      <c r="J5605">
        <v>41.4</v>
      </c>
      <c r="K5605">
        <v>2.2000000000000002</v>
      </c>
      <c r="L5605">
        <v>70</v>
      </c>
      <c r="M5605">
        <v>13.4</v>
      </c>
      <c r="N5605">
        <v>6</v>
      </c>
      <c r="O5605">
        <v>4.7</v>
      </c>
      <c r="P5605">
        <v>9.6999999999999993</v>
      </c>
      <c r="Q5605">
        <v>39.200000000000003</v>
      </c>
      <c r="R5605">
        <v>34.4</v>
      </c>
      <c r="S5605" t="s">
        <v>124</v>
      </c>
      <c r="T5605" t="s">
        <v>124</v>
      </c>
      <c r="U5605" t="s">
        <v>124</v>
      </c>
      <c r="V5605" t="s">
        <v>124</v>
      </c>
    </row>
    <row r="5606" spans="1:22" x14ac:dyDescent="0.25">
      <c r="A5606" t="str">
        <f t="shared" si="87"/>
        <v>2017/20181MaleSport and exercise sciencesEU</v>
      </c>
      <c r="B5606" t="s">
        <v>126</v>
      </c>
      <c r="C5606" t="s">
        <v>38</v>
      </c>
      <c r="D5606">
        <v>1</v>
      </c>
      <c r="E5606" t="s">
        <v>2</v>
      </c>
      <c r="F5606" t="s">
        <v>21</v>
      </c>
      <c r="G5606" t="s">
        <v>82</v>
      </c>
      <c r="H5606">
        <v>100</v>
      </c>
      <c r="I5606">
        <v>100</v>
      </c>
      <c r="J5606">
        <v>29.4</v>
      </c>
      <c r="K5606">
        <v>3.4</v>
      </c>
      <c r="L5606">
        <v>70</v>
      </c>
      <c r="M5606">
        <v>17.8</v>
      </c>
      <c r="N5606">
        <v>2.4</v>
      </c>
      <c r="O5606">
        <v>20.8</v>
      </c>
      <c r="P5606">
        <v>36.700000000000003</v>
      </c>
      <c r="Q5606">
        <v>50.4</v>
      </c>
      <c r="R5606">
        <v>29.7</v>
      </c>
      <c r="S5606">
        <v>20</v>
      </c>
      <c r="T5606">
        <v>11300</v>
      </c>
      <c r="U5606">
        <v>16800</v>
      </c>
      <c r="V5606">
        <v>19300</v>
      </c>
    </row>
    <row r="5607" spans="1:22" x14ac:dyDescent="0.25">
      <c r="A5607" t="str">
        <f t="shared" si="87"/>
        <v>2017/20181MaleSport and exercise sciencesUK</v>
      </c>
      <c r="B5607" t="s">
        <v>126</v>
      </c>
      <c r="C5607" t="s">
        <v>38</v>
      </c>
      <c r="D5607">
        <v>1</v>
      </c>
      <c r="E5607" t="s">
        <v>2</v>
      </c>
      <c r="F5607" t="s">
        <v>61</v>
      </c>
      <c r="G5607" t="s">
        <v>82</v>
      </c>
      <c r="H5607">
        <v>6225</v>
      </c>
      <c r="I5607">
        <v>6220</v>
      </c>
      <c r="J5607">
        <v>1.5</v>
      </c>
      <c r="K5607">
        <v>0.1</v>
      </c>
      <c r="L5607">
        <v>6125</v>
      </c>
      <c r="M5607">
        <v>3.5</v>
      </c>
      <c r="N5607">
        <v>6.6</v>
      </c>
      <c r="O5607">
        <v>62.5</v>
      </c>
      <c r="P5607">
        <v>80.400000000000006</v>
      </c>
      <c r="Q5607">
        <v>88.4</v>
      </c>
      <c r="R5607">
        <v>25.9</v>
      </c>
      <c r="S5607">
        <v>3730</v>
      </c>
      <c r="T5607">
        <v>12000</v>
      </c>
      <c r="U5607">
        <v>16400</v>
      </c>
      <c r="V5607">
        <v>20800</v>
      </c>
    </row>
    <row r="5608" spans="1:22" x14ac:dyDescent="0.25">
      <c r="A5608" t="str">
        <f t="shared" si="87"/>
        <v>2017/20181MaleSport and exercise sciencesNon-EU</v>
      </c>
      <c r="B5608" t="s">
        <v>126</v>
      </c>
      <c r="C5608" t="s">
        <v>38</v>
      </c>
      <c r="D5608">
        <v>1</v>
      </c>
      <c r="E5608" t="s">
        <v>2</v>
      </c>
      <c r="F5608" t="s">
        <v>125</v>
      </c>
      <c r="G5608" t="s">
        <v>82</v>
      </c>
      <c r="H5608">
        <v>95</v>
      </c>
      <c r="I5608">
        <v>90</v>
      </c>
      <c r="J5608">
        <v>39.9</v>
      </c>
      <c r="K5608">
        <v>3.2</v>
      </c>
      <c r="L5608">
        <v>55</v>
      </c>
      <c r="M5608">
        <v>16</v>
      </c>
      <c r="N5608">
        <v>4.4000000000000004</v>
      </c>
      <c r="O5608">
        <v>12.9</v>
      </c>
      <c r="P5608">
        <v>21.1</v>
      </c>
      <c r="Q5608">
        <v>39.700000000000003</v>
      </c>
      <c r="R5608">
        <v>26.8</v>
      </c>
      <c r="S5608" t="s">
        <v>124</v>
      </c>
      <c r="T5608" t="s">
        <v>124</v>
      </c>
      <c r="U5608" t="s">
        <v>124</v>
      </c>
      <c r="V5608" t="s">
        <v>124</v>
      </c>
    </row>
    <row r="5609" spans="1:22" x14ac:dyDescent="0.25">
      <c r="A5609" t="str">
        <f t="shared" si="87"/>
        <v>2017/20181MaleVeterinary sciencesEU</v>
      </c>
      <c r="B5609" t="s">
        <v>126</v>
      </c>
      <c r="C5609" t="s">
        <v>38</v>
      </c>
      <c r="D5609">
        <v>1</v>
      </c>
      <c r="E5609" t="s">
        <v>2</v>
      </c>
      <c r="F5609" t="s">
        <v>21</v>
      </c>
      <c r="G5609" t="s">
        <v>85</v>
      </c>
      <c r="H5609">
        <v>5</v>
      </c>
      <c r="I5609">
        <v>5</v>
      </c>
      <c r="J5609">
        <v>0</v>
      </c>
      <c r="K5609">
        <v>0</v>
      </c>
      <c r="L5609">
        <v>5</v>
      </c>
      <c r="M5609">
        <v>7.7</v>
      </c>
      <c r="N5609">
        <v>0</v>
      </c>
      <c r="O5609">
        <v>92.3</v>
      </c>
      <c r="P5609">
        <v>92.3</v>
      </c>
      <c r="Q5609">
        <v>92.3</v>
      </c>
      <c r="R5609">
        <v>0</v>
      </c>
      <c r="S5609" t="s">
        <v>124</v>
      </c>
      <c r="T5609" t="s">
        <v>124</v>
      </c>
      <c r="U5609" t="s">
        <v>124</v>
      </c>
      <c r="V5609" t="s">
        <v>124</v>
      </c>
    </row>
    <row r="5610" spans="1:22" x14ac:dyDescent="0.25">
      <c r="A5610" t="str">
        <f t="shared" si="87"/>
        <v>2017/20181MaleVeterinary sciencesUK</v>
      </c>
      <c r="B5610" t="s">
        <v>126</v>
      </c>
      <c r="C5610" t="s">
        <v>38</v>
      </c>
      <c r="D5610">
        <v>1</v>
      </c>
      <c r="E5610" t="s">
        <v>2</v>
      </c>
      <c r="F5610" t="s">
        <v>61</v>
      </c>
      <c r="G5610" t="s">
        <v>85</v>
      </c>
      <c r="H5610">
        <v>200</v>
      </c>
      <c r="I5610">
        <v>200</v>
      </c>
      <c r="J5610">
        <v>0</v>
      </c>
      <c r="K5610">
        <v>0.5</v>
      </c>
      <c r="L5610">
        <v>200</v>
      </c>
      <c r="M5610">
        <v>3.5</v>
      </c>
      <c r="N5610">
        <v>4</v>
      </c>
      <c r="O5610">
        <v>68.8</v>
      </c>
      <c r="P5610">
        <v>79.400000000000006</v>
      </c>
      <c r="Q5610">
        <v>92.5</v>
      </c>
      <c r="R5610">
        <v>23.6</v>
      </c>
      <c r="S5610">
        <v>130</v>
      </c>
      <c r="T5610">
        <v>25900</v>
      </c>
      <c r="U5610">
        <v>30700</v>
      </c>
      <c r="V5610">
        <v>33600</v>
      </c>
    </row>
    <row r="5611" spans="1:22" x14ac:dyDescent="0.25">
      <c r="A5611" t="str">
        <f t="shared" si="87"/>
        <v>2017/20181MaleVeterinary sciencesNon-EU</v>
      </c>
      <c r="B5611" t="s">
        <v>126</v>
      </c>
      <c r="C5611" t="s">
        <v>38</v>
      </c>
      <c r="D5611">
        <v>1</v>
      </c>
      <c r="E5611" t="s">
        <v>2</v>
      </c>
      <c r="F5611" t="s">
        <v>125</v>
      </c>
      <c r="G5611" t="s">
        <v>85</v>
      </c>
      <c r="H5611">
        <v>10</v>
      </c>
      <c r="I5611">
        <v>10</v>
      </c>
      <c r="J5611">
        <v>44.4</v>
      </c>
      <c r="K5611">
        <v>0</v>
      </c>
      <c r="L5611">
        <v>5</v>
      </c>
      <c r="M5611">
        <v>11.1</v>
      </c>
      <c r="N5611">
        <v>0</v>
      </c>
      <c r="O5611">
        <v>33.299999999999997</v>
      </c>
      <c r="P5611">
        <v>33.299999999999997</v>
      </c>
      <c r="Q5611">
        <v>44.4</v>
      </c>
      <c r="R5611">
        <v>11.1</v>
      </c>
      <c r="S5611" t="s">
        <v>124</v>
      </c>
      <c r="T5611" t="s">
        <v>124</v>
      </c>
      <c r="U5611" t="s">
        <v>124</v>
      </c>
      <c r="V5611" t="s">
        <v>124</v>
      </c>
    </row>
    <row r="5612" spans="1:22" x14ac:dyDescent="0.25">
      <c r="A5612" t="str">
        <f t="shared" si="87"/>
        <v>2018/201910FemaleAgriculture, food and related studiesEU</v>
      </c>
      <c r="B5612" t="s">
        <v>192</v>
      </c>
      <c r="C5612" t="s">
        <v>193</v>
      </c>
      <c r="D5612">
        <v>10</v>
      </c>
      <c r="E5612" t="s">
        <v>1</v>
      </c>
      <c r="F5612" t="s">
        <v>21</v>
      </c>
      <c r="G5612" t="s">
        <v>87</v>
      </c>
      <c r="H5612">
        <v>45</v>
      </c>
      <c r="I5612">
        <v>45</v>
      </c>
      <c r="J5612">
        <v>66.099999999999994</v>
      </c>
      <c r="K5612">
        <v>2.1</v>
      </c>
      <c r="L5612">
        <v>15</v>
      </c>
      <c r="M5612">
        <v>20.2</v>
      </c>
      <c r="N5612">
        <v>0</v>
      </c>
      <c r="O5612">
        <v>13.7</v>
      </c>
      <c r="P5612">
        <v>13.7</v>
      </c>
      <c r="Q5612">
        <v>13.7</v>
      </c>
      <c r="R5612">
        <v>0</v>
      </c>
      <c r="S5612" t="s">
        <v>124</v>
      </c>
      <c r="T5612" t="s">
        <v>124</v>
      </c>
      <c r="U5612" t="s">
        <v>124</v>
      </c>
      <c r="V5612" t="s">
        <v>124</v>
      </c>
    </row>
    <row r="5613" spans="1:22" x14ac:dyDescent="0.25">
      <c r="A5613" t="str">
        <f t="shared" si="87"/>
        <v>2018/201910FemaleAgriculture, food and related studiesUK</v>
      </c>
      <c r="B5613" t="s">
        <v>192</v>
      </c>
      <c r="C5613" t="s">
        <v>193</v>
      </c>
      <c r="D5613">
        <v>10</v>
      </c>
      <c r="E5613" t="s">
        <v>1</v>
      </c>
      <c r="F5613" t="s">
        <v>61</v>
      </c>
      <c r="G5613" t="s">
        <v>87</v>
      </c>
      <c r="H5613">
        <v>1200</v>
      </c>
      <c r="I5613">
        <v>1185</v>
      </c>
      <c r="J5613">
        <v>3.4</v>
      </c>
      <c r="K5613">
        <v>1.2</v>
      </c>
      <c r="L5613">
        <v>1145</v>
      </c>
      <c r="M5613">
        <v>7.5</v>
      </c>
      <c r="N5613">
        <v>4.0999999999999996</v>
      </c>
      <c r="O5613">
        <v>80</v>
      </c>
      <c r="P5613">
        <v>84.6</v>
      </c>
      <c r="Q5613">
        <v>85</v>
      </c>
      <c r="R5613">
        <v>4.9000000000000004</v>
      </c>
      <c r="S5613">
        <v>895</v>
      </c>
      <c r="T5613">
        <v>15000</v>
      </c>
      <c r="U5613">
        <v>23000</v>
      </c>
      <c r="V5613">
        <v>32500</v>
      </c>
    </row>
    <row r="5614" spans="1:22" x14ac:dyDescent="0.25">
      <c r="A5614" t="str">
        <f t="shared" si="87"/>
        <v>2018/201910FemaleAgriculture, food and related studiesNon-EU</v>
      </c>
      <c r="B5614" t="s">
        <v>192</v>
      </c>
      <c r="C5614" t="s">
        <v>193</v>
      </c>
      <c r="D5614">
        <v>10</v>
      </c>
      <c r="E5614" t="s">
        <v>1</v>
      </c>
      <c r="F5614" t="s">
        <v>125</v>
      </c>
      <c r="G5614" t="s">
        <v>87</v>
      </c>
      <c r="H5614">
        <v>60</v>
      </c>
      <c r="I5614">
        <v>55</v>
      </c>
      <c r="J5614">
        <v>53.1</v>
      </c>
      <c r="K5614">
        <v>5</v>
      </c>
      <c r="L5614">
        <v>25</v>
      </c>
      <c r="M5614">
        <v>25.7</v>
      </c>
      <c r="N5614">
        <v>5.3</v>
      </c>
      <c r="O5614">
        <v>15.9</v>
      </c>
      <c r="P5614">
        <v>15.9</v>
      </c>
      <c r="Q5614">
        <v>15.9</v>
      </c>
      <c r="R5614">
        <v>0</v>
      </c>
      <c r="S5614" t="s">
        <v>124</v>
      </c>
      <c r="T5614" t="s">
        <v>124</v>
      </c>
      <c r="U5614" t="s">
        <v>124</v>
      </c>
      <c r="V5614" t="s">
        <v>124</v>
      </c>
    </row>
    <row r="5615" spans="1:22" x14ac:dyDescent="0.25">
      <c r="A5615" t="str">
        <f t="shared" si="87"/>
        <v>2018/201910FemaleAllied healthEU</v>
      </c>
      <c r="B5615" t="s">
        <v>192</v>
      </c>
      <c r="C5615" t="s">
        <v>193</v>
      </c>
      <c r="D5615">
        <v>10</v>
      </c>
      <c r="E5615" t="s">
        <v>1</v>
      </c>
      <c r="F5615" t="s">
        <v>21</v>
      </c>
      <c r="G5615" t="s">
        <v>145</v>
      </c>
      <c r="H5615">
        <v>210</v>
      </c>
      <c r="I5615">
        <v>180</v>
      </c>
      <c r="J5615">
        <v>35.9</v>
      </c>
      <c r="K5615">
        <v>14.2</v>
      </c>
      <c r="L5615">
        <v>115</v>
      </c>
      <c r="M5615">
        <v>22.4</v>
      </c>
      <c r="N5615">
        <v>2.2000000000000002</v>
      </c>
      <c r="O5615">
        <v>31.1</v>
      </c>
      <c r="P5615">
        <v>38.4</v>
      </c>
      <c r="Q5615">
        <v>39.5</v>
      </c>
      <c r="R5615">
        <v>8.3000000000000007</v>
      </c>
      <c r="S5615">
        <v>50</v>
      </c>
      <c r="T5615">
        <v>21900</v>
      </c>
      <c r="U5615">
        <v>28500</v>
      </c>
      <c r="V5615">
        <v>35100</v>
      </c>
    </row>
    <row r="5616" spans="1:22" x14ac:dyDescent="0.25">
      <c r="A5616" t="str">
        <f t="shared" si="87"/>
        <v>2018/201910FemaleAllied healthUK</v>
      </c>
      <c r="B5616" t="s">
        <v>192</v>
      </c>
      <c r="C5616" t="s">
        <v>193</v>
      </c>
      <c r="D5616">
        <v>10</v>
      </c>
      <c r="E5616" t="s">
        <v>1</v>
      </c>
      <c r="F5616" t="s">
        <v>61</v>
      </c>
      <c r="G5616" t="s">
        <v>145</v>
      </c>
      <c r="H5616">
        <v>6810</v>
      </c>
      <c r="I5616">
        <v>6680</v>
      </c>
      <c r="J5616">
        <v>4.5999999999999996</v>
      </c>
      <c r="K5616">
        <v>1.9</v>
      </c>
      <c r="L5616">
        <v>6375</v>
      </c>
      <c r="M5616">
        <v>8.5</v>
      </c>
      <c r="N5616">
        <v>4</v>
      </c>
      <c r="O5616">
        <v>76</v>
      </c>
      <c r="P5616">
        <v>82</v>
      </c>
      <c r="Q5616">
        <v>82.9</v>
      </c>
      <c r="R5616">
        <v>6.8</v>
      </c>
      <c r="S5616">
        <v>4800</v>
      </c>
      <c r="T5616">
        <v>16100</v>
      </c>
      <c r="U5616">
        <v>25600</v>
      </c>
      <c r="V5616">
        <v>33600</v>
      </c>
    </row>
    <row r="5617" spans="1:22" x14ac:dyDescent="0.25">
      <c r="A5617" t="str">
        <f t="shared" si="87"/>
        <v>2018/201910FemaleAllied healthNon-EU</v>
      </c>
      <c r="B5617" t="s">
        <v>192</v>
      </c>
      <c r="C5617" t="s">
        <v>193</v>
      </c>
      <c r="D5617">
        <v>10</v>
      </c>
      <c r="E5617" t="s">
        <v>1</v>
      </c>
      <c r="F5617" t="s">
        <v>125</v>
      </c>
      <c r="G5617" t="s">
        <v>145</v>
      </c>
      <c r="H5617">
        <v>190</v>
      </c>
      <c r="I5617">
        <v>180</v>
      </c>
      <c r="J5617">
        <v>37.5</v>
      </c>
      <c r="K5617">
        <v>5.4</v>
      </c>
      <c r="L5617">
        <v>110</v>
      </c>
      <c r="M5617">
        <v>23.9</v>
      </c>
      <c r="N5617">
        <v>4.8</v>
      </c>
      <c r="O5617">
        <v>28</v>
      </c>
      <c r="P5617">
        <v>32.1</v>
      </c>
      <c r="Q5617">
        <v>33.799999999999997</v>
      </c>
      <c r="R5617">
        <v>5.8</v>
      </c>
      <c r="S5617">
        <v>45</v>
      </c>
      <c r="T5617">
        <v>20800</v>
      </c>
      <c r="U5617">
        <v>31400</v>
      </c>
      <c r="V5617">
        <v>38700</v>
      </c>
    </row>
    <row r="5618" spans="1:22" x14ac:dyDescent="0.25">
      <c r="A5618" t="str">
        <f t="shared" si="87"/>
        <v>2018/201910FemaleArchitecture, building and planningEU</v>
      </c>
      <c r="B5618" t="s">
        <v>192</v>
      </c>
      <c r="C5618" t="s">
        <v>193</v>
      </c>
      <c r="D5618">
        <v>10</v>
      </c>
      <c r="E5618" t="s">
        <v>1</v>
      </c>
      <c r="F5618" t="s">
        <v>21</v>
      </c>
      <c r="G5618" t="s">
        <v>97</v>
      </c>
      <c r="H5618">
        <v>120</v>
      </c>
      <c r="I5618">
        <v>115</v>
      </c>
      <c r="J5618">
        <v>50.1</v>
      </c>
      <c r="K5618">
        <v>3.7</v>
      </c>
      <c r="L5618">
        <v>60</v>
      </c>
      <c r="M5618">
        <v>16.7</v>
      </c>
      <c r="N5618">
        <v>2.6</v>
      </c>
      <c r="O5618">
        <v>29.8</v>
      </c>
      <c r="P5618">
        <v>30.6</v>
      </c>
      <c r="Q5618">
        <v>30.6</v>
      </c>
      <c r="R5618">
        <v>0.9</v>
      </c>
      <c r="S5618">
        <v>30</v>
      </c>
      <c r="T5618">
        <v>17200</v>
      </c>
      <c r="U5618">
        <v>34300</v>
      </c>
      <c r="V5618">
        <v>41600</v>
      </c>
    </row>
    <row r="5619" spans="1:22" x14ac:dyDescent="0.25">
      <c r="A5619" t="str">
        <f t="shared" si="87"/>
        <v>2018/201910FemaleArchitecture, building and planningUK</v>
      </c>
      <c r="B5619" t="s">
        <v>192</v>
      </c>
      <c r="C5619" t="s">
        <v>193</v>
      </c>
      <c r="D5619">
        <v>10</v>
      </c>
      <c r="E5619" t="s">
        <v>1</v>
      </c>
      <c r="F5619" t="s">
        <v>61</v>
      </c>
      <c r="G5619" t="s">
        <v>97</v>
      </c>
      <c r="H5619">
        <v>1580</v>
      </c>
      <c r="I5619">
        <v>1525</v>
      </c>
      <c r="J5619">
        <v>5.7</v>
      </c>
      <c r="K5619">
        <v>3.3</v>
      </c>
      <c r="L5619">
        <v>1440</v>
      </c>
      <c r="M5619">
        <v>10.4</v>
      </c>
      <c r="N5619">
        <v>4.5999999999999996</v>
      </c>
      <c r="O5619">
        <v>75.7</v>
      </c>
      <c r="P5619">
        <v>78.8</v>
      </c>
      <c r="Q5619">
        <v>79.400000000000006</v>
      </c>
      <c r="R5619">
        <v>3.6</v>
      </c>
      <c r="S5619">
        <v>1095</v>
      </c>
      <c r="T5619">
        <v>19000</v>
      </c>
      <c r="U5619">
        <v>31400</v>
      </c>
      <c r="V5619">
        <v>42300</v>
      </c>
    </row>
    <row r="5620" spans="1:22" x14ac:dyDescent="0.25">
      <c r="A5620" t="str">
        <f t="shared" si="87"/>
        <v>2018/201910FemaleArchitecture, building and planningNon-EU</v>
      </c>
      <c r="B5620" t="s">
        <v>192</v>
      </c>
      <c r="C5620" t="s">
        <v>193</v>
      </c>
      <c r="D5620">
        <v>10</v>
      </c>
      <c r="E5620" t="s">
        <v>1</v>
      </c>
      <c r="F5620" t="s">
        <v>125</v>
      </c>
      <c r="G5620" t="s">
        <v>97</v>
      </c>
      <c r="H5620">
        <v>265</v>
      </c>
      <c r="I5620">
        <v>245</v>
      </c>
      <c r="J5620">
        <v>60.8</v>
      </c>
      <c r="K5620">
        <v>7.3</v>
      </c>
      <c r="L5620">
        <v>95</v>
      </c>
      <c r="M5620">
        <v>24.6</v>
      </c>
      <c r="N5620">
        <v>0.8</v>
      </c>
      <c r="O5620">
        <v>13.4</v>
      </c>
      <c r="P5620">
        <v>13.4</v>
      </c>
      <c r="Q5620">
        <v>13.8</v>
      </c>
      <c r="R5620">
        <v>0.4</v>
      </c>
      <c r="S5620">
        <v>30</v>
      </c>
      <c r="T5620">
        <v>15700</v>
      </c>
      <c r="U5620">
        <v>29600</v>
      </c>
      <c r="V5620">
        <v>39800</v>
      </c>
    </row>
    <row r="5621" spans="1:22" x14ac:dyDescent="0.25">
      <c r="A5621" t="str">
        <f t="shared" si="87"/>
        <v>2018/201910FemaleBiosciencesEU</v>
      </c>
      <c r="B5621" t="s">
        <v>192</v>
      </c>
      <c r="C5621" t="s">
        <v>193</v>
      </c>
      <c r="D5621">
        <v>10</v>
      </c>
      <c r="E5621" t="s">
        <v>1</v>
      </c>
      <c r="F5621" t="s">
        <v>21</v>
      </c>
      <c r="G5621" t="s">
        <v>80</v>
      </c>
      <c r="H5621">
        <v>200</v>
      </c>
      <c r="I5621">
        <v>185</v>
      </c>
      <c r="J5621">
        <v>35.5</v>
      </c>
      <c r="K5621">
        <v>7.2</v>
      </c>
      <c r="L5621">
        <v>120</v>
      </c>
      <c r="M5621">
        <v>22.8</v>
      </c>
      <c r="N5621">
        <v>4.8</v>
      </c>
      <c r="O5621">
        <v>32.6</v>
      </c>
      <c r="P5621">
        <v>36.299999999999997</v>
      </c>
      <c r="Q5621">
        <v>36.9</v>
      </c>
      <c r="R5621">
        <v>4.2</v>
      </c>
      <c r="S5621">
        <v>55</v>
      </c>
      <c r="T5621">
        <v>27400</v>
      </c>
      <c r="U5621">
        <v>33600</v>
      </c>
      <c r="V5621">
        <v>43100</v>
      </c>
    </row>
    <row r="5622" spans="1:22" x14ac:dyDescent="0.25">
      <c r="A5622" t="str">
        <f t="shared" si="87"/>
        <v>2018/201910FemaleBiosciencesUK</v>
      </c>
      <c r="B5622" t="s">
        <v>192</v>
      </c>
      <c r="C5622" t="s">
        <v>193</v>
      </c>
      <c r="D5622">
        <v>10</v>
      </c>
      <c r="E5622" t="s">
        <v>1</v>
      </c>
      <c r="F5622" t="s">
        <v>61</v>
      </c>
      <c r="G5622" t="s">
        <v>80</v>
      </c>
      <c r="H5622">
        <v>4290</v>
      </c>
      <c r="I5622">
        <v>4200</v>
      </c>
      <c r="J5622">
        <v>3.5</v>
      </c>
      <c r="K5622">
        <v>2.1</v>
      </c>
      <c r="L5622">
        <v>4055</v>
      </c>
      <c r="M5622">
        <v>9.5</v>
      </c>
      <c r="N5622">
        <v>4.5</v>
      </c>
      <c r="O5622">
        <v>74.400000000000006</v>
      </c>
      <c r="P5622">
        <v>80.8</v>
      </c>
      <c r="Q5622">
        <v>82.5</v>
      </c>
      <c r="R5622">
        <v>8.1</v>
      </c>
      <c r="S5622">
        <v>2985</v>
      </c>
      <c r="T5622">
        <v>19700</v>
      </c>
      <c r="U5622">
        <v>29900</v>
      </c>
      <c r="V5622">
        <v>39800</v>
      </c>
    </row>
    <row r="5623" spans="1:22" x14ac:dyDescent="0.25">
      <c r="A5623" t="str">
        <f t="shared" si="87"/>
        <v>2018/201910FemaleBiosciencesNon-EU</v>
      </c>
      <c r="B5623" t="s">
        <v>192</v>
      </c>
      <c r="C5623" t="s">
        <v>193</v>
      </c>
      <c r="D5623">
        <v>10</v>
      </c>
      <c r="E5623" t="s">
        <v>1</v>
      </c>
      <c r="F5623" t="s">
        <v>125</v>
      </c>
      <c r="G5623" t="s">
        <v>80</v>
      </c>
      <c r="H5623">
        <v>325</v>
      </c>
      <c r="I5623">
        <v>310</v>
      </c>
      <c r="J5623">
        <v>44.5</v>
      </c>
      <c r="K5623">
        <v>4.8</v>
      </c>
      <c r="L5623">
        <v>175</v>
      </c>
      <c r="M5623">
        <v>24.8</v>
      </c>
      <c r="N5623">
        <v>1.9</v>
      </c>
      <c r="O5623">
        <v>23.8</v>
      </c>
      <c r="P5623">
        <v>27.2</v>
      </c>
      <c r="Q5623">
        <v>28.8</v>
      </c>
      <c r="R5623">
        <v>5</v>
      </c>
      <c r="S5623">
        <v>65</v>
      </c>
      <c r="T5623">
        <v>25600</v>
      </c>
      <c r="U5623">
        <v>34700</v>
      </c>
      <c r="V5623">
        <v>44900</v>
      </c>
    </row>
    <row r="5624" spans="1:22" x14ac:dyDescent="0.25">
      <c r="A5624" t="str">
        <f t="shared" si="87"/>
        <v>2018/201910FemaleBusiness and managementEU</v>
      </c>
      <c r="B5624" t="s">
        <v>192</v>
      </c>
      <c r="C5624" t="s">
        <v>193</v>
      </c>
      <c r="D5624">
        <v>10</v>
      </c>
      <c r="E5624" t="s">
        <v>1</v>
      </c>
      <c r="F5624" t="s">
        <v>21</v>
      </c>
      <c r="G5624" t="s">
        <v>107</v>
      </c>
      <c r="H5624">
        <v>2025</v>
      </c>
      <c r="I5624">
        <v>1800</v>
      </c>
      <c r="J5624">
        <v>54.3</v>
      </c>
      <c r="K5624">
        <v>11</v>
      </c>
      <c r="L5624">
        <v>825</v>
      </c>
      <c r="M5624">
        <v>23.5</v>
      </c>
      <c r="N5624">
        <v>1.9</v>
      </c>
      <c r="O5624">
        <v>19.5</v>
      </c>
      <c r="P5624">
        <v>20.2</v>
      </c>
      <c r="Q5624">
        <v>20.3</v>
      </c>
      <c r="R5624">
        <v>0.8</v>
      </c>
      <c r="S5624">
        <v>320</v>
      </c>
      <c r="T5624">
        <v>20400</v>
      </c>
      <c r="U5624">
        <v>35800</v>
      </c>
      <c r="V5624">
        <v>55100</v>
      </c>
    </row>
    <row r="5625" spans="1:22" x14ac:dyDescent="0.25">
      <c r="A5625" t="str">
        <f t="shared" si="87"/>
        <v>2018/201910FemaleBusiness and managementUK</v>
      </c>
      <c r="B5625" t="s">
        <v>192</v>
      </c>
      <c r="C5625" t="s">
        <v>193</v>
      </c>
      <c r="D5625">
        <v>10</v>
      </c>
      <c r="E5625" t="s">
        <v>1</v>
      </c>
      <c r="F5625" t="s">
        <v>61</v>
      </c>
      <c r="G5625" t="s">
        <v>107</v>
      </c>
      <c r="H5625">
        <v>12820</v>
      </c>
      <c r="I5625">
        <v>12520</v>
      </c>
      <c r="J5625">
        <v>4.8</v>
      </c>
      <c r="K5625">
        <v>2.4</v>
      </c>
      <c r="L5625">
        <v>11915</v>
      </c>
      <c r="M5625">
        <v>10.9</v>
      </c>
      <c r="N5625">
        <v>5</v>
      </c>
      <c r="O5625">
        <v>76.599999999999994</v>
      </c>
      <c r="P5625">
        <v>78.7</v>
      </c>
      <c r="Q5625">
        <v>79.2</v>
      </c>
      <c r="R5625">
        <v>2.6</v>
      </c>
      <c r="S5625">
        <v>9150</v>
      </c>
      <c r="T5625">
        <v>17900</v>
      </c>
      <c r="U5625">
        <v>29200</v>
      </c>
      <c r="V5625">
        <v>43800</v>
      </c>
    </row>
    <row r="5626" spans="1:22" x14ac:dyDescent="0.25">
      <c r="A5626" t="str">
        <f t="shared" si="87"/>
        <v>2018/201910FemaleBusiness and managementNon-EU</v>
      </c>
      <c r="B5626" t="s">
        <v>192</v>
      </c>
      <c r="C5626" t="s">
        <v>193</v>
      </c>
      <c r="D5626">
        <v>10</v>
      </c>
      <c r="E5626" t="s">
        <v>1</v>
      </c>
      <c r="F5626" t="s">
        <v>125</v>
      </c>
      <c r="G5626" t="s">
        <v>107</v>
      </c>
      <c r="H5626">
        <v>4030</v>
      </c>
      <c r="I5626">
        <v>3870</v>
      </c>
      <c r="J5626">
        <v>55.1</v>
      </c>
      <c r="K5626">
        <v>4</v>
      </c>
      <c r="L5626">
        <v>1740</v>
      </c>
      <c r="M5626">
        <v>30.3</v>
      </c>
      <c r="N5626">
        <v>1.7</v>
      </c>
      <c r="O5626">
        <v>11.9</v>
      </c>
      <c r="P5626">
        <v>12.6</v>
      </c>
      <c r="Q5626">
        <v>12.9</v>
      </c>
      <c r="R5626">
        <v>1</v>
      </c>
      <c r="S5626">
        <v>390</v>
      </c>
      <c r="T5626">
        <v>17900</v>
      </c>
      <c r="U5626">
        <v>29900</v>
      </c>
      <c r="V5626">
        <v>50000</v>
      </c>
    </row>
    <row r="5627" spans="1:22" x14ac:dyDescent="0.25">
      <c r="A5627" t="str">
        <f t="shared" si="87"/>
        <v>2018/201910FemaleCeltic studiesUK</v>
      </c>
      <c r="B5627" t="s">
        <v>192</v>
      </c>
      <c r="C5627" t="s">
        <v>193</v>
      </c>
      <c r="D5627">
        <v>10</v>
      </c>
      <c r="E5627" t="s">
        <v>1</v>
      </c>
      <c r="F5627" t="s">
        <v>61</v>
      </c>
      <c r="G5627" t="s">
        <v>111</v>
      </c>
      <c r="H5627">
        <v>20</v>
      </c>
      <c r="I5627">
        <v>15</v>
      </c>
      <c r="J5627">
        <v>5.8</v>
      </c>
      <c r="K5627">
        <v>2.8</v>
      </c>
      <c r="L5627">
        <v>15</v>
      </c>
      <c r="M5627">
        <v>2.9</v>
      </c>
      <c r="N5627">
        <v>8</v>
      </c>
      <c r="O5627">
        <v>68.8</v>
      </c>
      <c r="P5627">
        <v>83.3</v>
      </c>
      <c r="Q5627">
        <v>83.3</v>
      </c>
      <c r="R5627">
        <v>14.5</v>
      </c>
      <c r="S5627">
        <v>10</v>
      </c>
      <c r="T5627">
        <v>16400</v>
      </c>
      <c r="U5627">
        <v>35000</v>
      </c>
      <c r="V5627">
        <v>43100</v>
      </c>
    </row>
    <row r="5628" spans="1:22" x14ac:dyDescent="0.25">
      <c r="A5628" t="str">
        <f t="shared" si="87"/>
        <v>2018/201910FemaleChemistryEU</v>
      </c>
      <c r="B5628" t="s">
        <v>192</v>
      </c>
      <c r="C5628" t="s">
        <v>193</v>
      </c>
      <c r="D5628">
        <v>10</v>
      </c>
      <c r="E5628" t="s">
        <v>1</v>
      </c>
      <c r="F5628" t="s">
        <v>21</v>
      </c>
      <c r="G5628" t="s">
        <v>90</v>
      </c>
      <c r="H5628">
        <v>35</v>
      </c>
      <c r="I5628">
        <v>30</v>
      </c>
      <c r="J5628">
        <v>24.1</v>
      </c>
      <c r="K5628">
        <v>10.4</v>
      </c>
      <c r="L5628">
        <v>25</v>
      </c>
      <c r="M5628">
        <v>26.6</v>
      </c>
      <c r="N5628">
        <v>13.3</v>
      </c>
      <c r="O5628">
        <v>36</v>
      </c>
      <c r="P5628">
        <v>36</v>
      </c>
      <c r="Q5628">
        <v>36</v>
      </c>
      <c r="R5628">
        <v>0</v>
      </c>
      <c r="S5628" t="s">
        <v>124</v>
      </c>
      <c r="T5628" t="s">
        <v>124</v>
      </c>
      <c r="U5628" t="s">
        <v>124</v>
      </c>
      <c r="V5628" t="s">
        <v>124</v>
      </c>
    </row>
    <row r="5629" spans="1:22" x14ac:dyDescent="0.25">
      <c r="A5629" t="str">
        <f t="shared" si="87"/>
        <v>2018/201910FemaleChemistryUK</v>
      </c>
      <c r="B5629" t="s">
        <v>192</v>
      </c>
      <c r="C5629" t="s">
        <v>193</v>
      </c>
      <c r="D5629">
        <v>10</v>
      </c>
      <c r="E5629" t="s">
        <v>1</v>
      </c>
      <c r="F5629" t="s">
        <v>61</v>
      </c>
      <c r="G5629" t="s">
        <v>90</v>
      </c>
      <c r="H5629">
        <v>900</v>
      </c>
      <c r="I5629">
        <v>875</v>
      </c>
      <c r="J5629">
        <v>4.5999999999999996</v>
      </c>
      <c r="K5629">
        <v>2.5</v>
      </c>
      <c r="L5629">
        <v>835</v>
      </c>
      <c r="M5629">
        <v>9.5</v>
      </c>
      <c r="N5629">
        <v>5.0999999999999996</v>
      </c>
      <c r="O5629">
        <v>76.5</v>
      </c>
      <c r="P5629">
        <v>79.7</v>
      </c>
      <c r="Q5629">
        <v>80.7</v>
      </c>
      <c r="R5629">
        <v>4.2</v>
      </c>
      <c r="S5629">
        <v>650</v>
      </c>
      <c r="T5629">
        <v>21900</v>
      </c>
      <c r="U5629">
        <v>33900</v>
      </c>
      <c r="V5629">
        <v>44900</v>
      </c>
    </row>
    <row r="5630" spans="1:22" x14ac:dyDescent="0.25">
      <c r="A5630" t="str">
        <f t="shared" si="87"/>
        <v>2018/201910FemaleChemistryNon-EU</v>
      </c>
      <c r="B5630" t="s">
        <v>192</v>
      </c>
      <c r="C5630" t="s">
        <v>193</v>
      </c>
      <c r="D5630">
        <v>10</v>
      </c>
      <c r="E5630" t="s">
        <v>1</v>
      </c>
      <c r="F5630" t="s">
        <v>125</v>
      </c>
      <c r="G5630" t="s">
        <v>90</v>
      </c>
      <c r="H5630">
        <v>100</v>
      </c>
      <c r="I5630">
        <v>95</v>
      </c>
      <c r="J5630">
        <v>49.7</v>
      </c>
      <c r="K5630">
        <v>6</v>
      </c>
      <c r="L5630">
        <v>45</v>
      </c>
      <c r="M5630">
        <v>23</v>
      </c>
      <c r="N5630">
        <v>3.2</v>
      </c>
      <c r="O5630">
        <v>21.7</v>
      </c>
      <c r="P5630">
        <v>23</v>
      </c>
      <c r="Q5630">
        <v>24.1</v>
      </c>
      <c r="R5630">
        <v>2.4</v>
      </c>
      <c r="S5630">
        <v>15</v>
      </c>
      <c r="T5630">
        <v>36100</v>
      </c>
      <c r="U5630">
        <v>37200</v>
      </c>
      <c r="V5630">
        <v>59100</v>
      </c>
    </row>
    <row r="5631" spans="1:22" x14ac:dyDescent="0.25">
      <c r="A5631" t="str">
        <f t="shared" si="87"/>
        <v>2018/201910FemaleCombined and general studiesEU</v>
      </c>
      <c r="B5631" t="s">
        <v>192</v>
      </c>
      <c r="C5631" t="s">
        <v>193</v>
      </c>
      <c r="D5631">
        <v>10</v>
      </c>
      <c r="E5631" t="s">
        <v>1</v>
      </c>
      <c r="F5631" t="s">
        <v>21</v>
      </c>
      <c r="G5631" t="s">
        <v>120</v>
      </c>
      <c r="H5631">
        <v>40</v>
      </c>
      <c r="I5631">
        <v>30</v>
      </c>
      <c r="J5631">
        <v>38.1</v>
      </c>
      <c r="K5631">
        <v>19.100000000000001</v>
      </c>
      <c r="L5631">
        <v>20</v>
      </c>
      <c r="M5631">
        <v>41.9</v>
      </c>
      <c r="N5631">
        <v>1.6</v>
      </c>
      <c r="O5631">
        <v>15.1</v>
      </c>
      <c r="P5631">
        <v>18.399999999999999</v>
      </c>
      <c r="Q5631">
        <v>18.399999999999999</v>
      </c>
      <c r="R5631">
        <v>3.3</v>
      </c>
      <c r="S5631" t="s">
        <v>124</v>
      </c>
      <c r="T5631" t="s">
        <v>124</v>
      </c>
      <c r="U5631" t="s">
        <v>124</v>
      </c>
      <c r="V5631" t="s">
        <v>124</v>
      </c>
    </row>
    <row r="5632" spans="1:22" x14ac:dyDescent="0.25">
      <c r="A5632" t="str">
        <f t="shared" si="87"/>
        <v>2018/201910FemaleCombined and general studiesUK</v>
      </c>
      <c r="B5632" t="s">
        <v>192</v>
      </c>
      <c r="C5632" t="s">
        <v>193</v>
      </c>
      <c r="D5632">
        <v>10</v>
      </c>
      <c r="E5632" t="s">
        <v>1</v>
      </c>
      <c r="F5632" t="s">
        <v>61</v>
      </c>
      <c r="G5632" t="s">
        <v>120</v>
      </c>
      <c r="H5632">
        <v>3635</v>
      </c>
      <c r="I5632">
        <v>3550</v>
      </c>
      <c r="J5632">
        <v>3.6</v>
      </c>
      <c r="K5632">
        <v>2.2999999999999998</v>
      </c>
      <c r="L5632">
        <v>3420</v>
      </c>
      <c r="M5632">
        <v>17</v>
      </c>
      <c r="N5632">
        <v>5.0999999999999996</v>
      </c>
      <c r="O5632">
        <v>68.2</v>
      </c>
      <c r="P5632">
        <v>73.2</v>
      </c>
      <c r="Q5632">
        <v>74.2</v>
      </c>
      <c r="R5632">
        <v>6</v>
      </c>
      <c r="S5632">
        <v>2180</v>
      </c>
      <c r="T5632">
        <v>11300</v>
      </c>
      <c r="U5632">
        <v>21500</v>
      </c>
      <c r="V5632">
        <v>33900</v>
      </c>
    </row>
    <row r="5633" spans="1:22" x14ac:dyDescent="0.25">
      <c r="A5633" t="str">
        <f t="shared" si="87"/>
        <v>2018/201910FemaleCombined and general studiesNon-EU</v>
      </c>
      <c r="B5633" t="s">
        <v>192</v>
      </c>
      <c r="C5633" t="s">
        <v>193</v>
      </c>
      <c r="D5633">
        <v>10</v>
      </c>
      <c r="E5633" t="s">
        <v>1</v>
      </c>
      <c r="F5633" t="s">
        <v>125</v>
      </c>
      <c r="G5633" t="s">
        <v>120</v>
      </c>
      <c r="H5633">
        <v>20</v>
      </c>
      <c r="I5633">
        <v>15</v>
      </c>
      <c r="J5633">
        <v>53.5</v>
      </c>
      <c r="K5633">
        <v>19.899999999999999</v>
      </c>
      <c r="L5633">
        <v>10</v>
      </c>
      <c r="M5633">
        <v>31</v>
      </c>
      <c r="N5633">
        <v>0</v>
      </c>
      <c r="O5633">
        <v>15.5</v>
      </c>
      <c r="P5633">
        <v>15.5</v>
      </c>
      <c r="Q5633">
        <v>15.5</v>
      </c>
      <c r="R5633">
        <v>0</v>
      </c>
      <c r="S5633" t="s">
        <v>124</v>
      </c>
      <c r="T5633" t="s">
        <v>124</v>
      </c>
      <c r="U5633" t="s">
        <v>124</v>
      </c>
      <c r="V5633" t="s">
        <v>124</v>
      </c>
    </row>
    <row r="5634" spans="1:22" x14ac:dyDescent="0.25">
      <c r="A5634" t="str">
        <f t="shared" si="87"/>
        <v>2018/201910FemaleComputingEU</v>
      </c>
      <c r="B5634" t="s">
        <v>192</v>
      </c>
      <c r="C5634" t="s">
        <v>193</v>
      </c>
      <c r="D5634">
        <v>10</v>
      </c>
      <c r="E5634" t="s">
        <v>1</v>
      </c>
      <c r="F5634" t="s">
        <v>21</v>
      </c>
      <c r="G5634" t="s">
        <v>95</v>
      </c>
      <c r="H5634">
        <v>95</v>
      </c>
      <c r="I5634">
        <v>80</v>
      </c>
      <c r="J5634">
        <v>48.4</v>
      </c>
      <c r="K5634">
        <v>13.9</v>
      </c>
      <c r="L5634">
        <v>40</v>
      </c>
      <c r="M5634">
        <v>24.3</v>
      </c>
      <c r="N5634">
        <v>1.2</v>
      </c>
      <c r="O5634">
        <v>24.2</v>
      </c>
      <c r="P5634">
        <v>26.1</v>
      </c>
      <c r="Q5634">
        <v>26.1</v>
      </c>
      <c r="R5634">
        <v>1.8</v>
      </c>
      <c r="S5634">
        <v>20</v>
      </c>
      <c r="T5634">
        <v>12000</v>
      </c>
      <c r="U5634">
        <v>34300</v>
      </c>
      <c r="V5634">
        <v>54800</v>
      </c>
    </row>
    <row r="5635" spans="1:22" x14ac:dyDescent="0.25">
      <c r="A5635" t="str">
        <f t="shared" si="87"/>
        <v>2018/201910FemaleComputingUK</v>
      </c>
      <c r="B5635" t="s">
        <v>192</v>
      </c>
      <c r="C5635" t="s">
        <v>193</v>
      </c>
      <c r="D5635">
        <v>10</v>
      </c>
      <c r="E5635" t="s">
        <v>1</v>
      </c>
      <c r="F5635" t="s">
        <v>61</v>
      </c>
      <c r="G5635" t="s">
        <v>95</v>
      </c>
      <c r="H5635">
        <v>2080</v>
      </c>
      <c r="I5635">
        <v>2045</v>
      </c>
      <c r="J5635">
        <v>4.4000000000000004</v>
      </c>
      <c r="K5635">
        <v>1.7</v>
      </c>
      <c r="L5635">
        <v>1955</v>
      </c>
      <c r="M5635">
        <v>12.5</v>
      </c>
      <c r="N5635">
        <v>6</v>
      </c>
      <c r="O5635">
        <v>74.3</v>
      </c>
      <c r="P5635">
        <v>76.400000000000006</v>
      </c>
      <c r="Q5635">
        <v>77.099999999999994</v>
      </c>
      <c r="R5635">
        <v>2.8</v>
      </c>
      <c r="S5635">
        <v>1435</v>
      </c>
      <c r="T5635">
        <v>16100</v>
      </c>
      <c r="U5635">
        <v>27400</v>
      </c>
      <c r="V5635">
        <v>38300</v>
      </c>
    </row>
    <row r="5636" spans="1:22" x14ac:dyDescent="0.25">
      <c r="A5636" t="str">
        <f t="shared" ref="A5636:A5699" si="88">B5636&amp;D5636&amp;E5636&amp;G5636&amp;F5636</f>
        <v>2018/201910FemaleComputingNon-EU</v>
      </c>
      <c r="B5636" t="s">
        <v>192</v>
      </c>
      <c r="C5636" t="s">
        <v>193</v>
      </c>
      <c r="D5636">
        <v>10</v>
      </c>
      <c r="E5636" t="s">
        <v>1</v>
      </c>
      <c r="F5636" t="s">
        <v>125</v>
      </c>
      <c r="G5636" t="s">
        <v>95</v>
      </c>
      <c r="H5636">
        <v>300</v>
      </c>
      <c r="I5636">
        <v>285</v>
      </c>
      <c r="J5636">
        <v>39.200000000000003</v>
      </c>
      <c r="K5636">
        <v>4</v>
      </c>
      <c r="L5636">
        <v>175</v>
      </c>
      <c r="M5636">
        <v>33.5</v>
      </c>
      <c r="N5636">
        <v>4.4000000000000004</v>
      </c>
      <c r="O5636">
        <v>19.899999999999999</v>
      </c>
      <c r="P5636">
        <v>21.8</v>
      </c>
      <c r="Q5636">
        <v>22.9</v>
      </c>
      <c r="R5636">
        <v>3</v>
      </c>
      <c r="S5636">
        <v>50</v>
      </c>
      <c r="T5636">
        <v>11000</v>
      </c>
      <c r="U5636">
        <v>25900</v>
      </c>
      <c r="V5636">
        <v>40900</v>
      </c>
    </row>
    <row r="5637" spans="1:22" x14ac:dyDescent="0.25">
      <c r="A5637" t="str">
        <f t="shared" si="88"/>
        <v>2018/201910FemaleCreative arts and designEU</v>
      </c>
      <c r="B5637" t="s">
        <v>192</v>
      </c>
      <c r="C5637" t="s">
        <v>193</v>
      </c>
      <c r="D5637">
        <v>10</v>
      </c>
      <c r="E5637" t="s">
        <v>1</v>
      </c>
      <c r="F5637" t="s">
        <v>21</v>
      </c>
      <c r="G5637" t="s">
        <v>116</v>
      </c>
      <c r="H5637">
        <v>620</v>
      </c>
      <c r="I5637">
        <v>530</v>
      </c>
      <c r="J5637">
        <v>41.5</v>
      </c>
      <c r="K5637">
        <v>14.7</v>
      </c>
      <c r="L5637">
        <v>310</v>
      </c>
      <c r="M5637">
        <v>27.8</v>
      </c>
      <c r="N5637">
        <v>2.2999999999999998</v>
      </c>
      <c r="O5637">
        <v>26.1</v>
      </c>
      <c r="P5637">
        <v>28</v>
      </c>
      <c r="Q5637">
        <v>28.4</v>
      </c>
      <c r="R5637">
        <v>2.2999999999999998</v>
      </c>
      <c r="S5637">
        <v>120</v>
      </c>
      <c r="T5637">
        <v>11300</v>
      </c>
      <c r="U5637">
        <v>19700</v>
      </c>
      <c r="V5637">
        <v>37200</v>
      </c>
    </row>
    <row r="5638" spans="1:22" x14ac:dyDescent="0.25">
      <c r="A5638" t="str">
        <f t="shared" si="88"/>
        <v>2018/201910FemaleCreative arts and designUK</v>
      </c>
      <c r="B5638" t="s">
        <v>192</v>
      </c>
      <c r="C5638" t="s">
        <v>193</v>
      </c>
      <c r="D5638">
        <v>10</v>
      </c>
      <c r="E5638" t="s">
        <v>1</v>
      </c>
      <c r="F5638" t="s">
        <v>61</v>
      </c>
      <c r="G5638" t="s">
        <v>116</v>
      </c>
      <c r="H5638">
        <v>12240</v>
      </c>
      <c r="I5638">
        <v>11975</v>
      </c>
      <c r="J5638">
        <v>3.3</v>
      </c>
      <c r="K5638">
        <v>2.2000000000000002</v>
      </c>
      <c r="L5638">
        <v>11580</v>
      </c>
      <c r="M5638">
        <v>12</v>
      </c>
      <c r="N5638">
        <v>5.9</v>
      </c>
      <c r="O5638">
        <v>75.400000000000006</v>
      </c>
      <c r="P5638">
        <v>78</v>
      </c>
      <c r="Q5638">
        <v>78.8</v>
      </c>
      <c r="R5638">
        <v>3.4</v>
      </c>
      <c r="S5638">
        <v>8285</v>
      </c>
      <c r="T5638">
        <v>12400</v>
      </c>
      <c r="U5638">
        <v>21200</v>
      </c>
      <c r="V5638">
        <v>32100</v>
      </c>
    </row>
    <row r="5639" spans="1:22" x14ac:dyDescent="0.25">
      <c r="A5639" t="str">
        <f t="shared" si="88"/>
        <v>2018/201910FemaleCreative arts and designNon-EU</v>
      </c>
      <c r="B5639" t="s">
        <v>192</v>
      </c>
      <c r="C5639" t="s">
        <v>193</v>
      </c>
      <c r="D5639">
        <v>10</v>
      </c>
      <c r="E5639" t="s">
        <v>1</v>
      </c>
      <c r="F5639" t="s">
        <v>125</v>
      </c>
      <c r="G5639" t="s">
        <v>116</v>
      </c>
      <c r="H5639">
        <v>980</v>
      </c>
      <c r="I5639">
        <v>920</v>
      </c>
      <c r="J5639">
        <v>58.1</v>
      </c>
      <c r="K5639">
        <v>5.9</v>
      </c>
      <c r="L5639">
        <v>385</v>
      </c>
      <c r="M5639">
        <v>25.6</v>
      </c>
      <c r="N5639">
        <v>1.9</v>
      </c>
      <c r="O5639">
        <v>13.9</v>
      </c>
      <c r="P5639">
        <v>14.2</v>
      </c>
      <c r="Q5639">
        <v>14.4</v>
      </c>
      <c r="R5639">
        <v>0.5</v>
      </c>
      <c r="S5639">
        <v>115</v>
      </c>
      <c r="T5639">
        <v>10300</v>
      </c>
      <c r="U5639">
        <v>26300</v>
      </c>
      <c r="V5639">
        <v>35400</v>
      </c>
    </row>
    <row r="5640" spans="1:22" x14ac:dyDescent="0.25">
      <c r="A5640" t="str">
        <f t="shared" si="88"/>
        <v>2018/201910FemaleEconomicsEU</v>
      </c>
      <c r="B5640" t="s">
        <v>192</v>
      </c>
      <c r="C5640" t="s">
        <v>193</v>
      </c>
      <c r="D5640">
        <v>10</v>
      </c>
      <c r="E5640" t="s">
        <v>1</v>
      </c>
      <c r="F5640" t="s">
        <v>21</v>
      </c>
      <c r="G5640" t="s">
        <v>8</v>
      </c>
      <c r="H5640">
        <v>185</v>
      </c>
      <c r="I5640">
        <v>165</v>
      </c>
      <c r="J5640">
        <v>53.2</v>
      </c>
      <c r="K5640">
        <v>11.1</v>
      </c>
      <c r="L5640">
        <v>75</v>
      </c>
      <c r="M5640">
        <v>19.399999999999999</v>
      </c>
      <c r="N5640">
        <v>1.4</v>
      </c>
      <c r="O5640">
        <v>24.9</v>
      </c>
      <c r="P5640">
        <v>26</v>
      </c>
      <c r="Q5640">
        <v>26</v>
      </c>
      <c r="R5640">
        <v>1.1000000000000001</v>
      </c>
      <c r="S5640">
        <v>40</v>
      </c>
      <c r="T5640">
        <v>32500</v>
      </c>
      <c r="U5640">
        <v>43400</v>
      </c>
      <c r="V5640">
        <v>70100</v>
      </c>
    </row>
    <row r="5641" spans="1:22" x14ac:dyDescent="0.25">
      <c r="A5641" t="str">
        <f t="shared" si="88"/>
        <v>2018/201910FemaleEconomicsUK</v>
      </c>
      <c r="B5641" t="s">
        <v>192</v>
      </c>
      <c r="C5641" t="s">
        <v>193</v>
      </c>
      <c r="D5641">
        <v>10</v>
      </c>
      <c r="E5641" t="s">
        <v>1</v>
      </c>
      <c r="F5641" t="s">
        <v>61</v>
      </c>
      <c r="G5641" t="s">
        <v>8</v>
      </c>
      <c r="H5641">
        <v>1165</v>
      </c>
      <c r="I5641">
        <v>1125</v>
      </c>
      <c r="J5641">
        <v>4.2</v>
      </c>
      <c r="K5641">
        <v>3.5</v>
      </c>
      <c r="L5641">
        <v>1080</v>
      </c>
      <c r="M5641">
        <v>12.1</v>
      </c>
      <c r="N5641">
        <v>3.8</v>
      </c>
      <c r="O5641">
        <v>77.400000000000006</v>
      </c>
      <c r="P5641">
        <v>79.2</v>
      </c>
      <c r="Q5641">
        <v>80</v>
      </c>
      <c r="R5641">
        <v>2.5</v>
      </c>
      <c r="S5641">
        <v>830</v>
      </c>
      <c r="T5641">
        <v>27700</v>
      </c>
      <c r="U5641">
        <v>44900</v>
      </c>
      <c r="V5641">
        <v>66800</v>
      </c>
    </row>
    <row r="5642" spans="1:22" x14ac:dyDescent="0.25">
      <c r="A5642" t="str">
        <f t="shared" si="88"/>
        <v>2018/201910FemaleEconomicsNon-EU</v>
      </c>
      <c r="B5642" t="s">
        <v>192</v>
      </c>
      <c r="C5642" t="s">
        <v>193</v>
      </c>
      <c r="D5642">
        <v>10</v>
      </c>
      <c r="E5642" t="s">
        <v>1</v>
      </c>
      <c r="F5642" t="s">
        <v>125</v>
      </c>
      <c r="G5642" t="s">
        <v>8</v>
      </c>
      <c r="H5642">
        <v>535</v>
      </c>
      <c r="I5642">
        <v>510</v>
      </c>
      <c r="J5642">
        <v>52.5</v>
      </c>
      <c r="K5642">
        <v>5.2</v>
      </c>
      <c r="L5642">
        <v>240</v>
      </c>
      <c r="M5642">
        <v>28.7</v>
      </c>
      <c r="N5642">
        <v>1.6</v>
      </c>
      <c r="O5642">
        <v>15.7</v>
      </c>
      <c r="P5642">
        <v>16.5</v>
      </c>
      <c r="Q5642">
        <v>17.100000000000001</v>
      </c>
      <c r="R5642">
        <v>1.4</v>
      </c>
      <c r="S5642">
        <v>70</v>
      </c>
      <c r="T5642">
        <v>25600</v>
      </c>
      <c r="U5642">
        <v>58400</v>
      </c>
      <c r="V5642">
        <v>96700</v>
      </c>
    </row>
    <row r="5643" spans="1:22" x14ac:dyDescent="0.25">
      <c r="A5643" t="str">
        <f t="shared" si="88"/>
        <v>2018/201910FemaleEducation and teachingEU</v>
      </c>
      <c r="B5643" t="s">
        <v>192</v>
      </c>
      <c r="C5643" t="s">
        <v>193</v>
      </c>
      <c r="D5643">
        <v>10</v>
      </c>
      <c r="E5643" t="s">
        <v>1</v>
      </c>
      <c r="F5643" t="s">
        <v>21</v>
      </c>
      <c r="G5643" t="s">
        <v>118</v>
      </c>
      <c r="H5643">
        <v>135</v>
      </c>
      <c r="I5643">
        <v>120</v>
      </c>
      <c r="J5643">
        <v>49</v>
      </c>
      <c r="K5643">
        <v>11</v>
      </c>
      <c r="L5643">
        <v>60</v>
      </c>
      <c r="M5643">
        <v>22.5</v>
      </c>
      <c r="N5643">
        <v>2.5</v>
      </c>
      <c r="O5643">
        <v>22.7</v>
      </c>
      <c r="P5643">
        <v>25</v>
      </c>
      <c r="Q5643">
        <v>26</v>
      </c>
      <c r="R5643">
        <v>3.3</v>
      </c>
      <c r="S5643">
        <v>25</v>
      </c>
      <c r="T5643">
        <v>15000</v>
      </c>
      <c r="U5643">
        <v>27400</v>
      </c>
      <c r="V5643">
        <v>35400</v>
      </c>
    </row>
    <row r="5644" spans="1:22" x14ac:dyDescent="0.25">
      <c r="A5644" t="str">
        <f t="shared" si="88"/>
        <v>2018/201910FemaleEducation and teachingUK</v>
      </c>
      <c r="B5644" t="s">
        <v>192</v>
      </c>
      <c r="C5644" t="s">
        <v>193</v>
      </c>
      <c r="D5644">
        <v>10</v>
      </c>
      <c r="E5644" t="s">
        <v>1</v>
      </c>
      <c r="F5644" t="s">
        <v>61</v>
      </c>
      <c r="G5644" t="s">
        <v>118</v>
      </c>
      <c r="H5644">
        <v>10025</v>
      </c>
      <c r="I5644">
        <v>9885</v>
      </c>
      <c r="J5644">
        <v>3.5</v>
      </c>
      <c r="K5644">
        <v>1.4</v>
      </c>
      <c r="L5644">
        <v>9535</v>
      </c>
      <c r="M5644">
        <v>8.8000000000000007</v>
      </c>
      <c r="N5644">
        <v>4.5</v>
      </c>
      <c r="O5644">
        <v>79.7</v>
      </c>
      <c r="P5644">
        <v>82.4</v>
      </c>
      <c r="Q5644">
        <v>83.1</v>
      </c>
      <c r="R5644">
        <v>3.4</v>
      </c>
      <c r="S5644">
        <v>7575</v>
      </c>
      <c r="T5644">
        <v>15000</v>
      </c>
      <c r="U5644">
        <v>24100</v>
      </c>
      <c r="V5644">
        <v>33900</v>
      </c>
    </row>
    <row r="5645" spans="1:22" x14ac:dyDescent="0.25">
      <c r="A5645" t="str">
        <f t="shared" si="88"/>
        <v>2018/201910FemaleEducation and teachingNon-EU</v>
      </c>
      <c r="B5645" t="s">
        <v>192</v>
      </c>
      <c r="C5645" t="s">
        <v>193</v>
      </c>
      <c r="D5645">
        <v>10</v>
      </c>
      <c r="E5645" t="s">
        <v>1</v>
      </c>
      <c r="F5645" t="s">
        <v>125</v>
      </c>
      <c r="G5645" t="s">
        <v>118</v>
      </c>
      <c r="H5645">
        <v>165</v>
      </c>
      <c r="I5645">
        <v>155</v>
      </c>
      <c r="J5645">
        <v>44.4</v>
      </c>
      <c r="K5645">
        <v>3.7</v>
      </c>
      <c r="L5645">
        <v>85</v>
      </c>
      <c r="M5645">
        <v>24.7</v>
      </c>
      <c r="N5645">
        <v>3.1</v>
      </c>
      <c r="O5645">
        <v>25.4</v>
      </c>
      <c r="P5645">
        <v>27.2</v>
      </c>
      <c r="Q5645">
        <v>27.8</v>
      </c>
      <c r="R5645">
        <v>2.4</v>
      </c>
      <c r="S5645">
        <v>30</v>
      </c>
      <c r="T5645">
        <v>19300</v>
      </c>
      <c r="U5645">
        <v>24800</v>
      </c>
      <c r="V5645">
        <v>37600</v>
      </c>
    </row>
    <row r="5646" spans="1:22" x14ac:dyDescent="0.25">
      <c r="A5646" t="str">
        <f t="shared" si="88"/>
        <v>2018/201910FemaleEngineeringEU</v>
      </c>
      <c r="B5646" t="s">
        <v>192</v>
      </c>
      <c r="C5646" t="s">
        <v>193</v>
      </c>
      <c r="D5646">
        <v>10</v>
      </c>
      <c r="E5646" t="s">
        <v>1</v>
      </c>
      <c r="F5646" t="s">
        <v>21</v>
      </c>
      <c r="G5646" t="s">
        <v>93</v>
      </c>
      <c r="H5646">
        <v>195</v>
      </c>
      <c r="I5646">
        <v>170</v>
      </c>
      <c r="J5646">
        <v>51.6</v>
      </c>
      <c r="K5646">
        <v>13.3</v>
      </c>
      <c r="L5646">
        <v>80</v>
      </c>
      <c r="M5646">
        <v>27.9</v>
      </c>
      <c r="N5646">
        <v>1.2</v>
      </c>
      <c r="O5646">
        <v>15.3</v>
      </c>
      <c r="P5646">
        <v>18.100000000000001</v>
      </c>
      <c r="Q5646">
        <v>19.3</v>
      </c>
      <c r="R5646">
        <v>4</v>
      </c>
      <c r="S5646">
        <v>20</v>
      </c>
      <c r="T5646">
        <v>14200</v>
      </c>
      <c r="U5646">
        <v>40900</v>
      </c>
      <c r="V5646">
        <v>60600</v>
      </c>
    </row>
    <row r="5647" spans="1:22" x14ac:dyDescent="0.25">
      <c r="A5647" t="str">
        <f t="shared" si="88"/>
        <v>2018/201910FemaleEngineeringUK</v>
      </c>
      <c r="B5647" t="s">
        <v>192</v>
      </c>
      <c r="C5647" t="s">
        <v>193</v>
      </c>
      <c r="D5647">
        <v>10</v>
      </c>
      <c r="E5647" t="s">
        <v>1</v>
      </c>
      <c r="F5647" t="s">
        <v>61</v>
      </c>
      <c r="G5647" t="s">
        <v>93</v>
      </c>
      <c r="H5647">
        <v>1185</v>
      </c>
      <c r="I5647">
        <v>1135</v>
      </c>
      <c r="J5647">
        <v>4.8</v>
      </c>
      <c r="K5647">
        <v>4.3</v>
      </c>
      <c r="L5647">
        <v>1080</v>
      </c>
      <c r="M5647">
        <v>11.8</v>
      </c>
      <c r="N5647">
        <v>5.3</v>
      </c>
      <c r="O5647">
        <v>73.400000000000006</v>
      </c>
      <c r="P5647">
        <v>76.900000000000006</v>
      </c>
      <c r="Q5647">
        <v>78.099999999999994</v>
      </c>
      <c r="R5647">
        <v>4.7</v>
      </c>
      <c r="S5647">
        <v>795</v>
      </c>
      <c r="T5647">
        <v>22300</v>
      </c>
      <c r="U5647">
        <v>36500</v>
      </c>
      <c r="V5647">
        <v>49600</v>
      </c>
    </row>
    <row r="5648" spans="1:22" x14ac:dyDescent="0.25">
      <c r="A5648" t="str">
        <f t="shared" si="88"/>
        <v>2018/201910FemaleEngineeringNon-EU</v>
      </c>
      <c r="B5648" t="s">
        <v>192</v>
      </c>
      <c r="C5648" t="s">
        <v>193</v>
      </c>
      <c r="D5648">
        <v>10</v>
      </c>
      <c r="E5648" t="s">
        <v>1</v>
      </c>
      <c r="F5648" t="s">
        <v>125</v>
      </c>
      <c r="G5648" t="s">
        <v>93</v>
      </c>
      <c r="H5648">
        <v>580</v>
      </c>
      <c r="I5648">
        <v>545</v>
      </c>
      <c r="J5648">
        <v>50.1</v>
      </c>
      <c r="K5648">
        <v>5.4</v>
      </c>
      <c r="L5648">
        <v>275</v>
      </c>
      <c r="M5648">
        <v>30.3</v>
      </c>
      <c r="N5648">
        <v>1.1000000000000001</v>
      </c>
      <c r="O5648">
        <v>17.399999999999999</v>
      </c>
      <c r="P5648">
        <v>18.100000000000001</v>
      </c>
      <c r="Q5648">
        <v>18.5</v>
      </c>
      <c r="R5648">
        <v>1.1000000000000001</v>
      </c>
      <c r="S5648">
        <v>80</v>
      </c>
      <c r="T5648">
        <v>26600</v>
      </c>
      <c r="U5648">
        <v>43800</v>
      </c>
      <c r="V5648">
        <v>62800</v>
      </c>
    </row>
    <row r="5649" spans="1:22" x14ac:dyDescent="0.25">
      <c r="A5649" t="str">
        <f t="shared" si="88"/>
        <v>2018/201910FemaleEnglish studiesEU</v>
      </c>
      <c r="B5649" t="s">
        <v>192</v>
      </c>
      <c r="C5649" t="s">
        <v>193</v>
      </c>
      <c r="D5649">
        <v>10</v>
      </c>
      <c r="E5649" t="s">
        <v>1</v>
      </c>
      <c r="F5649" t="s">
        <v>21</v>
      </c>
      <c r="G5649" t="s">
        <v>109</v>
      </c>
      <c r="H5649">
        <v>305</v>
      </c>
      <c r="I5649">
        <v>275</v>
      </c>
      <c r="J5649">
        <v>44.6</v>
      </c>
      <c r="K5649">
        <v>8.3000000000000007</v>
      </c>
      <c r="L5649">
        <v>155</v>
      </c>
      <c r="M5649">
        <v>23.7</v>
      </c>
      <c r="N5649">
        <v>1.8</v>
      </c>
      <c r="O5649">
        <v>26.9</v>
      </c>
      <c r="P5649">
        <v>29.1</v>
      </c>
      <c r="Q5649">
        <v>29.9</v>
      </c>
      <c r="R5649">
        <v>3</v>
      </c>
      <c r="S5649">
        <v>70</v>
      </c>
      <c r="T5649">
        <v>16400</v>
      </c>
      <c r="U5649">
        <v>28800</v>
      </c>
      <c r="V5649">
        <v>39800</v>
      </c>
    </row>
    <row r="5650" spans="1:22" x14ac:dyDescent="0.25">
      <c r="A5650" t="str">
        <f t="shared" si="88"/>
        <v>2018/201910FemaleEnglish studiesUK</v>
      </c>
      <c r="B5650" t="s">
        <v>192</v>
      </c>
      <c r="C5650" t="s">
        <v>193</v>
      </c>
      <c r="D5650">
        <v>10</v>
      </c>
      <c r="E5650" t="s">
        <v>1</v>
      </c>
      <c r="F5650" t="s">
        <v>61</v>
      </c>
      <c r="G5650" t="s">
        <v>109</v>
      </c>
      <c r="H5650">
        <v>7925</v>
      </c>
      <c r="I5650">
        <v>7740</v>
      </c>
      <c r="J5650">
        <v>2.7</v>
      </c>
      <c r="K5650">
        <v>2.2999999999999998</v>
      </c>
      <c r="L5650">
        <v>7525</v>
      </c>
      <c r="M5650">
        <v>9.3000000000000007</v>
      </c>
      <c r="N5650">
        <v>4.7</v>
      </c>
      <c r="O5650">
        <v>77.900000000000006</v>
      </c>
      <c r="P5650">
        <v>82.4</v>
      </c>
      <c r="Q5650">
        <v>83.2</v>
      </c>
      <c r="R5650">
        <v>5.3</v>
      </c>
      <c r="S5650">
        <v>5680</v>
      </c>
      <c r="T5650">
        <v>16800</v>
      </c>
      <c r="U5650">
        <v>27000</v>
      </c>
      <c r="V5650">
        <v>37200</v>
      </c>
    </row>
    <row r="5651" spans="1:22" x14ac:dyDescent="0.25">
      <c r="A5651" t="str">
        <f t="shared" si="88"/>
        <v>2018/201910FemaleEnglish studiesNon-EU</v>
      </c>
      <c r="B5651" t="s">
        <v>192</v>
      </c>
      <c r="C5651" t="s">
        <v>193</v>
      </c>
      <c r="D5651">
        <v>10</v>
      </c>
      <c r="E5651" t="s">
        <v>1</v>
      </c>
      <c r="F5651" t="s">
        <v>125</v>
      </c>
      <c r="G5651" t="s">
        <v>109</v>
      </c>
      <c r="H5651">
        <v>365</v>
      </c>
      <c r="I5651">
        <v>360</v>
      </c>
      <c r="J5651">
        <v>61</v>
      </c>
      <c r="K5651">
        <v>2.5</v>
      </c>
      <c r="L5651">
        <v>140</v>
      </c>
      <c r="M5651">
        <v>24.2</v>
      </c>
      <c r="N5651">
        <v>2.4</v>
      </c>
      <c r="O5651">
        <v>10.8</v>
      </c>
      <c r="P5651">
        <v>11.7</v>
      </c>
      <c r="Q5651">
        <v>12.4</v>
      </c>
      <c r="R5651">
        <v>1.6</v>
      </c>
      <c r="S5651">
        <v>35</v>
      </c>
      <c r="T5651">
        <v>17900</v>
      </c>
      <c r="U5651">
        <v>32500</v>
      </c>
      <c r="V5651">
        <v>42700</v>
      </c>
    </row>
    <row r="5652" spans="1:22" x14ac:dyDescent="0.25">
      <c r="A5652" t="str">
        <f t="shared" si="88"/>
        <v>2018/201910FemaleGeneral, applied and forensic sciencesEU</v>
      </c>
      <c r="B5652" t="s">
        <v>192</v>
      </c>
      <c r="C5652" t="s">
        <v>193</v>
      </c>
      <c r="D5652">
        <v>10</v>
      </c>
      <c r="E5652" t="s">
        <v>1</v>
      </c>
      <c r="F5652" t="s">
        <v>21</v>
      </c>
      <c r="G5652" t="s">
        <v>147</v>
      </c>
      <c r="H5652">
        <v>30</v>
      </c>
      <c r="I5652">
        <v>25</v>
      </c>
      <c r="J5652">
        <v>25.1</v>
      </c>
      <c r="K5652">
        <v>9.6999999999999993</v>
      </c>
      <c r="L5652">
        <v>20</v>
      </c>
      <c r="M5652">
        <v>34.299999999999997</v>
      </c>
      <c r="N5652">
        <v>3.8</v>
      </c>
      <c r="O5652">
        <v>29.2</v>
      </c>
      <c r="P5652">
        <v>36.799999999999997</v>
      </c>
      <c r="Q5652">
        <v>36.799999999999997</v>
      </c>
      <c r="R5652">
        <v>7.6</v>
      </c>
      <c r="S5652" t="s">
        <v>124</v>
      </c>
      <c r="T5652" t="s">
        <v>124</v>
      </c>
      <c r="U5652" t="s">
        <v>124</v>
      </c>
      <c r="V5652" t="s">
        <v>124</v>
      </c>
    </row>
    <row r="5653" spans="1:22" x14ac:dyDescent="0.25">
      <c r="A5653" t="str">
        <f t="shared" si="88"/>
        <v>2018/201910FemaleGeneral, applied and forensic sciencesUK</v>
      </c>
      <c r="B5653" t="s">
        <v>192</v>
      </c>
      <c r="C5653" t="s">
        <v>193</v>
      </c>
      <c r="D5653">
        <v>10</v>
      </c>
      <c r="E5653" t="s">
        <v>1</v>
      </c>
      <c r="F5653" t="s">
        <v>61</v>
      </c>
      <c r="G5653" t="s">
        <v>147</v>
      </c>
      <c r="H5653">
        <v>940</v>
      </c>
      <c r="I5653">
        <v>930</v>
      </c>
      <c r="J5653">
        <v>3.2</v>
      </c>
      <c r="K5653">
        <v>1.2</v>
      </c>
      <c r="L5653">
        <v>900</v>
      </c>
      <c r="M5653">
        <v>8.8000000000000007</v>
      </c>
      <c r="N5653">
        <v>4.4000000000000004</v>
      </c>
      <c r="O5653">
        <v>78.400000000000006</v>
      </c>
      <c r="P5653">
        <v>82.3</v>
      </c>
      <c r="Q5653">
        <v>83.6</v>
      </c>
      <c r="R5653">
        <v>5.2</v>
      </c>
      <c r="S5653">
        <v>695</v>
      </c>
      <c r="T5653">
        <v>19300</v>
      </c>
      <c r="U5653">
        <v>27700</v>
      </c>
      <c r="V5653">
        <v>37200</v>
      </c>
    </row>
    <row r="5654" spans="1:22" x14ac:dyDescent="0.25">
      <c r="A5654" t="str">
        <f t="shared" si="88"/>
        <v>2018/201910FemaleGeneral, applied and forensic sciencesNon-EU</v>
      </c>
      <c r="B5654" t="s">
        <v>192</v>
      </c>
      <c r="C5654" t="s">
        <v>193</v>
      </c>
      <c r="D5654">
        <v>10</v>
      </c>
      <c r="E5654" t="s">
        <v>1</v>
      </c>
      <c r="F5654" t="s">
        <v>125</v>
      </c>
      <c r="G5654" t="s">
        <v>147</v>
      </c>
      <c r="H5654">
        <v>35</v>
      </c>
      <c r="I5654">
        <v>30</v>
      </c>
      <c r="J5654">
        <v>27.9</v>
      </c>
      <c r="K5654">
        <v>10.3</v>
      </c>
      <c r="L5654">
        <v>25</v>
      </c>
      <c r="M5654">
        <v>35</v>
      </c>
      <c r="N5654">
        <v>3.1</v>
      </c>
      <c r="O5654">
        <v>32.200000000000003</v>
      </c>
      <c r="P5654">
        <v>34</v>
      </c>
      <c r="Q5654">
        <v>34</v>
      </c>
      <c r="R5654">
        <v>1.8</v>
      </c>
      <c r="S5654" t="s">
        <v>124</v>
      </c>
      <c r="T5654" t="s">
        <v>124</v>
      </c>
      <c r="U5654" t="s">
        <v>124</v>
      </c>
      <c r="V5654" t="s">
        <v>124</v>
      </c>
    </row>
    <row r="5655" spans="1:22" x14ac:dyDescent="0.25">
      <c r="A5655" t="str">
        <f t="shared" si="88"/>
        <v>2018/201910FemaleGeography, earth and environmental studiesEU</v>
      </c>
      <c r="B5655" t="s">
        <v>192</v>
      </c>
      <c r="C5655" t="s">
        <v>193</v>
      </c>
      <c r="D5655">
        <v>10</v>
      </c>
      <c r="E5655" t="s">
        <v>1</v>
      </c>
      <c r="F5655" t="s">
        <v>21</v>
      </c>
      <c r="G5655" t="s">
        <v>148</v>
      </c>
      <c r="H5655">
        <v>65</v>
      </c>
      <c r="I5655">
        <v>50</v>
      </c>
      <c r="J5655">
        <v>26</v>
      </c>
      <c r="K5655">
        <v>17.5</v>
      </c>
      <c r="L5655">
        <v>40</v>
      </c>
      <c r="M5655">
        <v>32.4</v>
      </c>
      <c r="N5655">
        <v>1.9</v>
      </c>
      <c r="O5655">
        <v>35.799999999999997</v>
      </c>
      <c r="P5655">
        <v>37.700000000000003</v>
      </c>
      <c r="Q5655">
        <v>39.700000000000003</v>
      </c>
      <c r="R5655">
        <v>3.9</v>
      </c>
      <c r="S5655">
        <v>20</v>
      </c>
      <c r="T5655">
        <v>20400</v>
      </c>
      <c r="U5655">
        <v>27400</v>
      </c>
      <c r="V5655">
        <v>35800</v>
      </c>
    </row>
    <row r="5656" spans="1:22" x14ac:dyDescent="0.25">
      <c r="A5656" t="str">
        <f t="shared" si="88"/>
        <v>2018/201910FemaleGeography, earth and environmental studiesUK</v>
      </c>
      <c r="B5656" t="s">
        <v>192</v>
      </c>
      <c r="C5656" t="s">
        <v>193</v>
      </c>
      <c r="D5656">
        <v>10</v>
      </c>
      <c r="E5656" t="s">
        <v>1</v>
      </c>
      <c r="F5656" t="s">
        <v>61</v>
      </c>
      <c r="G5656" t="s">
        <v>148</v>
      </c>
      <c r="H5656">
        <v>3130</v>
      </c>
      <c r="I5656">
        <v>3035</v>
      </c>
      <c r="J5656">
        <v>2.4</v>
      </c>
      <c r="K5656">
        <v>3</v>
      </c>
      <c r="L5656">
        <v>2965</v>
      </c>
      <c r="M5656">
        <v>9.6</v>
      </c>
      <c r="N5656">
        <v>3.9</v>
      </c>
      <c r="O5656">
        <v>80</v>
      </c>
      <c r="P5656">
        <v>83.2</v>
      </c>
      <c r="Q5656">
        <v>84.1</v>
      </c>
      <c r="R5656">
        <v>4.0999999999999996</v>
      </c>
      <c r="S5656">
        <v>2335</v>
      </c>
      <c r="T5656">
        <v>19700</v>
      </c>
      <c r="U5656">
        <v>30300</v>
      </c>
      <c r="V5656">
        <v>41200</v>
      </c>
    </row>
    <row r="5657" spans="1:22" x14ac:dyDescent="0.25">
      <c r="A5657" t="str">
        <f t="shared" si="88"/>
        <v>2018/201910FemaleGeography, earth and environmental studiesNon-EU</v>
      </c>
      <c r="B5657" t="s">
        <v>192</v>
      </c>
      <c r="C5657" t="s">
        <v>193</v>
      </c>
      <c r="D5657">
        <v>10</v>
      </c>
      <c r="E5657" t="s">
        <v>1</v>
      </c>
      <c r="F5657" t="s">
        <v>125</v>
      </c>
      <c r="G5657" t="s">
        <v>148</v>
      </c>
      <c r="H5657">
        <v>95</v>
      </c>
      <c r="I5657">
        <v>85</v>
      </c>
      <c r="J5657">
        <v>60.1</v>
      </c>
      <c r="K5657">
        <v>8.1999999999999993</v>
      </c>
      <c r="L5657">
        <v>35</v>
      </c>
      <c r="M5657">
        <v>20.399999999999999</v>
      </c>
      <c r="N5657">
        <v>1.2</v>
      </c>
      <c r="O5657">
        <v>18.3</v>
      </c>
      <c r="P5657">
        <v>18.3</v>
      </c>
      <c r="Q5657">
        <v>18.3</v>
      </c>
      <c r="R5657">
        <v>0</v>
      </c>
      <c r="S5657">
        <v>15</v>
      </c>
      <c r="T5657">
        <v>21200</v>
      </c>
      <c r="U5657">
        <v>40500</v>
      </c>
      <c r="V5657">
        <v>51500</v>
      </c>
    </row>
    <row r="5658" spans="1:22" x14ac:dyDescent="0.25">
      <c r="A5658" t="str">
        <f t="shared" si="88"/>
        <v>2018/201910FemaleHealth and social careEU</v>
      </c>
      <c r="B5658" t="s">
        <v>192</v>
      </c>
      <c r="C5658" t="s">
        <v>193</v>
      </c>
      <c r="D5658">
        <v>10</v>
      </c>
      <c r="E5658" t="s">
        <v>1</v>
      </c>
      <c r="F5658" t="s">
        <v>21</v>
      </c>
      <c r="G5658" t="s">
        <v>104</v>
      </c>
      <c r="H5658">
        <v>25</v>
      </c>
      <c r="I5658">
        <v>20</v>
      </c>
      <c r="J5658">
        <v>24.9</v>
      </c>
      <c r="K5658">
        <v>16.600000000000001</v>
      </c>
      <c r="L5658">
        <v>15</v>
      </c>
      <c r="M5658">
        <v>14.9</v>
      </c>
      <c r="N5658">
        <v>0</v>
      </c>
      <c r="O5658">
        <v>47.7</v>
      </c>
      <c r="P5658">
        <v>60.2</v>
      </c>
      <c r="Q5658">
        <v>60.2</v>
      </c>
      <c r="R5658">
        <v>12.5</v>
      </c>
      <c r="S5658" t="s">
        <v>124</v>
      </c>
      <c r="T5658" t="s">
        <v>124</v>
      </c>
      <c r="U5658" t="s">
        <v>124</v>
      </c>
      <c r="V5658" t="s">
        <v>124</v>
      </c>
    </row>
    <row r="5659" spans="1:22" x14ac:dyDescent="0.25">
      <c r="A5659" t="str">
        <f t="shared" si="88"/>
        <v>2018/201910FemaleHealth and social careUK</v>
      </c>
      <c r="B5659" t="s">
        <v>192</v>
      </c>
      <c r="C5659" t="s">
        <v>193</v>
      </c>
      <c r="D5659">
        <v>10</v>
      </c>
      <c r="E5659" t="s">
        <v>1</v>
      </c>
      <c r="F5659" t="s">
        <v>61</v>
      </c>
      <c r="G5659" t="s">
        <v>104</v>
      </c>
      <c r="H5659">
        <v>5055</v>
      </c>
      <c r="I5659">
        <v>5005</v>
      </c>
      <c r="J5659">
        <v>4</v>
      </c>
      <c r="K5659">
        <v>1</v>
      </c>
      <c r="L5659">
        <v>4805</v>
      </c>
      <c r="M5659">
        <v>7.8</v>
      </c>
      <c r="N5659">
        <v>4.9000000000000004</v>
      </c>
      <c r="O5659">
        <v>75.099999999999994</v>
      </c>
      <c r="P5659">
        <v>82.1</v>
      </c>
      <c r="Q5659">
        <v>83.3</v>
      </c>
      <c r="R5659">
        <v>8.1</v>
      </c>
      <c r="S5659">
        <v>3595</v>
      </c>
      <c r="T5659">
        <v>16400</v>
      </c>
      <c r="U5659">
        <v>27000</v>
      </c>
      <c r="V5659">
        <v>35800</v>
      </c>
    </row>
    <row r="5660" spans="1:22" x14ac:dyDescent="0.25">
      <c r="A5660" t="str">
        <f t="shared" si="88"/>
        <v>2018/201910FemaleHealth and social careNon-EU</v>
      </c>
      <c r="B5660" t="s">
        <v>192</v>
      </c>
      <c r="C5660" t="s">
        <v>193</v>
      </c>
      <c r="D5660">
        <v>10</v>
      </c>
      <c r="E5660" t="s">
        <v>1</v>
      </c>
      <c r="F5660" t="s">
        <v>125</v>
      </c>
      <c r="G5660" t="s">
        <v>104</v>
      </c>
      <c r="H5660">
        <v>55</v>
      </c>
      <c r="I5660">
        <v>50</v>
      </c>
      <c r="J5660">
        <v>25.5</v>
      </c>
      <c r="K5660">
        <v>4.7</v>
      </c>
      <c r="L5660">
        <v>40</v>
      </c>
      <c r="M5660">
        <v>18.2</v>
      </c>
      <c r="N5660">
        <v>3.9</v>
      </c>
      <c r="O5660">
        <v>45.2</v>
      </c>
      <c r="P5660">
        <v>52.4</v>
      </c>
      <c r="Q5660">
        <v>52.4</v>
      </c>
      <c r="R5660">
        <v>7.2</v>
      </c>
      <c r="S5660">
        <v>20</v>
      </c>
      <c r="T5660">
        <v>19300</v>
      </c>
      <c r="U5660">
        <v>31000</v>
      </c>
      <c r="V5660">
        <v>45300</v>
      </c>
    </row>
    <row r="5661" spans="1:22" x14ac:dyDescent="0.25">
      <c r="A5661" t="str">
        <f t="shared" si="88"/>
        <v>2018/201910FemaleHistory and archaeologyEU</v>
      </c>
      <c r="B5661" t="s">
        <v>192</v>
      </c>
      <c r="C5661" t="s">
        <v>193</v>
      </c>
      <c r="D5661">
        <v>10</v>
      </c>
      <c r="E5661" t="s">
        <v>1</v>
      </c>
      <c r="F5661" t="s">
        <v>21</v>
      </c>
      <c r="G5661" t="s">
        <v>113</v>
      </c>
      <c r="H5661">
        <v>130</v>
      </c>
      <c r="I5661">
        <v>115</v>
      </c>
      <c r="J5661">
        <v>30.1</v>
      </c>
      <c r="K5661">
        <v>11.4</v>
      </c>
      <c r="L5661">
        <v>80</v>
      </c>
      <c r="M5661">
        <v>27.6</v>
      </c>
      <c r="N5661">
        <v>2.6</v>
      </c>
      <c r="O5661">
        <v>35.700000000000003</v>
      </c>
      <c r="P5661">
        <v>38.799999999999997</v>
      </c>
      <c r="Q5661">
        <v>39.700000000000003</v>
      </c>
      <c r="R5661">
        <v>3.9</v>
      </c>
      <c r="S5661">
        <v>40</v>
      </c>
      <c r="T5661">
        <v>20100</v>
      </c>
      <c r="U5661">
        <v>32500</v>
      </c>
      <c r="V5661">
        <v>54800</v>
      </c>
    </row>
    <row r="5662" spans="1:22" x14ac:dyDescent="0.25">
      <c r="A5662" t="str">
        <f t="shared" si="88"/>
        <v>2018/201910FemaleHistory and archaeologyUK</v>
      </c>
      <c r="B5662" t="s">
        <v>192</v>
      </c>
      <c r="C5662" t="s">
        <v>193</v>
      </c>
      <c r="D5662">
        <v>10</v>
      </c>
      <c r="E5662" t="s">
        <v>1</v>
      </c>
      <c r="F5662" t="s">
        <v>61</v>
      </c>
      <c r="G5662" t="s">
        <v>113</v>
      </c>
      <c r="H5662">
        <v>5490</v>
      </c>
      <c r="I5662">
        <v>5375</v>
      </c>
      <c r="J5662">
        <v>2.6</v>
      </c>
      <c r="K5662">
        <v>2.1</v>
      </c>
      <c r="L5662">
        <v>5235</v>
      </c>
      <c r="M5662">
        <v>9.9</v>
      </c>
      <c r="N5662">
        <v>4.0999999999999996</v>
      </c>
      <c r="O5662">
        <v>77.599999999999994</v>
      </c>
      <c r="P5662">
        <v>82.4</v>
      </c>
      <c r="Q5662">
        <v>83.4</v>
      </c>
      <c r="R5662">
        <v>5.8</v>
      </c>
      <c r="S5662">
        <v>3965</v>
      </c>
      <c r="T5662">
        <v>19000</v>
      </c>
      <c r="U5662">
        <v>28800</v>
      </c>
      <c r="V5662">
        <v>40500</v>
      </c>
    </row>
    <row r="5663" spans="1:22" x14ac:dyDescent="0.25">
      <c r="A5663" t="str">
        <f t="shared" si="88"/>
        <v>2018/201910FemaleHistory and archaeologyNon-EU</v>
      </c>
      <c r="B5663" t="s">
        <v>192</v>
      </c>
      <c r="C5663" t="s">
        <v>193</v>
      </c>
      <c r="D5663">
        <v>10</v>
      </c>
      <c r="E5663" t="s">
        <v>1</v>
      </c>
      <c r="F5663" t="s">
        <v>125</v>
      </c>
      <c r="G5663" t="s">
        <v>113</v>
      </c>
      <c r="H5663">
        <v>125</v>
      </c>
      <c r="I5663">
        <v>120</v>
      </c>
      <c r="J5663">
        <v>42.8</v>
      </c>
      <c r="K5663">
        <v>4.5</v>
      </c>
      <c r="L5663">
        <v>65</v>
      </c>
      <c r="M5663">
        <v>24.1</v>
      </c>
      <c r="N5663">
        <v>3</v>
      </c>
      <c r="O5663">
        <v>27.6</v>
      </c>
      <c r="P5663">
        <v>28.4</v>
      </c>
      <c r="Q5663">
        <v>30.1</v>
      </c>
      <c r="R5663">
        <v>2.5</v>
      </c>
      <c r="S5663">
        <v>30</v>
      </c>
      <c r="T5663">
        <v>17500</v>
      </c>
      <c r="U5663">
        <v>30700</v>
      </c>
      <c r="V5663">
        <v>47800</v>
      </c>
    </row>
    <row r="5664" spans="1:22" x14ac:dyDescent="0.25">
      <c r="A5664" t="str">
        <f t="shared" si="88"/>
        <v>2018/201910FemaleLanguages and area studiesEU</v>
      </c>
      <c r="B5664" t="s">
        <v>192</v>
      </c>
      <c r="C5664" t="s">
        <v>193</v>
      </c>
      <c r="D5664">
        <v>10</v>
      </c>
      <c r="E5664" t="s">
        <v>1</v>
      </c>
      <c r="F5664" t="s">
        <v>21</v>
      </c>
      <c r="G5664" t="s">
        <v>149</v>
      </c>
      <c r="H5664">
        <v>355</v>
      </c>
      <c r="I5664">
        <v>315</v>
      </c>
      <c r="J5664">
        <v>37.6</v>
      </c>
      <c r="K5664">
        <v>10.4</v>
      </c>
      <c r="L5664">
        <v>200</v>
      </c>
      <c r="M5664">
        <v>28.1</v>
      </c>
      <c r="N5664">
        <v>3.7</v>
      </c>
      <c r="O5664">
        <v>27.4</v>
      </c>
      <c r="P5664">
        <v>29.3</v>
      </c>
      <c r="Q5664">
        <v>30.6</v>
      </c>
      <c r="R5664">
        <v>3.1</v>
      </c>
      <c r="S5664">
        <v>75</v>
      </c>
      <c r="T5664">
        <v>20400</v>
      </c>
      <c r="U5664">
        <v>33200</v>
      </c>
      <c r="V5664">
        <v>49300</v>
      </c>
    </row>
    <row r="5665" spans="1:22" x14ac:dyDescent="0.25">
      <c r="A5665" t="str">
        <f t="shared" si="88"/>
        <v>2018/201910FemaleLanguages and area studiesUK</v>
      </c>
      <c r="B5665" t="s">
        <v>192</v>
      </c>
      <c r="C5665" t="s">
        <v>193</v>
      </c>
      <c r="D5665">
        <v>10</v>
      </c>
      <c r="E5665" t="s">
        <v>1</v>
      </c>
      <c r="F5665" t="s">
        <v>61</v>
      </c>
      <c r="G5665" t="s">
        <v>149</v>
      </c>
      <c r="H5665">
        <v>3750</v>
      </c>
      <c r="I5665">
        <v>3575</v>
      </c>
      <c r="J5665">
        <v>3.2</v>
      </c>
      <c r="K5665">
        <v>4.7</v>
      </c>
      <c r="L5665">
        <v>3460</v>
      </c>
      <c r="M5665">
        <v>15.5</v>
      </c>
      <c r="N5665">
        <v>4.5999999999999996</v>
      </c>
      <c r="O5665">
        <v>72.3</v>
      </c>
      <c r="P5665">
        <v>75.599999999999994</v>
      </c>
      <c r="Q5665">
        <v>76.7</v>
      </c>
      <c r="R5665">
        <v>4.4000000000000004</v>
      </c>
      <c r="S5665">
        <v>2395</v>
      </c>
      <c r="T5665">
        <v>19300</v>
      </c>
      <c r="U5665">
        <v>31000</v>
      </c>
      <c r="V5665">
        <v>44500</v>
      </c>
    </row>
    <row r="5666" spans="1:22" x14ac:dyDescent="0.25">
      <c r="A5666" t="str">
        <f t="shared" si="88"/>
        <v>2018/201910FemaleLanguages and area studiesNon-EU</v>
      </c>
      <c r="B5666" t="s">
        <v>192</v>
      </c>
      <c r="C5666" t="s">
        <v>193</v>
      </c>
      <c r="D5666">
        <v>10</v>
      </c>
      <c r="E5666" t="s">
        <v>1</v>
      </c>
      <c r="F5666" t="s">
        <v>125</v>
      </c>
      <c r="G5666" t="s">
        <v>149</v>
      </c>
      <c r="H5666">
        <v>100</v>
      </c>
      <c r="I5666">
        <v>95</v>
      </c>
      <c r="J5666">
        <v>37.9</v>
      </c>
      <c r="K5666">
        <v>3.5</v>
      </c>
      <c r="L5666">
        <v>60</v>
      </c>
      <c r="M5666">
        <v>32.1</v>
      </c>
      <c r="N5666">
        <v>3.4</v>
      </c>
      <c r="O5666">
        <v>26</v>
      </c>
      <c r="P5666">
        <v>26.7</v>
      </c>
      <c r="Q5666">
        <v>26.7</v>
      </c>
      <c r="R5666">
        <v>0.7</v>
      </c>
      <c r="S5666">
        <v>20</v>
      </c>
      <c r="T5666">
        <v>27700</v>
      </c>
      <c r="U5666">
        <v>36500</v>
      </c>
      <c r="V5666">
        <v>55500</v>
      </c>
    </row>
    <row r="5667" spans="1:22" x14ac:dyDescent="0.25">
      <c r="A5667" t="str">
        <f t="shared" si="88"/>
        <v>2018/201910FemaleLawEU</v>
      </c>
      <c r="B5667" t="s">
        <v>192</v>
      </c>
      <c r="C5667" t="s">
        <v>193</v>
      </c>
      <c r="D5667">
        <v>10</v>
      </c>
      <c r="E5667" t="s">
        <v>1</v>
      </c>
      <c r="F5667" t="s">
        <v>21</v>
      </c>
      <c r="G5667" t="s">
        <v>7</v>
      </c>
      <c r="H5667">
        <v>360</v>
      </c>
      <c r="I5667">
        <v>330</v>
      </c>
      <c r="J5667">
        <v>52.4</v>
      </c>
      <c r="K5667">
        <v>7.3</v>
      </c>
      <c r="L5667">
        <v>160</v>
      </c>
      <c r="M5667">
        <v>19.7</v>
      </c>
      <c r="N5667">
        <v>2.8</v>
      </c>
      <c r="O5667">
        <v>24.2</v>
      </c>
      <c r="P5667">
        <v>25.1</v>
      </c>
      <c r="Q5667">
        <v>25.1</v>
      </c>
      <c r="R5667">
        <v>0.9</v>
      </c>
      <c r="S5667">
        <v>80</v>
      </c>
      <c r="T5667">
        <v>24800</v>
      </c>
      <c r="U5667">
        <v>55100</v>
      </c>
      <c r="V5667">
        <v>79900</v>
      </c>
    </row>
    <row r="5668" spans="1:22" x14ac:dyDescent="0.25">
      <c r="A5668" t="str">
        <f t="shared" si="88"/>
        <v>2018/201910FemaleLawUK</v>
      </c>
      <c r="B5668" t="s">
        <v>192</v>
      </c>
      <c r="C5668" t="s">
        <v>193</v>
      </c>
      <c r="D5668">
        <v>10</v>
      </c>
      <c r="E5668" t="s">
        <v>1</v>
      </c>
      <c r="F5668" t="s">
        <v>61</v>
      </c>
      <c r="G5668" t="s">
        <v>7</v>
      </c>
      <c r="H5668">
        <v>7065</v>
      </c>
      <c r="I5668">
        <v>6950</v>
      </c>
      <c r="J5668">
        <v>3.7</v>
      </c>
      <c r="K5668">
        <v>1.7</v>
      </c>
      <c r="L5668">
        <v>6690</v>
      </c>
      <c r="M5668">
        <v>9.4</v>
      </c>
      <c r="N5668">
        <v>4.8</v>
      </c>
      <c r="O5668">
        <v>78.099999999999994</v>
      </c>
      <c r="P5668">
        <v>81.2</v>
      </c>
      <c r="Q5668">
        <v>82.1</v>
      </c>
      <c r="R5668">
        <v>4</v>
      </c>
      <c r="S5668">
        <v>5190</v>
      </c>
      <c r="T5668">
        <v>20400</v>
      </c>
      <c r="U5668">
        <v>31800</v>
      </c>
      <c r="V5668">
        <v>47400</v>
      </c>
    </row>
    <row r="5669" spans="1:22" x14ac:dyDescent="0.25">
      <c r="A5669" t="str">
        <f t="shared" si="88"/>
        <v>2018/201910FemaleLawNon-EU</v>
      </c>
      <c r="B5669" t="s">
        <v>192</v>
      </c>
      <c r="C5669" t="s">
        <v>193</v>
      </c>
      <c r="D5669">
        <v>10</v>
      </c>
      <c r="E5669" t="s">
        <v>1</v>
      </c>
      <c r="F5669" t="s">
        <v>125</v>
      </c>
      <c r="G5669" t="s">
        <v>7</v>
      </c>
      <c r="H5669">
        <v>935</v>
      </c>
      <c r="I5669">
        <v>895</v>
      </c>
      <c r="J5669">
        <v>55.1</v>
      </c>
      <c r="K5669">
        <v>4.3</v>
      </c>
      <c r="L5669">
        <v>400</v>
      </c>
      <c r="M5669">
        <v>26.8</v>
      </c>
      <c r="N5669">
        <v>1.3</v>
      </c>
      <c r="O5669">
        <v>15</v>
      </c>
      <c r="P5669">
        <v>16.3</v>
      </c>
      <c r="Q5669">
        <v>16.8</v>
      </c>
      <c r="R5669">
        <v>1.8</v>
      </c>
      <c r="S5669">
        <v>120</v>
      </c>
      <c r="T5669">
        <v>24500</v>
      </c>
      <c r="U5669">
        <v>41600</v>
      </c>
      <c r="V5669">
        <v>71900</v>
      </c>
    </row>
    <row r="5670" spans="1:22" x14ac:dyDescent="0.25">
      <c r="A5670" t="str">
        <f t="shared" si="88"/>
        <v>2018/201910FemaleMaterials and technologyEU</v>
      </c>
      <c r="B5670" t="s">
        <v>192</v>
      </c>
      <c r="C5670" t="s">
        <v>193</v>
      </c>
      <c r="D5670">
        <v>10</v>
      </c>
      <c r="E5670" t="s">
        <v>1</v>
      </c>
      <c r="F5670" t="s">
        <v>21</v>
      </c>
      <c r="G5670" t="s">
        <v>150</v>
      </c>
      <c r="H5670">
        <v>50</v>
      </c>
      <c r="I5670">
        <v>45</v>
      </c>
      <c r="J5670">
        <v>26.7</v>
      </c>
      <c r="K5670">
        <v>9.4</v>
      </c>
      <c r="L5670">
        <v>30</v>
      </c>
      <c r="M5670">
        <v>33.200000000000003</v>
      </c>
      <c r="N5670">
        <v>2.2999999999999998</v>
      </c>
      <c r="O5670">
        <v>35.9</v>
      </c>
      <c r="P5670">
        <v>37.9</v>
      </c>
      <c r="Q5670">
        <v>37.9</v>
      </c>
      <c r="R5670">
        <v>1.9</v>
      </c>
      <c r="S5670">
        <v>15</v>
      </c>
      <c r="T5670">
        <v>23000</v>
      </c>
      <c r="U5670">
        <v>27400</v>
      </c>
      <c r="V5670">
        <v>38000</v>
      </c>
    </row>
    <row r="5671" spans="1:22" x14ac:dyDescent="0.25">
      <c r="A5671" t="str">
        <f t="shared" si="88"/>
        <v>2018/201910FemaleMaterials and technologyUK</v>
      </c>
      <c r="B5671" t="s">
        <v>192</v>
      </c>
      <c r="C5671" t="s">
        <v>193</v>
      </c>
      <c r="D5671">
        <v>10</v>
      </c>
      <c r="E5671" t="s">
        <v>1</v>
      </c>
      <c r="F5671" t="s">
        <v>61</v>
      </c>
      <c r="G5671" t="s">
        <v>150</v>
      </c>
      <c r="H5671">
        <v>740</v>
      </c>
      <c r="I5671">
        <v>715</v>
      </c>
      <c r="J5671">
        <v>3.3</v>
      </c>
      <c r="K5671">
        <v>3.2</v>
      </c>
      <c r="L5671">
        <v>690</v>
      </c>
      <c r="M5671">
        <v>9.9</v>
      </c>
      <c r="N5671">
        <v>6</v>
      </c>
      <c r="O5671">
        <v>76.400000000000006</v>
      </c>
      <c r="P5671">
        <v>80.2</v>
      </c>
      <c r="Q5671">
        <v>80.8</v>
      </c>
      <c r="R5671">
        <v>4.4000000000000004</v>
      </c>
      <c r="S5671">
        <v>515</v>
      </c>
      <c r="T5671">
        <v>16400</v>
      </c>
      <c r="U5671">
        <v>27400</v>
      </c>
      <c r="V5671">
        <v>39800</v>
      </c>
    </row>
    <row r="5672" spans="1:22" x14ac:dyDescent="0.25">
      <c r="A5672" t="str">
        <f t="shared" si="88"/>
        <v>2018/201910FemaleMaterials and technologyNon-EU</v>
      </c>
      <c r="B5672" t="s">
        <v>192</v>
      </c>
      <c r="C5672" t="s">
        <v>193</v>
      </c>
      <c r="D5672">
        <v>10</v>
      </c>
      <c r="E5672" t="s">
        <v>1</v>
      </c>
      <c r="F5672" t="s">
        <v>125</v>
      </c>
      <c r="G5672" t="s">
        <v>150</v>
      </c>
      <c r="H5672">
        <v>90</v>
      </c>
      <c r="I5672">
        <v>85</v>
      </c>
      <c r="J5672">
        <v>59.9</v>
      </c>
      <c r="K5672">
        <v>8.8000000000000007</v>
      </c>
      <c r="L5672">
        <v>35</v>
      </c>
      <c r="M5672">
        <v>30.5</v>
      </c>
      <c r="N5672">
        <v>0</v>
      </c>
      <c r="O5672">
        <v>8.4</v>
      </c>
      <c r="P5672">
        <v>8.4</v>
      </c>
      <c r="Q5672">
        <v>9.6</v>
      </c>
      <c r="R5672">
        <v>1.2</v>
      </c>
      <c r="S5672" t="s">
        <v>124</v>
      </c>
      <c r="T5672" t="s">
        <v>124</v>
      </c>
      <c r="U5672" t="s">
        <v>124</v>
      </c>
      <c r="V5672" t="s">
        <v>124</v>
      </c>
    </row>
    <row r="5673" spans="1:22" x14ac:dyDescent="0.25">
      <c r="A5673" t="str">
        <f t="shared" si="88"/>
        <v>2018/201910FemaleMathematical sciencesEU</v>
      </c>
      <c r="B5673" t="s">
        <v>192</v>
      </c>
      <c r="C5673" t="s">
        <v>193</v>
      </c>
      <c r="D5673">
        <v>10</v>
      </c>
      <c r="E5673" t="s">
        <v>1</v>
      </c>
      <c r="F5673" t="s">
        <v>21</v>
      </c>
      <c r="G5673" t="s">
        <v>5</v>
      </c>
      <c r="H5673">
        <v>95</v>
      </c>
      <c r="I5673">
        <v>90</v>
      </c>
      <c r="J5673">
        <v>59.7</v>
      </c>
      <c r="K5673">
        <v>3.7</v>
      </c>
      <c r="L5673">
        <v>35</v>
      </c>
      <c r="M5673">
        <v>17.8</v>
      </c>
      <c r="N5673">
        <v>1.1000000000000001</v>
      </c>
      <c r="O5673">
        <v>18.8</v>
      </c>
      <c r="P5673">
        <v>20.3</v>
      </c>
      <c r="Q5673">
        <v>21.4</v>
      </c>
      <c r="R5673">
        <v>2.5</v>
      </c>
      <c r="S5673">
        <v>15</v>
      </c>
      <c r="T5673">
        <v>33200</v>
      </c>
      <c r="U5673">
        <v>56200</v>
      </c>
      <c r="V5673">
        <v>85000</v>
      </c>
    </row>
    <row r="5674" spans="1:22" x14ac:dyDescent="0.25">
      <c r="A5674" t="str">
        <f t="shared" si="88"/>
        <v>2018/201910FemaleMathematical sciencesUK</v>
      </c>
      <c r="B5674" t="s">
        <v>192</v>
      </c>
      <c r="C5674" t="s">
        <v>193</v>
      </c>
      <c r="D5674">
        <v>10</v>
      </c>
      <c r="E5674" t="s">
        <v>1</v>
      </c>
      <c r="F5674" t="s">
        <v>61</v>
      </c>
      <c r="G5674" t="s">
        <v>5</v>
      </c>
      <c r="H5674">
        <v>1605</v>
      </c>
      <c r="I5674">
        <v>1545</v>
      </c>
      <c r="J5674">
        <v>3.4</v>
      </c>
      <c r="K5674">
        <v>3.5</v>
      </c>
      <c r="L5674">
        <v>1495</v>
      </c>
      <c r="M5674">
        <v>10.9</v>
      </c>
      <c r="N5674">
        <v>3.6</v>
      </c>
      <c r="O5674">
        <v>78.8</v>
      </c>
      <c r="P5674">
        <v>81.3</v>
      </c>
      <c r="Q5674">
        <v>82.1</v>
      </c>
      <c r="R5674">
        <v>3.3</v>
      </c>
      <c r="S5674">
        <v>1170</v>
      </c>
      <c r="T5674">
        <v>25200</v>
      </c>
      <c r="U5674">
        <v>37200</v>
      </c>
      <c r="V5674">
        <v>55100</v>
      </c>
    </row>
    <row r="5675" spans="1:22" x14ac:dyDescent="0.25">
      <c r="A5675" t="str">
        <f t="shared" si="88"/>
        <v>2018/201910FemaleMathematical sciencesNon-EU</v>
      </c>
      <c r="B5675" t="s">
        <v>192</v>
      </c>
      <c r="C5675" t="s">
        <v>193</v>
      </c>
      <c r="D5675">
        <v>10</v>
      </c>
      <c r="E5675" t="s">
        <v>1</v>
      </c>
      <c r="F5675" t="s">
        <v>125</v>
      </c>
      <c r="G5675" t="s">
        <v>5</v>
      </c>
      <c r="H5675">
        <v>345</v>
      </c>
      <c r="I5675">
        <v>330</v>
      </c>
      <c r="J5675">
        <v>63</v>
      </c>
      <c r="K5675">
        <v>3</v>
      </c>
      <c r="L5675">
        <v>125</v>
      </c>
      <c r="M5675">
        <v>22.9</v>
      </c>
      <c r="N5675">
        <v>0.6</v>
      </c>
      <c r="O5675">
        <v>13</v>
      </c>
      <c r="P5675">
        <v>13.5</v>
      </c>
      <c r="Q5675">
        <v>13.5</v>
      </c>
      <c r="R5675">
        <v>0.5</v>
      </c>
      <c r="S5675">
        <v>35</v>
      </c>
      <c r="T5675">
        <v>24100</v>
      </c>
      <c r="U5675">
        <v>43100</v>
      </c>
      <c r="V5675">
        <v>79900</v>
      </c>
    </row>
    <row r="5676" spans="1:22" x14ac:dyDescent="0.25">
      <c r="A5676" t="str">
        <f t="shared" si="88"/>
        <v>2018/201910FemaleMedia, journalism and communicationsEU</v>
      </c>
      <c r="B5676" t="s">
        <v>192</v>
      </c>
      <c r="C5676" t="s">
        <v>193</v>
      </c>
      <c r="D5676">
        <v>10</v>
      </c>
      <c r="E5676" t="s">
        <v>1</v>
      </c>
      <c r="F5676" t="s">
        <v>21</v>
      </c>
      <c r="G5676" t="s">
        <v>151</v>
      </c>
      <c r="H5676">
        <v>270</v>
      </c>
      <c r="I5676">
        <v>245</v>
      </c>
      <c r="J5676">
        <v>40.299999999999997</v>
      </c>
      <c r="K5676">
        <v>10.1</v>
      </c>
      <c r="L5676">
        <v>145</v>
      </c>
      <c r="M5676">
        <v>28.5</v>
      </c>
      <c r="N5676">
        <v>2.9</v>
      </c>
      <c r="O5676">
        <v>27.9</v>
      </c>
      <c r="P5676">
        <v>28.1</v>
      </c>
      <c r="Q5676">
        <v>28.3</v>
      </c>
      <c r="R5676">
        <v>0.4</v>
      </c>
      <c r="S5676">
        <v>60</v>
      </c>
      <c r="T5676">
        <v>19300</v>
      </c>
      <c r="U5676">
        <v>32800</v>
      </c>
      <c r="V5676">
        <v>44500</v>
      </c>
    </row>
    <row r="5677" spans="1:22" x14ac:dyDescent="0.25">
      <c r="A5677" t="str">
        <f t="shared" si="88"/>
        <v>2018/201910FemaleMedia, journalism and communicationsUK</v>
      </c>
      <c r="B5677" t="s">
        <v>192</v>
      </c>
      <c r="C5677" t="s">
        <v>193</v>
      </c>
      <c r="D5677">
        <v>10</v>
      </c>
      <c r="E5677" t="s">
        <v>1</v>
      </c>
      <c r="F5677" t="s">
        <v>61</v>
      </c>
      <c r="G5677" t="s">
        <v>151</v>
      </c>
      <c r="H5677">
        <v>4410</v>
      </c>
      <c r="I5677">
        <v>4305</v>
      </c>
      <c r="J5677">
        <v>2.1</v>
      </c>
      <c r="K5677">
        <v>2.2999999999999998</v>
      </c>
      <c r="L5677">
        <v>4215</v>
      </c>
      <c r="M5677">
        <v>9.5</v>
      </c>
      <c r="N5677">
        <v>5</v>
      </c>
      <c r="O5677">
        <v>80.599999999999994</v>
      </c>
      <c r="P5677">
        <v>83</v>
      </c>
      <c r="Q5677">
        <v>83.4</v>
      </c>
      <c r="R5677">
        <v>2.8</v>
      </c>
      <c r="S5677">
        <v>3275</v>
      </c>
      <c r="T5677">
        <v>17200</v>
      </c>
      <c r="U5677">
        <v>27000</v>
      </c>
      <c r="V5677">
        <v>37200</v>
      </c>
    </row>
    <row r="5678" spans="1:22" x14ac:dyDescent="0.25">
      <c r="A5678" t="str">
        <f t="shared" si="88"/>
        <v>2018/201910FemaleMedia, journalism and communicationsNon-EU</v>
      </c>
      <c r="B5678" t="s">
        <v>192</v>
      </c>
      <c r="C5678" t="s">
        <v>193</v>
      </c>
      <c r="D5678">
        <v>10</v>
      </c>
      <c r="E5678" t="s">
        <v>1</v>
      </c>
      <c r="F5678" t="s">
        <v>125</v>
      </c>
      <c r="G5678" t="s">
        <v>151</v>
      </c>
      <c r="H5678">
        <v>365</v>
      </c>
      <c r="I5678">
        <v>350</v>
      </c>
      <c r="J5678">
        <v>58.1</v>
      </c>
      <c r="K5678">
        <v>3.4</v>
      </c>
      <c r="L5678">
        <v>145</v>
      </c>
      <c r="M5678">
        <v>25.6</v>
      </c>
      <c r="N5678">
        <v>1</v>
      </c>
      <c r="O5678">
        <v>14.2</v>
      </c>
      <c r="P5678">
        <v>14.6</v>
      </c>
      <c r="Q5678">
        <v>15.3</v>
      </c>
      <c r="R5678">
        <v>1.1000000000000001</v>
      </c>
      <c r="S5678">
        <v>35</v>
      </c>
      <c r="T5678">
        <v>16100</v>
      </c>
      <c r="U5678">
        <v>27300</v>
      </c>
      <c r="V5678">
        <v>41600</v>
      </c>
    </row>
    <row r="5679" spans="1:22" x14ac:dyDescent="0.25">
      <c r="A5679" t="str">
        <f t="shared" si="88"/>
        <v>2018/201910FemaleMedical sciencesEU</v>
      </c>
      <c r="B5679" t="s">
        <v>192</v>
      </c>
      <c r="C5679" t="s">
        <v>193</v>
      </c>
      <c r="D5679">
        <v>10</v>
      </c>
      <c r="E5679" t="s">
        <v>1</v>
      </c>
      <c r="F5679" t="s">
        <v>21</v>
      </c>
      <c r="G5679" t="s">
        <v>152</v>
      </c>
      <c r="H5679">
        <v>60</v>
      </c>
      <c r="I5679">
        <v>50</v>
      </c>
      <c r="J5679">
        <v>34.9</v>
      </c>
      <c r="K5679">
        <v>12.6</v>
      </c>
      <c r="L5679">
        <v>35</v>
      </c>
      <c r="M5679">
        <v>19.2</v>
      </c>
      <c r="N5679">
        <v>1.9</v>
      </c>
      <c r="O5679">
        <v>37.4</v>
      </c>
      <c r="P5679">
        <v>41.2</v>
      </c>
      <c r="Q5679">
        <v>44.1</v>
      </c>
      <c r="R5679">
        <v>6.7</v>
      </c>
      <c r="S5679">
        <v>20</v>
      </c>
      <c r="T5679">
        <v>26300</v>
      </c>
      <c r="U5679">
        <v>36100</v>
      </c>
      <c r="V5679">
        <v>46400</v>
      </c>
    </row>
    <row r="5680" spans="1:22" x14ac:dyDescent="0.25">
      <c r="A5680" t="str">
        <f t="shared" si="88"/>
        <v>2018/201910FemaleMedical sciencesUK</v>
      </c>
      <c r="B5680" t="s">
        <v>192</v>
      </c>
      <c r="C5680" t="s">
        <v>193</v>
      </c>
      <c r="D5680">
        <v>10</v>
      </c>
      <c r="E5680" t="s">
        <v>1</v>
      </c>
      <c r="F5680" t="s">
        <v>61</v>
      </c>
      <c r="G5680" t="s">
        <v>152</v>
      </c>
      <c r="H5680">
        <v>1980</v>
      </c>
      <c r="I5680">
        <v>1940</v>
      </c>
      <c r="J5680">
        <v>3.8</v>
      </c>
      <c r="K5680">
        <v>1.9</v>
      </c>
      <c r="L5680">
        <v>1865</v>
      </c>
      <c r="M5680">
        <v>7.3</v>
      </c>
      <c r="N5680">
        <v>3</v>
      </c>
      <c r="O5680">
        <v>75.5</v>
      </c>
      <c r="P5680">
        <v>84.7</v>
      </c>
      <c r="Q5680">
        <v>85.8</v>
      </c>
      <c r="R5680">
        <v>10.4</v>
      </c>
      <c r="S5680">
        <v>1415</v>
      </c>
      <c r="T5680">
        <v>21200</v>
      </c>
      <c r="U5680">
        <v>32100</v>
      </c>
      <c r="V5680">
        <v>42300</v>
      </c>
    </row>
    <row r="5681" spans="1:22" x14ac:dyDescent="0.25">
      <c r="A5681" t="str">
        <f t="shared" si="88"/>
        <v>2018/201910FemaleMedical sciencesNon-EU</v>
      </c>
      <c r="B5681" t="s">
        <v>192</v>
      </c>
      <c r="C5681" t="s">
        <v>193</v>
      </c>
      <c r="D5681">
        <v>10</v>
      </c>
      <c r="E5681" t="s">
        <v>1</v>
      </c>
      <c r="F5681" t="s">
        <v>125</v>
      </c>
      <c r="G5681" t="s">
        <v>152</v>
      </c>
      <c r="H5681">
        <v>60</v>
      </c>
      <c r="I5681">
        <v>55</v>
      </c>
      <c r="J5681">
        <v>21.9</v>
      </c>
      <c r="K5681">
        <v>6</v>
      </c>
      <c r="L5681">
        <v>45</v>
      </c>
      <c r="M5681">
        <v>34.700000000000003</v>
      </c>
      <c r="N5681">
        <v>1.8</v>
      </c>
      <c r="O5681">
        <v>29.6</v>
      </c>
      <c r="P5681">
        <v>41.6</v>
      </c>
      <c r="Q5681">
        <v>41.6</v>
      </c>
      <c r="R5681">
        <v>12.1</v>
      </c>
      <c r="S5681">
        <v>15</v>
      </c>
      <c r="T5681">
        <v>26600</v>
      </c>
      <c r="U5681">
        <v>41600</v>
      </c>
      <c r="V5681">
        <v>55500</v>
      </c>
    </row>
    <row r="5682" spans="1:22" x14ac:dyDescent="0.25">
      <c r="A5682" t="str">
        <f t="shared" si="88"/>
        <v>2018/201910FemaleMedicine and dentistryEU</v>
      </c>
      <c r="B5682" t="s">
        <v>192</v>
      </c>
      <c r="C5682" t="s">
        <v>193</v>
      </c>
      <c r="D5682">
        <v>10</v>
      </c>
      <c r="E5682" t="s">
        <v>1</v>
      </c>
      <c r="F5682" t="s">
        <v>21</v>
      </c>
      <c r="G5682" t="s">
        <v>77</v>
      </c>
      <c r="H5682">
        <v>90</v>
      </c>
      <c r="I5682">
        <v>85</v>
      </c>
      <c r="J5682">
        <v>18.100000000000001</v>
      </c>
      <c r="K5682">
        <v>8.8000000000000007</v>
      </c>
      <c r="L5682">
        <v>70</v>
      </c>
      <c r="M5682">
        <v>13.3</v>
      </c>
      <c r="N5682">
        <v>2.4</v>
      </c>
      <c r="O5682">
        <v>48.2</v>
      </c>
      <c r="P5682">
        <v>63.9</v>
      </c>
      <c r="Q5682">
        <v>66.3</v>
      </c>
      <c r="R5682">
        <v>18.100000000000001</v>
      </c>
      <c r="S5682">
        <v>35</v>
      </c>
      <c r="T5682">
        <v>41900</v>
      </c>
      <c r="U5682">
        <v>51100</v>
      </c>
      <c r="V5682">
        <v>64200</v>
      </c>
    </row>
    <row r="5683" spans="1:22" x14ac:dyDescent="0.25">
      <c r="A5683" t="str">
        <f t="shared" si="88"/>
        <v>2018/201910FemaleMedicine and dentistryUK</v>
      </c>
      <c r="B5683" t="s">
        <v>192</v>
      </c>
      <c r="C5683" t="s">
        <v>193</v>
      </c>
      <c r="D5683">
        <v>10</v>
      </c>
      <c r="E5683" t="s">
        <v>1</v>
      </c>
      <c r="F5683" t="s">
        <v>61</v>
      </c>
      <c r="G5683" t="s">
        <v>77</v>
      </c>
      <c r="H5683">
        <v>3665</v>
      </c>
      <c r="I5683">
        <v>3575</v>
      </c>
      <c r="J5683">
        <v>3.6</v>
      </c>
      <c r="K5683">
        <v>2.5</v>
      </c>
      <c r="L5683">
        <v>3445</v>
      </c>
      <c r="M5683">
        <v>8.8000000000000007</v>
      </c>
      <c r="N5683">
        <v>3.3</v>
      </c>
      <c r="O5683">
        <v>70.2</v>
      </c>
      <c r="P5683">
        <v>83.1</v>
      </c>
      <c r="Q5683">
        <v>84.3</v>
      </c>
      <c r="R5683">
        <v>14.1</v>
      </c>
      <c r="S5683">
        <v>2315</v>
      </c>
      <c r="T5683">
        <v>30700</v>
      </c>
      <c r="U5683">
        <v>46000</v>
      </c>
      <c r="V5683">
        <v>61700</v>
      </c>
    </row>
    <row r="5684" spans="1:22" x14ac:dyDescent="0.25">
      <c r="A5684" t="str">
        <f t="shared" si="88"/>
        <v>2018/201910FemaleMedicine and dentistryNon-EU</v>
      </c>
      <c r="B5684" t="s">
        <v>192</v>
      </c>
      <c r="C5684" t="s">
        <v>193</v>
      </c>
      <c r="D5684">
        <v>10</v>
      </c>
      <c r="E5684" t="s">
        <v>1</v>
      </c>
      <c r="F5684" t="s">
        <v>125</v>
      </c>
      <c r="G5684" t="s">
        <v>77</v>
      </c>
      <c r="H5684">
        <v>250</v>
      </c>
      <c r="I5684">
        <v>235</v>
      </c>
      <c r="J5684">
        <v>36.700000000000003</v>
      </c>
      <c r="K5684">
        <v>6</v>
      </c>
      <c r="L5684">
        <v>150</v>
      </c>
      <c r="M5684">
        <v>15.2</v>
      </c>
      <c r="N5684">
        <v>2.1</v>
      </c>
      <c r="O5684">
        <v>32.9</v>
      </c>
      <c r="P5684">
        <v>44.7</v>
      </c>
      <c r="Q5684">
        <v>46</v>
      </c>
      <c r="R5684">
        <v>13.1</v>
      </c>
      <c r="S5684">
        <v>75</v>
      </c>
      <c r="T5684">
        <v>35400</v>
      </c>
      <c r="U5684">
        <v>53800</v>
      </c>
      <c r="V5684">
        <v>65300</v>
      </c>
    </row>
    <row r="5685" spans="1:22" x14ac:dyDescent="0.25">
      <c r="A5685" t="str">
        <f t="shared" si="88"/>
        <v>2018/201910FemaleNursing and midwiferyEU</v>
      </c>
      <c r="B5685" t="s">
        <v>192</v>
      </c>
      <c r="C5685" t="s">
        <v>193</v>
      </c>
      <c r="D5685">
        <v>10</v>
      </c>
      <c r="E5685" t="s">
        <v>1</v>
      </c>
      <c r="F5685" t="s">
        <v>21</v>
      </c>
      <c r="G5685" t="s">
        <v>153</v>
      </c>
      <c r="H5685">
        <v>75</v>
      </c>
      <c r="I5685">
        <v>60</v>
      </c>
      <c r="J5685">
        <v>41.5</v>
      </c>
      <c r="K5685">
        <v>21.3</v>
      </c>
      <c r="L5685">
        <v>35</v>
      </c>
      <c r="M5685">
        <v>22</v>
      </c>
      <c r="N5685">
        <v>3.4</v>
      </c>
      <c r="O5685">
        <v>28</v>
      </c>
      <c r="P5685">
        <v>31.4</v>
      </c>
      <c r="Q5685">
        <v>33.1</v>
      </c>
      <c r="R5685">
        <v>5.0999999999999996</v>
      </c>
      <c r="S5685">
        <v>15</v>
      </c>
      <c r="T5685">
        <v>21500</v>
      </c>
      <c r="U5685">
        <v>27000</v>
      </c>
      <c r="V5685">
        <v>39100</v>
      </c>
    </row>
    <row r="5686" spans="1:22" x14ac:dyDescent="0.25">
      <c r="A5686" t="str">
        <f t="shared" si="88"/>
        <v>2018/201910FemaleNursing and midwiferyUK</v>
      </c>
      <c r="B5686" t="s">
        <v>192</v>
      </c>
      <c r="C5686" t="s">
        <v>193</v>
      </c>
      <c r="D5686">
        <v>10</v>
      </c>
      <c r="E5686" t="s">
        <v>1</v>
      </c>
      <c r="F5686" t="s">
        <v>61</v>
      </c>
      <c r="G5686" t="s">
        <v>153</v>
      </c>
      <c r="H5686">
        <v>8985</v>
      </c>
      <c r="I5686">
        <v>8810</v>
      </c>
      <c r="J5686">
        <v>8.4</v>
      </c>
      <c r="K5686">
        <v>2</v>
      </c>
      <c r="L5686">
        <v>8070</v>
      </c>
      <c r="M5686">
        <v>6.4</v>
      </c>
      <c r="N5686">
        <v>3.1</v>
      </c>
      <c r="O5686">
        <v>70.099999999999994</v>
      </c>
      <c r="P5686">
        <v>80.8</v>
      </c>
      <c r="Q5686">
        <v>82.2</v>
      </c>
      <c r="R5686">
        <v>12.1</v>
      </c>
      <c r="S5686">
        <v>5965</v>
      </c>
      <c r="T5686">
        <v>20100</v>
      </c>
      <c r="U5686">
        <v>29200</v>
      </c>
      <c r="V5686">
        <v>37600</v>
      </c>
    </row>
    <row r="5687" spans="1:22" x14ac:dyDescent="0.25">
      <c r="A5687" t="str">
        <f t="shared" si="88"/>
        <v>2018/201910FemaleNursing and midwiferyNon-EU</v>
      </c>
      <c r="B5687" t="s">
        <v>192</v>
      </c>
      <c r="C5687" t="s">
        <v>193</v>
      </c>
      <c r="D5687">
        <v>10</v>
      </c>
      <c r="E5687" t="s">
        <v>1</v>
      </c>
      <c r="F5687" t="s">
        <v>125</v>
      </c>
      <c r="G5687" t="s">
        <v>153</v>
      </c>
      <c r="H5687">
        <v>180</v>
      </c>
      <c r="I5687">
        <v>165</v>
      </c>
      <c r="J5687">
        <v>20.9</v>
      </c>
      <c r="K5687">
        <v>7.3</v>
      </c>
      <c r="L5687">
        <v>130</v>
      </c>
      <c r="M5687">
        <v>16.399999999999999</v>
      </c>
      <c r="N5687">
        <v>1.8</v>
      </c>
      <c r="O5687">
        <v>48.5</v>
      </c>
      <c r="P5687">
        <v>57</v>
      </c>
      <c r="Q5687">
        <v>60.9</v>
      </c>
      <c r="R5687">
        <v>12.3</v>
      </c>
      <c r="S5687">
        <v>75</v>
      </c>
      <c r="T5687">
        <v>21500</v>
      </c>
      <c r="U5687">
        <v>33600</v>
      </c>
      <c r="V5687">
        <v>46400</v>
      </c>
    </row>
    <row r="5688" spans="1:22" x14ac:dyDescent="0.25">
      <c r="A5688" t="str">
        <f t="shared" si="88"/>
        <v>2018/201910FemalePerforming artsEU</v>
      </c>
      <c r="B5688" t="s">
        <v>192</v>
      </c>
      <c r="C5688" t="s">
        <v>193</v>
      </c>
      <c r="D5688">
        <v>10</v>
      </c>
      <c r="E5688" t="s">
        <v>1</v>
      </c>
      <c r="F5688" t="s">
        <v>21</v>
      </c>
      <c r="G5688" t="s">
        <v>154</v>
      </c>
      <c r="H5688">
        <v>285</v>
      </c>
      <c r="I5688">
        <v>250</v>
      </c>
      <c r="J5688">
        <v>37.5</v>
      </c>
      <c r="K5688">
        <v>12.2</v>
      </c>
      <c r="L5688">
        <v>155</v>
      </c>
      <c r="M5688">
        <v>26.6</v>
      </c>
      <c r="N5688">
        <v>1.2</v>
      </c>
      <c r="O5688">
        <v>31.5</v>
      </c>
      <c r="P5688">
        <v>34.299999999999997</v>
      </c>
      <c r="Q5688">
        <v>34.700000000000003</v>
      </c>
      <c r="R5688">
        <v>3.2</v>
      </c>
      <c r="S5688">
        <v>70</v>
      </c>
      <c r="T5688">
        <v>8400</v>
      </c>
      <c r="U5688">
        <v>19000</v>
      </c>
      <c r="V5688">
        <v>31000</v>
      </c>
    </row>
    <row r="5689" spans="1:22" x14ac:dyDescent="0.25">
      <c r="A5689" t="str">
        <f t="shared" si="88"/>
        <v>2018/201910FemalePerforming artsUK</v>
      </c>
      <c r="B5689" t="s">
        <v>192</v>
      </c>
      <c r="C5689" t="s">
        <v>193</v>
      </c>
      <c r="D5689">
        <v>10</v>
      </c>
      <c r="E5689" t="s">
        <v>1</v>
      </c>
      <c r="F5689" t="s">
        <v>61</v>
      </c>
      <c r="G5689" t="s">
        <v>154</v>
      </c>
      <c r="H5689">
        <v>5645</v>
      </c>
      <c r="I5689">
        <v>5535</v>
      </c>
      <c r="J5689">
        <v>3.4</v>
      </c>
      <c r="K5689">
        <v>2</v>
      </c>
      <c r="L5689">
        <v>5345</v>
      </c>
      <c r="M5689">
        <v>7.1</v>
      </c>
      <c r="N5689">
        <v>4.5</v>
      </c>
      <c r="O5689">
        <v>80.400000000000006</v>
      </c>
      <c r="P5689">
        <v>84.5</v>
      </c>
      <c r="Q5689">
        <v>85.1</v>
      </c>
      <c r="R5689">
        <v>4.7</v>
      </c>
      <c r="S5689">
        <v>4015</v>
      </c>
      <c r="T5689">
        <v>14200</v>
      </c>
      <c r="U5689">
        <v>23400</v>
      </c>
      <c r="V5689">
        <v>33600</v>
      </c>
    </row>
    <row r="5690" spans="1:22" x14ac:dyDescent="0.25">
      <c r="A5690" t="str">
        <f t="shared" si="88"/>
        <v>2018/201910FemalePerforming artsNon-EU</v>
      </c>
      <c r="B5690" t="s">
        <v>192</v>
      </c>
      <c r="C5690" t="s">
        <v>193</v>
      </c>
      <c r="D5690">
        <v>10</v>
      </c>
      <c r="E5690" t="s">
        <v>1</v>
      </c>
      <c r="F5690" t="s">
        <v>125</v>
      </c>
      <c r="G5690" t="s">
        <v>154</v>
      </c>
      <c r="H5690">
        <v>245</v>
      </c>
      <c r="I5690">
        <v>225</v>
      </c>
      <c r="J5690">
        <v>50.2</v>
      </c>
      <c r="K5690">
        <v>7.2</v>
      </c>
      <c r="L5690">
        <v>115</v>
      </c>
      <c r="M5690">
        <v>28.3</v>
      </c>
      <c r="N5690">
        <v>1.3</v>
      </c>
      <c r="O5690">
        <v>16.2</v>
      </c>
      <c r="P5690">
        <v>18.899999999999999</v>
      </c>
      <c r="Q5690">
        <v>20.2</v>
      </c>
      <c r="R5690">
        <v>4</v>
      </c>
      <c r="S5690">
        <v>35</v>
      </c>
      <c r="T5690">
        <v>13400</v>
      </c>
      <c r="U5690">
        <v>27700</v>
      </c>
      <c r="V5690">
        <v>38000</v>
      </c>
    </row>
    <row r="5691" spans="1:22" x14ac:dyDescent="0.25">
      <c r="A5691" t="str">
        <f t="shared" si="88"/>
        <v>2018/201910FemalePharmacology, toxicology and pharmacyEU</v>
      </c>
      <c r="B5691" t="s">
        <v>192</v>
      </c>
      <c r="C5691" t="s">
        <v>193</v>
      </c>
      <c r="D5691">
        <v>10</v>
      </c>
      <c r="E5691" t="s">
        <v>1</v>
      </c>
      <c r="F5691" t="s">
        <v>21</v>
      </c>
      <c r="G5691" t="s">
        <v>78</v>
      </c>
      <c r="H5691">
        <v>100</v>
      </c>
      <c r="I5691">
        <v>70</v>
      </c>
      <c r="J5691">
        <v>26.7</v>
      </c>
      <c r="K5691">
        <v>30.6</v>
      </c>
      <c r="L5691">
        <v>50</v>
      </c>
      <c r="M5691">
        <v>31.6</v>
      </c>
      <c r="N5691">
        <v>5.9</v>
      </c>
      <c r="O5691">
        <v>26.2</v>
      </c>
      <c r="P5691">
        <v>33.6</v>
      </c>
      <c r="Q5691">
        <v>35.799999999999997</v>
      </c>
      <c r="R5691">
        <v>9.6</v>
      </c>
      <c r="S5691">
        <v>15</v>
      </c>
      <c r="T5691">
        <v>31700</v>
      </c>
      <c r="U5691">
        <v>38300</v>
      </c>
      <c r="V5691">
        <v>44900</v>
      </c>
    </row>
    <row r="5692" spans="1:22" x14ac:dyDescent="0.25">
      <c r="A5692" t="str">
        <f t="shared" si="88"/>
        <v>2018/201910FemalePharmacology, toxicology and pharmacyUK</v>
      </c>
      <c r="B5692" t="s">
        <v>192</v>
      </c>
      <c r="C5692" t="s">
        <v>193</v>
      </c>
      <c r="D5692">
        <v>10</v>
      </c>
      <c r="E5692" t="s">
        <v>1</v>
      </c>
      <c r="F5692" t="s">
        <v>61</v>
      </c>
      <c r="G5692" t="s">
        <v>78</v>
      </c>
      <c r="H5692">
        <v>1265</v>
      </c>
      <c r="I5692">
        <v>1245</v>
      </c>
      <c r="J5692">
        <v>5.7</v>
      </c>
      <c r="K5692">
        <v>1.7</v>
      </c>
      <c r="L5692">
        <v>1170</v>
      </c>
      <c r="M5692">
        <v>9.3000000000000007</v>
      </c>
      <c r="N5692">
        <v>2.6</v>
      </c>
      <c r="O5692">
        <v>70.8</v>
      </c>
      <c r="P5692">
        <v>80.3</v>
      </c>
      <c r="Q5692">
        <v>82.4</v>
      </c>
      <c r="R5692">
        <v>11.6</v>
      </c>
      <c r="S5692">
        <v>850</v>
      </c>
      <c r="T5692">
        <v>19700</v>
      </c>
      <c r="U5692">
        <v>33600</v>
      </c>
      <c r="V5692">
        <v>44200</v>
      </c>
    </row>
    <row r="5693" spans="1:22" x14ac:dyDescent="0.25">
      <c r="A5693" t="str">
        <f t="shared" si="88"/>
        <v>2018/201910FemalePharmacology, toxicology and pharmacyNon-EU</v>
      </c>
      <c r="B5693" t="s">
        <v>192</v>
      </c>
      <c r="C5693" t="s">
        <v>193</v>
      </c>
      <c r="D5693">
        <v>10</v>
      </c>
      <c r="E5693" t="s">
        <v>1</v>
      </c>
      <c r="F5693" t="s">
        <v>125</v>
      </c>
      <c r="G5693" t="s">
        <v>78</v>
      </c>
      <c r="H5693">
        <v>220</v>
      </c>
      <c r="I5693">
        <v>195</v>
      </c>
      <c r="J5693">
        <v>29.9</v>
      </c>
      <c r="K5693">
        <v>9.4</v>
      </c>
      <c r="L5693">
        <v>140</v>
      </c>
      <c r="M5693">
        <v>38.700000000000003</v>
      </c>
      <c r="N5693">
        <v>1</v>
      </c>
      <c r="O5693">
        <v>25</v>
      </c>
      <c r="P5693">
        <v>29.9</v>
      </c>
      <c r="Q5693">
        <v>30.4</v>
      </c>
      <c r="R5693">
        <v>5.4</v>
      </c>
      <c r="S5693">
        <v>45</v>
      </c>
      <c r="T5693">
        <v>23700</v>
      </c>
      <c r="U5693">
        <v>39800</v>
      </c>
      <c r="V5693">
        <v>45600</v>
      </c>
    </row>
    <row r="5694" spans="1:22" x14ac:dyDescent="0.25">
      <c r="A5694" t="str">
        <f t="shared" si="88"/>
        <v>2018/201910FemalePhilosophy and religious studiesEU</v>
      </c>
      <c r="B5694" t="s">
        <v>192</v>
      </c>
      <c r="C5694" t="s">
        <v>193</v>
      </c>
      <c r="D5694">
        <v>10</v>
      </c>
      <c r="E5694" t="s">
        <v>1</v>
      </c>
      <c r="F5694" t="s">
        <v>21</v>
      </c>
      <c r="G5694" t="s">
        <v>115</v>
      </c>
      <c r="H5694">
        <v>35</v>
      </c>
      <c r="I5694">
        <v>30</v>
      </c>
      <c r="J5694">
        <v>30.7</v>
      </c>
      <c r="K5694">
        <v>12</v>
      </c>
      <c r="L5694">
        <v>20</v>
      </c>
      <c r="M5694">
        <v>28.9</v>
      </c>
      <c r="N5694">
        <v>4.2</v>
      </c>
      <c r="O5694">
        <v>27.2</v>
      </c>
      <c r="P5694">
        <v>33</v>
      </c>
      <c r="Q5694">
        <v>36.200000000000003</v>
      </c>
      <c r="R5694">
        <v>9</v>
      </c>
      <c r="S5694" t="s">
        <v>124</v>
      </c>
      <c r="T5694" t="s">
        <v>124</v>
      </c>
      <c r="U5694" t="s">
        <v>124</v>
      </c>
      <c r="V5694" t="s">
        <v>124</v>
      </c>
    </row>
    <row r="5695" spans="1:22" x14ac:dyDescent="0.25">
      <c r="A5695" t="str">
        <f t="shared" si="88"/>
        <v>2018/201910FemalePhilosophy and religious studiesUK</v>
      </c>
      <c r="B5695" t="s">
        <v>192</v>
      </c>
      <c r="C5695" t="s">
        <v>193</v>
      </c>
      <c r="D5695">
        <v>10</v>
      </c>
      <c r="E5695" t="s">
        <v>1</v>
      </c>
      <c r="F5695" t="s">
        <v>61</v>
      </c>
      <c r="G5695" t="s">
        <v>115</v>
      </c>
      <c r="H5695">
        <v>1665</v>
      </c>
      <c r="I5695">
        <v>1630</v>
      </c>
      <c r="J5695">
        <v>3.7</v>
      </c>
      <c r="K5695">
        <v>2.2000000000000002</v>
      </c>
      <c r="L5695">
        <v>1570</v>
      </c>
      <c r="M5695">
        <v>10.1</v>
      </c>
      <c r="N5695">
        <v>4.8</v>
      </c>
      <c r="O5695">
        <v>74.599999999999994</v>
      </c>
      <c r="P5695">
        <v>79.900000000000006</v>
      </c>
      <c r="Q5695">
        <v>81.400000000000006</v>
      </c>
      <c r="R5695">
        <v>6.8</v>
      </c>
      <c r="S5695">
        <v>1130</v>
      </c>
      <c r="T5695">
        <v>18200</v>
      </c>
      <c r="U5695">
        <v>29900</v>
      </c>
      <c r="V5695">
        <v>40500</v>
      </c>
    </row>
    <row r="5696" spans="1:22" x14ac:dyDescent="0.25">
      <c r="A5696" t="str">
        <f t="shared" si="88"/>
        <v>2018/201910FemalePhilosophy and religious studiesNon-EU</v>
      </c>
      <c r="B5696" t="s">
        <v>192</v>
      </c>
      <c r="C5696" t="s">
        <v>193</v>
      </c>
      <c r="D5696">
        <v>10</v>
      </c>
      <c r="E5696" t="s">
        <v>1</v>
      </c>
      <c r="F5696" t="s">
        <v>125</v>
      </c>
      <c r="G5696" t="s">
        <v>115</v>
      </c>
      <c r="H5696">
        <v>40</v>
      </c>
      <c r="I5696">
        <v>35</v>
      </c>
      <c r="J5696">
        <v>45.3</v>
      </c>
      <c r="K5696">
        <v>8.1999999999999993</v>
      </c>
      <c r="L5696">
        <v>20</v>
      </c>
      <c r="M5696">
        <v>23.8</v>
      </c>
      <c r="N5696">
        <v>1.9</v>
      </c>
      <c r="O5696">
        <v>25.3</v>
      </c>
      <c r="P5696">
        <v>25.3</v>
      </c>
      <c r="Q5696">
        <v>29</v>
      </c>
      <c r="R5696">
        <v>3.7</v>
      </c>
      <c r="S5696" t="s">
        <v>124</v>
      </c>
      <c r="T5696" t="s">
        <v>124</v>
      </c>
      <c r="U5696" t="s">
        <v>124</v>
      </c>
      <c r="V5696" t="s">
        <v>124</v>
      </c>
    </row>
    <row r="5697" spans="1:22" x14ac:dyDescent="0.25">
      <c r="A5697" t="str">
        <f t="shared" si="88"/>
        <v>2018/201910FemalePhysics and astronomyEU</v>
      </c>
      <c r="B5697" t="s">
        <v>192</v>
      </c>
      <c r="C5697" t="s">
        <v>193</v>
      </c>
      <c r="D5697">
        <v>10</v>
      </c>
      <c r="E5697" t="s">
        <v>1</v>
      </c>
      <c r="F5697" t="s">
        <v>21</v>
      </c>
      <c r="G5697" t="s">
        <v>88</v>
      </c>
      <c r="H5697">
        <v>30</v>
      </c>
      <c r="I5697">
        <v>25</v>
      </c>
      <c r="J5697">
        <v>57.3</v>
      </c>
      <c r="K5697">
        <v>16.7</v>
      </c>
      <c r="L5697">
        <v>10</v>
      </c>
      <c r="M5697">
        <v>15.3</v>
      </c>
      <c r="N5697">
        <v>0</v>
      </c>
      <c r="O5697">
        <v>26</v>
      </c>
      <c r="P5697">
        <v>27.3</v>
      </c>
      <c r="Q5697">
        <v>27.3</v>
      </c>
      <c r="R5697">
        <v>1.3</v>
      </c>
      <c r="S5697" t="s">
        <v>124</v>
      </c>
      <c r="T5697" t="s">
        <v>124</v>
      </c>
      <c r="U5697" t="s">
        <v>124</v>
      </c>
      <c r="V5697" t="s">
        <v>124</v>
      </c>
    </row>
    <row r="5698" spans="1:22" x14ac:dyDescent="0.25">
      <c r="A5698" t="str">
        <f t="shared" si="88"/>
        <v>2018/201910FemalePhysics and astronomyUK</v>
      </c>
      <c r="B5698" t="s">
        <v>192</v>
      </c>
      <c r="C5698" t="s">
        <v>193</v>
      </c>
      <c r="D5698">
        <v>10</v>
      </c>
      <c r="E5698" t="s">
        <v>1</v>
      </c>
      <c r="F5698" t="s">
        <v>61</v>
      </c>
      <c r="G5698" t="s">
        <v>88</v>
      </c>
      <c r="H5698">
        <v>400</v>
      </c>
      <c r="I5698">
        <v>385</v>
      </c>
      <c r="J5698">
        <v>3.6</v>
      </c>
      <c r="K5698">
        <v>4.0999999999999996</v>
      </c>
      <c r="L5698">
        <v>370</v>
      </c>
      <c r="M5698">
        <v>12.1</v>
      </c>
      <c r="N5698">
        <v>1.9</v>
      </c>
      <c r="O5698">
        <v>76.8</v>
      </c>
      <c r="P5698">
        <v>81</v>
      </c>
      <c r="Q5698">
        <v>82.4</v>
      </c>
      <c r="R5698">
        <v>5.7</v>
      </c>
      <c r="S5698">
        <v>280</v>
      </c>
      <c r="T5698">
        <v>25900</v>
      </c>
      <c r="U5698">
        <v>36500</v>
      </c>
      <c r="V5698">
        <v>47800</v>
      </c>
    </row>
    <row r="5699" spans="1:22" x14ac:dyDescent="0.25">
      <c r="A5699" t="str">
        <f t="shared" si="88"/>
        <v>2018/201910FemalePhysics and astronomyNon-EU</v>
      </c>
      <c r="B5699" t="s">
        <v>192</v>
      </c>
      <c r="C5699" t="s">
        <v>193</v>
      </c>
      <c r="D5699">
        <v>10</v>
      </c>
      <c r="E5699" t="s">
        <v>1</v>
      </c>
      <c r="F5699" t="s">
        <v>125</v>
      </c>
      <c r="G5699" t="s">
        <v>88</v>
      </c>
      <c r="H5699">
        <v>35</v>
      </c>
      <c r="I5699">
        <v>35</v>
      </c>
      <c r="J5699">
        <v>55.1</v>
      </c>
      <c r="K5699">
        <v>0</v>
      </c>
      <c r="L5699">
        <v>15</v>
      </c>
      <c r="M5699">
        <v>31.1</v>
      </c>
      <c r="N5699">
        <v>0</v>
      </c>
      <c r="O5699">
        <v>11</v>
      </c>
      <c r="P5699">
        <v>13.8</v>
      </c>
      <c r="Q5699">
        <v>13.8</v>
      </c>
      <c r="R5699">
        <v>2.8</v>
      </c>
      <c r="S5699" t="s">
        <v>124</v>
      </c>
      <c r="T5699" t="s">
        <v>124</v>
      </c>
      <c r="U5699" t="s">
        <v>124</v>
      </c>
      <c r="V5699" t="s">
        <v>124</v>
      </c>
    </row>
    <row r="5700" spans="1:22" x14ac:dyDescent="0.25">
      <c r="A5700" t="str">
        <f t="shared" ref="A5700:A5763" si="89">B5700&amp;D5700&amp;E5700&amp;G5700&amp;F5700</f>
        <v>2018/201910FemalePoliticsEU</v>
      </c>
      <c r="B5700" t="s">
        <v>192</v>
      </c>
      <c r="C5700" t="s">
        <v>193</v>
      </c>
      <c r="D5700">
        <v>10</v>
      </c>
      <c r="E5700" t="s">
        <v>1</v>
      </c>
      <c r="F5700" t="s">
        <v>21</v>
      </c>
      <c r="G5700" t="s">
        <v>102</v>
      </c>
      <c r="H5700">
        <v>250</v>
      </c>
      <c r="I5700">
        <v>220</v>
      </c>
      <c r="J5700">
        <v>44.5</v>
      </c>
      <c r="K5700">
        <v>13.6</v>
      </c>
      <c r="L5700">
        <v>120</v>
      </c>
      <c r="M5700">
        <v>25.3</v>
      </c>
      <c r="N5700">
        <v>2</v>
      </c>
      <c r="O5700">
        <v>25.2</v>
      </c>
      <c r="P5700">
        <v>26.6</v>
      </c>
      <c r="Q5700">
        <v>28.2</v>
      </c>
      <c r="R5700">
        <v>3.1</v>
      </c>
      <c r="S5700">
        <v>50</v>
      </c>
      <c r="T5700">
        <v>25600</v>
      </c>
      <c r="U5700">
        <v>39400</v>
      </c>
      <c r="V5700">
        <v>60200</v>
      </c>
    </row>
    <row r="5701" spans="1:22" x14ac:dyDescent="0.25">
      <c r="A5701" t="str">
        <f t="shared" si="89"/>
        <v>2018/201910FemalePoliticsUK</v>
      </c>
      <c r="B5701" t="s">
        <v>192</v>
      </c>
      <c r="C5701" t="s">
        <v>193</v>
      </c>
      <c r="D5701">
        <v>10</v>
      </c>
      <c r="E5701" t="s">
        <v>1</v>
      </c>
      <c r="F5701" t="s">
        <v>61</v>
      </c>
      <c r="G5701" t="s">
        <v>102</v>
      </c>
      <c r="H5701">
        <v>1745</v>
      </c>
      <c r="I5701">
        <v>1680</v>
      </c>
      <c r="J5701">
        <v>3.6</v>
      </c>
      <c r="K5701">
        <v>3.8</v>
      </c>
      <c r="L5701">
        <v>1620</v>
      </c>
      <c r="M5701">
        <v>11.3</v>
      </c>
      <c r="N5701">
        <v>4.9000000000000004</v>
      </c>
      <c r="O5701">
        <v>74.3</v>
      </c>
      <c r="P5701">
        <v>79.2</v>
      </c>
      <c r="Q5701">
        <v>80.2</v>
      </c>
      <c r="R5701">
        <v>5.9</v>
      </c>
      <c r="S5701">
        <v>1170</v>
      </c>
      <c r="T5701">
        <v>20800</v>
      </c>
      <c r="U5701">
        <v>32500</v>
      </c>
      <c r="V5701">
        <v>47400</v>
      </c>
    </row>
    <row r="5702" spans="1:22" x14ac:dyDescent="0.25">
      <c r="A5702" t="str">
        <f t="shared" si="89"/>
        <v>2018/201910FemalePoliticsNon-EU</v>
      </c>
      <c r="B5702" t="s">
        <v>192</v>
      </c>
      <c r="C5702" t="s">
        <v>193</v>
      </c>
      <c r="D5702">
        <v>10</v>
      </c>
      <c r="E5702" t="s">
        <v>1</v>
      </c>
      <c r="F5702" t="s">
        <v>125</v>
      </c>
      <c r="G5702" t="s">
        <v>102</v>
      </c>
      <c r="H5702">
        <v>190</v>
      </c>
      <c r="I5702">
        <v>175</v>
      </c>
      <c r="J5702">
        <v>55.5</v>
      </c>
      <c r="K5702">
        <v>6.7</v>
      </c>
      <c r="L5702">
        <v>80</v>
      </c>
      <c r="M5702">
        <v>23.2</v>
      </c>
      <c r="N5702">
        <v>2.8</v>
      </c>
      <c r="O5702">
        <v>14.9</v>
      </c>
      <c r="P5702">
        <v>15.7</v>
      </c>
      <c r="Q5702">
        <v>18.5</v>
      </c>
      <c r="R5702">
        <v>3.6</v>
      </c>
      <c r="S5702">
        <v>25</v>
      </c>
      <c r="T5702">
        <v>24800</v>
      </c>
      <c r="U5702">
        <v>35800</v>
      </c>
      <c r="V5702">
        <v>65300</v>
      </c>
    </row>
    <row r="5703" spans="1:22" x14ac:dyDescent="0.25">
      <c r="A5703" t="str">
        <f t="shared" si="89"/>
        <v>2018/201910FemalePsychologyEU</v>
      </c>
      <c r="B5703" t="s">
        <v>192</v>
      </c>
      <c r="C5703" t="s">
        <v>193</v>
      </c>
      <c r="D5703">
        <v>10</v>
      </c>
      <c r="E5703" t="s">
        <v>1</v>
      </c>
      <c r="F5703" t="s">
        <v>21</v>
      </c>
      <c r="G5703" t="s">
        <v>20</v>
      </c>
      <c r="H5703">
        <v>280</v>
      </c>
      <c r="I5703">
        <v>260</v>
      </c>
      <c r="J5703">
        <v>28.4</v>
      </c>
      <c r="K5703">
        <v>8.3000000000000007</v>
      </c>
      <c r="L5703">
        <v>185</v>
      </c>
      <c r="M5703">
        <v>27.9</v>
      </c>
      <c r="N5703">
        <v>1.6</v>
      </c>
      <c r="O5703">
        <v>34</v>
      </c>
      <c r="P5703">
        <v>40.5</v>
      </c>
      <c r="Q5703">
        <v>42</v>
      </c>
      <c r="R5703">
        <v>8.1</v>
      </c>
      <c r="S5703">
        <v>85</v>
      </c>
      <c r="T5703">
        <v>15000</v>
      </c>
      <c r="U5703">
        <v>27700</v>
      </c>
      <c r="V5703">
        <v>40900</v>
      </c>
    </row>
    <row r="5704" spans="1:22" x14ac:dyDescent="0.25">
      <c r="A5704" t="str">
        <f t="shared" si="89"/>
        <v>2018/201910FemalePsychologyUK</v>
      </c>
      <c r="B5704" t="s">
        <v>192</v>
      </c>
      <c r="C5704" t="s">
        <v>193</v>
      </c>
      <c r="D5704">
        <v>10</v>
      </c>
      <c r="E5704" t="s">
        <v>1</v>
      </c>
      <c r="F5704" t="s">
        <v>61</v>
      </c>
      <c r="G5704" t="s">
        <v>20</v>
      </c>
      <c r="H5704">
        <v>8600</v>
      </c>
      <c r="I5704">
        <v>8430</v>
      </c>
      <c r="J5704">
        <v>2.8</v>
      </c>
      <c r="K5704">
        <v>2</v>
      </c>
      <c r="L5704">
        <v>8190</v>
      </c>
      <c r="M5704">
        <v>8.3000000000000007</v>
      </c>
      <c r="N5704">
        <v>4.4000000000000004</v>
      </c>
      <c r="O5704">
        <v>75.5</v>
      </c>
      <c r="P5704">
        <v>82.9</v>
      </c>
      <c r="Q5704">
        <v>84.5</v>
      </c>
      <c r="R5704">
        <v>9</v>
      </c>
      <c r="S5704">
        <v>6075</v>
      </c>
      <c r="T5704">
        <v>16800</v>
      </c>
      <c r="U5704">
        <v>25900</v>
      </c>
      <c r="V5704">
        <v>35400</v>
      </c>
    </row>
    <row r="5705" spans="1:22" x14ac:dyDescent="0.25">
      <c r="A5705" t="str">
        <f t="shared" si="89"/>
        <v>2018/201910FemalePsychologyNon-EU</v>
      </c>
      <c r="B5705" t="s">
        <v>192</v>
      </c>
      <c r="C5705" t="s">
        <v>193</v>
      </c>
      <c r="D5705">
        <v>10</v>
      </c>
      <c r="E5705" t="s">
        <v>1</v>
      </c>
      <c r="F5705" t="s">
        <v>125</v>
      </c>
      <c r="G5705" t="s">
        <v>20</v>
      </c>
      <c r="H5705">
        <v>275</v>
      </c>
      <c r="I5705">
        <v>255</v>
      </c>
      <c r="J5705">
        <v>47.4</v>
      </c>
      <c r="K5705">
        <v>7.1</v>
      </c>
      <c r="L5705">
        <v>135</v>
      </c>
      <c r="M5705">
        <v>32.5</v>
      </c>
      <c r="N5705">
        <v>1.2</v>
      </c>
      <c r="O5705">
        <v>15.2</v>
      </c>
      <c r="P5705">
        <v>16.100000000000001</v>
      </c>
      <c r="Q5705">
        <v>18.899999999999999</v>
      </c>
      <c r="R5705">
        <v>3.7</v>
      </c>
      <c r="S5705">
        <v>35</v>
      </c>
      <c r="T5705">
        <v>14200</v>
      </c>
      <c r="U5705">
        <v>32100</v>
      </c>
      <c r="V5705">
        <v>47800</v>
      </c>
    </row>
    <row r="5706" spans="1:22" x14ac:dyDescent="0.25">
      <c r="A5706" t="str">
        <f t="shared" si="89"/>
        <v>2018/201910FemaleSociology, social policy and anthropologyEU</v>
      </c>
      <c r="B5706" t="s">
        <v>192</v>
      </c>
      <c r="C5706" t="s">
        <v>193</v>
      </c>
      <c r="D5706">
        <v>10</v>
      </c>
      <c r="E5706" t="s">
        <v>1</v>
      </c>
      <c r="F5706" t="s">
        <v>21</v>
      </c>
      <c r="G5706" t="s">
        <v>99</v>
      </c>
      <c r="H5706">
        <v>190</v>
      </c>
      <c r="I5706">
        <v>165</v>
      </c>
      <c r="J5706">
        <v>36.5</v>
      </c>
      <c r="K5706">
        <v>15.2</v>
      </c>
      <c r="L5706">
        <v>105</v>
      </c>
      <c r="M5706">
        <v>21.2</v>
      </c>
      <c r="N5706">
        <v>4.4000000000000004</v>
      </c>
      <c r="O5706">
        <v>34.1</v>
      </c>
      <c r="P5706">
        <v>37.299999999999997</v>
      </c>
      <c r="Q5706">
        <v>37.9</v>
      </c>
      <c r="R5706">
        <v>3.8</v>
      </c>
      <c r="S5706">
        <v>50</v>
      </c>
      <c r="T5706">
        <v>11700</v>
      </c>
      <c r="U5706">
        <v>28100</v>
      </c>
      <c r="V5706">
        <v>38000</v>
      </c>
    </row>
    <row r="5707" spans="1:22" x14ac:dyDescent="0.25">
      <c r="A5707" t="str">
        <f t="shared" si="89"/>
        <v>2018/201910FemaleSociology, social policy and anthropologyUK</v>
      </c>
      <c r="B5707" t="s">
        <v>192</v>
      </c>
      <c r="C5707" t="s">
        <v>193</v>
      </c>
      <c r="D5707">
        <v>10</v>
      </c>
      <c r="E5707" t="s">
        <v>1</v>
      </c>
      <c r="F5707" t="s">
        <v>61</v>
      </c>
      <c r="G5707" t="s">
        <v>99</v>
      </c>
      <c r="H5707">
        <v>6315</v>
      </c>
      <c r="I5707">
        <v>6200</v>
      </c>
      <c r="J5707">
        <v>3.1</v>
      </c>
      <c r="K5707">
        <v>1.9</v>
      </c>
      <c r="L5707">
        <v>6005</v>
      </c>
      <c r="M5707">
        <v>9.6999999999999993</v>
      </c>
      <c r="N5707">
        <v>4.5999999999999996</v>
      </c>
      <c r="O5707">
        <v>76.3</v>
      </c>
      <c r="P5707">
        <v>81.7</v>
      </c>
      <c r="Q5707">
        <v>82.6</v>
      </c>
      <c r="R5707">
        <v>6.2</v>
      </c>
      <c r="S5707">
        <v>4500</v>
      </c>
      <c r="T5707">
        <v>16400</v>
      </c>
      <c r="U5707">
        <v>25600</v>
      </c>
      <c r="V5707">
        <v>35400</v>
      </c>
    </row>
    <row r="5708" spans="1:22" x14ac:dyDescent="0.25">
      <c r="A5708" t="str">
        <f t="shared" si="89"/>
        <v>2018/201910FemaleSociology, social policy and anthropologyNon-EU</v>
      </c>
      <c r="B5708" t="s">
        <v>192</v>
      </c>
      <c r="C5708" t="s">
        <v>193</v>
      </c>
      <c r="D5708">
        <v>10</v>
      </c>
      <c r="E5708" t="s">
        <v>1</v>
      </c>
      <c r="F5708" t="s">
        <v>125</v>
      </c>
      <c r="G5708" t="s">
        <v>99</v>
      </c>
      <c r="H5708">
        <v>180</v>
      </c>
      <c r="I5708">
        <v>175</v>
      </c>
      <c r="J5708">
        <v>49.7</v>
      </c>
      <c r="K5708">
        <v>3.4</v>
      </c>
      <c r="L5708">
        <v>85</v>
      </c>
      <c r="M5708">
        <v>30.6</v>
      </c>
      <c r="N5708">
        <v>2.5</v>
      </c>
      <c r="O5708">
        <v>15</v>
      </c>
      <c r="P5708">
        <v>15.3</v>
      </c>
      <c r="Q5708">
        <v>17.100000000000001</v>
      </c>
      <c r="R5708">
        <v>2.1</v>
      </c>
      <c r="S5708">
        <v>20</v>
      </c>
      <c r="T5708">
        <v>12400</v>
      </c>
      <c r="U5708">
        <v>26300</v>
      </c>
      <c r="V5708">
        <v>39800</v>
      </c>
    </row>
    <row r="5709" spans="1:22" x14ac:dyDescent="0.25">
      <c r="A5709" t="str">
        <f t="shared" si="89"/>
        <v>2018/201910FemaleSport and exercise sciencesEU</v>
      </c>
      <c r="B5709" t="s">
        <v>192</v>
      </c>
      <c r="C5709" t="s">
        <v>193</v>
      </c>
      <c r="D5709">
        <v>10</v>
      </c>
      <c r="E5709" t="s">
        <v>1</v>
      </c>
      <c r="F5709" t="s">
        <v>21</v>
      </c>
      <c r="G5709" t="s">
        <v>82</v>
      </c>
      <c r="H5709">
        <v>40</v>
      </c>
      <c r="I5709">
        <v>35</v>
      </c>
      <c r="J5709">
        <v>37.4</v>
      </c>
      <c r="K5709">
        <v>17.5</v>
      </c>
      <c r="L5709">
        <v>20</v>
      </c>
      <c r="M5709">
        <v>17.2</v>
      </c>
      <c r="N5709">
        <v>3</v>
      </c>
      <c r="O5709">
        <v>39.4</v>
      </c>
      <c r="P5709">
        <v>42.4</v>
      </c>
      <c r="Q5709">
        <v>42.4</v>
      </c>
      <c r="R5709">
        <v>3</v>
      </c>
      <c r="S5709">
        <v>15</v>
      </c>
      <c r="T5709">
        <v>20100</v>
      </c>
      <c r="U5709">
        <v>35800</v>
      </c>
      <c r="V5709">
        <v>39800</v>
      </c>
    </row>
    <row r="5710" spans="1:22" x14ac:dyDescent="0.25">
      <c r="A5710" t="str">
        <f t="shared" si="89"/>
        <v>2018/201910FemaleSport and exercise sciencesUK</v>
      </c>
      <c r="B5710" t="s">
        <v>192</v>
      </c>
      <c r="C5710" t="s">
        <v>193</v>
      </c>
      <c r="D5710">
        <v>10</v>
      </c>
      <c r="E5710" t="s">
        <v>1</v>
      </c>
      <c r="F5710" t="s">
        <v>61</v>
      </c>
      <c r="G5710" t="s">
        <v>82</v>
      </c>
      <c r="H5710">
        <v>2410</v>
      </c>
      <c r="I5710">
        <v>2370</v>
      </c>
      <c r="J5710">
        <v>1.9</v>
      </c>
      <c r="K5710">
        <v>1.6</v>
      </c>
      <c r="L5710">
        <v>2325</v>
      </c>
      <c r="M5710">
        <v>8.6999999999999993</v>
      </c>
      <c r="N5710">
        <v>3.6</v>
      </c>
      <c r="O5710">
        <v>80.3</v>
      </c>
      <c r="P5710">
        <v>85</v>
      </c>
      <c r="Q5710">
        <v>85.8</v>
      </c>
      <c r="R5710">
        <v>5.5</v>
      </c>
      <c r="S5710">
        <v>1835</v>
      </c>
      <c r="T5710">
        <v>17200</v>
      </c>
      <c r="U5710">
        <v>27000</v>
      </c>
      <c r="V5710">
        <v>35800</v>
      </c>
    </row>
    <row r="5711" spans="1:22" x14ac:dyDescent="0.25">
      <c r="A5711" t="str">
        <f t="shared" si="89"/>
        <v>2018/201910FemaleSport and exercise sciencesNon-EU</v>
      </c>
      <c r="B5711" t="s">
        <v>192</v>
      </c>
      <c r="C5711" t="s">
        <v>193</v>
      </c>
      <c r="D5711">
        <v>10</v>
      </c>
      <c r="E5711" t="s">
        <v>1</v>
      </c>
      <c r="F5711" t="s">
        <v>125</v>
      </c>
      <c r="G5711" t="s">
        <v>82</v>
      </c>
      <c r="H5711">
        <v>25</v>
      </c>
      <c r="I5711">
        <v>20</v>
      </c>
      <c r="J5711">
        <v>43.7</v>
      </c>
      <c r="K5711">
        <v>9.9</v>
      </c>
      <c r="L5711">
        <v>10</v>
      </c>
      <c r="M5711">
        <v>28.1</v>
      </c>
      <c r="N5711">
        <v>0</v>
      </c>
      <c r="O5711">
        <v>18.8</v>
      </c>
      <c r="P5711">
        <v>23.4</v>
      </c>
      <c r="Q5711">
        <v>28.1</v>
      </c>
      <c r="R5711">
        <v>9.4</v>
      </c>
      <c r="S5711" t="s">
        <v>124</v>
      </c>
      <c r="T5711" t="s">
        <v>124</v>
      </c>
      <c r="U5711" t="s">
        <v>124</v>
      </c>
      <c r="V5711" t="s">
        <v>124</v>
      </c>
    </row>
    <row r="5712" spans="1:22" x14ac:dyDescent="0.25">
      <c r="A5712" t="str">
        <f t="shared" si="89"/>
        <v>2018/201910FemaleVeterinary sciencesUK</v>
      </c>
      <c r="B5712" t="s">
        <v>192</v>
      </c>
      <c r="C5712" t="s">
        <v>193</v>
      </c>
      <c r="D5712">
        <v>10</v>
      </c>
      <c r="E5712" t="s">
        <v>1</v>
      </c>
      <c r="F5712" t="s">
        <v>61</v>
      </c>
      <c r="G5712" t="s">
        <v>85</v>
      </c>
      <c r="H5712">
        <v>475</v>
      </c>
      <c r="I5712">
        <v>465</v>
      </c>
      <c r="J5712">
        <v>4.7</v>
      </c>
      <c r="K5712">
        <v>2.1</v>
      </c>
      <c r="L5712">
        <v>445</v>
      </c>
      <c r="M5712">
        <v>10.1</v>
      </c>
      <c r="N5712">
        <v>3.7</v>
      </c>
      <c r="O5712">
        <v>70.400000000000006</v>
      </c>
      <c r="P5712">
        <v>80.2</v>
      </c>
      <c r="Q5712">
        <v>81.5</v>
      </c>
      <c r="R5712">
        <v>11.2</v>
      </c>
      <c r="S5712">
        <v>315</v>
      </c>
      <c r="T5712">
        <v>18200</v>
      </c>
      <c r="U5712">
        <v>28500</v>
      </c>
      <c r="V5712">
        <v>41200</v>
      </c>
    </row>
    <row r="5713" spans="1:22" x14ac:dyDescent="0.25">
      <c r="A5713" t="str">
        <f t="shared" si="89"/>
        <v>2018/201910FemaleVeterinary sciencesNon-EU</v>
      </c>
      <c r="B5713" t="s">
        <v>192</v>
      </c>
      <c r="C5713" t="s">
        <v>193</v>
      </c>
      <c r="D5713">
        <v>10</v>
      </c>
      <c r="E5713" t="s">
        <v>1</v>
      </c>
      <c r="F5713" t="s">
        <v>125</v>
      </c>
      <c r="G5713" t="s">
        <v>85</v>
      </c>
      <c r="H5713">
        <v>40</v>
      </c>
      <c r="I5713">
        <v>35</v>
      </c>
      <c r="J5713">
        <v>67.599999999999994</v>
      </c>
      <c r="K5713">
        <v>7.5</v>
      </c>
      <c r="L5713">
        <v>10</v>
      </c>
      <c r="M5713">
        <v>21.6</v>
      </c>
      <c r="N5713">
        <v>2.7</v>
      </c>
      <c r="O5713">
        <v>5.4</v>
      </c>
      <c r="P5713">
        <v>5.4</v>
      </c>
      <c r="Q5713">
        <v>8.1</v>
      </c>
      <c r="R5713">
        <v>2.7</v>
      </c>
      <c r="S5713" t="s">
        <v>124</v>
      </c>
      <c r="T5713" t="s">
        <v>124</v>
      </c>
      <c r="U5713" t="s">
        <v>124</v>
      </c>
      <c r="V5713" t="s">
        <v>124</v>
      </c>
    </row>
    <row r="5714" spans="1:22" x14ac:dyDescent="0.25">
      <c r="A5714" t="str">
        <f t="shared" si="89"/>
        <v>2018/201910MaleAgriculture, food and related studiesEU</v>
      </c>
      <c r="B5714" t="s">
        <v>192</v>
      </c>
      <c r="C5714" t="s">
        <v>193</v>
      </c>
      <c r="D5714">
        <v>10</v>
      </c>
      <c r="E5714" t="s">
        <v>2</v>
      </c>
      <c r="F5714" t="s">
        <v>21</v>
      </c>
      <c r="G5714" t="s">
        <v>87</v>
      </c>
      <c r="H5714">
        <v>25</v>
      </c>
      <c r="I5714">
        <v>20</v>
      </c>
      <c r="J5714">
        <v>45.9</v>
      </c>
      <c r="K5714">
        <v>24.5</v>
      </c>
      <c r="L5714">
        <v>10</v>
      </c>
      <c r="M5714">
        <v>40.5</v>
      </c>
      <c r="N5714">
        <v>0</v>
      </c>
      <c r="O5714">
        <v>13.5</v>
      </c>
      <c r="P5714">
        <v>13.5</v>
      </c>
      <c r="Q5714">
        <v>13.5</v>
      </c>
      <c r="R5714">
        <v>0</v>
      </c>
      <c r="S5714" t="s">
        <v>124</v>
      </c>
      <c r="T5714" t="s">
        <v>124</v>
      </c>
      <c r="U5714" t="s">
        <v>124</v>
      </c>
      <c r="V5714" t="s">
        <v>124</v>
      </c>
    </row>
    <row r="5715" spans="1:22" x14ac:dyDescent="0.25">
      <c r="A5715" t="str">
        <f t="shared" si="89"/>
        <v>2018/201910MaleAgriculture, food and related studiesUK</v>
      </c>
      <c r="B5715" t="s">
        <v>192</v>
      </c>
      <c r="C5715" t="s">
        <v>193</v>
      </c>
      <c r="D5715">
        <v>10</v>
      </c>
      <c r="E5715" t="s">
        <v>2</v>
      </c>
      <c r="F5715" t="s">
        <v>61</v>
      </c>
      <c r="G5715" t="s">
        <v>87</v>
      </c>
      <c r="H5715">
        <v>575</v>
      </c>
      <c r="I5715">
        <v>560</v>
      </c>
      <c r="J5715">
        <v>2</v>
      </c>
      <c r="K5715">
        <v>2.1</v>
      </c>
      <c r="L5715">
        <v>550</v>
      </c>
      <c r="M5715">
        <v>15.5</v>
      </c>
      <c r="N5715">
        <v>5.4</v>
      </c>
      <c r="O5715">
        <v>71</v>
      </c>
      <c r="P5715">
        <v>76.400000000000006</v>
      </c>
      <c r="Q5715">
        <v>77.099999999999994</v>
      </c>
      <c r="R5715">
        <v>6.1</v>
      </c>
      <c r="S5715">
        <v>380</v>
      </c>
      <c r="T5715">
        <v>19300</v>
      </c>
      <c r="U5715">
        <v>30300</v>
      </c>
      <c r="V5715">
        <v>42700</v>
      </c>
    </row>
    <row r="5716" spans="1:22" x14ac:dyDescent="0.25">
      <c r="A5716" t="str">
        <f t="shared" si="89"/>
        <v>2018/201910MaleAgriculture, food and related studiesNon-EU</v>
      </c>
      <c r="B5716" t="s">
        <v>192</v>
      </c>
      <c r="C5716" t="s">
        <v>193</v>
      </c>
      <c r="D5716">
        <v>10</v>
      </c>
      <c r="E5716" t="s">
        <v>2</v>
      </c>
      <c r="F5716" t="s">
        <v>125</v>
      </c>
      <c r="G5716" t="s">
        <v>87</v>
      </c>
      <c r="H5716">
        <v>50</v>
      </c>
      <c r="I5716">
        <v>50</v>
      </c>
      <c r="J5716">
        <v>42.1</v>
      </c>
      <c r="K5716">
        <v>4.9000000000000004</v>
      </c>
      <c r="L5716">
        <v>30</v>
      </c>
      <c r="M5716">
        <v>35.200000000000003</v>
      </c>
      <c r="N5716">
        <v>2.1</v>
      </c>
      <c r="O5716">
        <v>19.7</v>
      </c>
      <c r="P5716">
        <v>19.7</v>
      </c>
      <c r="Q5716">
        <v>20.7</v>
      </c>
      <c r="R5716">
        <v>1</v>
      </c>
      <c r="S5716" t="s">
        <v>124</v>
      </c>
      <c r="T5716" t="s">
        <v>124</v>
      </c>
      <c r="U5716" t="s">
        <v>124</v>
      </c>
      <c r="V5716" t="s">
        <v>124</v>
      </c>
    </row>
    <row r="5717" spans="1:22" x14ac:dyDescent="0.25">
      <c r="A5717" t="str">
        <f t="shared" si="89"/>
        <v>2018/201910MaleAllied healthEU</v>
      </c>
      <c r="B5717" t="s">
        <v>192</v>
      </c>
      <c r="C5717" t="s">
        <v>193</v>
      </c>
      <c r="D5717">
        <v>10</v>
      </c>
      <c r="E5717" t="s">
        <v>2</v>
      </c>
      <c r="F5717" t="s">
        <v>21</v>
      </c>
      <c r="G5717" t="s">
        <v>145</v>
      </c>
      <c r="H5717">
        <v>80</v>
      </c>
      <c r="I5717">
        <v>70</v>
      </c>
      <c r="J5717">
        <v>41.3</v>
      </c>
      <c r="K5717">
        <v>16.5</v>
      </c>
      <c r="L5717">
        <v>40</v>
      </c>
      <c r="M5717">
        <v>24.9</v>
      </c>
      <c r="N5717">
        <v>3</v>
      </c>
      <c r="O5717">
        <v>23.4</v>
      </c>
      <c r="P5717">
        <v>30.8</v>
      </c>
      <c r="Q5717">
        <v>30.8</v>
      </c>
      <c r="R5717">
        <v>7.4</v>
      </c>
      <c r="S5717">
        <v>15</v>
      </c>
      <c r="T5717">
        <v>25500</v>
      </c>
      <c r="U5717">
        <v>40900</v>
      </c>
      <c r="V5717">
        <v>48500</v>
      </c>
    </row>
    <row r="5718" spans="1:22" x14ac:dyDescent="0.25">
      <c r="A5718" t="str">
        <f t="shared" si="89"/>
        <v>2018/201910MaleAllied healthUK</v>
      </c>
      <c r="B5718" t="s">
        <v>192</v>
      </c>
      <c r="C5718" t="s">
        <v>193</v>
      </c>
      <c r="D5718">
        <v>10</v>
      </c>
      <c r="E5718" t="s">
        <v>2</v>
      </c>
      <c r="F5718" t="s">
        <v>61</v>
      </c>
      <c r="G5718" t="s">
        <v>145</v>
      </c>
      <c r="H5718">
        <v>1980</v>
      </c>
      <c r="I5718">
        <v>1930</v>
      </c>
      <c r="J5718">
        <v>1.8</v>
      </c>
      <c r="K5718">
        <v>2.5</v>
      </c>
      <c r="L5718">
        <v>1895</v>
      </c>
      <c r="M5718">
        <v>8.1</v>
      </c>
      <c r="N5718">
        <v>3.9</v>
      </c>
      <c r="O5718">
        <v>72.8</v>
      </c>
      <c r="P5718">
        <v>84.8</v>
      </c>
      <c r="Q5718">
        <v>86.2</v>
      </c>
      <c r="R5718">
        <v>13.4</v>
      </c>
      <c r="S5718">
        <v>1335</v>
      </c>
      <c r="T5718">
        <v>24800</v>
      </c>
      <c r="U5718">
        <v>33900</v>
      </c>
      <c r="V5718">
        <v>44200</v>
      </c>
    </row>
    <row r="5719" spans="1:22" x14ac:dyDescent="0.25">
      <c r="A5719" t="str">
        <f t="shared" si="89"/>
        <v>2018/201910MaleAllied healthNon-EU</v>
      </c>
      <c r="B5719" t="s">
        <v>192</v>
      </c>
      <c r="C5719" t="s">
        <v>193</v>
      </c>
      <c r="D5719">
        <v>10</v>
      </c>
      <c r="E5719" t="s">
        <v>2</v>
      </c>
      <c r="F5719" t="s">
        <v>125</v>
      </c>
      <c r="G5719" t="s">
        <v>145</v>
      </c>
      <c r="H5719">
        <v>95</v>
      </c>
      <c r="I5719">
        <v>90</v>
      </c>
      <c r="J5719">
        <v>38.1</v>
      </c>
      <c r="K5719">
        <v>6.3</v>
      </c>
      <c r="L5719">
        <v>55</v>
      </c>
      <c r="M5719">
        <v>30.6</v>
      </c>
      <c r="N5719">
        <v>1.1000000000000001</v>
      </c>
      <c r="O5719">
        <v>21.2</v>
      </c>
      <c r="P5719">
        <v>28.7</v>
      </c>
      <c r="Q5719">
        <v>30.2</v>
      </c>
      <c r="R5719">
        <v>9.1</v>
      </c>
      <c r="S5719">
        <v>15</v>
      </c>
      <c r="T5719">
        <v>29200</v>
      </c>
      <c r="U5719">
        <v>39100</v>
      </c>
      <c r="V5719">
        <v>55800</v>
      </c>
    </row>
    <row r="5720" spans="1:22" x14ac:dyDescent="0.25">
      <c r="A5720" t="str">
        <f t="shared" si="89"/>
        <v>2018/201910MaleArchitecture, building and planningEU</v>
      </c>
      <c r="B5720" t="s">
        <v>192</v>
      </c>
      <c r="C5720" t="s">
        <v>193</v>
      </c>
      <c r="D5720">
        <v>10</v>
      </c>
      <c r="E5720" t="s">
        <v>2</v>
      </c>
      <c r="F5720" t="s">
        <v>21</v>
      </c>
      <c r="G5720" t="s">
        <v>97</v>
      </c>
      <c r="H5720">
        <v>170</v>
      </c>
      <c r="I5720">
        <v>165</v>
      </c>
      <c r="J5720">
        <v>50.4</v>
      </c>
      <c r="K5720">
        <v>2.4</v>
      </c>
      <c r="L5720">
        <v>80</v>
      </c>
      <c r="M5720">
        <v>17.5</v>
      </c>
      <c r="N5720">
        <v>1.2</v>
      </c>
      <c r="O5720">
        <v>29.1</v>
      </c>
      <c r="P5720">
        <v>30.4</v>
      </c>
      <c r="Q5720">
        <v>31</v>
      </c>
      <c r="R5720">
        <v>1.8</v>
      </c>
      <c r="S5720">
        <v>45</v>
      </c>
      <c r="T5720">
        <v>24800</v>
      </c>
      <c r="U5720">
        <v>39100</v>
      </c>
      <c r="V5720">
        <v>50400</v>
      </c>
    </row>
    <row r="5721" spans="1:22" x14ac:dyDescent="0.25">
      <c r="A5721" t="str">
        <f t="shared" si="89"/>
        <v>2018/201910MaleArchitecture, building and planningUK</v>
      </c>
      <c r="B5721" t="s">
        <v>192</v>
      </c>
      <c r="C5721" t="s">
        <v>193</v>
      </c>
      <c r="D5721">
        <v>10</v>
      </c>
      <c r="E5721" t="s">
        <v>2</v>
      </c>
      <c r="F5721" t="s">
        <v>61</v>
      </c>
      <c r="G5721" t="s">
        <v>97</v>
      </c>
      <c r="H5721">
        <v>4195</v>
      </c>
      <c r="I5721">
        <v>4070</v>
      </c>
      <c r="J5721">
        <v>1.5</v>
      </c>
      <c r="K5721">
        <v>2.9</v>
      </c>
      <c r="L5721">
        <v>4010</v>
      </c>
      <c r="M5721">
        <v>10.6</v>
      </c>
      <c r="N5721">
        <v>4</v>
      </c>
      <c r="O5721">
        <v>80.400000000000006</v>
      </c>
      <c r="P5721">
        <v>83.3</v>
      </c>
      <c r="Q5721">
        <v>83.9</v>
      </c>
      <c r="R5721">
        <v>3.5</v>
      </c>
      <c r="S5721">
        <v>3155</v>
      </c>
      <c r="T5721">
        <v>28800</v>
      </c>
      <c r="U5721">
        <v>41200</v>
      </c>
      <c r="V5721">
        <v>58000</v>
      </c>
    </row>
    <row r="5722" spans="1:22" x14ac:dyDescent="0.25">
      <c r="A5722" t="str">
        <f t="shared" si="89"/>
        <v>2018/201910MaleArchitecture, building and planningNon-EU</v>
      </c>
      <c r="B5722" t="s">
        <v>192</v>
      </c>
      <c r="C5722" t="s">
        <v>193</v>
      </c>
      <c r="D5722">
        <v>10</v>
      </c>
      <c r="E5722" t="s">
        <v>2</v>
      </c>
      <c r="F5722" t="s">
        <v>125</v>
      </c>
      <c r="G5722" t="s">
        <v>97</v>
      </c>
      <c r="H5722">
        <v>400</v>
      </c>
      <c r="I5722">
        <v>390</v>
      </c>
      <c r="J5722">
        <v>63.2</v>
      </c>
      <c r="K5722">
        <v>2.1</v>
      </c>
      <c r="L5722">
        <v>145</v>
      </c>
      <c r="M5722">
        <v>23.4</v>
      </c>
      <c r="N5722">
        <v>0.5</v>
      </c>
      <c r="O5722">
        <v>10.7</v>
      </c>
      <c r="P5722">
        <v>12.4</v>
      </c>
      <c r="Q5722">
        <v>13</v>
      </c>
      <c r="R5722">
        <v>2.2999999999999998</v>
      </c>
      <c r="S5722">
        <v>35</v>
      </c>
      <c r="T5722">
        <v>18600</v>
      </c>
      <c r="U5722">
        <v>31800</v>
      </c>
      <c r="V5722">
        <v>42000</v>
      </c>
    </row>
    <row r="5723" spans="1:22" x14ac:dyDescent="0.25">
      <c r="A5723" t="str">
        <f t="shared" si="89"/>
        <v>2018/201910MaleBiosciencesEU</v>
      </c>
      <c r="B5723" t="s">
        <v>192</v>
      </c>
      <c r="C5723" t="s">
        <v>193</v>
      </c>
      <c r="D5723">
        <v>10</v>
      </c>
      <c r="E5723" t="s">
        <v>2</v>
      </c>
      <c r="F5723" t="s">
        <v>21</v>
      </c>
      <c r="G5723" t="s">
        <v>80</v>
      </c>
      <c r="H5723">
        <v>95</v>
      </c>
      <c r="I5723">
        <v>85</v>
      </c>
      <c r="J5723">
        <v>33.799999999999997</v>
      </c>
      <c r="K5723">
        <v>7.7</v>
      </c>
      <c r="L5723">
        <v>55</v>
      </c>
      <c r="M5723">
        <v>25.5</v>
      </c>
      <c r="N5723">
        <v>2.7</v>
      </c>
      <c r="O5723">
        <v>34</v>
      </c>
      <c r="P5723">
        <v>37.5</v>
      </c>
      <c r="Q5723">
        <v>38</v>
      </c>
      <c r="R5723">
        <v>4.0999999999999996</v>
      </c>
      <c r="S5723">
        <v>30</v>
      </c>
      <c r="T5723">
        <v>31800</v>
      </c>
      <c r="U5723">
        <v>39100</v>
      </c>
      <c r="V5723">
        <v>57700</v>
      </c>
    </row>
    <row r="5724" spans="1:22" x14ac:dyDescent="0.25">
      <c r="A5724" t="str">
        <f t="shared" si="89"/>
        <v>2018/201910MaleBiosciencesUK</v>
      </c>
      <c r="B5724" t="s">
        <v>192</v>
      </c>
      <c r="C5724" t="s">
        <v>193</v>
      </c>
      <c r="D5724">
        <v>10</v>
      </c>
      <c r="E5724" t="s">
        <v>2</v>
      </c>
      <c r="F5724" t="s">
        <v>61</v>
      </c>
      <c r="G5724" t="s">
        <v>80</v>
      </c>
      <c r="H5724">
        <v>3005</v>
      </c>
      <c r="I5724">
        <v>2925</v>
      </c>
      <c r="J5724">
        <v>1.7</v>
      </c>
      <c r="K5724">
        <v>2.7</v>
      </c>
      <c r="L5724">
        <v>2875</v>
      </c>
      <c r="M5724">
        <v>11.2</v>
      </c>
      <c r="N5724">
        <v>3.3</v>
      </c>
      <c r="O5724">
        <v>75</v>
      </c>
      <c r="P5724">
        <v>81.900000000000006</v>
      </c>
      <c r="Q5724">
        <v>83.8</v>
      </c>
      <c r="R5724">
        <v>8.9</v>
      </c>
      <c r="S5724">
        <v>2100</v>
      </c>
      <c r="T5724">
        <v>26600</v>
      </c>
      <c r="U5724">
        <v>36100</v>
      </c>
      <c r="V5724">
        <v>49300</v>
      </c>
    </row>
    <row r="5725" spans="1:22" x14ac:dyDescent="0.25">
      <c r="A5725" t="str">
        <f t="shared" si="89"/>
        <v>2018/201910MaleBiosciencesNon-EU</v>
      </c>
      <c r="B5725" t="s">
        <v>192</v>
      </c>
      <c r="C5725" t="s">
        <v>193</v>
      </c>
      <c r="D5725">
        <v>10</v>
      </c>
      <c r="E5725" t="s">
        <v>2</v>
      </c>
      <c r="F5725" t="s">
        <v>125</v>
      </c>
      <c r="G5725" t="s">
        <v>80</v>
      </c>
      <c r="H5725">
        <v>235</v>
      </c>
      <c r="I5725">
        <v>220</v>
      </c>
      <c r="J5725">
        <v>41.4</v>
      </c>
      <c r="K5725">
        <v>5.9</v>
      </c>
      <c r="L5725">
        <v>130</v>
      </c>
      <c r="M5725">
        <v>27.5</v>
      </c>
      <c r="N5725">
        <v>2.2999999999999998</v>
      </c>
      <c r="O5725">
        <v>23</v>
      </c>
      <c r="P5725">
        <v>28</v>
      </c>
      <c r="Q5725">
        <v>28.9</v>
      </c>
      <c r="R5725">
        <v>5.9</v>
      </c>
      <c r="S5725">
        <v>45</v>
      </c>
      <c r="T5725">
        <v>30300</v>
      </c>
      <c r="U5725">
        <v>38300</v>
      </c>
      <c r="V5725">
        <v>50400</v>
      </c>
    </row>
    <row r="5726" spans="1:22" x14ac:dyDescent="0.25">
      <c r="A5726" t="str">
        <f t="shared" si="89"/>
        <v>2018/201910MaleBusiness and managementEU</v>
      </c>
      <c r="B5726" t="s">
        <v>192</v>
      </c>
      <c r="C5726" t="s">
        <v>193</v>
      </c>
      <c r="D5726">
        <v>10</v>
      </c>
      <c r="E5726" t="s">
        <v>2</v>
      </c>
      <c r="F5726" t="s">
        <v>21</v>
      </c>
      <c r="G5726" t="s">
        <v>107</v>
      </c>
      <c r="H5726">
        <v>1730</v>
      </c>
      <c r="I5726">
        <v>1590</v>
      </c>
      <c r="J5726">
        <v>63.3</v>
      </c>
      <c r="K5726">
        <v>8.1999999999999993</v>
      </c>
      <c r="L5726">
        <v>585</v>
      </c>
      <c r="M5726">
        <v>21.3</v>
      </c>
      <c r="N5726">
        <v>1.2</v>
      </c>
      <c r="O5726">
        <v>13.7</v>
      </c>
      <c r="P5726">
        <v>14.1</v>
      </c>
      <c r="Q5726">
        <v>14.3</v>
      </c>
      <c r="R5726">
        <v>0.6</v>
      </c>
      <c r="S5726">
        <v>195</v>
      </c>
      <c r="T5726">
        <v>32100</v>
      </c>
      <c r="U5726">
        <v>52600</v>
      </c>
      <c r="V5726">
        <v>90200</v>
      </c>
    </row>
    <row r="5727" spans="1:22" x14ac:dyDescent="0.25">
      <c r="A5727" t="str">
        <f t="shared" si="89"/>
        <v>2018/201910MaleBusiness and managementUK</v>
      </c>
      <c r="B5727" t="s">
        <v>192</v>
      </c>
      <c r="C5727" t="s">
        <v>193</v>
      </c>
      <c r="D5727">
        <v>10</v>
      </c>
      <c r="E5727" t="s">
        <v>2</v>
      </c>
      <c r="F5727" t="s">
        <v>61</v>
      </c>
      <c r="G5727" t="s">
        <v>107</v>
      </c>
      <c r="H5727">
        <v>13490</v>
      </c>
      <c r="I5727">
        <v>13065</v>
      </c>
      <c r="J5727">
        <v>2.2000000000000002</v>
      </c>
      <c r="K5727">
        <v>3.1</v>
      </c>
      <c r="L5727">
        <v>12780</v>
      </c>
      <c r="M5727">
        <v>11.5</v>
      </c>
      <c r="N5727">
        <v>4.3</v>
      </c>
      <c r="O5727">
        <v>79.400000000000006</v>
      </c>
      <c r="P5727">
        <v>81.5</v>
      </c>
      <c r="Q5727">
        <v>82</v>
      </c>
      <c r="R5727">
        <v>2.6</v>
      </c>
      <c r="S5727">
        <v>9890</v>
      </c>
      <c r="T5727">
        <v>25200</v>
      </c>
      <c r="U5727">
        <v>38000</v>
      </c>
      <c r="V5727">
        <v>57700</v>
      </c>
    </row>
    <row r="5728" spans="1:22" x14ac:dyDescent="0.25">
      <c r="A5728" t="str">
        <f t="shared" si="89"/>
        <v>2018/201910MaleBusiness and managementNon-EU</v>
      </c>
      <c r="B5728" t="s">
        <v>192</v>
      </c>
      <c r="C5728" t="s">
        <v>193</v>
      </c>
      <c r="D5728">
        <v>10</v>
      </c>
      <c r="E5728" t="s">
        <v>2</v>
      </c>
      <c r="F5728" t="s">
        <v>125</v>
      </c>
      <c r="G5728" t="s">
        <v>107</v>
      </c>
      <c r="H5728">
        <v>3775</v>
      </c>
      <c r="I5728">
        <v>3640</v>
      </c>
      <c r="J5728">
        <v>55.2</v>
      </c>
      <c r="K5728">
        <v>3.6</v>
      </c>
      <c r="L5728">
        <v>1630</v>
      </c>
      <c r="M5728">
        <v>28.7</v>
      </c>
      <c r="N5728">
        <v>0.9</v>
      </c>
      <c r="O5728">
        <v>14.1</v>
      </c>
      <c r="P5728">
        <v>14.8</v>
      </c>
      <c r="Q5728">
        <v>15.2</v>
      </c>
      <c r="R5728">
        <v>1.1000000000000001</v>
      </c>
      <c r="S5728">
        <v>420</v>
      </c>
      <c r="T5728">
        <v>20400</v>
      </c>
      <c r="U5728">
        <v>33600</v>
      </c>
      <c r="V5728">
        <v>55100</v>
      </c>
    </row>
    <row r="5729" spans="1:22" x14ac:dyDescent="0.25">
      <c r="A5729" t="str">
        <f t="shared" si="89"/>
        <v>2018/201910MaleCeltic studiesUK</v>
      </c>
      <c r="B5729" t="s">
        <v>192</v>
      </c>
      <c r="C5729" t="s">
        <v>193</v>
      </c>
      <c r="D5729">
        <v>10</v>
      </c>
      <c r="E5729" t="s">
        <v>2</v>
      </c>
      <c r="F5729" t="s">
        <v>61</v>
      </c>
      <c r="G5729" t="s">
        <v>111</v>
      </c>
      <c r="H5729">
        <v>10</v>
      </c>
      <c r="I5729">
        <v>10</v>
      </c>
      <c r="J5729">
        <v>0</v>
      </c>
      <c r="K5729">
        <v>0</v>
      </c>
      <c r="L5729">
        <v>10</v>
      </c>
      <c r="M5729">
        <v>5</v>
      </c>
      <c r="N5729">
        <v>0</v>
      </c>
      <c r="O5729">
        <v>90</v>
      </c>
      <c r="P5729">
        <v>95</v>
      </c>
      <c r="Q5729">
        <v>95</v>
      </c>
      <c r="R5729">
        <v>5</v>
      </c>
      <c r="S5729" t="s">
        <v>124</v>
      </c>
      <c r="T5729" t="s">
        <v>124</v>
      </c>
      <c r="U5729" t="s">
        <v>124</v>
      </c>
      <c r="V5729" t="s">
        <v>124</v>
      </c>
    </row>
    <row r="5730" spans="1:22" x14ac:dyDescent="0.25">
      <c r="A5730" t="str">
        <f t="shared" si="89"/>
        <v>2018/201910MaleChemistryEU</v>
      </c>
      <c r="B5730" t="s">
        <v>192</v>
      </c>
      <c r="C5730" t="s">
        <v>193</v>
      </c>
      <c r="D5730">
        <v>10</v>
      </c>
      <c r="E5730" t="s">
        <v>2</v>
      </c>
      <c r="F5730" t="s">
        <v>21</v>
      </c>
      <c r="G5730" t="s">
        <v>90</v>
      </c>
      <c r="H5730">
        <v>35</v>
      </c>
      <c r="I5730">
        <v>30</v>
      </c>
      <c r="J5730">
        <v>38.4</v>
      </c>
      <c r="K5730">
        <v>16.2</v>
      </c>
      <c r="L5730">
        <v>20</v>
      </c>
      <c r="M5730">
        <v>23.2</v>
      </c>
      <c r="N5730">
        <v>0</v>
      </c>
      <c r="O5730">
        <v>35.1</v>
      </c>
      <c r="P5730">
        <v>35.1</v>
      </c>
      <c r="Q5730">
        <v>38.4</v>
      </c>
      <c r="R5730">
        <v>3.3</v>
      </c>
      <c r="S5730" t="s">
        <v>124</v>
      </c>
      <c r="T5730" t="s">
        <v>124</v>
      </c>
      <c r="U5730" t="s">
        <v>124</v>
      </c>
      <c r="V5730" t="s">
        <v>124</v>
      </c>
    </row>
    <row r="5731" spans="1:22" x14ac:dyDescent="0.25">
      <c r="A5731" t="str">
        <f t="shared" si="89"/>
        <v>2018/201910MaleChemistryUK</v>
      </c>
      <c r="B5731" t="s">
        <v>192</v>
      </c>
      <c r="C5731" t="s">
        <v>193</v>
      </c>
      <c r="D5731">
        <v>10</v>
      </c>
      <c r="E5731" t="s">
        <v>2</v>
      </c>
      <c r="F5731" t="s">
        <v>61</v>
      </c>
      <c r="G5731" t="s">
        <v>90</v>
      </c>
      <c r="H5731">
        <v>1205</v>
      </c>
      <c r="I5731">
        <v>1165</v>
      </c>
      <c r="J5731">
        <v>1.7</v>
      </c>
      <c r="K5731">
        <v>3.3</v>
      </c>
      <c r="L5731">
        <v>1145</v>
      </c>
      <c r="M5731">
        <v>9.9</v>
      </c>
      <c r="N5731">
        <v>3.6</v>
      </c>
      <c r="O5731">
        <v>80.3</v>
      </c>
      <c r="P5731">
        <v>84.2</v>
      </c>
      <c r="Q5731">
        <v>84.8</v>
      </c>
      <c r="R5731">
        <v>4.5</v>
      </c>
      <c r="S5731">
        <v>905</v>
      </c>
      <c r="T5731">
        <v>29900</v>
      </c>
      <c r="U5731">
        <v>38300</v>
      </c>
      <c r="V5731">
        <v>50400</v>
      </c>
    </row>
    <row r="5732" spans="1:22" x14ac:dyDescent="0.25">
      <c r="A5732" t="str">
        <f t="shared" si="89"/>
        <v>2018/201910MaleChemistryNon-EU</v>
      </c>
      <c r="B5732" t="s">
        <v>192</v>
      </c>
      <c r="C5732" t="s">
        <v>193</v>
      </c>
      <c r="D5732">
        <v>10</v>
      </c>
      <c r="E5732" t="s">
        <v>2</v>
      </c>
      <c r="F5732" t="s">
        <v>125</v>
      </c>
      <c r="G5732" t="s">
        <v>90</v>
      </c>
      <c r="H5732">
        <v>75</v>
      </c>
      <c r="I5732">
        <v>70</v>
      </c>
      <c r="J5732">
        <v>63.2</v>
      </c>
      <c r="K5732">
        <v>4</v>
      </c>
      <c r="L5732">
        <v>25</v>
      </c>
      <c r="M5732">
        <v>26.2</v>
      </c>
      <c r="N5732">
        <v>1.4</v>
      </c>
      <c r="O5732">
        <v>9.3000000000000007</v>
      </c>
      <c r="P5732">
        <v>9.3000000000000007</v>
      </c>
      <c r="Q5732">
        <v>9.3000000000000007</v>
      </c>
      <c r="R5732">
        <v>0</v>
      </c>
      <c r="S5732" t="s">
        <v>124</v>
      </c>
      <c r="T5732" t="s">
        <v>124</v>
      </c>
      <c r="U5732" t="s">
        <v>124</v>
      </c>
      <c r="V5732" t="s">
        <v>124</v>
      </c>
    </row>
    <row r="5733" spans="1:22" x14ac:dyDescent="0.25">
      <c r="A5733" t="str">
        <f t="shared" si="89"/>
        <v>2018/201910MaleCombined and general studiesEU</v>
      </c>
      <c r="B5733" t="s">
        <v>192</v>
      </c>
      <c r="C5733" t="s">
        <v>193</v>
      </c>
      <c r="D5733">
        <v>10</v>
      </c>
      <c r="E5733" t="s">
        <v>2</v>
      </c>
      <c r="F5733" t="s">
        <v>21</v>
      </c>
      <c r="G5733" t="s">
        <v>120</v>
      </c>
      <c r="H5733">
        <v>20</v>
      </c>
      <c r="I5733">
        <v>15</v>
      </c>
      <c r="J5733">
        <v>61.4</v>
      </c>
      <c r="K5733">
        <v>15.1</v>
      </c>
      <c r="L5733">
        <v>5</v>
      </c>
      <c r="M5733">
        <v>14.9</v>
      </c>
      <c r="N5733">
        <v>0</v>
      </c>
      <c r="O5733">
        <v>11.9</v>
      </c>
      <c r="P5733">
        <v>17.8</v>
      </c>
      <c r="Q5733">
        <v>23.8</v>
      </c>
      <c r="R5733">
        <v>11.9</v>
      </c>
      <c r="S5733" t="s">
        <v>124</v>
      </c>
      <c r="T5733" t="s">
        <v>124</v>
      </c>
      <c r="U5733" t="s">
        <v>124</v>
      </c>
      <c r="V5733" t="s">
        <v>124</v>
      </c>
    </row>
    <row r="5734" spans="1:22" x14ac:dyDescent="0.25">
      <c r="A5734" t="str">
        <f t="shared" si="89"/>
        <v>2018/201910MaleCombined and general studiesUK</v>
      </c>
      <c r="B5734" t="s">
        <v>192</v>
      </c>
      <c r="C5734" t="s">
        <v>193</v>
      </c>
      <c r="D5734">
        <v>10</v>
      </c>
      <c r="E5734" t="s">
        <v>2</v>
      </c>
      <c r="F5734" t="s">
        <v>61</v>
      </c>
      <c r="G5734" t="s">
        <v>120</v>
      </c>
      <c r="H5734">
        <v>2305</v>
      </c>
      <c r="I5734">
        <v>2225</v>
      </c>
      <c r="J5734">
        <v>1.9</v>
      </c>
      <c r="K5734">
        <v>3.5</v>
      </c>
      <c r="L5734">
        <v>2185</v>
      </c>
      <c r="M5734">
        <v>15.7</v>
      </c>
      <c r="N5734">
        <v>4.8</v>
      </c>
      <c r="O5734">
        <v>72.2</v>
      </c>
      <c r="P5734">
        <v>76.5</v>
      </c>
      <c r="Q5734">
        <v>77.7</v>
      </c>
      <c r="R5734">
        <v>5.4</v>
      </c>
      <c r="S5734">
        <v>1415</v>
      </c>
      <c r="T5734">
        <v>17500</v>
      </c>
      <c r="U5734">
        <v>31800</v>
      </c>
      <c r="V5734">
        <v>46000</v>
      </c>
    </row>
    <row r="5735" spans="1:22" x14ac:dyDescent="0.25">
      <c r="A5735" t="str">
        <f t="shared" si="89"/>
        <v>2018/201910MaleCombined and general studiesNon-EU</v>
      </c>
      <c r="B5735" t="s">
        <v>192</v>
      </c>
      <c r="C5735" t="s">
        <v>193</v>
      </c>
      <c r="D5735">
        <v>10</v>
      </c>
      <c r="E5735" t="s">
        <v>2</v>
      </c>
      <c r="F5735" t="s">
        <v>125</v>
      </c>
      <c r="G5735" t="s">
        <v>120</v>
      </c>
      <c r="H5735">
        <v>30</v>
      </c>
      <c r="I5735">
        <v>25</v>
      </c>
      <c r="J5735">
        <v>41.1</v>
      </c>
      <c r="K5735">
        <v>3.6</v>
      </c>
      <c r="L5735">
        <v>15</v>
      </c>
      <c r="M5735">
        <v>23.4</v>
      </c>
      <c r="N5735">
        <v>7.4</v>
      </c>
      <c r="O5735">
        <v>24.4</v>
      </c>
      <c r="P5735">
        <v>28.1</v>
      </c>
      <c r="Q5735">
        <v>28.1</v>
      </c>
      <c r="R5735">
        <v>3.7</v>
      </c>
      <c r="S5735" t="s">
        <v>124</v>
      </c>
      <c r="T5735" t="s">
        <v>124</v>
      </c>
      <c r="U5735" t="s">
        <v>124</v>
      </c>
      <c r="V5735" t="s">
        <v>124</v>
      </c>
    </row>
    <row r="5736" spans="1:22" x14ac:dyDescent="0.25">
      <c r="A5736" t="str">
        <f t="shared" si="89"/>
        <v>2018/201910MaleComputingEU</v>
      </c>
      <c r="B5736" t="s">
        <v>192</v>
      </c>
      <c r="C5736" t="s">
        <v>193</v>
      </c>
      <c r="D5736">
        <v>10</v>
      </c>
      <c r="E5736" t="s">
        <v>2</v>
      </c>
      <c r="F5736" t="s">
        <v>21</v>
      </c>
      <c r="G5736" t="s">
        <v>95</v>
      </c>
      <c r="H5736">
        <v>515</v>
      </c>
      <c r="I5736">
        <v>475</v>
      </c>
      <c r="J5736">
        <v>57.6</v>
      </c>
      <c r="K5736">
        <v>7.4</v>
      </c>
      <c r="L5736">
        <v>200</v>
      </c>
      <c r="M5736">
        <v>19.8</v>
      </c>
      <c r="N5736">
        <v>3.3</v>
      </c>
      <c r="O5736">
        <v>18.100000000000001</v>
      </c>
      <c r="P5736">
        <v>19.100000000000001</v>
      </c>
      <c r="Q5736">
        <v>19.3</v>
      </c>
      <c r="R5736">
        <v>1.2</v>
      </c>
      <c r="S5736">
        <v>80</v>
      </c>
      <c r="T5736">
        <v>25600</v>
      </c>
      <c r="U5736">
        <v>43100</v>
      </c>
      <c r="V5736">
        <v>69700</v>
      </c>
    </row>
    <row r="5737" spans="1:22" x14ac:dyDescent="0.25">
      <c r="A5737" t="str">
        <f t="shared" si="89"/>
        <v>2018/201910MaleComputingUK</v>
      </c>
      <c r="B5737" t="s">
        <v>192</v>
      </c>
      <c r="C5737" t="s">
        <v>193</v>
      </c>
      <c r="D5737">
        <v>10</v>
      </c>
      <c r="E5737" t="s">
        <v>2</v>
      </c>
      <c r="F5737" t="s">
        <v>61</v>
      </c>
      <c r="G5737" t="s">
        <v>95</v>
      </c>
      <c r="H5737">
        <v>8595</v>
      </c>
      <c r="I5737">
        <v>8380</v>
      </c>
      <c r="J5737">
        <v>1.8</v>
      </c>
      <c r="K5737">
        <v>2.5</v>
      </c>
      <c r="L5737">
        <v>8225</v>
      </c>
      <c r="M5737">
        <v>10.9</v>
      </c>
      <c r="N5737">
        <v>4.9000000000000004</v>
      </c>
      <c r="O5737">
        <v>80.2</v>
      </c>
      <c r="P5737">
        <v>81.900000000000006</v>
      </c>
      <c r="Q5737">
        <v>82.4</v>
      </c>
      <c r="R5737">
        <v>2.2000000000000002</v>
      </c>
      <c r="S5737">
        <v>6470</v>
      </c>
      <c r="T5737">
        <v>24100</v>
      </c>
      <c r="U5737">
        <v>36500</v>
      </c>
      <c r="V5737">
        <v>52600</v>
      </c>
    </row>
    <row r="5738" spans="1:22" x14ac:dyDescent="0.25">
      <c r="A5738" t="str">
        <f t="shared" si="89"/>
        <v>2018/201910MaleComputingNon-EU</v>
      </c>
      <c r="B5738" t="s">
        <v>192</v>
      </c>
      <c r="C5738" t="s">
        <v>193</v>
      </c>
      <c r="D5738">
        <v>10</v>
      </c>
      <c r="E5738" t="s">
        <v>2</v>
      </c>
      <c r="F5738" t="s">
        <v>125</v>
      </c>
      <c r="G5738" t="s">
        <v>95</v>
      </c>
      <c r="H5738">
        <v>1095</v>
      </c>
      <c r="I5738">
        <v>1050</v>
      </c>
      <c r="J5738">
        <v>39.1</v>
      </c>
      <c r="K5738">
        <v>4</v>
      </c>
      <c r="L5738">
        <v>640</v>
      </c>
      <c r="M5738">
        <v>31.3</v>
      </c>
      <c r="N5738">
        <v>1.4</v>
      </c>
      <c r="O5738">
        <v>26.9</v>
      </c>
      <c r="P5738">
        <v>27.8</v>
      </c>
      <c r="Q5738">
        <v>28.2</v>
      </c>
      <c r="R5738">
        <v>1.3</v>
      </c>
      <c r="S5738">
        <v>245</v>
      </c>
      <c r="T5738">
        <v>23000</v>
      </c>
      <c r="U5738">
        <v>37200</v>
      </c>
      <c r="V5738">
        <v>52200</v>
      </c>
    </row>
    <row r="5739" spans="1:22" x14ac:dyDescent="0.25">
      <c r="A5739" t="str">
        <f t="shared" si="89"/>
        <v>2018/201910MaleCreative arts and designEU</v>
      </c>
      <c r="B5739" t="s">
        <v>192</v>
      </c>
      <c r="C5739" t="s">
        <v>193</v>
      </c>
      <c r="D5739">
        <v>10</v>
      </c>
      <c r="E5739" t="s">
        <v>2</v>
      </c>
      <c r="F5739" t="s">
        <v>21</v>
      </c>
      <c r="G5739" t="s">
        <v>116</v>
      </c>
      <c r="H5739">
        <v>350</v>
      </c>
      <c r="I5739">
        <v>325</v>
      </c>
      <c r="J5739">
        <v>50.7</v>
      </c>
      <c r="K5739">
        <v>8</v>
      </c>
      <c r="L5739">
        <v>160</v>
      </c>
      <c r="M5739">
        <v>24.6</v>
      </c>
      <c r="N5739">
        <v>2.6</v>
      </c>
      <c r="O5739">
        <v>21.3</v>
      </c>
      <c r="P5739">
        <v>21.6</v>
      </c>
      <c r="Q5739">
        <v>22.1</v>
      </c>
      <c r="R5739">
        <v>0.8</v>
      </c>
      <c r="S5739">
        <v>60</v>
      </c>
      <c r="T5739">
        <v>11700</v>
      </c>
      <c r="U5739">
        <v>28100</v>
      </c>
      <c r="V5739">
        <v>39400</v>
      </c>
    </row>
    <row r="5740" spans="1:22" x14ac:dyDescent="0.25">
      <c r="A5740" t="str">
        <f t="shared" si="89"/>
        <v>2018/201910MaleCreative arts and designUK</v>
      </c>
      <c r="B5740" t="s">
        <v>192</v>
      </c>
      <c r="C5740" t="s">
        <v>193</v>
      </c>
      <c r="D5740">
        <v>10</v>
      </c>
      <c r="E5740" t="s">
        <v>2</v>
      </c>
      <c r="F5740" t="s">
        <v>61</v>
      </c>
      <c r="G5740" t="s">
        <v>116</v>
      </c>
      <c r="H5740">
        <v>7365</v>
      </c>
      <c r="I5740">
        <v>7180</v>
      </c>
      <c r="J5740">
        <v>1.4</v>
      </c>
      <c r="K5740">
        <v>2.5</v>
      </c>
      <c r="L5740">
        <v>7080</v>
      </c>
      <c r="M5740">
        <v>10.5</v>
      </c>
      <c r="N5740">
        <v>5.7</v>
      </c>
      <c r="O5740">
        <v>79.8</v>
      </c>
      <c r="P5740">
        <v>82</v>
      </c>
      <c r="Q5740">
        <v>82.5</v>
      </c>
      <c r="R5740">
        <v>2.7</v>
      </c>
      <c r="S5740">
        <v>5330</v>
      </c>
      <c r="T5740">
        <v>17500</v>
      </c>
      <c r="U5740">
        <v>27000</v>
      </c>
      <c r="V5740">
        <v>38000</v>
      </c>
    </row>
    <row r="5741" spans="1:22" x14ac:dyDescent="0.25">
      <c r="A5741" t="str">
        <f t="shared" si="89"/>
        <v>2018/201910MaleCreative arts and designNon-EU</v>
      </c>
      <c r="B5741" t="s">
        <v>192</v>
      </c>
      <c r="C5741" t="s">
        <v>193</v>
      </c>
      <c r="D5741">
        <v>10</v>
      </c>
      <c r="E5741" t="s">
        <v>2</v>
      </c>
      <c r="F5741" t="s">
        <v>125</v>
      </c>
      <c r="G5741" t="s">
        <v>116</v>
      </c>
      <c r="H5741">
        <v>435</v>
      </c>
      <c r="I5741">
        <v>410</v>
      </c>
      <c r="J5741">
        <v>53</v>
      </c>
      <c r="K5741">
        <v>5.0999999999999996</v>
      </c>
      <c r="L5741">
        <v>195</v>
      </c>
      <c r="M5741">
        <v>29.4</v>
      </c>
      <c r="N5741">
        <v>1.2</v>
      </c>
      <c r="O5741">
        <v>15.6</v>
      </c>
      <c r="P5741">
        <v>16.399999999999999</v>
      </c>
      <c r="Q5741">
        <v>16.5</v>
      </c>
      <c r="R5741">
        <v>0.9</v>
      </c>
      <c r="S5741">
        <v>55</v>
      </c>
      <c r="T5741">
        <v>11700</v>
      </c>
      <c r="U5741">
        <v>21200</v>
      </c>
      <c r="V5741">
        <v>30700</v>
      </c>
    </row>
    <row r="5742" spans="1:22" x14ac:dyDescent="0.25">
      <c r="A5742" t="str">
        <f t="shared" si="89"/>
        <v>2018/201910MaleEconomicsEU</v>
      </c>
      <c r="B5742" t="s">
        <v>192</v>
      </c>
      <c r="C5742" t="s">
        <v>193</v>
      </c>
      <c r="D5742">
        <v>10</v>
      </c>
      <c r="E5742" t="s">
        <v>2</v>
      </c>
      <c r="F5742" t="s">
        <v>21</v>
      </c>
      <c r="G5742" t="s">
        <v>8</v>
      </c>
      <c r="H5742">
        <v>275</v>
      </c>
      <c r="I5742">
        <v>250</v>
      </c>
      <c r="J5742">
        <v>53.3</v>
      </c>
      <c r="K5742">
        <v>9</v>
      </c>
      <c r="L5742">
        <v>115</v>
      </c>
      <c r="M5742">
        <v>18.7</v>
      </c>
      <c r="N5742">
        <v>2.4</v>
      </c>
      <c r="O5742">
        <v>23.7</v>
      </c>
      <c r="P5742">
        <v>25.2</v>
      </c>
      <c r="Q5742">
        <v>25.6</v>
      </c>
      <c r="R5742">
        <v>2</v>
      </c>
      <c r="S5742">
        <v>55</v>
      </c>
      <c r="T5742">
        <v>40900</v>
      </c>
      <c r="U5742">
        <v>84700</v>
      </c>
      <c r="V5742">
        <v>144200</v>
      </c>
    </row>
    <row r="5743" spans="1:22" x14ac:dyDescent="0.25">
      <c r="A5743" t="str">
        <f t="shared" si="89"/>
        <v>2018/201910MaleEconomicsUK</v>
      </c>
      <c r="B5743" t="s">
        <v>192</v>
      </c>
      <c r="C5743" t="s">
        <v>193</v>
      </c>
      <c r="D5743">
        <v>10</v>
      </c>
      <c r="E5743" t="s">
        <v>2</v>
      </c>
      <c r="F5743" t="s">
        <v>61</v>
      </c>
      <c r="G5743" t="s">
        <v>8</v>
      </c>
      <c r="H5743">
        <v>2880</v>
      </c>
      <c r="I5743">
        <v>2740</v>
      </c>
      <c r="J5743">
        <v>1.9</v>
      </c>
      <c r="K5743">
        <v>4.9000000000000004</v>
      </c>
      <c r="L5743">
        <v>2690</v>
      </c>
      <c r="M5743">
        <v>11.5</v>
      </c>
      <c r="N5743">
        <v>4.4000000000000004</v>
      </c>
      <c r="O5743">
        <v>79.099999999999994</v>
      </c>
      <c r="P5743">
        <v>81.599999999999994</v>
      </c>
      <c r="Q5743">
        <v>82.3</v>
      </c>
      <c r="R5743">
        <v>3.1</v>
      </c>
      <c r="S5743">
        <v>2095</v>
      </c>
      <c r="T5743">
        <v>36100</v>
      </c>
      <c r="U5743">
        <v>55800</v>
      </c>
      <c r="V5743">
        <v>85000</v>
      </c>
    </row>
    <row r="5744" spans="1:22" x14ac:dyDescent="0.25">
      <c r="A5744" t="str">
        <f t="shared" si="89"/>
        <v>2018/201910MaleEconomicsNon-EU</v>
      </c>
      <c r="B5744" t="s">
        <v>192</v>
      </c>
      <c r="C5744" t="s">
        <v>193</v>
      </c>
      <c r="D5744">
        <v>10</v>
      </c>
      <c r="E5744" t="s">
        <v>2</v>
      </c>
      <c r="F5744" t="s">
        <v>125</v>
      </c>
      <c r="G5744" t="s">
        <v>8</v>
      </c>
      <c r="H5744">
        <v>655</v>
      </c>
      <c r="I5744">
        <v>630</v>
      </c>
      <c r="J5744">
        <v>58</v>
      </c>
      <c r="K5744">
        <v>3.6</v>
      </c>
      <c r="L5744">
        <v>265</v>
      </c>
      <c r="M5744">
        <v>24.2</v>
      </c>
      <c r="N5744">
        <v>0.9</v>
      </c>
      <c r="O5744">
        <v>16</v>
      </c>
      <c r="P5744">
        <v>16.399999999999999</v>
      </c>
      <c r="Q5744">
        <v>16.899999999999999</v>
      </c>
      <c r="R5744">
        <v>0.9</v>
      </c>
      <c r="S5744">
        <v>85</v>
      </c>
      <c r="T5744">
        <v>32100</v>
      </c>
      <c r="U5744">
        <v>65000</v>
      </c>
      <c r="V5744">
        <v>105500</v>
      </c>
    </row>
    <row r="5745" spans="1:22" x14ac:dyDescent="0.25">
      <c r="A5745" t="str">
        <f t="shared" si="89"/>
        <v>2018/201910MaleEducation and teachingEU</v>
      </c>
      <c r="B5745" t="s">
        <v>192</v>
      </c>
      <c r="C5745" t="s">
        <v>193</v>
      </c>
      <c r="D5745">
        <v>10</v>
      </c>
      <c r="E5745" t="s">
        <v>2</v>
      </c>
      <c r="F5745" t="s">
        <v>21</v>
      </c>
      <c r="G5745" t="s">
        <v>118</v>
      </c>
      <c r="H5745">
        <v>25</v>
      </c>
      <c r="I5745">
        <v>20</v>
      </c>
      <c r="J5745">
        <v>41.8</v>
      </c>
      <c r="K5745">
        <v>10.4</v>
      </c>
      <c r="L5745">
        <v>15</v>
      </c>
      <c r="M5745">
        <v>26.3</v>
      </c>
      <c r="N5745">
        <v>8.1</v>
      </c>
      <c r="O5745">
        <v>21.4</v>
      </c>
      <c r="P5745">
        <v>21.4</v>
      </c>
      <c r="Q5745">
        <v>23.7</v>
      </c>
      <c r="R5745">
        <v>2.2999999999999998</v>
      </c>
      <c r="S5745" t="s">
        <v>124</v>
      </c>
      <c r="T5745" t="s">
        <v>124</v>
      </c>
      <c r="U5745" t="s">
        <v>124</v>
      </c>
      <c r="V5745" t="s">
        <v>124</v>
      </c>
    </row>
    <row r="5746" spans="1:22" x14ac:dyDescent="0.25">
      <c r="A5746" t="str">
        <f t="shared" si="89"/>
        <v>2018/201910MaleEducation and teachingUK</v>
      </c>
      <c r="B5746" t="s">
        <v>192</v>
      </c>
      <c r="C5746" t="s">
        <v>193</v>
      </c>
      <c r="D5746">
        <v>10</v>
      </c>
      <c r="E5746" t="s">
        <v>2</v>
      </c>
      <c r="F5746" t="s">
        <v>61</v>
      </c>
      <c r="G5746" t="s">
        <v>118</v>
      </c>
      <c r="H5746">
        <v>1500</v>
      </c>
      <c r="I5746">
        <v>1460</v>
      </c>
      <c r="J5746">
        <v>0.9</v>
      </c>
      <c r="K5746">
        <v>2.7</v>
      </c>
      <c r="L5746">
        <v>1445</v>
      </c>
      <c r="M5746">
        <v>9</v>
      </c>
      <c r="N5746">
        <v>3.5</v>
      </c>
      <c r="O5746">
        <v>82.2</v>
      </c>
      <c r="P5746">
        <v>86</v>
      </c>
      <c r="Q5746">
        <v>86.6</v>
      </c>
      <c r="R5746">
        <v>4.4000000000000004</v>
      </c>
      <c r="S5746">
        <v>1140</v>
      </c>
      <c r="T5746">
        <v>24100</v>
      </c>
      <c r="U5746">
        <v>33600</v>
      </c>
      <c r="V5746">
        <v>40500</v>
      </c>
    </row>
    <row r="5747" spans="1:22" x14ac:dyDescent="0.25">
      <c r="A5747" t="str">
        <f t="shared" si="89"/>
        <v>2018/201910MaleEducation and teachingNon-EU</v>
      </c>
      <c r="B5747" t="s">
        <v>192</v>
      </c>
      <c r="C5747" t="s">
        <v>193</v>
      </c>
      <c r="D5747">
        <v>10</v>
      </c>
      <c r="E5747" t="s">
        <v>2</v>
      </c>
      <c r="F5747" t="s">
        <v>125</v>
      </c>
      <c r="G5747" t="s">
        <v>118</v>
      </c>
      <c r="H5747">
        <v>35</v>
      </c>
      <c r="I5747">
        <v>35</v>
      </c>
      <c r="J5747">
        <v>28.3</v>
      </c>
      <c r="K5747">
        <v>2.8</v>
      </c>
      <c r="L5747">
        <v>25</v>
      </c>
      <c r="M5747">
        <v>22.6</v>
      </c>
      <c r="N5747">
        <v>2.8</v>
      </c>
      <c r="O5747">
        <v>40.6</v>
      </c>
      <c r="P5747">
        <v>43.4</v>
      </c>
      <c r="Q5747">
        <v>46.2</v>
      </c>
      <c r="R5747">
        <v>5.7</v>
      </c>
      <c r="S5747">
        <v>15</v>
      </c>
      <c r="T5747">
        <v>13900</v>
      </c>
      <c r="U5747">
        <v>36900</v>
      </c>
      <c r="V5747">
        <v>45300</v>
      </c>
    </row>
    <row r="5748" spans="1:22" x14ac:dyDescent="0.25">
      <c r="A5748" t="str">
        <f t="shared" si="89"/>
        <v>2018/201910MaleEngineeringEU</v>
      </c>
      <c r="B5748" t="s">
        <v>192</v>
      </c>
      <c r="C5748" t="s">
        <v>193</v>
      </c>
      <c r="D5748">
        <v>10</v>
      </c>
      <c r="E5748" t="s">
        <v>2</v>
      </c>
      <c r="F5748" t="s">
        <v>21</v>
      </c>
      <c r="G5748" t="s">
        <v>93</v>
      </c>
      <c r="H5748">
        <v>905</v>
      </c>
      <c r="I5748">
        <v>835</v>
      </c>
      <c r="J5748">
        <v>61.4</v>
      </c>
      <c r="K5748">
        <v>7.8</v>
      </c>
      <c r="L5748">
        <v>325</v>
      </c>
      <c r="M5748">
        <v>21.5</v>
      </c>
      <c r="N5748">
        <v>1.5</v>
      </c>
      <c r="O5748">
        <v>15</v>
      </c>
      <c r="P5748">
        <v>15.6</v>
      </c>
      <c r="Q5748">
        <v>15.7</v>
      </c>
      <c r="R5748">
        <v>0.7</v>
      </c>
      <c r="S5748">
        <v>115</v>
      </c>
      <c r="T5748">
        <v>33200</v>
      </c>
      <c r="U5748">
        <v>44200</v>
      </c>
      <c r="V5748">
        <v>59900</v>
      </c>
    </row>
    <row r="5749" spans="1:22" x14ac:dyDescent="0.25">
      <c r="A5749" t="str">
        <f t="shared" si="89"/>
        <v>2018/201910MaleEngineeringUK</v>
      </c>
      <c r="B5749" t="s">
        <v>192</v>
      </c>
      <c r="C5749" t="s">
        <v>193</v>
      </c>
      <c r="D5749">
        <v>10</v>
      </c>
      <c r="E5749" t="s">
        <v>2</v>
      </c>
      <c r="F5749" t="s">
        <v>61</v>
      </c>
      <c r="G5749" t="s">
        <v>93</v>
      </c>
      <c r="H5749">
        <v>8260</v>
      </c>
      <c r="I5749">
        <v>7935</v>
      </c>
      <c r="J5749">
        <v>2.2000000000000002</v>
      </c>
      <c r="K5749">
        <v>4</v>
      </c>
      <c r="L5749">
        <v>7760</v>
      </c>
      <c r="M5749">
        <v>11.3</v>
      </c>
      <c r="N5749">
        <v>3.6</v>
      </c>
      <c r="O5749">
        <v>79</v>
      </c>
      <c r="P5749">
        <v>82.1</v>
      </c>
      <c r="Q5749">
        <v>82.9</v>
      </c>
      <c r="R5749">
        <v>3.9</v>
      </c>
      <c r="S5749">
        <v>6045</v>
      </c>
      <c r="T5749">
        <v>31800</v>
      </c>
      <c r="U5749">
        <v>43800</v>
      </c>
      <c r="V5749">
        <v>57700</v>
      </c>
    </row>
    <row r="5750" spans="1:22" x14ac:dyDescent="0.25">
      <c r="A5750" t="str">
        <f t="shared" si="89"/>
        <v>2018/201910MaleEngineeringNon-EU</v>
      </c>
      <c r="B5750" t="s">
        <v>192</v>
      </c>
      <c r="C5750" t="s">
        <v>193</v>
      </c>
      <c r="D5750">
        <v>10</v>
      </c>
      <c r="E5750" t="s">
        <v>2</v>
      </c>
      <c r="F5750" t="s">
        <v>125</v>
      </c>
      <c r="G5750" t="s">
        <v>93</v>
      </c>
      <c r="H5750">
        <v>3045</v>
      </c>
      <c r="I5750">
        <v>2910</v>
      </c>
      <c r="J5750">
        <v>54.2</v>
      </c>
      <c r="K5750">
        <v>4.5</v>
      </c>
      <c r="L5750">
        <v>1335</v>
      </c>
      <c r="M5750">
        <v>26.3</v>
      </c>
      <c r="N5750">
        <v>1.2</v>
      </c>
      <c r="O5750">
        <v>16.399999999999999</v>
      </c>
      <c r="P5750">
        <v>17.600000000000001</v>
      </c>
      <c r="Q5750">
        <v>18.3</v>
      </c>
      <c r="R5750">
        <v>2</v>
      </c>
      <c r="S5750">
        <v>425</v>
      </c>
      <c r="T5750">
        <v>31000</v>
      </c>
      <c r="U5750">
        <v>42700</v>
      </c>
      <c r="V5750">
        <v>61300</v>
      </c>
    </row>
    <row r="5751" spans="1:22" x14ac:dyDescent="0.25">
      <c r="A5751" t="str">
        <f t="shared" si="89"/>
        <v>2018/201910MaleEnglish studiesEU</v>
      </c>
      <c r="B5751" t="s">
        <v>192</v>
      </c>
      <c r="C5751" t="s">
        <v>193</v>
      </c>
      <c r="D5751">
        <v>10</v>
      </c>
      <c r="E5751" t="s">
        <v>2</v>
      </c>
      <c r="F5751" t="s">
        <v>21</v>
      </c>
      <c r="G5751" t="s">
        <v>109</v>
      </c>
      <c r="H5751">
        <v>90</v>
      </c>
      <c r="I5751">
        <v>85</v>
      </c>
      <c r="J5751">
        <v>62.2</v>
      </c>
      <c r="K5751">
        <v>6</v>
      </c>
      <c r="L5751">
        <v>30</v>
      </c>
      <c r="M5751">
        <v>21.9</v>
      </c>
      <c r="N5751">
        <v>1.9</v>
      </c>
      <c r="O5751">
        <v>11.1</v>
      </c>
      <c r="P5751">
        <v>13.4</v>
      </c>
      <c r="Q5751">
        <v>14</v>
      </c>
      <c r="R5751">
        <v>2.9</v>
      </c>
      <c r="S5751" t="s">
        <v>124</v>
      </c>
      <c r="T5751" t="s">
        <v>124</v>
      </c>
      <c r="U5751" t="s">
        <v>124</v>
      </c>
      <c r="V5751" t="s">
        <v>124</v>
      </c>
    </row>
    <row r="5752" spans="1:22" x14ac:dyDescent="0.25">
      <c r="A5752" t="str">
        <f t="shared" si="89"/>
        <v>2018/201910MaleEnglish studiesUK</v>
      </c>
      <c r="B5752" t="s">
        <v>192</v>
      </c>
      <c r="C5752" t="s">
        <v>193</v>
      </c>
      <c r="D5752">
        <v>10</v>
      </c>
      <c r="E5752" t="s">
        <v>2</v>
      </c>
      <c r="F5752" t="s">
        <v>61</v>
      </c>
      <c r="G5752" t="s">
        <v>109</v>
      </c>
      <c r="H5752">
        <v>2935</v>
      </c>
      <c r="I5752">
        <v>2845</v>
      </c>
      <c r="J5752">
        <v>1.3</v>
      </c>
      <c r="K5752">
        <v>3.1</v>
      </c>
      <c r="L5752">
        <v>2810</v>
      </c>
      <c r="M5752">
        <v>11.7</v>
      </c>
      <c r="N5752">
        <v>4.9000000000000004</v>
      </c>
      <c r="O5752">
        <v>75.599999999999994</v>
      </c>
      <c r="P5752">
        <v>80.7</v>
      </c>
      <c r="Q5752">
        <v>82.1</v>
      </c>
      <c r="R5752">
        <v>6.5</v>
      </c>
      <c r="S5752">
        <v>2015</v>
      </c>
      <c r="T5752">
        <v>21900</v>
      </c>
      <c r="U5752">
        <v>32100</v>
      </c>
      <c r="V5752">
        <v>42700</v>
      </c>
    </row>
    <row r="5753" spans="1:22" x14ac:dyDescent="0.25">
      <c r="A5753" t="str">
        <f t="shared" si="89"/>
        <v>2018/201910MaleEnglish studiesNon-EU</v>
      </c>
      <c r="B5753" t="s">
        <v>192</v>
      </c>
      <c r="C5753" t="s">
        <v>193</v>
      </c>
      <c r="D5753">
        <v>10</v>
      </c>
      <c r="E5753" t="s">
        <v>2</v>
      </c>
      <c r="F5753" t="s">
        <v>125</v>
      </c>
      <c r="G5753" t="s">
        <v>109</v>
      </c>
      <c r="H5753">
        <v>180</v>
      </c>
      <c r="I5753">
        <v>180</v>
      </c>
      <c r="J5753">
        <v>58.5</v>
      </c>
      <c r="K5753">
        <v>2.2000000000000002</v>
      </c>
      <c r="L5753">
        <v>75</v>
      </c>
      <c r="M5753">
        <v>30.4</v>
      </c>
      <c r="N5753">
        <v>0.8</v>
      </c>
      <c r="O5753">
        <v>9.1</v>
      </c>
      <c r="P5753">
        <v>10.199999999999999</v>
      </c>
      <c r="Q5753">
        <v>10.199999999999999</v>
      </c>
      <c r="R5753">
        <v>1.1000000000000001</v>
      </c>
      <c r="S5753">
        <v>15</v>
      </c>
      <c r="T5753">
        <v>19000</v>
      </c>
      <c r="U5753">
        <v>26600</v>
      </c>
      <c r="V5753">
        <v>38700</v>
      </c>
    </row>
    <row r="5754" spans="1:22" x14ac:dyDescent="0.25">
      <c r="A5754" t="str">
        <f t="shared" si="89"/>
        <v>2018/201910MaleGeneral, applied and forensic sciencesEU</v>
      </c>
      <c r="B5754" t="s">
        <v>192</v>
      </c>
      <c r="C5754" t="s">
        <v>193</v>
      </c>
      <c r="D5754">
        <v>10</v>
      </c>
      <c r="E5754" t="s">
        <v>2</v>
      </c>
      <c r="F5754" t="s">
        <v>21</v>
      </c>
      <c r="G5754" t="s">
        <v>147</v>
      </c>
      <c r="H5754">
        <v>20</v>
      </c>
      <c r="I5754">
        <v>15</v>
      </c>
      <c r="J5754">
        <v>15.7</v>
      </c>
      <c r="K5754">
        <v>8.9</v>
      </c>
      <c r="L5754">
        <v>15</v>
      </c>
      <c r="M5754">
        <v>37.200000000000003</v>
      </c>
      <c r="N5754">
        <v>5.9</v>
      </c>
      <c r="O5754">
        <v>35.299999999999997</v>
      </c>
      <c r="P5754">
        <v>41.2</v>
      </c>
      <c r="Q5754">
        <v>41.2</v>
      </c>
      <c r="R5754">
        <v>5.9</v>
      </c>
      <c r="S5754" t="s">
        <v>124</v>
      </c>
      <c r="T5754" t="s">
        <v>124</v>
      </c>
      <c r="U5754" t="s">
        <v>124</v>
      </c>
      <c r="V5754" t="s">
        <v>124</v>
      </c>
    </row>
    <row r="5755" spans="1:22" x14ac:dyDescent="0.25">
      <c r="A5755" t="str">
        <f t="shared" si="89"/>
        <v>2018/201910MaleGeneral, applied and forensic sciencesUK</v>
      </c>
      <c r="B5755" t="s">
        <v>192</v>
      </c>
      <c r="C5755" t="s">
        <v>193</v>
      </c>
      <c r="D5755">
        <v>10</v>
      </c>
      <c r="E5755" t="s">
        <v>2</v>
      </c>
      <c r="F5755" t="s">
        <v>61</v>
      </c>
      <c r="G5755" t="s">
        <v>147</v>
      </c>
      <c r="H5755">
        <v>555</v>
      </c>
      <c r="I5755">
        <v>540</v>
      </c>
      <c r="J5755">
        <v>1.3</v>
      </c>
      <c r="K5755">
        <v>2.8</v>
      </c>
      <c r="L5755">
        <v>535</v>
      </c>
      <c r="M5755">
        <v>8.9</v>
      </c>
      <c r="N5755">
        <v>3.1</v>
      </c>
      <c r="O5755">
        <v>80.3</v>
      </c>
      <c r="P5755">
        <v>85.3</v>
      </c>
      <c r="Q5755">
        <v>86.7</v>
      </c>
      <c r="R5755">
        <v>6.4</v>
      </c>
      <c r="S5755">
        <v>415</v>
      </c>
      <c r="T5755">
        <v>25900</v>
      </c>
      <c r="U5755">
        <v>34700</v>
      </c>
      <c r="V5755">
        <v>44500</v>
      </c>
    </row>
    <row r="5756" spans="1:22" x14ac:dyDescent="0.25">
      <c r="A5756" t="str">
        <f t="shared" si="89"/>
        <v>2018/201910MaleGeneral, applied and forensic sciencesNon-EU</v>
      </c>
      <c r="B5756" t="s">
        <v>192</v>
      </c>
      <c r="C5756" t="s">
        <v>193</v>
      </c>
      <c r="D5756">
        <v>10</v>
      </c>
      <c r="E5756" t="s">
        <v>2</v>
      </c>
      <c r="F5756" t="s">
        <v>125</v>
      </c>
      <c r="G5756" t="s">
        <v>147</v>
      </c>
      <c r="H5756">
        <v>15</v>
      </c>
      <c r="I5756">
        <v>15</v>
      </c>
      <c r="J5756">
        <v>43.9</v>
      </c>
      <c r="K5756">
        <v>11.7</v>
      </c>
      <c r="L5756">
        <v>10</v>
      </c>
      <c r="M5756">
        <v>30.9</v>
      </c>
      <c r="N5756">
        <v>0</v>
      </c>
      <c r="O5756">
        <v>23.1</v>
      </c>
      <c r="P5756">
        <v>23.1</v>
      </c>
      <c r="Q5756">
        <v>25.2</v>
      </c>
      <c r="R5756">
        <v>2.2000000000000002</v>
      </c>
      <c r="S5756" t="s">
        <v>124</v>
      </c>
      <c r="T5756" t="s">
        <v>124</v>
      </c>
      <c r="U5756" t="s">
        <v>124</v>
      </c>
      <c r="V5756" t="s">
        <v>124</v>
      </c>
    </row>
    <row r="5757" spans="1:22" x14ac:dyDescent="0.25">
      <c r="A5757" t="str">
        <f t="shared" si="89"/>
        <v>2018/201910MaleGeography, earth and environmental studiesEU</v>
      </c>
      <c r="B5757" t="s">
        <v>192</v>
      </c>
      <c r="C5757" t="s">
        <v>193</v>
      </c>
      <c r="D5757">
        <v>10</v>
      </c>
      <c r="E5757" t="s">
        <v>2</v>
      </c>
      <c r="F5757" t="s">
        <v>21</v>
      </c>
      <c r="G5757" t="s">
        <v>148</v>
      </c>
      <c r="H5757">
        <v>60</v>
      </c>
      <c r="I5757">
        <v>60</v>
      </c>
      <c r="J5757">
        <v>39.9</v>
      </c>
      <c r="K5757">
        <v>6.7</v>
      </c>
      <c r="L5757">
        <v>35</v>
      </c>
      <c r="M5757">
        <v>27.4</v>
      </c>
      <c r="N5757">
        <v>3.5</v>
      </c>
      <c r="O5757">
        <v>25.8</v>
      </c>
      <c r="P5757">
        <v>29.3</v>
      </c>
      <c r="Q5757">
        <v>29.3</v>
      </c>
      <c r="R5757">
        <v>3.5</v>
      </c>
      <c r="S5757">
        <v>15</v>
      </c>
      <c r="T5757">
        <v>24100</v>
      </c>
      <c r="U5757">
        <v>42700</v>
      </c>
      <c r="V5757">
        <v>61700</v>
      </c>
    </row>
    <row r="5758" spans="1:22" x14ac:dyDescent="0.25">
      <c r="A5758" t="str">
        <f t="shared" si="89"/>
        <v>2018/201910MaleGeography, earth and environmental studiesUK</v>
      </c>
      <c r="B5758" t="s">
        <v>192</v>
      </c>
      <c r="C5758" t="s">
        <v>193</v>
      </c>
      <c r="D5758">
        <v>10</v>
      </c>
      <c r="E5758" t="s">
        <v>2</v>
      </c>
      <c r="F5758" t="s">
        <v>61</v>
      </c>
      <c r="G5758" t="s">
        <v>148</v>
      </c>
      <c r="H5758">
        <v>3485</v>
      </c>
      <c r="I5758">
        <v>3365</v>
      </c>
      <c r="J5758">
        <v>1</v>
      </c>
      <c r="K5758">
        <v>3.4</v>
      </c>
      <c r="L5758">
        <v>3330</v>
      </c>
      <c r="M5758">
        <v>10.6</v>
      </c>
      <c r="N5758">
        <v>3.4</v>
      </c>
      <c r="O5758">
        <v>80</v>
      </c>
      <c r="P5758">
        <v>84.2</v>
      </c>
      <c r="Q5758">
        <v>85</v>
      </c>
      <c r="R5758">
        <v>5</v>
      </c>
      <c r="S5758">
        <v>2575</v>
      </c>
      <c r="T5758">
        <v>27000</v>
      </c>
      <c r="U5758">
        <v>36500</v>
      </c>
      <c r="V5758">
        <v>50400</v>
      </c>
    </row>
    <row r="5759" spans="1:22" x14ac:dyDescent="0.25">
      <c r="A5759" t="str">
        <f t="shared" si="89"/>
        <v>2018/201910MaleGeography, earth and environmental studiesNon-EU</v>
      </c>
      <c r="B5759" t="s">
        <v>192</v>
      </c>
      <c r="C5759" t="s">
        <v>193</v>
      </c>
      <c r="D5759">
        <v>10</v>
      </c>
      <c r="E5759" t="s">
        <v>2</v>
      </c>
      <c r="F5759" t="s">
        <v>125</v>
      </c>
      <c r="G5759" t="s">
        <v>148</v>
      </c>
      <c r="H5759">
        <v>100</v>
      </c>
      <c r="I5759">
        <v>95</v>
      </c>
      <c r="J5759">
        <v>46.7</v>
      </c>
      <c r="K5759">
        <v>4.0999999999999996</v>
      </c>
      <c r="L5759">
        <v>50</v>
      </c>
      <c r="M5759">
        <v>22.9</v>
      </c>
      <c r="N5759">
        <v>0</v>
      </c>
      <c r="O5759">
        <v>27.3</v>
      </c>
      <c r="P5759">
        <v>29.4</v>
      </c>
      <c r="Q5759">
        <v>30.4</v>
      </c>
      <c r="R5759">
        <v>3.2</v>
      </c>
      <c r="S5759">
        <v>25</v>
      </c>
      <c r="T5759">
        <v>29200</v>
      </c>
      <c r="U5759">
        <v>47400</v>
      </c>
      <c r="V5759">
        <v>71900</v>
      </c>
    </row>
    <row r="5760" spans="1:22" x14ac:dyDescent="0.25">
      <c r="A5760" t="str">
        <f t="shared" si="89"/>
        <v>2018/201910MaleHealth and social careEU</v>
      </c>
      <c r="B5760" t="s">
        <v>192</v>
      </c>
      <c r="C5760" t="s">
        <v>193</v>
      </c>
      <c r="D5760">
        <v>10</v>
      </c>
      <c r="E5760" t="s">
        <v>2</v>
      </c>
      <c r="F5760" t="s">
        <v>21</v>
      </c>
      <c r="G5760" t="s">
        <v>104</v>
      </c>
      <c r="H5760">
        <v>5</v>
      </c>
      <c r="I5760">
        <v>0</v>
      </c>
      <c r="J5760">
        <v>0</v>
      </c>
      <c r="K5760">
        <v>16.7</v>
      </c>
      <c r="L5760">
        <v>0</v>
      </c>
      <c r="M5760">
        <v>20</v>
      </c>
      <c r="N5760">
        <v>0</v>
      </c>
      <c r="O5760">
        <v>80</v>
      </c>
      <c r="P5760">
        <v>80</v>
      </c>
      <c r="Q5760">
        <v>80</v>
      </c>
      <c r="R5760">
        <v>0</v>
      </c>
      <c r="S5760" t="s">
        <v>124</v>
      </c>
      <c r="T5760" t="s">
        <v>124</v>
      </c>
      <c r="U5760" t="s">
        <v>124</v>
      </c>
      <c r="V5760" t="s">
        <v>124</v>
      </c>
    </row>
    <row r="5761" spans="1:22" x14ac:dyDescent="0.25">
      <c r="A5761" t="str">
        <f t="shared" si="89"/>
        <v>2018/201910MaleHealth and social careUK</v>
      </c>
      <c r="B5761" t="s">
        <v>192</v>
      </c>
      <c r="C5761" t="s">
        <v>193</v>
      </c>
      <c r="D5761">
        <v>10</v>
      </c>
      <c r="E5761" t="s">
        <v>2</v>
      </c>
      <c r="F5761" t="s">
        <v>61</v>
      </c>
      <c r="G5761" t="s">
        <v>104</v>
      </c>
      <c r="H5761">
        <v>865</v>
      </c>
      <c r="I5761">
        <v>850</v>
      </c>
      <c r="J5761">
        <v>1.5</v>
      </c>
      <c r="K5761">
        <v>1.8</v>
      </c>
      <c r="L5761">
        <v>835</v>
      </c>
      <c r="M5761">
        <v>8.1</v>
      </c>
      <c r="N5761">
        <v>4.2</v>
      </c>
      <c r="O5761">
        <v>76.900000000000006</v>
      </c>
      <c r="P5761">
        <v>85.2</v>
      </c>
      <c r="Q5761">
        <v>86.1</v>
      </c>
      <c r="R5761">
        <v>9.1999999999999993</v>
      </c>
      <c r="S5761">
        <v>620</v>
      </c>
      <c r="T5761">
        <v>24100</v>
      </c>
      <c r="U5761">
        <v>32800</v>
      </c>
      <c r="V5761">
        <v>39400</v>
      </c>
    </row>
    <row r="5762" spans="1:22" x14ac:dyDescent="0.25">
      <c r="A5762" t="str">
        <f t="shared" si="89"/>
        <v>2018/201910MaleHealth and social careNon-EU</v>
      </c>
      <c r="B5762" t="s">
        <v>192</v>
      </c>
      <c r="C5762" t="s">
        <v>193</v>
      </c>
      <c r="D5762">
        <v>10</v>
      </c>
      <c r="E5762" t="s">
        <v>2</v>
      </c>
      <c r="F5762" t="s">
        <v>125</v>
      </c>
      <c r="G5762" t="s">
        <v>104</v>
      </c>
      <c r="H5762">
        <v>10</v>
      </c>
      <c r="I5762">
        <v>5</v>
      </c>
      <c r="J5762">
        <v>33.299999999999997</v>
      </c>
      <c r="K5762">
        <v>33.299999999999997</v>
      </c>
      <c r="L5762">
        <v>5</v>
      </c>
      <c r="M5762">
        <v>0</v>
      </c>
      <c r="N5762">
        <v>0</v>
      </c>
      <c r="O5762">
        <v>50</v>
      </c>
      <c r="P5762">
        <v>50</v>
      </c>
      <c r="Q5762">
        <v>66.7</v>
      </c>
      <c r="R5762">
        <v>16.7</v>
      </c>
      <c r="S5762" t="s">
        <v>124</v>
      </c>
      <c r="T5762" t="s">
        <v>124</v>
      </c>
      <c r="U5762" t="s">
        <v>124</v>
      </c>
      <c r="V5762" t="s">
        <v>124</v>
      </c>
    </row>
    <row r="5763" spans="1:22" x14ac:dyDescent="0.25">
      <c r="A5763" t="str">
        <f t="shared" si="89"/>
        <v>2018/201910MaleHistory and archaeologyEU</v>
      </c>
      <c r="B5763" t="s">
        <v>192</v>
      </c>
      <c r="C5763" t="s">
        <v>193</v>
      </c>
      <c r="D5763">
        <v>10</v>
      </c>
      <c r="E5763" t="s">
        <v>2</v>
      </c>
      <c r="F5763" t="s">
        <v>21</v>
      </c>
      <c r="G5763" t="s">
        <v>113</v>
      </c>
      <c r="H5763">
        <v>95</v>
      </c>
      <c r="I5763">
        <v>85</v>
      </c>
      <c r="J5763">
        <v>38.299999999999997</v>
      </c>
      <c r="K5763">
        <v>10.3</v>
      </c>
      <c r="L5763">
        <v>55</v>
      </c>
      <c r="M5763">
        <v>21.6</v>
      </c>
      <c r="N5763">
        <v>4.0999999999999996</v>
      </c>
      <c r="O5763">
        <v>32.6</v>
      </c>
      <c r="P5763">
        <v>34.299999999999997</v>
      </c>
      <c r="Q5763">
        <v>36.1</v>
      </c>
      <c r="R5763">
        <v>3.5</v>
      </c>
      <c r="S5763">
        <v>25</v>
      </c>
      <c r="T5763">
        <v>29600</v>
      </c>
      <c r="U5763">
        <v>41600</v>
      </c>
      <c r="V5763">
        <v>83200</v>
      </c>
    </row>
    <row r="5764" spans="1:22" x14ac:dyDescent="0.25">
      <c r="A5764" t="str">
        <f t="shared" ref="A5764:A5827" si="90">B5764&amp;D5764&amp;E5764&amp;G5764&amp;F5764</f>
        <v>2018/201910MaleHistory and archaeologyUK</v>
      </c>
      <c r="B5764" t="s">
        <v>192</v>
      </c>
      <c r="C5764" t="s">
        <v>193</v>
      </c>
      <c r="D5764">
        <v>10</v>
      </c>
      <c r="E5764" t="s">
        <v>2</v>
      </c>
      <c r="F5764" t="s">
        <v>61</v>
      </c>
      <c r="G5764" t="s">
        <v>113</v>
      </c>
      <c r="H5764">
        <v>4955</v>
      </c>
      <c r="I5764">
        <v>4805</v>
      </c>
      <c r="J5764">
        <v>1.1000000000000001</v>
      </c>
      <c r="K5764">
        <v>3</v>
      </c>
      <c r="L5764">
        <v>4750</v>
      </c>
      <c r="M5764">
        <v>11.1</v>
      </c>
      <c r="N5764">
        <v>4</v>
      </c>
      <c r="O5764">
        <v>77.599999999999994</v>
      </c>
      <c r="P5764">
        <v>82.4</v>
      </c>
      <c r="Q5764">
        <v>83.7</v>
      </c>
      <c r="R5764">
        <v>6.1</v>
      </c>
      <c r="S5764">
        <v>3530</v>
      </c>
      <c r="T5764">
        <v>24500</v>
      </c>
      <c r="U5764">
        <v>35400</v>
      </c>
      <c r="V5764">
        <v>51500</v>
      </c>
    </row>
    <row r="5765" spans="1:22" x14ac:dyDescent="0.25">
      <c r="A5765" t="str">
        <f t="shared" si="90"/>
        <v>2018/201910MaleHistory and archaeologyNon-EU</v>
      </c>
      <c r="B5765" t="s">
        <v>192</v>
      </c>
      <c r="C5765" t="s">
        <v>193</v>
      </c>
      <c r="D5765">
        <v>10</v>
      </c>
      <c r="E5765" t="s">
        <v>2</v>
      </c>
      <c r="F5765" t="s">
        <v>125</v>
      </c>
      <c r="G5765" t="s">
        <v>113</v>
      </c>
      <c r="H5765">
        <v>85</v>
      </c>
      <c r="I5765">
        <v>85</v>
      </c>
      <c r="J5765">
        <v>44.4</v>
      </c>
      <c r="K5765">
        <v>5.2</v>
      </c>
      <c r="L5765">
        <v>45</v>
      </c>
      <c r="M5765">
        <v>20.6</v>
      </c>
      <c r="N5765">
        <v>0.6</v>
      </c>
      <c r="O5765">
        <v>27.8</v>
      </c>
      <c r="P5765">
        <v>32.6</v>
      </c>
      <c r="Q5765">
        <v>34.5</v>
      </c>
      <c r="R5765">
        <v>6.7</v>
      </c>
      <c r="S5765">
        <v>20</v>
      </c>
      <c r="T5765">
        <v>24100</v>
      </c>
      <c r="U5765">
        <v>39400</v>
      </c>
      <c r="V5765">
        <v>55500</v>
      </c>
    </row>
    <row r="5766" spans="1:22" x14ac:dyDescent="0.25">
      <c r="A5766" t="str">
        <f t="shared" si="90"/>
        <v>2018/201910MaleLanguages and area studiesEU</v>
      </c>
      <c r="B5766" t="s">
        <v>192</v>
      </c>
      <c r="C5766" t="s">
        <v>193</v>
      </c>
      <c r="D5766">
        <v>10</v>
      </c>
      <c r="E5766" t="s">
        <v>2</v>
      </c>
      <c r="F5766" t="s">
        <v>21</v>
      </c>
      <c r="G5766" t="s">
        <v>149</v>
      </c>
      <c r="H5766">
        <v>135</v>
      </c>
      <c r="I5766">
        <v>120</v>
      </c>
      <c r="J5766">
        <v>45.6</v>
      </c>
      <c r="K5766">
        <v>13.3</v>
      </c>
      <c r="L5766">
        <v>65</v>
      </c>
      <c r="M5766">
        <v>28.6</v>
      </c>
      <c r="N5766">
        <v>1.7</v>
      </c>
      <c r="O5766">
        <v>21.9</v>
      </c>
      <c r="P5766">
        <v>22.6</v>
      </c>
      <c r="Q5766">
        <v>24.1</v>
      </c>
      <c r="R5766">
        <v>2.2000000000000002</v>
      </c>
      <c r="S5766">
        <v>25</v>
      </c>
      <c r="T5766">
        <v>32800</v>
      </c>
      <c r="U5766">
        <v>49600</v>
      </c>
      <c r="V5766">
        <v>87200</v>
      </c>
    </row>
    <row r="5767" spans="1:22" x14ac:dyDescent="0.25">
      <c r="A5767" t="str">
        <f t="shared" si="90"/>
        <v>2018/201910MaleLanguages and area studiesUK</v>
      </c>
      <c r="B5767" t="s">
        <v>192</v>
      </c>
      <c r="C5767" t="s">
        <v>193</v>
      </c>
      <c r="D5767">
        <v>10</v>
      </c>
      <c r="E5767" t="s">
        <v>2</v>
      </c>
      <c r="F5767" t="s">
        <v>61</v>
      </c>
      <c r="G5767" t="s">
        <v>149</v>
      </c>
      <c r="H5767">
        <v>1815</v>
      </c>
      <c r="I5767">
        <v>1700</v>
      </c>
      <c r="J5767">
        <v>1.3</v>
      </c>
      <c r="K5767">
        <v>6.2</v>
      </c>
      <c r="L5767">
        <v>1680</v>
      </c>
      <c r="M5767">
        <v>18.3</v>
      </c>
      <c r="N5767">
        <v>4.4000000000000004</v>
      </c>
      <c r="O5767">
        <v>71.5</v>
      </c>
      <c r="P5767">
        <v>74.7</v>
      </c>
      <c r="Q5767">
        <v>76</v>
      </c>
      <c r="R5767">
        <v>4.5</v>
      </c>
      <c r="S5767">
        <v>1125</v>
      </c>
      <c r="T5767">
        <v>26600</v>
      </c>
      <c r="U5767">
        <v>39400</v>
      </c>
      <c r="V5767">
        <v>62000</v>
      </c>
    </row>
    <row r="5768" spans="1:22" x14ac:dyDescent="0.25">
      <c r="A5768" t="str">
        <f t="shared" si="90"/>
        <v>2018/201910MaleLanguages and area studiesNon-EU</v>
      </c>
      <c r="B5768" t="s">
        <v>192</v>
      </c>
      <c r="C5768" t="s">
        <v>193</v>
      </c>
      <c r="D5768">
        <v>10</v>
      </c>
      <c r="E5768" t="s">
        <v>2</v>
      </c>
      <c r="F5768" t="s">
        <v>125</v>
      </c>
      <c r="G5768" t="s">
        <v>149</v>
      </c>
      <c r="H5768">
        <v>55</v>
      </c>
      <c r="I5768">
        <v>50</v>
      </c>
      <c r="J5768">
        <v>49.4</v>
      </c>
      <c r="K5768">
        <v>6.5</v>
      </c>
      <c r="L5768">
        <v>25</v>
      </c>
      <c r="M5768">
        <v>27.3</v>
      </c>
      <c r="N5768">
        <v>4.5</v>
      </c>
      <c r="O5768">
        <v>16.8</v>
      </c>
      <c r="P5768">
        <v>16.8</v>
      </c>
      <c r="Q5768">
        <v>18.8</v>
      </c>
      <c r="R5768">
        <v>2</v>
      </c>
      <c r="S5768" t="s">
        <v>124</v>
      </c>
      <c r="T5768" t="s">
        <v>124</v>
      </c>
      <c r="U5768" t="s">
        <v>124</v>
      </c>
      <c r="V5768" t="s">
        <v>124</v>
      </c>
    </row>
    <row r="5769" spans="1:22" x14ac:dyDescent="0.25">
      <c r="A5769" t="str">
        <f t="shared" si="90"/>
        <v>2018/201910MaleLawEU</v>
      </c>
      <c r="B5769" t="s">
        <v>192</v>
      </c>
      <c r="C5769" t="s">
        <v>193</v>
      </c>
      <c r="D5769">
        <v>10</v>
      </c>
      <c r="E5769" t="s">
        <v>2</v>
      </c>
      <c r="F5769" t="s">
        <v>21</v>
      </c>
      <c r="G5769" t="s">
        <v>7</v>
      </c>
      <c r="H5769">
        <v>210</v>
      </c>
      <c r="I5769">
        <v>200</v>
      </c>
      <c r="J5769">
        <v>51.4</v>
      </c>
      <c r="K5769">
        <v>4.7</v>
      </c>
      <c r="L5769">
        <v>95</v>
      </c>
      <c r="M5769">
        <v>18.8</v>
      </c>
      <c r="N5769">
        <v>2.5</v>
      </c>
      <c r="O5769">
        <v>25</v>
      </c>
      <c r="P5769">
        <v>25.5</v>
      </c>
      <c r="Q5769">
        <v>27.3</v>
      </c>
      <c r="R5769">
        <v>2.2999999999999998</v>
      </c>
      <c r="S5769">
        <v>45</v>
      </c>
      <c r="T5769">
        <v>46700</v>
      </c>
      <c r="U5769">
        <v>85000</v>
      </c>
      <c r="V5769">
        <v>135400</v>
      </c>
    </row>
    <row r="5770" spans="1:22" x14ac:dyDescent="0.25">
      <c r="A5770" t="str">
        <f t="shared" si="90"/>
        <v>2018/201910MaleLawUK</v>
      </c>
      <c r="B5770" t="s">
        <v>192</v>
      </c>
      <c r="C5770" t="s">
        <v>193</v>
      </c>
      <c r="D5770">
        <v>10</v>
      </c>
      <c r="E5770" t="s">
        <v>2</v>
      </c>
      <c r="F5770" t="s">
        <v>61</v>
      </c>
      <c r="G5770" t="s">
        <v>7</v>
      </c>
      <c r="H5770">
        <v>3960</v>
      </c>
      <c r="I5770">
        <v>3860</v>
      </c>
      <c r="J5770">
        <v>2.2000000000000002</v>
      </c>
      <c r="K5770">
        <v>2.6</v>
      </c>
      <c r="L5770">
        <v>3775</v>
      </c>
      <c r="M5770">
        <v>10.8</v>
      </c>
      <c r="N5770">
        <v>4.5999999999999996</v>
      </c>
      <c r="O5770">
        <v>78.099999999999994</v>
      </c>
      <c r="P5770">
        <v>81.599999999999994</v>
      </c>
      <c r="Q5770">
        <v>82.4</v>
      </c>
      <c r="R5770">
        <v>4.3</v>
      </c>
      <c r="S5770">
        <v>2885</v>
      </c>
      <c r="T5770">
        <v>26600</v>
      </c>
      <c r="U5770">
        <v>40800</v>
      </c>
      <c r="V5770">
        <v>62800</v>
      </c>
    </row>
    <row r="5771" spans="1:22" x14ac:dyDescent="0.25">
      <c r="A5771" t="str">
        <f t="shared" si="90"/>
        <v>2018/201910MaleLawNon-EU</v>
      </c>
      <c r="B5771" t="s">
        <v>192</v>
      </c>
      <c r="C5771" t="s">
        <v>193</v>
      </c>
      <c r="D5771">
        <v>10</v>
      </c>
      <c r="E5771" t="s">
        <v>2</v>
      </c>
      <c r="F5771" t="s">
        <v>125</v>
      </c>
      <c r="G5771" t="s">
        <v>7</v>
      </c>
      <c r="H5771">
        <v>645</v>
      </c>
      <c r="I5771">
        <v>605</v>
      </c>
      <c r="J5771">
        <v>57.8</v>
      </c>
      <c r="K5771">
        <v>6.2</v>
      </c>
      <c r="L5771">
        <v>255</v>
      </c>
      <c r="M5771">
        <v>24.2</v>
      </c>
      <c r="N5771">
        <v>2.2999999999999998</v>
      </c>
      <c r="O5771">
        <v>12.8</v>
      </c>
      <c r="P5771">
        <v>14.3</v>
      </c>
      <c r="Q5771">
        <v>15.7</v>
      </c>
      <c r="R5771">
        <v>2.9</v>
      </c>
      <c r="S5771">
        <v>65</v>
      </c>
      <c r="T5771">
        <v>19700</v>
      </c>
      <c r="U5771">
        <v>42300</v>
      </c>
      <c r="V5771">
        <v>96000</v>
      </c>
    </row>
    <row r="5772" spans="1:22" x14ac:dyDescent="0.25">
      <c r="A5772" t="str">
        <f t="shared" si="90"/>
        <v>2018/201910MaleMaterials and technologyEU</v>
      </c>
      <c r="B5772" t="s">
        <v>192</v>
      </c>
      <c r="C5772" t="s">
        <v>193</v>
      </c>
      <c r="D5772">
        <v>10</v>
      </c>
      <c r="E5772" t="s">
        <v>2</v>
      </c>
      <c r="F5772" t="s">
        <v>21</v>
      </c>
      <c r="G5772" t="s">
        <v>150</v>
      </c>
      <c r="H5772">
        <v>85</v>
      </c>
      <c r="I5772">
        <v>80</v>
      </c>
      <c r="J5772">
        <v>49.1</v>
      </c>
      <c r="K5772">
        <v>8.1999999999999993</v>
      </c>
      <c r="L5772">
        <v>40</v>
      </c>
      <c r="M5772">
        <v>20.9</v>
      </c>
      <c r="N5772">
        <v>1.3</v>
      </c>
      <c r="O5772">
        <v>28.4</v>
      </c>
      <c r="P5772">
        <v>28.8</v>
      </c>
      <c r="Q5772">
        <v>28.8</v>
      </c>
      <c r="R5772">
        <v>0.4</v>
      </c>
      <c r="S5772">
        <v>20</v>
      </c>
      <c r="T5772">
        <v>16400</v>
      </c>
      <c r="U5772">
        <v>36500</v>
      </c>
      <c r="V5772">
        <v>50400</v>
      </c>
    </row>
    <row r="5773" spans="1:22" x14ac:dyDescent="0.25">
      <c r="A5773" t="str">
        <f t="shared" si="90"/>
        <v>2018/201910MaleMaterials and technologyUK</v>
      </c>
      <c r="B5773" t="s">
        <v>192</v>
      </c>
      <c r="C5773" t="s">
        <v>193</v>
      </c>
      <c r="D5773">
        <v>10</v>
      </c>
      <c r="E5773" t="s">
        <v>2</v>
      </c>
      <c r="F5773" t="s">
        <v>61</v>
      </c>
      <c r="G5773" t="s">
        <v>150</v>
      </c>
      <c r="H5773">
        <v>1150</v>
      </c>
      <c r="I5773">
        <v>1110</v>
      </c>
      <c r="J5773">
        <v>1.5</v>
      </c>
      <c r="K5773">
        <v>3.5</v>
      </c>
      <c r="L5773">
        <v>1095</v>
      </c>
      <c r="M5773">
        <v>11.4</v>
      </c>
      <c r="N5773">
        <v>4</v>
      </c>
      <c r="O5773">
        <v>79.3</v>
      </c>
      <c r="P5773">
        <v>82.1</v>
      </c>
      <c r="Q5773">
        <v>83.1</v>
      </c>
      <c r="R5773">
        <v>3.8</v>
      </c>
      <c r="S5773">
        <v>840</v>
      </c>
      <c r="T5773">
        <v>23000</v>
      </c>
      <c r="U5773">
        <v>34300</v>
      </c>
      <c r="V5773">
        <v>48400</v>
      </c>
    </row>
    <row r="5774" spans="1:22" x14ac:dyDescent="0.25">
      <c r="A5774" t="str">
        <f t="shared" si="90"/>
        <v>2018/201910MaleMaterials and technologyNon-EU</v>
      </c>
      <c r="B5774" t="s">
        <v>192</v>
      </c>
      <c r="C5774" t="s">
        <v>193</v>
      </c>
      <c r="D5774">
        <v>10</v>
      </c>
      <c r="E5774" t="s">
        <v>2</v>
      </c>
      <c r="F5774" t="s">
        <v>125</v>
      </c>
      <c r="G5774" t="s">
        <v>150</v>
      </c>
      <c r="H5774">
        <v>165</v>
      </c>
      <c r="I5774">
        <v>160</v>
      </c>
      <c r="J5774">
        <v>57.5</v>
      </c>
      <c r="K5774">
        <v>3</v>
      </c>
      <c r="L5774">
        <v>70</v>
      </c>
      <c r="M5774">
        <v>25.9</v>
      </c>
      <c r="N5774">
        <v>1.5</v>
      </c>
      <c r="O5774">
        <v>13.8</v>
      </c>
      <c r="P5774">
        <v>14.4</v>
      </c>
      <c r="Q5774">
        <v>15</v>
      </c>
      <c r="R5774">
        <v>1.2</v>
      </c>
      <c r="S5774">
        <v>20</v>
      </c>
      <c r="T5774">
        <v>12400</v>
      </c>
      <c r="U5774">
        <v>25600</v>
      </c>
      <c r="V5774">
        <v>45300</v>
      </c>
    </row>
    <row r="5775" spans="1:22" x14ac:dyDescent="0.25">
      <c r="A5775" t="str">
        <f t="shared" si="90"/>
        <v>2018/201910MaleMathematical sciencesEU</v>
      </c>
      <c r="B5775" t="s">
        <v>192</v>
      </c>
      <c r="C5775" t="s">
        <v>193</v>
      </c>
      <c r="D5775">
        <v>10</v>
      </c>
      <c r="E5775" t="s">
        <v>2</v>
      </c>
      <c r="F5775" t="s">
        <v>21</v>
      </c>
      <c r="G5775" t="s">
        <v>5</v>
      </c>
      <c r="H5775">
        <v>105</v>
      </c>
      <c r="I5775">
        <v>100</v>
      </c>
      <c r="J5775">
        <v>44.5</v>
      </c>
      <c r="K5775">
        <v>7</v>
      </c>
      <c r="L5775">
        <v>55</v>
      </c>
      <c r="M5775">
        <v>26.9</v>
      </c>
      <c r="N5775">
        <v>5.4</v>
      </c>
      <c r="O5775">
        <v>18.8</v>
      </c>
      <c r="P5775">
        <v>22.2</v>
      </c>
      <c r="Q5775">
        <v>23.2</v>
      </c>
      <c r="R5775">
        <v>4.4000000000000004</v>
      </c>
      <c r="S5775">
        <v>20</v>
      </c>
      <c r="T5775">
        <v>35400</v>
      </c>
      <c r="U5775">
        <v>120100</v>
      </c>
      <c r="V5775">
        <v>215000</v>
      </c>
    </row>
    <row r="5776" spans="1:22" x14ac:dyDescent="0.25">
      <c r="A5776" t="str">
        <f t="shared" si="90"/>
        <v>2018/201910MaleMathematical sciencesUK</v>
      </c>
      <c r="B5776" t="s">
        <v>192</v>
      </c>
      <c r="C5776" t="s">
        <v>193</v>
      </c>
      <c r="D5776">
        <v>10</v>
      </c>
      <c r="E5776" t="s">
        <v>2</v>
      </c>
      <c r="F5776" t="s">
        <v>61</v>
      </c>
      <c r="G5776" t="s">
        <v>5</v>
      </c>
      <c r="H5776">
        <v>2475</v>
      </c>
      <c r="I5776">
        <v>2365</v>
      </c>
      <c r="J5776">
        <v>1.7</v>
      </c>
      <c r="K5776">
        <v>4.5</v>
      </c>
      <c r="L5776">
        <v>2325</v>
      </c>
      <c r="M5776">
        <v>10.3</v>
      </c>
      <c r="N5776">
        <v>4</v>
      </c>
      <c r="O5776">
        <v>79.5</v>
      </c>
      <c r="P5776">
        <v>83</v>
      </c>
      <c r="Q5776">
        <v>84.1</v>
      </c>
      <c r="R5776">
        <v>4.5999999999999996</v>
      </c>
      <c r="S5776">
        <v>1840</v>
      </c>
      <c r="T5776">
        <v>33600</v>
      </c>
      <c r="U5776">
        <v>47400</v>
      </c>
      <c r="V5776">
        <v>73000</v>
      </c>
    </row>
    <row r="5777" spans="1:22" x14ac:dyDescent="0.25">
      <c r="A5777" t="str">
        <f t="shared" si="90"/>
        <v>2018/201910MaleMathematical sciencesNon-EU</v>
      </c>
      <c r="B5777" t="s">
        <v>192</v>
      </c>
      <c r="C5777" t="s">
        <v>193</v>
      </c>
      <c r="D5777">
        <v>10</v>
      </c>
      <c r="E5777" t="s">
        <v>2</v>
      </c>
      <c r="F5777" t="s">
        <v>125</v>
      </c>
      <c r="G5777" t="s">
        <v>5</v>
      </c>
      <c r="H5777">
        <v>305</v>
      </c>
      <c r="I5777">
        <v>290</v>
      </c>
      <c r="J5777">
        <v>60.3</v>
      </c>
      <c r="K5777">
        <v>4.5</v>
      </c>
      <c r="L5777">
        <v>115</v>
      </c>
      <c r="M5777">
        <v>20</v>
      </c>
      <c r="N5777">
        <v>2.8</v>
      </c>
      <c r="O5777">
        <v>15.6</v>
      </c>
      <c r="P5777">
        <v>16.600000000000001</v>
      </c>
      <c r="Q5777">
        <v>16.8</v>
      </c>
      <c r="R5777">
        <v>1.3</v>
      </c>
      <c r="S5777">
        <v>40</v>
      </c>
      <c r="T5777">
        <v>28500</v>
      </c>
      <c r="U5777">
        <v>46700</v>
      </c>
      <c r="V5777">
        <v>93800</v>
      </c>
    </row>
    <row r="5778" spans="1:22" x14ac:dyDescent="0.25">
      <c r="A5778" t="str">
        <f t="shared" si="90"/>
        <v>2018/201910MaleMedia, journalism and communicationsEU</v>
      </c>
      <c r="B5778" t="s">
        <v>192</v>
      </c>
      <c r="C5778" t="s">
        <v>193</v>
      </c>
      <c r="D5778">
        <v>10</v>
      </c>
      <c r="E5778" t="s">
        <v>2</v>
      </c>
      <c r="F5778" t="s">
        <v>21</v>
      </c>
      <c r="G5778" t="s">
        <v>151</v>
      </c>
      <c r="H5778">
        <v>120</v>
      </c>
      <c r="I5778">
        <v>105</v>
      </c>
      <c r="J5778">
        <v>50.1</v>
      </c>
      <c r="K5778">
        <v>10.6</v>
      </c>
      <c r="L5778">
        <v>55</v>
      </c>
      <c r="M5778">
        <v>26.6</v>
      </c>
      <c r="N5778">
        <v>0.9</v>
      </c>
      <c r="O5778">
        <v>18.7</v>
      </c>
      <c r="P5778">
        <v>21.8</v>
      </c>
      <c r="Q5778">
        <v>22.4</v>
      </c>
      <c r="R5778">
        <v>3.7</v>
      </c>
      <c r="S5778">
        <v>20</v>
      </c>
      <c r="T5778">
        <v>20800</v>
      </c>
      <c r="U5778">
        <v>28800</v>
      </c>
      <c r="V5778">
        <v>49600</v>
      </c>
    </row>
    <row r="5779" spans="1:22" x14ac:dyDescent="0.25">
      <c r="A5779" t="str">
        <f t="shared" si="90"/>
        <v>2018/201910MaleMedia, journalism and communicationsUK</v>
      </c>
      <c r="B5779" t="s">
        <v>192</v>
      </c>
      <c r="C5779" t="s">
        <v>193</v>
      </c>
      <c r="D5779">
        <v>10</v>
      </c>
      <c r="E5779" t="s">
        <v>2</v>
      </c>
      <c r="F5779" t="s">
        <v>61</v>
      </c>
      <c r="G5779" t="s">
        <v>151</v>
      </c>
      <c r="H5779">
        <v>3435</v>
      </c>
      <c r="I5779">
        <v>3360</v>
      </c>
      <c r="J5779">
        <v>1.6</v>
      </c>
      <c r="K5779">
        <v>2.2999999999999998</v>
      </c>
      <c r="L5779">
        <v>3305</v>
      </c>
      <c r="M5779">
        <v>9.6</v>
      </c>
      <c r="N5779">
        <v>4.4000000000000004</v>
      </c>
      <c r="O5779">
        <v>81.3</v>
      </c>
      <c r="P5779">
        <v>83.7</v>
      </c>
      <c r="Q5779">
        <v>84.4</v>
      </c>
      <c r="R5779">
        <v>3.1</v>
      </c>
      <c r="S5779">
        <v>2565</v>
      </c>
      <c r="T5779">
        <v>20400</v>
      </c>
      <c r="U5779">
        <v>29600</v>
      </c>
      <c r="V5779">
        <v>40200</v>
      </c>
    </row>
    <row r="5780" spans="1:22" x14ac:dyDescent="0.25">
      <c r="A5780" t="str">
        <f t="shared" si="90"/>
        <v>2018/201910MaleMedia, journalism and communicationsNon-EU</v>
      </c>
      <c r="B5780" t="s">
        <v>192</v>
      </c>
      <c r="C5780" t="s">
        <v>193</v>
      </c>
      <c r="D5780">
        <v>10</v>
      </c>
      <c r="E5780" t="s">
        <v>2</v>
      </c>
      <c r="F5780" t="s">
        <v>125</v>
      </c>
      <c r="G5780" t="s">
        <v>151</v>
      </c>
      <c r="H5780">
        <v>155</v>
      </c>
      <c r="I5780">
        <v>150</v>
      </c>
      <c r="J5780">
        <v>56.6</v>
      </c>
      <c r="K5780">
        <v>3.8</v>
      </c>
      <c r="L5780">
        <v>65</v>
      </c>
      <c r="M5780">
        <v>26.8</v>
      </c>
      <c r="N5780">
        <v>0</v>
      </c>
      <c r="O5780">
        <v>15.3</v>
      </c>
      <c r="P5780">
        <v>15.6</v>
      </c>
      <c r="Q5780">
        <v>16.600000000000001</v>
      </c>
      <c r="R5780">
        <v>1.3</v>
      </c>
      <c r="S5780">
        <v>20</v>
      </c>
      <c r="T5780">
        <v>14500</v>
      </c>
      <c r="U5780">
        <v>28100</v>
      </c>
      <c r="V5780">
        <v>46400</v>
      </c>
    </row>
    <row r="5781" spans="1:22" x14ac:dyDescent="0.25">
      <c r="A5781" t="str">
        <f t="shared" si="90"/>
        <v>2018/201910MaleMedical sciencesEU</v>
      </c>
      <c r="B5781" t="s">
        <v>192</v>
      </c>
      <c r="C5781" t="s">
        <v>193</v>
      </c>
      <c r="D5781">
        <v>10</v>
      </c>
      <c r="E5781" t="s">
        <v>2</v>
      </c>
      <c r="F5781" t="s">
        <v>21</v>
      </c>
      <c r="G5781" t="s">
        <v>152</v>
      </c>
      <c r="H5781">
        <v>20</v>
      </c>
      <c r="I5781">
        <v>20</v>
      </c>
      <c r="J5781">
        <v>28.3</v>
      </c>
      <c r="K5781">
        <v>4.5</v>
      </c>
      <c r="L5781">
        <v>15</v>
      </c>
      <c r="M5781">
        <v>15.7</v>
      </c>
      <c r="N5781">
        <v>1.6</v>
      </c>
      <c r="O5781">
        <v>26</v>
      </c>
      <c r="P5781">
        <v>54.3</v>
      </c>
      <c r="Q5781">
        <v>54.3</v>
      </c>
      <c r="R5781">
        <v>28.3</v>
      </c>
      <c r="S5781" t="s">
        <v>124</v>
      </c>
      <c r="T5781" t="s">
        <v>124</v>
      </c>
      <c r="U5781" t="s">
        <v>124</v>
      </c>
      <c r="V5781" t="s">
        <v>124</v>
      </c>
    </row>
    <row r="5782" spans="1:22" x14ac:dyDescent="0.25">
      <c r="A5782" t="str">
        <f t="shared" si="90"/>
        <v>2018/201910MaleMedical sciencesUK</v>
      </c>
      <c r="B5782" t="s">
        <v>192</v>
      </c>
      <c r="C5782" t="s">
        <v>193</v>
      </c>
      <c r="D5782">
        <v>10</v>
      </c>
      <c r="E5782" t="s">
        <v>2</v>
      </c>
      <c r="F5782" t="s">
        <v>61</v>
      </c>
      <c r="G5782" t="s">
        <v>152</v>
      </c>
      <c r="H5782">
        <v>940</v>
      </c>
      <c r="I5782">
        <v>925</v>
      </c>
      <c r="J5782">
        <v>2</v>
      </c>
      <c r="K5782">
        <v>1.9</v>
      </c>
      <c r="L5782">
        <v>905</v>
      </c>
      <c r="M5782">
        <v>8.6</v>
      </c>
      <c r="N5782">
        <v>2.7</v>
      </c>
      <c r="O5782">
        <v>73.8</v>
      </c>
      <c r="P5782">
        <v>83.9</v>
      </c>
      <c r="Q5782">
        <v>86.7</v>
      </c>
      <c r="R5782">
        <v>12.9</v>
      </c>
      <c r="S5782">
        <v>660</v>
      </c>
      <c r="T5782">
        <v>32800</v>
      </c>
      <c r="U5782">
        <v>41600</v>
      </c>
      <c r="V5782">
        <v>56600</v>
      </c>
    </row>
    <row r="5783" spans="1:22" x14ac:dyDescent="0.25">
      <c r="A5783" t="str">
        <f t="shared" si="90"/>
        <v>2018/201910MaleMedical sciencesNon-EU</v>
      </c>
      <c r="B5783" t="s">
        <v>192</v>
      </c>
      <c r="C5783" t="s">
        <v>193</v>
      </c>
      <c r="D5783">
        <v>10</v>
      </c>
      <c r="E5783" t="s">
        <v>2</v>
      </c>
      <c r="F5783" t="s">
        <v>125</v>
      </c>
      <c r="G5783" t="s">
        <v>152</v>
      </c>
      <c r="H5783">
        <v>25</v>
      </c>
      <c r="I5783">
        <v>25</v>
      </c>
      <c r="J5783">
        <v>37.9</v>
      </c>
      <c r="K5783">
        <v>0</v>
      </c>
      <c r="L5783">
        <v>15</v>
      </c>
      <c r="M5783">
        <v>19.8</v>
      </c>
      <c r="N5783">
        <v>0</v>
      </c>
      <c r="O5783">
        <v>24.5</v>
      </c>
      <c r="P5783">
        <v>40.9</v>
      </c>
      <c r="Q5783">
        <v>42.3</v>
      </c>
      <c r="R5783">
        <v>17.8</v>
      </c>
      <c r="S5783" t="s">
        <v>124</v>
      </c>
      <c r="T5783" t="s">
        <v>124</v>
      </c>
      <c r="U5783" t="s">
        <v>124</v>
      </c>
      <c r="V5783" t="s">
        <v>124</v>
      </c>
    </row>
    <row r="5784" spans="1:22" x14ac:dyDescent="0.25">
      <c r="A5784" t="str">
        <f t="shared" si="90"/>
        <v>2018/201910MaleMedicine and dentistryEU</v>
      </c>
      <c r="B5784" t="s">
        <v>192</v>
      </c>
      <c r="C5784" t="s">
        <v>193</v>
      </c>
      <c r="D5784">
        <v>10</v>
      </c>
      <c r="E5784" t="s">
        <v>2</v>
      </c>
      <c r="F5784" t="s">
        <v>21</v>
      </c>
      <c r="G5784" t="s">
        <v>77</v>
      </c>
      <c r="H5784">
        <v>60</v>
      </c>
      <c r="I5784">
        <v>50</v>
      </c>
      <c r="J5784">
        <v>9.6</v>
      </c>
      <c r="K5784">
        <v>13.3</v>
      </c>
      <c r="L5784">
        <v>45</v>
      </c>
      <c r="M5784">
        <v>15.4</v>
      </c>
      <c r="N5784">
        <v>0</v>
      </c>
      <c r="O5784">
        <v>38.5</v>
      </c>
      <c r="P5784">
        <v>73.099999999999994</v>
      </c>
      <c r="Q5784">
        <v>75</v>
      </c>
      <c r="R5784">
        <v>36.5</v>
      </c>
      <c r="S5784">
        <v>20</v>
      </c>
      <c r="T5784">
        <v>55800</v>
      </c>
      <c r="U5784">
        <v>63000</v>
      </c>
      <c r="V5784">
        <v>66800</v>
      </c>
    </row>
    <row r="5785" spans="1:22" x14ac:dyDescent="0.25">
      <c r="A5785" t="str">
        <f t="shared" si="90"/>
        <v>2018/201910MaleMedicine and dentistryUK</v>
      </c>
      <c r="B5785" t="s">
        <v>192</v>
      </c>
      <c r="C5785" t="s">
        <v>193</v>
      </c>
      <c r="D5785">
        <v>10</v>
      </c>
      <c r="E5785" t="s">
        <v>2</v>
      </c>
      <c r="F5785" t="s">
        <v>61</v>
      </c>
      <c r="G5785" t="s">
        <v>77</v>
      </c>
      <c r="H5785">
        <v>2515</v>
      </c>
      <c r="I5785">
        <v>2450</v>
      </c>
      <c r="J5785">
        <v>1.3</v>
      </c>
      <c r="K5785">
        <v>2.5</v>
      </c>
      <c r="L5785">
        <v>2420</v>
      </c>
      <c r="M5785">
        <v>8.5</v>
      </c>
      <c r="N5785">
        <v>2.8</v>
      </c>
      <c r="O5785">
        <v>66.3</v>
      </c>
      <c r="P5785">
        <v>85.5</v>
      </c>
      <c r="Q5785">
        <v>87.4</v>
      </c>
      <c r="R5785">
        <v>21.1</v>
      </c>
      <c r="S5785">
        <v>1515</v>
      </c>
      <c r="T5785">
        <v>54800</v>
      </c>
      <c r="U5785">
        <v>66400</v>
      </c>
      <c r="V5785">
        <v>81800</v>
      </c>
    </row>
    <row r="5786" spans="1:22" x14ac:dyDescent="0.25">
      <c r="A5786" t="str">
        <f t="shared" si="90"/>
        <v>2018/201910MaleMedicine and dentistryNon-EU</v>
      </c>
      <c r="B5786" t="s">
        <v>192</v>
      </c>
      <c r="C5786" t="s">
        <v>193</v>
      </c>
      <c r="D5786">
        <v>10</v>
      </c>
      <c r="E5786" t="s">
        <v>2</v>
      </c>
      <c r="F5786" t="s">
        <v>125</v>
      </c>
      <c r="G5786" t="s">
        <v>77</v>
      </c>
      <c r="H5786">
        <v>180</v>
      </c>
      <c r="I5786">
        <v>160</v>
      </c>
      <c r="J5786">
        <v>30.4</v>
      </c>
      <c r="K5786">
        <v>11.2</v>
      </c>
      <c r="L5786">
        <v>110</v>
      </c>
      <c r="M5786">
        <v>16.5</v>
      </c>
      <c r="N5786">
        <v>3.8</v>
      </c>
      <c r="O5786">
        <v>34.200000000000003</v>
      </c>
      <c r="P5786">
        <v>46.8</v>
      </c>
      <c r="Q5786">
        <v>49.4</v>
      </c>
      <c r="R5786">
        <v>15.2</v>
      </c>
      <c r="S5786">
        <v>50</v>
      </c>
      <c r="T5786">
        <v>53700</v>
      </c>
      <c r="U5786">
        <v>64600</v>
      </c>
      <c r="V5786">
        <v>78200</v>
      </c>
    </row>
    <row r="5787" spans="1:22" x14ac:dyDescent="0.25">
      <c r="A5787" t="str">
        <f t="shared" si="90"/>
        <v>2018/201910MaleNursing and midwiferyEU</v>
      </c>
      <c r="B5787" t="s">
        <v>192</v>
      </c>
      <c r="C5787" t="s">
        <v>193</v>
      </c>
      <c r="D5787">
        <v>10</v>
      </c>
      <c r="E5787" t="s">
        <v>2</v>
      </c>
      <c r="F5787" t="s">
        <v>21</v>
      </c>
      <c r="G5787" t="s">
        <v>153</v>
      </c>
      <c r="H5787">
        <v>5</v>
      </c>
      <c r="I5787">
        <v>5</v>
      </c>
      <c r="J5787">
        <v>0</v>
      </c>
      <c r="K5787">
        <v>57.1</v>
      </c>
      <c r="L5787">
        <v>5</v>
      </c>
      <c r="M5787">
        <v>66.7</v>
      </c>
      <c r="N5787">
        <v>0</v>
      </c>
      <c r="O5787">
        <v>0</v>
      </c>
      <c r="P5787">
        <v>33.299999999999997</v>
      </c>
      <c r="Q5787">
        <v>33.299999999999997</v>
      </c>
      <c r="R5787">
        <v>33.299999999999997</v>
      </c>
      <c r="S5787" t="s">
        <v>124</v>
      </c>
      <c r="T5787" t="s">
        <v>124</v>
      </c>
      <c r="U5787" t="s">
        <v>124</v>
      </c>
      <c r="V5787" t="s">
        <v>124</v>
      </c>
    </row>
    <row r="5788" spans="1:22" x14ac:dyDescent="0.25">
      <c r="A5788" t="str">
        <f t="shared" si="90"/>
        <v>2018/201910MaleNursing and midwiferyUK</v>
      </c>
      <c r="B5788" t="s">
        <v>192</v>
      </c>
      <c r="C5788" t="s">
        <v>193</v>
      </c>
      <c r="D5788">
        <v>10</v>
      </c>
      <c r="E5788" t="s">
        <v>2</v>
      </c>
      <c r="F5788" t="s">
        <v>61</v>
      </c>
      <c r="G5788" t="s">
        <v>153</v>
      </c>
      <c r="H5788">
        <v>845</v>
      </c>
      <c r="I5788">
        <v>815</v>
      </c>
      <c r="J5788">
        <v>2.5</v>
      </c>
      <c r="K5788">
        <v>3.6</v>
      </c>
      <c r="L5788">
        <v>795</v>
      </c>
      <c r="M5788">
        <v>7.6</v>
      </c>
      <c r="N5788">
        <v>3.4</v>
      </c>
      <c r="O5788">
        <v>71.2</v>
      </c>
      <c r="P5788">
        <v>85</v>
      </c>
      <c r="Q5788">
        <v>86.6</v>
      </c>
      <c r="R5788">
        <v>15.4</v>
      </c>
      <c r="S5788">
        <v>555</v>
      </c>
      <c r="T5788">
        <v>28100</v>
      </c>
      <c r="U5788">
        <v>35800</v>
      </c>
      <c r="V5788">
        <v>45300</v>
      </c>
    </row>
    <row r="5789" spans="1:22" x14ac:dyDescent="0.25">
      <c r="A5789" t="str">
        <f t="shared" si="90"/>
        <v>2018/201910MaleNursing and midwiferyNon-EU</v>
      </c>
      <c r="B5789" t="s">
        <v>192</v>
      </c>
      <c r="C5789" t="s">
        <v>193</v>
      </c>
      <c r="D5789">
        <v>10</v>
      </c>
      <c r="E5789" t="s">
        <v>2</v>
      </c>
      <c r="F5789" t="s">
        <v>125</v>
      </c>
      <c r="G5789" t="s">
        <v>153</v>
      </c>
      <c r="H5789">
        <v>35</v>
      </c>
      <c r="I5789">
        <v>30</v>
      </c>
      <c r="J5789">
        <v>0</v>
      </c>
      <c r="K5789">
        <v>9.1</v>
      </c>
      <c r="L5789">
        <v>30</v>
      </c>
      <c r="M5789">
        <v>23.3</v>
      </c>
      <c r="N5789">
        <v>6.7</v>
      </c>
      <c r="O5789">
        <v>60</v>
      </c>
      <c r="P5789">
        <v>66.7</v>
      </c>
      <c r="Q5789">
        <v>70</v>
      </c>
      <c r="R5789">
        <v>10</v>
      </c>
      <c r="S5789">
        <v>15</v>
      </c>
      <c r="T5789">
        <v>24800</v>
      </c>
      <c r="U5789">
        <v>38300</v>
      </c>
      <c r="V5789">
        <v>46400</v>
      </c>
    </row>
    <row r="5790" spans="1:22" x14ac:dyDescent="0.25">
      <c r="A5790" t="str">
        <f t="shared" si="90"/>
        <v>2018/201910MalePerforming artsEU</v>
      </c>
      <c r="B5790" t="s">
        <v>192</v>
      </c>
      <c r="C5790" t="s">
        <v>193</v>
      </c>
      <c r="D5790">
        <v>10</v>
      </c>
      <c r="E5790" t="s">
        <v>2</v>
      </c>
      <c r="F5790" t="s">
        <v>21</v>
      </c>
      <c r="G5790" t="s">
        <v>154</v>
      </c>
      <c r="H5790">
        <v>165</v>
      </c>
      <c r="I5790">
        <v>145</v>
      </c>
      <c r="J5790">
        <v>35.6</v>
      </c>
      <c r="K5790">
        <v>10.8</v>
      </c>
      <c r="L5790">
        <v>95</v>
      </c>
      <c r="M5790">
        <v>33.1</v>
      </c>
      <c r="N5790">
        <v>1.4</v>
      </c>
      <c r="O5790">
        <v>26.5</v>
      </c>
      <c r="P5790">
        <v>26.5</v>
      </c>
      <c r="Q5790">
        <v>29.9</v>
      </c>
      <c r="R5790">
        <v>3.4</v>
      </c>
      <c r="S5790">
        <v>25</v>
      </c>
      <c r="T5790">
        <v>11000</v>
      </c>
      <c r="U5790">
        <v>20500</v>
      </c>
      <c r="V5790">
        <v>29800</v>
      </c>
    </row>
    <row r="5791" spans="1:22" x14ac:dyDescent="0.25">
      <c r="A5791" t="str">
        <f t="shared" si="90"/>
        <v>2018/201910MalePerforming artsUK</v>
      </c>
      <c r="B5791" t="s">
        <v>192</v>
      </c>
      <c r="C5791" t="s">
        <v>193</v>
      </c>
      <c r="D5791">
        <v>10</v>
      </c>
      <c r="E5791" t="s">
        <v>2</v>
      </c>
      <c r="F5791" t="s">
        <v>61</v>
      </c>
      <c r="G5791" t="s">
        <v>154</v>
      </c>
      <c r="H5791">
        <v>3515</v>
      </c>
      <c r="I5791">
        <v>3430</v>
      </c>
      <c r="J5791">
        <v>1.6</v>
      </c>
      <c r="K5791">
        <v>2.4</v>
      </c>
      <c r="L5791">
        <v>3375</v>
      </c>
      <c r="M5791">
        <v>8.6</v>
      </c>
      <c r="N5791">
        <v>3.8</v>
      </c>
      <c r="O5791">
        <v>81.599999999999994</v>
      </c>
      <c r="P5791">
        <v>85.4</v>
      </c>
      <c r="Q5791">
        <v>86</v>
      </c>
      <c r="R5791">
        <v>4.3</v>
      </c>
      <c r="S5791">
        <v>2515</v>
      </c>
      <c r="T5791">
        <v>16800</v>
      </c>
      <c r="U5791">
        <v>25900</v>
      </c>
      <c r="V5791">
        <v>36900</v>
      </c>
    </row>
    <row r="5792" spans="1:22" x14ac:dyDescent="0.25">
      <c r="A5792" t="str">
        <f t="shared" si="90"/>
        <v>2018/201910MalePerforming artsNon-EU</v>
      </c>
      <c r="B5792" t="s">
        <v>192</v>
      </c>
      <c r="C5792" t="s">
        <v>193</v>
      </c>
      <c r="D5792">
        <v>10</v>
      </c>
      <c r="E5792" t="s">
        <v>2</v>
      </c>
      <c r="F5792" t="s">
        <v>125</v>
      </c>
      <c r="G5792" t="s">
        <v>154</v>
      </c>
      <c r="H5792">
        <v>120</v>
      </c>
      <c r="I5792">
        <v>110</v>
      </c>
      <c r="J5792">
        <v>51.6</v>
      </c>
      <c r="K5792">
        <v>10.4</v>
      </c>
      <c r="L5792">
        <v>55</v>
      </c>
      <c r="M5792">
        <v>21.1</v>
      </c>
      <c r="N5792">
        <v>1.8</v>
      </c>
      <c r="O5792">
        <v>23.6</v>
      </c>
      <c r="P5792">
        <v>25.4</v>
      </c>
      <c r="Q5792">
        <v>25.4</v>
      </c>
      <c r="R5792">
        <v>1.8</v>
      </c>
      <c r="S5792">
        <v>25</v>
      </c>
      <c r="T5792">
        <v>8700</v>
      </c>
      <c r="U5792">
        <v>25200</v>
      </c>
      <c r="V5792">
        <v>33200</v>
      </c>
    </row>
    <row r="5793" spans="1:22" x14ac:dyDescent="0.25">
      <c r="A5793" t="str">
        <f t="shared" si="90"/>
        <v>2018/201910MalePharmacology, toxicology and pharmacyEU</v>
      </c>
      <c r="B5793" t="s">
        <v>192</v>
      </c>
      <c r="C5793" t="s">
        <v>193</v>
      </c>
      <c r="D5793">
        <v>10</v>
      </c>
      <c r="E5793" t="s">
        <v>2</v>
      </c>
      <c r="F5793" t="s">
        <v>21</v>
      </c>
      <c r="G5793" t="s">
        <v>78</v>
      </c>
      <c r="H5793">
        <v>40</v>
      </c>
      <c r="I5793">
        <v>35</v>
      </c>
      <c r="J5793">
        <v>21.8</v>
      </c>
      <c r="K5793">
        <v>14.9</v>
      </c>
      <c r="L5793">
        <v>25</v>
      </c>
      <c r="M5793">
        <v>35</v>
      </c>
      <c r="N5793">
        <v>3.9</v>
      </c>
      <c r="O5793">
        <v>33.5</v>
      </c>
      <c r="P5793">
        <v>36.4</v>
      </c>
      <c r="Q5793">
        <v>39.299999999999997</v>
      </c>
      <c r="R5793">
        <v>5.8</v>
      </c>
      <c r="S5793" t="s">
        <v>124</v>
      </c>
      <c r="T5793" t="s">
        <v>124</v>
      </c>
      <c r="U5793" t="s">
        <v>124</v>
      </c>
      <c r="V5793" t="s">
        <v>124</v>
      </c>
    </row>
    <row r="5794" spans="1:22" x14ac:dyDescent="0.25">
      <c r="A5794" t="str">
        <f t="shared" si="90"/>
        <v>2018/201910MalePharmacology, toxicology and pharmacyUK</v>
      </c>
      <c r="B5794" t="s">
        <v>192</v>
      </c>
      <c r="C5794" t="s">
        <v>193</v>
      </c>
      <c r="D5794">
        <v>10</v>
      </c>
      <c r="E5794" t="s">
        <v>2</v>
      </c>
      <c r="F5794" t="s">
        <v>61</v>
      </c>
      <c r="G5794" t="s">
        <v>78</v>
      </c>
      <c r="H5794">
        <v>815</v>
      </c>
      <c r="I5794">
        <v>800</v>
      </c>
      <c r="J5794">
        <v>1.8</v>
      </c>
      <c r="K5794">
        <v>1.6</v>
      </c>
      <c r="L5794">
        <v>785</v>
      </c>
      <c r="M5794">
        <v>9.8000000000000007</v>
      </c>
      <c r="N5794">
        <v>4.5</v>
      </c>
      <c r="O5794">
        <v>67.400000000000006</v>
      </c>
      <c r="P5794">
        <v>79.900000000000006</v>
      </c>
      <c r="Q5794">
        <v>83.8</v>
      </c>
      <c r="R5794">
        <v>16.399999999999999</v>
      </c>
      <c r="S5794">
        <v>515</v>
      </c>
      <c r="T5794">
        <v>21900</v>
      </c>
      <c r="U5794">
        <v>40900</v>
      </c>
      <c r="V5794">
        <v>50700</v>
      </c>
    </row>
    <row r="5795" spans="1:22" x14ac:dyDescent="0.25">
      <c r="A5795" t="str">
        <f t="shared" si="90"/>
        <v>2018/201910MalePharmacology, toxicology and pharmacyNon-EU</v>
      </c>
      <c r="B5795" t="s">
        <v>192</v>
      </c>
      <c r="C5795" t="s">
        <v>193</v>
      </c>
      <c r="D5795">
        <v>10</v>
      </c>
      <c r="E5795" t="s">
        <v>2</v>
      </c>
      <c r="F5795" t="s">
        <v>125</v>
      </c>
      <c r="G5795" t="s">
        <v>78</v>
      </c>
      <c r="H5795">
        <v>115</v>
      </c>
      <c r="I5795">
        <v>110</v>
      </c>
      <c r="J5795">
        <v>24.8</v>
      </c>
      <c r="K5795">
        <v>3.5</v>
      </c>
      <c r="L5795">
        <v>85</v>
      </c>
      <c r="M5795">
        <v>32.1</v>
      </c>
      <c r="N5795">
        <v>0</v>
      </c>
      <c r="O5795">
        <v>38.5</v>
      </c>
      <c r="P5795">
        <v>43</v>
      </c>
      <c r="Q5795">
        <v>43</v>
      </c>
      <c r="R5795">
        <v>4.5</v>
      </c>
      <c r="S5795">
        <v>40</v>
      </c>
      <c r="T5795">
        <v>11700</v>
      </c>
      <c r="U5795">
        <v>41200</v>
      </c>
      <c r="V5795">
        <v>47800</v>
      </c>
    </row>
    <row r="5796" spans="1:22" x14ac:dyDescent="0.25">
      <c r="A5796" t="str">
        <f t="shared" si="90"/>
        <v>2018/201910MalePhilosophy and religious studiesEU</v>
      </c>
      <c r="B5796" t="s">
        <v>192</v>
      </c>
      <c r="C5796" t="s">
        <v>193</v>
      </c>
      <c r="D5796">
        <v>10</v>
      </c>
      <c r="E5796" t="s">
        <v>2</v>
      </c>
      <c r="F5796" t="s">
        <v>21</v>
      </c>
      <c r="G5796" t="s">
        <v>115</v>
      </c>
      <c r="H5796">
        <v>40</v>
      </c>
      <c r="I5796">
        <v>35</v>
      </c>
      <c r="J5796">
        <v>37.6</v>
      </c>
      <c r="K5796">
        <v>9.6</v>
      </c>
      <c r="L5796">
        <v>20</v>
      </c>
      <c r="M5796">
        <v>22.6</v>
      </c>
      <c r="N5796">
        <v>3.9</v>
      </c>
      <c r="O5796">
        <v>33.5</v>
      </c>
      <c r="P5796">
        <v>35.9</v>
      </c>
      <c r="Q5796">
        <v>35.9</v>
      </c>
      <c r="R5796">
        <v>2.4</v>
      </c>
      <c r="S5796">
        <v>10</v>
      </c>
      <c r="T5796">
        <v>36100</v>
      </c>
      <c r="U5796">
        <v>52600</v>
      </c>
      <c r="V5796">
        <v>129900</v>
      </c>
    </row>
    <row r="5797" spans="1:22" x14ac:dyDescent="0.25">
      <c r="A5797" t="str">
        <f t="shared" si="90"/>
        <v>2018/201910MalePhilosophy and religious studiesUK</v>
      </c>
      <c r="B5797" t="s">
        <v>192</v>
      </c>
      <c r="C5797" t="s">
        <v>193</v>
      </c>
      <c r="D5797">
        <v>10</v>
      </c>
      <c r="E5797" t="s">
        <v>2</v>
      </c>
      <c r="F5797" t="s">
        <v>61</v>
      </c>
      <c r="G5797" t="s">
        <v>115</v>
      </c>
      <c r="H5797">
        <v>1485</v>
      </c>
      <c r="I5797">
        <v>1430</v>
      </c>
      <c r="J5797">
        <v>1.6</v>
      </c>
      <c r="K5797">
        <v>3.6</v>
      </c>
      <c r="L5797">
        <v>1410</v>
      </c>
      <c r="M5797">
        <v>13.9</v>
      </c>
      <c r="N5797">
        <v>5.2</v>
      </c>
      <c r="O5797">
        <v>71.400000000000006</v>
      </c>
      <c r="P5797">
        <v>77.5</v>
      </c>
      <c r="Q5797">
        <v>79.3</v>
      </c>
      <c r="R5797">
        <v>7.9</v>
      </c>
      <c r="S5797">
        <v>940</v>
      </c>
      <c r="T5797">
        <v>23000</v>
      </c>
      <c r="U5797">
        <v>36100</v>
      </c>
      <c r="V5797">
        <v>53300</v>
      </c>
    </row>
    <row r="5798" spans="1:22" x14ac:dyDescent="0.25">
      <c r="A5798" t="str">
        <f t="shared" si="90"/>
        <v>2018/201910MalePhilosophy and religious studiesNon-EU</v>
      </c>
      <c r="B5798" t="s">
        <v>192</v>
      </c>
      <c r="C5798" t="s">
        <v>193</v>
      </c>
      <c r="D5798">
        <v>10</v>
      </c>
      <c r="E5798" t="s">
        <v>2</v>
      </c>
      <c r="F5798" t="s">
        <v>125</v>
      </c>
      <c r="G5798" t="s">
        <v>115</v>
      </c>
      <c r="H5798">
        <v>55</v>
      </c>
      <c r="I5798">
        <v>50</v>
      </c>
      <c r="J5798">
        <v>57</v>
      </c>
      <c r="K5798">
        <v>6.9</v>
      </c>
      <c r="L5798">
        <v>20</v>
      </c>
      <c r="M5798">
        <v>19.8</v>
      </c>
      <c r="N5798">
        <v>1</v>
      </c>
      <c r="O5798">
        <v>20.3</v>
      </c>
      <c r="P5798">
        <v>22.2</v>
      </c>
      <c r="Q5798">
        <v>22.2</v>
      </c>
      <c r="R5798">
        <v>1.9</v>
      </c>
      <c r="S5798" t="s">
        <v>124</v>
      </c>
      <c r="T5798" t="s">
        <v>124</v>
      </c>
      <c r="U5798" t="s">
        <v>124</v>
      </c>
      <c r="V5798" t="s">
        <v>124</v>
      </c>
    </row>
    <row r="5799" spans="1:22" x14ac:dyDescent="0.25">
      <c r="A5799" t="str">
        <f t="shared" si="90"/>
        <v>2018/201910MalePhysics and astronomyEU</v>
      </c>
      <c r="B5799" t="s">
        <v>192</v>
      </c>
      <c r="C5799" t="s">
        <v>193</v>
      </c>
      <c r="D5799">
        <v>10</v>
      </c>
      <c r="E5799" t="s">
        <v>2</v>
      </c>
      <c r="F5799" t="s">
        <v>21</v>
      </c>
      <c r="G5799" t="s">
        <v>88</v>
      </c>
      <c r="H5799">
        <v>65</v>
      </c>
      <c r="I5799">
        <v>65</v>
      </c>
      <c r="J5799">
        <v>29.5</v>
      </c>
      <c r="K5799">
        <v>4</v>
      </c>
      <c r="L5799">
        <v>45</v>
      </c>
      <c r="M5799">
        <v>19.899999999999999</v>
      </c>
      <c r="N5799">
        <v>0</v>
      </c>
      <c r="O5799">
        <v>45.3</v>
      </c>
      <c r="P5799">
        <v>49</v>
      </c>
      <c r="Q5799">
        <v>50.6</v>
      </c>
      <c r="R5799">
        <v>5.3</v>
      </c>
      <c r="S5799">
        <v>25</v>
      </c>
      <c r="T5799">
        <v>36100</v>
      </c>
      <c r="U5799">
        <v>51100</v>
      </c>
      <c r="V5799">
        <v>89800</v>
      </c>
    </row>
    <row r="5800" spans="1:22" x14ac:dyDescent="0.25">
      <c r="A5800" t="str">
        <f t="shared" si="90"/>
        <v>2018/201910MalePhysics and astronomyUK</v>
      </c>
      <c r="B5800" t="s">
        <v>192</v>
      </c>
      <c r="C5800" t="s">
        <v>193</v>
      </c>
      <c r="D5800">
        <v>10</v>
      </c>
      <c r="E5800" t="s">
        <v>2</v>
      </c>
      <c r="F5800" t="s">
        <v>61</v>
      </c>
      <c r="G5800" t="s">
        <v>88</v>
      </c>
      <c r="H5800">
        <v>1510</v>
      </c>
      <c r="I5800">
        <v>1450</v>
      </c>
      <c r="J5800">
        <v>0.9</v>
      </c>
      <c r="K5800">
        <v>4</v>
      </c>
      <c r="L5800">
        <v>1440</v>
      </c>
      <c r="M5800">
        <v>12.3</v>
      </c>
      <c r="N5800">
        <v>4.5</v>
      </c>
      <c r="O5800">
        <v>76.3</v>
      </c>
      <c r="P5800">
        <v>81.3</v>
      </c>
      <c r="Q5800">
        <v>82.3</v>
      </c>
      <c r="R5800">
        <v>6</v>
      </c>
      <c r="S5800">
        <v>1070</v>
      </c>
      <c r="T5800">
        <v>33200</v>
      </c>
      <c r="U5800">
        <v>42700</v>
      </c>
      <c r="V5800">
        <v>62400</v>
      </c>
    </row>
    <row r="5801" spans="1:22" x14ac:dyDescent="0.25">
      <c r="A5801" t="str">
        <f t="shared" si="90"/>
        <v>2018/201910MalePhysics and astronomyNon-EU</v>
      </c>
      <c r="B5801" t="s">
        <v>192</v>
      </c>
      <c r="C5801" t="s">
        <v>193</v>
      </c>
      <c r="D5801">
        <v>10</v>
      </c>
      <c r="E5801" t="s">
        <v>2</v>
      </c>
      <c r="F5801" t="s">
        <v>125</v>
      </c>
      <c r="G5801" t="s">
        <v>88</v>
      </c>
      <c r="H5801">
        <v>70</v>
      </c>
      <c r="I5801">
        <v>70</v>
      </c>
      <c r="J5801">
        <v>56.9</v>
      </c>
      <c r="K5801">
        <v>1.4</v>
      </c>
      <c r="L5801">
        <v>30</v>
      </c>
      <c r="M5801">
        <v>23.7</v>
      </c>
      <c r="N5801">
        <v>2.8</v>
      </c>
      <c r="O5801">
        <v>15.2</v>
      </c>
      <c r="P5801">
        <v>16.600000000000001</v>
      </c>
      <c r="Q5801">
        <v>16.600000000000001</v>
      </c>
      <c r="R5801">
        <v>1.4</v>
      </c>
      <c r="S5801" t="s">
        <v>124</v>
      </c>
      <c r="T5801" t="s">
        <v>124</v>
      </c>
      <c r="U5801" t="s">
        <v>124</v>
      </c>
      <c r="V5801" t="s">
        <v>124</v>
      </c>
    </row>
    <row r="5802" spans="1:22" x14ac:dyDescent="0.25">
      <c r="A5802" t="str">
        <f t="shared" si="90"/>
        <v>2018/201910MalePoliticsEU</v>
      </c>
      <c r="B5802" t="s">
        <v>192</v>
      </c>
      <c r="C5802" t="s">
        <v>193</v>
      </c>
      <c r="D5802">
        <v>10</v>
      </c>
      <c r="E5802" t="s">
        <v>2</v>
      </c>
      <c r="F5802" t="s">
        <v>21</v>
      </c>
      <c r="G5802" t="s">
        <v>102</v>
      </c>
      <c r="H5802">
        <v>160</v>
      </c>
      <c r="I5802">
        <v>145</v>
      </c>
      <c r="J5802">
        <v>47.9</v>
      </c>
      <c r="K5802">
        <v>10.199999999999999</v>
      </c>
      <c r="L5802">
        <v>75</v>
      </c>
      <c r="M5802">
        <v>25.9</v>
      </c>
      <c r="N5802">
        <v>1.9</v>
      </c>
      <c r="O5802">
        <v>23</v>
      </c>
      <c r="P5802">
        <v>23.6</v>
      </c>
      <c r="Q5802">
        <v>24.3</v>
      </c>
      <c r="R5802">
        <v>1.3</v>
      </c>
      <c r="S5802">
        <v>30</v>
      </c>
      <c r="T5802">
        <v>36500</v>
      </c>
      <c r="U5802">
        <v>55100</v>
      </c>
      <c r="V5802">
        <v>85400</v>
      </c>
    </row>
    <row r="5803" spans="1:22" x14ac:dyDescent="0.25">
      <c r="A5803" t="str">
        <f t="shared" si="90"/>
        <v>2018/201910MalePoliticsUK</v>
      </c>
      <c r="B5803" t="s">
        <v>192</v>
      </c>
      <c r="C5803" t="s">
        <v>193</v>
      </c>
      <c r="D5803">
        <v>10</v>
      </c>
      <c r="E5803" t="s">
        <v>2</v>
      </c>
      <c r="F5803" t="s">
        <v>61</v>
      </c>
      <c r="G5803" t="s">
        <v>102</v>
      </c>
      <c r="H5803">
        <v>2510</v>
      </c>
      <c r="I5803">
        <v>2410</v>
      </c>
      <c r="J5803">
        <v>1.3</v>
      </c>
      <c r="K5803">
        <v>3.9</v>
      </c>
      <c r="L5803">
        <v>2380</v>
      </c>
      <c r="M5803">
        <v>12.7</v>
      </c>
      <c r="N5803">
        <v>4.5999999999999996</v>
      </c>
      <c r="O5803">
        <v>75</v>
      </c>
      <c r="P5803">
        <v>80.3</v>
      </c>
      <c r="Q5803">
        <v>81.5</v>
      </c>
      <c r="R5803">
        <v>6.5</v>
      </c>
      <c r="S5803">
        <v>1705</v>
      </c>
      <c r="T5803">
        <v>26600</v>
      </c>
      <c r="U5803">
        <v>39800</v>
      </c>
      <c r="V5803">
        <v>57700</v>
      </c>
    </row>
    <row r="5804" spans="1:22" x14ac:dyDescent="0.25">
      <c r="A5804" t="str">
        <f t="shared" si="90"/>
        <v>2018/201910MalePoliticsNon-EU</v>
      </c>
      <c r="B5804" t="s">
        <v>192</v>
      </c>
      <c r="C5804" t="s">
        <v>193</v>
      </c>
      <c r="D5804">
        <v>10</v>
      </c>
      <c r="E5804" t="s">
        <v>2</v>
      </c>
      <c r="F5804" t="s">
        <v>125</v>
      </c>
      <c r="G5804" t="s">
        <v>102</v>
      </c>
      <c r="H5804">
        <v>150</v>
      </c>
      <c r="I5804">
        <v>145</v>
      </c>
      <c r="J5804">
        <v>51.5</v>
      </c>
      <c r="K5804">
        <v>4.7</v>
      </c>
      <c r="L5804">
        <v>70</v>
      </c>
      <c r="M5804">
        <v>22.3</v>
      </c>
      <c r="N5804">
        <v>3.2</v>
      </c>
      <c r="O5804">
        <v>20.5</v>
      </c>
      <c r="P5804">
        <v>21.9</v>
      </c>
      <c r="Q5804">
        <v>23.1</v>
      </c>
      <c r="R5804">
        <v>2.6</v>
      </c>
      <c r="S5804">
        <v>25</v>
      </c>
      <c r="T5804">
        <v>26300</v>
      </c>
      <c r="U5804">
        <v>46700</v>
      </c>
      <c r="V5804">
        <v>103700</v>
      </c>
    </row>
    <row r="5805" spans="1:22" x14ac:dyDescent="0.25">
      <c r="A5805" t="str">
        <f t="shared" si="90"/>
        <v>2018/201910MalePsychologyEU</v>
      </c>
      <c r="B5805" t="s">
        <v>192</v>
      </c>
      <c r="C5805" t="s">
        <v>193</v>
      </c>
      <c r="D5805">
        <v>10</v>
      </c>
      <c r="E5805" t="s">
        <v>2</v>
      </c>
      <c r="F5805" t="s">
        <v>21</v>
      </c>
      <c r="G5805" t="s">
        <v>20</v>
      </c>
      <c r="H5805">
        <v>60</v>
      </c>
      <c r="I5805">
        <v>60</v>
      </c>
      <c r="J5805">
        <v>38</v>
      </c>
      <c r="K5805">
        <v>2.2000000000000002</v>
      </c>
      <c r="L5805">
        <v>35</v>
      </c>
      <c r="M5805">
        <v>19.7</v>
      </c>
      <c r="N5805">
        <v>1.7</v>
      </c>
      <c r="O5805">
        <v>28.7</v>
      </c>
      <c r="P5805">
        <v>40.6</v>
      </c>
      <c r="Q5805">
        <v>40.6</v>
      </c>
      <c r="R5805">
        <v>11.8</v>
      </c>
      <c r="S5805">
        <v>15</v>
      </c>
      <c r="T5805">
        <v>33900</v>
      </c>
      <c r="U5805">
        <v>39400</v>
      </c>
      <c r="V5805">
        <v>50700</v>
      </c>
    </row>
    <row r="5806" spans="1:22" x14ac:dyDescent="0.25">
      <c r="A5806" t="str">
        <f t="shared" si="90"/>
        <v>2018/201910MalePsychologyUK</v>
      </c>
      <c r="B5806" t="s">
        <v>192</v>
      </c>
      <c r="C5806" t="s">
        <v>193</v>
      </c>
      <c r="D5806">
        <v>10</v>
      </c>
      <c r="E5806" t="s">
        <v>2</v>
      </c>
      <c r="F5806" t="s">
        <v>61</v>
      </c>
      <c r="G5806" t="s">
        <v>20</v>
      </c>
      <c r="H5806">
        <v>1860</v>
      </c>
      <c r="I5806">
        <v>1825</v>
      </c>
      <c r="J5806">
        <v>1</v>
      </c>
      <c r="K5806">
        <v>2</v>
      </c>
      <c r="L5806">
        <v>1805</v>
      </c>
      <c r="M5806">
        <v>9.1</v>
      </c>
      <c r="N5806">
        <v>4.4000000000000004</v>
      </c>
      <c r="O5806">
        <v>75.599999999999994</v>
      </c>
      <c r="P5806">
        <v>83.8</v>
      </c>
      <c r="Q5806">
        <v>85.5</v>
      </c>
      <c r="R5806">
        <v>9.9</v>
      </c>
      <c r="S5806">
        <v>1285</v>
      </c>
      <c r="T5806">
        <v>23400</v>
      </c>
      <c r="U5806">
        <v>32500</v>
      </c>
      <c r="V5806">
        <v>44200</v>
      </c>
    </row>
    <row r="5807" spans="1:22" x14ac:dyDescent="0.25">
      <c r="A5807" t="str">
        <f t="shared" si="90"/>
        <v>2018/201910MalePsychologyNon-EU</v>
      </c>
      <c r="B5807" t="s">
        <v>192</v>
      </c>
      <c r="C5807" t="s">
        <v>193</v>
      </c>
      <c r="D5807">
        <v>10</v>
      </c>
      <c r="E5807" t="s">
        <v>2</v>
      </c>
      <c r="F5807" t="s">
        <v>125</v>
      </c>
      <c r="G5807" t="s">
        <v>20</v>
      </c>
      <c r="H5807">
        <v>65</v>
      </c>
      <c r="I5807">
        <v>60</v>
      </c>
      <c r="J5807">
        <v>52</v>
      </c>
      <c r="K5807">
        <v>7</v>
      </c>
      <c r="L5807">
        <v>30</v>
      </c>
      <c r="M5807">
        <v>24.8</v>
      </c>
      <c r="N5807">
        <v>2.5</v>
      </c>
      <c r="O5807">
        <v>19</v>
      </c>
      <c r="P5807">
        <v>20.7</v>
      </c>
      <c r="Q5807">
        <v>20.7</v>
      </c>
      <c r="R5807">
        <v>1.7</v>
      </c>
      <c r="S5807" t="s">
        <v>124</v>
      </c>
      <c r="T5807" t="s">
        <v>124</v>
      </c>
      <c r="U5807" t="s">
        <v>124</v>
      </c>
      <c r="V5807" t="s">
        <v>124</v>
      </c>
    </row>
    <row r="5808" spans="1:22" x14ac:dyDescent="0.25">
      <c r="A5808" t="str">
        <f t="shared" si="90"/>
        <v>2018/201910MaleSociology, social policy and anthropologyEU</v>
      </c>
      <c r="B5808" t="s">
        <v>192</v>
      </c>
      <c r="C5808" t="s">
        <v>193</v>
      </c>
      <c r="D5808">
        <v>10</v>
      </c>
      <c r="E5808" t="s">
        <v>2</v>
      </c>
      <c r="F5808" t="s">
        <v>21</v>
      </c>
      <c r="G5808" t="s">
        <v>99</v>
      </c>
      <c r="H5808">
        <v>75</v>
      </c>
      <c r="I5808">
        <v>65</v>
      </c>
      <c r="J5808">
        <v>44.4</v>
      </c>
      <c r="K5808">
        <v>13.2</v>
      </c>
      <c r="L5808">
        <v>35</v>
      </c>
      <c r="M5808">
        <v>31.3</v>
      </c>
      <c r="N5808">
        <v>2.2999999999999998</v>
      </c>
      <c r="O5808">
        <v>16.7</v>
      </c>
      <c r="P5808">
        <v>19.7</v>
      </c>
      <c r="Q5808">
        <v>22</v>
      </c>
      <c r="R5808">
        <v>5.3</v>
      </c>
      <c r="S5808" t="s">
        <v>124</v>
      </c>
      <c r="T5808" t="s">
        <v>124</v>
      </c>
      <c r="U5808" t="s">
        <v>124</v>
      </c>
      <c r="V5808" t="s">
        <v>124</v>
      </c>
    </row>
    <row r="5809" spans="1:22" x14ac:dyDescent="0.25">
      <c r="A5809" t="str">
        <f t="shared" si="90"/>
        <v>2018/201910MaleSociology, social policy and anthropologyUK</v>
      </c>
      <c r="B5809" t="s">
        <v>192</v>
      </c>
      <c r="C5809" t="s">
        <v>193</v>
      </c>
      <c r="D5809">
        <v>10</v>
      </c>
      <c r="E5809" t="s">
        <v>2</v>
      </c>
      <c r="F5809" t="s">
        <v>61</v>
      </c>
      <c r="G5809" t="s">
        <v>99</v>
      </c>
      <c r="H5809">
        <v>2200</v>
      </c>
      <c r="I5809">
        <v>2150</v>
      </c>
      <c r="J5809">
        <v>1.8</v>
      </c>
      <c r="K5809">
        <v>2.2999999999999998</v>
      </c>
      <c r="L5809">
        <v>2110</v>
      </c>
      <c r="M5809">
        <v>11</v>
      </c>
      <c r="N5809">
        <v>5.3</v>
      </c>
      <c r="O5809">
        <v>75.7</v>
      </c>
      <c r="P5809">
        <v>80.7</v>
      </c>
      <c r="Q5809">
        <v>81.900000000000006</v>
      </c>
      <c r="R5809">
        <v>6.2</v>
      </c>
      <c r="S5809">
        <v>1535</v>
      </c>
      <c r="T5809">
        <v>23000</v>
      </c>
      <c r="U5809">
        <v>32100</v>
      </c>
      <c r="V5809">
        <v>42000</v>
      </c>
    </row>
    <row r="5810" spans="1:22" x14ac:dyDescent="0.25">
      <c r="A5810" t="str">
        <f t="shared" si="90"/>
        <v>2018/201910MaleSociology, social policy and anthropologyNon-EU</v>
      </c>
      <c r="B5810" t="s">
        <v>192</v>
      </c>
      <c r="C5810" t="s">
        <v>193</v>
      </c>
      <c r="D5810">
        <v>10</v>
      </c>
      <c r="E5810" t="s">
        <v>2</v>
      </c>
      <c r="F5810" t="s">
        <v>125</v>
      </c>
      <c r="G5810" t="s">
        <v>99</v>
      </c>
      <c r="H5810">
        <v>70</v>
      </c>
      <c r="I5810">
        <v>60</v>
      </c>
      <c r="J5810">
        <v>49.8</v>
      </c>
      <c r="K5810">
        <v>9.3000000000000007</v>
      </c>
      <c r="L5810">
        <v>30</v>
      </c>
      <c r="M5810">
        <v>24</v>
      </c>
      <c r="N5810">
        <v>1.6</v>
      </c>
      <c r="O5810">
        <v>22.2</v>
      </c>
      <c r="P5810">
        <v>24.6</v>
      </c>
      <c r="Q5810">
        <v>24.6</v>
      </c>
      <c r="R5810">
        <v>2.4</v>
      </c>
      <c r="S5810">
        <v>10</v>
      </c>
      <c r="T5810">
        <v>14800</v>
      </c>
      <c r="U5810">
        <v>35000</v>
      </c>
      <c r="V5810">
        <v>40500</v>
      </c>
    </row>
    <row r="5811" spans="1:22" x14ac:dyDescent="0.25">
      <c r="A5811" t="str">
        <f t="shared" si="90"/>
        <v>2018/201910MaleSport and exercise sciencesEU</v>
      </c>
      <c r="B5811" t="s">
        <v>192</v>
      </c>
      <c r="C5811" t="s">
        <v>193</v>
      </c>
      <c r="D5811">
        <v>10</v>
      </c>
      <c r="E5811" t="s">
        <v>2</v>
      </c>
      <c r="F5811" t="s">
        <v>21</v>
      </c>
      <c r="G5811" t="s">
        <v>82</v>
      </c>
      <c r="H5811">
        <v>70</v>
      </c>
      <c r="I5811">
        <v>65</v>
      </c>
      <c r="J5811">
        <v>35.200000000000003</v>
      </c>
      <c r="K5811">
        <v>12.7</v>
      </c>
      <c r="L5811">
        <v>40</v>
      </c>
      <c r="M5811">
        <v>31.4</v>
      </c>
      <c r="N5811">
        <v>3.6</v>
      </c>
      <c r="O5811">
        <v>27.7</v>
      </c>
      <c r="P5811">
        <v>28.3</v>
      </c>
      <c r="Q5811">
        <v>29.9</v>
      </c>
      <c r="R5811">
        <v>2.1</v>
      </c>
      <c r="S5811">
        <v>15</v>
      </c>
      <c r="T5811">
        <v>28800</v>
      </c>
      <c r="U5811">
        <v>34300</v>
      </c>
      <c r="V5811">
        <v>41600</v>
      </c>
    </row>
    <row r="5812" spans="1:22" x14ac:dyDescent="0.25">
      <c r="A5812" t="str">
        <f t="shared" si="90"/>
        <v>2018/201910MaleSport and exercise sciencesUK</v>
      </c>
      <c r="B5812" t="s">
        <v>192</v>
      </c>
      <c r="C5812" t="s">
        <v>193</v>
      </c>
      <c r="D5812">
        <v>10</v>
      </c>
      <c r="E5812" t="s">
        <v>2</v>
      </c>
      <c r="F5812" t="s">
        <v>61</v>
      </c>
      <c r="G5812" t="s">
        <v>82</v>
      </c>
      <c r="H5812">
        <v>3630</v>
      </c>
      <c r="I5812">
        <v>3550</v>
      </c>
      <c r="J5812">
        <v>1.1000000000000001</v>
      </c>
      <c r="K5812">
        <v>2.2000000000000002</v>
      </c>
      <c r="L5812">
        <v>3510</v>
      </c>
      <c r="M5812">
        <v>8.4</v>
      </c>
      <c r="N5812">
        <v>2.9</v>
      </c>
      <c r="O5812">
        <v>81.900000000000006</v>
      </c>
      <c r="P5812">
        <v>87</v>
      </c>
      <c r="Q5812">
        <v>87.6</v>
      </c>
      <c r="R5812">
        <v>5.7</v>
      </c>
      <c r="S5812">
        <v>2760</v>
      </c>
      <c r="T5812">
        <v>25200</v>
      </c>
      <c r="U5812">
        <v>33200</v>
      </c>
      <c r="V5812">
        <v>41600</v>
      </c>
    </row>
    <row r="5813" spans="1:22" x14ac:dyDescent="0.25">
      <c r="A5813" t="str">
        <f t="shared" si="90"/>
        <v>2018/201910MaleSport and exercise sciencesNon-EU</v>
      </c>
      <c r="B5813" t="s">
        <v>192</v>
      </c>
      <c r="C5813" t="s">
        <v>193</v>
      </c>
      <c r="D5813">
        <v>10</v>
      </c>
      <c r="E5813" t="s">
        <v>2</v>
      </c>
      <c r="F5813" t="s">
        <v>125</v>
      </c>
      <c r="G5813" t="s">
        <v>82</v>
      </c>
      <c r="H5813">
        <v>50</v>
      </c>
      <c r="I5813">
        <v>45</v>
      </c>
      <c r="J5813">
        <v>44.6</v>
      </c>
      <c r="K5813">
        <v>7.1</v>
      </c>
      <c r="L5813">
        <v>25</v>
      </c>
      <c r="M5813">
        <v>34.799999999999997</v>
      </c>
      <c r="N5813">
        <v>0</v>
      </c>
      <c r="O5813">
        <v>20.7</v>
      </c>
      <c r="P5813">
        <v>20.7</v>
      </c>
      <c r="Q5813">
        <v>20.7</v>
      </c>
      <c r="R5813">
        <v>0</v>
      </c>
      <c r="S5813" t="s">
        <v>124</v>
      </c>
      <c r="T5813" t="s">
        <v>124</v>
      </c>
      <c r="U5813" t="s">
        <v>124</v>
      </c>
      <c r="V5813" t="s">
        <v>124</v>
      </c>
    </row>
    <row r="5814" spans="1:22" x14ac:dyDescent="0.25">
      <c r="A5814" t="str">
        <f t="shared" si="90"/>
        <v>2018/201910MaleVeterinary sciencesEU</v>
      </c>
      <c r="B5814" t="s">
        <v>192</v>
      </c>
      <c r="C5814" t="s">
        <v>193</v>
      </c>
      <c r="D5814">
        <v>10</v>
      </c>
      <c r="E5814" t="s">
        <v>2</v>
      </c>
      <c r="F5814" t="s">
        <v>21</v>
      </c>
      <c r="G5814" t="s">
        <v>85</v>
      </c>
      <c r="H5814" t="s">
        <v>124</v>
      </c>
      <c r="I5814" t="s">
        <v>124</v>
      </c>
      <c r="J5814" t="s">
        <v>124</v>
      </c>
      <c r="K5814" t="s">
        <v>124</v>
      </c>
      <c r="L5814" t="s">
        <v>124</v>
      </c>
      <c r="M5814" t="s">
        <v>124</v>
      </c>
      <c r="N5814" t="s">
        <v>124</v>
      </c>
      <c r="O5814" t="s">
        <v>124</v>
      </c>
      <c r="P5814" t="s">
        <v>124</v>
      </c>
      <c r="Q5814" t="s">
        <v>124</v>
      </c>
      <c r="R5814" t="s">
        <v>124</v>
      </c>
      <c r="S5814" t="s">
        <v>124</v>
      </c>
      <c r="T5814" t="s">
        <v>124</v>
      </c>
      <c r="U5814" t="s">
        <v>124</v>
      </c>
      <c r="V5814" t="s">
        <v>124</v>
      </c>
    </row>
    <row r="5815" spans="1:22" x14ac:dyDescent="0.25">
      <c r="A5815" t="str">
        <f t="shared" si="90"/>
        <v>2018/201910MaleVeterinary sciencesUK</v>
      </c>
      <c r="B5815" t="s">
        <v>192</v>
      </c>
      <c r="C5815" t="s">
        <v>193</v>
      </c>
      <c r="D5815">
        <v>10</v>
      </c>
      <c r="E5815" t="s">
        <v>2</v>
      </c>
      <c r="F5815" t="s">
        <v>61</v>
      </c>
      <c r="G5815" t="s">
        <v>85</v>
      </c>
      <c r="H5815">
        <v>120</v>
      </c>
      <c r="I5815">
        <v>115</v>
      </c>
      <c r="J5815">
        <v>1.8</v>
      </c>
      <c r="K5815">
        <v>6.6</v>
      </c>
      <c r="L5815">
        <v>110</v>
      </c>
      <c r="M5815">
        <v>8.8000000000000007</v>
      </c>
      <c r="N5815">
        <v>3.5</v>
      </c>
      <c r="O5815">
        <v>70.2</v>
      </c>
      <c r="P5815">
        <v>83.3</v>
      </c>
      <c r="Q5815">
        <v>86</v>
      </c>
      <c r="R5815">
        <v>15.8</v>
      </c>
      <c r="S5815">
        <v>75</v>
      </c>
      <c r="T5815">
        <v>37600</v>
      </c>
      <c r="U5815">
        <v>48500</v>
      </c>
      <c r="V5815">
        <v>63500</v>
      </c>
    </row>
    <row r="5816" spans="1:22" x14ac:dyDescent="0.25">
      <c r="A5816" t="str">
        <f t="shared" si="90"/>
        <v>2018/201910MaleVeterinary sciencesNon-EU</v>
      </c>
      <c r="B5816" t="s">
        <v>192</v>
      </c>
      <c r="C5816" t="s">
        <v>193</v>
      </c>
      <c r="D5816">
        <v>10</v>
      </c>
      <c r="E5816" t="s">
        <v>2</v>
      </c>
      <c r="F5816" t="s">
        <v>125</v>
      </c>
      <c r="G5816" t="s">
        <v>85</v>
      </c>
      <c r="H5816">
        <v>10</v>
      </c>
      <c r="I5816">
        <v>10</v>
      </c>
      <c r="J5816">
        <v>54.5</v>
      </c>
      <c r="K5816">
        <v>0</v>
      </c>
      <c r="L5816">
        <v>5</v>
      </c>
      <c r="M5816">
        <v>36.4</v>
      </c>
      <c r="N5816">
        <v>0</v>
      </c>
      <c r="O5816">
        <v>9.1</v>
      </c>
      <c r="P5816">
        <v>9.1</v>
      </c>
      <c r="Q5816">
        <v>9.1</v>
      </c>
      <c r="R5816">
        <v>0</v>
      </c>
      <c r="S5816" t="s">
        <v>124</v>
      </c>
      <c r="T5816" t="s">
        <v>124</v>
      </c>
      <c r="U5816" t="s">
        <v>124</v>
      </c>
      <c r="V5816" t="s">
        <v>124</v>
      </c>
    </row>
    <row r="5817" spans="1:22" x14ac:dyDescent="0.25">
      <c r="A5817" t="str">
        <f t="shared" si="90"/>
        <v>2018/20195FemaleAgriculture, food and related studiesEU</v>
      </c>
      <c r="B5817" t="s">
        <v>192</v>
      </c>
      <c r="C5817" t="s">
        <v>138</v>
      </c>
      <c r="D5817">
        <v>5</v>
      </c>
      <c r="E5817" t="s">
        <v>1</v>
      </c>
      <c r="F5817" t="s">
        <v>21</v>
      </c>
      <c r="G5817" t="s">
        <v>87</v>
      </c>
      <c r="H5817">
        <v>45</v>
      </c>
      <c r="I5817">
        <v>40</v>
      </c>
      <c r="J5817">
        <v>22.9</v>
      </c>
      <c r="K5817">
        <v>13.9</v>
      </c>
      <c r="L5817">
        <v>30</v>
      </c>
      <c r="M5817">
        <v>26.5</v>
      </c>
      <c r="N5817">
        <v>10</v>
      </c>
      <c r="O5817">
        <v>35.700000000000003</v>
      </c>
      <c r="P5817">
        <v>38.1</v>
      </c>
      <c r="Q5817">
        <v>40.6</v>
      </c>
      <c r="R5817">
        <v>5</v>
      </c>
      <c r="S5817">
        <v>15</v>
      </c>
      <c r="T5817">
        <v>15000</v>
      </c>
      <c r="U5817">
        <v>24500</v>
      </c>
      <c r="V5817">
        <v>33200</v>
      </c>
    </row>
    <row r="5818" spans="1:22" x14ac:dyDescent="0.25">
      <c r="A5818" t="str">
        <f t="shared" si="90"/>
        <v>2018/20195FemaleAgriculture, food and related studiesUK</v>
      </c>
      <c r="B5818" t="s">
        <v>192</v>
      </c>
      <c r="C5818" t="s">
        <v>138</v>
      </c>
      <c r="D5818">
        <v>5</v>
      </c>
      <c r="E5818" t="s">
        <v>1</v>
      </c>
      <c r="F5818" t="s">
        <v>61</v>
      </c>
      <c r="G5818" t="s">
        <v>87</v>
      </c>
      <c r="H5818">
        <v>1545</v>
      </c>
      <c r="I5818">
        <v>1535</v>
      </c>
      <c r="J5818">
        <v>0.8</v>
      </c>
      <c r="K5818">
        <v>0.5</v>
      </c>
      <c r="L5818">
        <v>1525</v>
      </c>
      <c r="M5818">
        <v>7.5</v>
      </c>
      <c r="N5818">
        <v>4</v>
      </c>
      <c r="O5818">
        <v>76.3</v>
      </c>
      <c r="P5818">
        <v>85</v>
      </c>
      <c r="Q5818">
        <v>87.6</v>
      </c>
      <c r="R5818">
        <v>11.3</v>
      </c>
      <c r="S5818">
        <v>1130</v>
      </c>
      <c r="T5818">
        <v>16400</v>
      </c>
      <c r="U5818">
        <v>21500</v>
      </c>
      <c r="V5818">
        <v>28800</v>
      </c>
    </row>
    <row r="5819" spans="1:22" x14ac:dyDescent="0.25">
      <c r="A5819" t="str">
        <f t="shared" si="90"/>
        <v>2018/20195FemaleAgriculture, food and related studiesNon-EU</v>
      </c>
      <c r="B5819" t="s">
        <v>192</v>
      </c>
      <c r="C5819" t="s">
        <v>138</v>
      </c>
      <c r="D5819">
        <v>5</v>
      </c>
      <c r="E5819" t="s">
        <v>1</v>
      </c>
      <c r="F5819" t="s">
        <v>125</v>
      </c>
      <c r="G5819" t="s">
        <v>87</v>
      </c>
      <c r="H5819">
        <v>90</v>
      </c>
      <c r="I5819">
        <v>90</v>
      </c>
      <c r="J5819">
        <v>55.6</v>
      </c>
      <c r="K5819">
        <v>0.6</v>
      </c>
      <c r="L5819">
        <v>40</v>
      </c>
      <c r="M5819">
        <v>30.3</v>
      </c>
      <c r="N5819">
        <v>1.1000000000000001</v>
      </c>
      <c r="O5819">
        <v>9.6</v>
      </c>
      <c r="P5819">
        <v>11.8</v>
      </c>
      <c r="Q5819">
        <v>13</v>
      </c>
      <c r="R5819">
        <v>3.4</v>
      </c>
      <c r="S5819" t="s">
        <v>124</v>
      </c>
      <c r="T5819" t="s">
        <v>124</v>
      </c>
      <c r="U5819" t="s">
        <v>124</v>
      </c>
      <c r="V5819" t="s">
        <v>124</v>
      </c>
    </row>
    <row r="5820" spans="1:22" x14ac:dyDescent="0.25">
      <c r="A5820" t="str">
        <f t="shared" si="90"/>
        <v>2018/20195FemaleAllied healthEU</v>
      </c>
      <c r="B5820" t="s">
        <v>192</v>
      </c>
      <c r="C5820" t="s">
        <v>138</v>
      </c>
      <c r="D5820">
        <v>5</v>
      </c>
      <c r="E5820" t="s">
        <v>1</v>
      </c>
      <c r="F5820" t="s">
        <v>21</v>
      </c>
      <c r="G5820" t="s">
        <v>145</v>
      </c>
      <c r="H5820">
        <v>305</v>
      </c>
      <c r="I5820">
        <v>280</v>
      </c>
      <c r="J5820">
        <v>28.5</v>
      </c>
      <c r="K5820">
        <v>8.1</v>
      </c>
      <c r="L5820">
        <v>200</v>
      </c>
      <c r="M5820">
        <v>25.5</v>
      </c>
      <c r="N5820">
        <v>4</v>
      </c>
      <c r="O5820">
        <v>30.4</v>
      </c>
      <c r="P5820">
        <v>37.799999999999997</v>
      </c>
      <c r="Q5820">
        <v>42</v>
      </c>
      <c r="R5820">
        <v>11.6</v>
      </c>
      <c r="S5820">
        <v>85</v>
      </c>
      <c r="T5820">
        <v>20100</v>
      </c>
      <c r="U5820">
        <v>26600</v>
      </c>
      <c r="V5820">
        <v>32100</v>
      </c>
    </row>
    <row r="5821" spans="1:22" x14ac:dyDescent="0.25">
      <c r="A5821" t="str">
        <f t="shared" si="90"/>
        <v>2018/20195FemaleAllied healthUK</v>
      </c>
      <c r="B5821" t="s">
        <v>192</v>
      </c>
      <c r="C5821" t="s">
        <v>138</v>
      </c>
      <c r="D5821">
        <v>5</v>
      </c>
      <c r="E5821" t="s">
        <v>1</v>
      </c>
      <c r="F5821" t="s">
        <v>61</v>
      </c>
      <c r="G5821" t="s">
        <v>145</v>
      </c>
      <c r="H5821">
        <v>6885</v>
      </c>
      <c r="I5821">
        <v>6820</v>
      </c>
      <c r="J5821">
        <v>1.9</v>
      </c>
      <c r="K5821">
        <v>1</v>
      </c>
      <c r="L5821">
        <v>6690</v>
      </c>
      <c r="M5821">
        <v>6.4</v>
      </c>
      <c r="N5821">
        <v>4.5999999999999996</v>
      </c>
      <c r="O5821">
        <v>74</v>
      </c>
      <c r="P5821">
        <v>84.2</v>
      </c>
      <c r="Q5821">
        <v>87</v>
      </c>
      <c r="R5821">
        <v>13</v>
      </c>
      <c r="S5821">
        <v>4865</v>
      </c>
      <c r="T5821">
        <v>17900</v>
      </c>
      <c r="U5821">
        <v>25600</v>
      </c>
      <c r="V5821">
        <v>31000</v>
      </c>
    </row>
    <row r="5822" spans="1:22" x14ac:dyDescent="0.25">
      <c r="A5822" t="str">
        <f t="shared" si="90"/>
        <v>2018/20195FemaleAllied healthNon-EU</v>
      </c>
      <c r="B5822" t="s">
        <v>192</v>
      </c>
      <c r="C5822" t="s">
        <v>138</v>
      </c>
      <c r="D5822">
        <v>5</v>
      </c>
      <c r="E5822" t="s">
        <v>1</v>
      </c>
      <c r="F5822" t="s">
        <v>125</v>
      </c>
      <c r="G5822" t="s">
        <v>145</v>
      </c>
      <c r="H5822">
        <v>325</v>
      </c>
      <c r="I5822">
        <v>310</v>
      </c>
      <c r="J5822">
        <v>42.6</v>
      </c>
      <c r="K5822">
        <v>4.7</v>
      </c>
      <c r="L5822">
        <v>180</v>
      </c>
      <c r="M5822">
        <v>26</v>
      </c>
      <c r="N5822">
        <v>2.2000000000000002</v>
      </c>
      <c r="O5822">
        <v>20.100000000000001</v>
      </c>
      <c r="P5822">
        <v>25.7</v>
      </c>
      <c r="Q5822">
        <v>29.2</v>
      </c>
      <c r="R5822">
        <v>9</v>
      </c>
      <c r="S5822">
        <v>55</v>
      </c>
      <c r="T5822">
        <v>17200</v>
      </c>
      <c r="U5822">
        <v>29600</v>
      </c>
      <c r="V5822">
        <v>38000</v>
      </c>
    </row>
    <row r="5823" spans="1:22" x14ac:dyDescent="0.25">
      <c r="A5823" t="str">
        <f t="shared" si="90"/>
        <v>2018/20195FemaleArchitecture, building and planningEU</v>
      </c>
      <c r="B5823" t="s">
        <v>192</v>
      </c>
      <c r="C5823" t="s">
        <v>138</v>
      </c>
      <c r="D5823">
        <v>5</v>
      </c>
      <c r="E5823" t="s">
        <v>1</v>
      </c>
      <c r="F5823" t="s">
        <v>21</v>
      </c>
      <c r="G5823" t="s">
        <v>97</v>
      </c>
      <c r="H5823">
        <v>345</v>
      </c>
      <c r="I5823">
        <v>330</v>
      </c>
      <c r="J5823">
        <v>31</v>
      </c>
      <c r="K5823">
        <v>3.3</v>
      </c>
      <c r="L5823">
        <v>230</v>
      </c>
      <c r="M5823">
        <v>18</v>
      </c>
      <c r="N5823">
        <v>1.8</v>
      </c>
      <c r="O5823">
        <v>31.1</v>
      </c>
      <c r="P5823">
        <v>45.3</v>
      </c>
      <c r="Q5823">
        <v>49.2</v>
      </c>
      <c r="R5823">
        <v>18</v>
      </c>
      <c r="S5823">
        <v>95</v>
      </c>
      <c r="T5823">
        <v>24500</v>
      </c>
      <c r="U5823">
        <v>27400</v>
      </c>
      <c r="V5823">
        <v>32500</v>
      </c>
    </row>
    <row r="5824" spans="1:22" x14ac:dyDescent="0.25">
      <c r="A5824" t="str">
        <f t="shared" si="90"/>
        <v>2018/20195FemaleArchitecture, building and planningUK</v>
      </c>
      <c r="B5824" t="s">
        <v>192</v>
      </c>
      <c r="C5824" t="s">
        <v>138</v>
      </c>
      <c r="D5824">
        <v>5</v>
      </c>
      <c r="E5824" t="s">
        <v>1</v>
      </c>
      <c r="F5824" t="s">
        <v>61</v>
      </c>
      <c r="G5824" t="s">
        <v>97</v>
      </c>
      <c r="H5824">
        <v>1710</v>
      </c>
      <c r="I5824">
        <v>1690</v>
      </c>
      <c r="J5824">
        <v>2.2000000000000002</v>
      </c>
      <c r="K5824">
        <v>1.1000000000000001</v>
      </c>
      <c r="L5824">
        <v>1650</v>
      </c>
      <c r="M5824">
        <v>6.3</v>
      </c>
      <c r="N5824">
        <v>4.8</v>
      </c>
      <c r="O5824">
        <v>70.900000000000006</v>
      </c>
      <c r="P5824">
        <v>83.2</v>
      </c>
      <c r="Q5824">
        <v>86.7</v>
      </c>
      <c r="R5824">
        <v>15.8</v>
      </c>
      <c r="S5824">
        <v>1170</v>
      </c>
      <c r="T5824">
        <v>22600</v>
      </c>
      <c r="U5824">
        <v>29600</v>
      </c>
      <c r="V5824">
        <v>38000</v>
      </c>
    </row>
    <row r="5825" spans="1:22" x14ac:dyDescent="0.25">
      <c r="A5825" t="str">
        <f t="shared" si="90"/>
        <v>2018/20195FemaleArchitecture, building and planningNon-EU</v>
      </c>
      <c r="B5825" t="s">
        <v>192</v>
      </c>
      <c r="C5825" t="s">
        <v>138</v>
      </c>
      <c r="D5825">
        <v>5</v>
      </c>
      <c r="E5825" t="s">
        <v>1</v>
      </c>
      <c r="F5825" t="s">
        <v>125</v>
      </c>
      <c r="G5825" t="s">
        <v>97</v>
      </c>
      <c r="H5825">
        <v>435</v>
      </c>
      <c r="I5825">
        <v>430</v>
      </c>
      <c r="J5825">
        <v>58.4</v>
      </c>
      <c r="K5825">
        <v>0.9</v>
      </c>
      <c r="L5825">
        <v>180</v>
      </c>
      <c r="M5825">
        <v>25.5</v>
      </c>
      <c r="N5825">
        <v>1.5</v>
      </c>
      <c r="O5825">
        <v>8.6</v>
      </c>
      <c r="P5825">
        <v>11</v>
      </c>
      <c r="Q5825">
        <v>14.6</v>
      </c>
      <c r="R5825">
        <v>5.9</v>
      </c>
      <c r="S5825">
        <v>30</v>
      </c>
      <c r="T5825">
        <v>21500</v>
      </c>
      <c r="U5825">
        <v>31400</v>
      </c>
      <c r="V5825">
        <v>37600</v>
      </c>
    </row>
    <row r="5826" spans="1:22" x14ac:dyDescent="0.25">
      <c r="A5826" t="str">
        <f t="shared" si="90"/>
        <v>2018/20195FemaleBiosciencesEU</v>
      </c>
      <c r="B5826" t="s">
        <v>192</v>
      </c>
      <c r="C5826" t="s">
        <v>138</v>
      </c>
      <c r="D5826">
        <v>5</v>
      </c>
      <c r="E5826" t="s">
        <v>1</v>
      </c>
      <c r="F5826" t="s">
        <v>21</v>
      </c>
      <c r="G5826" t="s">
        <v>80</v>
      </c>
      <c r="H5826">
        <v>290</v>
      </c>
      <c r="I5826">
        <v>280</v>
      </c>
      <c r="J5826">
        <v>25.1</v>
      </c>
      <c r="K5826">
        <v>3</v>
      </c>
      <c r="L5826">
        <v>210</v>
      </c>
      <c r="M5826">
        <v>19.399999999999999</v>
      </c>
      <c r="N5826">
        <v>5.5</v>
      </c>
      <c r="O5826">
        <v>23.4</v>
      </c>
      <c r="P5826">
        <v>36.700000000000003</v>
      </c>
      <c r="Q5826">
        <v>50</v>
      </c>
      <c r="R5826">
        <v>26.6</v>
      </c>
      <c r="S5826">
        <v>65</v>
      </c>
      <c r="T5826">
        <v>22600</v>
      </c>
      <c r="U5826">
        <v>28800</v>
      </c>
      <c r="V5826">
        <v>35000</v>
      </c>
    </row>
    <row r="5827" spans="1:22" x14ac:dyDescent="0.25">
      <c r="A5827" t="str">
        <f t="shared" si="90"/>
        <v>2018/20195FemaleBiosciencesUK</v>
      </c>
      <c r="B5827" t="s">
        <v>192</v>
      </c>
      <c r="C5827" t="s">
        <v>138</v>
      </c>
      <c r="D5827">
        <v>5</v>
      </c>
      <c r="E5827" t="s">
        <v>1</v>
      </c>
      <c r="F5827" t="s">
        <v>61</v>
      </c>
      <c r="G5827" t="s">
        <v>80</v>
      </c>
      <c r="H5827">
        <v>5230</v>
      </c>
      <c r="I5827">
        <v>5175</v>
      </c>
      <c r="J5827">
        <v>1.7</v>
      </c>
      <c r="K5827">
        <v>1</v>
      </c>
      <c r="L5827">
        <v>5090</v>
      </c>
      <c r="M5827">
        <v>6.8</v>
      </c>
      <c r="N5827">
        <v>5</v>
      </c>
      <c r="O5827">
        <v>64.5</v>
      </c>
      <c r="P5827">
        <v>79.400000000000006</v>
      </c>
      <c r="Q5827">
        <v>86.4</v>
      </c>
      <c r="R5827">
        <v>21.9</v>
      </c>
      <c r="S5827">
        <v>3250</v>
      </c>
      <c r="T5827">
        <v>19700</v>
      </c>
      <c r="U5827">
        <v>25900</v>
      </c>
      <c r="V5827">
        <v>32400</v>
      </c>
    </row>
    <row r="5828" spans="1:22" x14ac:dyDescent="0.25">
      <c r="A5828" t="str">
        <f t="shared" ref="A5828:A5891" si="91">B5828&amp;D5828&amp;E5828&amp;G5828&amp;F5828</f>
        <v>2018/20195FemaleBiosciencesNon-EU</v>
      </c>
      <c r="B5828" t="s">
        <v>192</v>
      </c>
      <c r="C5828" t="s">
        <v>138</v>
      </c>
      <c r="D5828">
        <v>5</v>
      </c>
      <c r="E5828" t="s">
        <v>1</v>
      </c>
      <c r="F5828" t="s">
        <v>125</v>
      </c>
      <c r="G5828" t="s">
        <v>80</v>
      </c>
      <c r="H5828">
        <v>400</v>
      </c>
      <c r="I5828">
        <v>395</v>
      </c>
      <c r="J5828">
        <v>40.4</v>
      </c>
      <c r="K5828">
        <v>0.9</v>
      </c>
      <c r="L5828">
        <v>235</v>
      </c>
      <c r="M5828">
        <v>26.5</v>
      </c>
      <c r="N5828">
        <v>2.7</v>
      </c>
      <c r="O5828">
        <v>17.3</v>
      </c>
      <c r="P5828">
        <v>22.1</v>
      </c>
      <c r="Q5828">
        <v>30.4</v>
      </c>
      <c r="R5828">
        <v>13.2</v>
      </c>
      <c r="S5828">
        <v>65</v>
      </c>
      <c r="T5828">
        <v>19300</v>
      </c>
      <c r="U5828">
        <v>27700</v>
      </c>
      <c r="V5828">
        <v>38000</v>
      </c>
    </row>
    <row r="5829" spans="1:22" x14ac:dyDescent="0.25">
      <c r="A5829" t="str">
        <f t="shared" si="91"/>
        <v>2018/20195FemaleBusiness and managementEU</v>
      </c>
      <c r="B5829" t="s">
        <v>192</v>
      </c>
      <c r="C5829" t="s">
        <v>138</v>
      </c>
      <c r="D5829">
        <v>5</v>
      </c>
      <c r="E5829" t="s">
        <v>1</v>
      </c>
      <c r="F5829" t="s">
        <v>21</v>
      </c>
      <c r="G5829" t="s">
        <v>107</v>
      </c>
      <c r="H5829">
        <v>2145</v>
      </c>
      <c r="I5829">
        <v>1990</v>
      </c>
      <c r="J5829">
        <v>34.4</v>
      </c>
      <c r="K5829">
        <v>7.1</v>
      </c>
      <c r="L5829">
        <v>1305</v>
      </c>
      <c r="M5829">
        <v>26.1</v>
      </c>
      <c r="N5829">
        <v>3.4</v>
      </c>
      <c r="O5829">
        <v>33.9</v>
      </c>
      <c r="P5829">
        <v>35.4</v>
      </c>
      <c r="Q5829">
        <v>36.1</v>
      </c>
      <c r="R5829">
        <v>2.1</v>
      </c>
      <c r="S5829">
        <v>645</v>
      </c>
      <c r="T5829">
        <v>21500</v>
      </c>
      <c r="U5829">
        <v>30300</v>
      </c>
      <c r="V5829">
        <v>40500</v>
      </c>
    </row>
    <row r="5830" spans="1:22" x14ac:dyDescent="0.25">
      <c r="A5830" t="str">
        <f t="shared" si="91"/>
        <v>2018/20195FemaleBusiness and managementUK</v>
      </c>
      <c r="B5830" t="s">
        <v>192</v>
      </c>
      <c r="C5830" t="s">
        <v>138</v>
      </c>
      <c r="D5830">
        <v>5</v>
      </c>
      <c r="E5830" t="s">
        <v>1</v>
      </c>
      <c r="F5830" t="s">
        <v>61</v>
      </c>
      <c r="G5830" t="s">
        <v>107</v>
      </c>
      <c r="H5830">
        <v>16740</v>
      </c>
      <c r="I5830">
        <v>16520</v>
      </c>
      <c r="J5830">
        <v>1.8</v>
      </c>
      <c r="K5830">
        <v>1.3</v>
      </c>
      <c r="L5830">
        <v>16230</v>
      </c>
      <c r="M5830">
        <v>7.9</v>
      </c>
      <c r="N5830">
        <v>6.6</v>
      </c>
      <c r="O5830">
        <v>78.599999999999994</v>
      </c>
      <c r="P5830">
        <v>82.4</v>
      </c>
      <c r="Q5830">
        <v>83.7</v>
      </c>
      <c r="R5830">
        <v>5.2</v>
      </c>
      <c r="S5830">
        <v>12605</v>
      </c>
      <c r="T5830">
        <v>20100</v>
      </c>
      <c r="U5830">
        <v>27000</v>
      </c>
      <c r="V5830">
        <v>35800</v>
      </c>
    </row>
    <row r="5831" spans="1:22" x14ac:dyDescent="0.25">
      <c r="A5831" t="str">
        <f t="shared" si="91"/>
        <v>2018/20195FemaleBusiness and managementNon-EU</v>
      </c>
      <c r="B5831" t="s">
        <v>192</v>
      </c>
      <c r="C5831" t="s">
        <v>138</v>
      </c>
      <c r="D5831">
        <v>5</v>
      </c>
      <c r="E5831" t="s">
        <v>1</v>
      </c>
      <c r="F5831" t="s">
        <v>125</v>
      </c>
      <c r="G5831" t="s">
        <v>107</v>
      </c>
      <c r="H5831">
        <v>7160</v>
      </c>
      <c r="I5831">
        <v>7080</v>
      </c>
      <c r="J5831">
        <v>69.2</v>
      </c>
      <c r="K5831">
        <v>1.1000000000000001</v>
      </c>
      <c r="L5831">
        <v>2180</v>
      </c>
      <c r="M5831">
        <v>21.7</v>
      </c>
      <c r="N5831">
        <v>1.2</v>
      </c>
      <c r="O5831">
        <v>6.6</v>
      </c>
      <c r="P5831">
        <v>7.1</v>
      </c>
      <c r="Q5831">
        <v>7.9</v>
      </c>
      <c r="R5831">
        <v>1.3</v>
      </c>
      <c r="S5831">
        <v>430</v>
      </c>
      <c r="T5831">
        <v>17500</v>
      </c>
      <c r="U5831">
        <v>27000</v>
      </c>
      <c r="V5831">
        <v>42000</v>
      </c>
    </row>
    <row r="5832" spans="1:22" x14ac:dyDescent="0.25">
      <c r="A5832" t="str">
        <f t="shared" si="91"/>
        <v>2018/20195FemaleCeltic studiesEU</v>
      </c>
      <c r="B5832" t="s">
        <v>192</v>
      </c>
      <c r="C5832" t="s">
        <v>138</v>
      </c>
      <c r="D5832">
        <v>5</v>
      </c>
      <c r="E5832" t="s">
        <v>1</v>
      </c>
      <c r="F5832" t="s">
        <v>21</v>
      </c>
      <c r="G5832" t="s">
        <v>111</v>
      </c>
      <c r="H5832" t="s">
        <v>124</v>
      </c>
      <c r="I5832" t="s">
        <v>124</v>
      </c>
      <c r="J5832" t="s">
        <v>124</v>
      </c>
      <c r="K5832" t="s">
        <v>124</v>
      </c>
      <c r="L5832" t="s">
        <v>124</v>
      </c>
      <c r="M5832" t="s">
        <v>124</v>
      </c>
      <c r="N5832" t="s">
        <v>124</v>
      </c>
      <c r="O5832" t="s">
        <v>124</v>
      </c>
      <c r="P5832" t="s">
        <v>124</v>
      </c>
      <c r="Q5832" t="s">
        <v>124</v>
      </c>
      <c r="R5832" t="s">
        <v>124</v>
      </c>
      <c r="S5832" t="s">
        <v>146</v>
      </c>
      <c r="T5832" t="s">
        <v>146</v>
      </c>
      <c r="U5832" t="s">
        <v>146</v>
      </c>
      <c r="V5832" t="s">
        <v>146</v>
      </c>
    </row>
    <row r="5833" spans="1:22" x14ac:dyDescent="0.25">
      <c r="A5833" t="str">
        <f t="shared" si="91"/>
        <v>2018/20195FemaleCeltic studiesUK</v>
      </c>
      <c r="B5833" t="s">
        <v>192</v>
      </c>
      <c r="C5833" t="s">
        <v>138</v>
      </c>
      <c r="D5833">
        <v>5</v>
      </c>
      <c r="E5833" t="s">
        <v>1</v>
      </c>
      <c r="F5833" t="s">
        <v>61</v>
      </c>
      <c r="G5833" t="s">
        <v>111</v>
      </c>
      <c r="H5833">
        <v>15</v>
      </c>
      <c r="I5833">
        <v>15</v>
      </c>
      <c r="J5833">
        <v>3</v>
      </c>
      <c r="K5833">
        <v>0</v>
      </c>
      <c r="L5833">
        <v>15</v>
      </c>
      <c r="M5833">
        <v>17.3</v>
      </c>
      <c r="N5833">
        <v>9</v>
      </c>
      <c r="O5833">
        <v>55.6</v>
      </c>
      <c r="P5833">
        <v>70.7</v>
      </c>
      <c r="Q5833">
        <v>70.7</v>
      </c>
      <c r="R5833">
        <v>15</v>
      </c>
      <c r="S5833" t="s">
        <v>124</v>
      </c>
      <c r="T5833" t="s">
        <v>124</v>
      </c>
      <c r="U5833" t="s">
        <v>124</v>
      </c>
      <c r="V5833" t="s">
        <v>124</v>
      </c>
    </row>
    <row r="5834" spans="1:22" x14ac:dyDescent="0.25">
      <c r="A5834" t="str">
        <f t="shared" si="91"/>
        <v>2018/20195FemaleCeltic studiesNon-EU</v>
      </c>
      <c r="B5834" t="s">
        <v>192</v>
      </c>
      <c r="C5834" t="s">
        <v>138</v>
      </c>
      <c r="D5834">
        <v>5</v>
      </c>
      <c r="E5834" t="s">
        <v>1</v>
      </c>
      <c r="F5834" t="s">
        <v>125</v>
      </c>
      <c r="G5834" t="s">
        <v>111</v>
      </c>
      <c r="H5834" t="s">
        <v>124</v>
      </c>
      <c r="I5834" t="s">
        <v>124</v>
      </c>
      <c r="J5834" t="s">
        <v>124</v>
      </c>
      <c r="K5834" t="s">
        <v>124</v>
      </c>
      <c r="L5834" t="s">
        <v>124</v>
      </c>
      <c r="M5834" t="s">
        <v>124</v>
      </c>
      <c r="N5834" t="s">
        <v>124</v>
      </c>
      <c r="O5834" t="s">
        <v>124</v>
      </c>
      <c r="P5834" t="s">
        <v>124</v>
      </c>
      <c r="Q5834" t="s">
        <v>124</v>
      </c>
      <c r="R5834" t="s">
        <v>124</v>
      </c>
      <c r="S5834" t="s">
        <v>146</v>
      </c>
      <c r="T5834" t="s">
        <v>146</v>
      </c>
      <c r="U5834" t="s">
        <v>146</v>
      </c>
      <c r="V5834" t="s">
        <v>146</v>
      </c>
    </row>
    <row r="5835" spans="1:22" x14ac:dyDescent="0.25">
      <c r="A5835" t="str">
        <f t="shared" si="91"/>
        <v>2018/20195FemaleChemistryEU</v>
      </c>
      <c r="B5835" t="s">
        <v>192</v>
      </c>
      <c r="C5835" t="s">
        <v>138</v>
      </c>
      <c r="D5835">
        <v>5</v>
      </c>
      <c r="E5835" t="s">
        <v>1</v>
      </c>
      <c r="F5835" t="s">
        <v>21</v>
      </c>
      <c r="G5835" t="s">
        <v>90</v>
      </c>
      <c r="H5835">
        <v>45</v>
      </c>
      <c r="I5835">
        <v>45</v>
      </c>
      <c r="J5835">
        <v>26.1</v>
      </c>
      <c r="K5835">
        <v>3.9</v>
      </c>
      <c r="L5835">
        <v>30</v>
      </c>
      <c r="M5835">
        <v>19.3</v>
      </c>
      <c r="N5835">
        <v>5.8</v>
      </c>
      <c r="O5835">
        <v>36.200000000000003</v>
      </c>
      <c r="P5835">
        <v>44.7</v>
      </c>
      <c r="Q5835">
        <v>48.8</v>
      </c>
      <c r="R5835">
        <v>12.7</v>
      </c>
      <c r="S5835">
        <v>15</v>
      </c>
      <c r="T5835">
        <v>21200</v>
      </c>
      <c r="U5835">
        <v>30700</v>
      </c>
      <c r="V5835">
        <v>34700</v>
      </c>
    </row>
    <row r="5836" spans="1:22" x14ac:dyDescent="0.25">
      <c r="A5836" t="str">
        <f t="shared" si="91"/>
        <v>2018/20195FemaleChemistryUK</v>
      </c>
      <c r="B5836" t="s">
        <v>192</v>
      </c>
      <c r="C5836" t="s">
        <v>138</v>
      </c>
      <c r="D5836">
        <v>5</v>
      </c>
      <c r="E5836" t="s">
        <v>1</v>
      </c>
      <c r="F5836" t="s">
        <v>61</v>
      </c>
      <c r="G5836" t="s">
        <v>90</v>
      </c>
      <c r="H5836">
        <v>1160</v>
      </c>
      <c r="I5836">
        <v>1150</v>
      </c>
      <c r="J5836">
        <v>1</v>
      </c>
      <c r="K5836">
        <v>0.8</v>
      </c>
      <c r="L5836">
        <v>1140</v>
      </c>
      <c r="M5836">
        <v>7</v>
      </c>
      <c r="N5836">
        <v>5.7</v>
      </c>
      <c r="O5836">
        <v>71.2</v>
      </c>
      <c r="P5836">
        <v>81.400000000000006</v>
      </c>
      <c r="Q5836">
        <v>86.3</v>
      </c>
      <c r="R5836">
        <v>15.1</v>
      </c>
      <c r="S5836">
        <v>805</v>
      </c>
      <c r="T5836">
        <v>24100</v>
      </c>
      <c r="U5836">
        <v>29600</v>
      </c>
      <c r="V5836">
        <v>36100</v>
      </c>
    </row>
    <row r="5837" spans="1:22" x14ac:dyDescent="0.25">
      <c r="A5837" t="str">
        <f t="shared" si="91"/>
        <v>2018/20195FemaleChemistryNon-EU</v>
      </c>
      <c r="B5837" t="s">
        <v>192</v>
      </c>
      <c r="C5837" t="s">
        <v>138</v>
      </c>
      <c r="D5837">
        <v>5</v>
      </c>
      <c r="E5837" t="s">
        <v>1</v>
      </c>
      <c r="F5837" t="s">
        <v>125</v>
      </c>
      <c r="G5837" t="s">
        <v>90</v>
      </c>
      <c r="H5837">
        <v>105</v>
      </c>
      <c r="I5837">
        <v>105</v>
      </c>
      <c r="J5837">
        <v>69.2</v>
      </c>
      <c r="K5837">
        <v>0.9</v>
      </c>
      <c r="L5837">
        <v>30</v>
      </c>
      <c r="M5837">
        <v>16.7</v>
      </c>
      <c r="N5837">
        <v>1.2</v>
      </c>
      <c r="O5837">
        <v>10.5</v>
      </c>
      <c r="P5837">
        <v>12</v>
      </c>
      <c r="Q5837">
        <v>12.9</v>
      </c>
      <c r="R5837">
        <v>2.4</v>
      </c>
      <c r="S5837" t="s">
        <v>124</v>
      </c>
      <c r="T5837" t="s">
        <v>124</v>
      </c>
      <c r="U5837" t="s">
        <v>124</v>
      </c>
      <c r="V5837" t="s">
        <v>124</v>
      </c>
    </row>
    <row r="5838" spans="1:22" x14ac:dyDescent="0.25">
      <c r="A5838" t="str">
        <f t="shared" si="91"/>
        <v>2018/20195FemaleCombined and general studiesEU</v>
      </c>
      <c r="B5838" t="s">
        <v>192</v>
      </c>
      <c r="C5838" t="s">
        <v>138</v>
      </c>
      <c r="D5838">
        <v>5</v>
      </c>
      <c r="E5838" t="s">
        <v>1</v>
      </c>
      <c r="F5838" t="s">
        <v>21</v>
      </c>
      <c r="G5838" t="s">
        <v>120</v>
      </c>
      <c r="H5838">
        <v>35</v>
      </c>
      <c r="I5838">
        <v>35</v>
      </c>
      <c r="J5838">
        <v>21.6</v>
      </c>
      <c r="K5838">
        <v>8.1</v>
      </c>
      <c r="L5838">
        <v>25</v>
      </c>
      <c r="M5838">
        <v>22.1</v>
      </c>
      <c r="N5838">
        <v>8.8000000000000007</v>
      </c>
      <c r="O5838">
        <v>41.7</v>
      </c>
      <c r="P5838">
        <v>44.6</v>
      </c>
      <c r="Q5838">
        <v>47.5</v>
      </c>
      <c r="R5838">
        <v>5.9</v>
      </c>
      <c r="S5838">
        <v>15</v>
      </c>
      <c r="T5838">
        <v>23000</v>
      </c>
      <c r="U5838">
        <v>24500</v>
      </c>
      <c r="V5838">
        <v>31400</v>
      </c>
    </row>
    <row r="5839" spans="1:22" x14ac:dyDescent="0.25">
      <c r="A5839" t="str">
        <f t="shared" si="91"/>
        <v>2018/20195FemaleCombined and general studiesUK</v>
      </c>
      <c r="B5839" t="s">
        <v>192</v>
      </c>
      <c r="C5839" t="s">
        <v>138</v>
      </c>
      <c r="D5839">
        <v>5</v>
      </c>
      <c r="E5839" t="s">
        <v>1</v>
      </c>
      <c r="F5839" t="s">
        <v>61</v>
      </c>
      <c r="G5839" t="s">
        <v>120</v>
      </c>
      <c r="H5839">
        <v>3260</v>
      </c>
      <c r="I5839">
        <v>3210</v>
      </c>
      <c r="J5839">
        <v>2.8</v>
      </c>
      <c r="K5839">
        <v>1.6</v>
      </c>
      <c r="L5839">
        <v>3120</v>
      </c>
      <c r="M5839">
        <v>12.9</v>
      </c>
      <c r="N5839">
        <v>5.9</v>
      </c>
      <c r="O5839">
        <v>67.400000000000006</v>
      </c>
      <c r="P5839">
        <v>75.400000000000006</v>
      </c>
      <c r="Q5839">
        <v>78.400000000000006</v>
      </c>
      <c r="R5839">
        <v>11</v>
      </c>
      <c r="S5839">
        <v>2010</v>
      </c>
      <c r="T5839">
        <v>12400</v>
      </c>
      <c r="U5839">
        <v>21500</v>
      </c>
      <c r="V5839">
        <v>29900</v>
      </c>
    </row>
    <row r="5840" spans="1:22" x14ac:dyDescent="0.25">
      <c r="A5840" t="str">
        <f t="shared" si="91"/>
        <v>2018/20195FemaleCombined and general studiesNon-EU</v>
      </c>
      <c r="B5840" t="s">
        <v>192</v>
      </c>
      <c r="C5840" t="s">
        <v>138</v>
      </c>
      <c r="D5840">
        <v>5</v>
      </c>
      <c r="E5840" t="s">
        <v>1</v>
      </c>
      <c r="F5840" t="s">
        <v>125</v>
      </c>
      <c r="G5840" t="s">
        <v>120</v>
      </c>
      <c r="H5840">
        <v>40</v>
      </c>
      <c r="I5840">
        <v>40</v>
      </c>
      <c r="J5840">
        <v>48.4</v>
      </c>
      <c r="K5840">
        <v>0</v>
      </c>
      <c r="L5840">
        <v>20</v>
      </c>
      <c r="M5840">
        <v>27.6</v>
      </c>
      <c r="N5840">
        <v>0</v>
      </c>
      <c r="O5840">
        <v>13</v>
      </c>
      <c r="P5840">
        <v>17.899999999999999</v>
      </c>
      <c r="Q5840">
        <v>24</v>
      </c>
      <c r="R5840">
        <v>11</v>
      </c>
      <c r="S5840" t="s">
        <v>124</v>
      </c>
      <c r="T5840" t="s">
        <v>124</v>
      </c>
      <c r="U5840" t="s">
        <v>124</v>
      </c>
      <c r="V5840" t="s">
        <v>124</v>
      </c>
    </row>
    <row r="5841" spans="1:22" x14ac:dyDescent="0.25">
      <c r="A5841" t="str">
        <f t="shared" si="91"/>
        <v>2018/20195FemaleComputingEU</v>
      </c>
      <c r="B5841" t="s">
        <v>192</v>
      </c>
      <c r="C5841" t="s">
        <v>138</v>
      </c>
      <c r="D5841">
        <v>5</v>
      </c>
      <c r="E5841" t="s">
        <v>1</v>
      </c>
      <c r="F5841" t="s">
        <v>21</v>
      </c>
      <c r="G5841" t="s">
        <v>95</v>
      </c>
      <c r="H5841">
        <v>125</v>
      </c>
      <c r="I5841">
        <v>120</v>
      </c>
      <c r="J5841">
        <v>28.5</v>
      </c>
      <c r="K5841">
        <v>2.7</v>
      </c>
      <c r="L5841">
        <v>85</v>
      </c>
      <c r="M5841">
        <v>15.5</v>
      </c>
      <c r="N5841">
        <v>5.8</v>
      </c>
      <c r="O5841">
        <v>45.7</v>
      </c>
      <c r="P5841">
        <v>48.5</v>
      </c>
      <c r="Q5841">
        <v>50.2</v>
      </c>
      <c r="R5841">
        <v>4.5</v>
      </c>
      <c r="S5841">
        <v>55</v>
      </c>
      <c r="T5841">
        <v>27700</v>
      </c>
      <c r="U5841">
        <v>39800</v>
      </c>
      <c r="V5841">
        <v>61700</v>
      </c>
    </row>
    <row r="5842" spans="1:22" x14ac:dyDescent="0.25">
      <c r="A5842" t="str">
        <f t="shared" si="91"/>
        <v>2018/20195FemaleComputingUK</v>
      </c>
      <c r="B5842" t="s">
        <v>192</v>
      </c>
      <c r="C5842" t="s">
        <v>138</v>
      </c>
      <c r="D5842">
        <v>5</v>
      </c>
      <c r="E5842" t="s">
        <v>1</v>
      </c>
      <c r="F5842" t="s">
        <v>61</v>
      </c>
      <c r="G5842" t="s">
        <v>95</v>
      </c>
      <c r="H5842">
        <v>1690</v>
      </c>
      <c r="I5842">
        <v>1680</v>
      </c>
      <c r="J5842">
        <v>1.4</v>
      </c>
      <c r="K5842">
        <v>0.8</v>
      </c>
      <c r="L5842">
        <v>1655</v>
      </c>
      <c r="M5842">
        <v>9.1</v>
      </c>
      <c r="N5842">
        <v>7.8</v>
      </c>
      <c r="O5842">
        <v>76.5</v>
      </c>
      <c r="P5842">
        <v>80.400000000000006</v>
      </c>
      <c r="Q5842">
        <v>81.7</v>
      </c>
      <c r="R5842">
        <v>5.2</v>
      </c>
      <c r="S5842">
        <v>1240</v>
      </c>
      <c r="T5842">
        <v>19000</v>
      </c>
      <c r="U5842">
        <v>25900</v>
      </c>
      <c r="V5842">
        <v>35000</v>
      </c>
    </row>
    <row r="5843" spans="1:22" x14ac:dyDescent="0.25">
      <c r="A5843" t="str">
        <f t="shared" si="91"/>
        <v>2018/20195FemaleComputingNon-EU</v>
      </c>
      <c r="B5843" t="s">
        <v>192</v>
      </c>
      <c r="C5843" t="s">
        <v>138</v>
      </c>
      <c r="D5843">
        <v>5</v>
      </c>
      <c r="E5843" t="s">
        <v>1</v>
      </c>
      <c r="F5843" t="s">
        <v>125</v>
      </c>
      <c r="G5843" t="s">
        <v>95</v>
      </c>
      <c r="H5843">
        <v>405</v>
      </c>
      <c r="I5843">
        <v>400</v>
      </c>
      <c r="J5843">
        <v>50.4</v>
      </c>
      <c r="K5843">
        <v>1.5</v>
      </c>
      <c r="L5843">
        <v>200</v>
      </c>
      <c r="M5843">
        <v>32.1</v>
      </c>
      <c r="N5843">
        <v>1.4</v>
      </c>
      <c r="O5843">
        <v>12.7</v>
      </c>
      <c r="P5843">
        <v>14.7</v>
      </c>
      <c r="Q5843">
        <v>16.100000000000001</v>
      </c>
      <c r="R5843">
        <v>3.3</v>
      </c>
      <c r="S5843">
        <v>50</v>
      </c>
      <c r="T5843">
        <v>19300</v>
      </c>
      <c r="U5843">
        <v>38300</v>
      </c>
      <c r="V5843">
        <v>54000</v>
      </c>
    </row>
    <row r="5844" spans="1:22" x14ac:dyDescent="0.25">
      <c r="A5844" t="str">
        <f t="shared" si="91"/>
        <v>2018/20195FemaleCreative arts and designEU</v>
      </c>
      <c r="B5844" t="s">
        <v>192</v>
      </c>
      <c r="C5844" t="s">
        <v>138</v>
      </c>
      <c r="D5844">
        <v>5</v>
      </c>
      <c r="E5844" t="s">
        <v>1</v>
      </c>
      <c r="F5844" t="s">
        <v>21</v>
      </c>
      <c r="G5844" t="s">
        <v>116</v>
      </c>
      <c r="H5844">
        <v>895</v>
      </c>
      <c r="I5844">
        <v>830</v>
      </c>
      <c r="J5844">
        <v>29</v>
      </c>
      <c r="K5844">
        <v>7.1</v>
      </c>
      <c r="L5844">
        <v>590</v>
      </c>
      <c r="M5844">
        <v>27.2</v>
      </c>
      <c r="N5844">
        <v>4.3</v>
      </c>
      <c r="O5844">
        <v>35.700000000000003</v>
      </c>
      <c r="P5844">
        <v>38.1</v>
      </c>
      <c r="Q5844">
        <v>39.5</v>
      </c>
      <c r="R5844">
        <v>3.8</v>
      </c>
      <c r="S5844">
        <v>270</v>
      </c>
      <c r="T5844">
        <v>16100</v>
      </c>
      <c r="U5844">
        <v>24800</v>
      </c>
      <c r="V5844">
        <v>32800</v>
      </c>
    </row>
    <row r="5845" spans="1:22" x14ac:dyDescent="0.25">
      <c r="A5845" t="str">
        <f t="shared" si="91"/>
        <v>2018/20195FemaleCreative arts and designUK</v>
      </c>
      <c r="B5845" t="s">
        <v>192</v>
      </c>
      <c r="C5845" t="s">
        <v>138</v>
      </c>
      <c r="D5845">
        <v>5</v>
      </c>
      <c r="E5845" t="s">
        <v>1</v>
      </c>
      <c r="F5845" t="s">
        <v>61</v>
      </c>
      <c r="G5845" t="s">
        <v>116</v>
      </c>
      <c r="H5845">
        <v>14190</v>
      </c>
      <c r="I5845">
        <v>14025</v>
      </c>
      <c r="J5845">
        <v>1.1000000000000001</v>
      </c>
      <c r="K5845">
        <v>1.2</v>
      </c>
      <c r="L5845">
        <v>13865</v>
      </c>
      <c r="M5845">
        <v>8.1999999999999993</v>
      </c>
      <c r="N5845">
        <v>7.2</v>
      </c>
      <c r="O5845">
        <v>77.900000000000006</v>
      </c>
      <c r="P5845">
        <v>82.1</v>
      </c>
      <c r="Q5845">
        <v>83.4</v>
      </c>
      <c r="R5845">
        <v>5.5</v>
      </c>
      <c r="S5845">
        <v>10325</v>
      </c>
      <c r="T5845">
        <v>15000</v>
      </c>
      <c r="U5845">
        <v>21500</v>
      </c>
      <c r="V5845">
        <v>27700</v>
      </c>
    </row>
    <row r="5846" spans="1:22" x14ac:dyDescent="0.25">
      <c r="A5846" t="str">
        <f t="shared" si="91"/>
        <v>2018/20195FemaleCreative arts and designNon-EU</v>
      </c>
      <c r="B5846" t="s">
        <v>192</v>
      </c>
      <c r="C5846" t="s">
        <v>138</v>
      </c>
      <c r="D5846">
        <v>5</v>
      </c>
      <c r="E5846" t="s">
        <v>1</v>
      </c>
      <c r="F5846" t="s">
        <v>125</v>
      </c>
      <c r="G5846" t="s">
        <v>116</v>
      </c>
      <c r="H5846">
        <v>1315</v>
      </c>
      <c r="I5846">
        <v>1285</v>
      </c>
      <c r="J5846">
        <v>60.3</v>
      </c>
      <c r="K5846">
        <v>2.2000000000000002</v>
      </c>
      <c r="L5846">
        <v>510</v>
      </c>
      <c r="M5846">
        <v>24.9</v>
      </c>
      <c r="N5846">
        <v>2.2000000000000002</v>
      </c>
      <c r="O5846">
        <v>10.5</v>
      </c>
      <c r="P5846">
        <v>11.6</v>
      </c>
      <c r="Q5846">
        <v>12.7</v>
      </c>
      <c r="R5846">
        <v>2.2000000000000002</v>
      </c>
      <c r="S5846">
        <v>130</v>
      </c>
      <c r="T5846">
        <v>12800</v>
      </c>
      <c r="U5846">
        <v>23700</v>
      </c>
      <c r="V5846">
        <v>31400</v>
      </c>
    </row>
    <row r="5847" spans="1:22" x14ac:dyDescent="0.25">
      <c r="A5847" t="str">
        <f t="shared" si="91"/>
        <v>2018/20195FemaleEconomicsEU</v>
      </c>
      <c r="B5847" t="s">
        <v>192</v>
      </c>
      <c r="C5847" t="s">
        <v>138</v>
      </c>
      <c r="D5847">
        <v>5</v>
      </c>
      <c r="E5847" t="s">
        <v>1</v>
      </c>
      <c r="F5847" t="s">
        <v>21</v>
      </c>
      <c r="G5847" t="s">
        <v>8</v>
      </c>
      <c r="H5847">
        <v>245</v>
      </c>
      <c r="I5847">
        <v>230</v>
      </c>
      <c r="J5847">
        <v>24.8</v>
      </c>
      <c r="K5847">
        <v>5.5</v>
      </c>
      <c r="L5847">
        <v>175</v>
      </c>
      <c r="M5847">
        <v>18.5</v>
      </c>
      <c r="N5847">
        <v>5.0999999999999996</v>
      </c>
      <c r="O5847">
        <v>41.9</v>
      </c>
      <c r="P5847">
        <v>48.5</v>
      </c>
      <c r="Q5847">
        <v>51.5</v>
      </c>
      <c r="R5847">
        <v>9.6</v>
      </c>
      <c r="S5847">
        <v>95</v>
      </c>
      <c r="T5847">
        <v>29900</v>
      </c>
      <c r="U5847">
        <v>42700</v>
      </c>
      <c r="V5847">
        <v>56900</v>
      </c>
    </row>
    <row r="5848" spans="1:22" x14ac:dyDescent="0.25">
      <c r="A5848" t="str">
        <f t="shared" si="91"/>
        <v>2018/20195FemaleEconomicsUK</v>
      </c>
      <c r="B5848" t="s">
        <v>192</v>
      </c>
      <c r="C5848" t="s">
        <v>138</v>
      </c>
      <c r="D5848">
        <v>5</v>
      </c>
      <c r="E5848" t="s">
        <v>1</v>
      </c>
      <c r="F5848" t="s">
        <v>61</v>
      </c>
      <c r="G5848" t="s">
        <v>8</v>
      </c>
      <c r="H5848">
        <v>1485</v>
      </c>
      <c r="I5848">
        <v>1460</v>
      </c>
      <c r="J5848">
        <v>1.6</v>
      </c>
      <c r="K5848">
        <v>1.7</v>
      </c>
      <c r="L5848">
        <v>1435</v>
      </c>
      <c r="M5848">
        <v>9.6999999999999993</v>
      </c>
      <c r="N5848">
        <v>6</v>
      </c>
      <c r="O5848">
        <v>77.099999999999994</v>
      </c>
      <c r="P5848">
        <v>81</v>
      </c>
      <c r="Q5848">
        <v>82.7</v>
      </c>
      <c r="R5848">
        <v>5.6</v>
      </c>
      <c r="S5848">
        <v>1105</v>
      </c>
      <c r="T5848">
        <v>29200</v>
      </c>
      <c r="U5848">
        <v>40200</v>
      </c>
      <c r="V5848">
        <v>54000</v>
      </c>
    </row>
    <row r="5849" spans="1:22" x14ac:dyDescent="0.25">
      <c r="A5849" t="str">
        <f t="shared" si="91"/>
        <v>2018/20195FemaleEconomicsNon-EU</v>
      </c>
      <c r="B5849" t="s">
        <v>192</v>
      </c>
      <c r="C5849" t="s">
        <v>138</v>
      </c>
      <c r="D5849">
        <v>5</v>
      </c>
      <c r="E5849" t="s">
        <v>1</v>
      </c>
      <c r="F5849" t="s">
        <v>125</v>
      </c>
      <c r="G5849" t="s">
        <v>8</v>
      </c>
      <c r="H5849">
        <v>850</v>
      </c>
      <c r="I5849">
        <v>835</v>
      </c>
      <c r="J5849">
        <v>62.3</v>
      </c>
      <c r="K5849">
        <v>1.4</v>
      </c>
      <c r="L5849">
        <v>315</v>
      </c>
      <c r="M5849">
        <v>22.8</v>
      </c>
      <c r="N5849">
        <v>2</v>
      </c>
      <c r="O5849">
        <v>10.7</v>
      </c>
      <c r="P5849">
        <v>11.9</v>
      </c>
      <c r="Q5849">
        <v>12.9</v>
      </c>
      <c r="R5849">
        <v>2.2000000000000002</v>
      </c>
      <c r="S5849">
        <v>85</v>
      </c>
      <c r="T5849">
        <v>31100</v>
      </c>
      <c r="U5849">
        <v>46000</v>
      </c>
      <c r="V5849">
        <v>67900</v>
      </c>
    </row>
    <row r="5850" spans="1:22" x14ac:dyDescent="0.25">
      <c r="A5850" t="str">
        <f t="shared" si="91"/>
        <v>2018/20195FemaleEducation and teachingEU</v>
      </c>
      <c r="B5850" t="s">
        <v>192</v>
      </c>
      <c r="C5850" t="s">
        <v>138</v>
      </c>
      <c r="D5850">
        <v>5</v>
      </c>
      <c r="E5850" t="s">
        <v>1</v>
      </c>
      <c r="F5850" t="s">
        <v>21</v>
      </c>
      <c r="G5850" t="s">
        <v>118</v>
      </c>
      <c r="H5850">
        <v>80</v>
      </c>
      <c r="I5850">
        <v>65</v>
      </c>
      <c r="J5850">
        <v>42.2</v>
      </c>
      <c r="K5850">
        <v>20.8</v>
      </c>
      <c r="L5850">
        <v>35</v>
      </c>
      <c r="M5850">
        <v>22.6</v>
      </c>
      <c r="N5850">
        <v>2.9</v>
      </c>
      <c r="O5850">
        <v>26.8</v>
      </c>
      <c r="P5850">
        <v>30</v>
      </c>
      <c r="Q5850">
        <v>32.4</v>
      </c>
      <c r="R5850">
        <v>5.6</v>
      </c>
      <c r="S5850">
        <v>15</v>
      </c>
      <c r="T5850">
        <v>25600</v>
      </c>
      <c r="U5850">
        <v>28500</v>
      </c>
      <c r="V5850">
        <v>31400</v>
      </c>
    </row>
    <row r="5851" spans="1:22" x14ac:dyDescent="0.25">
      <c r="A5851" t="str">
        <f t="shared" si="91"/>
        <v>2018/20195FemaleEducation and teachingUK</v>
      </c>
      <c r="B5851" t="s">
        <v>192</v>
      </c>
      <c r="C5851" t="s">
        <v>138</v>
      </c>
      <c r="D5851">
        <v>5</v>
      </c>
      <c r="E5851" t="s">
        <v>1</v>
      </c>
      <c r="F5851" t="s">
        <v>61</v>
      </c>
      <c r="G5851" t="s">
        <v>118</v>
      </c>
      <c r="H5851">
        <v>13605</v>
      </c>
      <c r="I5851">
        <v>13480</v>
      </c>
      <c r="J5851">
        <v>0.9</v>
      </c>
      <c r="K5851">
        <v>0.9</v>
      </c>
      <c r="L5851">
        <v>13360</v>
      </c>
      <c r="M5851">
        <v>6.1</v>
      </c>
      <c r="N5851">
        <v>5.3</v>
      </c>
      <c r="O5851">
        <v>81.099999999999994</v>
      </c>
      <c r="P5851">
        <v>86</v>
      </c>
      <c r="Q5851">
        <v>87.6</v>
      </c>
      <c r="R5851">
        <v>6.5</v>
      </c>
      <c r="S5851">
        <v>10685</v>
      </c>
      <c r="T5851">
        <v>16100</v>
      </c>
      <c r="U5851">
        <v>23700</v>
      </c>
      <c r="V5851">
        <v>30300</v>
      </c>
    </row>
    <row r="5852" spans="1:22" x14ac:dyDescent="0.25">
      <c r="A5852" t="str">
        <f t="shared" si="91"/>
        <v>2018/20195FemaleEducation and teachingNon-EU</v>
      </c>
      <c r="B5852" t="s">
        <v>192</v>
      </c>
      <c r="C5852" t="s">
        <v>138</v>
      </c>
      <c r="D5852">
        <v>5</v>
      </c>
      <c r="E5852" t="s">
        <v>1</v>
      </c>
      <c r="F5852" t="s">
        <v>125</v>
      </c>
      <c r="G5852" t="s">
        <v>118</v>
      </c>
      <c r="H5852">
        <v>230</v>
      </c>
      <c r="I5852">
        <v>220</v>
      </c>
      <c r="J5852">
        <v>44.2</v>
      </c>
      <c r="K5852">
        <v>4.5999999999999996</v>
      </c>
      <c r="L5852">
        <v>125</v>
      </c>
      <c r="M5852">
        <v>35.6</v>
      </c>
      <c r="N5852">
        <v>1.4</v>
      </c>
      <c r="O5852">
        <v>16.8</v>
      </c>
      <c r="P5852">
        <v>17.899999999999999</v>
      </c>
      <c r="Q5852">
        <v>18.8</v>
      </c>
      <c r="R5852">
        <v>2</v>
      </c>
      <c r="S5852">
        <v>35</v>
      </c>
      <c r="T5852">
        <v>17500</v>
      </c>
      <c r="U5852">
        <v>22600</v>
      </c>
      <c r="V5852">
        <v>29200</v>
      </c>
    </row>
    <row r="5853" spans="1:22" x14ac:dyDescent="0.25">
      <c r="A5853" t="str">
        <f t="shared" si="91"/>
        <v>2018/20195FemaleEngineeringEU</v>
      </c>
      <c r="B5853" t="s">
        <v>192</v>
      </c>
      <c r="C5853" t="s">
        <v>138</v>
      </c>
      <c r="D5853">
        <v>5</v>
      </c>
      <c r="E5853" t="s">
        <v>1</v>
      </c>
      <c r="F5853" t="s">
        <v>21</v>
      </c>
      <c r="G5853" t="s">
        <v>93</v>
      </c>
      <c r="H5853">
        <v>210</v>
      </c>
      <c r="I5853">
        <v>205</v>
      </c>
      <c r="J5853">
        <v>35.1</v>
      </c>
      <c r="K5853">
        <v>3.2</v>
      </c>
      <c r="L5853">
        <v>130</v>
      </c>
      <c r="M5853">
        <v>22.7</v>
      </c>
      <c r="N5853">
        <v>5.7</v>
      </c>
      <c r="O5853">
        <v>29.5</v>
      </c>
      <c r="P5853">
        <v>36</v>
      </c>
      <c r="Q5853">
        <v>36.5</v>
      </c>
      <c r="R5853">
        <v>7</v>
      </c>
      <c r="S5853">
        <v>60</v>
      </c>
      <c r="T5853">
        <v>28800</v>
      </c>
      <c r="U5853">
        <v>35800</v>
      </c>
      <c r="V5853">
        <v>44900</v>
      </c>
    </row>
    <row r="5854" spans="1:22" x14ac:dyDescent="0.25">
      <c r="A5854" t="str">
        <f t="shared" si="91"/>
        <v>2018/20195FemaleEngineeringUK</v>
      </c>
      <c r="B5854" t="s">
        <v>192</v>
      </c>
      <c r="C5854" t="s">
        <v>138</v>
      </c>
      <c r="D5854">
        <v>5</v>
      </c>
      <c r="E5854" t="s">
        <v>1</v>
      </c>
      <c r="F5854" t="s">
        <v>61</v>
      </c>
      <c r="G5854" t="s">
        <v>93</v>
      </c>
      <c r="H5854">
        <v>1605</v>
      </c>
      <c r="I5854">
        <v>1580</v>
      </c>
      <c r="J5854">
        <v>2</v>
      </c>
      <c r="K5854">
        <v>1.5</v>
      </c>
      <c r="L5854">
        <v>1545</v>
      </c>
      <c r="M5854">
        <v>8.8000000000000007</v>
      </c>
      <c r="N5854">
        <v>6.4</v>
      </c>
      <c r="O5854">
        <v>73.2</v>
      </c>
      <c r="P5854">
        <v>79.8</v>
      </c>
      <c r="Q5854">
        <v>82.8</v>
      </c>
      <c r="R5854">
        <v>9.6</v>
      </c>
      <c r="S5854">
        <v>1130</v>
      </c>
      <c r="T5854">
        <v>25200</v>
      </c>
      <c r="U5854">
        <v>33600</v>
      </c>
      <c r="V5854">
        <v>43100</v>
      </c>
    </row>
    <row r="5855" spans="1:22" x14ac:dyDescent="0.25">
      <c r="A5855" t="str">
        <f t="shared" si="91"/>
        <v>2018/20195FemaleEngineeringNon-EU</v>
      </c>
      <c r="B5855" t="s">
        <v>192</v>
      </c>
      <c r="C5855" t="s">
        <v>138</v>
      </c>
      <c r="D5855">
        <v>5</v>
      </c>
      <c r="E5855" t="s">
        <v>1</v>
      </c>
      <c r="F5855" t="s">
        <v>125</v>
      </c>
      <c r="G5855" t="s">
        <v>93</v>
      </c>
      <c r="H5855">
        <v>915</v>
      </c>
      <c r="I5855">
        <v>900</v>
      </c>
      <c r="J5855">
        <v>59</v>
      </c>
      <c r="K5855">
        <v>1.4</v>
      </c>
      <c r="L5855">
        <v>370</v>
      </c>
      <c r="M5855">
        <v>21.5</v>
      </c>
      <c r="N5855">
        <v>1.6</v>
      </c>
      <c r="O5855">
        <v>11.3</v>
      </c>
      <c r="P5855">
        <v>14.7</v>
      </c>
      <c r="Q5855">
        <v>17.899999999999999</v>
      </c>
      <c r="R5855">
        <v>6.6</v>
      </c>
      <c r="S5855">
        <v>100</v>
      </c>
      <c r="T5855">
        <v>28500</v>
      </c>
      <c r="U5855">
        <v>36500</v>
      </c>
      <c r="V5855">
        <v>48900</v>
      </c>
    </row>
    <row r="5856" spans="1:22" x14ac:dyDescent="0.25">
      <c r="A5856" t="str">
        <f t="shared" si="91"/>
        <v>2018/20195FemaleEnglish studiesEU</v>
      </c>
      <c r="B5856" t="s">
        <v>192</v>
      </c>
      <c r="C5856" t="s">
        <v>138</v>
      </c>
      <c r="D5856">
        <v>5</v>
      </c>
      <c r="E5856" t="s">
        <v>1</v>
      </c>
      <c r="F5856" t="s">
        <v>21</v>
      </c>
      <c r="G5856" t="s">
        <v>109</v>
      </c>
      <c r="H5856">
        <v>295</v>
      </c>
      <c r="I5856">
        <v>275</v>
      </c>
      <c r="J5856">
        <v>38.200000000000003</v>
      </c>
      <c r="K5856">
        <v>5.9</v>
      </c>
      <c r="L5856">
        <v>170</v>
      </c>
      <c r="M5856">
        <v>19.3</v>
      </c>
      <c r="N5856">
        <v>4.2</v>
      </c>
      <c r="O5856">
        <v>28.6</v>
      </c>
      <c r="P5856">
        <v>35.1</v>
      </c>
      <c r="Q5856">
        <v>38.299999999999997</v>
      </c>
      <c r="R5856">
        <v>9.6999999999999993</v>
      </c>
      <c r="S5856">
        <v>75</v>
      </c>
      <c r="T5856">
        <v>18200</v>
      </c>
      <c r="U5856">
        <v>25200</v>
      </c>
      <c r="V5856">
        <v>32800</v>
      </c>
    </row>
    <row r="5857" spans="1:22" x14ac:dyDescent="0.25">
      <c r="A5857" t="str">
        <f t="shared" si="91"/>
        <v>2018/20195FemaleEnglish studiesUK</v>
      </c>
      <c r="B5857" t="s">
        <v>192</v>
      </c>
      <c r="C5857" t="s">
        <v>138</v>
      </c>
      <c r="D5857">
        <v>5</v>
      </c>
      <c r="E5857" t="s">
        <v>1</v>
      </c>
      <c r="F5857" t="s">
        <v>61</v>
      </c>
      <c r="G5857" t="s">
        <v>109</v>
      </c>
      <c r="H5857">
        <v>9070</v>
      </c>
      <c r="I5857">
        <v>8985</v>
      </c>
      <c r="J5857">
        <v>0.9</v>
      </c>
      <c r="K5857">
        <v>1</v>
      </c>
      <c r="L5857">
        <v>8900</v>
      </c>
      <c r="M5857">
        <v>6.7</v>
      </c>
      <c r="N5857">
        <v>6</v>
      </c>
      <c r="O5857">
        <v>75.7</v>
      </c>
      <c r="P5857">
        <v>83.6</v>
      </c>
      <c r="Q5857">
        <v>86.4</v>
      </c>
      <c r="R5857">
        <v>10.7</v>
      </c>
      <c r="S5857">
        <v>6565</v>
      </c>
      <c r="T5857">
        <v>19000</v>
      </c>
      <c r="U5857">
        <v>25200</v>
      </c>
      <c r="V5857">
        <v>31000</v>
      </c>
    </row>
    <row r="5858" spans="1:22" x14ac:dyDescent="0.25">
      <c r="A5858" t="str">
        <f t="shared" si="91"/>
        <v>2018/20195FemaleEnglish studiesNon-EU</v>
      </c>
      <c r="B5858" t="s">
        <v>192</v>
      </c>
      <c r="C5858" t="s">
        <v>138</v>
      </c>
      <c r="D5858">
        <v>5</v>
      </c>
      <c r="E5858" t="s">
        <v>1</v>
      </c>
      <c r="F5858" t="s">
        <v>125</v>
      </c>
      <c r="G5858" t="s">
        <v>109</v>
      </c>
      <c r="H5858">
        <v>525</v>
      </c>
      <c r="I5858">
        <v>520</v>
      </c>
      <c r="J5858">
        <v>69.8</v>
      </c>
      <c r="K5858">
        <v>1.4</v>
      </c>
      <c r="L5858">
        <v>155</v>
      </c>
      <c r="M5858">
        <v>15.9</v>
      </c>
      <c r="N5858">
        <v>1.9</v>
      </c>
      <c r="O5858">
        <v>9.5</v>
      </c>
      <c r="P5858">
        <v>11</v>
      </c>
      <c r="Q5858">
        <v>12.4</v>
      </c>
      <c r="R5858">
        <v>3</v>
      </c>
      <c r="S5858">
        <v>45</v>
      </c>
      <c r="T5858">
        <v>16800</v>
      </c>
      <c r="U5858">
        <v>25200</v>
      </c>
      <c r="V5858">
        <v>32100</v>
      </c>
    </row>
    <row r="5859" spans="1:22" x14ac:dyDescent="0.25">
      <c r="A5859" t="str">
        <f t="shared" si="91"/>
        <v>2018/20195FemaleGeneral, applied and forensic sciencesEU</v>
      </c>
      <c r="B5859" t="s">
        <v>192</v>
      </c>
      <c r="C5859" t="s">
        <v>138</v>
      </c>
      <c r="D5859">
        <v>5</v>
      </c>
      <c r="E5859" t="s">
        <v>1</v>
      </c>
      <c r="F5859" t="s">
        <v>21</v>
      </c>
      <c r="G5859" t="s">
        <v>147</v>
      </c>
      <c r="H5859">
        <v>45</v>
      </c>
      <c r="I5859">
        <v>40</v>
      </c>
      <c r="J5859">
        <v>36.4</v>
      </c>
      <c r="K5859">
        <v>2.2999999999999998</v>
      </c>
      <c r="L5859">
        <v>25</v>
      </c>
      <c r="M5859">
        <v>18</v>
      </c>
      <c r="N5859">
        <v>2</v>
      </c>
      <c r="O5859">
        <v>25</v>
      </c>
      <c r="P5859">
        <v>39.200000000000003</v>
      </c>
      <c r="Q5859">
        <v>43.6</v>
      </c>
      <c r="R5859">
        <v>18.600000000000001</v>
      </c>
      <c r="S5859" t="s">
        <v>124</v>
      </c>
      <c r="T5859" t="s">
        <v>124</v>
      </c>
      <c r="U5859" t="s">
        <v>124</v>
      </c>
      <c r="V5859" t="s">
        <v>124</v>
      </c>
    </row>
    <row r="5860" spans="1:22" x14ac:dyDescent="0.25">
      <c r="A5860" t="str">
        <f t="shared" si="91"/>
        <v>2018/20195FemaleGeneral, applied and forensic sciencesUK</v>
      </c>
      <c r="B5860" t="s">
        <v>192</v>
      </c>
      <c r="C5860" t="s">
        <v>138</v>
      </c>
      <c r="D5860">
        <v>5</v>
      </c>
      <c r="E5860" t="s">
        <v>1</v>
      </c>
      <c r="F5860" t="s">
        <v>61</v>
      </c>
      <c r="G5860" t="s">
        <v>147</v>
      </c>
      <c r="H5860">
        <v>1030</v>
      </c>
      <c r="I5860">
        <v>1020</v>
      </c>
      <c r="J5860">
        <v>0.8</v>
      </c>
      <c r="K5860">
        <v>0.7</v>
      </c>
      <c r="L5860">
        <v>1015</v>
      </c>
      <c r="M5860">
        <v>7.5</v>
      </c>
      <c r="N5860">
        <v>5.2</v>
      </c>
      <c r="O5860">
        <v>73.7</v>
      </c>
      <c r="P5860">
        <v>83.4</v>
      </c>
      <c r="Q5860">
        <v>86.5</v>
      </c>
      <c r="R5860">
        <v>12.8</v>
      </c>
      <c r="S5860">
        <v>730</v>
      </c>
      <c r="T5860">
        <v>17900</v>
      </c>
      <c r="U5860">
        <v>23700</v>
      </c>
      <c r="V5860">
        <v>29600</v>
      </c>
    </row>
    <row r="5861" spans="1:22" x14ac:dyDescent="0.25">
      <c r="A5861" t="str">
        <f t="shared" si="91"/>
        <v>2018/20195FemaleGeneral, applied and forensic sciencesNon-EU</v>
      </c>
      <c r="B5861" t="s">
        <v>192</v>
      </c>
      <c r="C5861" t="s">
        <v>138</v>
      </c>
      <c r="D5861">
        <v>5</v>
      </c>
      <c r="E5861" t="s">
        <v>1</v>
      </c>
      <c r="F5861" t="s">
        <v>125</v>
      </c>
      <c r="G5861" t="s">
        <v>147</v>
      </c>
      <c r="H5861">
        <v>40</v>
      </c>
      <c r="I5861">
        <v>40</v>
      </c>
      <c r="J5861">
        <v>40.9</v>
      </c>
      <c r="K5861">
        <v>5</v>
      </c>
      <c r="L5861">
        <v>20</v>
      </c>
      <c r="M5861">
        <v>33.700000000000003</v>
      </c>
      <c r="N5861">
        <v>2.6</v>
      </c>
      <c r="O5861">
        <v>16.600000000000001</v>
      </c>
      <c r="P5861">
        <v>17.5</v>
      </c>
      <c r="Q5861">
        <v>22.7</v>
      </c>
      <c r="R5861">
        <v>6.1</v>
      </c>
      <c r="S5861" t="s">
        <v>124</v>
      </c>
      <c r="T5861" t="s">
        <v>124</v>
      </c>
      <c r="U5861" t="s">
        <v>124</v>
      </c>
      <c r="V5861" t="s">
        <v>124</v>
      </c>
    </row>
    <row r="5862" spans="1:22" x14ac:dyDescent="0.25">
      <c r="A5862" t="str">
        <f t="shared" si="91"/>
        <v>2018/20195FemaleGeography, earth and environmental studiesEU</v>
      </c>
      <c r="B5862" t="s">
        <v>192</v>
      </c>
      <c r="C5862" t="s">
        <v>138</v>
      </c>
      <c r="D5862">
        <v>5</v>
      </c>
      <c r="E5862" t="s">
        <v>1</v>
      </c>
      <c r="F5862" t="s">
        <v>21</v>
      </c>
      <c r="G5862" t="s">
        <v>148</v>
      </c>
      <c r="H5862">
        <v>110</v>
      </c>
      <c r="I5862">
        <v>105</v>
      </c>
      <c r="J5862">
        <v>16.3</v>
      </c>
      <c r="K5862">
        <v>5</v>
      </c>
      <c r="L5862">
        <v>85</v>
      </c>
      <c r="M5862">
        <v>29.1</v>
      </c>
      <c r="N5862">
        <v>6.9</v>
      </c>
      <c r="O5862">
        <v>35.799999999999997</v>
      </c>
      <c r="P5862">
        <v>41.7</v>
      </c>
      <c r="Q5862">
        <v>47.7</v>
      </c>
      <c r="R5862">
        <v>12</v>
      </c>
      <c r="S5862">
        <v>35</v>
      </c>
      <c r="T5862">
        <v>21200</v>
      </c>
      <c r="U5862">
        <v>29600</v>
      </c>
      <c r="V5862">
        <v>37200</v>
      </c>
    </row>
    <row r="5863" spans="1:22" x14ac:dyDescent="0.25">
      <c r="A5863" t="str">
        <f t="shared" si="91"/>
        <v>2018/20195FemaleGeography, earth and environmental studiesUK</v>
      </c>
      <c r="B5863" t="s">
        <v>192</v>
      </c>
      <c r="C5863" t="s">
        <v>138</v>
      </c>
      <c r="D5863">
        <v>5</v>
      </c>
      <c r="E5863" t="s">
        <v>1</v>
      </c>
      <c r="F5863" t="s">
        <v>61</v>
      </c>
      <c r="G5863" t="s">
        <v>148</v>
      </c>
      <c r="H5863">
        <v>3505</v>
      </c>
      <c r="I5863">
        <v>3445</v>
      </c>
      <c r="J5863">
        <v>1</v>
      </c>
      <c r="K5863">
        <v>1.7</v>
      </c>
      <c r="L5863">
        <v>3410</v>
      </c>
      <c r="M5863">
        <v>6.7</v>
      </c>
      <c r="N5863">
        <v>4.8</v>
      </c>
      <c r="O5863">
        <v>76.5</v>
      </c>
      <c r="P5863">
        <v>85.2</v>
      </c>
      <c r="Q5863">
        <v>87.5</v>
      </c>
      <c r="R5863">
        <v>11</v>
      </c>
      <c r="S5863">
        <v>2580</v>
      </c>
      <c r="T5863">
        <v>22300</v>
      </c>
      <c r="U5863">
        <v>29200</v>
      </c>
      <c r="V5863">
        <v>36500</v>
      </c>
    </row>
    <row r="5864" spans="1:22" x14ac:dyDescent="0.25">
      <c r="A5864" t="str">
        <f t="shared" si="91"/>
        <v>2018/20195FemaleGeography, earth and environmental studiesNon-EU</v>
      </c>
      <c r="B5864" t="s">
        <v>192</v>
      </c>
      <c r="C5864" t="s">
        <v>138</v>
      </c>
      <c r="D5864">
        <v>5</v>
      </c>
      <c r="E5864" t="s">
        <v>1</v>
      </c>
      <c r="F5864" t="s">
        <v>125</v>
      </c>
      <c r="G5864" t="s">
        <v>148</v>
      </c>
      <c r="H5864">
        <v>185</v>
      </c>
      <c r="I5864">
        <v>185</v>
      </c>
      <c r="J5864">
        <v>55.9</v>
      </c>
      <c r="K5864">
        <v>2.1</v>
      </c>
      <c r="L5864">
        <v>80</v>
      </c>
      <c r="M5864">
        <v>22.8</v>
      </c>
      <c r="N5864">
        <v>0</v>
      </c>
      <c r="O5864">
        <v>16.100000000000001</v>
      </c>
      <c r="P5864">
        <v>17.8</v>
      </c>
      <c r="Q5864">
        <v>21.3</v>
      </c>
      <c r="R5864">
        <v>5.0999999999999996</v>
      </c>
      <c r="S5864">
        <v>25</v>
      </c>
      <c r="T5864">
        <v>27700</v>
      </c>
      <c r="U5864">
        <v>32500</v>
      </c>
      <c r="V5864">
        <v>39100</v>
      </c>
    </row>
    <row r="5865" spans="1:22" x14ac:dyDescent="0.25">
      <c r="A5865" t="str">
        <f t="shared" si="91"/>
        <v>2018/20195FemaleHealth and social careEU</v>
      </c>
      <c r="B5865" t="s">
        <v>192</v>
      </c>
      <c r="C5865" t="s">
        <v>138</v>
      </c>
      <c r="D5865">
        <v>5</v>
      </c>
      <c r="E5865" t="s">
        <v>1</v>
      </c>
      <c r="F5865" t="s">
        <v>21</v>
      </c>
      <c r="G5865" t="s">
        <v>104</v>
      </c>
      <c r="H5865">
        <v>40</v>
      </c>
      <c r="I5865">
        <v>35</v>
      </c>
      <c r="J5865">
        <v>23.9</v>
      </c>
      <c r="K5865">
        <v>6.6</v>
      </c>
      <c r="L5865">
        <v>25</v>
      </c>
      <c r="M5865">
        <v>26.8</v>
      </c>
      <c r="N5865">
        <v>0</v>
      </c>
      <c r="O5865">
        <v>38</v>
      </c>
      <c r="P5865">
        <v>49.3</v>
      </c>
      <c r="Q5865">
        <v>49.3</v>
      </c>
      <c r="R5865">
        <v>11.3</v>
      </c>
      <c r="S5865">
        <v>10</v>
      </c>
      <c r="T5865">
        <v>19700</v>
      </c>
      <c r="U5865">
        <v>26300</v>
      </c>
      <c r="V5865">
        <v>31000</v>
      </c>
    </row>
    <row r="5866" spans="1:22" x14ac:dyDescent="0.25">
      <c r="A5866" t="str">
        <f t="shared" si="91"/>
        <v>2018/20195FemaleHealth and social careUK</v>
      </c>
      <c r="B5866" t="s">
        <v>192</v>
      </c>
      <c r="C5866" t="s">
        <v>138</v>
      </c>
      <c r="D5866">
        <v>5</v>
      </c>
      <c r="E5866" t="s">
        <v>1</v>
      </c>
      <c r="F5866" t="s">
        <v>61</v>
      </c>
      <c r="G5866" t="s">
        <v>104</v>
      </c>
      <c r="H5866">
        <v>6475</v>
      </c>
      <c r="I5866">
        <v>6445</v>
      </c>
      <c r="J5866">
        <v>1.2</v>
      </c>
      <c r="K5866">
        <v>0.4</v>
      </c>
      <c r="L5866">
        <v>6365</v>
      </c>
      <c r="M5866">
        <v>4.8</v>
      </c>
      <c r="N5866">
        <v>5</v>
      </c>
      <c r="O5866">
        <v>74.8</v>
      </c>
      <c r="P5866">
        <v>86.9</v>
      </c>
      <c r="Q5866">
        <v>89</v>
      </c>
      <c r="R5866">
        <v>14.2</v>
      </c>
      <c r="S5866">
        <v>4695</v>
      </c>
      <c r="T5866">
        <v>16100</v>
      </c>
      <c r="U5866">
        <v>24100</v>
      </c>
      <c r="V5866">
        <v>31400</v>
      </c>
    </row>
    <row r="5867" spans="1:22" x14ac:dyDescent="0.25">
      <c r="A5867" t="str">
        <f t="shared" si="91"/>
        <v>2018/20195FemaleHealth and social careNon-EU</v>
      </c>
      <c r="B5867" t="s">
        <v>192</v>
      </c>
      <c r="C5867" t="s">
        <v>138</v>
      </c>
      <c r="D5867">
        <v>5</v>
      </c>
      <c r="E5867" t="s">
        <v>1</v>
      </c>
      <c r="F5867" t="s">
        <v>125</v>
      </c>
      <c r="G5867" t="s">
        <v>104</v>
      </c>
      <c r="H5867">
        <v>70</v>
      </c>
      <c r="I5867">
        <v>65</v>
      </c>
      <c r="J5867">
        <v>28.9</v>
      </c>
      <c r="K5867">
        <v>2.9</v>
      </c>
      <c r="L5867">
        <v>50</v>
      </c>
      <c r="M5867">
        <v>19.5</v>
      </c>
      <c r="N5867">
        <v>3</v>
      </c>
      <c r="O5867">
        <v>32.9</v>
      </c>
      <c r="P5867">
        <v>42.6</v>
      </c>
      <c r="Q5867">
        <v>48.6</v>
      </c>
      <c r="R5867">
        <v>15.7</v>
      </c>
      <c r="S5867">
        <v>20</v>
      </c>
      <c r="T5867">
        <v>16800</v>
      </c>
      <c r="U5867">
        <v>28100</v>
      </c>
      <c r="V5867">
        <v>34700</v>
      </c>
    </row>
    <row r="5868" spans="1:22" x14ac:dyDescent="0.25">
      <c r="A5868" t="str">
        <f t="shared" si="91"/>
        <v>2018/20195FemaleHistory and archaeologyEU</v>
      </c>
      <c r="B5868" t="s">
        <v>192</v>
      </c>
      <c r="C5868" t="s">
        <v>138</v>
      </c>
      <c r="D5868">
        <v>5</v>
      </c>
      <c r="E5868" t="s">
        <v>1</v>
      </c>
      <c r="F5868" t="s">
        <v>21</v>
      </c>
      <c r="G5868" t="s">
        <v>113</v>
      </c>
      <c r="H5868">
        <v>190</v>
      </c>
      <c r="I5868">
        <v>180</v>
      </c>
      <c r="J5868">
        <v>20.7</v>
      </c>
      <c r="K5868">
        <v>5.2</v>
      </c>
      <c r="L5868">
        <v>140</v>
      </c>
      <c r="M5868">
        <v>24.2</v>
      </c>
      <c r="N5868">
        <v>3.4</v>
      </c>
      <c r="O5868">
        <v>35.799999999999997</v>
      </c>
      <c r="P5868">
        <v>44.7</v>
      </c>
      <c r="Q5868">
        <v>51.8</v>
      </c>
      <c r="R5868">
        <v>16</v>
      </c>
      <c r="S5868">
        <v>60</v>
      </c>
      <c r="T5868">
        <v>20400</v>
      </c>
      <c r="U5868">
        <v>27000</v>
      </c>
      <c r="V5868">
        <v>34300</v>
      </c>
    </row>
    <row r="5869" spans="1:22" x14ac:dyDescent="0.25">
      <c r="A5869" t="str">
        <f t="shared" si="91"/>
        <v>2018/20195FemaleHistory and archaeologyUK</v>
      </c>
      <c r="B5869" t="s">
        <v>192</v>
      </c>
      <c r="C5869" t="s">
        <v>138</v>
      </c>
      <c r="D5869">
        <v>5</v>
      </c>
      <c r="E5869" t="s">
        <v>1</v>
      </c>
      <c r="F5869" t="s">
        <v>61</v>
      </c>
      <c r="G5869" t="s">
        <v>113</v>
      </c>
      <c r="H5869">
        <v>5755</v>
      </c>
      <c r="I5869">
        <v>5705</v>
      </c>
      <c r="J5869">
        <v>0.9</v>
      </c>
      <c r="K5869">
        <v>0.9</v>
      </c>
      <c r="L5869">
        <v>5655</v>
      </c>
      <c r="M5869">
        <v>7</v>
      </c>
      <c r="N5869">
        <v>4.9000000000000004</v>
      </c>
      <c r="O5869">
        <v>74.8</v>
      </c>
      <c r="P5869">
        <v>83.9</v>
      </c>
      <c r="Q5869">
        <v>87.2</v>
      </c>
      <c r="R5869">
        <v>12.5</v>
      </c>
      <c r="S5869">
        <v>4135</v>
      </c>
      <c r="T5869">
        <v>20800</v>
      </c>
      <c r="U5869">
        <v>27400</v>
      </c>
      <c r="V5869">
        <v>34700</v>
      </c>
    </row>
    <row r="5870" spans="1:22" x14ac:dyDescent="0.25">
      <c r="A5870" t="str">
        <f t="shared" si="91"/>
        <v>2018/20195FemaleHistory and archaeologyNon-EU</v>
      </c>
      <c r="B5870" t="s">
        <v>192</v>
      </c>
      <c r="C5870" t="s">
        <v>138</v>
      </c>
      <c r="D5870">
        <v>5</v>
      </c>
      <c r="E5870" t="s">
        <v>1</v>
      </c>
      <c r="F5870" t="s">
        <v>125</v>
      </c>
      <c r="G5870" t="s">
        <v>113</v>
      </c>
      <c r="H5870">
        <v>155</v>
      </c>
      <c r="I5870">
        <v>150</v>
      </c>
      <c r="J5870">
        <v>44.8</v>
      </c>
      <c r="K5870">
        <v>3.8</v>
      </c>
      <c r="L5870">
        <v>85</v>
      </c>
      <c r="M5870">
        <v>22.5</v>
      </c>
      <c r="N5870">
        <v>4.8</v>
      </c>
      <c r="O5870">
        <v>19.2</v>
      </c>
      <c r="P5870">
        <v>23.3</v>
      </c>
      <c r="Q5870">
        <v>27.9</v>
      </c>
      <c r="R5870">
        <v>8.6999999999999993</v>
      </c>
      <c r="S5870">
        <v>30</v>
      </c>
      <c r="T5870">
        <v>22600</v>
      </c>
      <c r="U5870">
        <v>30700</v>
      </c>
      <c r="V5870">
        <v>44200</v>
      </c>
    </row>
    <row r="5871" spans="1:22" x14ac:dyDescent="0.25">
      <c r="A5871" t="str">
        <f t="shared" si="91"/>
        <v>2018/20195FemaleLanguages and area studiesEU</v>
      </c>
      <c r="B5871" t="s">
        <v>192</v>
      </c>
      <c r="C5871" t="s">
        <v>138</v>
      </c>
      <c r="D5871">
        <v>5</v>
      </c>
      <c r="E5871" t="s">
        <v>1</v>
      </c>
      <c r="F5871" t="s">
        <v>21</v>
      </c>
      <c r="G5871" t="s">
        <v>149</v>
      </c>
      <c r="H5871">
        <v>420</v>
      </c>
      <c r="I5871">
        <v>390</v>
      </c>
      <c r="J5871">
        <v>23.8</v>
      </c>
      <c r="K5871">
        <v>6.5</v>
      </c>
      <c r="L5871">
        <v>300</v>
      </c>
      <c r="M5871">
        <v>29</v>
      </c>
      <c r="N5871">
        <v>4.9000000000000004</v>
      </c>
      <c r="O5871">
        <v>35</v>
      </c>
      <c r="P5871">
        <v>39.299999999999997</v>
      </c>
      <c r="Q5871">
        <v>42.3</v>
      </c>
      <c r="R5871">
        <v>7.2</v>
      </c>
      <c r="S5871">
        <v>125</v>
      </c>
      <c r="T5871">
        <v>19800</v>
      </c>
      <c r="U5871">
        <v>30700</v>
      </c>
      <c r="V5871">
        <v>40500</v>
      </c>
    </row>
    <row r="5872" spans="1:22" x14ac:dyDescent="0.25">
      <c r="A5872" t="str">
        <f t="shared" si="91"/>
        <v>2018/20195FemaleLanguages and area studiesUK</v>
      </c>
      <c r="B5872" t="s">
        <v>192</v>
      </c>
      <c r="C5872" t="s">
        <v>138</v>
      </c>
      <c r="D5872">
        <v>5</v>
      </c>
      <c r="E5872" t="s">
        <v>1</v>
      </c>
      <c r="F5872" t="s">
        <v>61</v>
      </c>
      <c r="G5872" t="s">
        <v>149</v>
      </c>
      <c r="H5872">
        <v>4035</v>
      </c>
      <c r="I5872">
        <v>3930</v>
      </c>
      <c r="J5872">
        <v>1</v>
      </c>
      <c r="K5872">
        <v>2.7</v>
      </c>
      <c r="L5872">
        <v>3885</v>
      </c>
      <c r="M5872">
        <v>13.2</v>
      </c>
      <c r="N5872">
        <v>5.8</v>
      </c>
      <c r="O5872">
        <v>70.099999999999994</v>
      </c>
      <c r="P5872">
        <v>77.2</v>
      </c>
      <c r="Q5872">
        <v>79.900000000000006</v>
      </c>
      <c r="R5872">
        <v>9.9</v>
      </c>
      <c r="S5872">
        <v>2645</v>
      </c>
      <c r="T5872">
        <v>22300</v>
      </c>
      <c r="U5872">
        <v>28800</v>
      </c>
      <c r="V5872">
        <v>36500</v>
      </c>
    </row>
    <row r="5873" spans="1:22" x14ac:dyDescent="0.25">
      <c r="A5873" t="str">
        <f t="shared" si="91"/>
        <v>2018/20195FemaleLanguages and area studiesNon-EU</v>
      </c>
      <c r="B5873" t="s">
        <v>192</v>
      </c>
      <c r="C5873" t="s">
        <v>138</v>
      </c>
      <c r="D5873">
        <v>5</v>
      </c>
      <c r="E5873" t="s">
        <v>1</v>
      </c>
      <c r="F5873" t="s">
        <v>125</v>
      </c>
      <c r="G5873" t="s">
        <v>149</v>
      </c>
      <c r="H5873">
        <v>140</v>
      </c>
      <c r="I5873">
        <v>135</v>
      </c>
      <c r="J5873">
        <v>41.9</v>
      </c>
      <c r="K5873">
        <v>3.4</v>
      </c>
      <c r="L5873">
        <v>80</v>
      </c>
      <c r="M5873">
        <v>21.6</v>
      </c>
      <c r="N5873">
        <v>4.2</v>
      </c>
      <c r="O5873">
        <v>26.1</v>
      </c>
      <c r="P5873">
        <v>27.6</v>
      </c>
      <c r="Q5873">
        <v>32.200000000000003</v>
      </c>
      <c r="R5873">
        <v>6.1</v>
      </c>
      <c r="S5873">
        <v>35</v>
      </c>
      <c r="T5873">
        <v>23000</v>
      </c>
      <c r="U5873">
        <v>31800</v>
      </c>
      <c r="V5873">
        <v>43100</v>
      </c>
    </row>
    <row r="5874" spans="1:22" x14ac:dyDescent="0.25">
      <c r="A5874" t="str">
        <f t="shared" si="91"/>
        <v>2018/20195FemaleLawEU</v>
      </c>
      <c r="B5874" t="s">
        <v>192</v>
      </c>
      <c r="C5874" t="s">
        <v>138</v>
      </c>
      <c r="D5874">
        <v>5</v>
      </c>
      <c r="E5874" t="s">
        <v>1</v>
      </c>
      <c r="F5874" t="s">
        <v>21</v>
      </c>
      <c r="G5874" t="s">
        <v>7</v>
      </c>
      <c r="H5874">
        <v>565</v>
      </c>
      <c r="I5874">
        <v>535</v>
      </c>
      <c r="J5874">
        <v>41.5</v>
      </c>
      <c r="K5874">
        <v>5.5</v>
      </c>
      <c r="L5874">
        <v>310</v>
      </c>
      <c r="M5874">
        <v>17.899999999999999</v>
      </c>
      <c r="N5874">
        <v>3.2</v>
      </c>
      <c r="O5874">
        <v>30.5</v>
      </c>
      <c r="P5874">
        <v>35.299999999999997</v>
      </c>
      <c r="Q5874">
        <v>37.4</v>
      </c>
      <c r="R5874">
        <v>7</v>
      </c>
      <c r="S5874">
        <v>155</v>
      </c>
      <c r="T5874">
        <v>24500</v>
      </c>
      <c r="U5874">
        <v>33600</v>
      </c>
      <c r="V5874">
        <v>54800</v>
      </c>
    </row>
    <row r="5875" spans="1:22" x14ac:dyDescent="0.25">
      <c r="A5875" t="str">
        <f t="shared" si="91"/>
        <v>2018/20195FemaleLawUK</v>
      </c>
      <c r="B5875" t="s">
        <v>192</v>
      </c>
      <c r="C5875" t="s">
        <v>138</v>
      </c>
      <c r="D5875">
        <v>5</v>
      </c>
      <c r="E5875" t="s">
        <v>1</v>
      </c>
      <c r="F5875" t="s">
        <v>61</v>
      </c>
      <c r="G5875" t="s">
        <v>7</v>
      </c>
      <c r="H5875">
        <v>7265</v>
      </c>
      <c r="I5875">
        <v>7210</v>
      </c>
      <c r="J5875">
        <v>1.4</v>
      </c>
      <c r="K5875">
        <v>0.8</v>
      </c>
      <c r="L5875">
        <v>7115</v>
      </c>
      <c r="M5875">
        <v>6.8</v>
      </c>
      <c r="N5875">
        <v>6</v>
      </c>
      <c r="O5875">
        <v>76.5</v>
      </c>
      <c r="P5875">
        <v>83.6</v>
      </c>
      <c r="Q5875">
        <v>85.9</v>
      </c>
      <c r="R5875">
        <v>9.4</v>
      </c>
      <c r="S5875">
        <v>5375</v>
      </c>
      <c r="T5875">
        <v>20100</v>
      </c>
      <c r="U5875">
        <v>26600</v>
      </c>
      <c r="V5875">
        <v>36500</v>
      </c>
    </row>
    <row r="5876" spans="1:22" x14ac:dyDescent="0.25">
      <c r="A5876" t="str">
        <f t="shared" si="91"/>
        <v>2018/20195FemaleLawNon-EU</v>
      </c>
      <c r="B5876" t="s">
        <v>192</v>
      </c>
      <c r="C5876" t="s">
        <v>138</v>
      </c>
      <c r="D5876">
        <v>5</v>
      </c>
      <c r="E5876" t="s">
        <v>1</v>
      </c>
      <c r="F5876" t="s">
        <v>125</v>
      </c>
      <c r="G5876" t="s">
        <v>7</v>
      </c>
      <c r="H5876">
        <v>1420</v>
      </c>
      <c r="I5876">
        <v>1395</v>
      </c>
      <c r="J5876">
        <v>59.9</v>
      </c>
      <c r="K5876">
        <v>1.9</v>
      </c>
      <c r="L5876">
        <v>560</v>
      </c>
      <c r="M5876">
        <v>25.6</v>
      </c>
      <c r="N5876">
        <v>1.2</v>
      </c>
      <c r="O5876">
        <v>10.5</v>
      </c>
      <c r="P5876">
        <v>11.8</v>
      </c>
      <c r="Q5876">
        <v>13.3</v>
      </c>
      <c r="R5876">
        <v>2.8</v>
      </c>
      <c r="S5876">
        <v>130</v>
      </c>
      <c r="T5876">
        <v>27000</v>
      </c>
      <c r="U5876">
        <v>37200</v>
      </c>
      <c r="V5876">
        <v>63500</v>
      </c>
    </row>
    <row r="5877" spans="1:22" x14ac:dyDescent="0.25">
      <c r="A5877" t="str">
        <f t="shared" si="91"/>
        <v>2018/20195FemaleMaterials and technologyEU</v>
      </c>
      <c r="B5877" t="s">
        <v>192</v>
      </c>
      <c r="C5877" t="s">
        <v>138</v>
      </c>
      <c r="D5877">
        <v>5</v>
      </c>
      <c r="E5877" t="s">
        <v>1</v>
      </c>
      <c r="F5877" t="s">
        <v>21</v>
      </c>
      <c r="G5877" t="s">
        <v>150</v>
      </c>
      <c r="H5877">
        <v>50</v>
      </c>
      <c r="I5877">
        <v>45</v>
      </c>
      <c r="J5877">
        <v>26</v>
      </c>
      <c r="K5877">
        <v>9.5</v>
      </c>
      <c r="L5877">
        <v>30</v>
      </c>
      <c r="M5877">
        <v>21.3</v>
      </c>
      <c r="N5877">
        <v>2.2999999999999998</v>
      </c>
      <c r="O5877">
        <v>33.200000000000003</v>
      </c>
      <c r="P5877">
        <v>50.4</v>
      </c>
      <c r="Q5877">
        <v>50.4</v>
      </c>
      <c r="R5877">
        <v>17.2</v>
      </c>
      <c r="S5877">
        <v>15</v>
      </c>
      <c r="T5877">
        <v>18900</v>
      </c>
      <c r="U5877">
        <v>25200</v>
      </c>
      <c r="V5877">
        <v>35800</v>
      </c>
    </row>
    <row r="5878" spans="1:22" x14ac:dyDescent="0.25">
      <c r="A5878" t="str">
        <f t="shared" si="91"/>
        <v>2018/20195FemaleMaterials and technologyUK</v>
      </c>
      <c r="B5878" t="s">
        <v>192</v>
      </c>
      <c r="C5878" t="s">
        <v>138</v>
      </c>
      <c r="D5878">
        <v>5</v>
      </c>
      <c r="E5878" t="s">
        <v>1</v>
      </c>
      <c r="F5878" t="s">
        <v>61</v>
      </c>
      <c r="G5878" t="s">
        <v>150</v>
      </c>
      <c r="H5878">
        <v>420</v>
      </c>
      <c r="I5878">
        <v>415</v>
      </c>
      <c r="J5878">
        <v>1.2</v>
      </c>
      <c r="K5878">
        <v>0.8</v>
      </c>
      <c r="L5878">
        <v>410</v>
      </c>
      <c r="M5878">
        <v>7.3</v>
      </c>
      <c r="N5878">
        <v>4.5999999999999996</v>
      </c>
      <c r="O5878">
        <v>76</v>
      </c>
      <c r="P5878">
        <v>84.1</v>
      </c>
      <c r="Q5878">
        <v>86.9</v>
      </c>
      <c r="R5878">
        <v>10.9</v>
      </c>
      <c r="S5878">
        <v>300</v>
      </c>
      <c r="T5878">
        <v>19000</v>
      </c>
      <c r="U5878">
        <v>26300</v>
      </c>
      <c r="V5878">
        <v>34700</v>
      </c>
    </row>
    <row r="5879" spans="1:22" x14ac:dyDescent="0.25">
      <c r="A5879" t="str">
        <f t="shared" si="91"/>
        <v>2018/20195FemaleMaterials and technologyNon-EU</v>
      </c>
      <c r="B5879" t="s">
        <v>192</v>
      </c>
      <c r="C5879" t="s">
        <v>138</v>
      </c>
      <c r="D5879">
        <v>5</v>
      </c>
      <c r="E5879" t="s">
        <v>1</v>
      </c>
      <c r="F5879" t="s">
        <v>125</v>
      </c>
      <c r="G5879" t="s">
        <v>150</v>
      </c>
      <c r="H5879">
        <v>125</v>
      </c>
      <c r="I5879">
        <v>120</v>
      </c>
      <c r="J5879">
        <v>64.5</v>
      </c>
      <c r="K5879">
        <v>2.4</v>
      </c>
      <c r="L5879">
        <v>45</v>
      </c>
      <c r="M5879">
        <v>21.6</v>
      </c>
      <c r="N5879">
        <v>2.8</v>
      </c>
      <c r="O5879">
        <v>7</v>
      </c>
      <c r="P5879">
        <v>8.6999999999999993</v>
      </c>
      <c r="Q5879">
        <v>11.1</v>
      </c>
      <c r="R5879">
        <v>4.0999999999999996</v>
      </c>
      <c r="S5879" t="s">
        <v>124</v>
      </c>
      <c r="T5879" t="s">
        <v>124</v>
      </c>
      <c r="U5879" t="s">
        <v>124</v>
      </c>
      <c r="V5879" t="s">
        <v>124</v>
      </c>
    </row>
    <row r="5880" spans="1:22" x14ac:dyDescent="0.25">
      <c r="A5880" t="str">
        <f t="shared" si="91"/>
        <v>2018/20195FemaleMathematical sciencesEU</v>
      </c>
      <c r="B5880" t="s">
        <v>192</v>
      </c>
      <c r="C5880" t="s">
        <v>138</v>
      </c>
      <c r="D5880">
        <v>5</v>
      </c>
      <c r="E5880" t="s">
        <v>1</v>
      </c>
      <c r="F5880" t="s">
        <v>21</v>
      </c>
      <c r="G5880" t="s">
        <v>5</v>
      </c>
      <c r="H5880">
        <v>130</v>
      </c>
      <c r="I5880">
        <v>120</v>
      </c>
      <c r="J5880">
        <v>46.5</v>
      </c>
      <c r="K5880">
        <v>6.7</v>
      </c>
      <c r="L5880">
        <v>65</v>
      </c>
      <c r="M5880">
        <v>16.2</v>
      </c>
      <c r="N5880">
        <v>2.2000000000000002</v>
      </c>
      <c r="O5880">
        <v>26.8</v>
      </c>
      <c r="P5880">
        <v>32.200000000000003</v>
      </c>
      <c r="Q5880">
        <v>35.1</v>
      </c>
      <c r="R5880">
        <v>8.3000000000000007</v>
      </c>
      <c r="S5880">
        <v>30</v>
      </c>
      <c r="T5880">
        <v>39400</v>
      </c>
      <c r="U5880">
        <v>51100</v>
      </c>
      <c r="V5880">
        <v>65700</v>
      </c>
    </row>
    <row r="5881" spans="1:22" x14ac:dyDescent="0.25">
      <c r="A5881" t="str">
        <f t="shared" si="91"/>
        <v>2018/20195FemaleMathematical sciencesUK</v>
      </c>
      <c r="B5881" t="s">
        <v>192</v>
      </c>
      <c r="C5881" t="s">
        <v>138</v>
      </c>
      <c r="D5881">
        <v>5</v>
      </c>
      <c r="E5881" t="s">
        <v>1</v>
      </c>
      <c r="F5881" t="s">
        <v>61</v>
      </c>
      <c r="G5881" t="s">
        <v>5</v>
      </c>
      <c r="H5881">
        <v>2330</v>
      </c>
      <c r="I5881">
        <v>2295</v>
      </c>
      <c r="J5881">
        <v>1.3</v>
      </c>
      <c r="K5881">
        <v>1.6</v>
      </c>
      <c r="L5881">
        <v>2265</v>
      </c>
      <c r="M5881">
        <v>6.6</v>
      </c>
      <c r="N5881">
        <v>5.3</v>
      </c>
      <c r="O5881">
        <v>79.599999999999994</v>
      </c>
      <c r="P5881">
        <v>84.5</v>
      </c>
      <c r="Q5881">
        <v>86.8</v>
      </c>
      <c r="R5881">
        <v>7.2</v>
      </c>
      <c r="S5881">
        <v>1795</v>
      </c>
      <c r="T5881">
        <v>26300</v>
      </c>
      <c r="U5881">
        <v>33200</v>
      </c>
      <c r="V5881">
        <v>44900</v>
      </c>
    </row>
    <row r="5882" spans="1:22" x14ac:dyDescent="0.25">
      <c r="A5882" t="str">
        <f t="shared" si="91"/>
        <v>2018/20195FemaleMathematical sciencesNon-EU</v>
      </c>
      <c r="B5882" t="s">
        <v>192</v>
      </c>
      <c r="C5882" t="s">
        <v>138</v>
      </c>
      <c r="D5882">
        <v>5</v>
      </c>
      <c r="E5882" t="s">
        <v>1</v>
      </c>
      <c r="F5882" t="s">
        <v>125</v>
      </c>
      <c r="G5882" t="s">
        <v>5</v>
      </c>
      <c r="H5882">
        <v>495</v>
      </c>
      <c r="I5882">
        <v>490</v>
      </c>
      <c r="J5882">
        <v>66.900000000000006</v>
      </c>
      <c r="K5882">
        <v>1.1000000000000001</v>
      </c>
      <c r="L5882">
        <v>160</v>
      </c>
      <c r="M5882">
        <v>17.600000000000001</v>
      </c>
      <c r="N5882">
        <v>1.3</v>
      </c>
      <c r="O5882">
        <v>10.199999999999999</v>
      </c>
      <c r="P5882">
        <v>12</v>
      </c>
      <c r="Q5882">
        <v>14.3</v>
      </c>
      <c r="R5882">
        <v>4.0999999999999996</v>
      </c>
      <c r="S5882">
        <v>45</v>
      </c>
      <c r="T5882">
        <v>31800</v>
      </c>
      <c r="U5882">
        <v>47800</v>
      </c>
      <c r="V5882">
        <v>72600</v>
      </c>
    </row>
    <row r="5883" spans="1:22" x14ac:dyDescent="0.25">
      <c r="A5883" t="str">
        <f t="shared" si="91"/>
        <v>2018/20195FemaleMedia, journalism and communicationsEU</v>
      </c>
      <c r="B5883" t="s">
        <v>192</v>
      </c>
      <c r="C5883" t="s">
        <v>138</v>
      </c>
      <c r="D5883">
        <v>5</v>
      </c>
      <c r="E5883" t="s">
        <v>1</v>
      </c>
      <c r="F5883" t="s">
        <v>21</v>
      </c>
      <c r="G5883" t="s">
        <v>151</v>
      </c>
      <c r="H5883">
        <v>450</v>
      </c>
      <c r="I5883">
        <v>415</v>
      </c>
      <c r="J5883">
        <v>16.5</v>
      </c>
      <c r="K5883">
        <v>7.8</v>
      </c>
      <c r="L5883">
        <v>345</v>
      </c>
      <c r="M5883">
        <v>30.6</v>
      </c>
      <c r="N5883">
        <v>7.1</v>
      </c>
      <c r="O5883">
        <v>41.8</v>
      </c>
      <c r="P5883">
        <v>44.6</v>
      </c>
      <c r="Q5883">
        <v>45.8</v>
      </c>
      <c r="R5883">
        <v>4</v>
      </c>
      <c r="S5883">
        <v>160</v>
      </c>
      <c r="T5883">
        <v>21900</v>
      </c>
      <c r="U5883">
        <v>27400</v>
      </c>
      <c r="V5883">
        <v>35400</v>
      </c>
    </row>
    <row r="5884" spans="1:22" x14ac:dyDescent="0.25">
      <c r="A5884" t="str">
        <f t="shared" si="91"/>
        <v>2018/20195FemaleMedia, journalism and communicationsUK</v>
      </c>
      <c r="B5884" t="s">
        <v>192</v>
      </c>
      <c r="C5884" t="s">
        <v>138</v>
      </c>
      <c r="D5884">
        <v>5</v>
      </c>
      <c r="E5884" t="s">
        <v>1</v>
      </c>
      <c r="F5884" t="s">
        <v>61</v>
      </c>
      <c r="G5884" t="s">
        <v>151</v>
      </c>
      <c r="H5884">
        <v>4690</v>
      </c>
      <c r="I5884">
        <v>4650</v>
      </c>
      <c r="J5884">
        <v>0.9</v>
      </c>
      <c r="K5884">
        <v>0.9</v>
      </c>
      <c r="L5884">
        <v>4610</v>
      </c>
      <c r="M5884">
        <v>6.7</v>
      </c>
      <c r="N5884">
        <v>7.3</v>
      </c>
      <c r="O5884">
        <v>78.900000000000006</v>
      </c>
      <c r="P5884">
        <v>83.1</v>
      </c>
      <c r="Q5884">
        <v>85.1</v>
      </c>
      <c r="R5884">
        <v>6.2</v>
      </c>
      <c r="S5884">
        <v>3550</v>
      </c>
      <c r="T5884">
        <v>18200</v>
      </c>
      <c r="U5884">
        <v>24500</v>
      </c>
      <c r="V5884">
        <v>30700</v>
      </c>
    </row>
    <row r="5885" spans="1:22" x14ac:dyDescent="0.25">
      <c r="A5885" t="str">
        <f t="shared" si="91"/>
        <v>2018/20195FemaleMedia, journalism and communicationsNon-EU</v>
      </c>
      <c r="B5885" t="s">
        <v>192</v>
      </c>
      <c r="C5885" t="s">
        <v>138</v>
      </c>
      <c r="D5885">
        <v>5</v>
      </c>
      <c r="E5885" t="s">
        <v>1</v>
      </c>
      <c r="F5885" t="s">
        <v>125</v>
      </c>
      <c r="G5885" t="s">
        <v>151</v>
      </c>
      <c r="H5885">
        <v>575</v>
      </c>
      <c r="I5885">
        <v>570</v>
      </c>
      <c r="J5885">
        <v>64.099999999999994</v>
      </c>
      <c r="K5885">
        <v>1</v>
      </c>
      <c r="L5885">
        <v>205</v>
      </c>
      <c r="M5885">
        <v>23.4</v>
      </c>
      <c r="N5885">
        <v>1.1000000000000001</v>
      </c>
      <c r="O5885">
        <v>10</v>
      </c>
      <c r="P5885">
        <v>10.5</v>
      </c>
      <c r="Q5885">
        <v>11.4</v>
      </c>
      <c r="R5885">
        <v>1.5</v>
      </c>
      <c r="S5885">
        <v>50</v>
      </c>
      <c r="T5885">
        <v>19300</v>
      </c>
      <c r="U5885">
        <v>24100</v>
      </c>
      <c r="V5885">
        <v>31400</v>
      </c>
    </row>
    <row r="5886" spans="1:22" x14ac:dyDescent="0.25">
      <c r="A5886" t="str">
        <f t="shared" si="91"/>
        <v>2018/20195FemaleMedical sciencesEU</v>
      </c>
      <c r="B5886" t="s">
        <v>192</v>
      </c>
      <c r="C5886" t="s">
        <v>138</v>
      </c>
      <c r="D5886">
        <v>5</v>
      </c>
      <c r="E5886" t="s">
        <v>1</v>
      </c>
      <c r="F5886" t="s">
        <v>21</v>
      </c>
      <c r="G5886" t="s">
        <v>152</v>
      </c>
      <c r="H5886">
        <v>110</v>
      </c>
      <c r="I5886">
        <v>105</v>
      </c>
      <c r="J5886">
        <v>18</v>
      </c>
      <c r="K5886">
        <v>5.8</v>
      </c>
      <c r="L5886">
        <v>85</v>
      </c>
      <c r="M5886">
        <v>20.7</v>
      </c>
      <c r="N5886">
        <v>4.5</v>
      </c>
      <c r="O5886">
        <v>32.9</v>
      </c>
      <c r="P5886">
        <v>47.1</v>
      </c>
      <c r="Q5886">
        <v>56.7</v>
      </c>
      <c r="R5886">
        <v>23.8</v>
      </c>
      <c r="S5886">
        <v>30</v>
      </c>
      <c r="T5886">
        <v>27000</v>
      </c>
      <c r="U5886">
        <v>33200</v>
      </c>
      <c r="V5886">
        <v>40900</v>
      </c>
    </row>
    <row r="5887" spans="1:22" x14ac:dyDescent="0.25">
      <c r="A5887" t="str">
        <f t="shared" si="91"/>
        <v>2018/20195FemaleMedical sciencesUK</v>
      </c>
      <c r="B5887" t="s">
        <v>192</v>
      </c>
      <c r="C5887" t="s">
        <v>138</v>
      </c>
      <c r="D5887">
        <v>5</v>
      </c>
      <c r="E5887" t="s">
        <v>1</v>
      </c>
      <c r="F5887" t="s">
        <v>61</v>
      </c>
      <c r="G5887" t="s">
        <v>152</v>
      </c>
      <c r="H5887">
        <v>1945</v>
      </c>
      <c r="I5887">
        <v>1925</v>
      </c>
      <c r="J5887">
        <v>1.9</v>
      </c>
      <c r="K5887">
        <v>1</v>
      </c>
      <c r="L5887">
        <v>1885</v>
      </c>
      <c r="M5887">
        <v>4.5</v>
      </c>
      <c r="N5887">
        <v>4.2</v>
      </c>
      <c r="O5887">
        <v>65.099999999999994</v>
      </c>
      <c r="P5887">
        <v>82.9</v>
      </c>
      <c r="Q5887">
        <v>89.4</v>
      </c>
      <c r="R5887">
        <v>24.3</v>
      </c>
      <c r="S5887">
        <v>1220</v>
      </c>
      <c r="T5887">
        <v>24800</v>
      </c>
      <c r="U5887">
        <v>30700</v>
      </c>
      <c r="V5887">
        <v>38300</v>
      </c>
    </row>
    <row r="5888" spans="1:22" x14ac:dyDescent="0.25">
      <c r="A5888" t="str">
        <f t="shared" si="91"/>
        <v>2018/20195FemaleMedical sciencesNon-EU</v>
      </c>
      <c r="B5888" t="s">
        <v>192</v>
      </c>
      <c r="C5888" t="s">
        <v>138</v>
      </c>
      <c r="D5888">
        <v>5</v>
      </c>
      <c r="E5888" t="s">
        <v>1</v>
      </c>
      <c r="F5888" t="s">
        <v>125</v>
      </c>
      <c r="G5888" t="s">
        <v>152</v>
      </c>
      <c r="H5888">
        <v>85</v>
      </c>
      <c r="I5888">
        <v>85</v>
      </c>
      <c r="J5888">
        <v>47.7</v>
      </c>
      <c r="K5888">
        <v>1.8</v>
      </c>
      <c r="L5888">
        <v>45</v>
      </c>
      <c r="M5888">
        <v>16.7</v>
      </c>
      <c r="N5888">
        <v>2.8</v>
      </c>
      <c r="O5888">
        <v>19.5</v>
      </c>
      <c r="P5888">
        <v>25.4</v>
      </c>
      <c r="Q5888">
        <v>32.799999999999997</v>
      </c>
      <c r="R5888">
        <v>13.3</v>
      </c>
      <c r="S5888">
        <v>15</v>
      </c>
      <c r="T5888">
        <v>32800</v>
      </c>
      <c r="U5888">
        <v>44900</v>
      </c>
      <c r="V5888">
        <v>50000</v>
      </c>
    </row>
    <row r="5889" spans="1:22" x14ac:dyDescent="0.25">
      <c r="A5889" t="str">
        <f t="shared" si="91"/>
        <v>2018/20195FemaleMedicine and dentistryEU</v>
      </c>
      <c r="B5889" t="s">
        <v>192</v>
      </c>
      <c r="C5889" t="s">
        <v>138</v>
      </c>
      <c r="D5889">
        <v>5</v>
      </c>
      <c r="E5889" t="s">
        <v>1</v>
      </c>
      <c r="F5889" t="s">
        <v>21</v>
      </c>
      <c r="G5889" t="s">
        <v>77</v>
      </c>
      <c r="H5889">
        <v>110</v>
      </c>
      <c r="I5889">
        <v>100</v>
      </c>
      <c r="J5889">
        <v>11.1</v>
      </c>
      <c r="K5889">
        <v>8.3000000000000007</v>
      </c>
      <c r="L5889">
        <v>90</v>
      </c>
      <c r="M5889">
        <v>11.1</v>
      </c>
      <c r="N5889">
        <v>2</v>
      </c>
      <c r="O5889">
        <v>58.6</v>
      </c>
      <c r="P5889">
        <v>74.7</v>
      </c>
      <c r="Q5889">
        <v>75.8</v>
      </c>
      <c r="R5889">
        <v>17.2</v>
      </c>
      <c r="S5889">
        <v>55</v>
      </c>
      <c r="T5889">
        <v>43700</v>
      </c>
      <c r="U5889">
        <v>51500</v>
      </c>
      <c r="V5889">
        <v>56500</v>
      </c>
    </row>
    <row r="5890" spans="1:22" x14ac:dyDescent="0.25">
      <c r="A5890" t="str">
        <f t="shared" si="91"/>
        <v>2018/20195FemaleMedicine and dentistryUK</v>
      </c>
      <c r="B5890" t="s">
        <v>192</v>
      </c>
      <c r="C5890" t="s">
        <v>138</v>
      </c>
      <c r="D5890">
        <v>5</v>
      </c>
      <c r="E5890" t="s">
        <v>1</v>
      </c>
      <c r="F5890" t="s">
        <v>61</v>
      </c>
      <c r="G5890" t="s">
        <v>77</v>
      </c>
      <c r="H5890">
        <v>4095</v>
      </c>
      <c r="I5890">
        <v>4035</v>
      </c>
      <c r="J5890">
        <v>1</v>
      </c>
      <c r="K5890">
        <v>1.4</v>
      </c>
      <c r="L5890">
        <v>3995</v>
      </c>
      <c r="M5890">
        <v>3.9</v>
      </c>
      <c r="N5890">
        <v>3.7</v>
      </c>
      <c r="O5890">
        <v>77.400000000000006</v>
      </c>
      <c r="P5890">
        <v>89.2</v>
      </c>
      <c r="Q5890">
        <v>91.4</v>
      </c>
      <c r="R5890">
        <v>13.9</v>
      </c>
      <c r="S5890">
        <v>3015</v>
      </c>
      <c r="T5890">
        <v>38300</v>
      </c>
      <c r="U5890">
        <v>47400</v>
      </c>
      <c r="V5890">
        <v>54800</v>
      </c>
    </row>
    <row r="5891" spans="1:22" x14ac:dyDescent="0.25">
      <c r="A5891" t="str">
        <f t="shared" si="91"/>
        <v>2018/20195FemaleMedicine and dentistryNon-EU</v>
      </c>
      <c r="B5891" t="s">
        <v>192</v>
      </c>
      <c r="C5891" t="s">
        <v>138</v>
      </c>
      <c r="D5891">
        <v>5</v>
      </c>
      <c r="E5891" t="s">
        <v>1</v>
      </c>
      <c r="F5891" t="s">
        <v>125</v>
      </c>
      <c r="G5891" t="s">
        <v>77</v>
      </c>
      <c r="H5891">
        <v>355</v>
      </c>
      <c r="I5891">
        <v>340</v>
      </c>
      <c r="J5891">
        <v>28.5</v>
      </c>
      <c r="K5891">
        <v>4.5</v>
      </c>
      <c r="L5891">
        <v>245</v>
      </c>
      <c r="M5891">
        <v>15.6</v>
      </c>
      <c r="N5891">
        <v>3.8</v>
      </c>
      <c r="O5891">
        <v>42.1</v>
      </c>
      <c r="P5891">
        <v>49.4</v>
      </c>
      <c r="Q5891">
        <v>52.1</v>
      </c>
      <c r="R5891">
        <v>10</v>
      </c>
      <c r="S5891">
        <v>140</v>
      </c>
      <c r="T5891">
        <v>39800</v>
      </c>
      <c r="U5891">
        <v>47400</v>
      </c>
      <c r="V5891">
        <v>54000</v>
      </c>
    </row>
    <row r="5892" spans="1:22" x14ac:dyDescent="0.25">
      <c r="A5892" t="str">
        <f t="shared" ref="A5892:A5955" si="92">B5892&amp;D5892&amp;E5892&amp;G5892&amp;F5892</f>
        <v>2018/20195FemaleNursing and midwiferyEU</v>
      </c>
      <c r="B5892" t="s">
        <v>192</v>
      </c>
      <c r="C5892" t="s">
        <v>138</v>
      </c>
      <c r="D5892">
        <v>5</v>
      </c>
      <c r="E5892" t="s">
        <v>1</v>
      </c>
      <c r="F5892" t="s">
        <v>21</v>
      </c>
      <c r="G5892" t="s">
        <v>153</v>
      </c>
      <c r="H5892">
        <v>155</v>
      </c>
      <c r="I5892">
        <v>120</v>
      </c>
      <c r="J5892">
        <v>11.9</v>
      </c>
      <c r="K5892">
        <v>22.9</v>
      </c>
      <c r="L5892">
        <v>105</v>
      </c>
      <c r="M5892">
        <v>26.3</v>
      </c>
      <c r="N5892">
        <v>5.9</v>
      </c>
      <c r="O5892">
        <v>45.8</v>
      </c>
      <c r="P5892">
        <v>55.9</v>
      </c>
      <c r="Q5892">
        <v>55.9</v>
      </c>
      <c r="R5892">
        <v>10.199999999999999</v>
      </c>
      <c r="S5892">
        <v>55</v>
      </c>
      <c r="T5892">
        <v>23400</v>
      </c>
      <c r="U5892">
        <v>32100</v>
      </c>
      <c r="V5892">
        <v>36900</v>
      </c>
    </row>
    <row r="5893" spans="1:22" x14ac:dyDescent="0.25">
      <c r="A5893" t="str">
        <f t="shared" si="92"/>
        <v>2018/20195FemaleNursing and midwiferyUK</v>
      </c>
      <c r="B5893" t="s">
        <v>192</v>
      </c>
      <c r="C5893" t="s">
        <v>138</v>
      </c>
      <c r="D5893">
        <v>5</v>
      </c>
      <c r="E5893" t="s">
        <v>1</v>
      </c>
      <c r="F5893" t="s">
        <v>61</v>
      </c>
      <c r="G5893" t="s">
        <v>153</v>
      </c>
      <c r="H5893">
        <v>12795</v>
      </c>
      <c r="I5893">
        <v>12675</v>
      </c>
      <c r="J5893">
        <v>3</v>
      </c>
      <c r="K5893">
        <v>0.9</v>
      </c>
      <c r="L5893">
        <v>12290</v>
      </c>
      <c r="M5893">
        <v>4</v>
      </c>
      <c r="N5893">
        <v>2.9</v>
      </c>
      <c r="O5893">
        <v>71.8</v>
      </c>
      <c r="P5893">
        <v>88.2</v>
      </c>
      <c r="Q5893">
        <v>90.1</v>
      </c>
      <c r="R5893">
        <v>18.399999999999999</v>
      </c>
      <c r="S5893">
        <v>8915</v>
      </c>
      <c r="T5893">
        <v>21500</v>
      </c>
      <c r="U5893">
        <v>28500</v>
      </c>
      <c r="V5893">
        <v>34700</v>
      </c>
    </row>
    <row r="5894" spans="1:22" x14ac:dyDescent="0.25">
      <c r="A5894" t="str">
        <f t="shared" si="92"/>
        <v>2018/20195FemaleNursing and midwiferyNon-EU</v>
      </c>
      <c r="B5894" t="s">
        <v>192</v>
      </c>
      <c r="C5894" t="s">
        <v>138</v>
      </c>
      <c r="D5894">
        <v>5</v>
      </c>
      <c r="E5894" t="s">
        <v>1</v>
      </c>
      <c r="F5894" t="s">
        <v>125</v>
      </c>
      <c r="G5894" t="s">
        <v>153</v>
      </c>
      <c r="H5894">
        <v>475</v>
      </c>
      <c r="I5894">
        <v>445</v>
      </c>
      <c r="J5894">
        <v>18.5</v>
      </c>
      <c r="K5894">
        <v>6.7</v>
      </c>
      <c r="L5894">
        <v>360</v>
      </c>
      <c r="M5894">
        <v>33.6</v>
      </c>
      <c r="N5894">
        <v>3.2</v>
      </c>
      <c r="O5894">
        <v>34</v>
      </c>
      <c r="P5894">
        <v>43.2</v>
      </c>
      <c r="Q5894">
        <v>44.8</v>
      </c>
      <c r="R5894">
        <v>10.8</v>
      </c>
      <c r="S5894">
        <v>135</v>
      </c>
      <c r="T5894">
        <v>19000</v>
      </c>
      <c r="U5894">
        <v>28100</v>
      </c>
      <c r="V5894">
        <v>36900</v>
      </c>
    </row>
    <row r="5895" spans="1:22" x14ac:dyDescent="0.25">
      <c r="A5895" t="str">
        <f t="shared" si="92"/>
        <v>2018/20195FemalePerforming artsEU</v>
      </c>
      <c r="B5895" t="s">
        <v>192</v>
      </c>
      <c r="C5895" t="s">
        <v>138</v>
      </c>
      <c r="D5895">
        <v>5</v>
      </c>
      <c r="E5895" t="s">
        <v>1</v>
      </c>
      <c r="F5895" t="s">
        <v>21</v>
      </c>
      <c r="G5895" t="s">
        <v>154</v>
      </c>
      <c r="H5895">
        <v>350</v>
      </c>
      <c r="I5895">
        <v>325</v>
      </c>
      <c r="J5895">
        <v>28.3</v>
      </c>
      <c r="K5895">
        <v>7.7</v>
      </c>
      <c r="L5895">
        <v>235</v>
      </c>
      <c r="M5895">
        <v>26</v>
      </c>
      <c r="N5895">
        <v>3.6</v>
      </c>
      <c r="O5895">
        <v>34.700000000000003</v>
      </c>
      <c r="P5895">
        <v>40</v>
      </c>
      <c r="Q5895">
        <v>42</v>
      </c>
      <c r="R5895">
        <v>7.3</v>
      </c>
      <c r="S5895">
        <v>90</v>
      </c>
      <c r="T5895">
        <v>11000</v>
      </c>
      <c r="U5895">
        <v>19300</v>
      </c>
      <c r="V5895">
        <v>28100</v>
      </c>
    </row>
    <row r="5896" spans="1:22" x14ac:dyDescent="0.25">
      <c r="A5896" t="str">
        <f t="shared" si="92"/>
        <v>2018/20195FemalePerforming artsUK</v>
      </c>
      <c r="B5896" t="s">
        <v>192</v>
      </c>
      <c r="C5896" t="s">
        <v>138</v>
      </c>
      <c r="D5896">
        <v>5</v>
      </c>
      <c r="E5896" t="s">
        <v>1</v>
      </c>
      <c r="F5896" t="s">
        <v>61</v>
      </c>
      <c r="G5896" t="s">
        <v>154</v>
      </c>
      <c r="H5896">
        <v>6615</v>
      </c>
      <c r="I5896">
        <v>6555</v>
      </c>
      <c r="J5896">
        <v>1</v>
      </c>
      <c r="K5896">
        <v>0.9</v>
      </c>
      <c r="L5896">
        <v>6495</v>
      </c>
      <c r="M5896">
        <v>5.4</v>
      </c>
      <c r="N5896">
        <v>6.3</v>
      </c>
      <c r="O5896">
        <v>79.2</v>
      </c>
      <c r="P5896">
        <v>85.6</v>
      </c>
      <c r="Q5896">
        <v>87.3</v>
      </c>
      <c r="R5896">
        <v>8.1999999999999993</v>
      </c>
      <c r="S5896">
        <v>4825</v>
      </c>
      <c r="T5896">
        <v>15000</v>
      </c>
      <c r="U5896">
        <v>21900</v>
      </c>
      <c r="V5896">
        <v>27700</v>
      </c>
    </row>
    <row r="5897" spans="1:22" x14ac:dyDescent="0.25">
      <c r="A5897" t="str">
        <f t="shared" si="92"/>
        <v>2018/20195FemalePerforming artsNon-EU</v>
      </c>
      <c r="B5897" t="s">
        <v>192</v>
      </c>
      <c r="C5897" t="s">
        <v>138</v>
      </c>
      <c r="D5897">
        <v>5</v>
      </c>
      <c r="E5897" t="s">
        <v>1</v>
      </c>
      <c r="F5897" t="s">
        <v>125</v>
      </c>
      <c r="G5897" t="s">
        <v>154</v>
      </c>
      <c r="H5897">
        <v>300</v>
      </c>
      <c r="I5897">
        <v>275</v>
      </c>
      <c r="J5897">
        <v>45.1</v>
      </c>
      <c r="K5897">
        <v>7.4</v>
      </c>
      <c r="L5897">
        <v>150</v>
      </c>
      <c r="M5897">
        <v>26.5</v>
      </c>
      <c r="N5897">
        <v>4.8</v>
      </c>
      <c r="O5897">
        <v>19.5</v>
      </c>
      <c r="P5897">
        <v>21.8</v>
      </c>
      <c r="Q5897">
        <v>23.6</v>
      </c>
      <c r="R5897">
        <v>4.2</v>
      </c>
      <c r="S5897">
        <v>45</v>
      </c>
      <c r="T5897">
        <v>10400</v>
      </c>
      <c r="U5897">
        <v>20300</v>
      </c>
      <c r="V5897">
        <v>29200</v>
      </c>
    </row>
    <row r="5898" spans="1:22" x14ac:dyDescent="0.25">
      <c r="A5898" t="str">
        <f t="shared" si="92"/>
        <v>2018/20195FemalePharmacology, toxicology and pharmacyEU</v>
      </c>
      <c r="B5898" t="s">
        <v>192</v>
      </c>
      <c r="C5898" t="s">
        <v>138</v>
      </c>
      <c r="D5898">
        <v>5</v>
      </c>
      <c r="E5898" t="s">
        <v>1</v>
      </c>
      <c r="F5898" t="s">
        <v>21</v>
      </c>
      <c r="G5898" t="s">
        <v>78</v>
      </c>
      <c r="H5898">
        <v>90</v>
      </c>
      <c r="I5898">
        <v>85</v>
      </c>
      <c r="J5898">
        <v>18.5</v>
      </c>
      <c r="K5898">
        <v>4.8</v>
      </c>
      <c r="L5898">
        <v>70</v>
      </c>
      <c r="M5898">
        <v>25.1</v>
      </c>
      <c r="N5898">
        <v>8.1</v>
      </c>
      <c r="O5898">
        <v>33.799999999999997</v>
      </c>
      <c r="P5898">
        <v>45.8</v>
      </c>
      <c r="Q5898">
        <v>48.3</v>
      </c>
      <c r="R5898">
        <v>14.5</v>
      </c>
      <c r="S5898">
        <v>25</v>
      </c>
      <c r="T5898">
        <v>31000</v>
      </c>
      <c r="U5898">
        <v>39100</v>
      </c>
      <c r="V5898">
        <v>52600</v>
      </c>
    </row>
    <row r="5899" spans="1:22" x14ac:dyDescent="0.25">
      <c r="A5899" t="str">
        <f t="shared" si="92"/>
        <v>2018/20195FemalePharmacology, toxicology and pharmacyUK</v>
      </c>
      <c r="B5899" t="s">
        <v>192</v>
      </c>
      <c r="C5899" t="s">
        <v>138</v>
      </c>
      <c r="D5899">
        <v>5</v>
      </c>
      <c r="E5899" t="s">
        <v>1</v>
      </c>
      <c r="F5899" t="s">
        <v>61</v>
      </c>
      <c r="G5899" t="s">
        <v>78</v>
      </c>
      <c r="H5899">
        <v>1605</v>
      </c>
      <c r="I5899">
        <v>1595</v>
      </c>
      <c r="J5899">
        <v>3</v>
      </c>
      <c r="K5899">
        <v>0.5</v>
      </c>
      <c r="L5899">
        <v>1550</v>
      </c>
      <c r="M5899">
        <v>6.8</v>
      </c>
      <c r="N5899">
        <v>4.9000000000000004</v>
      </c>
      <c r="O5899">
        <v>57.2</v>
      </c>
      <c r="P5899">
        <v>77.099999999999994</v>
      </c>
      <c r="Q5899">
        <v>85.3</v>
      </c>
      <c r="R5899">
        <v>28.1</v>
      </c>
      <c r="S5899">
        <v>865</v>
      </c>
      <c r="T5899">
        <v>20400</v>
      </c>
      <c r="U5899">
        <v>31800</v>
      </c>
      <c r="V5899">
        <v>40500</v>
      </c>
    </row>
    <row r="5900" spans="1:22" x14ac:dyDescent="0.25">
      <c r="A5900" t="str">
        <f t="shared" si="92"/>
        <v>2018/20195FemalePharmacology, toxicology and pharmacyNon-EU</v>
      </c>
      <c r="B5900" t="s">
        <v>192</v>
      </c>
      <c r="C5900" t="s">
        <v>138</v>
      </c>
      <c r="D5900">
        <v>5</v>
      </c>
      <c r="E5900" t="s">
        <v>1</v>
      </c>
      <c r="F5900" t="s">
        <v>125</v>
      </c>
      <c r="G5900" t="s">
        <v>78</v>
      </c>
      <c r="H5900">
        <v>310</v>
      </c>
      <c r="I5900">
        <v>285</v>
      </c>
      <c r="J5900">
        <v>32.799999999999997</v>
      </c>
      <c r="K5900">
        <v>9</v>
      </c>
      <c r="L5900">
        <v>190</v>
      </c>
      <c r="M5900">
        <v>35.9</v>
      </c>
      <c r="N5900">
        <v>2.1</v>
      </c>
      <c r="O5900">
        <v>16.2</v>
      </c>
      <c r="P5900">
        <v>25</v>
      </c>
      <c r="Q5900">
        <v>29.2</v>
      </c>
      <c r="R5900">
        <v>13</v>
      </c>
      <c r="S5900">
        <v>45</v>
      </c>
      <c r="T5900">
        <v>27700</v>
      </c>
      <c r="U5900">
        <v>37600</v>
      </c>
      <c r="V5900">
        <v>43800</v>
      </c>
    </row>
    <row r="5901" spans="1:22" x14ac:dyDescent="0.25">
      <c r="A5901" t="str">
        <f t="shared" si="92"/>
        <v>2018/20195FemalePhilosophy and religious studiesEU</v>
      </c>
      <c r="B5901" t="s">
        <v>192</v>
      </c>
      <c r="C5901" t="s">
        <v>138</v>
      </c>
      <c r="D5901">
        <v>5</v>
      </c>
      <c r="E5901" t="s">
        <v>1</v>
      </c>
      <c r="F5901" t="s">
        <v>21</v>
      </c>
      <c r="G5901" t="s">
        <v>115</v>
      </c>
      <c r="H5901">
        <v>50</v>
      </c>
      <c r="I5901">
        <v>50</v>
      </c>
      <c r="J5901">
        <v>21.3</v>
      </c>
      <c r="K5901">
        <v>1.7</v>
      </c>
      <c r="L5901">
        <v>40</v>
      </c>
      <c r="M5901">
        <v>27.4</v>
      </c>
      <c r="N5901">
        <v>5.0999999999999996</v>
      </c>
      <c r="O5901">
        <v>33.1</v>
      </c>
      <c r="P5901">
        <v>44.1</v>
      </c>
      <c r="Q5901">
        <v>46.2</v>
      </c>
      <c r="R5901">
        <v>13</v>
      </c>
      <c r="S5901">
        <v>15</v>
      </c>
      <c r="T5901">
        <v>23000</v>
      </c>
      <c r="U5901">
        <v>32500</v>
      </c>
      <c r="V5901">
        <v>41200</v>
      </c>
    </row>
    <row r="5902" spans="1:22" x14ac:dyDescent="0.25">
      <c r="A5902" t="str">
        <f t="shared" si="92"/>
        <v>2018/20195FemalePhilosophy and religious studiesUK</v>
      </c>
      <c r="B5902" t="s">
        <v>192</v>
      </c>
      <c r="C5902" t="s">
        <v>138</v>
      </c>
      <c r="D5902">
        <v>5</v>
      </c>
      <c r="E5902" t="s">
        <v>1</v>
      </c>
      <c r="F5902" t="s">
        <v>61</v>
      </c>
      <c r="G5902" t="s">
        <v>115</v>
      </c>
      <c r="H5902">
        <v>1825</v>
      </c>
      <c r="I5902">
        <v>1805</v>
      </c>
      <c r="J5902">
        <v>1.3</v>
      </c>
      <c r="K5902">
        <v>1.1000000000000001</v>
      </c>
      <c r="L5902">
        <v>1780</v>
      </c>
      <c r="M5902">
        <v>9.6999999999999993</v>
      </c>
      <c r="N5902">
        <v>5.6</v>
      </c>
      <c r="O5902">
        <v>71.8</v>
      </c>
      <c r="P5902">
        <v>80</v>
      </c>
      <c r="Q5902">
        <v>83.4</v>
      </c>
      <c r="R5902">
        <v>11.6</v>
      </c>
      <c r="S5902">
        <v>1240</v>
      </c>
      <c r="T5902">
        <v>20400</v>
      </c>
      <c r="U5902">
        <v>27700</v>
      </c>
      <c r="V5902">
        <v>35000</v>
      </c>
    </row>
    <row r="5903" spans="1:22" x14ac:dyDescent="0.25">
      <c r="A5903" t="str">
        <f t="shared" si="92"/>
        <v>2018/20195FemalePhilosophy and religious studiesNon-EU</v>
      </c>
      <c r="B5903" t="s">
        <v>192</v>
      </c>
      <c r="C5903" t="s">
        <v>138</v>
      </c>
      <c r="D5903">
        <v>5</v>
      </c>
      <c r="E5903" t="s">
        <v>1</v>
      </c>
      <c r="F5903" t="s">
        <v>125</v>
      </c>
      <c r="G5903" t="s">
        <v>115</v>
      </c>
      <c r="H5903">
        <v>60</v>
      </c>
      <c r="I5903">
        <v>60</v>
      </c>
      <c r="J5903">
        <v>47</v>
      </c>
      <c r="K5903">
        <v>1.4</v>
      </c>
      <c r="L5903">
        <v>30</v>
      </c>
      <c r="M5903">
        <v>20.7</v>
      </c>
      <c r="N5903">
        <v>3.2</v>
      </c>
      <c r="O5903">
        <v>18.8</v>
      </c>
      <c r="P5903">
        <v>24.5</v>
      </c>
      <c r="Q5903">
        <v>29.1</v>
      </c>
      <c r="R5903">
        <v>10.3</v>
      </c>
      <c r="S5903" t="s">
        <v>124</v>
      </c>
      <c r="T5903" t="s">
        <v>124</v>
      </c>
      <c r="U5903" t="s">
        <v>124</v>
      </c>
      <c r="V5903" t="s">
        <v>124</v>
      </c>
    </row>
    <row r="5904" spans="1:22" x14ac:dyDescent="0.25">
      <c r="A5904" t="str">
        <f t="shared" si="92"/>
        <v>2018/20195FemalePhysics and astronomyEU</v>
      </c>
      <c r="B5904" t="s">
        <v>192</v>
      </c>
      <c r="C5904" t="s">
        <v>138</v>
      </c>
      <c r="D5904">
        <v>5</v>
      </c>
      <c r="E5904" t="s">
        <v>1</v>
      </c>
      <c r="F5904" t="s">
        <v>21</v>
      </c>
      <c r="G5904" t="s">
        <v>88</v>
      </c>
      <c r="H5904">
        <v>40</v>
      </c>
      <c r="I5904">
        <v>35</v>
      </c>
      <c r="J5904">
        <v>35.299999999999997</v>
      </c>
      <c r="K5904">
        <v>5.2</v>
      </c>
      <c r="L5904">
        <v>25</v>
      </c>
      <c r="M5904">
        <v>10.9</v>
      </c>
      <c r="N5904">
        <v>2.7</v>
      </c>
      <c r="O5904">
        <v>28</v>
      </c>
      <c r="P5904">
        <v>48.4</v>
      </c>
      <c r="Q5904">
        <v>51.1</v>
      </c>
      <c r="R5904">
        <v>23.1</v>
      </c>
      <c r="S5904" t="s">
        <v>124</v>
      </c>
      <c r="T5904" t="s">
        <v>124</v>
      </c>
      <c r="U5904" t="s">
        <v>124</v>
      </c>
      <c r="V5904" t="s">
        <v>124</v>
      </c>
    </row>
    <row r="5905" spans="1:22" x14ac:dyDescent="0.25">
      <c r="A5905" t="str">
        <f t="shared" si="92"/>
        <v>2018/20195FemalePhysics and astronomyUK</v>
      </c>
      <c r="B5905" t="s">
        <v>192</v>
      </c>
      <c r="C5905" t="s">
        <v>138</v>
      </c>
      <c r="D5905">
        <v>5</v>
      </c>
      <c r="E5905" t="s">
        <v>1</v>
      </c>
      <c r="F5905" t="s">
        <v>61</v>
      </c>
      <c r="G5905" t="s">
        <v>88</v>
      </c>
      <c r="H5905">
        <v>485</v>
      </c>
      <c r="I5905">
        <v>475</v>
      </c>
      <c r="J5905">
        <v>1.9</v>
      </c>
      <c r="K5905">
        <v>2.5</v>
      </c>
      <c r="L5905">
        <v>465</v>
      </c>
      <c r="M5905">
        <v>6</v>
      </c>
      <c r="N5905">
        <v>4.8</v>
      </c>
      <c r="O5905">
        <v>67.900000000000006</v>
      </c>
      <c r="P5905">
        <v>81.8</v>
      </c>
      <c r="Q5905">
        <v>87.2</v>
      </c>
      <c r="R5905">
        <v>19.3</v>
      </c>
      <c r="S5905">
        <v>315</v>
      </c>
      <c r="T5905">
        <v>26300</v>
      </c>
      <c r="U5905">
        <v>33200</v>
      </c>
      <c r="V5905">
        <v>42700</v>
      </c>
    </row>
    <row r="5906" spans="1:22" x14ac:dyDescent="0.25">
      <c r="A5906" t="str">
        <f t="shared" si="92"/>
        <v>2018/20195FemalePhysics and astronomyNon-EU</v>
      </c>
      <c r="B5906" t="s">
        <v>192</v>
      </c>
      <c r="C5906" t="s">
        <v>138</v>
      </c>
      <c r="D5906">
        <v>5</v>
      </c>
      <c r="E5906" t="s">
        <v>1</v>
      </c>
      <c r="F5906" t="s">
        <v>125</v>
      </c>
      <c r="G5906" t="s">
        <v>88</v>
      </c>
      <c r="H5906">
        <v>55</v>
      </c>
      <c r="I5906">
        <v>50</v>
      </c>
      <c r="J5906">
        <v>50.6</v>
      </c>
      <c r="K5906">
        <v>2.8</v>
      </c>
      <c r="L5906">
        <v>25</v>
      </c>
      <c r="M5906">
        <v>28.3</v>
      </c>
      <c r="N5906">
        <v>0</v>
      </c>
      <c r="O5906">
        <v>8.9</v>
      </c>
      <c r="P5906">
        <v>12.8</v>
      </c>
      <c r="Q5906">
        <v>21.1</v>
      </c>
      <c r="R5906">
        <v>12.2</v>
      </c>
      <c r="S5906" t="s">
        <v>124</v>
      </c>
      <c r="T5906" t="s">
        <v>124</v>
      </c>
      <c r="U5906" t="s">
        <v>124</v>
      </c>
      <c r="V5906" t="s">
        <v>124</v>
      </c>
    </row>
    <row r="5907" spans="1:22" x14ac:dyDescent="0.25">
      <c r="A5907" t="str">
        <f t="shared" si="92"/>
        <v>2018/20195FemalePoliticsEU</v>
      </c>
      <c r="B5907" t="s">
        <v>192</v>
      </c>
      <c r="C5907" t="s">
        <v>138</v>
      </c>
      <c r="D5907">
        <v>5</v>
      </c>
      <c r="E5907" t="s">
        <v>1</v>
      </c>
      <c r="F5907" t="s">
        <v>21</v>
      </c>
      <c r="G5907" t="s">
        <v>102</v>
      </c>
      <c r="H5907">
        <v>465</v>
      </c>
      <c r="I5907">
        <v>440</v>
      </c>
      <c r="J5907">
        <v>27.3</v>
      </c>
      <c r="K5907">
        <v>5.5</v>
      </c>
      <c r="L5907">
        <v>320</v>
      </c>
      <c r="M5907">
        <v>30.2</v>
      </c>
      <c r="N5907">
        <v>4.9000000000000004</v>
      </c>
      <c r="O5907">
        <v>30.6</v>
      </c>
      <c r="P5907">
        <v>35.299999999999997</v>
      </c>
      <c r="Q5907">
        <v>37.700000000000003</v>
      </c>
      <c r="R5907">
        <v>7.1</v>
      </c>
      <c r="S5907">
        <v>125</v>
      </c>
      <c r="T5907">
        <v>24800</v>
      </c>
      <c r="U5907">
        <v>31400</v>
      </c>
      <c r="V5907">
        <v>43800</v>
      </c>
    </row>
    <row r="5908" spans="1:22" x14ac:dyDescent="0.25">
      <c r="A5908" t="str">
        <f t="shared" si="92"/>
        <v>2018/20195FemalePoliticsUK</v>
      </c>
      <c r="B5908" t="s">
        <v>192</v>
      </c>
      <c r="C5908" t="s">
        <v>138</v>
      </c>
      <c r="D5908">
        <v>5</v>
      </c>
      <c r="E5908" t="s">
        <v>1</v>
      </c>
      <c r="F5908" t="s">
        <v>61</v>
      </c>
      <c r="G5908" t="s">
        <v>102</v>
      </c>
      <c r="H5908">
        <v>1990</v>
      </c>
      <c r="I5908">
        <v>1965</v>
      </c>
      <c r="J5908">
        <v>1.8</v>
      </c>
      <c r="K5908">
        <v>1.4</v>
      </c>
      <c r="L5908">
        <v>1930</v>
      </c>
      <c r="M5908">
        <v>9.6999999999999993</v>
      </c>
      <c r="N5908">
        <v>6.7</v>
      </c>
      <c r="O5908">
        <v>71</v>
      </c>
      <c r="P5908">
        <v>79</v>
      </c>
      <c r="Q5908">
        <v>81.8</v>
      </c>
      <c r="R5908">
        <v>10.8</v>
      </c>
      <c r="S5908">
        <v>1340</v>
      </c>
      <c r="T5908">
        <v>23400</v>
      </c>
      <c r="U5908">
        <v>30300</v>
      </c>
      <c r="V5908">
        <v>40200</v>
      </c>
    </row>
    <row r="5909" spans="1:22" x14ac:dyDescent="0.25">
      <c r="A5909" t="str">
        <f t="shared" si="92"/>
        <v>2018/20195FemalePoliticsNon-EU</v>
      </c>
      <c r="B5909" t="s">
        <v>192</v>
      </c>
      <c r="C5909" t="s">
        <v>138</v>
      </c>
      <c r="D5909">
        <v>5</v>
      </c>
      <c r="E5909" t="s">
        <v>1</v>
      </c>
      <c r="F5909" t="s">
        <v>125</v>
      </c>
      <c r="G5909" t="s">
        <v>102</v>
      </c>
      <c r="H5909">
        <v>310</v>
      </c>
      <c r="I5909">
        <v>305</v>
      </c>
      <c r="J5909">
        <v>47.4</v>
      </c>
      <c r="K5909">
        <v>2.8</v>
      </c>
      <c r="L5909">
        <v>160</v>
      </c>
      <c r="M5909">
        <v>29.4</v>
      </c>
      <c r="N5909">
        <v>2.2000000000000002</v>
      </c>
      <c r="O5909">
        <v>16.600000000000001</v>
      </c>
      <c r="P5909">
        <v>18</v>
      </c>
      <c r="Q5909">
        <v>21</v>
      </c>
      <c r="R5909">
        <v>4.5</v>
      </c>
      <c r="S5909">
        <v>45</v>
      </c>
      <c r="T5909">
        <v>27000</v>
      </c>
      <c r="U5909">
        <v>32100</v>
      </c>
      <c r="V5909">
        <v>48200</v>
      </c>
    </row>
    <row r="5910" spans="1:22" x14ac:dyDescent="0.25">
      <c r="A5910" t="str">
        <f t="shared" si="92"/>
        <v>2018/20195FemalePsychologyEU</v>
      </c>
      <c r="B5910" t="s">
        <v>192</v>
      </c>
      <c r="C5910" t="s">
        <v>138</v>
      </c>
      <c r="D5910">
        <v>5</v>
      </c>
      <c r="E5910" t="s">
        <v>1</v>
      </c>
      <c r="F5910" t="s">
        <v>21</v>
      </c>
      <c r="G5910" t="s">
        <v>20</v>
      </c>
      <c r="H5910">
        <v>370</v>
      </c>
      <c r="I5910">
        <v>355</v>
      </c>
      <c r="J5910">
        <v>23.9</v>
      </c>
      <c r="K5910">
        <v>5.2</v>
      </c>
      <c r="L5910">
        <v>270</v>
      </c>
      <c r="M5910">
        <v>21.6</v>
      </c>
      <c r="N5910">
        <v>3.4</v>
      </c>
      <c r="O5910">
        <v>31.8</v>
      </c>
      <c r="P5910">
        <v>46.3</v>
      </c>
      <c r="Q5910">
        <v>51</v>
      </c>
      <c r="R5910">
        <v>19.2</v>
      </c>
      <c r="S5910">
        <v>105</v>
      </c>
      <c r="T5910">
        <v>20800</v>
      </c>
      <c r="U5910">
        <v>27700</v>
      </c>
      <c r="V5910">
        <v>36500</v>
      </c>
    </row>
    <row r="5911" spans="1:22" x14ac:dyDescent="0.25">
      <c r="A5911" t="str">
        <f t="shared" si="92"/>
        <v>2018/20195FemalePsychologyUK</v>
      </c>
      <c r="B5911" t="s">
        <v>192</v>
      </c>
      <c r="C5911" t="s">
        <v>138</v>
      </c>
      <c r="D5911">
        <v>5</v>
      </c>
      <c r="E5911" t="s">
        <v>1</v>
      </c>
      <c r="F5911" t="s">
        <v>61</v>
      </c>
      <c r="G5911" t="s">
        <v>20</v>
      </c>
      <c r="H5911">
        <v>9675</v>
      </c>
      <c r="I5911">
        <v>9595</v>
      </c>
      <c r="J5911">
        <v>1.3</v>
      </c>
      <c r="K5911">
        <v>0.8</v>
      </c>
      <c r="L5911">
        <v>9470</v>
      </c>
      <c r="M5911">
        <v>6.3</v>
      </c>
      <c r="N5911">
        <v>5.0999999999999996</v>
      </c>
      <c r="O5911">
        <v>68</v>
      </c>
      <c r="P5911">
        <v>82.9</v>
      </c>
      <c r="Q5911">
        <v>87.3</v>
      </c>
      <c r="R5911">
        <v>19.3</v>
      </c>
      <c r="S5911">
        <v>6340</v>
      </c>
      <c r="T5911">
        <v>18200</v>
      </c>
      <c r="U5911">
        <v>24100</v>
      </c>
      <c r="V5911">
        <v>29900</v>
      </c>
    </row>
    <row r="5912" spans="1:22" x14ac:dyDescent="0.25">
      <c r="A5912" t="str">
        <f t="shared" si="92"/>
        <v>2018/20195FemalePsychologyNon-EU</v>
      </c>
      <c r="B5912" t="s">
        <v>192</v>
      </c>
      <c r="C5912" t="s">
        <v>138</v>
      </c>
      <c r="D5912">
        <v>5</v>
      </c>
      <c r="E5912" t="s">
        <v>1</v>
      </c>
      <c r="F5912" t="s">
        <v>125</v>
      </c>
      <c r="G5912" t="s">
        <v>20</v>
      </c>
      <c r="H5912">
        <v>375</v>
      </c>
      <c r="I5912">
        <v>365</v>
      </c>
      <c r="J5912">
        <v>47.1</v>
      </c>
      <c r="K5912">
        <v>2.2999999999999998</v>
      </c>
      <c r="L5912">
        <v>195</v>
      </c>
      <c r="M5912">
        <v>22.1</v>
      </c>
      <c r="N5912">
        <v>2.2999999999999998</v>
      </c>
      <c r="O5912">
        <v>12.6</v>
      </c>
      <c r="P5912">
        <v>19.399999999999999</v>
      </c>
      <c r="Q5912">
        <v>28.6</v>
      </c>
      <c r="R5912">
        <v>15.9</v>
      </c>
      <c r="S5912">
        <v>45</v>
      </c>
      <c r="T5912">
        <v>19700</v>
      </c>
      <c r="U5912">
        <v>27700</v>
      </c>
      <c r="V5912">
        <v>35400</v>
      </c>
    </row>
    <row r="5913" spans="1:22" x14ac:dyDescent="0.25">
      <c r="A5913" t="str">
        <f t="shared" si="92"/>
        <v>2018/20195FemaleSociology, social policy and anthropologyEU</v>
      </c>
      <c r="B5913" t="s">
        <v>192</v>
      </c>
      <c r="C5913" t="s">
        <v>138</v>
      </c>
      <c r="D5913">
        <v>5</v>
      </c>
      <c r="E5913" t="s">
        <v>1</v>
      </c>
      <c r="F5913" t="s">
        <v>21</v>
      </c>
      <c r="G5913" t="s">
        <v>99</v>
      </c>
      <c r="H5913">
        <v>245</v>
      </c>
      <c r="I5913">
        <v>230</v>
      </c>
      <c r="J5913">
        <v>21.7</v>
      </c>
      <c r="K5913">
        <v>5.7</v>
      </c>
      <c r="L5913">
        <v>180</v>
      </c>
      <c r="M5913">
        <v>27.8</v>
      </c>
      <c r="N5913">
        <v>3.5</v>
      </c>
      <c r="O5913">
        <v>38.6</v>
      </c>
      <c r="P5913">
        <v>43.5</v>
      </c>
      <c r="Q5913">
        <v>46.9</v>
      </c>
      <c r="R5913">
        <v>8.3000000000000007</v>
      </c>
      <c r="S5913">
        <v>85</v>
      </c>
      <c r="T5913">
        <v>21200</v>
      </c>
      <c r="U5913">
        <v>27400</v>
      </c>
      <c r="V5913">
        <v>34300</v>
      </c>
    </row>
    <row r="5914" spans="1:22" x14ac:dyDescent="0.25">
      <c r="A5914" t="str">
        <f t="shared" si="92"/>
        <v>2018/20195FemaleSociology, social policy and anthropologyUK</v>
      </c>
      <c r="B5914" t="s">
        <v>192</v>
      </c>
      <c r="C5914" t="s">
        <v>138</v>
      </c>
      <c r="D5914">
        <v>5</v>
      </c>
      <c r="E5914" t="s">
        <v>1</v>
      </c>
      <c r="F5914" t="s">
        <v>61</v>
      </c>
      <c r="G5914" t="s">
        <v>99</v>
      </c>
      <c r="H5914">
        <v>7665</v>
      </c>
      <c r="I5914">
        <v>7615</v>
      </c>
      <c r="J5914">
        <v>1.1000000000000001</v>
      </c>
      <c r="K5914">
        <v>0.7</v>
      </c>
      <c r="L5914">
        <v>7530</v>
      </c>
      <c r="M5914">
        <v>6.8</v>
      </c>
      <c r="N5914">
        <v>6.5</v>
      </c>
      <c r="O5914">
        <v>73.8</v>
      </c>
      <c r="P5914">
        <v>82.6</v>
      </c>
      <c r="Q5914">
        <v>85.5</v>
      </c>
      <c r="R5914">
        <v>11.7</v>
      </c>
      <c r="S5914">
        <v>5475</v>
      </c>
      <c r="T5914">
        <v>18200</v>
      </c>
      <c r="U5914">
        <v>24100</v>
      </c>
      <c r="V5914">
        <v>29900</v>
      </c>
    </row>
    <row r="5915" spans="1:22" x14ac:dyDescent="0.25">
      <c r="A5915" t="str">
        <f t="shared" si="92"/>
        <v>2018/20195FemaleSociology, social policy and anthropologyNon-EU</v>
      </c>
      <c r="B5915" t="s">
        <v>192</v>
      </c>
      <c r="C5915" t="s">
        <v>138</v>
      </c>
      <c r="D5915">
        <v>5</v>
      </c>
      <c r="E5915" t="s">
        <v>1</v>
      </c>
      <c r="F5915" t="s">
        <v>125</v>
      </c>
      <c r="G5915" t="s">
        <v>99</v>
      </c>
      <c r="H5915">
        <v>270</v>
      </c>
      <c r="I5915">
        <v>265</v>
      </c>
      <c r="J5915">
        <v>48.7</v>
      </c>
      <c r="K5915">
        <v>2.2000000000000002</v>
      </c>
      <c r="L5915">
        <v>135</v>
      </c>
      <c r="M5915">
        <v>26.1</v>
      </c>
      <c r="N5915">
        <v>2</v>
      </c>
      <c r="O5915">
        <v>17.899999999999999</v>
      </c>
      <c r="P5915">
        <v>20.100000000000001</v>
      </c>
      <c r="Q5915">
        <v>23.1</v>
      </c>
      <c r="R5915">
        <v>5.2</v>
      </c>
      <c r="S5915">
        <v>45</v>
      </c>
      <c r="T5915">
        <v>19300</v>
      </c>
      <c r="U5915">
        <v>31000</v>
      </c>
      <c r="V5915">
        <v>37600</v>
      </c>
    </row>
    <row r="5916" spans="1:22" x14ac:dyDescent="0.25">
      <c r="A5916" t="str">
        <f t="shared" si="92"/>
        <v>2018/20195FemaleSport and exercise sciencesEU</v>
      </c>
      <c r="B5916" t="s">
        <v>192</v>
      </c>
      <c r="C5916" t="s">
        <v>138</v>
      </c>
      <c r="D5916">
        <v>5</v>
      </c>
      <c r="E5916" t="s">
        <v>1</v>
      </c>
      <c r="F5916" t="s">
        <v>21</v>
      </c>
      <c r="G5916" t="s">
        <v>82</v>
      </c>
      <c r="H5916">
        <v>55</v>
      </c>
      <c r="I5916">
        <v>50</v>
      </c>
      <c r="J5916">
        <v>9.1</v>
      </c>
      <c r="K5916">
        <v>8.4</v>
      </c>
      <c r="L5916">
        <v>45</v>
      </c>
      <c r="M5916">
        <v>25.3</v>
      </c>
      <c r="N5916">
        <v>3.4</v>
      </c>
      <c r="O5916">
        <v>47</v>
      </c>
      <c r="P5916">
        <v>60.1</v>
      </c>
      <c r="Q5916">
        <v>62.2</v>
      </c>
      <c r="R5916">
        <v>15.2</v>
      </c>
      <c r="S5916">
        <v>20</v>
      </c>
      <c r="T5916">
        <v>17900</v>
      </c>
      <c r="U5916">
        <v>21500</v>
      </c>
      <c r="V5916">
        <v>29900</v>
      </c>
    </row>
    <row r="5917" spans="1:22" x14ac:dyDescent="0.25">
      <c r="A5917" t="str">
        <f t="shared" si="92"/>
        <v>2018/20195FemaleSport and exercise sciencesUK</v>
      </c>
      <c r="B5917" t="s">
        <v>192</v>
      </c>
      <c r="C5917" t="s">
        <v>138</v>
      </c>
      <c r="D5917">
        <v>5</v>
      </c>
      <c r="E5917" t="s">
        <v>1</v>
      </c>
      <c r="F5917" t="s">
        <v>61</v>
      </c>
      <c r="G5917" t="s">
        <v>82</v>
      </c>
      <c r="H5917">
        <v>2855</v>
      </c>
      <c r="I5917">
        <v>2830</v>
      </c>
      <c r="J5917">
        <v>0.7</v>
      </c>
      <c r="K5917">
        <v>0.8</v>
      </c>
      <c r="L5917">
        <v>2810</v>
      </c>
      <c r="M5917">
        <v>6.1</v>
      </c>
      <c r="N5917">
        <v>4.4000000000000004</v>
      </c>
      <c r="O5917">
        <v>77.8</v>
      </c>
      <c r="P5917">
        <v>86.2</v>
      </c>
      <c r="Q5917">
        <v>88.8</v>
      </c>
      <c r="R5917">
        <v>10.9</v>
      </c>
      <c r="S5917">
        <v>2145</v>
      </c>
      <c r="T5917">
        <v>19000</v>
      </c>
      <c r="U5917">
        <v>24500</v>
      </c>
      <c r="V5917">
        <v>29900</v>
      </c>
    </row>
    <row r="5918" spans="1:22" x14ac:dyDescent="0.25">
      <c r="A5918" t="str">
        <f t="shared" si="92"/>
        <v>2018/20195FemaleSport and exercise sciencesNon-EU</v>
      </c>
      <c r="B5918" t="s">
        <v>192</v>
      </c>
      <c r="C5918" t="s">
        <v>138</v>
      </c>
      <c r="D5918">
        <v>5</v>
      </c>
      <c r="E5918" t="s">
        <v>1</v>
      </c>
      <c r="F5918" t="s">
        <v>125</v>
      </c>
      <c r="G5918" t="s">
        <v>82</v>
      </c>
      <c r="H5918">
        <v>50</v>
      </c>
      <c r="I5918">
        <v>50</v>
      </c>
      <c r="J5918">
        <v>48</v>
      </c>
      <c r="K5918">
        <v>0</v>
      </c>
      <c r="L5918">
        <v>25</v>
      </c>
      <c r="M5918">
        <v>30.3</v>
      </c>
      <c r="N5918">
        <v>0</v>
      </c>
      <c r="O5918">
        <v>17.600000000000001</v>
      </c>
      <c r="P5918">
        <v>21.7</v>
      </c>
      <c r="Q5918">
        <v>21.7</v>
      </c>
      <c r="R5918">
        <v>4.0999999999999996</v>
      </c>
      <c r="S5918" t="s">
        <v>124</v>
      </c>
      <c r="T5918" t="s">
        <v>124</v>
      </c>
      <c r="U5918" t="s">
        <v>124</v>
      </c>
      <c r="V5918" t="s">
        <v>124</v>
      </c>
    </row>
    <row r="5919" spans="1:22" x14ac:dyDescent="0.25">
      <c r="A5919" t="str">
        <f t="shared" si="92"/>
        <v>2018/20195FemaleVeterinary sciencesEU</v>
      </c>
      <c r="B5919" t="s">
        <v>192</v>
      </c>
      <c r="C5919" t="s">
        <v>138</v>
      </c>
      <c r="D5919">
        <v>5</v>
      </c>
      <c r="E5919" t="s">
        <v>1</v>
      </c>
      <c r="F5919" t="s">
        <v>21</v>
      </c>
      <c r="G5919" t="s">
        <v>85</v>
      </c>
      <c r="H5919">
        <v>10</v>
      </c>
      <c r="I5919">
        <v>10</v>
      </c>
      <c r="J5919">
        <v>20</v>
      </c>
      <c r="K5919">
        <v>16.7</v>
      </c>
      <c r="L5919">
        <v>10</v>
      </c>
      <c r="M5919">
        <v>0</v>
      </c>
      <c r="N5919">
        <v>10</v>
      </c>
      <c r="O5919">
        <v>60</v>
      </c>
      <c r="P5919">
        <v>60</v>
      </c>
      <c r="Q5919">
        <v>70</v>
      </c>
      <c r="R5919">
        <v>10</v>
      </c>
      <c r="S5919" t="s">
        <v>124</v>
      </c>
      <c r="T5919" t="s">
        <v>124</v>
      </c>
      <c r="U5919" t="s">
        <v>124</v>
      </c>
      <c r="V5919" t="s">
        <v>124</v>
      </c>
    </row>
    <row r="5920" spans="1:22" x14ac:dyDescent="0.25">
      <c r="A5920" t="str">
        <f t="shared" si="92"/>
        <v>2018/20195FemaleVeterinary sciencesUK</v>
      </c>
      <c r="B5920" t="s">
        <v>192</v>
      </c>
      <c r="C5920" t="s">
        <v>138</v>
      </c>
      <c r="D5920">
        <v>5</v>
      </c>
      <c r="E5920" t="s">
        <v>1</v>
      </c>
      <c r="F5920" t="s">
        <v>61</v>
      </c>
      <c r="G5920" t="s">
        <v>85</v>
      </c>
      <c r="H5920">
        <v>570</v>
      </c>
      <c r="I5920">
        <v>560</v>
      </c>
      <c r="J5920">
        <v>1.3</v>
      </c>
      <c r="K5920">
        <v>1.8</v>
      </c>
      <c r="L5920">
        <v>550</v>
      </c>
      <c r="M5920">
        <v>4.0999999999999996</v>
      </c>
      <c r="N5920">
        <v>3</v>
      </c>
      <c r="O5920">
        <v>66.3</v>
      </c>
      <c r="P5920">
        <v>87.8</v>
      </c>
      <c r="Q5920">
        <v>91.6</v>
      </c>
      <c r="R5920">
        <v>25.3</v>
      </c>
      <c r="S5920">
        <v>360</v>
      </c>
      <c r="T5920">
        <v>22600</v>
      </c>
      <c r="U5920">
        <v>31400</v>
      </c>
      <c r="V5920">
        <v>40500</v>
      </c>
    </row>
    <row r="5921" spans="1:22" x14ac:dyDescent="0.25">
      <c r="A5921" t="str">
        <f t="shared" si="92"/>
        <v>2018/20195FemaleVeterinary sciencesNon-EU</v>
      </c>
      <c r="B5921" t="s">
        <v>192</v>
      </c>
      <c r="C5921" t="s">
        <v>138</v>
      </c>
      <c r="D5921">
        <v>5</v>
      </c>
      <c r="E5921" t="s">
        <v>1</v>
      </c>
      <c r="F5921" t="s">
        <v>125</v>
      </c>
      <c r="G5921" t="s">
        <v>85</v>
      </c>
      <c r="H5921">
        <v>25</v>
      </c>
      <c r="I5921">
        <v>25</v>
      </c>
      <c r="J5921">
        <v>33.299999999999997</v>
      </c>
      <c r="K5921">
        <v>7.7</v>
      </c>
      <c r="L5921">
        <v>15</v>
      </c>
      <c r="M5921">
        <v>16.7</v>
      </c>
      <c r="N5921">
        <v>0</v>
      </c>
      <c r="O5921">
        <v>25</v>
      </c>
      <c r="P5921">
        <v>41.7</v>
      </c>
      <c r="Q5921">
        <v>50</v>
      </c>
      <c r="R5921">
        <v>25</v>
      </c>
      <c r="S5921" t="s">
        <v>124</v>
      </c>
      <c r="T5921" t="s">
        <v>124</v>
      </c>
      <c r="U5921" t="s">
        <v>124</v>
      </c>
      <c r="V5921" t="s">
        <v>124</v>
      </c>
    </row>
    <row r="5922" spans="1:22" x14ac:dyDescent="0.25">
      <c r="A5922" t="str">
        <f t="shared" si="92"/>
        <v>2018/20195MaleAgriculture, food and related studiesEU</v>
      </c>
      <c r="B5922" t="s">
        <v>192</v>
      </c>
      <c r="C5922" t="s">
        <v>138</v>
      </c>
      <c r="D5922">
        <v>5</v>
      </c>
      <c r="E5922" t="s">
        <v>2</v>
      </c>
      <c r="F5922" t="s">
        <v>21</v>
      </c>
      <c r="G5922" t="s">
        <v>87</v>
      </c>
      <c r="H5922">
        <v>20</v>
      </c>
      <c r="I5922">
        <v>20</v>
      </c>
      <c r="J5922">
        <v>55</v>
      </c>
      <c r="K5922">
        <v>5.3</v>
      </c>
      <c r="L5922">
        <v>10</v>
      </c>
      <c r="M5922">
        <v>7.5</v>
      </c>
      <c r="N5922">
        <v>0</v>
      </c>
      <c r="O5922">
        <v>22.5</v>
      </c>
      <c r="P5922">
        <v>32.5</v>
      </c>
      <c r="Q5922">
        <v>37.5</v>
      </c>
      <c r="R5922">
        <v>15</v>
      </c>
      <c r="S5922" t="s">
        <v>124</v>
      </c>
      <c r="T5922" t="s">
        <v>124</v>
      </c>
      <c r="U5922" t="s">
        <v>124</v>
      </c>
      <c r="V5922" t="s">
        <v>124</v>
      </c>
    </row>
    <row r="5923" spans="1:22" x14ac:dyDescent="0.25">
      <c r="A5923" t="str">
        <f t="shared" si="92"/>
        <v>2018/20195MaleAgriculture, food and related studiesUK</v>
      </c>
      <c r="B5923" t="s">
        <v>192</v>
      </c>
      <c r="C5923" t="s">
        <v>138</v>
      </c>
      <c r="D5923">
        <v>5</v>
      </c>
      <c r="E5923" t="s">
        <v>2</v>
      </c>
      <c r="F5923" t="s">
        <v>61</v>
      </c>
      <c r="G5923" t="s">
        <v>87</v>
      </c>
      <c r="H5923">
        <v>765</v>
      </c>
      <c r="I5923">
        <v>755</v>
      </c>
      <c r="J5923">
        <v>0.7</v>
      </c>
      <c r="K5923">
        <v>1.2</v>
      </c>
      <c r="L5923">
        <v>750</v>
      </c>
      <c r="M5923">
        <v>12.6</v>
      </c>
      <c r="N5923">
        <v>5</v>
      </c>
      <c r="O5923">
        <v>72</v>
      </c>
      <c r="P5923">
        <v>80</v>
      </c>
      <c r="Q5923">
        <v>81.599999999999994</v>
      </c>
      <c r="R5923">
        <v>9.6</v>
      </c>
      <c r="S5923">
        <v>525</v>
      </c>
      <c r="T5923">
        <v>19300</v>
      </c>
      <c r="U5923">
        <v>25900</v>
      </c>
      <c r="V5923">
        <v>34300</v>
      </c>
    </row>
    <row r="5924" spans="1:22" x14ac:dyDescent="0.25">
      <c r="A5924" t="str">
        <f t="shared" si="92"/>
        <v>2018/20195MaleAgriculture, food and related studiesNon-EU</v>
      </c>
      <c r="B5924" t="s">
        <v>192</v>
      </c>
      <c r="C5924" t="s">
        <v>138</v>
      </c>
      <c r="D5924">
        <v>5</v>
      </c>
      <c r="E5924" t="s">
        <v>2</v>
      </c>
      <c r="F5924" t="s">
        <v>125</v>
      </c>
      <c r="G5924" t="s">
        <v>87</v>
      </c>
      <c r="H5924">
        <v>65</v>
      </c>
      <c r="I5924">
        <v>65</v>
      </c>
      <c r="J5924">
        <v>54.8</v>
      </c>
      <c r="K5924">
        <v>2.7</v>
      </c>
      <c r="L5924">
        <v>30</v>
      </c>
      <c r="M5924">
        <v>24.1</v>
      </c>
      <c r="N5924">
        <v>1.6</v>
      </c>
      <c r="O5924">
        <v>14.8</v>
      </c>
      <c r="P5924">
        <v>16.399999999999999</v>
      </c>
      <c r="Q5924">
        <v>19.5</v>
      </c>
      <c r="R5924">
        <v>4.7</v>
      </c>
      <c r="S5924" t="s">
        <v>124</v>
      </c>
      <c r="T5924" t="s">
        <v>124</v>
      </c>
      <c r="U5924" t="s">
        <v>124</v>
      </c>
      <c r="V5924" t="s">
        <v>124</v>
      </c>
    </row>
    <row r="5925" spans="1:22" x14ac:dyDescent="0.25">
      <c r="A5925" t="str">
        <f t="shared" si="92"/>
        <v>2018/20195MaleAllied healthEU</v>
      </c>
      <c r="B5925" t="s">
        <v>192</v>
      </c>
      <c r="C5925" t="s">
        <v>138</v>
      </c>
      <c r="D5925">
        <v>5</v>
      </c>
      <c r="E5925" t="s">
        <v>2</v>
      </c>
      <c r="F5925" t="s">
        <v>21</v>
      </c>
      <c r="G5925" t="s">
        <v>145</v>
      </c>
      <c r="H5925">
        <v>140</v>
      </c>
      <c r="I5925">
        <v>130</v>
      </c>
      <c r="J5925">
        <v>36.200000000000003</v>
      </c>
      <c r="K5925">
        <v>8.4</v>
      </c>
      <c r="L5925">
        <v>85</v>
      </c>
      <c r="M5925">
        <v>20.9</v>
      </c>
      <c r="N5925">
        <v>2.1</v>
      </c>
      <c r="O5925">
        <v>25.6</v>
      </c>
      <c r="P5925">
        <v>35.9</v>
      </c>
      <c r="Q5925">
        <v>40.799999999999997</v>
      </c>
      <c r="R5925">
        <v>15.1</v>
      </c>
      <c r="S5925">
        <v>25</v>
      </c>
      <c r="T5925">
        <v>18200</v>
      </c>
      <c r="U5925">
        <v>24100</v>
      </c>
      <c r="V5925">
        <v>30500</v>
      </c>
    </row>
    <row r="5926" spans="1:22" x14ac:dyDescent="0.25">
      <c r="A5926" t="str">
        <f t="shared" si="92"/>
        <v>2018/20195MaleAllied healthUK</v>
      </c>
      <c r="B5926" t="s">
        <v>192</v>
      </c>
      <c r="C5926" t="s">
        <v>138</v>
      </c>
      <c r="D5926">
        <v>5</v>
      </c>
      <c r="E5926" t="s">
        <v>2</v>
      </c>
      <c r="F5926" t="s">
        <v>61</v>
      </c>
      <c r="G5926" t="s">
        <v>145</v>
      </c>
      <c r="H5926">
        <v>2450</v>
      </c>
      <c r="I5926">
        <v>2420</v>
      </c>
      <c r="J5926">
        <v>1.8</v>
      </c>
      <c r="K5926">
        <v>1.3</v>
      </c>
      <c r="L5926">
        <v>2375</v>
      </c>
      <c r="M5926">
        <v>7.2</v>
      </c>
      <c r="N5926">
        <v>4.5999999999999996</v>
      </c>
      <c r="O5926">
        <v>67.7</v>
      </c>
      <c r="P5926">
        <v>81.099999999999994</v>
      </c>
      <c r="Q5926">
        <v>86.4</v>
      </c>
      <c r="R5926">
        <v>18.7</v>
      </c>
      <c r="S5926">
        <v>1560</v>
      </c>
      <c r="T5926">
        <v>22600</v>
      </c>
      <c r="U5926">
        <v>29200</v>
      </c>
      <c r="V5926">
        <v>37800</v>
      </c>
    </row>
    <row r="5927" spans="1:22" x14ac:dyDescent="0.25">
      <c r="A5927" t="str">
        <f t="shared" si="92"/>
        <v>2018/20195MaleAllied healthNon-EU</v>
      </c>
      <c r="B5927" t="s">
        <v>192</v>
      </c>
      <c r="C5927" t="s">
        <v>138</v>
      </c>
      <c r="D5927">
        <v>5</v>
      </c>
      <c r="E5927" t="s">
        <v>2</v>
      </c>
      <c r="F5927" t="s">
        <v>125</v>
      </c>
      <c r="G5927" t="s">
        <v>145</v>
      </c>
      <c r="H5927">
        <v>180</v>
      </c>
      <c r="I5927">
        <v>170</v>
      </c>
      <c r="J5927">
        <v>53.5</v>
      </c>
      <c r="K5927">
        <v>3.4</v>
      </c>
      <c r="L5927">
        <v>80</v>
      </c>
      <c r="M5927">
        <v>21.1</v>
      </c>
      <c r="N5927">
        <v>2.9</v>
      </c>
      <c r="O5927">
        <v>13.2</v>
      </c>
      <c r="P5927">
        <v>17.3</v>
      </c>
      <c r="Q5927">
        <v>22.5</v>
      </c>
      <c r="R5927">
        <v>9.3000000000000007</v>
      </c>
      <c r="S5927">
        <v>20</v>
      </c>
      <c r="T5927">
        <v>27000</v>
      </c>
      <c r="U5927">
        <v>33600</v>
      </c>
      <c r="V5927">
        <v>44200</v>
      </c>
    </row>
    <row r="5928" spans="1:22" x14ac:dyDescent="0.25">
      <c r="A5928" t="str">
        <f t="shared" si="92"/>
        <v>2018/20195MaleArchitecture, building and planningEU</v>
      </c>
      <c r="B5928" t="s">
        <v>192</v>
      </c>
      <c r="C5928" t="s">
        <v>138</v>
      </c>
      <c r="D5928">
        <v>5</v>
      </c>
      <c r="E5928" t="s">
        <v>2</v>
      </c>
      <c r="F5928" t="s">
        <v>21</v>
      </c>
      <c r="G5928" t="s">
        <v>97</v>
      </c>
      <c r="H5928">
        <v>230</v>
      </c>
      <c r="I5928">
        <v>225</v>
      </c>
      <c r="J5928">
        <v>33.799999999999997</v>
      </c>
      <c r="K5928">
        <v>2.2000000000000002</v>
      </c>
      <c r="L5928">
        <v>150</v>
      </c>
      <c r="M5928">
        <v>24.2</v>
      </c>
      <c r="N5928">
        <v>1.3</v>
      </c>
      <c r="O5928">
        <v>28.7</v>
      </c>
      <c r="P5928">
        <v>38.4</v>
      </c>
      <c r="Q5928">
        <v>40.700000000000003</v>
      </c>
      <c r="R5928">
        <v>12</v>
      </c>
      <c r="S5928">
        <v>60</v>
      </c>
      <c r="T5928">
        <v>24100</v>
      </c>
      <c r="U5928">
        <v>31000</v>
      </c>
      <c r="V5928">
        <v>38000</v>
      </c>
    </row>
    <row r="5929" spans="1:22" x14ac:dyDescent="0.25">
      <c r="A5929" t="str">
        <f t="shared" si="92"/>
        <v>2018/20195MaleArchitecture, building and planningUK</v>
      </c>
      <c r="B5929" t="s">
        <v>192</v>
      </c>
      <c r="C5929" t="s">
        <v>138</v>
      </c>
      <c r="D5929">
        <v>5</v>
      </c>
      <c r="E5929" t="s">
        <v>2</v>
      </c>
      <c r="F5929" t="s">
        <v>61</v>
      </c>
      <c r="G5929" t="s">
        <v>97</v>
      </c>
      <c r="H5929">
        <v>4940</v>
      </c>
      <c r="I5929">
        <v>4860</v>
      </c>
      <c r="J5929">
        <v>1.3</v>
      </c>
      <c r="K5929">
        <v>1.7</v>
      </c>
      <c r="L5929">
        <v>4795</v>
      </c>
      <c r="M5929">
        <v>7.2</v>
      </c>
      <c r="N5929">
        <v>4.7</v>
      </c>
      <c r="O5929">
        <v>76.7</v>
      </c>
      <c r="P5929">
        <v>84.5</v>
      </c>
      <c r="Q5929">
        <v>86.8</v>
      </c>
      <c r="R5929">
        <v>10.1</v>
      </c>
      <c r="S5929">
        <v>3600</v>
      </c>
      <c r="T5929">
        <v>27400</v>
      </c>
      <c r="U5929">
        <v>37200</v>
      </c>
      <c r="V5929">
        <v>50700</v>
      </c>
    </row>
    <row r="5930" spans="1:22" x14ac:dyDescent="0.25">
      <c r="A5930" t="str">
        <f t="shared" si="92"/>
        <v>2018/20195MaleArchitecture, building and planningNon-EU</v>
      </c>
      <c r="B5930" t="s">
        <v>192</v>
      </c>
      <c r="C5930" t="s">
        <v>138</v>
      </c>
      <c r="D5930">
        <v>5</v>
      </c>
      <c r="E5930" t="s">
        <v>2</v>
      </c>
      <c r="F5930" t="s">
        <v>125</v>
      </c>
      <c r="G5930" t="s">
        <v>97</v>
      </c>
      <c r="H5930">
        <v>570</v>
      </c>
      <c r="I5930">
        <v>565</v>
      </c>
      <c r="J5930">
        <v>63.8</v>
      </c>
      <c r="K5930">
        <v>1.1000000000000001</v>
      </c>
      <c r="L5930">
        <v>205</v>
      </c>
      <c r="M5930">
        <v>19.2</v>
      </c>
      <c r="N5930">
        <v>2.1</v>
      </c>
      <c r="O5930">
        <v>9.1</v>
      </c>
      <c r="P5930">
        <v>11.9</v>
      </c>
      <c r="Q5930">
        <v>14.9</v>
      </c>
      <c r="R5930">
        <v>5.8</v>
      </c>
      <c r="S5930">
        <v>40</v>
      </c>
      <c r="T5930">
        <v>20400</v>
      </c>
      <c r="U5930">
        <v>26700</v>
      </c>
      <c r="V5930">
        <v>34400</v>
      </c>
    </row>
    <row r="5931" spans="1:22" x14ac:dyDescent="0.25">
      <c r="A5931" t="str">
        <f t="shared" si="92"/>
        <v>2018/20195MaleBiosciencesEU</v>
      </c>
      <c r="B5931" t="s">
        <v>192</v>
      </c>
      <c r="C5931" t="s">
        <v>138</v>
      </c>
      <c r="D5931">
        <v>5</v>
      </c>
      <c r="E5931" t="s">
        <v>2</v>
      </c>
      <c r="F5931" t="s">
        <v>21</v>
      </c>
      <c r="G5931" t="s">
        <v>80</v>
      </c>
      <c r="H5931">
        <v>145</v>
      </c>
      <c r="I5931">
        <v>140</v>
      </c>
      <c r="J5931">
        <v>29.7</v>
      </c>
      <c r="K5931">
        <v>3.9</v>
      </c>
      <c r="L5931">
        <v>100</v>
      </c>
      <c r="M5931">
        <v>25.9</v>
      </c>
      <c r="N5931">
        <v>3.3</v>
      </c>
      <c r="O5931">
        <v>22</v>
      </c>
      <c r="P5931">
        <v>34</v>
      </c>
      <c r="Q5931">
        <v>41.1</v>
      </c>
      <c r="R5931">
        <v>19.100000000000001</v>
      </c>
      <c r="S5931">
        <v>30</v>
      </c>
      <c r="T5931">
        <v>22600</v>
      </c>
      <c r="U5931">
        <v>29900</v>
      </c>
      <c r="V5931">
        <v>40200</v>
      </c>
    </row>
    <row r="5932" spans="1:22" x14ac:dyDescent="0.25">
      <c r="A5932" t="str">
        <f t="shared" si="92"/>
        <v>2018/20195MaleBiosciencesUK</v>
      </c>
      <c r="B5932" t="s">
        <v>192</v>
      </c>
      <c r="C5932" t="s">
        <v>138</v>
      </c>
      <c r="D5932">
        <v>5</v>
      </c>
      <c r="E5932" t="s">
        <v>2</v>
      </c>
      <c r="F5932" t="s">
        <v>61</v>
      </c>
      <c r="G5932" t="s">
        <v>80</v>
      </c>
      <c r="H5932">
        <v>3845</v>
      </c>
      <c r="I5932">
        <v>3810</v>
      </c>
      <c r="J5932">
        <v>1.6</v>
      </c>
      <c r="K5932">
        <v>0.9</v>
      </c>
      <c r="L5932">
        <v>3750</v>
      </c>
      <c r="M5932">
        <v>8.1999999999999993</v>
      </c>
      <c r="N5932">
        <v>5.0999999999999996</v>
      </c>
      <c r="O5932">
        <v>63.5</v>
      </c>
      <c r="P5932">
        <v>76.8</v>
      </c>
      <c r="Q5932">
        <v>85.1</v>
      </c>
      <c r="R5932">
        <v>21.6</v>
      </c>
      <c r="S5932">
        <v>2340</v>
      </c>
      <c r="T5932">
        <v>21200</v>
      </c>
      <c r="U5932">
        <v>27400</v>
      </c>
      <c r="V5932">
        <v>35000</v>
      </c>
    </row>
    <row r="5933" spans="1:22" x14ac:dyDescent="0.25">
      <c r="A5933" t="str">
        <f t="shared" si="92"/>
        <v>2018/20195MaleBiosciencesNon-EU</v>
      </c>
      <c r="B5933" t="s">
        <v>192</v>
      </c>
      <c r="C5933" t="s">
        <v>138</v>
      </c>
      <c r="D5933">
        <v>5</v>
      </c>
      <c r="E5933" t="s">
        <v>2</v>
      </c>
      <c r="F5933" t="s">
        <v>125</v>
      </c>
      <c r="G5933" t="s">
        <v>80</v>
      </c>
      <c r="H5933">
        <v>260</v>
      </c>
      <c r="I5933">
        <v>255</v>
      </c>
      <c r="J5933">
        <v>42.5</v>
      </c>
      <c r="K5933">
        <v>2.2999999999999998</v>
      </c>
      <c r="L5933">
        <v>145</v>
      </c>
      <c r="M5933">
        <v>23.4</v>
      </c>
      <c r="N5933">
        <v>0.8</v>
      </c>
      <c r="O5933">
        <v>13.5</v>
      </c>
      <c r="P5933">
        <v>23.6</v>
      </c>
      <c r="Q5933">
        <v>33.299999999999997</v>
      </c>
      <c r="R5933">
        <v>19.8</v>
      </c>
      <c r="S5933">
        <v>30</v>
      </c>
      <c r="T5933">
        <v>24500</v>
      </c>
      <c r="U5933">
        <v>31000</v>
      </c>
      <c r="V5933">
        <v>37200</v>
      </c>
    </row>
    <row r="5934" spans="1:22" x14ac:dyDescent="0.25">
      <c r="A5934" t="str">
        <f t="shared" si="92"/>
        <v>2018/20195MaleBusiness and managementEU</v>
      </c>
      <c r="B5934" t="s">
        <v>192</v>
      </c>
      <c r="C5934" t="s">
        <v>138</v>
      </c>
      <c r="D5934">
        <v>5</v>
      </c>
      <c r="E5934" t="s">
        <v>2</v>
      </c>
      <c r="F5934" t="s">
        <v>21</v>
      </c>
      <c r="G5934" t="s">
        <v>107</v>
      </c>
      <c r="H5934">
        <v>1930</v>
      </c>
      <c r="I5934">
        <v>1820</v>
      </c>
      <c r="J5934">
        <v>45.6</v>
      </c>
      <c r="K5934">
        <v>5.6</v>
      </c>
      <c r="L5934">
        <v>990</v>
      </c>
      <c r="M5934">
        <v>26.2</v>
      </c>
      <c r="N5934">
        <v>3.2</v>
      </c>
      <c r="O5934">
        <v>23.3</v>
      </c>
      <c r="P5934">
        <v>24.6</v>
      </c>
      <c r="Q5934">
        <v>25.1</v>
      </c>
      <c r="R5934">
        <v>1.8</v>
      </c>
      <c r="S5934">
        <v>405</v>
      </c>
      <c r="T5934">
        <v>24100</v>
      </c>
      <c r="U5934">
        <v>35400</v>
      </c>
      <c r="V5934">
        <v>52600</v>
      </c>
    </row>
    <row r="5935" spans="1:22" x14ac:dyDescent="0.25">
      <c r="A5935" t="str">
        <f t="shared" si="92"/>
        <v>2018/20195MaleBusiness and managementUK</v>
      </c>
      <c r="B5935" t="s">
        <v>192</v>
      </c>
      <c r="C5935" t="s">
        <v>138</v>
      </c>
      <c r="D5935">
        <v>5</v>
      </c>
      <c r="E5935" t="s">
        <v>2</v>
      </c>
      <c r="F5935" t="s">
        <v>61</v>
      </c>
      <c r="G5935" t="s">
        <v>107</v>
      </c>
      <c r="H5935">
        <v>16980</v>
      </c>
      <c r="I5935">
        <v>16765</v>
      </c>
      <c r="J5935">
        <v>1.7</v>
      </c>
      <c r="K5935">
        <v>1.3</v>
      </c>
      <c r="L5935">
        <v>16475</v>
      </c>
      <c r="M5935">
        <v>9.1</v>
      </c>
      <c r="N5935">
        <v>6</v>
      </c>
      <c r="O5935">
        <v>79</v>
      </c>
      <c r="P5935">
        <v>82.1</v>
      </c>
      <c r="Q5935">
        <v>83.1</v>
      </c>
      <c r="R5935">
        <v>4.2</v>
      </c>
      <c r="S5935">
        <v>12825</v>
      </c>
      <c r="T5935">
        <v>22600</v>
      </c>
      <c r="U5935">
        <v>31000</v>
      </c>
      <c r="V5935">
        <v>43400</v>
      </c>
    </row>
    <row r="5936" spans="1:22" x14ac:dyDescent="0.25">
      <c r="A5936" t="str">
        <f t="shared" si="92"/>
        <v>2018/20195MaleBusiness and managementNon-EU</v>
      </c>
      <c r="B5936" t="s">
        <v>192</v>
      </c>
      <c r="C5936" t="s">
        <v>138</v>
      </c>
      <c r="D5936">
        <v>5</v>
      </c>
      <c r="E5936" t="s">
        <v>2</v>
      </c>
      <c r="F5936" t="s">
        <v>125</v>
      </c>
      <c r="G5936" t="s">
        <v>107</v>
      </c>
      <c r="H5936">
        <v>7110</v>
      </c>
      <c r="I5936">
        <v>7025</v>
      </c>
      <c r="J5936">
        <v>68.5</v>
      </c>
      <c r="K5936">
        <v>1.2</v>
      </c>
      <c r="L5936">
        <v>2215</v>
      </c>
      <c r="M5936">
        <v>22.3</v>
      </c>
      <c r="N5936">
        <v>1</v>
      </c>
      <c r="O5936">
        <v>6.7</v>
      </c>
      <c r="P5936">
        <v>7.3</v>
      </c>
      <c r="Q5936">
        <v>8.3000000000000007</v>
      </c>
      <c r="R5936">
        <v>1.5</v>
      </c>
      <c r="S5936">
        <v>420</v>
      </c>
      <c r="T5936">
        <v>19300</v>
      </c>
      <c r="U5936">
        <v>30300</v>
      </c>
      <c r="V5936">
        <v>44500</v>
      </c>
    </row>
    <row r="5937" spans="1:22" x14ac:dyDescent="0.25">
      <c r="A5937" t="str">
        <f t="shared" si="92"/>
        <v>2018/20195MaleCeltic studiesUK</v>
      </c>
      <c r="B5937" t="s">
        <v>192</v>
      </c>
      <c r="C5937" t="s">
        <v>138</v>
      </c>
      <c r="D5937">
        <v>5</v>
      </c>
      <c r="E5937" t="s">
        <v>2</v>
      </c>
      <c r="F5937" t="s">
        <v>61</v>
      </c>
      <c r="G5937" t="s">
        <v>111</v>
      </c>
      <c r="H5937">
        <v>10</v>
      </c>
      <c r="I5937">
        <v>10</v>
      </c>
      <c r="J5937">
        <v>0</v>
      </c>
      <c r="K5937">
        <v>0</v>
      </c>
      <c r="L5937">
        <v>10</v>
      </c>
      <c r="M5937">
        <v>18.2</v>
      </c>
      <c r="N5937">
        <v>9.1</v>
      </c>
      <c r="O5937">
        <v>45.5</v>
      </c>
      <c r="P5937">
        <v>63.6</v>
      </c>
      <c r="Q5937">
        <v>72.7</v>
      </c>
      <c r="R5937">
        <v>27.3</v>
      </c>
      <c r="S5937" t="s">
        <v>124</v>
      </c>
      <c r="T5937" t="s">
        <v>124</v>
      </c>
      <c r="U5937" t="s">
        <v>124</v>
      </c>
      <c r="V5937" t="s">
        <v>124</v>
      </c>
    </row>
    <row r="5938" spans="1:22" x14ac:dyDescent="0.25">
      <c r="A5938" t="str">
        <f t="shared" si="92"/>
        <v>2018/20195MaleCeltic studiesNon-EU</v>
      </c>
      <c r="B5938" t="s">
        <v>192</v>
      </c>
      <c r="C5938" t="s">
        <v>138</v>
      </c>
      <c r="D5938">
        <v>5</v>
      </c>
      <c r="E5938" t="s">
        <v>2</v>
      </c>
      <c r="F5938" t="s">
        <v>125</v>
      </c>
      <c r="G5938" t="s">
        <v>111</v>
      </c>
      <c r="H5938" t="s">
        <v>124</v>
      </c>
      <c r="I5938" t="s">
        <v>124</v>
      </c>
      <c r="J5938" t="s">
        <v>124</v>
      </c>
      <c r="K5938" t="s">
        <v>124</v>
      </c>
      <c r="L5938" t="s">
        <v>124</v>
      </c>
      <c r="M5938" t="s">
        <v>124</v>
      </c>
      <c r="N5938" t="s">
        <v>124</v>
      </c>
      <c r="O5938" t="s">
        <v>124</v>
      </c>
      <c r="P5938" t="s">
        <v>124</v>
      </c>
      <c r="Q5938" t="s">
        <v>124</v>
      </c>
      <c r="R5938" t="s">
        <v>124</v>
      </c>
      <c r="S5938" t="s">
        <v>146</v>
      </c>
      <c r="T5938" t="s">
        <v>146</v>
      </c>
      <c r="U5938" t="s">
        <v>146</v>
      </c>
      <c r="V5938" t="s">
        <v>146</v>
      </c>
    </row>
    <row r="5939" spans="1:22" x14ac:dyDescent="0.25">
      <c r="A5939" t="str">
        <f t="shared" si="92"/>
        <v>2018/20195MaleChemistryEU</v>
      </c>
      <c r="B5939" t="s">
        <v>192</v>
      </c>
      <c r="C5939" t="s">
        <v>138</v>
      </c>
      <c r="D5939">
        <v>5</v>
      </c>
      <c r="E5939" t="s">
        <v>2</v>
      </c>
      <c r="F5939" t="s">
        <v>21</v>
      </c>
      <c r="G5939" t="s">
        <v>90</v>
      </c>
      <c r="H5939">
        <v>35</v>
      </c>
      <c r="I5939">
        <v>35</v>
      </c>
      <c r="J5939">
        <v>26.7</v>
      </c>
      <c r="K5939">
        <v>2.7</v>
      </c>
      <c r="L5939">
        <v>25</v>
      </c>
      <c r="M5939">
        <v>22.5</v>
      </c>
      <c r="N5939">
        <v>2.8</v>
      </c>
      <c r="O5939">
        <v>29</v>
      </c>
      <c r="P5939">
        <v>42.4</v>
      </c>
      <c r="Q5939">
        <v>48</v>
      </c>
      <c r="R5939">
        <v>19</v>
      </c>
      <c r="S5939" t="s">
        <v>124</v>
      </c>
      <c r="T5939" t="s">
        <v>124</v>
      </c>
      <c r="U5939" t="s">
        <v>124</v>
      </c>
      <c r="V5939" t="s">
        <v>124</v>
      </c>
    </row>
    <row r="5940" spans="1:22" x14ac:dyDescent="0.25">
      <c r="A5940" t="str">
        <f t="shared" si="92"/>
        <v>2018/20195MaleChemistryUK</v>
      </c>
      <c r="B5940" t="s">
        <v>192</v>
      </c>
      <c r="C5940" t="s">
        <v>138</v>
      </c>
      <c r="D5940">
        <v>5</v>
      </c>
      <c r="E5940" t="s">
        <v>2</v>
      </c>
      <c r="F5940" t="s">
        <v>61</v>
      </c>
      <c r="G5940" t="s">
        <v>90</v>
      </c>
      <c r="H5940">
        <v>1585</v>
      </c>
      <c r="I5940">
        <v>1565</v>
      </c>
      <c r="J5940">
        <v>1.7</v>
      </c>
      <c r="K5940">
        <v>1.5</v>
      </c>
      <c r="L5940">
        <v>1535</v>
      </c>
      <c r="M5940">
        <v>9</v>
      </c>
      <c r="N5940">
        <v>4.8</v>
      </c>
      <c r="O5940">
        <v>65.8</v>
      </c>
      <c r="P5940">
        <v>77.599999999999994</v>
      </c>
      <c r="Q5940">
        <v>84.5</v>
      </c>
      <c r="R5940">
        <v>18.7</v>
      </c>
      <c r="S5940">
        <v>1000</v>
      </c>
      <c r="T5940">
        <v>25200</v>
      </c>
      <c r="U5940">
        <v>30700</v>
      </c>
      <c r="V5940">
        <v>39100</v>
      </c>
    </row>
    <row r="5941" spans="1:22" x14ac:dyDescent="0.25">
      <c r="A5941" t="str">
        <f t="shared" si="92"/>
        <v>2018/20195MaleChemistryNon-EU</v>
      </c>
      <c r="B5941" t="s">
        <v>192</v>
      </c>
      <c r="C5941" t="s">
        <v>138</v>
      </c>
      <c r="D5941">
        <v>5</v>
      </c>
      <c r="E5941" t="s">
        <v>2</v>
      </c>
      <c r="F5941" t="s">
        <v>125</v>
      </c>
      <c r="G5941" t="s">
        <v>90</v>
      </c>
      <c r="H5941">
        <v>125</v>
      </c>
      <c r="I5941">
        <v>120</v>
      </c>
      <c r="J5941">
        <v>60.4</v>
      </c>
      <c r="K5941">
        <v>1.1000000000000001</v>
      </c>
      <c r="L5941">
        <v>50</v>
      </c>
      <c r="M5941">
        <v>19.2</v>
      </c>
      <c r="N5941">
        <v>1.2</v>
      </c>
      <c r="O5941">
        <v>10.4</v>
      </c>
      <c r="P5941">
        <v>14.2</v>
      </c>
      <c r="Q5941">
        <v>19.100000000000001</v>
      </c>
      <c r="R5941">
        <v>8.6999999999999993</v>
      </c>
      <c r="S5941">
        <v>10</v>
      </c>
      <c r="T5941">
        <v>34300</v>
      </c>
      <c r="U5941">
        <v>39800</v>
      </c>
      <c r="V5941">
        <v>47100</v>
      </c>
    </row>
    <row r="5942" spans="1:22" x14ac:dyDescent="0.25">
      <c r="A5942" t="str">
        <f t="shared" si="92"/>
        <v>2018/20195MaleCombined and general studiesEU</v>
      </c>
      <c r="B5942" t="s">
        <v>192</v>
      </c>
      <c r="C5942" t="s">
        <v>138</v>
      </c>
      <c r="D5942">
        <v>5</v>
      </c>
      <c r="E5942" t="s">
        <v>2</v>
      </c>
      <c r="F5942" t="s">
        <v>21</v>
      </c>
      <c r="G5942" t="s">
        <v>120</v>
      </c>
      <c r="H5942">
        <v>20</v>
      </c>
      <c r="I5942">
        <v>15</v>
      </c>
      <c r="J5942">
        <v>32.4</v>
      </c>
      <c r="K5942">
        <v>5.6</v>
      </c>
      <c r="L5942">
        <v>10</v>
      </c>
      <c r="M5942">
        <v>26.5</v>
      </c>
      <c r="N5942">
        <v>5.9</v>
      </c>
      <c r="O5942">
        <v>29.4</v>
      </c>
      <c r="P5942">
        <v>35.299999999999997</v>
      </c>
      <c r="Q5942">
        <v>35.299999999999997</v>
      </c>
      <c r="R5942">
        <v>5.9</v>
      </c>
      <c r="S5942" t="s">
        <v>124</v>
      </c>
      <c r="T5942" t="s">
        <v>124</v>
      </c>
      <c r="U5942" t="s">
        <v>124</v>
      </c>
      <c r="V5942" t="s">
        <v>124</v>
      </c>
    </row>
    <row r="5943" spans="1:22" x14ac:dyDescent="0.25">
      <c r="A5943" t="str">
        <f t="shared" si="92"/>
        <v>2018/20195MaleCombined and general studiesUK</v>
      </c>
      <c r="B5943" t="s">
        <v>192</v>
      </c>
      <c r="C5943" t="s">
        <v>138</v>
      </c>
      <c r="D5943">
        <v>5</v>
      </c>
      <c r="E5943" t="s">
        <v>2</v>
      </c>
      <c r="F5943" t="s">
        <v>61</v>
      </c>
      <c r="G5943" t="s">
        <v>120</v>
      </c>
      <c r="H5943">
        <v>1975</v>
      </c>
      <c r="I5943">
        <v>1925</v>
      </c>
      <c r="J5943">
        <v>2.2000000000000002</v>
      </c>
      <c r="K5943">
        <v>2.7</v>
      </c>
      <c r="L5943">
        <v>1880</v>
      </c>
      <c r="M5943">
        <v>12.8</v>
      </c>
      <c r="N5943">
        <v>6.2</v>
      </c>
      <c r="O5943">
        <v>68.900000000000006</v>
      </c>
      <c r="P5943">
        <v>76.099999999999994</v>
      </c>
      <c r="Q5943">
        <v>78.7</v>
      </c>
      <c r="R5943">
        <v>9.9</v>
      </c>
      <c r="S5943">
        <v>1215</v>
      </c>
      <c r="T5943">
        <v>18200</v>
      </c>
      <c r="U5943">
        <v>28800</v>
      </c>
      <c r="V5943">
        <v>42000</v>
      </c>
    </row>
    <row r="5944" spans="1:22" x14ac:dyDescent="0.25">
      <c r="A5944" t="str">
        <f t="shared" si="92"/>
        <v>2018/20195MaleCombined and general studiesNon-EU</v>
      </c>
      <c r="B5944" t="s">
        <v>192</v>
      </c>
      <c r="C5944" t="s">
        <v>138</v>
      </c>
      <c r="D5944">
        <v>5</v>
      </c>
      <c r="E5944" t="s">
        <v>2</v>
      </c>
      <c r="F5944" t="s">
        <v>125</v>
      </c>
      <c r="G5944" t="s">
        <v>120</v>
      </c>
      <c r="H5944">
        <v>20</v>
      </c>
      <c r="I5944">
        <v>20</v>
      </c>
      <c r="J5944">
        <v>28.6</v>
      </c>
      <c r="K5944">
        <v>0</v>
      </c>
      <c r="L5944">
        <v>10</v>
      </c>
      <c r="M5944">
        <v>42.9</v>
      </c>
      <c r="N5944">
        <v>0</v>
      </c>
      <c r="O5944">
        <v>17.100000000000001</v>
      </c>
      <c r="P5944">
        <v>22.9</v>
      </c>
      <c r="Q5944">
        <v>28.6</v>
      </c>
      <c r="R5944">
        <v>11.4</v>
      </c>
      <c r="S5944" t="s">
        <v>124</v>
      </c>
      <c r="T5944" t="s">
        <v>124</v>
      </c>
      <c r="U5944" t="s">
        <v>124</v>
      </c>
      <c r="V5944" t="s">
        <v>124</v>
      </c>
    </row>
    <row r="5945" spans="1:22" x14ac:dyDescent="0.25">
      <c r="A5945" t="str">
        <f t="shared" si="92"/>
        <v>2018/20195MaleComputingEU</v>
      </c>
      <c r="B5945" t="s">
        <v>192</v>
      </c>
      <c r="C5945" t="s">
        <v>138</v>
      </c>
      <c r="D5945">
        <v>5</v>
      </c>
      <c r="E5945" t="s">
        <v>2</v>
      </c>
      <c r="F5945" t="s">
        <v>21</v>
      </c>
      <c r="G5945" t="s">
        <v>95</v>
      </c>
      <c r="H5945">
        <v>585</v>
      </c>
      <c r="I5945">
        <v>555</v>
      </c>
      <c r="J5945">
        <v>34.700000000000003</v>
      </c>
      <c r="K5945">
        <v>5.2</v>
      </c>
      <c r="L5945">
        <v>365</v>
      </c>
      <c r="M5945">
        <v>20.3</v>
      </c>
      <c r="N5945">
        <v>3.3</v>
      </c>
      <c r="O5945">
        <v>36.5</v>
      </c>
      <c r="P5945">
        <v>39.299999999999997</v>
      </c>
      <c r="Q5945">
        <v>41.7</v>
      </c>
      <c r="R5945">
        <v>5.2</v>
      </c>
      <c r="S5945">
        <v>195</v>
      </c>
      <c r="T5945">
        <v>27700</v>
      </c>
      <c r="U5945">
        <v>41600</v>
      </c>
      <c r="V5945">
        <v>60600</v>
      </c>
    </row>
    <row r="5946" spans="1:22" x14ac:dyDescent="0.25">
      <c r="A5946" t="str">
        <f t="shared" si="92"/>
        <v>2018/20195MaleComputingUK</v>
      </c>
      <c r="B5946" t="s">
        <v>192</v>
      </c>
      <c r="C5946" t="s">
        <v>138</v>
      </c>
      <c r="D5946">
        <v>5</v>
      </c>
      <c r="E5946" t="s">
        <v>2</v>
      </c>
      <c r="F5946" t="s">
        <v>61</v>
      </c>
      <c r="G5946" t="s">
        <v>95</v>
      </c>
      <c r="H5946">
        <v>8935</v>
      </c>
      <c r="I5946">
        <v>8845</v>
      </c>
      <c r="J5946">
        <v>1.1000000000000001</v>
      </c>
      <c r="K5946">
        <v>1</v>
      </c>
      <c r="L5946">
        <v>8745</v>
      </c>
      <c r="M5946">
        <v>8.5</v>
      </c>
      <c r="N5946">
        <v>6.1</v>
      </c>
      <c r="O5946">
        <v>80.3</v>
      </c>
      <c r="P5946">
        <v>83.1</v>
      </c>
      <c r="Q5946">
        <v>84.3</v>
      </c>
      <c r="R5946">
        <v>4</v>
      </c>
      <c r="S5946">
        <v>6920</v>
      </c>
      <c r="T5946">
        <v>22600</v>
      </c>
      <c r="U5946">
        <v>31400</v>
      </c>
      <c r="V5946">
        <v>42700</v>
      </c>
    </row>
    <row r="5947" spans="1:22" x14ac:dyDescent="0.25">
      <c r="A5947" t="str">
        <f t="shared" si="92"/>
        <v>2018/20195MaleComputingNon-EU</v>
      </c>
      <c r="B5947" t="s">
        <v>192</v>
      </c>
      <c r="C5947" t="s">
        <v>138</v>
      </c>
      <c r="D5947">
        <v>5</v>
      </c>
      <c r="E5947" t="s">
        <v>2</v>
      </c>
      <c r="F5947" t="s">
        <v>125</v>
      </c>
      <c r="G5947" t="s">
        <v>95</v>
      </c>
      <c r="H5947">
        <v>1340</v>
      </c>
      <c r="I5947">
        <v>1315</v>
      </c>
      <c r="J5947">
        <v>44.3</v>
      </c>
      <c r="K5947">
        <v>1.7</v>
      </c>
      <c r="L5947">
        <v>735</v>
      </c>
      <c r="M5947">
        <v>32.5</v>
      </c>
      <c r="N5947">
        <v>1.7</v>
      </c>
      <c r="O5947">
        <v>18</v>
      </c>
      <c r="P5947">
        <v>19.5</v>
      </c>
      <c r="Q5947">
        <v>21.5</v>
      </c>
      <c r="R5947">
        <v>3.5</v>
      </c>
      <c r="S5947">
        <v>215</v>
      </c>
      <c r="T5947">
        <v>21500</v>
      </c>
      <c r="U5947">
        <v>31800</v>
      </c>
      <c r="V5947">
        <v>49600</v>
      </c>
    </row>
    <row r="5948" spans="1:22" x14ac:dyDescent="0.25">
      <c r="A5948" t="str">
        <f t="shared" si="92"/>
        <v>2018/20195MaleCreative arts and designEU</v>
      </c>
      <c r="B5948" t="s">
        <v>192</v>
      </c>
      <c r="C5948" t="s">
        <v>138</v>
      </c>
      <c r="D5948">
        <v>5</v>
      </c>
      <c r="E5948" t="s">
        <v>2</v>
      </c>
      <c r="F5948" t="s">
        <v>21</v>
      </c>
      <c r="G5948" t="s">
        <v>116</v>
      </c>
      <c r="H5948">
        <v>335</v>
      </c>
      <c r="I5948">
        <v>315</v>
      </c>
      <c r="J5948">
        <v>27.4</v>
      </c>
      <c r="K5948">
        <v>6.1</v>
      </c>
      <c r="L5948">
        <v>230</v>
      </c>
      <c r="M5948">
        <v>33.299999999999997</v>
      </c>
      <c r="N5948">
        <v>4</v>
      </c>
      <c r="O5948">
        <v>33.799999999999997</v>
      </c>
      <c r="P5948">
        <v>34.1</v>
      </c>
      <c r="Q5948">
        <v>35.4</v>
      </c>
      <c r="R5948">
        <v>1.6</v>
      </c>
      <c r="S5948">
        <v>95</v>
      </c>
      <c r="T5948">
        <v>17200</v>
      </c>
      <c r="U5948">
        <v>25200</v>
      </c>
      <c r="V5948">
        <v>33900</v>
      </c>
    </row>
    <row r="5949" spans="1:22" x14ac:dyDescent="0.25">
      <c r="A5949" t="str">
        <f t="shared" si="92"/>
        <v>2018/20195MaleCreative arts and designUK</v>
      </c>
      <c r="B5949" t="s">
        <v>192</v>
      </c>
      <c r="C5949" t="s">
        <v>138</v>
      </c>
      <c r="D5949">
        <v>5</v>
      </c>
      <c r="E5949" t="s">
        <v>2</v>
      </c>
      <c r="F5949" t="s">
        <v>61</v>
      </c>
      <c r="G5949" t="s">
        <v>116</v>
      </c>
      <c r="H5949">
        <v>7710</v>
      </c>
      <c r="I5949">
        <v>7645</v>
      </c>
      <c r="J5949">
        <v>1</v>
      </c>
      <c r="K5949">
        <v>0.9</v>
      </c>
      <c r="L5949">
        <v>7570</v>
      </c>
      <c r="M5949">
        <v>8.9</v>
      </c>
      <c r="N5949">
        <v>7.8</v>
      </c>
      <c r="O5949">
        <v>78.400000000000006</v>
      </c>
      <c r="P5949">
        <v>81.099999999999994</v>
      </c>
      <c r="Q5949">
        <v>82.3</v>
      </c>
      <c r="R5949">
        <v>3.8</v>
      </c>
      <c r="S5949">
        <v>5595</v>
      </c>
      <c r="T5949">
        <v>16700</v>
      </c>
      <c r="U5949">
        <v>23400</v>
      </c>
      <c r="V5949">
        <v>30700</v>
      </c>
    </row>
    <row r="5950" spans="1:22" x14ac:dyDescent="0.25">
      <c r="A5950" t="str">
        <f t="shared" si="92"/>
        <v>2018/20195MaleCreative arts and designNon-EU</v>
      </c>
      <c r="B5950" t="s">
        <v>192</v>
      </c>
      <c r="C5950" t="s">
        <v>138</v>
      </c>
      <c r="D5950">
        <v>5</v>
      </c>
      <c r="E5950" t="s">
        <v>2</v>
      </c>
      <c r="F5950" t="s">
        <v>125</v>
      </c>
      <c r="G5950" t="s">
        <v>116</v>
      </c>
      <c r="H5950">
        <v>490</v>
      </c>
      <c r="I5950">
        <v>480</v>
      </c>
      <c r="J5950">
        <v>55.9</v>
      </c>
      <c r="K5950">
        <v>2.2999999999999998</v>
      </c>
      <c r="L5950">
        <v>210</v>
      </c>
      <c r="M5950">
        <v>29</v>
      </c>
      <c r="N5950">
        <v>1.8</v>
      </c>
      <c r="O5950">
        <v>12.6</v>
      </c>
      <c r="P5950">
        <v>13</v>
      </c>
      <c r="Q5950">
        <v>13.3</v>
      </c>
      <c r="R5950">
        <v>0.7</v>
      </c>
      <c r="S5950">
        <v>55</v>
      </c>
      <c r="T5950">
        <v>16800</v>
      </c>
      <c r="U5950">
        <v>24700</v>
      </c>
      <c r="V5950">
        <v>36100</v>
      </c>
    </row>
    <row r="5951" spans="1:22" x14ac:dyDescent="0.25">
      <c r="A5951" t="str">
        <f t="shared" si="92"/>
        <v>2018/20195MaleEconomicsEU</v>
      </c>
      <c r="B5951" t="s">
        <v>192</v>
      </c>
      <c r="C5951" t="s">
        <v>138</v>
      </c>
      <c r="D5951">
        <v>5</v>
      </c>
      <c r="E5951" t="s">
        <v>2</v>
      </c>
      <c r="F5951" t="s">
        <v>21</v>
      </c>
      <c r="G5951" t="s">
        <v>8</v>
      </c>
      <c r="H5951">
        <v>360</v>
      </c>
      <c r="I5951">
        <v>340</v>
      </c>
      <c r="J5951">
        <v>31.9</v>
      </c>
      <c r="K5951">
        <v>5.9</v>
      </c>
      <c r="L5951">
        <v>230</v>
      </c>
      <c r="M5951">
        <v>24.6</v>
      </c>
      <c r="N5951">
        <v>3.3</v>
      </c>
      <c r="O5951">
        <v>35.200000000000003</v>
      </c>
      <c r="P5951">
        <v>37.799999999999997</v>
      </c>
      <c r="Q5951">
        <v>40.200000000000003</v>
      </c>
      <c r="R5951">
        <v>5</v>
      </c>
      <c r="S5951">
        <v>115</v>
      </c>
      <c r="T5951">
        <v>32500</v>
      </c>
      <c r="U5951">
        <v>52900</v>
      </c>
      <c r="V5951">
        <v>93800</v>
      </c>
    </row>
    <row r="5952" spans="1:22" x14ac:dyDescent="0.25">
      <c r="A5952" t="str">
        <f t="shared" si="92"/>
        <v>2018/20195MaleEconomicsUK</v>
      </c>
      <c r="B5952" t="s">
        <v>192</v>
      </c>
      <c r="C5952" t="s">
        <v>138</v>
      </c>
      <c r="D5952">
        <v>5</v>
      </c>
      <c r="E5952" t="s">
        <v>2</v>
      </c>
      <c r="F5952" t="s">
        <v>61</v>
      </c>
      <c r="G5952" t="s">
        <v>8</v>
      </c>
      <c r="H5952">
        <v>3635</v>
      </c>
      <c r="I5952">
        <v>3565</v>
      </c>
      <c r="J5952">
        <v>1.2</v>
      </c>
      <c r="K5952">
        <v>1.8</v>
      </c>
      <c r="L5952">
        <v>3525</v>
      </c>
      <c r="M5952">
        <v>9.9</v>
      </c>
      <c r="N5952">
        <v>5.7</v>
      </c>
      <c r="O5952">
        <v>78.5</v>
      </c>
      <c r="P5952">
        <v>81.599999999999994</v>
      </c>
      <c r="Q5952">
        <v>83.2</v>
      </c>
      <c r="R5952">
        <v>4.7</v>
      </c>
      <c r="S5952">
        <v>2735</v>
      </c>
      <c r="T5952">
        <v>30300</v>
      </c>
      <c r="U5952">
        <v>43400</v>
      </c>
      <c r="V5952">
        <v>59100</v>
      </c>
    </row>
    <row r="5953" spans="1:22" x14ac:dyDescent="0.25">
      <c r="A5953" t="str">
        <f t="shared" si="92"/>
        <v>2018/20195MaleEconomicsNon-EU</v>
      </c>
      <c r="B5953" t="s">
        <v>192</v>
      </c>
      <c r="C5953" t="s">
        <v>138</v>
      </c>
      <c r="D5953">
        <v>5</v>
      </c>
      <c r="E5953" t="s">
        <v>2</v>
      </c>
      <c r="F5953" t="s">
        <v>125</v>
      </c>
      <c r="G5953" t="s">
        <v>8</v>
      </c>
      <c r="H5953">
        <v>1000</v>
      </c>
      <c r="I5953">
        <v>980</v>
      </c>
      <c r="J5953">
        <v>61.5</v>
      </c>
      <c r="K5953">
        <v>1.7</v>
      </c>
      <c r="L5953">
        <v>380</v>
      </c>
      <c r="M5953">
        <v>22.4</v>
      </c>
      <c r="N5953">
        <v>1.3</v>
      </c>
      <c r="O5953">
        <v>12.6</v>
      </c>
      <c r="P5953">
        <v>13.7</v>
      </c>
      <c r="Q5953">
        <v>14.8</v>
      </c>
      <c r="R5953">
        <v>2.1</v>
      </c>
      <c r="S5953">
        <v>120</v>
      </c>
      <c r="T5953">
        <v>33200</v>
      </c>
      <c r="U5953">
        <v>50000</v>
      </c>
      <c r="V5953">
        <v>85000</v>
      </c>
    </row>
    <row r="5954" spans="1:22" x14ac:dyDescent="0.25">
      <c r="A5954" t="str">
        <f t="shared" si="92"/>
        <v>2018/20195MaleEducation and teachingEU</v>
      </c>
      <c r="B5954" t="s">
        <v>192</v>
      </c>
      <c r="C5954" t="s">
        <v>138</v>
      </c>
      <c r="D5954">
        <v>5</v>
      </c>
      <c r="E5954" t="s">
        <v>2</v>
      </c>
      <c r="F5954" t="s">
        <v>21</v>
      </c>
      <c r="G5954" t="s">
        <v>118</v>
      </c>
      <c r="H5954">
        <v>15</v>
      </c>
      <c r="I5954">
        <v>15</v>
      </c>
      <c r="J5954">
        <v>17.600000000000001</v>
      </c>
      <c r="K5954">
        <v>17.5</v>
      </c>
      <c r="L5954">
        <v>10</v>
      </c>
      <c r="M5954">
        <v>33</v>
      </c>
      <c r="N5954">
        <v>0</v>
      </c>
      <c r="O5954">
        <v>42.3</v>
      </c>
      <c r="P5954">
        <v>49.4</v>
      </c>
      <c r="Q5954">
        <v>49.4</v>
      </c>
      <c r="R5954">
        <v>7.1</v>
      </c>
      <c r="S5954" t="s">
        <v>124</v>
      </c>
      <c r="T5954" t="s">
        <v>124</v>
      </c>
      <c r="U5954" t="s">
        <v>124</v>
      </c>
      <c r="V5954" t="s">
        <v>124</v>
      </c>
    </row>
    <row r="5955" spans="1:22" x14ac:dyDescent="0.25">
      <c r="A5955" t="str">
        <f t="shared" si="92"/>
        <v>2018/20195MaleEducation and teachingUK</v>
      </c>
      <c r="B5955" t="s">
        <v>192</v>
      </c>
      <c r="C5955" t="s">
        <v>138</v>
      </c>
      <c r="D5955">
        <v>5</v>
      </c>
      <c r="E5955" t="s">
        <v>2</v>
      </c>
      <c r="F5955" t="s">
        <v>61</v>
      </c>
      <c r="G5955" t="s">
        <v>118</v>
      </c>
      <c r="H5955">
        <v>1940</v>
      </c>
      <c r="I5955">
        <v>1915</v>
      </c>
      <c r="J5955">
        <v>0.7</v>
      </c>
      <c r="K5955">
        <v>1.2</v>
      </c>
      <c r="L5955">
        <v>1905</v>
      </c>
      <c r="M5955">
        <v>6.9</v>
      </c>
      <c r="N5955">
        <v>4.8</v>
      </c>
      <c r="O5955">
        <v>80.599999999999994</v>
      </c>
      <c r="P5955">
        <v>86.3</v>
      </c>
      <c r="Q5955">
        <v>87.6</v>
      </c>
      <c r="R5955">
        <v>7</v>
      </c>
      <c r="S5955">
        <v>1500</v>
      </c>
      <c r="T5955">
        <v>21200</v>
      </c>
      <c r="U5955">
        <v>27700</v>
      </c>
      <c r="V5955">
        <v>32500</v>
      </c>
    </row>
    <row r="5956" spans="1:22" x14ac:dyDescent="0.25">
      <c r="A5956" t="str">
        <f t="shared" ref="A5956:A6019" si="93">B5956&amp;D5956&amp;E5956&amp;G5956&amp;F5956</f>
        <v>2018/20195MaleEducation and teachingNon-EU</v>
      </c>
      <c r="B5956" t="s">
        <v>192</v>
      </c>
      <c r="C5956" t="s">
        <v>138</v>
      </c>
      <c r="D5956">
        <v>5</v>
      </c>
      <c r="E5956" t="s">
        <v>2</v>
      </c>
      <c r="F5956" t="s">
        <v>125</v>
      </c>
      <c r="G5956" t="s">
        <v>118</v>
      </c>
      <c r="H5956">
        <v>55</v>
      </c>
      <c r="I5956">
        <v>55</v>
      </c>
      <c r="J5956">
        <v>36.299999999999997</v>
      </c>
      <c r="K5956">
        <v>0.9</v>
      </c>
      <c r="L5956">
        <v>35</v>
      </c>
      <c r="M5956">
        <v>54.7</v>
      </c>
      <c r="N5956">
        <v>0</v>
      </c>
      <c r="O5956">
        <v>9</v>
      </c>
      <c r="P5956">
        <v>9</v>
      </c>
      <c r="Q5956">
        <v>9</v>
      </c>
      <c r="R5956">
        <v>0</v>
      </c>
      <c r="S5956" t="s">
        <v>124</v>
      </c>
      <c r="T5956" t="s">
        <v>124</v>
      </c>
      <c r="U5956" t="s">
        <v>124</v>
      </c>
      <c r="V5956" t="s">
        <v>124</v>
      </c>
    </row>
    <row r="5957" spans="1:22" x14ac:dyDescent="0.25">
      <c r="A5957" t="str">
        <f t="shared" si="93"/>
        <v>2018/20195MaleEngineeringEU</v>
      </c>
      <c r="B5957" t="s">
        <v>192</v>
      </c>
      <c r="C5957" t="s">
        <v>138</v>
      </c>
      <c r="D5957">
        <v>5</v>
      </c>
      <c r="E5957" t="s">
        <v>2</v>
      </c>
      <c r="F5957" t="s">
        <v>21</v>
      </c>
      <c r="G5957" t="s">
        <v>93</v>
      </c>
      <c r="H5957">
        <v>1060</v>
      </c>
      <c r="I5957">
        <v>1010</v>
      </c>
      <c r="J5957">
        <v>39.700000000000003</v>
      </c>
      <c r="K5957">
        <v>4.5</v>
      </c>
      <c r="L5957">
        <v>610</v>
      </c>
      <c r="M5957">
        <v>20.9</v>
      </c>
      <c r="N5957">
        <v>3.6</v>
      </c>
      <c r="O5957">
        <v>28.1</v>
      </c>
      <c r="P5957">
        <v>33.299999999999997</v>
      </c>
      <c r="Q5957">
        <v>35.799999999999997</v>
      </c>
      <c r="R5957">
        <v>7.7</v>
      </c>
      <c r="S5957">
        <v>275</v>
      </c>
      <c r="T5957">
        <v>29900</v>
      </c>
      <c r="U5957">
        <v>38300</v>
      </c>
      <c r="V5957">
        <v>50000</v>
      </c>
    </row>
    <row r="5958" spans="1:22" x14ac:dyDescent="0.25">
      <c r="A5958" t="str">
        <f t="shared" si="93"/>
        <v>2018/20195MaleEngineeringUK</v>
      </c>
      <c r="B5958" t="s">
        <v>192</v>
      </c>
      <c r="C5958" t="s">
        <v>138</v>
      </c>
      <c r="D5958">
        <v>5</v>
      </c>
      <c r="E5958" t="s">
        <v>2</v>
      </c>
      <c r="F5958" t="s">
        <v>61</v>
      </c>
      <c r="G5958" t="s">
        <v>93</v>
      </c>
      <c r="H5958">
        <v>10280</v>
      </c>
      <c r="I5958">
        <v>10125</v>
      </c>
      <c r="J5958">
        <v>1.9</v>
      </c>
      <c r="K5958">
        <v>1.5</v>
      </c>
      <c r="L5958">
        <v>9935</v>
      </c>
      <c r="M5958">
        <v>8.1</v>
      </c>
      <c r="N5958">
        <v>4.8</v>
      </c>
      <c r="O5958">
        <v>77.3</v>
      </c>
      <c r="P5958">
        <v>83.2</v>
      </c>
      <c r="Q5958">
        <v>85.3</v>
      </c>
      <c r="R5958">
        <v>8</v>
      </c>
      <c r="S5958">
        <v>7630</v>
      </c>
      <c r="T5958">
        <v>28400</v>
      </c>
      <c r="U5958">
        <v>36900</v>
      </c>
      <c r="V5958">
        <v>46400</v>
      </c>
    </row>
    <row r="5959" spans="1:22" x14ac:dyDescent="0.25">
      <c r="A5959" t="str">
        <f t="shared" si="93"/>
        <v>2018/20195MaleEngineeringNon-EU</v>
      </c>
      <c r="B5959" t="s">
        <v>192</v>
      </c>
      <c r="C5959" t="s">
        <v>138</v>
      </c>
      <c r="D5959">
        <v>5</v>
      </c>
      <c r="E5959" t="s">
        <v>2</v>
      </c>
      <c r="F5959" t="s">
        <v>125</v>
      </c>
      <c r="G5959" t="s">
        <v>93</v>
      </c>
      <c r="H5959">
        <v>4160</v>
      </c>
      <c r="I5959">
        <v>4085</v>
      </c>
      <c r="J5959">
        <v>57.6</v>
      </c>
      <c r="K5959">
        <v>1.8</v>
      </c>
      <c r="L5959">
        <v>1730</v>
      </c>
      <c r="M5959">
        <v>24.9</v>
      </c>
      <c r="N5959">
        <v>1.2</v>
      </c>
      <c r="O5959">
        <v>10.4</v>
      </c>
      <c r="P5959">
        <v>13.5</v>
      </c>
      <c r="Q5959">
        <v>16.3</v>
      </c>
      <c r="R5959">
        <v>5.9</v>
      </c>
      <c r="S5959">
        <v>390</v>
      </c>
      <c r="T5959">
        <v>27700</v>
      </c>
      <c r="U5959">
        <v>36100</v>
      </c>
      <c r="V5959">
        <v>47400</v>
      </c>
    </row>
    <row r="5960" spans="1:22" x14ac:dyDescent="0.25">
      <c r="A5960" t="str">
        <f t="shared" si="93"/>
        <v>2018/20195MaleEnglish studiesEU</v>
      </c>
      <c r="B5960" t="s">
        <v>192</v>
      </c>
      <c r="C5960" t="s">
        <v>138</v>
      </c>
      <c r="D5960">
        <v>5</v>
      </c>
      <c r="E5960" t="s">
        <v>2</v>
      </c>
      <c r="F5960" t="s">
        <v>21</v>
      </c>
      <c r="G5960" t="s">
        <v>109</v>
      </c>
      <c r="H5960">
        <v>80</v>
      </c>
      <c r="I5960">
        <v>75</v>
      </c>
      <c r="J5960">
        <v>29.9</v>
      </c>
      <c r="K5960">
        <v>4.5</v>
      </c>
      <c r="L5960">
        <v>50</v>
      </c>
      <c r="M5960">
        <v>29.6</v>
      </c>
      <c r="N5960">
        <v>2.7</v>
      </c>
      <c r="O5960">
        <v>21.6</v>
      </c>
      <c r="P5960">
        <v>35.1</v>
      </c>
      <c r="Q5960">
        <v>37.799999999999997</v>
      </c>
      <c r="R5960">
        <v>16.2</v>
      </c>
      <c r="S5960">
        <v>15</v>
      </c>
      <c r="T5960">
        <v>17900</v>
      </c>
      <c r="U5960">
        <v>22600</v>
      </c>
      <c r="V5960">
        <v>24800</v>
      </c>
    </row>
    <row r="5961" spans="1:22" x14ac:dyDescent="0.25">
      <c r="A5961" t="str">
        <f t="shared" si="93"/>
        <v>2018/20195MaleEnglish studiesUK</v>
      </c>
      <c r="B5961" t="s">
        <v>192</v>
      </c>
      <c r="C5961" t="s">
        <v>138</v>
      </c>
      <c r="D5961">
        <v>5</v>
      </c>
      <c r="E5961" t="s">
        <v>2</v>
      </c>
      <c r="F5961" t="s">
        <v>61</v>
      </c>
      <c r="G5961" t="s">
        <v>109</v>
      </c>
      <c r="H5961">
        <v>3415</v>
      </c>
      <c r="I5961">
        <v>3375</v>
      </c>
      <c r="J5961">
        <v>1</v>
      </c>
      <c r="K5961">
        <v>1.2</v>
      </c>
      <c r="L5961">
        <v>3340</v>
      </c>
      <c r="M5961">
        <v>9.3000000000000007</v>
      </c>
      <c r="N5961">
        <v>7.2</v>
      </c>
      <c r="O5961">
        <v>71.5</v>
      </c>
      <c r="P5961">
        <v>78.599999999999994</v>
      </c>
      <c r="Q5961">
        <v>82.5</v>
      </c>
      <c r="R5961">
        <v>10.9</v>
      </c>
      <c r="S5961">
        <v>2310</v>
      </c>
      <c r="T5961">
        <v>18600</v>
      </c>
      <c r="U5961">
        <v>25200</v>
      </c>
      <c r="V5961">
        <v>32500</v>
      </c>
    </row>
    <row r="5962" spans="1:22" x14ac:dyDescent="0.25">
      <c r="A5962" t="str">
        <f t="shared" si="93"/>
        <v>2018/20195MaleEnglish studiesNon-EU</v>
      </c>
      <c r="B5962" t="s">
        <v>192</v>
      </c>
      <c r="C5962" t="s">
        <v>138</v>
      </c>
      <c r="D5962">
        <v>5</v>
      </c>
      <c r="E5962" t="s">
        <v>2</v>
      </c>
      <c r="F5962" t="s">
        <v>125</v>
      </c>
      <c r="G5962" t="s">
        <v>109</v>
      </c>
      <c r="H5962">
        <v>310</v>
      </c>
      <c r="I5962">
        <v>305</v>
      </c>
      <c r="J5962">
        <v>77.7</v>
      </c>
      <c r="K5962">
        <v>1</v>
      </c>
      <c r="L5962">
        <v>70</v>
      </c>
      <c r="M5962">
        <v>13</v>
      </c>
      <c r="N5962">
        <v>0.5</v>
      </c>
      <c r="O5962">
        <v>6.1</v>
      </c>
      <c r="P5962">
        <v>7</v>
      </c>
      <c r="Q5962">
        <v>8.6999999999999993</v>
      </c>
      <c r="R5962">
        <v>2.6</v>
      </c>
      <c r="S5962">
        <v>15</v>
      </c>
      <c r="T5962">
        <v>17000</v>
      </c>
      <c r="U5962">
        <v>22600</v>
      </c>
      <c r="V5962">
        <v>35000</v>
      </c>
    </row>
    <row r="5963" spans="1:22" x14ac:dyDescent="0.25">
      <c r="A5963" t="str">
        <f t="shared" si="93"/>
        <v>2018/20195MaleGeneral, applied and forensic sciencesEU</v>
      </c>
      <c r="B5963" t="s">
        <v>192</v>
      </c>
      <c r="C5963" t="s">
        <v>138</v>
      </c>
      <c r="D5963">
        <v>5</v>
      </c>
      <c r="E5963" t="s">
        <v>2</v>
      </c>
      <c r="F5963" t="s">
        <v>21</v>
      </c>
      <c r="G5963" t="s">
        <v>147</v>
      </c>
      <c r="H5963">
        <v>25</v>
      </c>
      <c r="I5963">
        <v>25</v>
      </c>
      <c r="J5963">
        <v>34.799999999999997</v>
      </c>
      <c r="K5963">
        <v>0</v>
      </c>
      <c r="L5963">
        <v>15</v>
      </c>
      <c r="M5963">
        <v>8.1999999999999993</v>
      </c>
      <c r="N5963">
        <v>6.6</v>
      </c>
      <c r="O5963">
        <v>21.6</v>
      </c>
      <c r="P5963">
        <v>38.700000000000003</v>
      </c>
      <c r="Q5963">
        <v>50.5</v>
      </c>
      <c r="R5963">
        <v>28.9</v>
      </c>
      <c r="S5963" t="s">
        <v>124</v>
      </c>
      <c r="T5963" t="s">
        <v>124</v>
      </c>
      <c r="U5963" t="s">
        <v>124</v>
      </c>
      <c r="V5963" t="s">
        <v>124</v>
      </c>
    </row>
    <row r="5964" spans="1:22" x14ac:dyDescent="0.25">
      <c r="A5964" t="str">
        <f t="shared" si="93"/>
        <v>2018/20195MaleGeneral, applied and forensic sciencesUK</v>
      </c>
      <c r="B5964" t="s">
        <v>192</v>
      </c>
      <c r="C5964" t="s">
        <v>138</v>
      </c>
      <c r="D5964">
        <v>5</v>
      </c>
      <c r="E5964" t="s">
        <v>2</v>
      </c>
      <c r="F5964" t="s">
        <v>61</v>
      </c>
      <c r="G5964" t="s">
        <v>147</v>
      </c>
      <c r="H5964">
        <v>765</v>
      </c>
      <c r="I5964">
        <v>755</v>
      </c>
      <c r="J5964">
        <v>1.2</v>
      </c>
      <c r="K5964">
        <v>1</v>
      </c>
      <c r="L5964">
        <v>745</v>
      </c>
      <c r="M5964">
        <v>7.9</v>
      </c>
      <c r="N5964">
        <v>6</v>
      </c>
      <c r="O5964">
        <v>74.2</v>
      </c>
      <c r="P5964">
        <v>81.5</v>
      </c>
      <c r="Q5964">
        <v>84.8</v>
      </c>
      <c r="R5964">
        <v>10.6</v>
      </c>
      <c r="S5964">
        <v>545</v>
      </c>
      <c r="T5964">
        <v>20400</v>
      </c>
      <c r="U5964">
        <v>25600</v>
      </c>
      <c r="V5964">
        <v>32800</v>
      </c>
    </row>
    <row r="5965" spans="1:22" x14ac:dyDescent="0.25">
      <c r="A5965" t="str">
        <f t="shared" si="93"/>
        <v>2018/20195MaleGeneral, applied and forensic sciencesNon-EU</v>
      </c>
      <c r="B5965" t="s">
        <v>192</v>
      </c>
      <c r="C5965" t="s">
        <v>138</v>
      </c>
      <c r="D5965">
        <v>5</v>
      </c>
      <c r="E5965" t="s">
        <v>2</v>
      </c>
      <c r="F5965" t="s">
        <v>125</v>
      </c>
      <c r="G5965" t="s">
        <v>147</v>
      </c>
      <c r="H5965">
        <v>40</v>
      </c>
      <c r="I5965">
        <v>40</v>
      </c>
      <c r="J5965">
        <v>48.7</v>
      </c>
      <c r="K5965">
        <v>0</v>
      </c>
      <c r="L5965">
        <v>20</v>
      </c>
      <c r="M5965">
        <v>24.5</v>
      </c>
      <c r="N5965">
        <v>3.6</v>
      </c>
      <c r="O5965">
        <v>10.4</v>
      </c>
      <c r="P5965">
        <v>16</v>
      </c>
      <c r="Q5965">
        <v>23.2</v>
      </c>
      <c r="R5965">
        <v>12.8</v>
      </c>
      <c r="S5965" t="s">
        <v>124</v>
      </c>
      <c r="T5965" t="s">
        <v>124</v>
      </c>
      <c r="U5965" t="s">
        <v>124</v>
      </c>
      <c r="V5965" t="s">
        <v>124</v>
      </c>
    </row>
    <row r="5966" spans="1:22" x14ac:dyDescent="0.25">
      <c r="A5966" t="str">
        <f t="shared" si="93"/>
        <v>2018/20195MaleGeography, earth and environmental studiesEU</v>
      </c>
      <c r="B5966" t="s">
        <v>192</v>
      </c>
      <c r="C5966" t="s">
        <v>138</v>
      </c>
      <c r="D5966">
        <v>5</v>
      </c>
      <c r="E5966" t="s">
        <v>2</v>
      </c>
      <c r="F5966" t="s">
        <v>21</v>
      </c>
      <c r="G5966" t="s">
        <v>148</v>
      </c>
      <c r="H5966">
        <v>100</v>
      </c>
      <c r="I5966">
        <v>95</v>
      </c>
      <c r="J5966">
        <v>34.299999999999997</v>
      </c>
      <c r="K5966">
        <v>3</v>
      </c>
      <c r="L5966">
        <v>65</v>
      </c>
      <c r="M5966">
        <v>20.6</v>
      </c>
      <c r="N5966">
        <v>3.1</v>
      </c>
      <c r="O5966">
        <v>33.9</v>
      </c>
      <c r="P5966">
        <v>40</v>
      </c>
      <c r="Q5966">
        <v>42.1</v>
      </c>
      <c r="R5966">
        <v>8.1999999999999993</v>
      </c>
      <c r="S5966">
        <v>35</v>
      </c>
      <c r="T5966">
        <v>27400</v>
      </c>
      <c r="U5966">
        <v>31800</v>
      </c>
      <c r="V5966">
        <v>41200</v>
      </c>
    </row>
    <row r="5967" spans="1:22" x14ac:dyDescent="0.25">
      <c r="A5967" t="str">
        <f t="shared" si="93"/>
        <v>2018/20195MaleGeography, earth and environmental studiesUK</v>
      </c>
      <c r="B5967" t="s">
        <v>192</v>
      </c>
      <c r="C5967" t="s">
        <v>138</v>
      </c>
      <c r="D5967">
        <v>5</v>
      </c>
      <c r="E5967" t="s">
        <v>2</v>
      </c>
      <c r="F5967" t="s">
        <v>61</v>
      </c>
      <c r="G5967" t="s">
        <v>148</v>
      </c>
      <c r="H5967">
        <v>4000</v>
      </c>
      <c r="I5967">
        <v>3945</v>
      </c>
      <c r="J5967">
        <v>0.8</v>
      </c>
      <c r="K5967">
        <v>1.4</v>
      </c>
      <c r="L5967">
        <v>3915</v>
      </c>
      <c r="M5967">
        <v>8.1</v>
      </c>
      <c r="N5967">
        <v>5.2</v>
      </c>
      <c r="O5967">
        <v>75.900000000000006</v>
      </c>
      <c r="P5967">
        <v>83.1</v>
      </c>
      <c r="Q5967">
        <v>85.9</v>
      </c>
      <c r="R5967">
        <v>10</v>
      </c>
      <c r="S5967">
        <v>2900</v>
      </c>
      <c r="T5967">
        <v>23400</v>
      </c>
      <c r="U5967">
        <v>29900</v>
      </c>
      <c r="V5967">
        <v>39600</v>
      </c>
    </row>
    <row r="5968" spans="1:22" x14ac:dyDescent="0.25">
      <c r="A5968" t="str">
        <f t="shared" si="93"/>
        <v>2018/20195MaleGeography, earth and environmental studiesNon-EU</v>
      </c>
      <c r="B5968" t="s">
        <v>192</v>
      </c>
      <c r="C5968" t="s">
        <v>138</v>
      </c>
      <c r="D5968">
        <v>5</v>
      </c>
      <c r="E5968" t="s">
        <v>2</v>
      </c>
      <c r="F5968" t="s">
        <v>125</v>
      </c>
      <c r="G5968" t="s">
        <v>148</v>
      </c>
      <c r="H5968">
        <v>175</v>
      </c>
      <c r="I5968">
        <v>170</v>
      </c>
      <c r="J5968">
        <v>56.3</v>
      </c>
      <c r="K5968">
        <v>3.4</v>
      </c>
      <c r="L5968">
        <v>75</v>
      </c>
      <c r="M5968">
        <v>20</v>
      </c>
      <c r="N5968">
        <v>0.6</v>
      </c>
      <c r="O5968">
        <v>18.899999999999999</v>
      </c>
      <c r="P5968">
        <v>20.100000000000001</v>
      </c>
      <c r="Q5968">
        <v>23.1</v>
      </c>
      <c r="R5968">
        <v>4.2</v>
      </c>
      <c r="S5968">
        <v>30</v>
      </c>
      <c r="T5968">
        <v>28800</v>
      </c>
      <c r="U5968">
        <v>34300</v>
      </c>
      <c r="V5968">
        <v>51800</v>
      </c>
    </row>
    <row r="5969" spans="1:22" x14ac:dyDescent="0.25">
      <c r="A5969" t="str">
        <f t="shared" si="93"/>
        <v>2018/20195MaleHealth and social careEU</v>
      </c>
      <c r="B5969" t="s">
        <v>192</v>
      </c>
      <c r="C5969" t="s">
        <v>138</v>
      </c>
      <c r="D5969">
        <v>5</v>
      </c>
      <c r="E5969" t="s">
        <v>2</v>
      </c>
      <c r="F5969" t="s">
        <v>21</v>
      </c>
      <c r="G5969" t="s">
        <v>104</v>
      </c>
      <c r="H5969">
        <v>10</v>
      </c>
      <c r="I5969">
        <v>10</v>
      </c>
      <c r="J5969">
        <v>28.9</v>
      </c>
      <c r="K5969">
        <v>8.1999999999999993</v>
      </c>
      <c r="L5969">
        <v>10</v>
      </c>
      <c r="M5969">
        <v>35.6</v>
      </c>
      <c r="N5969">
        <v>8.9</v>
      </c>
      <c r="O5969">
        <v>17.8</v>
      </c>
      <c r="P5969">
        <v>26.7</v>
      </c>
      <c r="Q5969">
        <v>26.7</v>
      </c>
      <c r="R5969">
        <v>8.9</v>
      </c>
      <c r="S5969" t="s">
        <v>124</v>
      </c>
      <c r="T5969" t="s">
        <v>124</v>
      </c>
      <c r="U5969" t="s">
        <v>124</v>
      </c>
      <c r="V5969" t="s">
        <v>124</v>
      </c>
    </row>
    <row r="5970" spans="1:22" x14ac:dyDescent="0.25">
      <c r="A5970" t="str">
        <f t="shared" si="93"/>
        <v>2018/20195MaleHealth and social careUK</v>
      </c>
      <c r="B5970" t="s">
        <v>192</v>
      </c>
      <c r="C5970" t="s">
        <v>138</v>
      </c>
      <c r="D5970">
        <v>5</v>
      </c>
      <c r="E5970" t="s">
        <v>2</v>
      </c>
      <c r="F5970" t="s">
        <v>61</v>
      </c>
      <c r="G5970" t="s">
        <v>104</v>
      </c>
      <c r="H5970">
        <v>1045</v>
      </c>
      <c r="I5970">
        <v>1040</v>
      </c>
      <c r="J5970">
        <v>1.4</v>
      </c>
      <c r="K5970">
        <v>0.9</v>
      </c>
      <c r="L5970">
        <v>1025</v>
      </c>
      <c r="M5970">
        <v>5.3</v>
      </c>
      <c r="N5970">
        <v>4.5999999999999996</v>
      </c>
      <c r="O5970">
        <v>73.8</v>
      </c>
      <c r="P5970">
        <v>87.1</v>
      </c>
      <c r="Q5970">
        <v>88.7</v>
      </c>
      <c r="R5970">
        <v>14.9</v>
      </c>
      <c r="S5970">
        <v>745</v>
      </c>
      <c r="T5970">
        <v>20800</v>
      </c>
      <c r="U5970">
        <v>27700</v>
      </c>
      <c r="V5970">
        <v>33200</v>
      </c>
    </row>
    <row r="5971" spans="1:22" x14ac:dyDescent="0.25">
      <c r="A5971" t="str">
        <f t="shared" si="93"/>
        <v>2018/20195MaleHealth and social careNon-EU</v>
      </c>
      <c r="B5971" t="s">
        <v>192</v>
      </c>
      <c r="C5971" t="s">
        <v>138</v>
      </c>
      <c r="D5971">
        <v>5</v>
      </c>
      <c r="E5971" t="s">
        <v>2</v>
      </c>
      <c r="F5971" t="s">
        <v>125</v>
      </c>
      <c r="G5971" t="s">
        <v>104</v>
      </c>
      <c r="H5971">
        <v>30</v>
      </c>
      <c r="I5971">
        <v>25</v>
      </c>
      <c r="J5971">
        <v>45.3</v>
      </c>
      <c r="K5971">
        <v>10.199999999999999</v>
      </c>
      <c r="L5971">
        <v>15</v>
      </c>
      <c r="M5971">
        <v>11.3</v>
      </c>
      <c r="N5971">
        <v>0</v>
      </c>
      <c r="O5971">
        <v>24.5</v>
      </c>
      <c r="P5971">
        <v>32.1</v>
      </c>
      <c r="Q5971">
        <v>43.4</v>
      </c>
      <c r="R5971">
        <v>18.899999999999999</v>
      </c>
      <c r="S5971" t="s">
        <v>124</v>
      </c>
      <c r="T5971" t="s">
        <v>124</v>
      </c>
      <c r="U5971" t="s">
        <v>124</v>
      </c>
      <c r="V5971" t="s">
        <v>124</v>
      </c>
    </row>
    <row r="5972" spans="1:22" x14ac:dyDescent="0.25">
      <c r="A5972" t="str">
        <f t="shared" si="93"/>
        <v>2018/20195MaleHistory and archaeologyEU</v>
      </c>
      <c r="B5972" t="s">
        <v>192</v>
      </c>
      <c r="C5972" t="s">
        <v>138</v>
      </c>
      <c r="D5972">
        <v>5</v>
      </c>
      <c r="E5972" t="s">
        <v>2</v>
      </c>
      <c r="F5972" t="s">
        <v>21</v>
      </c>
      <c r="G5972" t="s">
        <v>113</v>
      </c>
      <c r="H5972">
        <v>115</v>
      </c>
      <c r="I5972">
        <v>110</v>
      </c>
      <c r="J5972">
        <v>32.299999999999997</v>
      </c>
      <c r="K5972">
        <v>5.2</v>
      </c>
      <c r="L5972">
        <v>75</v>
      </c>
      <c r="M5972">
        <v>15.7</v>
      </c>
      <c r="N5972">
        <v>3.7</v>
      </c>
      <c r="O5972">
        <v>30.3</v>
      </c>
      <c r="P5972">
        <v>40.1</v>
      </c>
      <c r="Q5972">
        <v>48.3</v>
      </c>
      <c r="R5972">
        <v>18</v>
      </c>
      <c r="S5972">
        <v>30</v>
      </c>
      <c r="T5972">
        <v>19000</v>
      </c>
      <c r="U5972">
        <v>27400</v>
      </c>
      <c r="V5972">
        <v>44200</v>
      </c>
    </row>
    <row r="5973" spans="1:22" x14ac:dyDescent="0.25">
      <c r="A5973" t="str">
        <f t="shared" si="93"/>
        <v>2018/20195MaleHistory and archaeologyUK</v>
      </c>
      <c r="B5973" t="s">
        <v>192</v>
      </c>
      <c r="C5973" t="s">
        <v>138</v>
      </c>
      <c r="D5973">
        <v>5</v>
      </c>
      <c r="E5973" t="s">
        <v>2</v>
      </c>
      <c r="F5973" t="s">
        <v>61</v>
      </c>
      <c r="G5973" t="s">
        <v>113</v>
      </c>
      <c r="H5973">
        <v>5260</v>
      </c>
      <c r="I5973">
        <v>5195</v>
      </c>
      <c r="J5973">
        <v>0.9</v>
      </c>
      <c r="K5973">
        <v>1.2</v>
      </c>
      <c r="L5973">
        <v>5150</v>
      </c>
      <c r="M5973">
        <v>8.6999999999999993</v>
      </c>
      <c r="N5973">
        <v>5.3</v>
      </c>
      <c r="O5973">
        <v>74.2</v>
      </c>
      <c r="P5973">
        <v>82.1</v>
      </c>
      <c r="Q5973">
        <v>85.2</v>
      </c>
      <c r="R5973">
        <v>10.9</v>
      </c>
      <c r="S5973">
        <v>3730</v>
      </c>
      <c r="T5973">
        <v>21200</v>
      </c>
      <c r="U5973">
        <v>28100</v>
      </c>
      <c r="V5973">
        <v>38300</v>
      </c>
    </row>
    <row r="5974" spans="1:22" x14ac:dyDescent="0.25">
      <c r="A5974" t="str">
        <f t="shared" si="93"/>
        <v>2018/20195MaleHistory and archaeologyNon-EU</v>
      </c>
      <c r="B5974" t="s">
        <v>192</v>
      </c>
      <c r="C5974" t="s">
        <v>138</v>
      </c>
      <c r="D5974">
        <v>5</v>
      </c>
      <c r="E5974" t="s">
        <v>2</v>
      </c>
      <c r="F5974" t="s">
        <v>125</v>
      </c>
      <c r="G5974" t="s">
        <v>113</v>
      </c>
      <c r="H5974">
        <v>105</v>
      </c>
      <c r="I5974">
        <v>100</v>
      </c>
      <c r="J5974">
        <v>47.6</v>
      </c>
      <c r="K5974">
        <v>2.4</v>
      </c>
      <c r="L5974">
        <v>55</v>
      </c>
      <c r="M5974">
        <v>19.899999999999999</v>
      </c>
      <c r="N5974">
        <v>5</v>
      </c>
      <c r="O5974">
        <v>19.600000000000001</v>
      </c>
      <c r="P5974">
        <v>22.6</v>
      </c>
      <c r="Q5974">
        <v>27.5</v>
      </c>
      <c r="R5974">
        <v>8</v>
      </c>
      <c r="S5974">
        <v>20</v>
      </c>
      <c r="T5974">
        <v>21500</v>
      </c>
      <c r="U5974">
        <v>36100</v>
      </c>
      <c r="V5974">
        <v>44500</v>
      </c>
    </row>
    <row r="5975" spans="1:22" x14ac:dyDescent="0.25">
      <c r="A5975" t="str">
        <f t="shared" si="93"/>
        <v>2018/20195MaleLanguages and area studiesEU</v>
      </c>
      <c r="B5975" t="s">
        <v>192</v>
      </c>
      <c r="C5975" t="s">
        <v>138</v>
      </c>
      <c r="D5975">
        <v>5</v>
      </c>
      <c r="E5975" t="s">
        <v>2</v>
      </c>
      <c r="F5975" t="s">
        <v>21</v>
      </c>
      <c r="G5975" t="s">
        <v>149</v>
      </c>
      <c r="H5975">
        <v>115</v>
      </c>
      <c r="I5975">
        <v>110</v>
      </c>
      <c r="J5975">
        <v>33.6</v>
      </c>
      <c r="K5975">
        <v>4.0999999999999996</v>
      </c>
      <c r="L5975">
        <v>70</v>
      </c>
      <c r="M5975">
        <v>26.3</v>
      </c>
      <c r="N5975">
        <v>2.2000000000000002</v>
      </c>
      <c r="O5975">
        <v>32.5</v>
      </c>
      <c r="P5975">
        <v>36</v>
      </c>
      <c r="Q5975">
        <v>37.9</v>
      </c>
      <c r="R5975">
        <v>5.3</v>
      </c>
      <c r="S5975">
        <v>35</v>
      </c>
      <c r="T5975">
        <v>19700</v>
      </c>
      <c r="U5975">
        <v>28800</v>
      </c>
      <c r="V5975">
        <v>50000</v>
      </c>
    </row>
    <row r="5976" spans="1:22" x14ac:dyDescent="0.25">
      <c r="A5976" t="str">
        <f t="shared" si="93"/>
        <v>2018/20195MaleLanguages and area studiesUK</v>
      </c>
      <c r="B5976" t="s">
        <v>192</v>
      </c>
      <c r="C5976" t="s">
        <v>138</v>
      </c>
      <c r="D5976">
        <v>5</v>
      </c>
      <c r="E5976" t="s">
        <v>2</v>
      </c>
      <c r="F5976" t="s">
        <v>61</v>
      </c>
      <c r="G5976" t="s">
        <v>149</v>
      </c>
      <c r="H5976">
        <v>1895</v>
      </c>
      <c r="I5976">
        <v>1840</v>
      </c>
      <c r="J5976">
        <v>1.1000000000000001</v>
      </c>
      <c r="K5976">
        <v>3</v>
      </c>
      <c r="L5976">
        <v>1820</v>
      </c>
      <c r="M5976">
        <v>17.2</v>
      </c>
      <c r="N5976">
        <v>6.4</v>
      </c>
      <c r="O5976">
        <v>65.2</v>
      </c>
      <c r="P5976">
        <v>71.7</v>
      </c>
      <c r="Q5976">
        <v>75.3</v>
      </c>
      <c r="R5976">
        <v>10.1</v>
      </c>
      <c r="S5976">
        <v>1140</v>
      </c>
      <c r="T5976">
        <v>22600</v>
      </c>
      <c r="U5976">
        <v>31000</v>
      </c>
      <c r="V5976">
        <v>43400</v>
      </c>
    </row>
    <row r="5977" spans="1:22" x14ac:dyDescent="0.25">
      <c r="A5977" t="str">
        <f t="shared" si="93"/>
        <v>2018/20195MaleLanguages and area studiesNon-EU</v>
      </c>
      <c r="B5977" t="s">
        <v>192</v>
      </c>
      <c r="C5977" t="s">
        <v>138</v>
      </c>
      <c r="D5977">
        <v>5</v>
      </c>
      <c r="E5977" t="s">
        <v>2</v>
      </c>
      <c r="F5977" t="s">
        <v>125</v>
      </c>
      <c r="G5977" t="s">
        <v>149</v>
      </c>
      <c r="H5977">
        <v>55</v>
      </c>
      <c r="I5977">
        <v>55</v>
      </c>
      <c r="J5977">
        <v>54.1</v>
      </c>
      <c r="K5977">
        <v>4.5999999999999996</v>
      </c>
      <c r="L5977">
        <v>25</v>
      </c>
      <c r="M5977">
        <v>19.100000000000001</v>
      </c>
      <c r="N5977">
        <v>2.8</v>
      </c>
      <c r="O5977">
        <v>20.6</v>
      </c>
      <c r="P5977">
        <v>23</v>
      </c>
      <c r="Q5977">
        <v>23.9</v>
      </c>
      <c r="R5977">
        <v>3.3</v>
      </c>
      <c r="S5977" t="s">
        <v>124</v>
      </c>
      <c r="T5977" t="s">
        <v>124</v>
      </c>
      <c r="U5977" t="s">
        <v>124</v>
      </c>
      <c r="V5977" t="s">
        <v>124</v>
      </c>
    </row>
    <row r="5978" spans="1:22" x14ac:dyDescent="0.25">
      <c r="A5978" t="str">
        <f t="shared" si="93"/>
        <v>2018/20195MaleLawEU</v>
      </c>
      <c r="B5978" t="s">
        <v>192</v>
      </c>
      <c r="C5978" t="s">
        <v>138</v>
      </c>
      <c r="D5978">
        <v>5</v>
      </c>
      <c r="E5978" t="s">
        <v>2</v>
      </c>
      <c r="F5978" t="s">
        <v>21</v>
      </c>
      <c r="G5978" t="s">
        <v>7</v>
      </c>
      <c r="H5978">
        <v>340</v>
      </c>
      <c r="I5978">
        <v>330</v>
      </c>
      <c r="J5978">
        <v>45.8</v>
      </c>
      <c r="K5978">
        <v>3.3</v>
      </c>
      <c r="L5978">
        <v>180</v>
      </c>
      <c r="M5978">
        <v>17.899999999999999</v>
      </c>
      <c r="N5978">
        <v>2.7</v>
      </c>
      <c r="O5978">
        <v>30</v>
      </c>
      <c r="P5978">
        <v>31.4</v>
      </c>
      <c r="Q5978">
        <v>33.6</v>
      </c>
      <c r="R5978">
        <v>3.5</v>
      </c>
      <c r="S5978">
        <v>95</v>
      </c>
      <c r="T5978">
        <v>25900</v>
      </c>
      <c r="U5978">
        <v>38300</v>
      </c>
      <c r="V5978">
        <v>65000</v>
      </c>
    </row>
    <row r="5979" spans="1:22" x14ac:dyDescent="0.25">
      <c r="A5979" t="str">
        <f t="shared" si="93"/>
        <v>2018/20195MaleLawUK</v>
      </c>
      <c r="B5979" t="s">
        <v>192</v>
      </c>
      <c r="C5979" t="s">
        <v>138</v>
      </c>
      <c r="D5979">
        <v>5</v>
      </c>
      <c r="E5979" t="s">
        <v>2</v>
      </c>
      <c r="F5979" t="s">
        <v>61</v>
      </c>
      <c r="G5979" t="s">
        <v>7</v>
      </c>
      <c r="H5979">
        <v>4070</v>
      </c>
      <c r="I5979">
        <v>4030</v>
      </c>
      <c r="J5979">
        <v>1.8</v>
      </c>
      <c r="K5979">
        <v>0.9</v>
      </c>
      <c r="L5979">
        <v>3960</v>
      </c>
      <c r="M5979">
        <v>8.1</v>
      </c>
      <c r="N5979">
        <v>5.5</v>
      </c>
      <c r="O5979">
        <v>75.2</v>
      </c>
      <c r="P5979">
        <v>81.900000000000006</v>
      </c>
      <c r="Q5979">
        <v>84.6</v>
      </c>
      <c r="R5979">
        <v>9.4</v>
      </c>
      <c r="S5979">
        <v>2910</v>
      </c>
      <c r="T5979">
        <v>21900</v>
      </c>
      <c r="U5979">
        <v>29600</v>
      </c>
      <c r="V5979">
        <v>42000</v>
      </c>
    </row>
    <row r="5980" spans="1:22" x14ac:dyDescent="0.25">
      <c r="A5980" t="str">
        <f t="shared" si="93"/>
        <v>2018/20195MaleLawNon-EU</v>
      </c>
      <c r="B5980" t="s">
        <v>192</v>
      </c>
      <c r="C5980" t="s">
        <v>138</v>
      </c>
      <c r="D5980">
        <v>5</v>
      </c>
      <c r="E5980" t="s">
        <v>2</v>
      </c>
      <c r="F5980" t="s">
        <v>125</v>
      </c>
      <c r="G5980" t="s">
        <v>7</v>
      </c>
      <c r="H5980">
        <v>1065</v>
      </c>
      <c r="I5980">
        <v>1045</v>
      </c>
      <c r="J5980">
        <v>58</v>
      </c>
      <c r="K5980">
        <v>1.9</v>
      </c>
      <c r="L5980">
        <v>440</v>
      </c>
      <c r="M5980">
        <v>25.8</v>
      </c>
      <c r="N5980">
        <v>1.1000000000000001</v>
      </c>
      <c r="O5980">
        <v>11.5</v>
      </c>
      <c r="P5980">
        <v>13.8</v>
      </c>
      <c r="Q5980">
        <v>15</v>
      </c>
      <c r="R5980">
        <v>3.5</v>
      </c>
      <c r="S5980">
        <v>100</v>
      </c>
      <c r="T5980">
        <v>22300</v>
      </c>
      <c r="U5980">
        <v>32100</v>
      </c>
      <c r="V5980">
        <v>67200</v>
      </c>
    </row>
    <row r="5981" spans="1:22" x14ac:dyDescent="0.25">
      <c r="A5981" t="str">
        <f t="shared" si="93"/>
        <v>2018/20195MaleMaterials and technologyEU</v>
      </c>
      <c r="B5981" t="s">
        <v>192</v>
      </c>
      <c r="C5981" t="s">
        <v>138</v>
      </c>
      <c r="D5981">
        <v>5</v>
      </c>
      <c r="E5981" t="s">
        <v>2</v>
      </c>
      <c r="F5981" t="s">
        <v>21</v>
      </c>
      <c r="G5981" t="s">
        <v>150</v>
      </c>
      <c r="H5981">
        <v>105</v>
      </c>
      <c r="I5981">
        <v>100</v>
      </c>
      <c r="J5981">
        <v>40.4</v>
      </c>
      <c r="K5981">
        <v>5.3</v>
      </c>
      <c r="L5981">
        <v>60</v>
      </c>
      <c r="M5981">
        <v>27.3</v>
      </c>
      <c r="N5981">
        <v>3.5</v>
      </c>
      <c r="O5981">
        <v>21.9</v>
      </c>
      <c r="P5981">
        <v>26.3</v>
      </c>
      <c r="Q5981">
        <v>28.8</v>
      </c>
      <c r="R5981">
        <v>7</v>
      </c>
      <c r="S5981">
        <v>20</v>
      </c>
      <c r="T5981">
        <v>26600</v>
      </c>
      <c r="U5981">
        <v>38000</v>
      </c>
      <c r="V5981">
        <v>58400</v>
      </c>
    </row>
    <row r="5982" spans="1:22" x14ac:dyDescent="0.25">
      <c r="A5982" t="str">
        <f t="shared" si="93"/>
        <v>2018/20195MaleMaterials and technologyUK</v>
      </c>
      <c r="B5982" t="s">
        <v>192</v>
      </c>
      <c r="C5982" t="s">
        <v>138</v>
      </c>
      <c r="D5982">
        <v>5</v>
      </c>
      <c r="E5982" t="s">
        <v>2</v>
      </c>
      <c r="F5982" t="s">
        <v>61</v>
      </c>
      <c r="G5982" t="s">
        <v>150</v>
      </c>
      <c r="H5982">
        <v>1280</v>
      </c>
      <c r="I5982">
        <v>1255</v>
      </c>
      <c r="J5982">
        <v>0.5</v>
      </c>
      <c r="K5982">
        <v>1.9</v>
      </c>
      <c r="L5982">
        <v>1250</v>
      </c>
      <c r="M5982">
        <v>9.8000000000000007</v>
      </c>
      <c r="N5982">
        <v>4.8</v>
      </c>
      <c r="O5982">
        <v>77</v>
      </c>
      <c r="P5982">
        <v>82.8</v>
      </c>
      <c r="Q5982">
        <v>84.9</v>
      </c>
      <c r="R5982">
        <v>7.9</v>
      </c>
      <c r="S5982">
        <v>925</v>
      </c>
      <c r="T5982">
        <v>19300</v>
      </c>
      <c r="U5982">
        <v>27400</v>
      </c>
      <c r="V5982">
        <v>36900</v>
      </c>
    </row>
    <row r="5983" spans="1:22" x14ac:dyDescent="0.25">
      <c r="A5983" t="str">
        <f t="shared" si="93"/>
        <v>2018/20195MaleMaterials and technologyNon-EU</v>
      </c>
      <c r="B5983" t="s">
        <v>192</v>
      </c>
      <c r="C5983" t="s">
        <v>138</v>
      </c>
      <c r="D5983">
        <v>5</v>
      </c>
      <c r="E5983" t="s">
        <v>2</v>
      </c>
      <c r="F5983" t="s">
        <v>125</v>
      </c>
      <c r="G5983" t="s">
        <v>150</v>
      </c>
      <c r="H5983">
        <v>220</v>
      </c>
      <c r="I5983">
        <v>210</v>
      </c>
      <c r="J5983">
        <v>53.6</v>
      </c>
      <c r="K5983">
        <v>4.5</v>
      </c>
      <c r="L5983">
        <v>100</v>
      </c>
      <c r="M5983">
        <v>28.7</v>
      </c>
      <c r="N5983">
        <v>1.2</v>
      </c>
      <c r="O5983">
        <v>9.4</v>
      </c>
      <c r="P5983">
        <v>13.5</v>
      </c>
      <c r="Q5983">
        <v>16.5</v>
      </c>
      <c r="R5983">
        <v>7.2</v>
      </c>
      <c r="S5983">
        <v>15</v>
      </c>
      <c r="T5983">
        <v>19300</v>
      </c>
      <c r="U5983">
        <v>31000</v>
      </c>
      <c r="V5983">
        <v>40200</v>
      </c>
    </row>
    <row r="5984" spans="1:22" x14ac:dyDescent="0.25">
      <c r="A5984" t="str">
        <f t="shared" si="93"/>
        <v>2018/20195MaleMathematical sciencesEU</v>
      </c>
      <c r="B5984" t="s">
        <v>192</v>
      </c>
      <c r="C5984" t="s">
        <v>138</v>
      </c>
      <c r="D5984">
        <v>5</v>
      </c>
      <c r="E5984" t="s">
        <v>2</v>
      </c>
      <c r="F5984" t="s">
        <v>21</v>
      </c>
      <c r="G5984" t="s">
        <v>5</v>
      </c>
      <c r="H5984">
        <v>140</v>
      </c>
      <c r="I5984">
        <v>130</v>
      </c>
      <c r="J5984">
        <v>38.700000000000003</v>
      </c>
      <c r="K5984">
        <v>7</v>
      </c>
      <c r="L5984">
        <v>80</v>
      </c>
      <c r="M5984">
        <v>17.8</v>
      </c>
      <c r="N5984">
        <v>3.8</v>
      </c>
      <c r="O5984">
        <v>31</v>
      </c>
      <c r="P5984">
        <v>36.9</v>
      </c>
      <c r="Q5984">
        <v>39.6</v>
      </c>
      <c r="R5984">
        <v>8.6</v>
      </c>
      <c r="S5984">
        <v>40</v>
      </c>
      <c r="T5984">
        <v>28500</v>
      </c>
      <c r="U5984">
        <v>41600</v>
      </c>
      <c r="V5984">
        <v>62800</v>
      </c>
    </row>
    <row r="5985" spans="1:22" x14ac:dyDescent="0.25">
      <c r="A5985" t="str">
        <f t="shared" si="93"/>
        <v>2018/20195MaleMathematical sciencesUK</v>
      </c>
      <c r="B5985" t="s">
        <v>192</v>
      </c>
      <c r="C5985" t="s">
        <v>138</v>
      </c>
      <c r="D5985">
        <v>5</v>
      </c>
      <c r="E5985" t="s">
        <v>2</v>
      </c>
      <c r="F5985" t="s">
        <v>61</v>
      </c>
      <c r="G5985" t="s">
        <v>5</v>
      </c>
      <c r="H5985">
        <v>3700</v>
      </c>
      <c r="I5985">
        <v>3650</v>
      </c>
      <c r="J5985">
        <v>1.4</v>
      </c>
      <c r="K5985">
        <v>1.4</v>
      </c>
      <c r="L5985">
        <v>3595</v>
      </c>
      <c r="M5985">
        <v>8.6</v>
      </c>
      <c r="N5985">
        <v>4.4000000000000004</v>
      </c>
      <c r="O5985">
        <v>76.5</v>
      </c>
      <c r="P5985">
        <v>82.5</v>
      </c>
      <c r="Q5985">
        <v>85.6</v>
      </c>
      <c r="R5985">
        <v>9.1</v>
      </c>
      <c r="S5985">
        <v>2725</v>
      </c>
      <c r="T5985">
        <v>27000</v>
      </c>
      <c r="U5985">
        <v>35800</v>
      </c>
      <c r="V5985">
        <v>48900</v>
      </c>
    </row>
    <row r="5986" spans="1:22" x14ac:dyDescent="0.25">
      <c r="A5986" t="str">
        <f t="shared" si="93"/>
        <v>2018/20195MaleMathematical sciencesNon-EU</v>
      </c>
      <c r="B5986" t="s">
        <v>192</v>
      </c>
      <c r="C5986" t="s">
        <v>138</v>
      </c>
      <c r="D5986">
        <v>5</v>
      </c>
      <c r="E5986" t="s">
        <v>2</v>
      </c>
      <c r="F5986" t="s">
        <v>125</v>
      </c>
      <c r="G5986" t="s">
        <v>5</v>
      </c>
      <c r="H5986">
        <v>540</v>
      </c>
      <c r="I5986">
        <v>530</v>
      </c>
      <c r="J5986">
        <v>67.599999999999994</v>
      </c>
      <c r="K5986">
        <v>2.2000000000000002</v>
      </c>
      <c r="L5986">
        <v>170</v>
      </c>
      <c r="M5986">
        <v>15.7</v>
      </c>
      <c r="N5986">
        <v>1.7</v>
      </c>
      <c r="O5986">
        <v>10.6</v>
      </c>
      <c r="P5986">
        <v>13</v>
      </c>
      <c r="Q5986">
        <v>15</v>
      </c>
      <c r="R5986">
        <v>4.4000000000000004</v>
      </c>
      <c r="S5986">
        <v>50</v>
      </c>
      <c r="T5986">
        <v>34300</v>
      </c>
      <c r="U5986">
        <v>50000</v>
      </c>
      <c r="V5986">
        <v>69000</v>
      </c>
    </row>
    <row r="5987" spans="1:22" x14ac:dyDescent="0.25">
      <c r="A5987" t="str">
        <f t="shared" si="93"/>
        <v>2018/20195MaleMedia, journalism and communicationsEU</v>
      </c>
      <c r="B5987" t="s">
        <v>192</v>
      </c>
      <c r="C5987" t="s">
        <v>138</v>
      </c>
      <c r="D5987">
        <v>5</v>
      </c>
      <c r="E5987" t="s">
        <v>2</v>
      </c>
      <c r="F5987" t="s">
        <v>21</v>
      </c>
      <c r="G5987" t="s">
        <v>151</v>
      </c>
      <c r="H5987">
        <v>190</v>
      </c>
      <c r="I5987">
        <v>180</v>
      </c>
      <c r="J5987">
        <v>25.3</v>
      </c>
      <c r="K5987">
        <v>6.5</v>
      </c>
      <c r="L5987">
        <v>135</v>
      </c>
      <c r="M5987">
        <v>34.4</v>
      </c>
      <c r="N5987">
        <v>5.6</v>
      </c>
      <c r="O5987">
        <v>30.2</v>
      </c>
      <c r="P5987">
        <v>33.299999999999997</v>
      </c>
      <c r="Q5987">
        <v>34.700000000000003</v>
      </c>
      <c r="R5987">
        <v>4.5</v>
      </c>
      <c r="S5987">
        <v>50</v>
      </c>
      <c r="T5987">
        <v>18600</v>
      </c>
      <c r="U5987">
        <v>26300</v>
      </c>
      <c r="V5987">
        <v>38300</v>
      </c>
    </row>
    <row r="5988" spans="1:22" x14ac:dyDescent="0.25">
      <c r="A5988" t="str">
        <f t="shared" si="93"/>
        <v>2018/20195MaleMedia, journalism and communicationsUK</v>
      </c>
      <c r="B5988" t="s">
        <v>192</v>
      </c>
      <c r="C5988" t="s">
        <v>138</v>
      </c>
      <c r="D5988">
        <v>5</v>
      </c>
      <c r="E5988" t="s">
        <v>2</v>
      </c>
      <c r="F5988" t="s">
        <v>61</v>
      </c>
      <c r="G5988" t="s">
        <v>151</v>
      </c>
      <c r="H5988">
        <v>4235</v>
      </c>
      <c r="I5988">
        <v>4205</v>
      </c>
      <c r="J5988">
        <v>0.6</v>
      </c>
      <c r="K5988">
        <v>0.7</v>
      </c>
      <c r="L5988">
        <v>4180</v>
      </c>
      <c r="M5988">
        <v>8.3000000000000007</v>
      </c>
      <c r="N5988">
        <v>6.7</v>
      </c>
      <c r="O5988">
        <v>80.599999999999994</v>
      </c>
      <c r="P5988">
        <v>83.4</v>
      </c>
      <c r="Q5988">
        <v>84.4</v>
      </c>
      <c r="R5988">
        <v>3.8</v>
      </c>
      <c r="S5988">
        <v>3245</v>
      </c>
      <c r="T5988">
        <v>18200</v>
      </c>
      <c r="U5988">
        <v>24100</v>
      </c>
      <c r="V5988">
        <v>31000</v>
      </c>
    </row>
    <row r="5989" spans="1:22" x14ac:dyDescent="0.25">
      <c r="A5989" t="str">
        <f t="shared" si="93"/>
        <v>2018/20195MaleMedia, journalism and communicationsNon-EU</v>
      </c>
      <c r="B5989" t="s">
        <v>192</v>
      </c>
      <c r="C5989" t="s">
        <v>138</v>
      </c>
      <c r="D5989">
        <v>5</v>
      </c>
      <c r="E5989" t="s">
        <v>2</v>
      </c>
      <c r="F5989" t="s">
        <v>125</v>
      </c>
      <c r="G5989" t="s">
        <v>151</v>
      </c>
      <c r="H5989">
        <v>200</v>
      </c>
      <c r="I5989">
        <v>195</v>
      </c>
      <c r="J5989">
        <v>65.7</v>
      </c>
      <c r="K5989">
        <v>1.5</v>
      </c>
      <c r="L5989">
        <v>70</v>
      </c>
      <c r="M5989">
        <v>25.1</v>
      </c>
      <c r="N5989">
        <v>1.4</v>
      </c>
      <c r="O5989">
        <v>6</v>
      </c>
      <c r="P5989">
        <v>7</v>
      </c>
      <c r="Q5989">
        <v>7.8</v>
      </c>
      <c r="R5989">
        <v>1.8</v>
      </c>
      <c r="S5989" t="s">
        <v>124</v>
      </c>
      <c r="T5989" t="s">
        <v>124</v>
      </c>
      <c r="U5989" t="s">
        <v>124</v>
      </c>
      <c r="V5989" t="s">
        <v>124</v>
      </c>
    </row>
    <row r="5990" spans="1:22" x14ac:dyDescent="0.25">
      <c r="A5990" t="str">
        <f t="shared" si="93"/>
        <v>2018/20195MaleMedical sciencesEU</v>
      </c>
      <c r="B5990" t="s">
        <v>192</v>
      </c>
      <c r="C5990" t="s">
        <v>138</v>
      </c>
      <c r="D5990">
        <v>5</v>
      </c>
      <c r="E5990" t="s">
        <v>2</v>
      </c>
      <c r="F5990" t="s">
        <v>21</v>
      </c>
      <c r="G5990" t="s">
        <v>152</v>
      </c>
      <c r="H5990">
        <v>50</v>
      </c>
      <c r="I5990">
        <v>45</v>
      </c>
      <c r="J5990">
        <v>18.399999999999999</v>
      </c>
      <c r="K5990">
        <v>8.4</v>
      </c>
      <c r="L5990">
        <v>35</v>
      </c>
      <c r="M5990">
        <v>28.7</v>
      </c>
      <c r="N5990">
        <v>5.7</v>
      </c>
      <c r="O5990">
        <v>23.7</v>
      </c>
      <c r="P5990">
        <v>39.5</v>
      </c>
      <c r="Q5990">
        <v>47.1</v>
      </c>
      <c r="R5990">
        <v>23.4</v>
      </c>
      <c r="S5990" t="s">
        <v>124</v>
      </c>
      <c r="T5990" t="s">
        <v>124</v>
      </c>
      <c r="U5990" t="s">
        <v>124</v>
      </c>
      <c r="V5990" t="s">
        <v>124</v>
      </c>
    </row>
    <row r="5991" spans="1:22" x14ac:dyDescent="0.25">
      <c r="A5991" t="str">
        <f t="shared" si="93"/>
        <v>2018/20195MaleMedical sciencesUK</v>
      </c>
      <c r="B5991" t="s">
        <v>192</v>
      </c>
      <c r="C5991" t="s">
        <v>138</v>
      </c>
      <c r="D5991">
        <v>5</v>
      </c>
      <c r="E5991" t="s">
        <v>2</v>
      </c>
      <c r="F5991" t="s">
        <v>61</v>
      </c>
      <c r="G5991" t="s">
        <v>152</v>
      </c>
      <c r="H5991">
        <v>1095</v>
      </c>
      <c r="I5991">
        <v>1075</v>
      </c>
      <c r="J5991">
        <v>1.4</v>
      </c>
      <c r="K5991">
        <v>1.8</v>
      </c>
      <c r="L5991">
        <v>1060</v>
      </c>
      <c r="M5991">
        <v>6</v>
      </c>
      <c r="N5991">
        <v>3.8</v>
      </c>
      <c r="O5991">
        <v>65.5</v>
      </c>
      <c r="P5991">
        <v>81.2</v>
      </c>
      <c r="Q5991">
        <v>88.7</v>
      </c>
      <c r="R5991">
        <v>23.2</v>
      </c>
      <c r="S5991">
        <v>680</v>
      </c>
      <c r="T5991">
        <v>28500</v>
      </c>
      <c r="U5991">
        <v>36100</v>
      </c>
      <c r="V5991">
        <v>44900</v>
      </c>
    </row>
    <row r="5992" spans="1:22" x14ac:dyDescent="0.25">
      <c r="A5992" t="str">
        <f t="shared" si="93"/>
        <v>2018/20195MaleMedical sciencesNon-EU</v>
      </c>
      <c r="B5992" t="s">
        <v>192</v>
      </c>
      <c r="C5992" t="s">
        <v>138</v>
      </c>
      <c r="D5992">
        <v>5</v>
      </c>
      <c r="E5992" t="s">
        <v>2</v>
      </c>
      <c r="F5992" t="s">
        <v>125</v>
      </c>
      <c r="G5992" t="s">
        <v>152</v>
      </c>
      <c r="H5992">
        <v>45</v>
      </c>
      <c r="I5992">
        <v>45</v>
      </c>
      <c r="J5992">
        <v>50.3</v>
      </c>
      <c r="K5992">
        <v>2.1</v>
      </c>
      <c r="L5992">
        <v>25</v>
      </c>
      <c r="M5992">
        <v>11.7</v>
      </c>
      <c r="N5992">
        <v>3.3</v>
      </c>
      <c r="O5992">
        <v>28.8</v>
      </c>
      <c r="P5992">
        <v>33.200000000000003</v>
      </c>
      <c r="Q5992">
        <v>34.700000000000003</v>
      </c>
      <c r="R5992">
        <v>5.9</v>
      </c>
      <c r="S5992">
        <v>10</v>
      </c>
      <c r="T5992">
        <v>40500</v>
      </c>
      <c r="U5992">
        <v>42700</v>
      </c>
      <c r="V5992">
        <v>54000</v>
      </c>
    </row>
    <row r="5993" spans="1:22" x14ac:dyDescent="0.25">
      <c r="A5993" t="str">
        <f t="shared" si="93"/>
        <v>2018/20195MaleMedicine and dentistryEU</v>
      </c>
      <c r="B5993" t="s">
        <v>192</v>
      </c>
      <c r="C5993" t="s">
        <v>138</v>
      </c>
      <c r="D5993">
        <v>5</v>
      </c>
      <c r="E5993" t="s">
        <v>2</v>
      </c>
      <c r="F5993" t="s">
        <v>21</v>
      </c>
      <c r="G5993" t="s">
        <v>77</v>
      </c>
      <c r="H5993">
        <v>70</v>
      </c>
      <c r="I5993">
        <v>60</v>
      </c>
      <c r="J5993">
        <v>3.3</v>
      </c>
      <c r="K5993">
        <v>12.9</v>
      </c>
      <c r="L5993">
        <v>60</v>
      </c>
      <c r="M5993">
        <v>16.399999999999999</v>
      </c>
      <c r="N5993">
        <v>6.6</v>
      </c>
      <c r="O5993">
        <v>60.7</v>
      </c>
      <c r="P5993">
        <v>72.099999999999994</v>
      </c>
      <c r="Q5993">
        <v>73.8</v>
      </c>
      <c r="R5993">
        <v>13.1</v>
      </c>
      <c r="S5993">
        <v>35</v>
      </c>
      <c r="T5993">
        <v>44400</v>
      </c>
      <c r="U5993">
        <v>54600</v>
      </c>
      <c r="V5993">
        <v>58900</v>
      </c>
    </row>
    <row r="5994" spans="1:22" x14ac:dyDescent="0.25">
      <c r="A5994" t="str">
        <f t="shared" si="93"/>
        <v>2018/20195MaleMedicine and dentistryUK</v>
      </c>
      <c r="B5994" t="s">
        <v>192</v>
      </c>
      <c r="C5994" t="s">
        <v>138</v>
      </c>
      <c r="D5994">
        <v>5</v>
      </c>
      <c r="E5994" t="s">
        <v>2</v>
      </c>
      <c r="F5994" t="s">
        <v>61</v>
      </c>
      <c r="G5994" t="s">
        <v>77</v>
      </c>
      <c r="H5994">
        <v>3300</v>
      </c>
      <c r="I5994">
        <v>3245</v>
      </c>
      <c r="J5994">
        <v>1.1000000000000001</v>
      </c>
      <c r="K5994">
        <v>1.8</v>
      </c>
      <c r="L5994">
        <v>3205</v>
      </c>
      <c r="M5994">
        <v>4.2</v>
      </c>
      <c r="N5994">
        <v>3.7</v>
      </c>
      <c r="O5994">
        <v>73.900000000000006</v>
      </c>
      <c r="P5994">
        <v>87.5</v>
      </c>
      <c r="Q5994">
        <v>90.9</v>
      </c>
      <c r="R5994">
        <v>17.100000000000001</v>
      </c>
      <c r="S5994">
        <v>2285</v>
      </c>
      <c r="T5994">
        <v>45600</v>
      </c>
      <c r="U5994">
        <v>52200</v>
      </c>
      <c r="V5994">
        <v>61000</v>
      </c>
    </row>
    <row r="5995" spans="1:22" x14ac:dyDescent="0.25">
      <c r="A5995" t="str">
        <f t="shared" si="93"/>
        <v>2018/20195MaleMedicine and dentistryNon-EU</v>
      </c>
      <c r="B5995" t="s">
        <v>192</v>
      </c>
      <c r="C5995" t="s">
        <v>138</v>
      </c>
      <c r="D5995">
        <v>5</v>
      </c>
      <c r="E5995" t="s">
        <v>2</v>
      </c>
      <c r="F5995" t="s">
        <v>125</v>
      </c>
      <c r="G5995" t="s">
        <v>77</v>
      </c>
      <c r="H5995">
        <v>275</v>
      </c>
      <c r="I5995">
        <v>265</v>
      </c>
      <c r="J5995">
        <v>23.4</v>
      </c>
      <c r="K5995">
        <v>4</v>
      </c>
      <c r="L5995">
        <v>205</v>
      </c>
      <c r="M5995">
        <v>15.5</v>
      </c>
      <c r="N5995">
        <v>3.4</v>
      </c>
      <c r="O5995">
        <v>43.8</v>
      </c>
      <c r="P5995">
        <v>55.1</v>
      </c>
      <c r="Q5995">
        <v>57.7</v>
      </c>
      <c r="R5995">
        <v>14</v>
      </c>
      <c r="S5995">
        <v>110</v>
      </c>
      <c r="T5995">
        <v>47800</v>
      </c>
      <c r="U5995">
        <v>56200</v>
      </c>
      <c r="V5995">
        <v>62000</v>
      </c>
    </row>
    <row r="5996" spans="1:22" x14ac:dyDescent="0.25">
      <c r="A5996" t="str">
        <f t="shared" si="93"/>
        <v>2018/20195MaleNursing and midwiferyEU</v>
      </c>
      <c r="B5996" t="s">
        <v>192</v>
      </c>
      <c r="C5996" t="s">
        <v>138</v>
      </c>
      <c r="D5996">
        <v>5</v>
      </c>
      <c r="E5996" t="s">
        <v>2</v>
      </c>
      <c r="F5996" t="s">
        <v>21</v>
      </c>
      <c r="G5996" t="s">
        <v>153</v>
      </c>
      <c r="H5996">
        <v>10</v>
      </c>
      <c r="I5996">
        <v>10</v>
      </c>
      <c r="J5996">
        <v>0</v>
      </c>
      <c r="K5996">
        <v>20</v>
      </c>
      <c r="L5996">
        <v>10</v>
      </c>
      <c r="M5996">
        <v>12.5</v>
      </c>
      <c r="N5996">
        <v>0</v>
      </c>
      <c r="O5996">
        <v>50</v>
      </c>
      <c r="P5996">
        <v>87.5</v>
      </c>
      <c r="Q5996">
        <v>87.5</v>
      </c>
      <c r="R5996">
        <v>37.5</v>
      </c>
      <c r="S5996" t="s">
        <v>124</v>
      </c>
      <c r="T5996" t="s">
        <v>124</v>
      </c>
      <c r="U5996" t="s">
        <v>124</v>
      </c>
      <c r="V5996" t="s">
        <v>124</v>
      </c>
    </row>
    <row r="5997" spans="1:22" x14ac:dyDescent="0.25">
      <c r="A5997" t="str">
        <f t="shared" si="93"/>
        <v>2018/20195MaleNursing and midwiferyUK</v>
      </c>
      <c r="B5997" t="s">
        <v>192</v>
      </c>
      <c r="C5997" t="s">
        <v>138</v>
      </c>
      <c r="D5997">
        <v>5</v>
      </c>
      <c r="E5997" t="s">
        <v>2</v>
      </c>
      <c r="F5997" t="s">
        <v>61</v>
      </c>
      <c r="G5997" t="s">
        <v>153</v>
      </c>
      <c r="H5997">
        <v>1140</v>
      </c>
      <c r="I5997">
        <v>1120</v>
      </c>
      <c r="J5997">
        <v>1.7</v>
      </c>
      <c r="K5997">
        <v>1.7</v>
      </c>
      <c r="L5997">
        <v>1100</v>
      </c>
      <c r="M5997">
        <v>5.4</v>
      </c>
      <c r="N5997">
        <v>3.1</v>
      </c>
      <c r="O5997">
        <v>64.3</v>
      </c>
      <c r="P5997">
        <v>87.8</v>
      </c>
      <c r="Q5997">
        <v>89.8</v>
      </c>
      <c r="R5997">
        <v>25.5</v>
      </c>
      <c r="S5997">
        <v>700</v>
      </c>
      <c r="T5997">
        <v>27000</v>
      </c>
      <c r="U5997">
        <v>33600</v>
      </c>
      <c r="V5997">
        <v>41200</v>
      </c>
    </row>
    <row r="5998" spans="1:22" x14ac:dyDescent="0.25">
      <c r="A5998" t="str">
        <f t="shared" si="93"/>
        <v>2018/20195MaleNursing and midwiferyNon-EU</v>
      </c>
      <c r="B5998" t="s">
        <v>192</v>
      </c>
      <c r="C5998" t="s">
        <v>138</v>
      </c>
      <c r="D5998">
        <v>5</v>
      </c>
      <c r="E5998" t="s">
        <v>2</v>
      </c>
      <c r="F5998" t="s">
        <v>125</v>
      </c>
      <c r="G5998" t="s">
        <v>153</v>
      </c>
      <c r="H5998">
        <v>95</v>
      </c>
      <c r="I5998">
        <v>85</v>
      </c>
      <c r="J5998">
        <v>9.6</v>
      </c>
      <c r="K5998">
        <v>10.7</v>
      </c>
      <c r="L5998">
        <v>75</v>
      </c>
      <c r="M5998">
        <v>29.9</v>
      </c>
      <c r="N5998">
        <v>1.2</v>
      </c>
      <c r="O5998">
        <v>34.1</v>
      </c>
      <c r="P5998">
        <v>59.3</v>
      </c>
      <c r="Q5998">
        <v>59.3</v>
      </c>
      <c r="R5998">
        <v>25.1</v>
      </c>
      <c r="S5998">
        <v>25</v>
      </c>
      <c r="T5998">
        <v>24100</v>
      </c>
      <c r="U5998">
        <v>32500</v>
      </c>
      <c r="V5998">
        <v>40500</v>
      </c>
    </row>
    <row r="5999" spans="1:22" x14ac:dyDescent="0.25">
      <c r="A5999" t="str">
        <f t="shared" si="93"/>
        <v>2018/20195MalePerforming artsEU</v>
      </c>
      <c r="B5999" t="s">
        <v>192</v>
      </c>
      <c r="C5999" t="s">
        <v>138</v>
      </c>
      <c r="D5999">
        <v>5</v>
      </c>
      <c r="E5999" t="s">
        <v>2</v>
      </c>
      <c r="F5999" t="s">
        <v>21</v>
      </c>
      <c r="G5999" t="s">
        <v>154</v>
      </c>
      <c r="H5999">
        <v>185</v>
      </c>
      <c r="I5999">
        <v>180</v>
      </c>
      <c r="J5999">
        <v>20.2</v>
      </c>
      <c r="K5999">
        <v>3.7</v>
      </c>
      <c r="L5999">
        <v>145</v>
      </c>
      <c r="M5999">
        <v>33.4</v>
      </c>
      <c r="N5999">
        <v>0.6</v>
      </c>
      <c r="O5999">
        <v>39.1</v>
      </c>
      <c r="P5999">
        <v>44.7</v>
      </c>
      <c r="Q5999">
        <v>45.8</v>
      </c>
      <c r="R5999">
        <v>6.7</v>
      </c>
      <c r="S5999">
        <v>60</v>
      </c>
      <c r="T5999">
        <v>10100</v>
      </c>
      <c r="U5999">
        <v>17900</v>
      </c>
      <c r="V5999">
        <v>27400</v>
      </c>
    </row>
    <row r="6000" spans="1:22" x14ac:dyDescent="0.25">
      <c r="A6000" t="str">
        <f t="shared" si="93"/>
        <v>2018/20195MalePerforming artsUK</v>
      </c>
      <c r="B6000" t="s">
        <v>192</v>
      </c>
      <c r="C6000" t="s">
        <v>138</v>
      </c>
      <c r="D6000">
        <v>5</v>
      </c>
      <c r="E6000" t="s">
        <v>2</v>
      </c>
      <c r="F6000" t="s">
        <v>61</v>
      </c>
      <c r="G6000" t="s">
        <v>154</v>
      </c>
      <c r="H6000">
        <v>5005</v>
      </c>
      <c r="I6000">
        <v>4950</v>
      </c>
      <c r="J6000">
        <v>1</v>
      </c>
      <c r="K6000">
        <v>1</v>
      </c>
      <c r="L6000">
        <v>4900</v>
      </c>
      <c r="M6000">
        <v>7.4</v>
      </c>
      <c r="N6000">
        <v>6</v>
      </c>
      <c r="O6000">
        <v>78.099999999999994</v>
      </c>
      <c r="P6000">
        <v>84</v>
      </c>
      <c r="Q6000">
        <v>85.6</v>
      </c>
      <c r="R6000">
        <v>7.5</v>
      </c>
      <c r="S6000">
        <v>3515</v>
      </c>
      <c r="T6000">
        <v>14200</v>
      </c>
      <c r="U6000">
        <v>20800</v>
      </c>
      <c r="V6000">
        <v>27600</v>
      </c>
    </row>
    <row r="6001" spans="1:22" x14ac:dyDescent="0.25">
      <c r="A6001" t="str">
        <f t="shared" si="93"/>
        <v>2018/20195MalePerforming artsNon-EU</v>
      </c>
      <c r="B6001" t="s">
        <v>192</v>
      </c>
      <c r="C6001" t="s">
        <v>138</v>
      </c>
      <c r="D6001">
        <v>5</v>
      </c>
      <c r="E6001" t="s">
        <v>2</v>
      </c>
      <c r="F6001" t="s">
        <v>125</v>
      </c>
      <c r="G6001" t="s">
        <v>154</v>
      </c>
      <c r="H6001">
        <v>190</v>
      </c>
      <c r="I6001">
        <v>180</v>
      </c>
      <c r="J6001">
        <v>45.6</v>
      </c>
      <c r="K6001">
        <v>3.3</v>
      </c>
      <c r="L6001">
        <v>100</v>
      </c>
      <c r="M6001">
        <v>32.5</v>
      </c>
      <c r="N6001">
        <v>2.7</v>
      </c>
      <c r="O6001">
        <v>15.9</v>
      </c>
      <c r="P6001">
        <v>17</v>
      </c>
      <c r="Q6001">
        <v>19.2</v>
      </c>
      <c r="R6001">
        <v>3.3</v>
      </c>
      <c r="S6001">
        <v>20</v>
      </c>
      <c r="T6001">
        <v>17000</v>
      </c>
      <c r="U6001">
        <v>22600</v>
      </c>
      <c r="V6001">
        <v>28500</v>
      </c>
    </row>
    <row r="6002" spans="1:22" x14ac:dyDescent="0.25">
      <c r="A6002" t="str">
        <f t="shared" si="93"/>
        <v>2018/20195MalePharmacology, toxicology and pharmacyEU</v>
      </c>
      <c r="B6002" t="s">
        <v>192</v>
      </c>
      <c r="C6002" t="s">
        <v>138</v>
      </c>
      <c r="D6002">
        <v>5</v>
      </c>
      <c r="E6002" t="s">
        <v>2</v>
      </c>
      <c r="F6002" t="s">
        <v>21</v>
      </c>
      <c r="G6002" t="s">
        <v>78</v>
      </c>
      <c r="H6002">
        <v>50</v>
      </c>
      <c r="I6002">
        <v>45</v>
      </c>
      <c r="J6002">
        <v>32.6</v>
      </c>
      <c r="K6002">
        <v>17.3</v>
      </c>
      <c r="L6002">
        <v>30</v>
      </c>
      <c r="M6002">
        <v>30.2</v>
      </c>
      <c r="N6002">
        <v>4.7</v>
      </c>
      <c r="O6002">
        <v>24</v>
      </c>
      <c r="P6002">
        <v>29.5</v>
      </c>
      <c r="Q6002">
        <v>32.6</v>
      </c>
      <c r="R6002">
        <v>8.5</v>
      </c>
      <c r="S6002" t="s">
        <v>124</v>
      </c>
      <c r="T6002" t="s">
        <v>124</v>
      </c>
      <c r="U6002" t="s">
        <v>124</v>
      </c>
      <c r="V6002" t="s">
        <v>124</v>
      </c>
    </row>
    <row r="6003" spans="1:22" x14ac:dyDescent="0.25">
      <c r="A6003" t="str">
        <f t="shared" si="93"/>
        <v>2018/20195MalePharmacology, toxicology and pharmacyUK</v>
      </c>
      <c r="B6003" t="s">
        <v>192</v>
      </c>
      <c r="C6003" t="s">
        <v>138</v>
      </c>
      <c r="D6003">
        <v>5</v>
      </c>
      <c r="E6003" t="s">
        <v>2</v>
      </c>
      <c r="F6003" t="s">
        <v>61</v>
      </c>
      <c r="G6003" t="s">
        <v>78</v>
      </c>
      <c r="H6003">
        <v>1080</v>
      </c>
      <c r="I6003">
        <v>1080</v>
      </c>
      <c r="J6003">
        <v>3.2</v>
      </c>
      <c r="K6003">
        <v>0</v>
      </c>
      <c r="L6003">
        <v>1045</v>
      </c>
      <c r="M6003">
        <v>7.2</v>
      </c>
      <c r="N6003">
        <v>4.4000000000000004</v>
      </c>
      <c r="O6003">
        <v>60.9</v>
      </c>
      <c r="P6003">
        <v>77.3</v>
      </c>
      <c r="Q6003">
        <v>85.3</v>
      </c>
      <c r="R6003">
        <v>24.3</v>
      </c>
      <c r="S6003">
        <v>625</v>
      </c>
      <c r="T6003">
        <v>20100</v>
      </c>
      <c r="U6003">
        <v>34300</v>
      </c>
      <c r="V6003">
        <v>44200</v>
      </c>
    </row>
    <row r="6004" spans="1:22" x14ac:dyDescent="0.25">
      <c r="A6004" t="str">
        <f t="shared" si="93"/>
        <v>2018/20195MalePharmacology, toxicology and pharmacyNon-EU</v>
      </c>
      <c r="B6004" t="s">
        <v>192</v>
      </c>
      <c r="C6004" t="s">
        <v>138</v>
      </c>
      <c r="D6004">
        <v>5</v>
      </c>
      <c r="E6004" t="s">
        <v>2</v>
      </c>
      <c r="F6004" t="s">
        <v>125</v>
      </c>
      <c r="G6004" t="s">
        <v>78</v>
      </c>
      <c r="H6004">
        <v>190</v>
      </c>
      <c r="I6004">
        <v>180</v>
      </c>
      <c r="J6004">
        <v>35.700000000000003</v>
      </c>
      <c r="K6004">
        <v>5.3</v>
      </c>
      <c r="L6004">
        <v>115</v>
      </c>
      <c r="M6004">
        <v>37.5</v>
      </c>
      <c r="N6004">
        <v>2.2000000000000002</v>
      </c>
      <c r="O6004">
        <v>17.899999999999999</v>
      </c>
      <c r="P6004">
        <v>20.8</v>
      </c>
      <c r="Q6004">
        <v>24.5</v>
      </c>
      <c r="R6004">
        <v>6.7</v>
      </c>
      <c r="S6004">
        <v>30</v>
      </c>
      <c r="T6004">
        <v>36100</v>
      </c>
      <c r="U6004">
        <v>40300</v>
      </c>
      <c r="V6004">
        <v>46100</v>
      </c>
    </row>
    <row r="6005" spans="1:22" x14ac:dyDescent="0.25">
      <c r="A6005" t="str">
        <f t="shared" si="93"/>
        <v>2018/20195MalePhilosophy and religious studiesEU</v>
      </c>
      <c r="B6005" t="s">
        <v>192</v>
      </c>
      <c r="C6005" t="s">
        <v>138</v>
      </c>
      <c r="D6005">
        <v>5</v>
      </c>
      <c r="E6005" t="s">
        <v>2</v>
      </c>
      <c r="F6005" t="s">
        <v>21</v>
      </c>
      <c r="G6005" t="s">
        <v>115</v>
      </c>
      <c r="H6005">
        <v>70</v>
      </c>
      <c r="I6005">
        <v>65</v>
      </c>
      <c r="J6005">
        <v>37.700000000000003</v>
      </c>
      <c r="K6005">
        <v>6.4</v>
      </c>
      <c r="L6005">
        <v>40</v>
      </c>
      <c r="M6005">
        <v>23.1</v>
      </c>
      <c r="N6005">
        <v>5.5</v>
      </c>
      <c r="O6005">
        <v>21.8</v>
      </c>
      <c r="P6005">
        <v>31</v>
      </c>
      <c r="Q6005">
        <v>33.6</v>
      </c>
      <c r="R6005">
        <v>11.8</v>
      </c>
      <c r="S6005">
        <v>15</v>
      </c>
      <c r="T6005">
        <v>20400</v>
      </c>
      <c r="U6005">
        <v>33200</v>
      </c>
      <c r="V6005">
        <v>71500</v>
      </c>
    </row>
    <row r="6006" spans="1:22" x14ac:dyDescent="0.25">
      <c r="A6006" t="str">
        <f t="shared" si="93"/>
        <v>2018/20195MalePhilosophy and religious studiesUK</v>
      </c>
      <c r="B6006" t="s">
        <v>192</v>
      </c>
      <c r="C6006" t="s">
        <v>138</v>
      </c>
      <c r="D6006">
        <v>5</v>
      </c>
      <c r="E6006" t="s">
        <v>2</v>
      </c>
      <c r="F6006" t="s">
        <v>61</v>
      </c>
      <c r="G6006" t="s">
        <v>115</v>
      </c>
      <c r="H6006">
        <v>1720</v>
      </c>
      <c r="I6006">
        <v>1695</v>
      </c>
      <c r="J6006">
        <v>1.7</v>
      </c>
      <c r="K6006">
        <v>1.6</v>
      </c>
      <c r="L6006">
        <v>1665</v>
      </c>
      <c r="M6006">
        <v>12.9</v>
      </c>
      <c r="N6006">
        <v>6.4</v>
      </c>
      <c r="O6006">
        <v>65</v>
      </c>
      <c r="P6006">
        <v>74.5</v>
      </c>
      <c r="Q6006">
        <v>78.900000000000006</v>
      </c>
      <c r="R6006">
        <v>14</v>
      </c>
      <c r="S6006">
        <v>1035</v>
      </c>
      <c r="T6006">
        <v>19300</v>
      </c>
      <c r="U6006">
        <v>28100</v>
      </c>
      <c r="V6006">
        <v>39100</v>
      </c>
    </row>
    <row r="6007" spans="1:22" x14ac:dyDescent="0.25">
      <c r="A6007" t="str">
        <f t="shared" si="93"/>
        <v>2018/20195MalePhilosophy and religious studiesNon-EU</v>
      </c>
      <c r="B6007" t="s">
        <v>192</v>
      </c>
      <c r="C6007" t="s">
        <v>138</v>
      </c>
      <c r="D6007">
        <v>5</v>
      </c>
      <c r="E6007" t="s">
        <v>2</v>
      </c>
      <c r="F6007" t="s">
        <v>125</v>
      </c>
      <c r="G6007" t="s">
        <v>115</v>
      </c>
      <c r="H6007">
        <v>70</v>
      </c>
      <c r="I6007">
        <v>70</v>
      </c>
      <c r="J6007">
        <v>51.8</v>
      </c>
      <c r="K6007">
        <v>2.4</v>
      </c>
      <c r="L6007">
        <v>35</v>
      </c>
      <c r="M6007">
        <v>13.4</v>
      </c>
      <c r="N6007">
        <v>3.5</v>
      </c>
      <c r="O6007">
        <v>25.1</v>
      </c>
      <c r="P6007">
        <v>29.1</v>
      </c>
      <c r="Q6007">
        <v>31.3</v>
      </c>
      <c r="R6007">
        <v>6.2</v>
      </c>
      <c r="S6007">
        <v>15</v>
      </c>
      <c r="T6007">
        <v>24800</v>
      </c>
      <c r="U6007">
        <v>29600</v>
      </c>
      <c r="V6007">
        <v>63900</v>
      </c>
    </row>
    <row r="6008" spans="1:22" x14ac:dyDescent="0.25">
      <c r="A6008" t="str">
        <f t="shared" si="93"/>
        <v>2018/20195MalePhysics and astronomyEU</v>
      </c>
      <c r="B6008" t="s">
        <v>192</v>
      </c>
      <c r="C6008" t="s">
        <v>138</v>
      </c>
      <c r="D6008">
        <v>5</v>
      </c>
      <c r="E6008" t="s">
        <v>2</v>
      </c>
      <c r="F6008" t="s">
        <v>21</v>
      </c>
      <c r="G6008" t="s">
        <v>88</v>
      </c>
      <c r="H6008">
        <v>110</v>
      </c>
      <c r="I6008">
        <v>100</v>
      </c>
      <c r="J6008">
        <v>32.9</v>
      </c>
      <c r="K6008">
        <v>7.3</v>
      </c>
      <c r="L6008">
        <v>70</v>
      </c>
      <c r="M6008">
        <v>14.7</v>
      </c>
      <c r="N6008">
        <v>4.9000000000000004</v>
      </c>
      <c r="O6008">
        <v>25.4</v>
      </c>
      <c r="P6008">
        <v>37.200000000000003</v>
      </c>
      <c r="Q6008">
        <v>47.5</v>
      </c>
      <c r="R6008">
        <v>22.1</v>
      </c>
      <c r="S6008">
        <v>25</v>
      </c>
      <c r="T6008">
        <v>27400</v>
      </c>
      <c r="U6008">
        <v>35800</v>
      </c>
      <c r="V6008">
        <v>53700</v>
      </c>
    </row>
    <row r="6009" spans="1:22" x14ac:dyDescent="0.25">
      <c r="A6009" t="str">
        <f t="shared" si="93"/>
        <v>2018/20195MalePhysics and astronomyUK</v>
      </c>
      <c r="B6009" t="s">
        <v>192</v>
      </c>
      <c r="C6009" t="s">
        <v>138</v>
      </c>
      <c r="D6009">
        <v>5</v>
      </c>
      <c r="E6009" t="s">
        <v>2</v>
      </c>
      <c r="F6009" t="s">
        <v>61</v>
      </c>
      <c r="G6009" t="s">
        <v>88</v>
      </c>
      <c r="H6009">
        <v>1935</v>
      </c>
      <c r="I6009">
        <v>1895</v>
      </c>
      <c r="J6009">
        <v>1.9</v>
      </c>
      <c r="K6009">
        <v>2.1</v>
      </c>
      <c r="L6009">
        <v>1860</v>
      </c>
      <c r="M6009">
        <v>9.3000000000000007</v>
      </c>
      <c r="N6009">
        <v>5.6</v>
      </c>
      <c r="O6009">
        <v>64.3</v>
      </c>
      <c r="P6009">
        <v>77</v>
      </c>
      <c r="Q6009">
        <v>83.3</v>
      </c>
      <c r="R6009">
        <v>19</v>
      </c>
      <c r="S6009">
        <v>1195</v>
      </c>
      <c r="T6009">
        <v>27700</v>
      </c>
      <c r="U6009">
        <v>35400</v>
      </c>
      <c r="V6009">
        <v>46400</v>
      </c>
    </row>
    <row r="6010" spans="1:22" x14ac:dyDescent="0.25">
      <c r="A6010" t="str">
        <f t="shared" si="93"/>
        <v>2018/20195MalePhysics and astronomyNon-EU</v>
      </c>
      <c r="B6010" t="s">
        <v>192</v>
      </c>
      <c r="C6010" t="s">
        <v>138</v>
      </c>
      <c r="D6010">
        <v>5</v>
      </c>
      <c r="E6010" t="s">
        <v>2</v>
      </c>
      <c r="F6010" t="s">
        <v>125</v>
      </c>
      <c r="G6010" t="s">
        <v>88</v>
      </c>
      <c r="H6010">
        <v>130</v>
      </c>
      <c r="I6010">
        <v>125</v>
      </c>
      <c r="J6010">
        <v>47.2</v>
      </c>
      <c r="K6010">
        <v>2.2000000000000002</v>
      </c>
      <c r="L6010">
        <v>65</v>
      </c>
      <c r="M6010">
        <v>18.600000000000001</v>
      </c>
      <c r="N6010">
        <v>0.8</v>
      </c>
      <c r="O6010">
        <v>16.8</v>
      </c>
      <c r="P6010">
        <v>21.5</v>
      </c>
      <c r="Q6010">
        <v>33.4</v>
      </c>
      <c r="R6010">
        <v>16.600000000000001</v>
      </c>
      <c r="S6010">
        <v>20</v>
      </c>
      <c r="T6010">
        <v>32800</v>
      </c>
      <c r="U6010">
        <v>44500</v>
      </c>
      <c r="V6010">
        <v>69700</v>
      </c>
    </row>
    <row r="6011" spans="1:22" x14ac:dyDescent="0.25">
      <c r="A6011" t="str">
        <f t="shared" si="93"/>
        <v>2018/20195MalePoliticsEU</v>
      </c>
      <c r="B6011" t="s">
        <v>192</v>
      </c>
      <c r="C6011" t="s">
        <v>138</v>
      </c>
      <c r="D6011">
        <v>5</v>
      </c>
      <c r="E6011" t="s">
        <v>2</v>
      </c>
      <c r="F6011" t="s">
        <v>21</v>
      </c>
      <c r="G6011" t="s">
        <v>102</v>
      </c>
      <c r="H6011">
        <v>295</v>
      </c>
      <c r="I6011">
        <v>280</v>
      </c>
      <c r="J6011">
        <v>37.299999999999997</v>
      </c>
      <c r="K6011">
        <v>5.3</v>
      </c>
      <c r="L6011">
        <v>175</v>
      </c>
      <c r="M6011">
        <v>28.9</v>
      </c>
      <c r="N6011">
        <v>3.8</v>
      </c>
      <c r="O6011">
        <v>21.6</v>
      </c>
      <c r="P6011">
        <v>26.8</v>
      </c>
      <c r="Q6011">
        <v>30.1</v>
      </c>
      <c r="R6011">
        <v>8.5</v>
      </c>
      <c r="S6011">
        <v>55</v>
      </c>
      <c r="T6011">
        <v>25100</v>
      </c>
      <c r="U6011">
        <v>34300</v>
      </c>
      <c r="V6011">
        <v>49600</v>
      </c>
    </row>
    <row r="6012" spans="1:22" x14ac:dyDescent="0.25">
      <c r="A6012" t="str">
        <f t="shared" si="93"/>
        <v>2018/20195MalePoliticsUK</v>
      </c>
      <c r="B6012" t="s">
        <v>192</v>
      </c>
      <c r="C6012" t="s">
        <v>138</v>
      </c>
      <c r="D6012">
        <v>5</v>
      </c>
      <c r="E6012" t="s">
        <v>2</v>
      </c>
      <c r="F6012" t="s">
        <v>61</v>
      </c>
      <c r="G6012" t="s">
        <v>102</v>
      </c>
      <c r="H6012">
        <v>2850</v>
      </c>
      <c r="I6012">
        <v>2800</v>
      </c>
      <c r="J6012">
        <v>1</v>
      </c>
      <c r="K6012">
        <v>1.8</v>
      </c>
      <c r="L6012">
        <v>2770</v>
      </c>
      <c r="M6012">
        <v>11.3</v>
      </c>
      <c r="N6012">
        <v>5.9</v>
      </c>
      <c r="O6012">
        <v>72.099999999999994</v>
      </c>
      <c r="P6012">
        <v>78.8</v>
      </c>
      <c r="Q6012">
        <v>81.8</v>
      </c>
      <c r="R6012">
        <v>9.6999999999999993</v>
      </c>
      <c r="S6012">
        <v>1935</v>
      </c>
      <c r="T6012">
        <v>23700</v>
      </c>
      <c r="U6012">
        <v>31800</v>
      </c>
      <c r="V6012">
        <v>43100</v>
      </c>
    </row>
    <row r="6013" spans="1:22" x14ac:dyDescent="0.25">
      <c r="A6013" t="str">
        <f t="shared" si="93"/>
        <v>2018/20195MalePoliticsNon-EU</v>
      </c>
      <c r="B6013" t="s">
        <v>192</v>
      </c>
      <c r="C6013" t="s">
        <v>138</v>
      </c>
      <c r="D6013">
        <v>5</v>
      </c>
      <c r="E6013" t="s">
        <v>2</v>
      </c>
      <c r="F6013" t="s">
        <v>125</v>
      </c>
      <c r="G6013" t="s">
        <v>102</v>
      </c>
      <c r="H6013">
        <v>255</v>
      </c>
      <c r="I6013">
        <v>250</v>
      </c>
      <c r="J6013">
        <v>52.7</v>
      </c>
      <c r="K6013">
        <v>2</v>
      </c>
      <c r="L6013">
        <v>120</v>
      </c>
      <c r="M6013">
        <v>24.6</v>
      </c>
      <c r="N6013">
        <v>1</v>
      </c>
      <c r="O6013">
        <v>17.899999999999999</v>
      </c>
      <c r="P6013">
        <v>19.2</v>
      </c>
      <c r="Q6013">
        <v>21.8</v>
      </c>
      <c r="R6013">
        <v>3.9</v>
      </c>
      <c r="S6013">
        <v>40</v>
      </c>
      <c r="T6013">
        <v>27400</v>
      </c>
      <c r="U6013">
        <v>43800</v>
      </c>
      <c r="V6013">
        <v>60400</v>
      </c>
    </row>
    <row r="6014" spans="1:22" x14ac:dyDescent="0.25">
      <c r="A6014" t="str">
        <f t="shared" si="93"/>
        <v>2018/20195MalePsychologyEU</v>
      </c>
      <c r="B6014" t="s">
        <v>192</v>
      </c>
      <c r="C6014" t="s">
        <v>138</v>
      </c>
      <c r="D6014">
        <v>5</v>
      </c>
      <c r="E6014" t="s">
        <v>2</v>
      </c>
      <c r="F6014" t="s">
        <v>21</v>
      </c>
      <c r="G6014" t="s">
        <v>20</v>
      </c>
      <c r="H6014">
        <v>110</v>
      </c>
      <c r="I6014">
        <v>105</v>
      </c>
      <c r="J6014">
        <v>26.7</v>
      </c>
      <c r="K6014">
        <v>2.2000000000000002</v>
      </c>
      <c r="L6014">
        <v>80</v>
      </c>
      <c r="M6014">
        <v>27.6</v>
      </c>
      <c r="N6014">
        <v>2.8</v>
      </c>
      <c r="O6014">
        <v>25.1</v>
      </c>
      <c r="P6014">
        <v>38.5</v>
      </c>
      <c r="Q6014">
        <v>42.9</v>
      </c>
      <c r="R6014">
        <v>17.8</v>
      </c>
      <c r="S6014">
        <v>25</v>
      </c>
      <c r="T6014">
        <v>20800</v>
      </c>
      <c r="U6014">
        <v>24100</v>
      </c>
      <c r="V6014">
        <v>34300</v>
      </c>
    </row>
    <row r="6015" spans="1:22" x14ac:dyDescent="0.25">
      <c r="A6015" t="str">
        <f t="shared" si="93"/>
        <v>2018/20195MalePsychologyUK</v>
      </c>
      <c r="B6015" t="s">
        <v>192</v>
      </c>
      <c r="C6015" t="s">
        <v>138</v>
      </c>
      <c r="D6015">
        <v>5</v>
      </c>
      <c r="E6015" t="s">
        <v>2</v>
      </c>
      <c r="F6015" t="s">
        <v>61</v>
      </c>
      <c r="G6015" t="s">
        <v>20</v>
      </c>
      <c r="H6015">
        <v>2290</v>
      </c>
      <c r="I6015">
        <v>2260</v>
      </c>
      <c r="J6015">
        <v>1.7</v>
      </c>
      <c r="K6015">
        <v>1.2</v>
      </c>
      <c r="L6015">
        <v>2225</v>
      </c>
      <c r="M6015">
        <v>8.5</v>
      </c>
      <c r="N6015">
        <v>5.7</v>
      </c>
      <c r="O6015">
        <v>67.2</v>
      </c>
      <c r="P6015">
        <v>79.599999999999994</v>
      </c>
      <c r="Q6015">
        <v>84.1</v>
      </c>
      <c r="R6015">
        <v>16.899999999999999</v>
      </c>
      <c r="S6015">
        <v>1470</v>
      </c>
      <c r="T6015">
        <v>20100</v>
      </c>
      <c r="U6015">
        <v>25900</v>
      </c>
      <c r="V6015">
        <v>33900</v>
      </c>
    </row>
    <row r="6016" spans="1:22" x14ac:dyDescent="0.25">
      <c r="A6016" t="str">
        <f t="shared" si="93"/>
        <v>2018/20195MalePsychologyNon-EU</v>
      </c>
      <c r="B6016" t="s">
        <v>192</v>
      </c>
      <c r="C6016" t="s">
        <v>138</v>
      </c>
      <c r="D6016">
        <v>5</v>
      </c>
      <c r="E6016" t="s">
        <v>2</v>
      </c>
      <c r="F6016" t="s">
        <v>125</v>
      </c>
      <c r="G6016" t="s">
        <v>20</v>
      </c>
      <c r="H6016">
        <v>95</v>
      </c>
      <c r="I6016">
        <v>95</v>
      </c>
      <c r="J6016">
        <v>59</v>
      </c>
      <c r="K6016">
        <v>2.1</v>
      </c>
      <c r="L6016">
        <v>40</v>
      </c>
      <c r="M6016">
        <v>20.7</v>
      </c>
      <c r="N6016">
        <v>1.6</v>
      </c>
      <c r="O6016">
        <v>12.3</v>
      </c>
      <c r="P6016">
        <v>16.5</v>
      </c>
      <c r="Q6016">
        <v>18.600000000000001</v>
      </c>
      <c r="R6016">
        <v>6.3</v>
      </c>
      <c r="S6016">
        <v>10</v>
      </c>
      <c r="T6016">
        <v>27700</v>
      </c>
      <c r="U6016">
        <v>31400</v>
      </c>
      <c r="V6016">
        <v>56600</v>
      </c>
    </row>
    <row r="6017" spans="1:22" x14ac:dyDescent="0.25">
      <c r="A6017" t="str">
        <f t="shared" si="93"/>
        <v>2018/20195MaleSociology, social policy and anthropologyEU</v>
      </c>
      <c r="B6017" t="s">
        <v>192</v>
      </c>
      <c r="C6017" t="s">
        <v>138</v>
      </c>
      <c r="D6017">
        <v>5</v>
      </c>
      <c r="E6017" t="s">
        <v>2</v>
      </c>
      <c r="F6017" t="s">
        <v>21</v>
      </c>
      <c r="G6017" t="s">
        <v>99</v>
      </c>
      <c r="H6017">
        <v>85</v>
      </c>
      <c r="I6017">
        <v>80</v>
      </c>
      <c r="J6017">
        <v>21.7</v>
      </c>
      <c r="K6017">
        <v>7.3</v>
      </c>
      <c r="L6017">
        <v>65</v>
      </c>
      <c r="M6017">
        <v>30.5</v>
      </c>
      <c r="N6017">
        <v>3.7</v>
      </c>
      <c r="O6017">
        <v>29.9</v>
      </c>
      <c r="P6017">
        <v>39.700000000000003</v>
      </c>
      <c r="Q6017">
        <v>44.1</v>
      </c>
      <c r="R6017">
        <v>14.2</v>
      </c>
      <c r="S6017">
        <v>25</v>
      </c>
      <c r="T6017">
        <v>23400</v>
      </c>
      <c r="U6017">
        <v>33200</v>
      </c>
      <c r="V6017">
        <v>37600</v>
      </c>
    </row>
    <row r="6018" spans="1:22" x14ac:dyDescent="0.25">
      <c r="A6018" t="str">
        <f t="shared" si="93"/>
        <v>2018/20195MaleSociology, social policy and anthropologyUK</v>
      </c>
      <c r="B6018" t="s">
        <v>192</v>
      </c>
      <c r="C6018" t="s">
        <v>138</v>
      </c>
      <c r="D6018">
        <v>5</v>
      </c>
      <c r="E6018" t="s">
        <v>2</v>
      </c>
      <c r="F6018" t="s">
        <v>61</v>
      </c>
      <c r="G6018" t="s">
        <v>99</v>
      </c>
      <c r="H6018">
        <v>2845</v>
      </c>
      <c r="I6018">
        <v>2815</v>
      </c>
      <c r="J6018">
        <v>1.2</v>
      </c>
      <c r="K6018">
        <v>1</v>
      </c>
      <c r="L6018">
        <v>2780</v>
      </c>
      <c r="M6018">
        <v>8.1</v>
      </c>
      <c r="N6018">
        <v>6</v>
      </c>
      <c r="O6018">
        <v>75.099999999999994</v>
      </c>
      <c r="P6018">
        <v>81.599999999999994</v>
      </c>
      <c r="Q6018">
        <v>84.6</v>
      </c>
      <c r="R6018">
        <v>9.6</v>
      </c>
      <c r="S6018">
        <v>2050</v>
      </c>
      <c r="T6018">
        <v>20400</v>
      </c>
      <c r="U6018">
        <v>26300</v>
      </c>
      <c r="V6018">
        <v>33600</v>
      </c>
    </row>
    <row r="6019" spans="1:22" x14ac:dyDescent="0.25">
      <c r="A6019" t="str">
        <f t="shared" si="93"/>
        <v>2018/20195MaleSociology, social policy and anthropologyNon-EU</v>
      </c>
      <c r="B6019" t="s">
        <v>192</v>
      </c>
      <c r="C6019" t="s">
        <v>138</v>
      </c>
      <c r="D6019">
        <v>5</v>
      </c>
      <c r="E6019" t="s">
        <v>2</v>
      </c>
      <c r="F6019" t="s">
        <v>125</v>
      </c>
      <c r="G6019" t="s">
        <v>99</v>
      </c>
      <c r="H6019">
        <v>85</v>
      </c>
      <c r="I6019">
        <v>85</v>
      </c>
      <c r="J6019">
        <v>49.2</v>
      </c>
      <c r="K6019">
        <v>1.2</v>
      </c>
      <c r="L6019">
        <v>40</v>
      </c>
      <c r="M6019">
        <v>19.7</v>
      </c>
      <c r="N6019">
        <v>3.6</v>
      </c>
      <c r="O6019">
        <v>22.4</v>
      </c>
      <c r="P6019">
        <v>25.1</v>
      </c>
      <c r="Q6019">
        <v>27.5</v>
      </c>
      <c r="R6019">
        <v>5.0999999999999996</v>
      </c>
      <c r="S6019">
        <v>15</v>
      </c>
      <c r="T6019">
        <v>17100</v>
      </c>
      <c r="U6019">
        <v>21500</v>
      </c>
      <c r="V6019">
        <v>32800</v>
      </c>
    </row>
    <row r="6020" spans="1:22" x14ac:dyDescent="0.25">
      <c r="A6020" t="str">
        <f t="shared" ref="A6020:A6083" si="94">B6020&amp;D6020&amp;E6020&amp;G6020&amp;F6020</f>
        <v>2018/20195MaleSport and exercise sciencesEU</v>
      </c>
      <c r="B6020" t="s">
        <v>192</v>
      </c>
      <c r="C6020" t="s">
        <v>138</v>
      </c>
      <c r="D6020">
        <v>5</v>
      </c>
      <c r="E6020" t="s">
        <v>2</v>
      </c>
      <c r="F6020" t="s">
        <v>21</v>
      </c>
      <c r="G6020" t="s">
        <v>82</v>
      </c>
      <c r="H6020">
        <v>100</v>
      </c>
      <c r="I6020">
        <v>95</v>
      </c>
      <c r="J6020">
        <v>29.7</v>
      </c>
      <c r="K6020">
        <v>2.2000000000000002</v>
      </c>
      <c r="L6020">
        <v>70</v>
      </c>
      <c r="M6020">
        <v>27.8</v>
      </c>
      <c r="N6020">
        <v>2.1</v>
      </c>
      <c r="O6020">
        <v>31.1</v>
      </c>
      <c r="P6020">
        <v>36.299999999999997</v>
      </c>
      <c r="Q6020">
        <v>40.5</v>
      </c>
      <c r="R6020">
        <v>9.4</v>
      </c>
      <c r="S6020">
        <v>25</v>
      </c>
      <c r="T6020">
        <v>21200</v>
      </c>
      <c r="U6020">
        <v>24100</v>
      </c>
      <c r="V6020">
        <v>33600</v>
      </c>
    </row>
    <row r="6021" spans="1:22" x14ac:dyDescent="0.25">
      <c r="A6021" t="str">
        <f t="shared" si="94"/>
        <v>2018/20195MaleSport and exercise sciencesUK</v>
      </c>
      <c r="B6021" t="s">
        <v>192</v>
      </c>
      <c r="C6021" t="s">
        <v>138</v>
      </c>
      <c r="D6021">
        <v>5</v>
      </c>
      <c r="E6021" t="s">
        <v>2</v>
      </c>
      <c r="F6021" t="s">
        <v>61</v>
      </c>
      <c r="G6021" t="s">
        <v>82</v>
      </c>
      <c r="H6021">
        <v>5930</v>
      </c>
      <c r="I6021">
        <v>5880</v>
      </c>
      <c r="J6021">
        <v>0.7</v>
      </c>
      <c r="K6021">
        <v>0.9</v>
      </c>
      <c r="L6021">
        <v>5835</v>
      </c>
      <c r="M6021">
        <v>7.5</v>
      </c>
      <c r="N6021">
        <v>3.9</v>
      </c>
      <c r="O6021">
        <v>78.900000000000006</v>
      </c>
      <c r="P6021">
        <v>86.1</v>
      </c>
      <c r="Q6021">
        <v>87.9</v>
      </c>
      <c r="R6021">
        <v>9</v>
      </c>
      <c r="S6021">
        <v>4480</v>
      </c>
      <c r="T6021">
        <v>20100</v>
      </c>
      <c r="U6021">
        <v>25200</v>
      </c>
      <c r="V6021">
        <v>32100</v>
      </c>
    </row>
    <row r="6022" spans="1:22" x14ac:dyDescent="0.25">
      <c r="A6022" t="str">
        <f t="shared" si="94"/>
        <v>2018/20195MaleSport and exercise sciencesNon-EU</v>
      </c>
      <c r="B6022" t="s">
        <v>192</v>
      </c>
      <c r="C6022" t="s">
        <v>138</v>
      </c>
      <c r="D6022">
        <v>5</v>
      </c>
      <c r="E6022" t="s">
        <v>2</v>
      </c>
      <c r="F6022" t="s">
        <v>125</v>
      </c>
      <c r="G6022" t="s">
        <v>82</v>
      </c>
      <c r="H6022">
        <v>90</v>
      </c>
      <c r="I6022">
        <v>80</v>
      </c>
      <c r="J6022">
        <v>44.4</v>
      </c>
      <c r="K6022">
        <v>8.4</v>
      </c>
      <c r="L6022">
        <v>45</v>
      </c>
      <c r="M6022">
        <v>18.5</v>
      </c>
      <c r="N6022">
        <v>4.9000000000000004</v>
      </c>
      <c r="O6022">
        <v>24.6</v>
      </c>
      <c r="P6022">
        <v>29.7</v>
      </c>
      <c r="Q6022">
        <v>32.200000000000003</v>
      </c>
      <c r="R6022">
        <v>7.5</v>
      </c>
      <c r="S6022">
        <v>20</v>
      </c>
      <c r="T6022">
        <v>18700</v>
      </c>
      <c r="U6022">
        <v>21200</v>
      </c>
      <c r="V6022">
        <v>23800</v>
      </c>
    </row>
    <row r="6023" spans="1:22" x14ac:dyDescent="0.25">
      <c r="A6023" t="str">
        <f t="shared" si="94"/>
        <v>2018/20195MaleVeterinary sciencesEU</v>
      </c>
      <c r="B6023" t="s">
        <v>192</v>
      </c>
      <c r="C6023" t="s">
        <v>138</v>
      </c>
      <c r="D6023">
        <v>5</v>
      </c>
      <c r="E6023" t="s">
        <v>2</v>
      </c>
      <c r="F6023" t="s">
        <v>21</v>
      </c>
      <c r="G6023" t="s">
        <v>85</v>
      </c>
      <c r="H6023" t="s">
        <v>124</v>
      </c>
      <c r="I6023" t="s">
        <v>124</v>
      </c>
      <c r="J6023" t="s">
        <v>124</v>
      </c>
      <c r="K6023" t="s">
        <v>124</v>
      </c>
      <c r="L6023" t="s">
        <v>124</v>
      </c>
      <c r="M6023" t="s">
        <v>124</v>
      </c>
      <c r="N6023" t="s">
        <v>124</v>
      </c>
      <c r="O6023" t="s">
        <v>124</v>
      </c>
      <c r="P6023" t="s">
        <v>124</v>
      </c>
      <c r="Q6023" t="s">
        <v>124</v>
      </c>
      <c r="R6023" t="s">
        <v>124</v>
      </c>
      <c r="S6023" t="s">
        <v>124</v>
      </c>
      <c r="T6023" t="s">
        <v>124</v>
      </c>
      <c r="U6023" t="s">
        <v>124</v>
      </c>
      <c r="V6023" t="s">
        <v>124</v>
      </c>
    </row>
    <row r="6024" spans="1:22" x14ac:dyDescent="0.25">
      <c r="A6024" t="str">
        <f t="shared" si="94"/>
        <v>2018/20195MaleVeterinary sciencesUK</v>
      </c>
      <c r="B6024" t="s">
        <v>192</v>
      </c>
      <c r="C6024" t="s">
        <v>138</v>
      </c>
      <c r="D6024">
        <v>5</v>
      </c>
      <c r="E6024" t="s">
        <v>2</v>
      </c>
      <c r="F6024" t="s">
        <v>61</v>
      </c>
      <c r="G6024" t="s">
        <v>85</v>
      </c>
      <c r="H6024">
        <v>125</v>
      </c>
      <c r="I6024">
        <v>125</v>
      </c>
      <c r="J6024">
        <v>1.6</v>
      </c>
      <c r="K6024">
        <v>0.8</v>
      </c>
      <c r="L6024">
        <v>125</v>
      </c>
      <c r="M6024">
        <v>4</v>
      </c>
      <c r="N6024">
        <v>5.6</v>
      </c>
      <c r="O6024">
        <v>61.9</v>
      </c>
      <c r="P6024">
        <v>81.7</v>
      </c>
      <c r="Q6024">
        <v>88.9</v>
      </c>
      <c r="R6024">
        <v>27</v>
      </c>
      <c r="S6024">
        <v>75</v>
      </c>
      <c r="T6024">
        <v>24500</v>
      </c>
      <c r="U6024">
        <v>38300</v>
      </c>
      <c r="V6024">
        <v>42300</v>
      </c>
    </row>
    <row r="6025" spans="1:22" x14ac:dyDescent="0.25">
      <c r="A6025" t="str">
        <f t="shared" si="94"/>
        <v>2018/20195MaleVeterinary sciencesNon-EU</v>
      </c>
      <c r="B6025" t="s">
        <v>192</v>
      </c>
      <c r="C6025" t="s">
        <v>138</v>
      </c>
      <c r="D6025">
        <v>5</v>
      </c>
      <c r="E6025" t="s">
        <v>2</v>
      </c>
      <c r="F6025" t="s">
        <v>125</v>
      </c>
      <c r="G6025" t="s">
        <v>85</v>
      </c>
      <c r="H6025">
        <v>5</v>
      </c>
      <c r="I6025">
        <v>5</v>
      </c>
      <c r="J6025">
        <v>50</v>
      </c>
      <c r="K6025">
        <v>0</v>
      </c>
      <c r="L6025">
        <v>0</v>
      </c>
      <c r="M6025">
        <v>25</v>
      </c>
      <c r="N6025">
        <v>0</v>
      </c>
      <c r="O6025">
        <v>0</v>
      </c>
      <c r="P6025">
        <v>25</v>
      </c>
      <c r="Q6025">
        <v>25</v>
      </c>
      <c r="R6025">
        <v>25</v>
      </c>
      <c r="S6025" t="s">
        <v>146</v>
      </c>
      <c r="T6025" t="s">
        <v>146</v>
      </c>
      <c r="U6025" t="s">
        <v>146</v>
      </c>
      <c r="V6025" t="s">
        <v>146</v>
      </c>
    </row>
    <row r="6026" spans="1:22" x14ac:dyDescent="0.25">
      <c r="A6026" t="str">
        <f t="shared" si="94"/>
        <v>2018/20193FemaleAgriculture, food and related studiesEU</v>
      </c>
      <c r="B6026" t="s">
        <v>192</v>
      </c>
      <c r="C6026" t="s">
        <v>37</v>
      </c>
      <c r="D6026">
        <v>3</v>
      </c>
      <c r="E6026" t="s">
        <v>1</v>
      </c>
      <c r="F6026" t="s">
        <v>21</v>
      </c>
      <c r="G6026" t="s">
        <v>87</v>
      </c>
      <c r="H6026">
        <v>40</v>
      </c>
      <c r="I6026">
        <v>35</v>
      </c>
      <c r="J6026">
        <v>27.2</v>
      </c>
      <c r="K6026">
        <v>4</v>
      </c>
      <c r="L6026">
        <v>25</v>
      </c>
      <c r="M6026">
        <v>21.6</v>
      </c>
      <c r="N6026">
        <v>11.1</v>
      </c>
      <c r="O6026">
        <v>26.3</v>
      </c>
      <c r="P6026">
        <v>36</v>
      </c>
      <c r="Q6026">
        <v>40.1</v>
      </c>
      <c r="R6026">
        <v>13.8</v>
      </c>
      <c r="S6026" t="s">
        <v>124</v>
      </c>
      <c r="T6026" t="s">
        <v>124</v>
      </c>
      <c r="U6026" t="s">
        <v>124</v>
      </c>
      <c r="V6026" t="s">
        <v>124</v>
      </c>
    </row>
    <row r="6027" spans="1:22" x14ac:dyDescent="0.25">
      <c r="A6027" t="str">
        <f t="shared" si="94"/>
        <v>2018/20193FemaleAgriculture, food and related studiesUK</v>
      </c>
      <c r="B6027" t="s">
        <v>192</v>
      </c>
      <c r="C6027" t="s">
        <v>37</v>
      </c>
      <c r="D6027">
        <v>3</v>
      </c>
      <c r="E6027" t="s">
        <v>1</v>
      </c>
      <c r="F6027" t="s">
        <v>61</v>
      </c>
      <c r="G6027" t="s">
        <v>87</v>
      </c>
      <c r="H6027">
        <v>1505</v>
      </c>
      <c r="I6027">
        <v>1500</v>
      </c>
      <c r="J6027">
        <v>1.1000000000000001</v>
      </c>
      <c r="K6027">
        <v>0.4</v>
      </c>
      <c r="L6027">
        <v>1480</v>
      </c>
      <c r="M6027">
        <v>5.2</v>
      </c>
      <c r="N6027">
        <v>6.2</v>
      </c>
      <c r="O6027">
        <v>70.599999999999994</v>
      </c>
      <c r="P6027">
        <v>82.2</v>
      </c>
      <c r="Q6027">
        <v>87.4</v>
      </c>
      <c r="R6027">
        <v>16.8</v>
      </c>
      <c r="S6027">
        <v>1025</v>
      </c>
      <c r="T6027">
        <v>15700</v>
      </c>
      <c r="U6027">
        <v>20100</v>
      </c>
      <c r="V6027">
        <v>25600</v>
      </c>
    </row>
    <row r="6028" spans="1:22" x14ac:dyDescent="0.25">
      <c r="A6028" t="str">
        <f t="shared" si="94"/>
        <v>2018/20193FemaleAgriculture, food and related studiesNon-EU</v>
      </c>
      <c r="B6028" t="s">
        <v>192</v>
      </c>
      <c r="C6028" t="s">
        <v>37</v>
      </c>
      <c r="D6028">
        <v>3</v>
      </c>
      <c r="E6028" t="s">
        <v>1</v>
      </c>
      <c r="F6028" t="s">
        <v>125</v>
      </c>
      <c r="G6028" t="s">
        <v>87</v>
      </c>
      <c r="H6028">
        <v>110</v>
      </c>
      <c r="I6028">
        <v>110</v>
      </c>
      <c r="J6028">
        <v>58</v>
      </c>
      <c r="K6028">
        <v>4</v>
      </c>
      <c r="L6028">
        <v>45</v>
      </c>
      <c r="M6028">
        <v>24</v>
      </c>
      <c r="N6028">
        <v>1.9</v>
      </c>
      <c r="O6028">
        <v>10.3</v>
      </c>
      <c r="P6028">
        <v>12.2</v>
      </c>
      <c r="Q6028">
        <v>16.2</v>
      </c>
      <c r="R6028">
        <v>5.9</v>
      </c>
      <c r="S6028" t="s">
        <v>124</v>
      </c>
      <c r="T6028" t="s">
        <v>124</v>
      </c>
      <c r="U6028" t="s">
        <v>124</v>
      </c>
      <c r="V6028" t="s">
        <v>124</v>
      </c>
    </row>
    <row r="6029" spans="1:22" x14ac:dyDescent="0.25">
      <c r="A6029" t="str">
        <f t="shared" si="94"/>
        <v>2018/20193FemaleAllied healthEU</v>
      </c>
      <c r="B6029" t="s">
        <v>192</v>
      </c>
      <c r="C6029" t="s">
        <v>37</v>
      </c>
      <c r="D6029">
        <v>3</v>
      </c>
      <c r="E6029" t="s">
        <v>1</v>
      </c>
      <c r="F6029" t="s">
        <v>21</v>
      </c>
      <c r="G6029" t="s">
        <v>145</v>
      </c>
      <c r="H6029">
        <v>280</v>
      </c>
      <c r="I6029">
        <v>270</v>
      </c>
      <c r="J6029">
        <v>17.600000000000001</v>
      </c>
      <c r="K6029">
        <v>3.7</v>
      </c>
      <c r="L6029">
        <v>225</v>
      </c>
      <c r="M6029">
        <v>17.5</v>
      </c>
      <c r="N6029">
        <v>5.9</v>
      </c>
      <c r="O6029">
        <v>41.5</v>
      </c>
      <c r="P6029">
        <v>51.3</v>
      </c>
      <c r="Q6029">
        <v>59</v>
      </c>
      <c r="R6029">
        <v>17.5</v>
      </c>
      <c r="S6029">
        <v>100</v>
      </c>
      <c r="T6029">
        <v>21900</v>
      </c>
      <c r="U6029">
        <v>25200</v>
      </c>
      <c r="V6029">
        <v>31000</v>
      </c>
    </row>
    <row r="6030" spans="1:22" x14ac:dyDescent="0.25">
      <c r="A6030" t="str">
        <f t="shared" si="94"/>
        <v>2018/20193FemaleAllied healthUK</v>
      </c>
      <c r="B6030" t="s">
        <v>192</v>
      </c>
      <c r="C6030" t="s">
        <v>37</v>
      </c>
      <c r="D6030">
        <v>3</v>
      </c>
      <c r="E6030" t="s">
        <v>1</v>
      </c>
      <c r="F6030" t="s">
        <v>61</v>
      </c>
      <c r="G6030" t="s">
        <v>145</v>
      </c>
      <c r="H6030">
        <v>6450</v>
      </c>
      <c r="I6030">
        <v>6410</v>
      </c>
      <c r="J6030">
        <v>1.3</v>
      </c>
      <c r="K6030">
        <v>0.6</v>
      </c>
      <c r="L6030">
        <v>6330</v>
      </c>
      <c r="M6030">
        <v>4.3</v>
      </c>
      <c r="N6030">
        <v>5.0999999999999996</v>
      </c>
      <c r="O6030">
        <v>71.5</v>
      </c>
      <c r="P6030">
        <v>84.2</v>
      </c>
      <c r="Q6030">
        <v>89.4</v>
      </c>
      <c r="R6030">
        <v>17.899999999999999</v>
      </c>
      <c r="S6030">
        <v>4435</v>
      </c>
      <c r="T6030">
        <v>18200</v>
      </c>
      <c r="U6030">
        <v>24500</v>
      </c>
      <c r="V6030">
        <v>28800</v>
      </c>
    </row>
    <row r="6031" spans="1:22" x14ac:dyDescent="0.25">
      <c r="A6031" t="str">
        <f t="shared" si="94"/>
        <v>2018/20193FemaleAllied healthNon-EU</v>
      </c>
      <c r="B6031" t="s">
        <v>192</v>
      </c>
      <c r="C6031" t="s">
        <v>37</v>
      </c>
      <c r="D6031">
        <v>3</v>
      </c>
      <c r="E6031" t="s">
        <v>1</v>
      </c>
      <c r="F6031" t="s">
        <v>125</v>
      </c>
      <c r="G6031" t="s">
        <v>145</v>
      </c>
      <c r="H6031">
        <v>355</v>
      </c>
      <c r="I6031">
        <v>345</v>
      </c>
      <c r="J6031">
        <v>43.6</v>
      </c>
      <c r="K6031">
        <v>2.2000000000000002</v>
      </c>
      <c r="L6031">
        <v>195</v>
      </c>
      <c r="M6031">
        <v>28.6</v>
      </c>
      <c r="N6031">
        <v>1.4</v>
      </c>
      <c r="O6031">
        <v>16.7</v>
      </c>
      <c r="P6031">
        <v>20.8</v>
      </c>
      <c r="Q6031">
        <v>26.4</v>
      </c>
      <c r="R6031">
        <v>9.6999999999999993</v>
      </c>
      <c r="S6031">
        <v>55</v>
      </c>
      <c r="T6031">
        <v>20200</v>
      </c>
      <c r="U6031">
        <v>26600</v>
      </c>
      <c r="V6031">
        <v>32800</v>
      </c>
    </row>
    <row r="6032" spans="1:22" x14ac:dyDescent="0.25">
      <c r="A6032" t="str">
        <f t="shared" si="94"/>
        <v>2018/20193FemaleArchitecture, building and planningEU</v>
      </c>
      <c r="B6032" t="s">
        <v>192</v>
      </c>
      <c r="C6032" t="s">
        <v>37</v>
      </c>
      <c r="D6032">
        <v>3</v>
      </c>
      <c r="E6032" t="s">
        <v>1</v>
      </c>
      <c r="F6032" t="s">
        <v>21</v>
      </c>
      <c r="G6032" t="s">
        <v>97</v>
      </c>
      <c r="H6032">
        <v>280</v>
      </c>
      <c r="I6032">
        <v>275</v>
      </c>
      <c r="J6032">
        <v>18</v>
      </c>
      <c r="K6032">
        <v>2.5</v>
      </c>
      <c r="L6032">
        <v>225</v>
      </c>
      <c r="M6032">
        <v>15.6</v>
      </c>
      <c r="N6032">
        <v>4.2</v>
      </c>
      <c r="O6032">
        <v>12.9</v>
      </c>
      <c r="P6032">
        <v>41.1</v>
      </c>
      <c r="Q6032">
        <v>62.2</v>
      </c>
      <c r="R6032">
        <v>49.3</v>
      </c>
      <c r="S6032">
        <v>35</v>
      </c>
      <c r="T6032">
        <v>14600</v>
      </c>
      <c r="U6032">
        <v>21200</v>
      </c>
      <c r="V6032">
        <v>31400</v>
      </c>
    </row>
    <row r="6033" spans="1:22" x14ac:dyDescent="0.25">
      <c r="A6033" t="str">
        <f t="shared" si="94"/>
        <v>2018/20193FemaleArchitecture, building and planningUK</v>
      </c>
      <c r="B6033" t="s">
        <v>192</v>
      </c>
      <c r="C6033" t="s">
        <v>37</v>
      </c>
      <c r="D6033">
        <v>3</v>
      </c>
      <c r="E6033" t="s">
        <v>1</v>
      </c>
      <c r="F6033" t="s">
        <v>61</v>
      </c>
      <c r="G6033" t="s">
        <v>97</v>
      </c>
      <c r="H6033">
        <v>1325</v>
      </c>
      <c r="I6033">
        <v>1320</v>
      </c>
      <c r="J6033">
        <v>1</v>
      </c>
      <c r="K6033">
        <v>0.2</v>
      </c>
      <c r="L6033">
        <v>1305</v>
      </c>
      <c r="M6033">
        <v>6.4</v>
      </c>
      <c r="N6033">
        <v>5.5</v>
      </c>
      <c r="O6033">
        <v>54.8</v>
      </c>
      <c r="P6033">
        <v>73.5</v>
      </c>
      <c r="Q6033">
        <v>87.1</v>
      </c>
      <c r="R6033">
        <v>32.299999999999997</v>
      </c>
      <c r="S6033">
        <v>700</v>
      </c>
      <c r="T6033">
        <v>20800</v>
      </c>
      <c r="U6033">
        <v>26500</v>
      </c>
      <c r="V6033">
        <v>34700</v>
      </c>
    </row>
    <row r="6034" spans="1:22" x14ac:dyDescent="0.25">
      <c r="A6034" t="str">
        <f t="shared" si="94"/>
        <v>2018/20193FemaleArchitecture, building and planningNon-EU</v>
      </c>
      <c r="B6034" t="s">
        <v>192</v>
      </c>
      <c r="C6034" t="s">
        <v>37</v>
      </c>
      <c r="D6034">
        <v>3</v>
      </c>
      <c r="E6034" t="s">
        <v>1</v>
      </c>
      <c r="F6034" t="s">
        <v>125</v>
      </c>
      <c r="G6034" t="s">
        <v>97</v>
      </c>
      <c r="H6034">
        <v>570</v>
      </c>
      <c r="I6034">
        <v>565</v>
      </c>
      <c r="J6034">
        <v>62.3</v>
      </c>
      <c r="K6034">
        <v>0.9</v>
      </c>
      <c r="L6034">
        <v>210</v>
      </c>
      <c r="M6034">
        <v>14.4</v>
      </c>
      <c r="N6034">
        <v>1.2</v>
      </c>
      <c r="O6034">
        <v>4.4000000000000004</v>
      </c>
      <c r="P6034">
        <v>9.6</v>
      </c>
      <c r="Q6034">
        <v>22.1</v>
      </c>
      <c r="R6034">
        <v>17.7</v>
      </c>
      <c r="S6034">
        <v>20</v>
      </c>
      <c r="T6034">
        <v>18600</v>
      </c>
      <c r="U6034">
        <v>24500</v>
      </c>
      <c r="V6034">
        <v>30700</v>
      </c>
    </row>
    <row r="6035" spans="1:22" x14ac:dyDescent="0.25">
      <c r="A6035" t="str">
        <f t="shared" si="94"/>
        <v>2018/20193FemaleBiosciencesEU</v>
      </c>
      <c r="B6035" t="s">
        <v>192</v>
      </c>
      <c r="C6035" t="s">
        <v>37</v>
      </c>
      <c r="D6035">
        <v>3</v>
      </c>
      <c r="E6035" t="s">
        <v>1</v>
      </c>
      <c r="F6035" t="s">
        <v>21</v>
      </c>
      <c r="G6035" t="s">
        <v>80</v>
      </c>
      <c r="H6035">
        <v>325</v>
      </c>
      <c r="I6035">
        <v>315</v>
      </c>
      <c r="J6035">
        <v>20.2</v>
      </c>
      <c r="K6035">
        <v>3.3</v>
      </c>
      <c r="L6035">
        <v>250</v>
      </c>
      <c r="M6035">
        <v>14.7</v>
      </c>
      <c r="N6035">
        <v>3.6</v>
      </c>
      <c r="O6035">
        <v>28.9</v>
      </c>
      <c r="P6035">
        <v>46.4</v>
      </c>
      <c r="Q6035">
        <v>61.5</v>
      </c>
      <c r="R6035">
        <v>32.6</v>
      </c>
      <c r="S6035">
        <v>85</v>
      </c>
      <c r="T6035">
        <v>19000</v>
      </c>
      <c r="U6035">
        <v>24100</v>
      </c>
      <c r="V6035">
        <v>31800</v>
      </c>
    </row>
    <row r="6036" spans="1:22" x14ac:dyDescent="0.25">
      <c r="A6036" t="str">
        <f t="shared" si="94"/>
        <v>2018/20193FemaleBiosciencesUK</v>
      </c>
      <c r="B6036" t="s">
        <v>192</v>
      </c>
      <c r="C6036" t="s">
        <v>37</v>
      </c>
      <c r="D6036">
        <v>3</v>
      </c>
      <c r="E6036" t="s">
        <v>1</v>
      </c>
      <c r="F6036" t="s">
        <v>61</v>
      </c>
      <c r="G6036" t="s">
        <v>80</v>
      </c>
      <c r="H6036">
        <v>5605</v>
      </c>
      <c r="I6036">
        <v>5575</v>
      </c>
      <c r="J6036">
        <v>1.5</v>
      </c>
      <c r="K6036">
        <v>0.5</v>
      </c>
      <c r="L6036">
        <v>5490</v>
      </c>
      <c r="M6036">
        <v>5</v>
      </c>
      <c r="N6036">
        <v>5.6</v>
      </c>
      <c r="O6036">
        <v>57.8</v>
      </c>
      <c r="P6036">
        <v>74.8</v>
      </c>
      <c r="Q6036">
        <v>87.8</v>
      </c>
      <c r="R6036">
        <v>30</v>
      </c>
      <c r="S6036">
        <v>3160</v>
      </c>
      <c r="T6036">
        <v>17500</v>
      </c>
      <c r="U6036">
        <v>22600</v>
      </c>
      <c r="V6036">
        <v>28500</v>
      </c>
    </row>
    <row r="6037" spans="1:22" x14ac:dyDescent="0.25">
      <c r="A6037" t="str">
        <f t="shared" si="94"/>
        <v>2018/20193FemaleBiosciencesNon-EU</v>
      </c>
      <c r="B6037" t="s">
        <v>192</v>
      </c>
      <c r="C6037" t="s">
        <v>37</v>
      </c>
      <c r="D6037">
        <v>3</v>
      </c>
      <c r="E6037" t="s">
        <v>1</v>
      </c>
      <c r="F6037" t="s">
        <v>125</v>
      </c>
      <c r="G6037" t="s">
        <v>80</v>
      </c>
      <c r="H6037">
        <v>445</v>
      </c>
      <c r="I6037">
        <v>440</v>
      </c>
      <c r="J6037">
        <v>44.9</v>
      </c>
      <c r="K6037">
        <v>1.5</v>
      </c>
      <c r="L6037">
        <v>240</v>
      </c>
      <c r="M6037">
        <v>22.7</v>
      </c>
      <c r="N6037">
        <v>1.2</v>
      </c>
      <c r="O6037">
        <v>13.7</v>
      </c>
      <c r="P6037">
        <v>20</v>
      </c>
      <c r="Q6037">
        <v>31.2</v>
      </c>
      <c r="R6037">
        <v>17.399999999999999</v>
      </c>
      <c r="S6037">
        <v>50</v>
      </c>
      <c r="T6037">
        <v>20100</v>
      </c>
      <c r="U6037">
        <v>26600</v>
      </c>
      <c r="V6037">
        <v>35400</v>
      </c>
    </row>
    <row r="6038" spans="1:22" x14ac:dyDescent="0.25">
      <c r="A6038" t="str">
        <f t="shared" si="94"/>
        <v>2018/20193FemaleBusiness and managementEU</v>
      </c>
      <c r="B6038" t="s">
        <v>192</v>
      </c>
      <c r="C6038" t="s">
        <v>37</v>
      </c>
      <c r="D6038">
        <v>3</v>
      </c>
      <c r="E6038" t="s">
        <v>1</v>
      </c>
      <c r="F6038" t="s">
        <v>21</v>
      </c>
      <c r="G6038" t="s">
        <v>107</v>
      </c>
      <c r="H6038">
        <v>2110</v>
      </c>
      <c r="I6038">
        <v>2025</v>
      </c>
      <c r="J6038">
        <v>30.7</v>
      </c>
      <c r="K6038">
        <v>4</v>
      </c>
      <c r="L6038">
        <v>1405</v>
      </c>
      <c r="M6038">
        <v>24.6</v>
      </c>
      <c r="N6038">
        <v>4.9000000000000004</v>
      </c>
      <c r="O6038">
        <v>35.200000000000003</v>
      </c>
      <c r="P6038">
        <v>38.200000000000003</v>
      </c>
      <c r="Q6038">
        <v>39.799999999999997</v>
      </c>
      <c r="R6038">
        <v>4.5999999999999996</v>
      </c>
      <c r="S6038">
        <v>675</v>
      </c>
      <c r="T6038">
        <v>22300</v>
      </c>
      <c r="U6038">
        <v>27400</v>
      </c>
      <c r="V6038">
        <v>36500</v>
      </c>
    </row>
    <row r="6039" spans="1:22" x14ac:dyDescent="0.25">
      <c r="A6039" t="str">
        <f t="shared" si="94"/>
        <v>2018/20193FemaleBusiness and managementUK</v>
      </c>
      <c r="B6039" t="s">
        <v>192</v>
      </c>
      <c r="C6039" t="s">
        <v>37</v>
      </c>
      <c r="D6039">
        <v>3</v>
      </c>
      <c r="E6039" t="s">
        <v>1</v>
      </c>
      <c r="F6039" t="s">
        <v>61</v>
      </c>
      <c r="G6039" t="s">
        <v>107</v>
      </c>
      <c r="H6039">
        <v>15395</v>
      </c>
      <c r="I6039">
        <v>15285</v>
      </c>
      <c r="J6039">
        <v>1.3</v>
      </c>
      <c r="K6039">
        <v>0.7</v>
      </c>
      <c r="L6039">
        <v>15090</v>
      </c>
      <c r="M6039">
        <v>6.2</v>
      </c>
      <c r="N6039">
        <v>7.2</v>
      </c>
      <c r="O6039">
        <v>78</v>
      </c>
      <c r="P6039">
        <v>83.3</v>
      </c>
      <c r="Q6039">
        <v>85.3</v>
      </c>
      <c r="R6039">
        <v>7.3</v>
      </c>
      <c r="S6039">
        <v>11620</v>
      </c>
      <c r="T6039">
        <v>19300</v>
      </c>
      <c r="U6039">
        <v>24800</v>
      </c>
      <c r="V6039">
        <v>31800</v>
      </c>
    </row>
    <row r="6040" spans="1:22" x14ac:dyDescent="0.25">
      <c r="A6040" t="str">
        <f t="shared" si="94"/>
        <v>2018/20193FemaleBusiness and managementNon-EU</v>
      </c>
      <c r="B6040" t="s">
        <v>192</v>
      </c>
      <c r="C6040" t="s">
        <v>37</v>
      </c>
      <c r="D6040">
        <v>3</v>
      </c>
      <c r="E6040" t="s">
        <v>1</v>
      </c>
      <c r="F6040" t="s">
        <v>125</v>
      </c>
      <c r="G6040" t="s">
        <v>107</v>
      </c>
      <c r="H6040">
        <v>8525</v>
      </c>
      <c r="I6040">
        <v>8460</v>
      </c>
      <c r="J6040">
        <v>70.8</v>
      </c>
      <c r="K6040">
        <v>0.7</v>
      </c>
      <c r="L6040">
        <v>2475</v>
      </c>
      <c r="M6040">
        <v>18.600000000000001</v>
      </c>
      <c r="N6040">
        <v>1.5</v>
      </c>
      <c r="O6040">
        <v>6.4</v>
      </c>
      <c r="P6040">
        <v>7</v>
      </c>
      <c r="Q6040">
        <v>9.1</v>
      </c>
      <c r="R6040">
        <v>2.7</v>
      </c>
      <c r="S6040">
        <v>490</v>
      </c>
      <c r="T6040">
        <v>18200</v>
      </c>
      <c r="U6040">
        <v>27400</v>
      </c>
      <c r="V6040">
        <v>35400</v>
      </c>
    </row>
    <row r="6041" spans="1:22" x14ac:dyDescent="0.25">
      <c r="A6041" t="str">
        <f t="shared" si="94"/>
        <v>2018/20193FemaleCeltic studiesEU</v>
      </c>
      <c r="B6041" t="s">
        <v>192</v>
      </c>
      <c r="C6041" t="s">
        <v>37</v>
      </c>
      <c r="D6041">
        <v>3</v>
      </c>
      <c r="E6041" t="s">
        <v>1</v>
      </c>
      <c r="F6041" t="s">
        <v>21</v>
      </c>
      <c r="G6041" t="s">
        <v>111</v>
      </c>
      <c r="H6041" t="s">
        <v>124</v>
      </c>
      <c r="I6041" t="s">
        <v>124</v>
      </c>
      <c r="J6041" t="s">
        <v>124</v>
      </c>
      <c r="K6041" t="s">
        <v>124</v>
      </c>
      <c r="L6041" t="s">
        <v>124</v>
      </c>
      <c r="M6041" t="s">
        <v>124</v>
      </c>
      <c r="N6041" t="s">
        <v>124</v>
      </c>
      <c r="O6041" t="s">
        <v>124</v>
      </c>
      <c r="P6041" t="s">
        <v>124</v>
      </c>
      <c r="Q6041" t="s">
        <v>124</v>
      </c>
      <c r="R6041" t="s">
        <v>124</v>
      </c>
      <c r="S6041" t="s">
        <v>146</v>
      </c>
      <c r="T6041" t="s">
        <v>146</v>
      </c>
      <c r="U6041" t="s">
        <v>146</v>
      </c>
      <c r="V6041" t="s">
        <v>146</v>
      </c>
    </row>
    <row r="6042" spans="1:22" x14ac:dyDescent="0.25">
      <c r="A6042" t="str">
        <f t="shared" si="94"/>
        <v>2018/20193FemaleCeltic studiesUK</v>
      </c>
      <c r="B6042" t="s">
        <v>192</v>
      </c>
      <c r="C6042" t="s">
        <v>37</v>
      </c>
      <c r="D6042">
        <v>3</v>
      </c>
      <c r="E6042" t="s">
        <v>1</v>
      </c>
      <c r="F6042" t="s">
        <v>61</v>
      </c>
      <c r="G6042" t="s">
        <v>111</v>
      </c>
      <c r="H6042">
        <v>5</v>
      </c>
      <c r="I6042">
        <v>5</v>
      </c>
      <c r="J6042">
        <v>0</v>
      </c>
      <c r="K6042">
        <v>0</v>
      </c>
      <c r="L6042">
        <v>5</v>
      </c>
      <c r="M6042">
        <v>15.4</v>
      </c>
      <c r="N6042">
        <v>7.7</v>
      </c>
      <c r="O6042">
        <v>69.2</v>
      </c>
      <c r="P6042">
        <v>76.900000000000006</v>
      </c>
      <c r="Q6042">
        <v>76.900000000000006</v>
      </c>
      <c r="R6042">
        <v>7.7</v>
      </c>
      <c r="S6042" t="s">
        <v>124</v>
      </c>
      <c r="T6042" t="s">
        <v>124</v>
      </c>
      <c r="U6042" t="s">
        <v>124</v>
      </c>
      <c r="V6042" t="s">
        <v>124</v>
      </c>
    </row>
    <row r="6043" spans="1:22" x14ac:dyDescent="0.25">
      <c r="A6043" t="str">
        <f t="shared" si="94"/>
        <v>2018/20193FemaleChemistryEU</v>
      </c>
      <c r="B6043" t="s">
        <v>192</v>
      </c>
      <c r="C6043" t="s">
        <v>37</v>
      </c>
      <c r="D6043">
        <v>3</v>
      </c>
      <c r="E6043" t="s">
        <v>1</v>
      </c>
      <c r="F6043" t="s">
        <v>21</v>
      </c>
      <c r="G6043" t="s">
        <v>90</v>
      </c>
      <c r="H6043">
        <v>60</v>
      </c>
      <c r="I6043">
        <v>55</v>
      </c>
      <c r="J6043">
        <v>22.8</v>
      </c>
      <c r="K6043">
        <v>3</v>
      </c>
      <c r="L6043">
        <v>45</v>
      </c>
      <c r="M6043">
        <v>21.8</v>
      </c>
      <c r="N6043">
        <v>2.4</v>
      </c>
      <c r="O6043">
        <v>22.9</v>
      </c>
      <c r="P6043">
        <v>39.6</v>
      </c>
      <c r="Q6043">
        <v>53</v>
      </c>
      <c r="R6043">
        <v>30.1</v>
      </c>
      <c r="S6043">
        <v>10</v>
      </c>
      <c r="T6043">
        <v>19000</v>
      </c>
      <c r="U6043">
        <v>27400</v>
      </c>
      <c r="V6043">
        <v>30700</v>
      </c>
    </row>
    <row r="6044" spans="1:22" x14ac:dyDescent="0.25">
      <c r="A6044" t="str">
        <f t="shared" si="94"/>
        <v>2018/20193FemaleChemistryUK</v>
      </c>
      <c r="B6044" t="s">
        <v>192</v>
      </c>
      <c r="C6044" t="s">
        <v>37</v>
      </c>
      <c r="D6044">
        <v>3</v>
      </c>
      <c r="E6044" t="s">
        <v>1</v>
      </c>
      <c r="F6044" t="s">
        <v>61</v>
      </c>
      <c r="G6044" t="s">
        <v>90</v>
      </c>
      <c r="H6044">
        <v>1330</v>
      </c>
      <c r="I6044">
        <v>1320</v>
      </c>
      <c r="J6044">
        <v>1.1000000000000001</v>
      </c>
      <c r="K6044">
        <v>0.7</v>
      </c>
      <c r="L6044">
        <v>1305</v>
      </c>
      <c r="M6044">
        <v>4.3</v>
      </c>
      <c r="N6044">
        <v>4.0999999999999996</v>
      </c>
      <c r="O6044">
        <v>63.9</v>
      </c>
      <c r="P6044">
        <v>79.599999999999994</v>
      </c>
      <c r="Q6044">
        <v>90.5</v>
      </c>
      <c r="R6044">
        <v>26.5</v>
      </c>
      <c r="S6044">
        <v>825</v>
      </c>
      <c r="T6044">
        <v>22300</v>
      </c>
      <c r="U6044">
        <v>26600</v>
      </c>
      <c r="V6044">
        <v>32500</v>
      </c>
    </row>
    <row r="6045" spans="1:22" x14ac:dyDescent="0.25">
      <c r="A6045" t="str">
        <f t="shared" si="94"/>
        <v>2018/20193FemaleChemistryNon-EU</v>
      </c>
      <c r="B6045" t="s">
        <v>192</v>
      </c>
      <c r="C6045" t="s">
        <v>37</v>
      </c>
      <c r="D6045">
        <v>3</v>
      </c>
      <c r="E6045" t="s">
        <v>1</v>
      </c>
      <c r="F6045" t="s">
        <v>125</v>
      </c>
      <c r="G6045" t="s">
        <v>90</v>
      </c>
      <c r="H6045">
        <v>180</v>
      </c>
      <c r="I6045">
        <v>175</v>
      </c>
      <c r="J6045">
        <v>57.9</v>
      </c>
      <c r="K6045">
        <v>1.7</v>
      </c>
      <c r="L6045">
        <v>75</v>
      </c>
      <c r="M6045">
        <v>14.9</v>
      </c>
      <c r="N6045">
        <v>1.1000000000000001</v>
      </c>
      <c r="O6045">
        <v>7.4</v>
      </c>
      <c r="P6045">
        <v>16.100000000000001</v>
      </c>
      <c r="Q6045">
        <v>26.1</v>
      </c>
      <c r="R6045">
        <v>18.7</v>
      </c>
      <c r="S6045">
        <v>10</v>
      </c>
      <c r="T6045">
        <v>25900</v>
      </c>
      <c r="U6045">
        <v>31400</v>
      </c>
      <c r="V6045">
        <v>33200</v>
      </c>
    </row>
    <row r="6046" spans="1:22" x14ac:dyDescent="0.25">
      <c r="A6046" t="str">
        <f t="shared" si="94"/>
        <v>2018/20193FemaleCombined and general studiesEU</v>
      </c>
      <c r="B6046" t="s">
        <v>192</v>
      </c>
      <c r="C6046" t="s">
        <v>37</v>
      </c>
      <c r="D6046">
        <v>3</v>
      </c>
      <c r="E6046" t="s">
        <v>1</v>
      </c>
      <c r="F6046" t="s">
        <v>21</v>
      </c>
      <c r="G6046" t="s">
        <v>120</v>
      </c>
      <c r="H6046">
        <v>30</v>
      </c>
      <c r="I6046">
        <v>25</v>
      </c>
      <c r="J6046">
        <v>8.8000000000000007</v>
      </c>
      <c r="K6046">
        <v>10.199999999999999</v>
      </c>
      <c r="L6046">
        <v>25</v>
      </c>
      <c r="M6046">
        <v>14.5</v>
      </c>
      <c r="N6046">
        <v>3.8</v>
      </c>
      <c r="O6046">
        <v>42.8</v>
      </c>
      <c r="P6046">
        <v>57.9</v>
      </c>
      <c r="Q6046">
        <v>73</v>
      </c>
      <c r="R6046">
        <v>30.2</v>
      </c>
      <c r="S6046">
        <v>10</v>
      </c>
      <c r="T6046">
        <v>11000</v>
      </c>
      <c r="U6046">
        <v>27000</v>
      </c>
      <c r="V6046">
        <v>28800</v>
      </c>
    </row>
    <row r="6047" spans="1:22" x14ac:dyDescent="0.25">
      <c r="A6047" t="str">
        <f t="shared" si="94"/>
        <v>2018/20193FemaleCombined and general studiesUK</v>
      </c>
      <c r="B6047" t="s">
        <v>192</v>
      </c>
      <c r="C6047" t="s">
        <v>37</v>
      </c>
      <c r="D6047">
        <v>3</v>
      </c>
      <c r="E6047" t="s">
        <v>1</v>
      </c>
      <c r="F6047" t="s">
        <v>61</v>
      </c>
      <c r="G6047" t="s">
        <v>120</v>
      </c>
      <c r="H6047">
        <v>2790</v>
      </c>
      <c r="I6047">
        <v>2755</v>
      </c>
      <c r="J6047">
        <v>2.1</v>
      </c>
      <c r="K6047">
        <v>1.3</v>
      </c>
      <c r="L6047">
        <v>2695</v>
      </c>
      <c r="M6047">
        <v>11.6</v>
      </c>
      <c r="N6047">
        <v>6.2</v>
      </c>
      <c r="O6047">
        <v>64.8</v>
      </c>
      <c r="P6047">
        <v>76</v>
      </c>
      <c r="Q6047">
        <v>80.2</v>
      </c>
      <c r="R6047">
        <v>15.3</v>
      </c>
      <c r="S6047">
        <v>1680</v>
      </c>
      <c r="T6047">
        <v>11700</v>
      </c>
      <c r="U6047">
        <v>20100</v>
      </c>
      <c r="V6047">
        <v>28100</v>
      </c>
    </row>
    <row r="6048" spans="1:22" x14ac:dyDescent="0.25">
      <c r="A6048" t="str">
        <f t="shared" si="94"/>
        <v>2018/20193FemaleCombined and general studiesNon-EU</v>
      </c>
      <c r="B6048" t="s">
        <v>192</v>
      </c>
      <c r="C6048" t="s">
        <v>37</v>
      </c>
      <c r="D6048">
        <v>3</v>
      </c>
      <c r="E6048" t="s">
        <v>1</v>
      </c>
      <c r="F6048" t="s">
        <v>125</v>
      </c>
      <c r="G6048" t="s">
        <v>120</v>
      </c>
      <c r="H6048">
        <v>35</v>
      </c>
      <c r="I6048">
        <v>35</v>
      </c>
      <c r="J6048">
        <v>28.8</v>
      </c>
      <c r="K6048">
        <v>4.2</v>
      </c>
      <c r="L6048">
        <v>25</v>
      </c>
      <c r="M6048">
        <v>30.7</v>
      </c>
      <c r="N6048">
        <v>5.9</v>
      </c>
      <c r="O6048">
        <v>27.3</v>
      </c>
      <c r="P6048">
        <v>31.7</v>
      </c>
      <c r="Q6048">
        <v>34.6</v>
      </c>
      <c r="R6048">
        <v>7.3</v>
      </c>
      <c r="S6048" t="s">
        <v>124</v>
      </c>
      <c r="T6048" t="s">
        <v>124</v>
      </c>
      <c r="U6048" t="s">
        <v>124</v>
      </c>
      <c r="V6048" t="s">
        <v>124</v>
      </c>
    </row>
    <row r="6049" spans="1:22" x14ac:dyDescent="0.25">
      <c r="A6049" t="str">
        <f t="shared" si="94"/>
        <v>2018/20193FemaleComputingEU</v>
      </c>
      <c r="B6049" t="s">
        <v>192</v>
      </c>
      <c r="C6049" t="s">
        <v>37</v>
      </c>
      <c r="D6049">
        <v>3</v>
      </c>
      <c r="E6049" t="s">
        <v>1</v>
      </c>
      <c r="F6049" t="s">
        <v>21</v>
      </c>
      <c r="G6049" t="s">
        <v>95</v>
      </c>
      <c r="H6049">
        <v>145</v>
      </c>
      <c r="I6049">
        <v>140</v>
      </c>
      <c r="J6049">
        <v>22.1</v>
      </c>
      <c r="K6049">
        <v>4.5</v>
      </c>
      <c r="L6049">
        <v>105</v>
      </c>
      <c r="M6049">
        <v>16.2</v>
      </c>
      <c r="N6049">
        <v>4.4000000000000004</v>
      </c>
      <c r="O6049">
        <v>48.4</v>
      </c>
      <c r="P6049">
        <v>53.5</v>
      </c>
      <c r="Q6049">
        <v>57.3</v>
      </c>
      <c r="R6049">
        <v>8.9</v>
      </c>
      <c r="S6049">
        <v>65</v>
      </c>
      <c r="T6049">
        <v>28500</v>
      </c>
      <c r="U6049">
        <v>39400</v>
      </c>
      <c r="V6049">
        <v>55500</v>
      </c>
    </row>
    <row r="6050" spans="1:22" x14ac:dyDescent="0.25">
      <c r="A6050" t="str">
        <f t="shared" si="94"/>
        <v>2018/20193FemaleComputingUK</v>
      </c>
      <c r="B6050" t="s">
        <v>192</v>
      </c>
      <c r="C6050" t="s">
        <v>37</v>
      </c>
      <c r="D6050">
        <v>3</v>
      </c>
      <c r="E6050" t="s">
        <v>1</v>
      </c>
      <c r="F6050" t="s">
        <v>61</v>
      </c>
      <c r="G6050" t="s">
        <v>95</v>
      </c>
      <c r="H6050">
        <v>1685</v>
      </c>
      <c r="I6050">
        <v>1670</v>
      </c>
      <c r="J6050">
        <v>1.2</v>
      </c>
      <c r="K6050">
        <v>0.7</v>
      </c>
      <c r="L6050">
        <v>1650</v>
      </c>
      <c r="M6050">
        <v>5.4</v>
      </c>
      <c r="N6050">
        <v>7.7</v>
      </c>
      <c r="O6050">
        <v>78.099999999999994</v>
      </c>
      <c r="P6050">
        <v>82.9</v>
      </c>
      <c r="Q6050">
        <v>85.8</v>
      </c>
      <c r="R6050">
        <v>7.6</v>
      </c>
      <c r="S6050">
        <v>1270</v>
      </c>
      <c r="T6050">
        <v>19000</v>
      </c>
      <c r="U6050">
        <v>25600</v>
      </c>
      <c r="V6050">
        <v>34300</v>
      </c>
    </row>
    <row r="6051" spans="1:22" x14ac:dyDescent="0.25">
      <c r="A6051" t="str">
        <f t="shared" si="94"/>
        <v>2018/20193FemaleComputingNon-EU</v>
      </c>
      <c r="B6051" t="s">
        <v>192</v>
      </c>
      <c r="C6051" t="s">
        <v>37</v>
      </c>
      <c r="D6051">
        <v>3</v>
      </c>
      <c r="E6051" t="s">
        <v>1</v>
      </c>
      <c r="F6051" t="s">
        <v>125</v>
      </c>
      <c r="G6051" t="s">
        <v>95</v>
      </c>
      <c r="H6051">
        <v>335</v>
      </c>
      <c r="I6051">
        <v>330</v>
      </c>
      <c r="J6051">
        <v>52.8</v>
      </c>
      <c r="K6051">
        <v>1.5</v>
      </c>
      <c r="L6051">
        <v>155</v>
      </c>
      <c r="M6051">
        <v>28.9</v>
      </c>
      <c r="N6051">
        <v>1.8</v>
      </c>
      <c r="O6051">
        <v>11.4</v>
      </c>
      <c r="P6051">
        <v>13</v>
      </c>
      <c r="Q6051">
        <v>16.5</v>
      </c>
      <c r="R6051">
        <v>5.0999999999999996</v>
      </c>
      <c r="S6051">
        <v>35</v>
      </c>
      <c r="T6051">
        <v>20100</v>
      </c>
      <c r="U6051">
        <v>32100</v>
      </c>
      <c r="V6051">
        <v>43800</v>
      </c>
    </row>
    <row r="6052" spans="1:22" x14ac:dyDescent="0.25">
      <c r="A6052" t="str">
        <f t="shared" si="94"/>
        <v>2018/20193FemaleCreative arts and designEU</v>
      </c>
      <c r="B6052" t="s">
        <v>192</v>
      </c>
      <c r="C6052" t="s">
        <v>37</v>
      </c>
      <c r="D6052">
        <v>3</v>
      </c>
      <c r="E6052" t="s">
        <v>1</v>
      </c>
      <c r="F6052" t="s">
        <v>21</v>
      </c>
      <c r="G6052" t="s">
        <v>116</v>
      </c>
      <c r="H6052">
        <v>860</v>
      </c>
      <c r="I6052">
        <v>825</v>
      </c>
      <c r="J6052">
        <v>23.5</v>
      </c>
      <c r="K6052">
        <v>3.9</v>
      </c>
      <c r="L6052">
        <v>630</v>
      </c>
      <c r="M6052">
        <v>27.4</v>
      </c>
      <c r="N6052">
        <v>4.9000000000000004</v>
      </c>
      <c r="O6052">
        <v>39.4</v>
      </c>
      <c r="P6052">
        <v>41.9</v>
      </c>
      <c r="Q6052">
        <v>44.2</v>
      </c>
      <c r="R6052">
        <v>4.8</v>
      </c>
      <c r="S6052">
        <v>290</v>
      </c>
      <c r="T6052">
        <v>13500</v>
      </c>
      <c r="U6052">
        <v>21200</v>
      </c>
      <c r="V6052">
        <v>26600</v>
      </c>
    </row>
    <row r="6053" spans="1:22" x14ac:dyDescent="0.25">
      <c r="A6053" t="str">
        <f t="shared" si="94"/>
        <v>2018/20193FemaleCreative arts and designUK</v>
      </c>
      <c r="B6053" t="s">
        <v>192</v>
      </c>
      <c r="C6053" t="s">
        <v>37</v>
      </c>
      <c r="D6053">
        <v>3</v>
      </c>
      <c r="E6053" t="s">
        <v>1</v>
      </c>
      <c r="F6053" t="s">
        <v>61</v>
      </c>
      <c r="G6053" t="s">
        <v>116</v>
      </c>
      <c r="H6053">
        <v>13245</v>
      </c>
      <c r="I6053">
        <v>13175</v>
      </c>
      <c r="J6053">
        <v>0.8</v>
      </c>
      <c r="K6053">
        <v>0.5</v>
      </c>
      <c r="L6053">
        <v>13065</v>
      </c>
      <c r="M6053">
        <v>7.2</v>
      </c>
      <c r="N6053">
        <v>8.4</v>
      </c>
      <c r="O6053">
        <v>76.8</v>
      </c>
      <c r="P6053">
        <v>81.7</v>
      </c>
      <c r="Q6053">
        <v>83.5</v>
      </c>
      <c r="R6053">
        <v>6.7</v>
      </c>
      <c r="S6053">
        <v>9665</v>
      </c>
      <c r="T6053">
        <v>14600</v>
      </c>
      <c r="U6053">
        <v>19700</v>
      </c>
      <c r="V6053">
        <v>24500</v>
      </c>
    </row>
    <row r="6054" spans="1:22" x14ac:dyDescent="0.25">
      <c r="A6054" t="str">
        <f t="shared" si="94"/>
        <v>2018/20193FemaleCreative arts and designNon-EU</v>
      </c>
      <c r="B6054" t="s">
        <v>192</v>
      </c>
      <c r="C6054" t="s">
        <v>37</v>
      </c>
      <c r="D6054">
        <v>3</v>
      </c>
      <c r="E6054" t="s">
        <v>1</v>
      </c>
      <c r="F6054" t="s">
        <v>125</v>
      </c>
      <c r="G6054" t="s">
        <v>116</v>
      </c>
      <c r="H6054">
        <v>1545</v>
      </c>
      <c r="I6054">
        <v>1530</v>
      </c>
      <c r="J6054">
        <v>59.2</v>
      </c>
      <c r="K6054">
        <v>1</v>
      </c>
      <c r="L6054">
        <v>625</v>
      </c>
      <c r="M6054">
        <v>25</v>
      </c>
      <c r="N6054">
        <v>2.2999999999999998</v>
      </c>
      <c r="O6054">
        <v>10.4</v>
      </c>
      <c r="P6054">
        <v>11.3</v>
      </c>
      <c r="Q6054">
        <v>13.6</v>
      </c>
      <c r="R6054">
        <v>3.1</v>
      </c>
      <c r="S6054">
        <v>145</v>
      </c>
      <c r="T6054">
        <v>12900</v>
      </c>
      <c r="U6054">
        <v>21900</v>
      </c>
      <c r="V6054">
        <v>28500</v>
      </c>
    </row>
    <row r="6055" spans="1:22" x14ac:dyDescent="0.25">
      <c r="A6055" t="str">
        <f t="shared" si="94"/>
        <v>2018/20193FemaleEconomicsEU</v>
      </c>
      <c r="B6055" t="s">
        <v>192</v>
      </c>
      <c r="C6055" t="s">
        <v>37</v>
      </c>
      <c r="D6055">
        <v>3</v>
      </c>
      <c r="E6055" t="s">
        <v>1</v>
      </c>
      <c r="F6055" t="s">
        <v>21</v>
      </c>
      <c r="G6055" t="s">
        <v>8</v>
      </c>
      <c r="H6055">
        <v>240</v>
      </c>
      <c r="I6055">
        <v>235</v>
      </c>
      <c r="J6055">
        <v>25.2</v>
      </c>
      <c r="K6055">
        <v>2.2000000000000002</v>
      </c>
      <c r="L6055">
        <v>175</v>
      </c>
      <c r="M6055">
        <v>21.6</v>
      </c>
      <c r="N6055">
        <v>5.6</v>
      </c>
      <c r="O6055">
        <v>40.4</v>
      </c>
      <c r="P6055">
        <v>44.6</v>
      </c>
      <c r="Q6055">
        <v>47.5</v>
      </c>
      <c r="R6055">
        <v>7.1</v>
      </c>
      <c r="S6055">
        <v>90</v>
      </c>
      <c r="T6055">
        <v>28800</v>
      </c>
      <c r="U6055">
        <v>37600</v>
      </c>
      <c r="V6055">
        <v>47400</v>
      </c>
    </row>
    <row r="6056" spans="1:22" x14ac:dyDescent="0.25">
      <c r="A6056" t="str">
        <f t="shared" si="94"/>
        <v>2018/20193FemaleEconomicsUK</v>
      </c>
      <c r="B6056" t="s">
        <v>192</v>
      </c>
      <c r="C6056" t="s">
        <v>37</v>
      </c>
      <c r="D6056">
        <v>3</v>
      </c>
      <c r="E6056" t="s">
        <v>1</v>
      </c>
      <c r="F6056" t="s">
        <v>61</v>
      </c>
      <c r="G6056" t="s">
        <v>8</v>
      </c>
      <c r="H6056">
        <v>1410</v>
      </c>
      <c r="I6056">
        <v>1400</v>
      </c>
      <c r="J6056">
        <v>1.8</v>
      </c>
      <c r="K6056">
        <v>0.7</v>
      </c>
      <c r="L6056">
        <v>1375</v>
      </c>
      <c r="M6056">
        <v>6.1</v>
      </c>
      <c r="N6056">
        <v>4.5999999999999996</v>
      </c>
      <c r="O6056">
        <v>79.599999999999994</v>
      </c>
      <c r="P6056">
        <v>84.8</v>
      </c>
      <c r="Q6056">
        <v>87.5</v>
      </c>
      <c r="R6056">
        <v>7.9</v>
      </c>
      <c r="S6056">
        <v>1080</v>
      </c>
      <c r="T6056">
        <v>27400</v>
      </c>
      <c r="U6056">
        <v>34700</v>
      </c>
      <c r="V6056">
        <v>45300</v>
      </c>
    </row>
    <row r="6057" spans="1:22" x14ac:dyDescent="0.25">
      <c r="A6057" t="str">
        <f t="shared" si="94"/>
        <v>2018/20193FemaleEconomicsNon-EU</v>
      </c>
      <c r="B6057" t="s">
        <v>192</v>
      </c>
      <c r="C6057" t="s">
        <v>37</v>
      </c>
      <c r="D6057">
        <v>3</v>
      </c>
      <c r="E6057" t="s">
        <v>1</v>
      </c>
      <c r="F6057" t="s">
        <v>125</v>
      </c>
      <c r="G6057" t="s">
        <v>8</v>
      </c>
      <c r="H6057">
        <v>965</v>
      </c>
      <c r="I6057">
        <v>950</v>
      </c>
      <c r="J6057">
        <v>61.6</v>
      </c>
      <c r="K6057">
        <v>1.3</v>
      </c>
      <c r="L6057">
        <v>365</v>
      </c>
      <c r="M6057">
        <v>18.3</v>
      </c>
      <c r="N6057">
        <v>2.2000000000000002</v>
      </c>
      <c r="O6057">
        <v>12.7</v>
      </c>
      <c r="P6057">
        <v>14.5</v>
      </c>
      <c r="Q6057">
        <v>17.899999999999999</v>
      </c>
      <c r="R6057">
        <v>5.2</v>
      </c>
      <c r="S6057">
        <v>115</v>
      </c>
      <c r="T6057">
        <v>30700</v>
      </c>
      <c r="U6057">
        <v>39400</v>
      </c>
      <c r="V6057">
        <v>55500</v>
      </c>
    </row>
    <row r="6058" spans="1:22" x14ac:dyDescent="0.25">
      <c r="A6058" t="str">
        <f t="shared" si="94"/>
        <v>2018/20193FemaleEducation and teachingEU</v>
      </c>
      <c r="B6058" t="s">
        <v>192</v>
      </c>
      <c r="C6058" t="s">
        <v>37</v>
      </c>
      <c r="D6058">
        <v>3</v>
      </c>
      <c r="E6058" t="s">
        <v>1</v>
      </c>
      <c r="F6058" t="s">
        <v>21</v>
      </c>
      <c r="G6058" t="s">
        <v>118</v>
      </c>
      <c r="H6058">
        <v>70</v>
      </c>
      <c r="I6058">
        <v>70</v>
      </c>
      <c r="J6058">
        <v>21.8</v>
      </c>
      <c r="K6058">
        <v>6.2</v>
      </c>
      <c r="L6058">
        <v>55</v>
      </c>
      <c r="M6058">
        <v>25</v>
      </c>
      <c r="N6058">
        <v>7.4</v>
      </c>
      <c r="O6058">
        <v>38.799999999999997</v>
      </c>
      <c r="P6058">
        <v>44.4</v>
      </c>
      <c r="Q6058">
        <v>45.8</v>
      </c>
      <c r="R6058">
        <v>7</v>
      </c>
      <c r="S6058">
        <v>25</v>
      </c>
      <c r="T6058">
        <v>14200</v>
      </c>
      <c r="U6058">
        <v>22600</v>
      </c>
      <c r="V6058">
        <v>27700</v>
      </c>
    </row>
    <row r="6059" spans="1:22" x14ac:dyDescent="0.25">
      <c r="A6059" t="str">
        <f t="shared" si="94"/>
        <v>2018/20193FemaleEducation and teachingUK</v>
      </c>
      <c r="B6059" t="s">
        <v>192</v>
      </c>
      <c r="C6059" t="s">
        <v>37</v>
      </c>
      <c r="D6059">
        <v>3</v>
      </c>
      <c r="E6059" t="s">
        <v>1</v>
      </c>
      <c r="F6059" t="s">
        <v>61</v>
      </c>
      <c r="G6059" t="s">
        <v>118</v>
      </c>
      <c r="H6059">
        <v>13875</v>
      </c>
      <c r="I6059">
        <v>13795</v>
      </c>
      <c r="J6059">
        <v>0.7</v>
      </c>
      <c r="K6059">
        <v>0.6</v>
      </c>
      <c r="L6059">
        <v>13705</v>
      </c>
      <c r="M6059">
        <v>4.5</v>
      </c>
      <c r="N6059">
        <v>5.7</v>
      </c>
      <c r="O6059">
        <v>79.8</v>
      </c>
      <c r="P6059">
        <v>86.8</v>
      </c>
      <c r="Q6059">
        <v>89.2</v>
      </c>
      <c r="R6059">
        <v>9.4</v>
      </c>
      <c r="S6059">
        <v>10815</v>
      </c>
      <c r="T6059">
        <v>16100</v>
      </c>
      <c r="U6059">
        <v>22600</v>
      </c>
      <c r="V6059">
        <v>25900</v>
      </c>
    </row>
    <row r="6060" spans="1:22" x14ac:dyDescent="0.25">
      <c r="A6060" t="str">
        <f t="shared" si="94"/>
        <v>2018/20193FemaleEducation and teachingNon-EU</v>
      </c>
      <c r="B6060" t="s">
        <v>192</v>
      </c>
      <c r="C6060" t="s">
        <v>37</v>
      </c>
      <c r="D6060">
        <v>3</v>
      </c>
      <c r="E6060" t="s">
        <v>1</v>
      </c>
      <c r="F6060" t="s">
        <v>125</v>
      </c>
      <c r="G6060" t="s">
        <v>118</v>
      </c>
      <c r="H6060">
        <v>160</v>
      </c>
      <c r="I6060">
        <v>150</v>
      </c>
      <c r="J6060">
        <v>48.1</v>
      </c>
      <c r="K6060">
        <v>5.7</v>
      </c>
      <c r="L6060">
        <v>80</v>
      </c>
      <c r="M6060">
        <v>19</v>
      </c>
      <c r="N6060">
        <v>3</v>
      </c>
      <c r="O6060">
        <v>22.3</v>
      </c>
      <c r="P6060">
        <v>25.3</v>
      </c>
      <c r="Q6060">
        <v>29.9</v>
      </c>
      <c r="R6060">
        <v>7.7</v>
      </c>
      <c r="S6060">
        <v>30</v>
      </c>
      <c r="T6060">
        <v>16100</v>
      </c>
      <c r="U6060">
        <v>22600</v>
      </c>
      <c r="V6060">
        <v>28100</v>
      </c>
    </row>
    <row r="6061" spans="1:22" x14ac:dyDescent="0.25">
      <c r="A6061" t="str">
        <f t="shared" si="94"/>
        <v>2018/20193FemaleEngineeringEU</v>
      </c>
      <c r="B6061" t="s">
        <v>192</v>
      </c>
      <c r="C6061" t="s">
        <v>37</v>
      </c>
      <c r="D6061">
        <v>3</v>
      </c>
      <c r="E6061" t="s">
        <v>1</v>
      </c>
      <c r="F6061" t="s">
        <v>21</v>
      </c>
      <c r="G6061" t="s">
        <v>93</v>
      </c>
      <c r="H6061">
        <v>190</v>
      </c>
      <c r="I6061">
        <v>175</v>
      </c>
      <c r="J6061">
        <v>23.7</v>
      </c>
      <c r="K6061">
        <v>6.3</v>
      </c>
      <c r="L6061">
        <v>135</v>
      </c>
      <c r="M6061">
        <v>15.3</v>
      </c>
      <c r="N6061">
        <v>1.7</v>
      </c>
      <c r="O6061">
        <v>41.5</v>
      </c>
      <c r="P6061">
        <v>54.5</v>
      </c>
      <c r="Q6061">
        <v>59.3</v>
      </c>
      <c r="R6061">
        <v>17.8</v>
      </c>
      <c r="S6061">
        <v>75</v>
      </c>
      <c r="T6061">
        <v>30700</v>
      </c>
      <c r="U6061">
        <v>34700</v>
      </c>
      <c r="V6061">
        <v>43400</v>
      </c>
    </row>
    <row r="6062" spans="1:22" x14ac:dyDescent="0.25">
      <c r="A6062" t="str">
        <f t="shared" si="94"/>
        <v>2018/20193FemaleEngineeringUK</v>
      </c>
      <c r="B6062" t="s">
        <v>192</v>
      </c>
      <c r="C6062" t="s">
        <v>37</v>
      </c>
      <c r="D6062">
        <v>3</v>
      </c>
      <c r="E6062" t="s">
        <v>1</v>
      </c>
      <c r="F6062" t="s">
        <v>61</v>
      </c>
      <c r="G6062" t="s">
        <v>93</v>
      </c>
      <c r="H6062">
        <v>1560</v>
      </c>
      <c r="I6062">
        <v>1540</v>
      </c>
      <c r="J6062">
        <v>2.1</v>
      </c>
      <c r="K6062">
        <v>1.3</v>
      </c>
      <c r="L6062">
        <v>1510</v>
      </c>
      <c r="M6062">
        <v>5.4</v>
      </c>
      <c r="N6062">
        <v>5.4</v>
      </c>
      <c r="O6062">
        <v>73.2</v>
      </c>
      <c r="P6062">
        <v>83.1</v>
      </c>
      <c r="Q6062">
        <v>87.1</v>
      </c>
      <c r="R6062">
        <v>13.9</v>
      </c>
      <c r="S6062">
        <v>1110</v>
      </c>
      <c r="T6062">
        <v>24100</v>
      </c>
      <c r="U6062">
        <v>31000</v>
      </c>
      <c r="V6062">
        <v>37200</v>
      </c>
    </row>
    <row r="6063" spans="1:22" x14ac:dyDescent="0.25">
      <c r="A6063" t="str">
        <f t="shared" si="94"/>
        <v>2018/20193FemaleEngineeringNon-EU</v>
      </c>
      <c r="B6063" t="s">
        <v>192</v>
      </c>
      <c r="C6063" t="s">
        <v>37</v>
      </c>
      <c r="D6063">
        <v>3</v>
      </c>
      <c r="E6063" t="s">
        <v>1</v>
      </c>
      <c r="F6063" t="s">
        <v>125</v>
      </c>
      <c r="G6063" t="s">
        <v>93</v>
      </c>
      <c r="H6063">
        <v>870</v>
      </c>
      <c r="I6063">
        <v>860</v>
      </c>
      <c r="J6063">
        <v>57</v>
      </c>
      <c r="K6063">
        <v>1.2</v>
      </c>
      <c r="L6063">
        <v>370</v>
      </c>
      <c r="M6063">
        <v>19.8</v>
      </c>
      <c r="N6063">
        <v>1</v>
      </c>
      <c r="O6063">
        <v>13.2</v>
      </c>
      <c r="P6063">
        <v>17.600000000000001</v>
      </c>
      <c r="Q6063">
        <v>22.2</v>
      </c>
      <c r="R6063">
        <v>8.9</v>
      </c>
      <c r="S6063">
        <v>105</v>
      </c>
      <c r="T6063">
        <v>28100</v>
      </c>
      <c r="U6063">
        <v>35400</v>
      </c>
      <c r="V6063">
        <v>45300</v>
      </c>
    </row>
    <row r="6064" spans="1:22" x14ac:dyDescent="0.25">
      <c r="A6064" t="str">
        <f t="shared" si="94"/>
        <v>2018/20193FemaleEnglish studiesEU</v>
      </c>
      <c r="B6064" t="s">
        <v>192</v>
      </c>
      <c r="C6064" t="s">
        <v>37</v>
      </c>
      <c r="D6064">
        <v>3</v>
      </c>
      <c r="E6064" t="s">
        <v>1</v>
      </c>
      <c r="F6064" t="s">
        <v>21</v>
      </c>
      <c r="G6064" t="s">
        <v>109</v>
      </c>
      <c r="H6064">
        <v>255</v>
      </c>
      <c r="I6064">
        <v>245</v>
      </c>
      <c r="J6064">
        <v>21.8</v>
      </c>
      <c r="K6064">
        <v>3.2</v>
      </c>
      <c r="L6064">
        <v>190</v>
      </c>
      <c r="M6064">
        <v>23.1</v>
      </c>
      <c r="N6064">
        <v>3.9</v>
      </c>
      <c r="O6064">
        <v>36.1</v>
      </c>
      <c r="P6064">
        <v>44.4</v>
      </c>
      <c r="Q6064">
        <v>51.3</v>
      </c>
      <c r="R6064">
        <v>15.2</v>
      </c>
      <c r="S6064">
        <v>90</v>
      </c>
      <c r="T6064">
        <v>17900</v>
      </c>
      <c r="U6064">
        <v>22600</v>
      </c>
      <c r="V6064">
        <v>26500</v>
      </c>
    </row>
    <row r="6065" spans="1:22" x14ac:dyDescent="0.25">
      <c r="A6065" t="str">
        <f t="shared" si="94"/>
        <v>2018/20193FemaleEnglish studiesUK</v>
      </c>
      <c r="B6065" t="s">
        <v>192</v>
      </c>
      <c r="C6065" t="s">
        <v>37</v>
      </c>
      <c r="D6065">
        <v>3</v>
      </c>
      <c r="E6065" t="s">
        <v>1</v>
      </c>
      <c r="F6065" t="s">
        <v>61</v>
      </c>
      <c r="G6065" t="s">
        <v>109</v>
      </c>
      <c r="H6065">
        <v>8500</v>
      </c>
      <c r="I6065">
        <v>8450</v>
      </c>
      <c r="J6065">
        <v>1.3</v>
      </c>
      <c r="K6065">
        <v>0.6</v>
      </c>
      <c r="L6065">
        <v>8345</v>
      </c>
      <c r="M6065">
        <v>5.7</v>
      </c>
      <c r="N6065">
        <v>6.9</v>
      </c>
      <c r="O6065">
        <v>70.2</v>
      </c>
      <c r="P6065">
        <v>81</v>
      </c>
      <c r="Q6065">
        <v>86.1</v>
      </c>
      <c r="R6065">
        <v>15.9</v>
      </c>
      <c r="S6065">
        <v>5760</v>
      </c>
      <c r="T6065">
        <v>17200</v>
      </c>
      <c r="U6065">
        <v>22600</v>
      </c>
      <c r="V6065">
        <v>26600</v>
      </c>
    </row>
    <row r="6066" spans="1:22" x14ac:dyDescent="0.25">
      <c r="A6066" t="str">
        <f t="shared" si="94"/>
        <v>2018/20193FemaleEnglish studiesNon-EU</v>
      </c>
      <c r="B6066" t="s">
        <v>192</v>
      </c>
      <c r="C6066" t="s">
        <v>37</v>
      </c>
      <c r="D6066">
        <v>3</v>
      </c>
      <c r="E6066" t="s">
        <v>1</v>
      </c>
      <c r="F6066" t="s">
        <v>125</v>
      </c>
      <c r="G6066" t="s">
        <v>109</v>
      </c>
      <c r="H6066">
        <v>490</v>
      </c>
      <c r="I6066">
        <v>485</v>
      </c>
      <c r="J6066">
        <v>61.2</v>
      </c>
      <c r="K6066">
        <v>1.3</v>
      </c>
      <c r="L6066">
        <v>190</v>
      </c>
      <c r="M6066">
        <v>17.600000000000001</v>
      </c>
      <c r="N6066">
        <v>2.6</v>
      </c>
      <c r="O6066">
        <v>11.5</v>
      </c>
      <c r="P6066">
        <v>14</v>
      </c>
      <c r="Q6066">
        <v>18.7</v>
      </c>
      <c r="R6066">
        <v>7.2</v>
      </c>
      <c r="S6066">
        <v>50</v>
      </c>
      <c r="T6066">
        <v>18200</v>
      </c>
      <c r="U6066">
        <v>24100</v>
      </c>
      <c r="V6066">
        <v>28800</v>
      </c>
    </row>
    <row r="6067" spans="1:22" x14ac:dyDescent="0.25">
      <c r="A6067" t="str">
        <f t="shared" si="94"/>
        <v>2018/20193FemaleGeneral, applied and forensic sciencesEU</v>
      </c>
      <c r="B6067" t="s">
        <v>192</v>
      </c>
      <c r="C6067" t="s">
        <v>37</v>
      </c>
      <c r="D6067">
        <v>3</v>
      </c>
      <c r="E6067" t="s">
        <v>1</v>
      </c>
      <c r="F6067" t="s">
        <v>21</v>
      </c>
      <c r="G6067" t="s">
        <v>147</v>
      </c>
      <c r="H6067">
        <v>40</v>
      </c>
      <c r="I6067">
        <v>40</v>
      </c>
      <c r="J6067">
        <v>3.4</v>
      </c>
      <c r="K6067">
        <v>0.8</v>
      </c>
      <c r="L6067">
        <v>40</v>
      </c>
      <c r="M6067">
        <v>19.100000000000001</v>
      </c>
      <c r="N6067">
        <v>3.4</v>
      </c>
      <c r="O6067">
        <v>46.6</v>
      </c>
      <c r="P6067">
        <v>63.1</v>
      </c>
      <c r="Q6067">
        <v>74.099999999999994</v>
      </c>
      <c r="R6067">
        <v>27.5</v>
      </c>
      <c r="S6067">
        <v>15</v>
      </c>
      <c r="T6067">
        <v>17900</v>
      </c>
      <c r="U6067">
        <v>23700</v>
      </c>
      <c r="V6067">
        <v>29600</v>
      </c>
    </row>
    <row r="6068" spans="1:22" x14ac:dyDescent="0.25">
      <c r="A6068" t="str">
        <f t="shared" si="94"/>
        <v>2018/20193FemaleGeneral, applied and forensic sciencesUK</v>
      </c>
      <c r="B6068" t="s">
        <v>192</v>
      </c>
      <c r="C6068" t="s">
        <v>37</v>
      </c>
      <c r="D6068">
        <v>3</v>
      </c>
      <c r="E6068" t="s">
        <v>1</v>
      </c>
      <c r="F6068" t="s">
        <v>61</v>
      </c>
      <c r="G6068" t="s">
        <v>147</v>
      </c>
      <c r="H6068">
        <v>890</v>
      </c>
      <c r="I6068">
        <v>880</v>
      </c>
      <c r="J6068">
        <v>1.1000000000000001</v>
      </c>
      <c r="K6068">
        <v>0.7</v>
      </c>
      <c r="L6068">
        <v>870</v>
      </c>
      <c r="M6068">
        <v>4.3</v>
      </c>
      <c r="N6068">
        <v>4.3</v>
      </c>
      <c r="O6068">
        <v>73.400000000000006</v>
      </c>
      <c r="P6068">
        <v>84.6</v>
      </c>
      <c r="Q6068">
        <v>90.3</v>
      </c>
      <c r="R6068">
        <v>16.899999999999999</v>
      </c>
      <c r="S6068">
        <v>635</v>
      </c>
      <c r="T6068">
        <v>17200</v>
      </c>
      <c r="U6068">
        <v>21500</v>
      </c>
      <c r="V6068">
        <v>26600</v>
      </c>
    </row>
    <row r="6069" spans="1:22" x14ac:dyDescent="0.25">
      <c r="A6069" t="str">
        <f t="shared" si="94"/>
        <v>2018/20193FemaleGeneral, applied and forensic sciencesNon-EU</v>
      </c>
      <c r="B6069" t="s">
        <v>192</v>
      </c>
      <c r="C6069" t="s">
        <v>37</v>
      </c>
      <c r="D6069">
        <v>3</v>
      </c>
      <c r="E6069" t="s">
        <v>1</v>
      </c>
      <c r="F6069" t="s">
        <v>125</v>
      </c>
      <c r="G6069" t="s">
        <v>147</v>
      </c>
      <c r="H6069">
        <v>30</v>
      </c>
      <c r="I6069">
        <v>30</v>
      </c>
      <c r="J6069">
        <v>48.2</v>
      </c>
      <c r="K6069">
        <v>4.3</v>
      </c>
      <c r="L6069">
        <v>15</v>
      </c>
      <c r="M6069">
        <v>24.7</v>
      </c>
      <c r="N6069">
        <v>3.4</v>
      </c>
      <c r="O6069">
        <v>13.6</v>
      </c>
      <c r="P6069">
        <v>14.7</v>
      </c>
      <c r="Q6069">
        <v>23.7</v>
      </c>
      <c r="R6069">
        <v>10.199999999999999</v>
      </c>
      <c r="S6069" t="s">
        <v>124</v>
      </c>
      <c r="T6069" t="s">
        <v>124</v>
      </c>
      <c r="U6069" t="s">
        <v>124</v>
      </c>
      <c r="V6069" t="s">
        <v>124</v>
      </c>
    </row>
    <row r="6070" spans="1:22" x14ac:dyDescent="0.25">
      <c r="A6070" t="str">
        <f t="shared" si="94"/>
        <v>2018/20193FemaleGeography, earth and environmental studiesEU</v>
      </c>
      <c r="B6070" t="s">
        <v>192</v>
      </c>
      <c r="C6070" t="s">
        <v>37</v>
      </c>
      <c r="D6070">
        <v>3</v>
      </c>
      <c r="E6070" t="s">
        <v>1</v>
      </c>
      <c r="F6070" t="s">
        <v>21</v>
      </c>
      <c r="G6070" t="s">
        <v>148</v>
      </c>
      <c r="H6070">
        <v>85</v>
      </c>
      <c r="I6070">
        <v>80</v>
      </c>
      <c r="J6070">
        <v>25.5</v>
      </c>
      <c r="K6070">
        <v>6.6</v>
      </c>
      <c r="L6070">
        <v>60</v>
      </c>
      <c r="M6070">
        <v>21.3</v>
      </c>
      <c r="N6070">
        <v>1.9</v>
      </c>
      <c r="O6070">
        <v>37.200000000000003</v>
      </c>
      <c r="P6070">
        <v>44.9</v>
      </c>
      <c r="Q6070">
        <v>51.3</v>
      </c>
      <c r="R6070">
        <v>14</v>
      </c>
      <c r="S6070">
        <v>25</v>
      </c>
      <c r="T6070">
        <v>22300</v>
      </c>
      <c r="U6070">
        <v>26300</v>
      </c>
      <c r="V6070">
        <v>29900</v>
      </c>
    </row>
    <row r="6071" spans="1:22" x14ac:dyDescent="0.25">
      <c r="A6071" t="str">
        <f t="shared" si="94"/>
        <v>2018/20193FemaleGeography, earth and environmental studiesUK</v>
      </c>
      <c r="B6071" t="s">
        <v>192</v>
      </c>
      <c r="C6071" t="s">
        <v>37</v>
      </c>
      <c r="D6071">
        <v>3</v>
      </c>
      <c r="E6071" t="s">
        <v>1</v>
      </c>
      <c r="F6071" t="s">
        <v>61</v>
      </c>
      <c r="G6071" t="s">
        <v>148</v>
      </c>
      <c r="H6071">
        <v>3310</v>
      </c>
      <c r="I6071">
        <v>3285</v>
      </c>
      <c r="J6071">
        <v>1.5</v>
      </c>
      <c r="K6071">
        <v>0.6</v>
      </c>
      <c r="L6071">
        <v>3240</v>
      </c>
      <c r="M6071">
        <v>4.8</v>
      </c>
      <c r="N6071">
        <v>5.8</v>
      </c>
      <c r="O6071">
        <v>70.400000000000006</v>
      </c>
      <c r="P6071">
        <v>82.9</v>
      </c>
      <c r="Q6071">
        <v>87.9</v>
      </c>
      <c r="R6071">
        <v>17.399999999999999</v>
      </c>
      <c r="S6071">
        <v>2275</v>
      </c>
      <c r="T6071">
        <v>20800</v>
      </c>
      <c r="U6071">
        <v>25200</v>
      </c>
      <c r="V6071">
        <v>30700</v>
      </c>
    </row>
    <row r="6072" spans="1:22" x14ac:dyDescent="0.25">
      <c r="A6072" t="str">
        <f t="shared" si="94"/>
        <v>2018/20193FemaleGeography, earth and environmental studiesNon-EU</v>
      </c>
      <c r="B6072" t="s">
        <v>192</v>
      </c>
      <c r="C6072" t="s">
        <v>37</v>
      </c>
      <c r="D6072">
        <v>3</v>
      </c>
      <c r="E6072" t="s">
        <v>1</v>
      </c>
      <c r="F6072" t="s">
        <v>125</v>
      </c>
      <c r="G6072" t="s">
        <v>148</v>
      </c>
      <c r="H6072">
        <v>230</v>
      </c>
      <c r="I6072">
        <v>225</v>
      </c>
      <c r="J6072">
        <v>60.8</v>
      </c>
      <c r="K6072">
        <v>2.2000000000000002</v>
      </c>
      <c r="L6072">
        <v>90</v>
      </c>
      <c r="M6072">
        <v>15.7</v>
      </c>
      <c r="N6072">
        <v>1.8</v>
      </c>
      <c r="O6072">
        <v>9.8000000000000007</v>
      </c>
      <c r="P6072">
        <v>13.7</v>
      </c>
      <c r="Q6072">
        <v>21.8</v>
      </c>
      <c r="R6072">
        <v>12</v>
      </c>
      <c r="S6072">
        <v>20</v>
      </c>
      <c r="T6072">
        <v>23400</v>
      </c>
      <c r="U6072">
        <v>27000</v>
      </c>
      <c r="V6072">
        <v>38000</v>
      </c>
    </row>
    <row r="6073" spans="1:22" x14ac:dyDescent="0.25">
      <c r="A6073" t="str">
        <f t="shared" si="94"/>
        <v>2018/20193FemaleHealth and social careEU</v>
      </c>
      <c r="B6073" t="s">
        <v>192</v>
      </c>
      <c r="C6073" t="s">
        <v>37</v>
      </c>
      <c r="D6073">
        <v>3</v>
      </c>
      <c r="E6073" t="s">
        <v>1</v>
      </c>
      <c r="F6073" t="s">
        <v>21</v>
      </c>
      <c r="G6073" t="s">
        <v>104</v>
      </c>
      <c r="H6073">
        <v>25</v>
      </c>
      <c r="I6073">
        <v>25</v>
      </c>
      <c r="J6073">
        <v>44.9</v>
      </c>
      <c r="K6073">
        <v>2</v>
      </c>
      <c r="L6073">
        <v>15</v>
      </c>
      <c r="M6073">
        <v>16.3</v>
      </c>
      <c r="N6073">
        <v>0</v>
      </c>
      <c r="O6073">
        <v>26.5</v>
      </c>
      <c r="P6073">
        <v>38.799999999999997</v>
      </c>
      <c r="Q6073">
        <v>38.799999999999997</v>
      </c>
      <c r="R6073">
        <v>12.2</v>
      </c>
      <c r="S6073" t="s">
        <v>124</v>
      </c>
      <c r="T6073" t="s">
        <v>124</v>
      </c>
      <c r="U6073" t="s">
        <v>124</v>
      </c>
      <c r="V6073" t="s">
        <v>124</v>
      </c>
    </row>
    <row r="6074" spans="1:22" x14ac:dyDescent="0.25">
      <c r="A6074" t="str">
        <f t="shared" si="94"/>
        <v>2018/20193FemaleHealth and social careUK</v>
      </c>
      <c r="B6074" t="s">
        <v>192</v>
      </c>
      <c r="C6074" t="s">
        <v>37</v>
      </c>
      <c r="D6074">
        <v>3</v>
      </c>
      <c r="E6074" t="s">
        <v>1</v>
      </c>
      <c r="F6074" t="s">
        <v>61</v>
      </c>
      <c r="G6074" t="s">
        <v>104</v>
      </c>
      <c r="H6074">
        <v>5865</v>
      </c>
      <c r="I6074">
        <v>5855</v>
      </c>
      <c r="J6074">
        <v>1.1000000000000001</v>
      </c>
      <c r="K6074">
        <v>0.2</v>
      </c>
      <c r="L6074">
        <v>5790</v>
      </c>
      <c r="M6074">
        <v>3.6</v>
      </c>
      <c r="N6074">
        <v>5.4</v>
      </c>
      <c r="O6074">
        <v>71.599999999999994</v>
      </c>
      <c r="P6074">
        <v>86.9</v>
      </c>
      <c r="Q6074">
        <v>89.9</v>
      </c>
      <c r="R6074">
        <v>18.3</v>
      </c>
      <c r="S6074">
        <v>4090</v>
      </c>
      <c r="T6074">
        <v>15700</v>
      </c>
      <c r="U6074">
        <v>22600</v>
      </c>
      <c r="V6074">
        <v>29200</v>
      </c>
    </row>
    <row r="6075" spans="1:22" x14ac:dyDescent="0.25">
      <c r="A6075" t="str">
        <f t="shared" si="94"/>
        <v>2018/20193FemaleHealth and social careNon-EU</v>
      </c>
      <c r="B6075" t="s">
        <v>192</v>
      </c>
      <c r="C6075" t="s">
        <v>37</v>
      </c>
      <c r="D6075">
        <v>3</v>
      </c>
      <c r="E6075" t="s">
        <v>1</v>
      </c>
      <c r="F6075" t="s">
        <v>125</v>
      </c>
      <c r="G6075" t="s">
        <v>104</v>
      </c>
      <c r="H6075">
        <v>50</v>
      </c>
      <c r="I6075">
        <v>50</v>
      </c>
      <c r="J6075">
        <v>31.6</v>
      </c>
      <c r="K6075">
        <v>3.1</v>
      </c>
      <c r="L6075">
        <v>30</v>
      </c>
      <c r="M6075">
        <v>24.2</v>
      </c>
      <c r="N6075">
        <v>0</v>
      </c>
      <c r="O6075">
        <v>27.4</v>
      </c>
      <c r="P6075">
        <v>42.1</v>
      </c>
      <c r="Q6075">
        <v>44.2</v>
      </c>
      <c r="R6075">
        <v>16.8</v>
      </c>
      <c r="S6075">
        <v>10</v>
      </c>
      <c r="T6075">
        <v>15900</v>
      </c>
      <c r="U6075">
        <v>24100</v>
      </c>
      <c r="V6075">
        <v>29400</v>
      </c>
    </row>
    <row r="6076" spans="1:22" x14ac:dyDescent="0.25">
      <c r="A6076" t="str">
        <f t="shared" si="94"/>
        <v>2018/20193FemaleHistory and archaeologyEU</v>
      </c>
      <c r="B6076" t="s">
        <v>192</v>
      </c>
      <c r="C6076" t="s">
        <v>37</v>
      </c>
      <c r="D6076">
        <v>3</v>
      </c>
      <c r="E6076" t="s">
        <v>1</v>
      </c>
      <c r="F6076" t="s">
        <v>21</v>
      </c>
      <c r="G6076" t="s">
        <v>113</v>
      </c>
      <c r="H6076">
        <v>155</v>
      </c>
      <c r="I6076">
        <v>150</v>
      </c>
      <c r="J6076">
        <v>18.899999999999999</v>
      </c>
      <c r="K6076">
        <v>3.6</v>
      </c>
      <c r="L6076">
        <v>120</v>
      </c>
      <c r="M6076">
        <v>21.5</v>
      </c>
      <c r="N6076">
        <v>3.3</v>
      </c>
      <c r="O6076">
        <v>37.4</v>
      </c>
      <c r="P6076">
        <v>48.8</v>
      </c>
      <c r="Q6076">
        <v>56.2</v>
      </c>
      <c r="R6076">
        <v>18.899999999999999</v>
      </c>
      <c r="S6076">
        <v>55</v>
      </c>
      <c r="T6076">
        <v>20400</v>
      </c>
      <c r="U6076">
        <v>23000</v>
      </c>
      <c r="V6076">
        <v>28100</v>
      </c>
    </row>
    <row r="6077" spans="1:22" x14ac:dyDescent="0.25">
      <c r="A6077" t="str">
        <f t="shared" si="94"/>
        <v>2018/20193FemaleHistory and archaeologyUK</v>
      </c>
      <c r="B6077" t="s">
        <v>192</v>
      </c>
      <c r="C6077" t="s">
        <v>37</v>
      </c>
      <c r="D6077">
        <v>3</v>
      </c>
      <c r="E6077" t="s">
        <v>1</v>
      </c>
      <c r="F6077" t="s">
        <v>61</v>
      </c>
      <c r="G6077" t="s">
        <v>113</v>
      </c>
      <c r="H6077">
        <v>5380</v>
      </c>
      <c r="I6077">
        <v>5355</v>
      </c>
      <c r="J6077">
        <v>1.5</v>
      </c>
      <c r="K6077">
        <v>0.5</v>
      </c>
      <c r="L6077">
        <v>5275</v>
      </c>
      <c r="M6077">
        <v>5.7</v>
      </c>
      <c r="N6077">
        <v>6.2</v>
      </c>
      <c r="O6077">
        <v>69.099999999999994</v>
      </c>
      <c r="P6077">
        <v>80.900000000000006</v>
      </c>
      <c r="Q6077">
        <v>86.6</v>
      </c>
      <c r="R6077">
        <v>17.5</v>
      </c>
      <c r="S6077">
        <v>3590</v>
      </c>
      <c r="T6077">
        <v>19000</v>
      </c>
      <c r="U6077">
        <v>24100</v>
      </c>
      <c r="V6077">
        <v>29200</v>
      </c>
    </row>
    <row r="6078" spans="1:22" x14ac:dyDescent="0.25">
      <c r="A6078" t="str">
        <f t="shared" si="94"/>
        <v>2018/20193FemaleHistory and archaeologyNon-EU</v>
      </c>
      <c r="B6078" t="s">
        <v>192</v>
      </c>
      <c r="C6078" t="s">
        <v>37</v>
      </c>
      <c r="D6078">
        <v>3</v>
      </c>
      <c r="E6078" t="s">
        <v>1</v>
      </c>
      <c r="F6078" t="s">
        <v>125</v>
      </c>
      <c r="G6078" t="s">
        <v>113</v>
      </c>
      <c r="H6078">
        <v>180</v>
      </c>
      <c r="I6078">
        <v>170</v>
      </c>
      <c r="J6078">
        <v>39</v>
      </c>
      <c r="K6078">
        <v>4.0999999999999996</v>
      </c>
      <c r="L6078">
        <v>105</v>
      </c>
      <c r="M6078">
        <v>23.7</v>
      </c>
      <c r="N6078">
        <v>3.7</v>
      </c>
      <c r="O6078">
        <v>21.1</v>
      </c>
      <c r="P6078">
        <v>28.5</v>
      </c>
      <c r="Q6078">
        <v>33.6</v>
      </c>
      <c r="R6078">
        <v>12.4</v>
      </c>
      <c r="S6078">
        <v>35</v>
      </c>
      <c r="T6078">
        <v>24100</v>
      </c>
      <c r="U6078">
        <v>29200</v>
      </c>
      <c r="V6078">
        <v>36100</v>
      </c>
    </row>
    <row r="6079" spans="1:22" x14ac:dyDescent="0.25">
      <c r="A6079" t="str">
        <f t="shared" si="94"/>
        <v>2018/20193FemaleLanguages and area studiesEU</v>
      </c>
      <c r="B6079" t="s">
        <v>192</v>
      </c>
      <c r="C6079" t="s">
        <v>37</v>
      </c>
      <c r="D6079">
        <v>3</v>
      </c>
      <c r="E6079" t="s">
        <v>1</v>
      </c>
      <c r="F6079" t="s">
        <v>21</v>
      </c>
      <c r="G6079" t="s">
        <v>149</v>
      </c>
      <c r="H6079">
        <v>355</v>
      </c>
      <c r="I6079">
        <v>330</v>
      </c>
      <c r="J6079">
        <v>19.100000000000001</v>
      </c>
      <c r="K6079">
        <v>6.6</v>
      </c>
      <c r="L6079">
        <v>270</v>
      </c>
      <c r="M6079">
        <v>30.2</v>
      </c>
      <c r="N6079">
        <v>6.7</v>
      </c>
      <c r="O6079">
        <v>35.4</v>
      </c>
      <c r="P6079">
        <v>40.799999999999997</v>
      </c>
      <c r="Q6079">
        <v>44</v>
      </c>
      <c r="R6079">
        <v>8.6</v>
      </c>
      <c r="S6079">
        <v>110</v>
      </c>
      <c r="T6079">
        <v>19000</v>
      </c>
      <c r="U6079">
        <v>26300</v>
      </c>
      <c r="V6079">
        <v>31400</v>
      </c>
    </row>
    <row r="6080" spans="1:22" x14ac:dyDescent="0.25">
      <c r="A6080" t="str">
        <f t="shared" si="94"/>
        <v>2018/20193FemaleLanguages and area studiesUK</v>
      </c>
      <c r="B6080" t="s">
        <v>192</v>
      </c>
      <c r="C6080" t="s">
        <v>37</v>
      </c>
      <c r="D6080">
        <v>3</v>
      </c>
      <c r="E6080" t="s">
        <v>1</v>
      </c>
      <c r="F6080" t="s">
        <v>61</v>
      </c>
      <c r="G6080" t="s">
        <v>149</v>
      </c>
      <c r="H6080">
        <v>4125</v>
      </c>
      <c r="I6080">
        <v>4070</v>
      </c>
      <c r="J6080">
        <v>1.5</v>
      </c>
      <c r="K6080">
        <v>1.4</v>
      </c>
      <c r="L6080">
        <v>4010</v>
      </c>
      <c r="M6080">
        <v>10.199999999999999</v>
      </c>
      <c r="N6080">
        <v>6.7</v>
      </c>
      <c r="O6080">
        <v>66.900000000000006</v>
      </c>
      <c r="P6080">
        <v>76.7</v>
      </c>
      <c r="Q6080">
        <v>81.599999999999994</v>
      </c>
      <c r="R6080">
        <v>14.7</v>
      </c>
      <c r="S6080">
        <v>2610</v>
      </c>
      <c r="T6080">
        <v>20100</v>
      </c>
      <c r="U6080">
        <v>25600</v>
      </c>
      <c r="V6080">
        <v>31800</v>
      </c>
    </row>
    <row r="6081" spans="1:22" x14ac:dyDescent="0.25">
      <c r="A6081" t="str">
        <f t="shared" si="94"/>
        <v>2018/20193FemaleLanguages and area studiesNon-EU</v>
      </c>
      <c r="B6081" t="s">
        <v>192</v>
      </c>
      <c r="C6081" t="s">
        <v>37</v>
      </c>
      <c r="D6081">
        <v>3</v>
      </c>
      <c r="E6081" t="s">
        <v>1</v>
      </c>
      <c r="F6081" t="s">
        <v>125</v>
      </c>
      <c r="G6081" t="s">
        <v>149</v>
      </c>
      <c r="H6081">
        <v>165</v>
      </c>
      <c r="I6081">
        <v>160</v>
      </c>
      <c r="J6081">
        <v>44.9</v>
      </c>
      <c r="K6081">
        <v>3.9</v>
      </c>
      <c r="L6081">
        <v>90</v>
      </c>
      <c r="M6081">
        <v>23.1</v>
      </c>
      <c r="N6081">
        <v>3.2</v>
      </c>
      <c r="O6081">
        <v>23.2</v>
      </c>
      <c r="P6081">
        <v>24.8</v>
      </c>
      <c r="Q6081">
        <v>28.7</v>
      </c>
      <c r="R6081">
        <v>5.5</v>
      </c>
      <c r="S6081">
        <v>35</v>
      </c>
      <c r="T6081">
        <v>23700</v>
      </c>
      <c r="U6081">
        <v>30300</v>
      </c>
      <c r="V6081">
        <v>36900</v>
      </c>
    </row>
    <row r="6082" spans="1:22" x14ac:dyDescent="0.25">
      <c r="A6082" t="str">
        <f t="shared" si="94"/>
        <v>2018/20193FemaleLawEU</v>
      </c>
      <c r="B6082" t="s">
        <v>192</v>
      </c>
      <c r="C6082" t="s">
        <v>37</v>
      </c>
      <c r="D6082">
        <v>3</v>
      </c>
      <c r="E6082" t="s">
        <v>1</v>
      </c>
      <c r="F6082" t="s">
        <v>21</v>
      </c>
      <c r="G6082" t="s">
        <v>7</v>
      </c>
      <c r="H6082">
        <v>565</v>
      </c>
      <c r="I6082">
        <v>550</v>
      </c>
      <c r="J6082">
        <v>35.200000000000003</v>
      </c>
      <c r="K6082">
        <v>2.8</v>
      </c>
      <c r="L6082">
        <v>355</v>
      </c>
      <c r="M6082">
        <v>17.3</v>
      </c>
      <c r="N6082">
        <v>5.9</v>
      </c>
      <c r="O6082">
        <v>30.1</v>
      </c>
      <c r="P6082">
        <v>38.1</v>
      </c>
      <c r="Q6082">
        <v>41.6</v>
      </c>
      <c r="R6082">
        <v>11.4</v>
      </c>
      <c r="S6082">
        <v>160</v>
      </c>
      <c r="T6082">
        <v>22300</v>
      </c>
      <c r="U6082">
        <v>28500</v>
      </c>
      <c r="V6082">
        <v>41600</v>
      </c>
    </row>
    <row r="6083" spans="1:22" x14ac:dyDescent="0.25">
      <c r="A6083" t="str">
        <f t="shared" si="94"/>
        <v>2018/20193FemaleLawUK</v>
      </c>
      <c r="B6083" t="s">
        <v>192</v>
      </c>
      <c r="C6083" t="s">
        <v>37</v>
      </c>
      <c r="D6083">
        <v>3</v>
      </c>
      <c r="E6083" t="s">
        <v>1</v>
      </c>
      <c r="F6083" t="s">
        <v>61</v>
      </c>
      <c r="G6083" t="s">
        <v>7</v>
      </c>
      <c r="H6083">
        <v>6945</v>
      </c>
      <c r="I6083">
        <v>6920</v>
      </c>
      <c r="J6083">
        <v>1.9</v>
      </c>
      <c r="K6083">
        <v>0.4</v>
      </c>
      <c r="L6083">
        <v>6785</v>
      </c>
      <c r="M6083">
        <v>4.5999999999999996</v>
      </c>
      <c r="N6083">
        <v>6.3</v>
      </c>
      <c r="O6083">
        <v>68.599999999999994</v>
      </c>
      <c r="P6083">
        <v>81.8</v>
      </c>
      <c r="Q6083">
        <v>87.2</v>
      </c>
      <c r="R6083">
        <v>18.600000000000001</v>
      </c>
      <c r="S6083">
        <v>4625</v>
      </c>
      <c r="T6083">
        <v>18200</v>
      </c>
      <c r="U6083">
        <v>23400</v>
      </c>
      <c r="V6083">
        <v>29900</v>
      </c>
    </row>
    <row r="6084" spans="1:22" x14ac:dyDescent="0.25">
      <c r="A6084" t="str">
        <f t="shared" ref="A6084:A6147" si="95">B6084&amp;D6084&amp;E6084&amp;G6084&amp;F6084</f>
        <v>2018/20193FemaleLawNon-EU</v>
      </c>
      <c r="B6084" t="s">
        <v>192</v>
      </c>
      <c r="C6084" t="s">
        <v>37</v>
      </c>
      <c r="D6084">
        <v>3</v>
      </c>
      <c r="E6084" t="s">
        <v>1</v>
      </c>
      <c r="F6084" t="s">
        <v>125</v>
      </c>
      <c r="G6084" t="s">
        <v>7</v>
      </c>
      <c r="H6084">
        <v>1940</v>
      </c>
      <c r="I6084">
        <v>1920</v>
      </c>
      <c r="J6084">
        <v>58.8</v>
      </c>
      <c r="K6084">
        <v>1.2</v>
      </c>
      <c r="L6084">
        <v>790</v>
      </c>
      <c r="M6084">
        <v>23</v>
      </c>
      <c r="N6084">
        <v>2</v>
      </c>
      <c r="O6084">
        <v>9.6999999999999993</v>
      </c>
      <c r="P6084">
        <v>11.2</v>
      </c>
      <c r="Q6084">
        <v>16.2</v>
      </c>
      <c r="R6084">
        <v>6.5</v>
      </c>
      <c r="S6084">
        <v>175</v>
      </c>
      <c r="T6084">
        <v>20400</v>
      </c>
      <c r="U6084">
        <v>34300</v>
      </c>
      <c r="V6084">
        <v>47400</v>
      </c>
    </row>
    <row r="6085" spans="1:22" x14ac:dyDescent="0.25">
      <c r="A6085" t="str">
        <f t="shared" si="95"/>
        <v>2018/20193FemaleMaterials and technologyEU</v>
      </c>
      <c r="B6085" t="s">
        <v>192</v>
      </c>
      <c r="C6085" t="s">
        <v>37</v>
      </c>
      <c r="D6085">
        <v>3</v>
      </c>
      <c r="E6085" t="s">
        <v>1</v>
      </c>
      <c r="F6085" t="s">
        <v>21</v>
      </c>
      <c r="G6085" t="s">
        <v>150</v>
      </c>
      <c r="H6085">
        <v>25</v>
      </c>
      <c r="I6085">
        <v>25</v>
      </c>
      <c r="J6085">
        <v>20.7</v>
      </c>
      <c r="K6085">
        <v>3.8</v>
      </c>
      <c r="L6085">
        <v>20</v>
      </c>
      <c r="M6085">
        <v>28</v>
      </c>
      <c r="N6085">
        <v>2.7</v>
      </c>
      <c r="O6085">
        <v>46.6</v>
      </c>
      <c r="P6085">
        <v>46.6</v>
      </c>
      <c r="Q6085">
        <v>48.6</v>
      </c>
      <c r="R6085">
        <v>2</v>
      </c>
      <c r="S6085" t="s">
        <v>124</v>
      </c>
      <c r="T6085" t="s">
        <v>124</v>
      </c>
      <c r="U6085" t="s">
        <v>124</v>
      </c>
      <c r="V6085" t="s">
        <v>124</v>
      </c>
    </row>
    <row r="6086" spans="1:22" x14ac:dyDescent="0.25">
      <c r="A6086" t="str">
        <f t="shared" si="95"/>
        <v>2018/20193FemaleMaterials and technologyUK</v>
      </c>
      <c r="B6086" t="s">
        <v>192</v>
      </c>
      <c r="C6086" t="s">
        <v>37</v>
      </c>
      <c r="D6086">
        <v>3</v>
      </c>
      <c r="E6086" t="s">
        <v>1</v>
      </c>
      <c r="F6086" t="s">
        <v>61</v>
      </c>
      <c r="G6086" t="s">
        <v>150</v>
      </c>
      <c r="H6086">
        <v>360</v>
      </c>
      <c r="I6086">
        <v>360</v>
      </c>
      <c r="J6086">
        <v>1.8</v>
      </c>
      <c r="K6086">
        <v>0.8</v>
      </c>
      <c r="L6086">
        <v>350</v>
      </c>
      <c r="M6086">
        <v>5.3</v>
      </c>
      <c r="N6086">
        <v>9.9</v>
      </c>
      <c r="O6086">
        <v>66.3</v>
      </c>
      <c r="P6086">
        <v>77.900000000000006</v>
      </c>
      <c r="Q6086">
        <v>83</v>
      </c>
      <c r="R6086">
        <v>16.8</v>
      </c>
      <c r="S6086">
        <v>230</v>
      </c>
      <c r="T6086">
        <v>17200</v>
      </c>
      <c r="U6086">
        <v>23500</v>
      </c>
      <c r="V6086">
        <v>29600</v>
      </c>
    </row>
    <row r="6087" spans="1:22" x14ac:dyDescent="0.25">
      <c r="A6087" t="str">
        <f t="shared" si="95"/>
        <v>2018/20193FemaleMaterials and technologyNon-EU</v>
      </c>
      <c r="B6087" t="s">
        <v>192</v>
      </c>
      <c r="C6087" t="s">
        <v>37</v>
      </c>
      <c r="D6087">
        <v>3</v>
      </c>
      <c r="E6087" t="s">
        <v>1</v>
      </c>
      <c r="F6087" t="s">
        <v>125</v>
      </c>
      <c r="G6087" t="s">
        <v>150</v>
      </c>
      <c r="H6087">
        <v>125</v>
      </c>
      <c r="I6087">
        <v>120</v>
      </c>
      <c r="J6087">
        <v>59.5</v>
      </c>
      <c r="K6087">
        <v>1.6</v>
      </c>
      <c r="L6087">
        <v>50</v>
      </c>
      <c r="M6087">
        <v>19.100000000000001</v>
      </c>
      <c r="N6087">
        <v>0</v>
      </c>
      <c r="O6087">
        <v>5.4</v>
      </c>
      <c r="P6087">
        <v>13.6</v>
      </c>
      <c r="Q6087">
        <v>21.4</v>
      </c>
      <c r="R6087">
        <v>16</v>
      </c>
      <c r="S6087" t="s">
        <v>124</v>
      </c>
      <c r="T6087" t="s">
        <v>124</v>
      </c>
      <c r="U6087" t="s">
        <v>124</v>
      </c>
      <c r="V6087" t="s">
        <v>124</v>
      </c>
    </row>
    <row r="6088" spans="1:22" x14ac:dyDescent="0.25">
      <c r="A6088" t="str">
        <f t="shared" si="95"/>
        <v>2018/20193FemaleMathematical sciencesEU</v>
      </c>
      <c r="B6088" t="s">
        <v>192</v>
      </c>
      <c r="C6088" t="s">
        <v>37</v>
      </c>
      <c r="D6088">
        <v>3</v>
      </c>
      <c r="E6088" t="s">
        <v>1</v>
      </c>
      <c r="F6088" t="s">
        <v>21</v>
      </c>
      <c r="G6088" t="s">
        <v>5</v>
      </c>
      <c r="H6088">
        <v>130</v>
      </c>
      <c r="I6088">
        <v>125</v>
      </c>
      <c r="J6088">
        <v>39.700000000000003</v>
      </c>
      <c r="K6088">
        <v>3.9</v>
      </c>
      <c r="L6088">
        <v>75</v>
      </c>
      <c r="M6088">
        <v>15.1</v>
      </c>
      <c r="N6088">
        <v>5.2</v>
      </c>
      <c r="O6088">
        <v>27.6</v>
      </c>
      <c r="P6088">
        <v>38.4</v>
      </c>
      <c r="Q6088">
        <v>40</v>
      </c>
      <c r="R6088">
        <v>12.4</v>
      </c>
      <c r="S6088">
        <v>30</v>
      </c>
      <c r="T6088">
        <v>30300</v>
      </c>
      <c r="U6088">
        <v>38000</v>
      </c>
      <c r="V6088">
        <v>49600</v>
      </c>
    </row>
    <row r="6089" spans="1:22" x14ac:dyDescent="0.25">
      <c r="A6089" t="str">
        <f t="shared" si="95"/>
        <v>2018/20193FemaleMathematical sciencesUK</v>
      </c>
      <c r="B6089" t="s">
        <v>192</v>
      </c>
      <c r="C6089" t="s">
        <v>37</v>
      </c>
      <c r="D6089">
        <v>3</v>
      </c>
      <c r="E6089" t="s">
        <v>1</v>
      </c>
      <c r="F6089" t="s">
        <v>61</v>
      </c>
      <c r="G6089" t="s">
        <v>5</v>
      </c>
      <c r="H6089">
        <v>2225</v>
      </c>
      <c r="I6089">
        <v>2205</v>
      </c>
      <c r="J6089">
        <v>1.2</v>
      </c>
      <c r="K6089">
        <v>0.9</v>
      </c>
      <c r="L6089">
        <v>2180</v>
      </c>
      <c r="M6089">
        <v>4.8</v>
      </c>
      <c r="N6089">
        <v>3.8</v>
      </c>
      <c r="O6089">
        <v>76.5</v>
      </c>
      <c r="P6089">
        <v>86.1</v>
      </c>
      <c r="Q6089">
        <v>90.2</v>
      </c>
      <c r="R6089">
        <v>13.7</v>
      </c>
      <c r="S6089">
        <v>1660</v>
      </c>
      <c r="T6089">
        <v>24100</v>
      </c>
      <c r="U6089">
        <v>29900</v>
      </c>
      <c r="V6089">
        <v>38300</v>
      </c>
    </row>
    <row r="6090" spans="1:22" x14ac:dyDescent="0.25">
      <c r="A6090" t="str">
        <f t="shared" si="95"/>
        <v>2018/20193FemaleMathematical sciencesNon-EU</v>
      </c>
      <c r="B6090" t="s">
        <v>192</v>
      </c>
      <c r="C6090" t="s">
        <v>37</v>
      </c>
      <c r="D6090">
        <v>3</v>
      </c>
      <c r="E6090" t="s">
        <v>1</v>
      </c>
      <c r="F6090" t="s">
        <v>125</v>
      </c>
      <c r="G6090" t="s">
        <v>5</v>
      </c>
      <c r="H6090">
        <v>610</v>
      </c>
      <c r="I6090">
        <v>605</v>
      </c>
      <c r="J6090">
        <v>67.900000000000006</v>
      </c>
      <c r="K6090">
        <v>1.3</v>
      </c>
      <c r="L6090">
        <v>195</v>
      </c>
      <c r="M6090">
        <v>15.5</v>
      </c>
      <c r="N6090">
        <v>1.5</v>
      </c>
      <c r="O6090">
        <v>10.6</v>
      </c>
      <c r="P6090">
        <v>12</v>
      </c>
      <c r="Q6090">
        <v>15.2</v>
      </c>
      <c r="R6090">
        <v>4.5999999999999996</v>
      </c>
      <c r="S6090">
        <v>60</v>
      </c>
      <c r="T6090">
        <v>27700</v>
      </c>
      <c r="U6090">
        <v>39100</v>
      </c>
      <c r="V6090">
        <v>56200</v>
      </c>
    </row>
    <row r="6091" spans="1:22" x14ac:dyDescent="0.25">
      <c r="A6091" t="str">
        <f t="shared" si="95"/>
        <v>2018/20193FemaleMedia, journalism and communicationsEU</v>
      </c>
      <c r="B6091" t="s">
        <v>192</v>
      </c>
      <c r="C6091" t="s">
        <v>37</v>
      </c>
      <c r="D6091">
        <v>3</v>
      </c>
      <c r="E6091" t="s">
        <v>1</v>
      </c>
      <c r="F6091" t="s">
        <v>21</v>
      </c>
      <c r="G6091" t="s">
        <v>151</v>
      </c>
      <c r="H6091">
        <v>470</v>
      </c>
      <c r="I6091">
        <v>455</v>
      </c>
      <c r="J6091">
        <v>15.9</v>
      </c>
      <c r="K6091">
        <v>3</v>
      </c>
      <c r="L6091">
        <v>385</v>
      </c>
      <c r="M6091">
        <v>28.2</v>
      </c>
      <c r="N6091">
        <v>5</v>
      </c>
      <c r="O6091">
        <v>45.4</v>
      </c>
      <c r="P6091">
        <v>48.3</v>
      </c>
      <c r="Q6091">
        <v>50.8</v>
      </c>
      <c r="R6091">
        <v>5.4</v>
      </c>
      <c r="S6091">
        <v>195</v>
      </c>
      <c r="T6091">
        <v>18200</v>
      </c>
      <c r="U6091">
        <v>24600</v>
      </c>
      <c r="V6091">
        <v>29600</v>
      </c>
    </row>
    <row r="6092" spans="1:22" x14ac:dyDescent="0.25">
      <c r="A6092" t="str">
        <f t="shared" si="95"/>
        <v>2018/20193FemaleMedia, journalism and communicationsUK</v>
      </c>
      <c r="B6092" t="s">
        <v>192</v>
      </c>
      <c r="C6092" t="s">
        <v>37</v>
      </c>
      <c r="D6092">
        <v>3</v>
      </c>
      <c r="E6092" t="s">
        <v>1</v>
      </c>
      <c r="F6092" t="s">
        <v>61</v>
      </c>
      <c r="G6092" t="s">
        <v>151</v>
      </c>
      <c r="H6092">
        <v>4205</v>
      </c>
      <c r="I6092">
        <v>4185</v>
      </c>
      <c r="J6092">
        <v>0.9</v>
      </c>
      <c r="K6092">
        <v>0.5</v>
      </c>
      <c r="L6092">
        <v>4145</v>
      </c>
      <c r="M6092">
        <v>5.5</v>
      </c>
      <c r="N6092">
        <v>8</v>
      </c>
      <c r="O6092">
        <v>78.900000000000006</v>
      </c>
      <c r="P6092">
        <v>83.5</v>
      </c>
      <c r="Q6092">
        <v>85.6</v>
      </c>
      <c r="R6092">
        <v>6.7</v>
      </c>
      <c r="S6092">
        <v>3210</v>
      </c>
      <c r="T6092">
        <v>17200</v>
      </c>
      <c r="U6092">
        <v>21900</v>
      </c>
      <c r="V6092">
        <v>26600</v>
      </c>
    </row>
    <row r="6093" spans="1:22" x14ac:dyDescent="0.25">
      <c r="A6093" t="str">
        <f t="shared" si="95"/>
        <v>2018/20193FemaleMedia, journalism and communicationsNon-EU</v>
      </c>
      <c r="B6093" t="s">
        <v>192</v>
      </c>
      <c r="C6093" t="s">
        <v>37</v>
      </c>
      <c r="D6093">
        <v>3</v>
      </c>
      <c r="E6093" t="s">
        <v>1</v>
      </c>
      <c r="F6093" t="s">
        <v>125</v>
      </c>
      <c r="G6093" t="s">
        <v>151</v>
      </c>
      <c r="H6093">
        <v>790</v>
      </c>
      <c r="I6093">
        <v>780</v>
      </c>
      <c r="J6093">
        <v>66.3</v>
      </c>
      <c r="K6093">
        <v>1.5</v>
      </c>
      <c r="L6093">
        <v>260</v>
      </c>
      <c r="M6093">
        <v>21.3</v>
      </c>
      <c r="N6093">
        <v>1.3</v>
      </c>
      <c r="O6093">
        <v>8.6</v>
      </c>
      <c r="P6093">
        <v>9.4</v>
      </c>
      <c r="Q6093">
        <v>11.1</v>
      </c>
      <c r="R6093">
        <v>2.4</v>
      </c>
      <c r="S6093">
        <v>65</v>
      </c>
      <c r="T6093">
        <v>15000</v>
      </c>
      <c r="U6093">
        <v>24100</v>
      </c>
      <c r="V6093">
        <v>28100</v>
      </c>
    </row>
    <row r="6094" spans="1:22" x14ac:dyDescent="0.25">
      <c r="A6094" t="str">
        <f t="shared" si="95"/>
        <v>2018/20193FemaleMedical sciencesEU</v>
      </c>
      <c r="B6094" t="s">
        <v>192</v>
      </c>
      <c r="C6094" t="s">
        <v>37</v>
      </c>
      <c r="D6094">
        <v>3</v>
      </c>
      <c r="E6094" t="s">
        <v>1</v>
      </c>
      <c r="F6094" t="s">
        <v>21</v>
      </c>
      <c r="G6094" t="s">
        <v>152</v>
      </c>
      <c r="H6094">
        <v>110</v>
      </c>
      <c r="I6094">
        <v>105</v>
      </c>
      <c r="J6094">
        <v>10.5</v>
      </c>
      <c r="K6094">
        <v>4.5</v>
      </c>
      <c r="L6094">
        <v>95</v>
      </c>
      <c r="M6094">
        <v>12.4</v>
      </c>
      <c r="N6094">
        <v>4.4000000000000004</v>
      </c>
      <c r="O6094">
        <v>35.4</v>
      </c>
      <c r="P6094">
        <v>57.5</v>
      </c>
      <c r="Q6094">
        <v>72.599999999999994</v>
      </c>
      <c r="R6094">
        <v>37.200000000000003</v>
      </c>
      <c r="S6094">
        <v>35</v>
      </c>
      <c r="T6094">
        <v>26300</v>
      </c>
      <c r="U6094">
        <v>34700</v>
      </c>
      <c r="V6094">
        <v>38000</v>
      </c>
    </row>
    <row r="6095" spans="1:22" x14ac:dyDescent="0.25">
      <c r="A6095" t="str">
        <f t="shared" si="95"/>
        <v>2018/20193FemaleMedical sciencesUK</v>
      </c>
      <c r="B6095" t="s">
        <v>192</v>
      </c>
      <c r="C6095" t="s">
        <v>37</v>
      </c>
      <c r="D6095">
        <v>3</v>
      </c>
      <c r="E6095" t="s">
        <v>1</v>
      </c>
      <c r="F6095" t="s">
        <v>61</v>
      </c>
      <c r="G6095" t="s">
        <v>152</v>
      </c>
      <c r="H6095">
        <v>1840</v>
      </c>
      <c r="I6095">
        <v>1835</v>
      </c>
      <c r="J6095">
        <v>1.4</v>
      </c>
      <c r="K6095">
        <v>0.2</v>
      </c>
      <c r="L6095">
        <v>1810</v>
      </c>
      <c r="M6095">
        <v>3.3</v>
      </c>
      <c r="N6095">
        <v>3.5</v>
      </c>
      <c r="O6095">
        <v>57.8</v>
      </c>
      <c r="P6095">
        <v>79.7</v>
      </c>
      <c r="Q6095">
        <v>91.8</v>
      </c>
      <c r="R6095">
        <v>34</v>
      </c>
      <c r="S6095">
        <v>1035</v>
      </c>
      <c r="T6095">
        <v>23000</v>
      </c>
      <c r="U6095">
        <v>27400</v>
      </c>
      <c r="V6095">
        <v>33600</v>
      </c>
    </row>
    <row r="6096" spans="1:22" x14ac:dyDescent="0.25">
      <c r="A6096" t="str">
        <f t="shared" si="95"/>
        <v>2018/20193FemaleMedical sciencesNon-EU</v>
      </c>
      <c r="B6096" t="s">
        <v>192</v>
      </c>
      <c r="C6096" t="s">
        <v>37</v>
      </c>
      <c r="D6096">
        <v>3</v>
      </c>
      <c r="E6096" t="s">
        <v>1</v>
      </c>
      <c r="F6096" t="s">
        <v>125</v>
      </c>
      <c r="G6096" t="s">
        <v>152</v>
      </c>
      <c r="H6096">
        <v>100</v>
      </c>
      <c r="I6096">
        <v>100</v>
      </c>
      <c r="J6096">
        <v>37.5</v>
      </c>
      <c r="K6096">
        <v>2.2999999999999998</v>
      </c>
      <c r="L6096">
        <v>65</v>
      </c>
      <c r="M6096">
        <v>14.5</v>
      </c>
      <c r="N6096">
        <v>1.8</v>
      </c>
      <c r="O6096">
        <v>17.8</v>
      </c>
      <c r="P6096">
        <v>36.5</v>
      </c>
      <c r="Q6096">
        <v>46.2</v>
      </c>
      <c r="R6096">
        <v>28.4</v>
      </c>
      <c r="S6096">
        <v>15</v>
      </c>
      <c r="T6096">
        <v>26300</v>
      </c>
      <c r="U6096">
        <v>31000</v>
      </c>
      <c r="V6096">
        <v>38300</v>
      </c>
    </row>
    <row r="6097" spans="1:22" x14ac:dyDescent="0.25">
      <c r="A6097" t="str">
        <f t="shared" si="95"/>
        <v>2018/20193FemaleMedicine and dentistryEU</v>
      </c>
      <c r="B6097" t="s">
        <v>192</v>
      </c>
      <c r="C6097" t="s">
        <v>37</v>
      </c>
      <c r="D6097">
        <v>3</v>
      </c>
      <c r="E6097" t="s">
        <v>1</v>
      </c>
      <c r="F6097" t="s">
        <v>21</v>
      </c>
      <c r="G6097" t="s">
        <v>77</v>
      </c>
      <c r="H6097">
        <v>95</v>
      </c>
      <c r="I6097">
        <v>90</v>
      </c>
      <c r="J6097">
        <v>3.4</v>
      </c>
      <c r="K6097">
        <v>7.3</v>
      </c>
      <c r="L6097">
        <v>85</v>
      </c>
      <c r="M6097">
        <v>10.1</v>
      </c>
      <c r="N6097">
        <v>3.4</v>
      </c>
      <c r="O6097">
        <v>56.2</v>
      </c>
      <c r="P6097">
        <v>79.8</v>
      </c>
      <c r="Q6097">
        <v>83.1</v>
      </c>
      <c r="R6097">
        <v>27</v>
      </c>
      <c r="S6097">
        <v>45</v>
      </c>
      <c r="T6097">
        <v>36500</v>
      </c>
      <c r="U6097">
        <v>44900</v>
      </c>
      <c r="V6097">
        <v>48500</v>
      </c>
    </row>
    <row r="6098" spans="1:22" x14ac:dyDescent="0.25">
      <c r="A6098" t="str">
        <f t="shared" si="95"/>
        <v>2018/20193FemaleMedicine and dentistryUK</v>
      </c>
      <c r="B6098" t="s">
        <v>192</v>
      </c>
      <c r="C6098" t="s">
        <v>37</v>
      </c>
      <c r="D6098">
        <v>3</v>
      </c>
      <c r="E6098" t="s">
        <v>1</v>
      </c>
      <c r="F6098" t="s">
        <v>61</v>
      </c>
      <c r="G6098" t="s">
        <v>77</v>
      </c>
      <c r="H6098">
        <v>3985</v>
      </c>
      <c r="I6098">
        <v>3930</v>
      </c>
      <c r="J6098">
        <v>0.5</v>
      </c>
      <c r="K6098">
        <v>1.3</v>
      </c>
      <c r="L6098">
        <v>3910</v>
      </c>
      <c r="M6098">
        <v>3.3</v>
      </c>
      <c r="N6098">
        <v>3.9</v>
      </c>
      <c r="O6098">
        <v>77</v>
      </c>
      <c r="P6098">
        <v>89.5</v>
      </c>
      <c r="Q6098">
        <v>92.2</v>
      </c>
      <c r="R6098">
        <v>15.3</v>
      </c>
      <c r="S6098">
        <v>2930</v>
      </c>
      <c r="T6098">
        <v>37600</v>
      </c>
      <c r="U6098">
        <v>44900</v>
      </c>
      <c r="V6098">
        <v>48900</v>
      </c>
    </row>
    <row r="6099" spans="1:22" x14ac:dyDescent="0.25">
      <c r="A6099" t="str">
        <f t="shared" si="95"/>
        <v>2018/20193FemaleMedicine and dentistryNon-EU</v>
      </c>
      <c r="B6099" t="s">
        <v>192</v>
      </c>
      <c r="C6099" t="s">
        <v>37</v>
      </c>
      <c r="D6099">
        <v>3</v>
      </c>
      <c r="E6099" t="s">
        <v>1</v>
      </c>
      <c r="F6099" t="s">
        <v>125</v>
      </c>
      <c r="G6099" t="s">
        <v>77</v>
      </c>
      <c r="H6099">
        <v>355</v>
      </c>
      <c r="I6099">
        <v>340</v>
      </c>
      <c r="J6099">
        <v>21.7</v>
      </c>
      <c r="K6099">
        <v>4.5</v>
      </c>
      <c r="L6099">
        <v>265</v>
      </c>
      <c r="M6099">
        <v>17</v>
      </c>
      <c r="N6099">
        <v>6.5</v>
      </c>
      <c r="O6099">
        <v>45.4</v>
      </c>
      <c r="P6099">
        <v>51.8</v>
      </c>
      <c r="Q6099">
        <v>54.8</v>
      </c>
      <c r="R6099">
        <v>9.4</v>
      </c>
      <c r="S6099">
        <v>150</v>
      </c>
      <c r="T6099">
        <v>43400</v>
      </c>
      <c r="U6099">
        <v>46700</v>
      </c>
      <c r="V6099">
        <v>48900</v>
      </c>
    </row>
    <row r="6100" spans="1:22" x14ac:dyDescent="0.25">
      <c r="A6100" t="str">
        <f t="shared" si="95"/>
        <v>2018/20193FemaleNursing and midwiferyEU</v>
      </c>
      <c r="B6100" t="s">
        <v>192</v>
      </c>
      <c r="C6100" t="s">
        <v>37</v>
      </c>
      <c r="D6100">
        <v>3</v>
      </c>
      <c r="E6100" t="s">
        <v>1</v>
      </c>
      <c r="F6100" t="s">
        <v>21</v>
      </c>
      <c r="G6100" t="s">
        <v>153</v>
      </c>
      <c r="H6100">
        <v>230</v>
      </c>
      <c r="I6100">
        <v>200</v>
      </c>
      <c r="J6100">
        <v>5.5</v>
      </c>
      <c r="K6100">
        <v>13.3</v>
      </c>
      <c r="L6100">
        <v>190</v>
      </c>
      <c r="M6100">
        <v>19.5</v>
      </c>
      <c r="N6100">
        <v>2.5</v>
      </c>
      <c r="O6100">
        <v>50.9</v>
      </c>
      <c r="P6100">
        <v>68.900000000000006</v>
      </c>
      <c r="Q6100">
        <v>72.5</v>
      </c>
      <c r="R6100">
        <v>21.5</v>
      </c>
      <c r="S6100">
        <v>100</v>
      </c>
      <c r="T6100">
        <v>22300</v>
      </c>
      <c r="U6100">
        <v>28800</v>
      </c>
      <c r="V6100">
        <v>34300</v>
      </c>
    </row>
    <row r="6101" spans="1:22" x14ac:dyDescent="0.25">
      <c r="A6101" t="str">
        <f t="shared" si="95"/>
        <v>2018/20193FemaleNursing and midwiferyUK</v>
      </c>
      <c r="B6101" t="s">
        <v>192</v>
      </c>
      <c r="C6101" t="s">
        <v>37</v>
      </c>
      <c r="D6101">
        <v>3</v>
      </c>
      <c r="E6101" t="s">
        <v>1</v>
      </c>
      <c r="F6101" t="s">
        <v>61</v>
      </c>
      <c r="G6101" t="s">
        <v>153</v>
      </c>
      <c r="H6101">
        <v>16540</v>
      </c>
      <c r="I6101">
        <v>16450</v>
      </c>
      <c r="J6101">
        <v>1.6</v>
      </c>
      <c r="K6101">
        <v>0.5</v>
      </c>
      <c r="L6101">
        <v>16190</v>
      </c>
      <c r="M6101">
        <v>2.7</v>
      </c>
      <c r="N6101">
        <v>2.9</v>
      </c>
      <c r="O6101">
        <v>69.7</v>
      </c>
      <c r="P6101">
        <v>90.2</v>
      </c>
      <c r="Q6101">
        <v>92.7</v>
      </c>
      <c r="R6101">
        <v>23.1</v>
      </c>
      <c r="S6101">
        <v>11310</v>
      </c>
      <c r="T6101">
        <v>21500</v>
      </c>
      <c r="U6101">
        <v>27400</v>
      </c>
      <c r="V6101">
        <v>32800</v>
      </c>
    </row>
    <row r="6102" spans="1:22" x14ac:dyDescent="0.25">
      <c r="A6102" t="str">
        <f t="shared" si="95"/>
        <v>2018/20193FemaleNursing and midwiferyNon-EU</v>
      </c>
      <c r="B6102" t="s">
        <v>192</v>
      </c>
      <c r="C6102" t="s">
        <v>37</v>
      </c>
      <c r="D6102">
        <v>3</v>
      </c>
      <c r="E6102" t="s">
        <v>1</v>
      </c>
      <c r="F6102" t="s">
        <v>125</v>
      </c>
      <c r="G6102" t="s">
        <v>153</v>
      </c>
      <c r="H6102">
        <v>380</v>
      </c>
      <c r="I6102">
        <v>360</v>
      </c>
      <c r="J6102">
        <v>13.5</v>
      </c>
      <c r="K6102">
        <v>6</v>
      </c>
      <c r="L6102">
        <v>310</v>
      </c>
      <c r="M6102">
        <v>31.8</v>
      </c>
      <c r="N6102">
        <v>4.5</v>
      </c>
      <c r="O6102">
        <v>40.4</v>
      </c>
      <c r="P6102">
        <v>48.5</v>
      </c>
      <c r="Q6102">
        <v>50.2</v>
      </c>
      <c r="R6102">
        <v>9.8000000000000007</v>
      </c>
      <c r="S6102">
        <v>140</v>
      </c>
      <c r="T6102">
        <v>20800</v>
      </c>
      <c r="U6102">
        <v>27400</v>
      </c>
      <c r="V6102">
        <v>34700</v>
      </c>
    </row>
    <row r="6103" spans="1:22" x14ac:dyDescent="0.25">
      <c r="A6103" t="str">
        <f t="shared" si="95"/>
        <v>2018/20193FemalePerforming artsEU</v>
      </c>
      <c r="B6103" t="s">
        <v>192</v>
      </c>
      <c r="C6103" t="s">
        <v>37</v>
      </c>
      <c r="D6103">
        <v>3</v>
      </c>
      <c r="E6103" t="s">
        <v>1</v>
      </c>
      <c r="F6103" t="s">
        <v>21</v>
      </c>
      <c r="G6103" t="s">
        <v>154</v>
      </c>
      <c r="H6103">
        <v>380</v>
      </c>
      <c r="I6103">
        <v>360</v>
      </c>
      <c r="J6103">
        <v>18.899999999999999</v>
      </c>
      <c r="K6103">
        <v>5</v>
      </c>
      <c r="L6103">
        <v>290</v>
      </c>
      <c r="M6103">
        <v>21.6</v>
      </c>
      <c r="N6103">
        <v>5.2</v>
      </c>
      <c r="O6103">
        <v>46.2</v>
      </c>
      <c r="P6103">
        <v>52.1</v>
      </c>
      <c r="Q6103">
        <v>54.4</v>
      </c>
      <c r="R6103">
        <v>8.1999999999999993</v>
      </c>
      <c r="S6103">
        <v>135</v>
      </c>
      <c r="T6103">
        <v>10900</v>
      </c>
      <c r="U6103">
        <v>16700</v>
      </c>
      <c r="V6103">
        <v>24500</v>
      </c>
    </row>
    <row r="6104" spans="1:22" x14ac:dyDescent="0.25">
      <c r="A6104" t="str">
        <f t="shared" si="95"/>
        <v>2018/20193FemalePerforming artsUK</v>
      </c>
      <c r="B6104" t="s">
        <v>192</v>
      </c>
      <c r="C6104" t="s">
        <v>37</v>
      </c>
      <c r="D6104">
        <v>3</v>
      </c>
      <c r="E6104" t="s">
        <v>1</v>
      </c>
      <c r="F6104" t="s">
        <v>61</v>
      </c>
      <c r="G6104" t="s">
        <v>154</v>
      </c>
      <c r="H6104">
        <v>6375</v>
      </c>
      <c r="I6104">
        <v>6355</v>
      </c>
      <c r="J6104">
        <v>1.1000000000000001</v>
      </c>
      <c r="K6104">
        <v>0.3</v>
      </c>
      <c r="L6104">
        <v>6285</v>
      </c>
      <c r="M6104">
        <v>4.5999999999999996</v>
      </c>
      <c r="N6104">
        <v>6</v>
      </c>
      <c r="O6104">
        <v>76.900000000000006</v>
      </c>
      <c r="P6104">
        <v>85</v>
      </c>
      <c r="Q6104">
        <v>88.2</v>
      </c>
      <c r="R6104">
        <v>11.3</v>
      </c>
      <c r="S6104">
        <v>4495</v>
      </c>
      <c r="T6104">
        <v>13100</v>
      </c>
      <c r="U6104">
        <v>18300</v>
      </c>
      <c r="V6104">
        <v>24100</v>
      </c>
    </row>
    <row r="6105" spans="1:22" x14ac:dyDescent="0.25">
      <c r="A6105" t="str">
        <f t="shared" si="95"/>
        <v>2018/20193FemalePerforming artsNon-EU</v>
      </c>
      <c r="B6105" t="s">
        <v>192</v>
      </c>
      <c r="C6105" t="s">
        <v>37</v>
      </c>
      <c r="D6105">
        <v>3</v>
      </c>
      <c r="E6105" t="s">
        <v>1</v>
      </c>
      <c r="F6105" t="s">
        <v>125</v>
      </c>
      <c r="G6105" t="s">
        <v>154</v>
      </c>
      <c r="H6105">
        <v>365</v>
      </c>
      <c r="I6105">
        <v>360</v>
      </c>
      <c r="J6105">
        <v>35.700000000000003</v>
      </c>
      <c r="K6105">
        <v>2</v>
      </c>
      <c r="L6105">
        <v>230</v>
      </c>
      <c r="M6105">
        <v>26.4</v>
      </c>
      <c r="N6105">
        <v>3.6</v>
      </c>
      <c r="O6105">
        <v>26.8</v>
      </c>
      <c r="P6105">
        <v>30.3</v>
      </c>
      <c r="Q6105">
        <v>34.299999999999997</v>
      </c>
      <c r="R6105">
        <v>7.5</v>
      </c>
      <c r="S6105">
        <v>80</v>
      </c>
      <c r="T6105">
        <v>11600</v>
      </c>
      <c r="U6105">
        <v>16000</v>
      </c>
      <c r="V6105">
        <v>21400</v>
      </c>
    </row>
    <row r="6106" spans="1:22" x14ac:dyDescent="0.25">
      <c r="A6106" t="str">
        <f t="shared" si="95"/>
        <v>2018/20193FemalePharmacology, toxicology and pharmacyEU</v>
      </c>
      <c r="B6106" t="s">
        <v>192</v>
      </c>
      <c r="C6106" t="s">
        <v>37</v>
      </c>
      <c r="D6106">
        <v>3</v>
      </c>
      <c r="E6106" t="s">
        <v>1</v>
      </c>
      <c r="F6106" t="s">
        <v>21</v>
      </c>
      <c r="G6106" t="s">
        <v>78</v>
      </c>
      <c r="H6106">
        <v>105</v>
      </c>
      <c r="I6106">
        <v>95</v>
      </c>
      <c r="J6106">
        <v>17.600000000000001</v>
      </c>
      <c r="K6106">
        <v>5.8</v>
      </c>
      <c r="L6106">
        <v>80</v>
      </c>
      <c r="M6106">
        <v>22.7</v>
      </c>
      <c r="N6106">
        <v>3.1</v>
      </c>
      <c r="O6106">
        <v>24.4</v>
      </c>
      <c r="P6106">
        <v>49.7</v>
      </c>
      <c r="Q6106">
        <v>56.6</v>
      </c>
      <c r="R6106">
        <v>32.200000000000003</v>
      </c>
      <c r="S6106">
        <v>25</v>
      </c>
      <c r="T6106">
        <v>24600</v>
      </c>
      <c r="U6106">
        <v>35000</v>
      </c>
      <c r="V6106">
        <v>36100</v>
      </c>
    </row>
    <row r="6107" spans="1:22" x14ac:dyDescent="0.25">
      <c r="A6107" t="str">
        <f t="shared" si="95"/>
        <v>2018/20193FemalePharmacology, toxicology and pharmacyUK</v>
      </c>
      <c r="B6107" t="s">
        <v>192</v>
      </c>
      <c r="C6107" t="s">
        <v>37</v>
      </c>
      <c r="D6107">
        <v>3</v>
      </c>
      <c r="E6107" t="s">
        <v>1</v>
      </c>
      <c r="F6107" t="s">
        <v>61</v>
      </c>
      <c r="G6107" t="s">
        <v>78</v>
      </c>
      <c r="H6107">
        <v>1705</v>
      </c>
      <c r="I6107">
        <v>1705</v>
      </c>
      <c r="J6107">
        <v>1.6</v>
      </c>
      <c r="K6107">
        <v>0.1</v>
      </c>
      <c r="L6107">
        <v>1675</v>
      </c>
      <c r="M6107">
        <v>5</v>
      </c>
      <c r="N6107">
        <v>4.7</v>
      </c>
      <c r="O6107">
        <v>48.5</v>
      </c>
      <c r="P6107">
        <v>76.2</v>
      </c>
      <c r="Q6107">
        <v>88.7</v>
      </c>
      <c r="R6107">
        <v>40.200000000000003</v>
      </c>
      <c r="S6107">
        <v>760</v>
      </c>
      <c r="T6107">
        <v>20400</v>
      </c>
      <c r="U6107">
        <v>31400</v>
      </c>
      <c r="V6107">
        <v>39100</v>
      </c>
    </row>
    <row r="6108" spans="1:22" x14ac:dyDescent="0.25">
      <c r="A6108" t="str">
        <f t="shared" si="95"/>
        <v>2018/20193FemalePharmacology, toxicology and pharmacyNon-EU</v>
      </c>
      <c r="B6108" t="s">
        <v>192</v>
      </c>
      <c r="C6108" t="s">
        <v>37</v>
      </c>
      <c r="D6108">
        <v>3</v>
      </c>
      <c r="E6108" t="s">
        <v>1</v>
      </c>
      <c r="F6108" t="s">
        <v>125</v>
      </c>
      <c r="G6108" t="s">
        <v>78</v>
      </c>
      <c r="H6108">
        <v>335</v>
      </c>
      <c r="I6108">
        <v>315</v>
      </c>
      <c r="J6108">
        <v>32</v>
      </c>
      <c r="K6108">
        <v>6.2</v>
      </c>
      <c r="L6108">
        <v>215</v>
      </c>
      <c r="M6108">
        <v>25.8</v>
      </c>
      <c r="N6108">
        <v>2.9</v>
      </c>
      <c r="O6108">
        <v>25.9</v>
      </c>
      <c r="P6108">
        <v>36.299999999999997</v>
      </c>
      <c r="Q6108">
        <v>39.299999999999997</v>
      </c>
      <c r="R6108">
        <v>13.4</v>
      </c>
      <c r="S6108">
        <v>80</v>
      </c>
      <c r="T6108">
        <v>34300</v>
      </c>
      <c r="U6108">
        <v>37600</v>
      </c>
      <c r="V6108">
        <v>41600</v>
      </c>
    </row>
    <row r="6109" spans="1:22" x14ac:dyDescent="0.25">
      <c r="A6109" t="str">
        <f t="shared" si="95"/>
        <v>2018/20193FemalePhilosophy and religious studiesEU</v>
      </c>
      <c r="B6109" t="s">
        <v>192</v>
      </c>
      <c r="C6109" t="s">
        <v>37</v>
      </c>
      <c r="D6109">
        <v>3</v>
      </c>
      <c r="E6109" t="s">
        <v>1</v>
      </c>
      <c r="F6109" t="s">
        <v>21</v>
      </c>
      <c r="G6109" t="s">
        <v>115</v>
      </c>
      <c r="H6109">
        <v>55</v>
      </c>
      <c r="I6109">
        <v>55</v>
      </c>
      <c r="J6109">
        <v>18</v>
      </c>
      <c r="K6109">
        <v>1.9</v>
      </c>
      <c r="L6109">
        <v>45</v>
      </c>
      <c r="M6109">
        <v>19.899999999999999</v>
      </c>
      <c r="N6109">
        <v>7.6</v>
      </c>
      <c r="O6109">
        <v>29.4</v>
      </c>
      <c r="P6109">
        <v>45.3</v>
      </c>
      <c r="Q6109">
        <v>54.5</v>
      </c>
      <c r="R6109">
        <v>25</v>
      </c>
      <c r="S6109">
        <v>15</v>
      </c>
      <c r="T6109">
        <v>20800</v>
      </c>
      <c r="U6109">
        <v>24800</v>
      </c>
      <c r="V6109">
        <v>36900</v>
      </c>
    </row>
    <row r="6110" spans="1:22" x14ac:dyDescent="0.25">
      <c r="A6110" t="str">
        <f t="shared" si="95"/>
        <v>2018/20193FemalePhilosophy and religious studiesUK</v>
      </c>
      <c r="B6110" t="s">
        <v>192</v>
      </c>
      <c r="C6110" t="s">
        <v>37</v>
      </c>
      <c r="D6110">
        <v>3</v>
      </c>
      <c r="E6110" t="s">
        <v>1</v>
      </c>
      <c r="F6110" t="s">
        <v>61</v>
      </c>
      <c r="G6110" t="s">
        <v>115</v>
      </c>
      <c r="H6110">
        <v>1645</v>
      </c>
      <c r="I6110">
        <v>1640</v>
      </c>
      <c r="J6110">
        <v>1.8</v>
      </c>
      <c r="K6110">
        <v>0.5</v>
      </c>
      <c r="L6110">
        <v>1610</v>
      </c>
      <c r="M6110">
        <v>7.7</v>
      </c>
      <c r="N6110">
        <v>6.1</v>
      </c>
      <c r="O6110">
        <v>66.5</v>
      </c>
      <c r="P6110">
        <v>77.8</v>
      </c>
      <c r="Q6110">
        <v>84.3</v>
      </c>
      <c r="R6110">
        <v>17.8</v>
      </c>
      <c r="S6110">
        <v>1050</v>
      </c>
      <c r="T6110">
        <v>17900</v>
      </c>
      <c r="U6110">
        <v>23700</v>
      </c>
      <c r="V6110">
        <v>29200</v>
      </c>
    </row>
    <row r="6111" spans="1:22" x14ac:dyDescent="0.25">
      <c r="A6111" t="str">
        <f t="shared" si="95"/>
        <v>2018/20193FemalePhilosophy and religious studiesNon-EU</v>
      </c>
      <c r="B6111" t="s">
        <v>192</v>
      </c>
      <c r="C6111" t="s">
        <v>37</v>
      </c>
      <c r="D6111">
        <v>3</v>
      </c>
      <c r="E6111" t="s">
        <v>1</v>
      </c>
      <c r="F6111" t="s">
        <v>125</v>
      </c>
      <c r="G6111" t="s">
        <v>115</v>
      </c>
      <c r="H6111">
        <v>60</v>
      </c>
      <c r="I6111">
        <v>60</v>
      </c>
      <c r="J6111">
        <v>36.700000000000003</v>
      </c>
      <c r="K6111">
        <v>3.5</v>
      </c>
      <c r="L6111">
        <v>40</v>
      </c>
      <c r="M6111">
        <v>16</v>
      </c>
      <c r="N6111">
        <v>3.4</v>
      </c>
      <c r="O6111">
        <v>33.9</v>
      </c>
      <c r="P6111">
        <v>37.799999999999997</v>
      </c>
      <c r="Q6111">
        <v>44</v>
      </c>
      <c r="R6111">
        <v>10.1</v>
      </c>
      <c r="S6111">
        <v>20</v>
      </c>
      <c r="T6111">
        <v>21500</v>
      </c>
      <c r="U6111">
        <v>28800</v>
      </c>
      <c r="V6111">
        <v>43400</v>
      </c>
    </row>
    <row r="6112" spans="1:22" x14ac:dyDescent="0.25">
      <c r="A6112" t="str">
        <f t="shared" si="95"/>
        <v>2018/20193FemalePhysics and astronomyEU</v>
      </c>
      <c r="B6112" t="s">
        <v>192</v>
      </c>
      <c r="C6112" t="s">
        <v>37</v>
      </c>
      <c r="D6112">
        <v>3</v>
      </c>
      <c r="E6112" t="s">
        <v>1</v>
      </c>
      <c r="F6112" t="s">
        <v>21</v>
      </c>
      <c r="G6112" t="s">
        <v>88</v>
      </c>
      <c r="H6112">
        <v>50</v>
      </c>
      <c r="I6112">
        <v>50</v>
      </c>
      <c r="J6112">
        <v>11.3</v>
      </c>
      <c r="K6112">
        <v>5.8</v>
      </c>
      <c r="L6112">
        <v>45</v>
      </c>
      <c r="M6112">
        <v>16</v>
      </c>
      <c r="N6112">
        <v>3.1</v>
      </c>
      <c r="O6112">
        <v>21.6</v>
      </c>
      <c r="P6112">
        <v>58.2</v>
      </c>
      <c r="Q6112">
        <v>69.599999999999994</v>
      </c>
      <c r="R6112">
        <v>47.9</v>
      </c>
      <c r="S6112" t="s">
        <v>124</v>
      </c>
      <c r="T6112" t="s">
        <v>124</v>
      </c>
      <c r="U6112" t="s">
        <v>124</v>
      </c>
      <c r="V6112" t="s">
        <v>124</v>
      </c>
    </row>
    <row r="6113" spans="1:22" x14ac:dyDescent="0.25">
      <c r="A6113" t="str">
        <f t="shared" si="95"/>
        <v>2018/20193FemalePhysics and astronomyUK</v>
      </c>
      <c r="B6113" t="s">
        <v>192</v>
      </c>
      <c r="C6113" t="s">
        <v>37</v>
      </c>
      <c r="D6113">
        <v>3</v>
      </c>
      <c r="E6113" t="s">
        <v>1</v>
      </c>
      <c r="F6113" t="s">
        <v>61</v>
      </c>
      <c r="G6113" t="s">
        <v>88</v>
      </c>
      <c r="H6113">
        <v>595</v>
      </c>
      <c r="I6113">
        <v>595</v>
      </c>
      <c r="J6113">
        <v>1.5</v>
      </c>
      <c r="K6113">
        <v>0.7</v>
      </c>
      <c r="L6113">
        <v>585</v>
      </c>
      <c r="M6113">
        <v>5.0999999999999996</v>
      </c>
      <c r="N6113">
        <v>3.9</v>
      </c>
      <c r="O6113">
        <v>54.7</v>
      </c>
      <c r="P6113">
        <v>75.7</v>
      </c>
      <c r="Q6113">
        <v>89.5</v>
      </c>
      <c r="R6113">
        <v>34.799999999999997</v>
      </c>
      <c r="S6113">
        <v>315</v>
      </c>
      <c r="T6113">
        <v>24800</v>
      </c>
      <c r="U6113">
        <v>31400</v>
      </c>
      <c r="V6113">
        <v>39100</v>
      </c>
    </row>
    <row r="6114" spans="1:22" x14ac:dyDescent="0.25">
      <c r="A6114" t="str">
        <f t="shared" si="95"/>
        <v>2018/20193FemalePhysics and astronomyNon-EU</v>
      </c>
      <c r="B6114" t="s">
        <v>192</v>
      </c>
      <c r="C6114" t="s">
        <v>37</v>
      </c>
      <c r="D6114">
        <v>3</v>
      </c>
      <c r="E6114" t="s">
        <v>1</v>
      </c>
      <c r="F6114" t="s">
        <v>125</v>
      </c>
      <c r="G6114" t="s">
        <v>88</v>
      </c>
      <c r="H6114">
        <v>55</v>
      </c>
      <c r="I6114">
        <v>55</v>
      </c>
      <c r="J6114">
        <v>57.4</v>
      </c>
      <c r="K6114">
        <v>3.6</v>
      </c>
      <c r="L6114">
        <v>25</v>
      </c>
      <c r="M6114">
        <v>12.2</v>
      </c>
      <c r="N6114">
        <v>0</v>
      </c>
      <c r="O6114">
        <v>8.8000000000000007</v>
      </c>
      <c r="P6114">
        <v>19.7</v>
      </c>
      <c r="Q6114">
        <v>30.4</v>
      </c>
      <c r="R6114">
        <v>21.6</v>
      </c>
      <c r="S6114" t="s">
        <v>124</v>
      </c>
      <c r="T6114" t="s">
        <v>124</v>
      </c>
      <c r="U6114" t="s">
        <v>124</v>
      </c>
      <c r="V6114" t="s">
        <v>124</v>
      </c>
    </row>
    <row r="6115" spans="1:22" x14ac:dyDescent="0.25">
      <c r="A6115" t="str">
        <f t="shared" si="95"/>
        <v>2018/20193FemalePoliticsEU</v>
      </c>
      <c r="B6115" t="s">
        <v>192</v>
      </c>
      <c r="C6115" t="s">
        <v>37</v>
      </c>
      <c r="D6115">
        <v>3</v>
      </c>
      <c r="E6115" t="s">
        <v>1</v>
      </c>
      <c r="F6115" t="s">
        <v>21</v>
      </c>
      <c r="G6115" t="s">
        <v>102</v>
      </c>
      <c r="H6115">
        <v>475</v>
      </c>
      <c r="I6115">
        <v>455</v>
      </c>
      <c r="J6115">
        <v>22.1</v>
      </c>
      <c r="K6115">
        <v>3.8</v>
      </c>
      <c r="L6115">
        <v>355</v>
      </c>
      <c r="M6115">
        <v>29.4</v>
      </c>
      <c r="N6115">
        <v>5.9</v>
      </c>
      <c r="O6115">
        <v>32</v>
      </c>
      <c r="P6115">
        <v>38.799999999999997</v>
      </c>
      <c r="Q6115">
        <v>42.6</v>
      </c>
      <c r="R6115">
        <v>10.6</v>
      </c>
      <c r="S6115">
        <v>140</v>
      </c>
      <c r="T6115">
        <v>23000</v>
      </c>
      <c r="U6115">
        <v>28500</v>
      </c>
      <c r="V6115">
        <v>36500</v>
      </c>
    </row>
    <row r="6116" spans="1:22" x14ac:dyDescent="0.25">
      <c r="A6116" t="str">
        <f t="shared" si="95"/>
        <v>2018/20193FemalePoliticsUK</v>
      </c>
      <c r="B6116" t="s">
        <v>192</v>
      </c>
      <c r="C6116" t="s">
        <v>37</v>
      </c>
      <c r="D6116">
        <v>3</v>
      </c>
      <c r="E6116" t="s">
        <v>1</v>
      </c>
      <c r="F6116" t="s">
        <v>61</v>
      </c>
      <c r="G6116" t="s">
        <v>102</v>
      </c>
      <c r="H6116">
        <v>1985</v>
      </c>
      <c r="I6116">
        <v>1960</v>
      </c>
      <c r="J6116">
        <v>1.8</v>
      </c>
      <c r="K6116">
        <v>1.1000000000000001</v>
      </c>
      <c r="L6116">
        <v>1925</v>
      </c>
      <c r="M6116">
        <v>7.6</v>
      </c>
      <c r="N6116">
        <v>7</v>
      </c>
      <c r="O6116">
        <v>68.7</v>
      </c>
      <c r="P6116">
        <v>78.599999999999994</v>
      </c>
      <c r="Q6116">
        <v>83.5</v>
      </c>
      <c r="R6116">
        <v>14.8</v>
      </c>
      <c r="S6116">
        <v>1305</v>
      </c>
      <c r="T6116">
        <v>20800</v>
      </c>
      <c r="U6116">
        <v>25900</v>
      </c>
      <c r="V6116">
        <v>32800</v>
      </c>
    </row>
    <row r="6117" spans="1:22" x14ac:dyDescent="0.25">
      <c r="A6117" t="str">
        <f t="shared" si="95"/>
        <v>2018/20193FemalePoliticsNon-EU</v>
      </c>
      <c r="B6117" t="s">
        <v>192</v>
      </c>
      <c r="C6117" t="s">
        <v>37</v>
      </c>
      <c r="D6117">
        <v>3</v>
      </c>
      <c r="E6117" t="s">
        <v>1</v>
      </c>
      <c r="F6117" t="s">
        <v>125</v>
      </c>
      <c r="G6117" t="s">
        <v>102</v>
      </c>
      <c r="H6117">
        <v>385</v>
      </c>
      <c r="I6117">
        <v>380</v>
      </c>
      <c r="J6117">
        <v>50.8</v>
      </c>
      <c r="K6117">
        <v>1.4</v>
      </c>
      <c r="L6117">
        <v>185</v>
      </c>
      <c r="M6117">
        <v>24.5</v>
      </c>
      <c r="N6117">
        <v>3</v>
      </c>
      <c r="O6117">
        <v>15</v>
      </c>
      <c r="P6117">
        <v>16.7</v>
      </c>
      <c r="Q6117">
        <v>21.7</v>
      </c>
      <c r="R6117">
        <v>6.7</v>
      </c>
      <c r="S6117">
        <v>50</v>
      </c>
      <c r="T6117">
        <v>25200</v>
      </c>
      <c r="U6117">
        <v>31000</v>
      </c>
      <c r="V6117">
        <v>39400</v>
      </c>
    </row>
    <row r="6118" spans="1:22" x14ac:dyDescent="0.25">
      <c r="A6118" t="str">
        <f t="shared" si="95"/>
        <v>2018/20193FemalePsychologyEU</v>
      </c>
      <c r="B6118" t="s">
        <v>192</v>
      </c>
      <c r="C6118" t="s">
        <v>37</v>
      </c>
      <c r="D6118">
        <v>3</v>
      </c>
      <c r="E6118" t="s">
        <v>1</v>
      </c>
      <c r="F6118" t="s">
        <v>21</v>
      </c>
      <c r="G6118" t="s">
        <v>20</v>
      </c>
      <c r="H6118">
        <v>435</v>
      </c>
      <c r="I6118">
        <v>425</v>
      </c>
      <c r="J6118">
        <v>17.8</v>
      </c>
      <c r="K6118">
        <v>2.4</v>
      </c>
      <c r="L6118">
        <v>350</v>
      </c>
      <c r="M6118">
        <v>18.8</v>
      </c>
      <c r="N6118">
        <v>5.4</v>
      </c>
      <c r="O6118">
        <v>34.9</v>
      </c>
      <c r="P6118">
        <v>48.8</v>
      </c>
      <c r="Q6118">
        <v>57.9</v>
      </c>
      <c r="R6118">
        <v>23</v>
      </c>
      <c r="S6118">
        <v>145</v>
      </c>
      <c r="T6118">
        <v>18200</v>
      </c>
      <c r="U6118">
        <v>24500</v>
      </c>
      <c r="V6118">
        <v>30300</v>
      </c>
    </row>
    <row r="6119" spans="1:22" x14ac:dyDescent="0.25">
      <c r="A6119" t="str">
        <f t="shared" si="95"/>
        <v>2018/20193FemalePsychologyUK</v>
      </c>
      <c r="B6119" t="s">
        <v>192</v>
      </c>
      <c r="C6119" t="s">
        <v>37</v>
      </c>
      <c r="D6119">
        <v>3</v>
      </c>
      <c r="E6119" t="s">
        <v>1</v>
      </c>
      <c r="F6119" t="s">
        <v>61</v>
      </c>
      <c r="G6119" t="s">
        <v>20</v>
      </c>
      <c r="H6119">
        <v>9745</v>
      </c>
      <c r="I6119">
        <v>9695</v>
      </c>
      <c r="J6119">
        <v>1.7</v>
      </c>
      <c r="K6119">
        <v>0.5</v>
      </c>
      <c r="L6119">
        <v>9525</v>
      </c>
      <c r="M6119">
        <v>4.5999999999999996</v>
      </c>
      <c r="N6119">
        <v>6</v>
      </c>
      <c r="O6119">
        <v>62.8</v>
      </c>
      <c r="P6119">
        <v>80.5</v>
      </c>
      <c r="Q6119">
        <v>87.6</v>
      </c>
      <c r="R6119">
        <v>24.8</v>
      </c>
      <c r="S6119">
        <v>5930</v>
      </c>
      <c r="T6119">
        <v>16800</v>
      </c>
      <c r="U6119">
        <v>21900</v>
      </c>
      <c r="V6119">
        <v>26300</v>
      </c>
    </row>
    <row r="6120" spans="1:22" x14ac:dyDescent="0.25">
      <c r="A6120" t="str">
        <f t="shared" si="95"/>
        <v>2018/20193FemalePsychologyNon-EU</v>
      </c>
      <c r="B6120" t="s">
        <v>192</v>
      </c>
      <c r="C6120" t="s">
        <v>37</v>
      </c>
      <c r="D6120">
        <v>3</v>
      </c>
      <c r="E6120" t="s">
        <v>1</v>
      </c>
      <c r="F6120" t="s">
        <v>125</v>
      </c>
      <c r="G6120" t="s">
        <v>20</v>
      </c>
      <c r="H6120">
        <v>540</v>
      </c>
      <c r="I6120">
        <v>525</v>
      </c>
      <c r="J6120">
        <v>48.1</v>
      </c>
      <c r="K6120">
        <v>2</v>
      </c>
      <c r="L6120">
        <v>275</v>
      </c>
      <c r="M6120">
        <v>26.6</v>
      </c>
      <c r="N6120">
        <v>2.2000000000000002</v>
      </c>
      <c r="O6120">
        <v>12</v>
      </c>
      <c r="P6120">
        <v>16.5</v>
      </c>
      <c r="Q6120">
        <v>23.1</v>
      </c>
      <c r="R6120">
        <v>11</v>
      </c>
      <c r="S6120">
        <v>55</v>
      </c>
      <c r="T6120">
        <v>16100</v>
      </c>
      <c r="U6120">
        <v>23400</v>
      </c>
      <c r="V6120">
        <v>30700</v>
      </c>
    </row>
    <row r="6121" spans="1:22" x14ac:dyDescent="0.25">
      <c r="A6121" t="str">
        <f t="shared" si="95"/>
        <v>2018/20193FemaleSociology, social policy and anthropologyEU</v>
      </c>
      <c r="B6121" t="s">
        <v>192</v>
      </c>
      <c r="C6121" t="s">
        <v>37</v>
      </c>
      <c r="D6121">
        <v>3</v>
      </c>
      <c r="E6121" t="s">
        <v>1</v>
      </c>
      <c r="F6121" t="s">
        <v>21</v>
      </c>
      <c r="G6121" t="s">
        <v>99</v>
      </c>
      <c r="H6121">
        <v>235</v>
      </c>
      <c r="I6121">
        <v>230</v>
      </c>
      <c r="J6121">
        <v>19.600000000000001</v>
      </c>
      <c r="K6121">
        <v>2.8</v>
      </c>
      <c r="L6121">
        <v>185</v>
      </c>
      <c r="M6121">
        <v>22.7</v>
      </c>
      <c r="N6121">
        <v>4.5</v>
      </c>
      <c r="O6121">
        <v>38.9</v>
      </c>
      <c r="P6121">
        <v>47.1</v>
      </c>
      <c r="Q6121">
        <v>53.3</v>
      </c>
      <c r="R6121">
        <v>14.4</v>
      </c>
      <c r="S6121">
        <v>85</v>
      </c>
      <c r="T6121">
        <v>19300</v>
      </c>
      <c r="U6121">
        <v>23700</v>
      </c>
      <c r="V6121">
        <v>28500</v>
      </c>
    </row>
    <row r="6122" spans="1:22" x14ac:dyDescent="0.25">
      <c r="A6122" t="str">
        <f t="shared" si="95"/>
        <v>2018/20193FemaleSociology, social policy and anthropologyUK</v>
      </c>
      <c r="B6122" t="s">
        <v>192</v>
      </c>
      <c r="C6122" t="s">
        <v>37</v>
      </c>
      <c r="D6122">
        <v>3</v>
      </c>
      <c r="E6122" t="s">
        <v>1</v>
      </c>
      <c r="F6122" t="s">
        <v>61</v>
      </c>
      <c r="G6122" t="s">
        <v>99</v>
      </c>
      <c r="H6122">
        <v>7285</v>
      </c>
      <c r="I6122">
        <v>7255</v>
      </c>
      <c r="J6122">
        <v>1.1000000000000001</v>
      </c>
      <c r="K6122">
        <v>0.5</v>
      </c>
      <c r="L6122">
        <v>7170</v>
      </c>
      <c r="M6122">
        <v>5</v>
      </c>
      <c r="N6122">
        <v>6.9</v>
      </c>
      <c r="O6122">
        <v>70</v>
      </c>
      <c r="P6122">
        <v>82</v>
      </c>
      <c r="Q6122">
        <v>87</v>
      </c>
      <c r="R6122">
        <v>17</v>
      </c>
      <c r="S6122">
        <v>4940</v>
      </c>
      <c r="T6122">
        <v>16400</v>
      </c>
      <c r="U6122">
        <v>21500</v>
      </c>
      <c r="V6122">
        <v>26600</v>
      </c>
    </row>
    <row r="6123" spans="1:22" x14ac:dyDescent="0.25">
      <c r="A6123" t="str">
        <f t="shared" si="95"/>
        <v>2018/20193FemaleSociology, social policy and anthropologyNon-EU</v>
      </c>
      <c r="B6123" t="s">
        <v>192</v>
      </c>
      <c r="C6123" t="s">
        <v>37</v>
      </c>
      <c r="D6123">
        <v>3</v>
      </c>
      <c r="E6123" t="s">
        <v>1</v>
      </c>
      <c r="F6123" t="s">
        <v>125</v>
      </c>
      <c r="G6123" t="s">
        <v>99</v>
      </c>
      <c r="H6123">
        <v>295</v>
      </c>
      <c r="I6123">
        <v>290</v>
      </c>
      <c r="J6123">
        <v>45.5</v>
      </c>
      <c r="K6123">
        <v>1.9</v>
      </c>
      <c r="L6123">
        <v>160</v>
      </c>
      <c r="M6123">
        <v>25.1</v>
      </c>
      <c r="N6123">
        <v>2.1</v>
      </c>
      <c r="O6123">
        <v>15.3</v>
      </c>
      <c r="P6123">
        <v>21.5</v>
      </c>
      <c r="Q6123">
        <v>27.3</v>
      </c>
      <c r="R6123">
        <v>12</v>
      </c>
      <c r="S6123">
        <v>40</v>
      </c>
      <c r="T6123">
        <v>15300</v>
      </c>
      <c r="U6123">
        <v>24500</v>
      </c>
      <c r="V6123">
        <v>31400</v>
      </c>
    </row>
    <row r="6124" spans="1:22" x14ac:dyDescent="0.25">
      <c r="A6124" t="str">
        <f t="shared" si="95"/>
        <v>2018/20193FemaleSport and exercise sciencesEU</v>
      </c>
      <c r="B6124" t="s">
        <v>192</v>
      </c>
      <c r="C6124" t="s">
        <v>37</v>
      </c>
      <c r="D6124">
        <v>3</v>
      </c>
      <c r="E6124" t="s">
        <v>1</v>
      </c>
      <c r="F6124" t="s">
        <v>21</v>
      </c>
      <c r="G6124" t="s">
        <v>82</v>
      </c>
      <c r="H6124">
        <v>45</v>
      </c>
      <c r="I6124">
        <v>45</v>
      </c>
      <c r="J6124">
        <v>10.3</v>
      </c>
      <c r="K6124">
        <v>2.2000000000000002</v>
      </c>
      <c r="L6124">
        <v>40</v>
      </c>
      <c r="M6124">
        <v>17.2</v>
      </c>
      <c r="N6124">
        <v>5.7</v>
      </c>
      <c r="O6124">
        <v>34.5</v>
      </c>
      <c r="P6124">
        <v>55.2</v>
      </c>
      <c r="Q6124">
        <v>66.7</v>
      </c>
      <c r="R6124">
        <v>32.200000000000003</v>
      </c>
      <c r="S6124">
        <v>15</v>
      </c>
      <c r="T6124">
        <v>20100</v>
      </c>
      <c r="U6124">
        <v>23700</v>
      </c>
      <c r="V6124">
        <v>28100</v>
      </c>
    </row>
    <row r="6125" spans="1:22" x14ac:dyDescent="0.25">
      <c r="A6125" t="str">
        <f t="shared" si="95"/>
        <v>2018/20193FemaleSport and exercise sciencesUK</v>
      </c>
      <c r="B6125" t="s">
        <v>192</v>
      </c>
      <c r="C6125" t="s">
        <v>37</v>
      </c>
      <c r="D6125">
        <v>3</v>
      </c>
      <c r="E6125" t="s">
        <v>1</v>
      </c>
      <c r="F6125" t="s">
        <v>61</v>
      </c>
      <c r="G6125" t="s">
        <v>82</v>
      </c>
      <c r="H6125">
        <v>2785</v>
      </c>
      <c r="I6125">
        <v>2775</v>
      </c>
      <c r="J6125">
        <v>0.8</v>
      </c>
      <c r="K6125">
        <v>0.3</v>
      </c>
      <c r="L6125">
        <v>2755</v>
      </c>
      <c r="M6125">
        <v>4.0999999999999996</v>
      </c>
      <c r="N6125">
        <v>4.2</v>
      </c>
      <c r="O6125">
        <v>73.2</v>
      </c>
      <c r="P6125">
        <v>86.1</v>
      </c>
      <c r="Q6125">
        <v>91</v>
      </c>
      <c r="R6125">
        <v>17.8</v>
      </c>
      <c r="S6125">
        <v>1995</v>
      </c>
      <c r="T6125">
        <v>16400</v>
      </c>
      <c r="U6125">
        <v>21500</v>
      </c>
      <c r="V6125">
        <v>25200</v>
      </c>
    </row>
    <row r="6126" spans="1:22" x14ac:dyDescent="0.25">
      <c r="A6126" t="str">
        <f t="shared" si="95"/>
        <v>2018/20193FemaleSport and exercise sciencesNon-EU</v>
      </c>
      <c r="B6126" t="s">
        <v>192</v>
      </c>
      <c r="C6126" t="s">
        <v>37</v>
      </c>
      <c r="D6126">
        <v>3</v>
      </c>
      <c r="E6126" t="s">
        <v>1</v>
      </c>
      <c r="F6126" t="s">
        <v>125</v>
      </c>
      <c r="G6126" t="s">
        <v>82</v>
      </c>
      <c r="H6126">
        <v>45</v>
      </c>
      <c r="I6126">
        <v>45</v>
      </c>
      <c r="J6126">
        <v>45.6</v>
      </c>
      <c r="K6126">
        <v>6.5</v>
      </c>
      <c r="L6126">
        <v>25</v>
      </c>
      <c r="M6126">
        <v>22</v>
      </c>
      <c r="N6126">
        <v>1.2</v>
      </c>
      <c r="O6126">
        <v>18.5</v>
      </c>
      <c r="P6126">
        <v>25.5</v>
      </c>
      <c r="Q6126">
        <v>31.3</v>
      </c>
      <c r="R6126">
        <v>12.7</v>
      </c>
      <c r="S6126" t="s">
        <v>124</v>
      </c>
      <c r="T6126" t="s">
        <v>124</v>
      </c>
      <c r="U6126" t="s">
        <v>124</v>
      </c>
      <c r="V6126" t="s">
        <v>124</v>
      </c>
    </row>
    <row r="6127" spans="1:22" x14ac:dyDescent="0.25">
      <c r="A6127" t="str">
        <f t="shared" si="95"/>
        <v>2018/20193FemaleVeterinary sciencesEU</v>
      </c>
      <c r="B6127" t="s">
        <v>192</v>
      </c>
      <c r="C6127" t="s">
        <v>37</v>
      </c>
      <c r="D6127">
        <v>3</v>
      </c>
      <c r="E6127" t="s">
        <v>1</v>
      </c>
      <c r="F6127" t="s">
        <v>21</v>
      </c>
      <c r="G6127" t="s">
        <v>85</v>
      </c>
      <c r="H6127">
        <v>15</v>
      </c>
      <c r="I6127">
        <v>15</v>
      </c>
      <c r="J6127">
        <v>0</v>
      </c>
      <c r="K6127">
        <v>6.9</v>
      </c>
      <c r="L6127">
        <v>15</v>
      </c>
      <c r="M6127">
        <v>18.5</v>
      </c>
      <c r="N6127">
        <v>0</v>
      </c>
      <c r="O6127">
        <v>59.3</v>
      </c>
      <c r="P6127">
        <v>66.7</v>
      </c>
      <c r="Q6127">
        <v>81.5</v>
      </c>
      <c r="R6127">
        <v>22.2</v>
      </c>
      <c r="S6127" t="s">
        <v>124</v>
      </c>
      <c r="T6127" t="s">
        <v>124</v>
      </c>
      <c r="U6127" t="s">
        <v>124</v>
      </c>
      <c r="V6127" t="s">
        <v>124</v>
      </c>
    </row>
    <row r="6128" spans="1:22" x14ac:dyDescent="0.25">
      <c r="A6128" t="str">
        <f t="shared" si="95"/>
        <v>2018/20193FemaleVeterinary sciencesUK</v>
      </c>
      <c r="B6128" t="s">
        <v>192</v>
      </c>
      <c r="C6128" t="s">
        <v>37</v>
      </c>
      <c r="D6128">
        <v>3</v>
      </c>
      <c r="E6128" t="s">
        <v>1</v>
      </c>
      <c r="F6128" t="s">
        <v>61</v>
      </c>
      <c r="G6128" t="s">
        <v>85</v>
      </c>
      <c r="H6128">
        <v>675</v>
      </c>
      <c r="I6128">
        <v>670</v>
      </c>
      <c r="J6128">
        <v>0.7</v>
      </c>
      <c r="K6128">
        <v>1.1000000000000001</v>
      </c>
      <c r="L6128">
        <v>665</v>
      </c>
      <c r="M6128">
        <v>4</v>
      </c>
      <c r="N6128">
        <v>6</v>
      </c>
      <c r="O6128">
        <v>69.900000000000006</v>
      </c>
      <c r="P6128">
        <v>85.7</v>
      </c>
      <c r="Q6128">
        <v>89.2</v>
      </c>
      <c r="R6128">
        <v>19.3</v>
      </c>
      <c r="S6128">
        <v>460</v>
      </c>
      <c r="T6128">
        <v>23400</v>
      </c>
      <c r="U6128">
        <v>31400</v>
      </c>
      <c r="V6128">
        <v>36500</v>
      </c>
    </row>
    <row r="6129" spans="1:22" x14ac:dyDescent="0.25">
      <c r="A6129" t="str">
        <f t="shared" si="95"/>
        <v>2018/20193FemaleVeterinary sciencesNon-EU</v>
      </c>
      <c r="B6129" t="s">
        <v>192</v>
      </c>
      <c r="C6129" t="s">
        <v>37</v>
      </c>
      <c r="D6129">
        <v>3</v>
      </c>
      <c r="E6129" t="s">
        <v>1</v>
      </c>
      <c r="F6129" t="s">
        <v>125</v>
      </c>
      <c r="G6129" t="s">
        <v>85</v>
      </c>
      <c r="H6129">
        <v>65</v>
      </c>
      <c r="I6129">
        <v>65</v>
      </c>
      <c r="J6129">
        <v>39.1</v>
      </c>
      <c r="K6129">
        <v>0</v>
      </c>
      <c r="L6129">
        <v>40</v>
      </c>
      <c r="M6129">
        <v>20.3</v>
      </c>
      <c r="N6129">
        <v>7.8</v>
      </c>
      <c r="O6129">
        <v>28.1</v>
      </c>
      <c r="P6129">
        <v>31.2</v>
      </c>
      <c r="Q6129">
        <v>32.799999999999997</v>
      </c>
      <c r="R6129">
        <v>4.7</v>
      </c>
      <c r="S6129">
        <v>15</v>
      </c>
      <c r="T6129">
        <v>21500</v>
      </c>
      <c r="U6129">
        <v>30700</v>
      </c>
      <c r="V6129">
        <v>40200</v>
      </c>
    </row>
    <row r="6130" spans="1:22" x14ac:dyDescent="0.25">
      <c r="A6130" t="str">
        <f t="shared" si="95"/>
        <v>2018/20193MaleAgriculture, food and related studiesEU</v>
      </c>
      <c r="B6130" t="s">
        <v>192</v>
      </c>
      <c r="C6130" t="s">
        <v>37</v>
      </c>
      <c r="D6130">
        <v>3</v>
      </c>
      <c r="E6130" t="s">
        <v>2</v>
      </c>
      <c r="F6130" t="s">
        <v>21</v>
      </c>
      <c r="G6130" t="s">
        <v>87</v>
      </c>
      <c r="H6130">
        <v>45</v>
      </c>
      <c r="I6130">
        <v>40</v>
      </c>
      <c r="J6130">
        <v>62.4</v>
      </c>
      <c r="K6130">
        <v>4.7</v>
      </c>
      <c r="L6130">
        <v>15</v>
      </c>
      <c r="M6130">
        <v>9.8000000000000007</v>
      </c>
      <c r="N6130">
        <v>2.5</v>
      </c>
      <c r="O6130">
        <v>20.399999999999999</v>
      </c>
      <c r="P6130">
        <v>25.3</v>
      </c>
      <c r="Q6130">
        <v>25.3</v>
      </c>
      <c r="R6130">
        <v>4.9000000000000004</v>
      </c>
      <c r="S6130" t="s">
        <v>124</v>
      </c>
      <c r="T6130" t="s">
        <v>124</v>
      </c>
      <c r="U6130" t="s">
        <v>124</v>
      </c>
      <c r="V6130" t="s">
        <v>124</v>
      </c>
    </row>
    <row r="6131" spans="1:22" x14ac:dyDescent="0.25">
      <c r="A6131" t="str">
        <f t="shared" si="95"/>
        <v>2018/20193MaleAgriculture, food and related studiesUK</v>
      </c>
      <c r="B6131" t="s">
        <v>192</v>
      </c>
      <c r="C6131" t="s">
        <v>37</v>
      </c>
      <c r="D6131">
        <v>3</v>
      </c>
      <c r="E6131" t="s">
        <v>2</v>
      </c>
      <c r="F6131" t="s">
        <v>61</v>
      </c>
      <c r="G6131" t="s">
        <v>87</v>
      </c>
      <c r="H6131">
        <v>705</v>
      </c>
      <c r="I6131">
        <v>695</v>
      </c>
      <c r="J6131">
        <v>1.9</v>
      </c>
      <c r="K6131">
        <v>1.4</v>
      </c>
      <c r="L6131">
        <v>680</v>
      </c>
      <c r="M6131">
        <v>9.4</v>
      </c>
      <c r="N6131">
        <v>5</v>
      </c>
      <c r="O6131">
        <v>70.5</v>
      </c>
      <c r="P6131">
        <v>80.2</v>
      </c>
      <c r="Q6131">
        <v>83.7</v>
      </c>
      <c r="R6131">
        <v>13.2</v>
      </c>
      <c r="S6131">
        <v>465</v>
      </c>
      <c r="T6131">
        <v>16800</v>
      </c>
      <c r="U6131">
        <v>23000</v>
      </c>
      <c r="V6131">
        <v>30300</v>
      </c>
    </row>
    <row r="6132" spans="1:22" x14ac:dyDescent="0.25">
      <c r="A6132" t="str">
        <f t="shared" si="95"/>
        <v>2018/20193MaleAgriculture, food and related studiesNon-EU</v>
      </c>
      <c r="B6132" t="s">
        <v>192</v>
      </c>
      <c r="C6132" t="s">
        <v>37</v>
      </c>
      <c r="D6132">
        <v>3</v>
      </c>
      <c r="E6132" t="s">
        <v>2</v>
      </c>
      <c r="F6132" t="s">
        <v>125</v>
      </c>
      <c r="G6132" t="s">
        <v>87</v>
      </c>
      <c r="H6132">
        <v>80</v>
      </c>
      <c r="I6132">
        <v>80</v>
      </c>
      <c r="J6132">
        <v>67.2</v>
      </c>
      <c r="K6132">
        <v>1.2</v>
      </c>
      <c r="L6132">
        <v>25</v>
      </c>
      <c r="M6132">
        <v>25</v>
      </c>
      <c r="N6132">
        <v>0</v>
      </c>
      <c r="O6132">
        <v>3.5</v>
      </c>
      <c r="P6132">
        <v>4.0999999999999996</v>
      </c>
      <c r="Q6132">
        <v>7.8</v>
      </c>
      <c r="R6132">
        <v>4.3</v>
      </c>
      <c r="S6132" t="s">
        <v>124</v>
      </c>
      <c r="T6132" t="s">
        <v>124</v>
      </c>
      <c r="U6132" t="s">
        <v>124</v>
      </c>
      <c r="V6132" t="s">
        <v>124</v>
      </c>
    </row>
    <row r="6133" spans="1:22" x14ac:dyDescent="0.25">
      <c r="A6133" t="str">
        <f t="shared" si="95"/>
        <v>2018/20193MaleAllied healthEU</v>
      </c>
      <c r="B6133" t="s">
        <v>192</v>
      </c>
      <c r="C6133" t="s">
        <v>37</v>
      </c>
      <c r="D6133">
        <v>3</v>
      </c>
      <c r="E6133" t="s">
        <v>2</v>
      </c>
      <c r="F6133" t="s">
        <v>21</v>
      </c>
      <c r="G6133" t="s">
        <v>145</v>
      </c>
      <c r="H6133">
        <v>150</v>
      </c>
      <c r="I6133">
        <v>145</v>
      </c>
      <c r="J6133">
        <v>31.3</v>
      </c>
      <c r="K6133">
        <v>3.9</v>
      </c>
      <c r="L6133">
        <v>100</v>
      </c>
      <c r="M6133">
        <v>19.899999999999999</v>
      </c>
      <c r="N6133">
        <v>8</v>
      </c>
      <c r="O6133">
        <v>29.7</v>
      </c>
      <c r="P6133">
        <v>34.700000000000003</v>
      </c>
      <c r="Q6133">
        <v>40.799999999999997</v>
      </c>
      <c r="R6133">
        <v>11.1</v>
      </c>
      <c r="S6133">
        <v>40</v>
      </c>
      <c r="T6133">
        <v>20400</v>
      </c>
      <c r="U6133">
        <v>27200</v>
      </c>
      <c r="V6133">
        <v>34300</v>
      </c>
    </row>
    <row r="6134" spans="1:22" x14ac:dyDescent="0.25">
      <c r="A6134" t="str">
        <f t="shared" si="95"/>
        <v>2018/20193MaleAllied healthUK</v>
      </c>
      <c r="B6134" t="s">
        <v>192</v>
      </c>
      <c r="C6134" t="s">
        <v>37</v>
      </c>
      <c r="D6134">
        <v>3</v>
      </c>
      <c r="E6134" t="s">
        <v>2</v>
      </c>
      <c r="F6134" t="s">
        <v>61</v>
      </c>
      <c r="G6134" t="s">
        <v>145</v>
      </c>
      <c r="H6134">
        <v>2490</v>
      </c>
      <c r="I6134">
        <v>2480</v>
      </c>
      <c r="J6134">
        <v>1.4</v>
      </c>
      <c r="K6134">
        <v>0.5</v>
      </c>
      <c r="L6134">
        <v>2445</v>
      </c>
      <c r="M6134">
        <v>5.9</v>
      </c>
      <c r="N6134">
        <v>4.4000000000000004</v>
      </c>
      <c r="O6134">
        <v>64.900000000000006</v>
      </c>
      <c r="P6134">
        <v>80.400000000000006</v>
      </c>
      <c r="Q6134">
        <v>88.3</v>
      </c>
      <c r="R6134">
        <v>23.4</v>
      </c>
      <c r="S6134">
        <v>1525</v>
      </c>
      <c r="T6134">
        <v>20700</v>
      </c>
      <c r="U6134">
        <v>26600</v>
      </c>
      <c r="V6134">
        <v>33900</v>
      </c>
    </row>
    <row r="6135" spans="1:22" x14ac:dyDescent="0.25">
      <c r="A6135" t="str">
        <f t="shared" si="95"/>
        <v>2018/20193MaleAllied healthNon-EU</v>
      </c>
      <c r="B6135" t="s">
        <v>192</v>
      </c>
      <c r="C6135" t="s">
        <v>37</v>
      </c>
      <c r="D6135">
        <v>3</v>
      </c>
      <c r="E6135" t="s">
        <v>2</v>
      </c>
      <c r="F6135" t="s">
        <v>125</v>
      </c>
      <c r="G6135" t="s">
        <v>145</v>
      </c>
      <c r="H6135">
        <v>195</v>
      </c>
      <c r="I6135">
        <v>195</v>
      </c>
      <c r="J6135">
        <v>52</v>
      </c>
      <c r="K6135">
        <v>1</v>
      </c>
      <c r="L6135">
        <v>95</v>
      </c>
      <c r="M6135">
        <v>19.600000000000001</v>
      </c>
      <c r="N6135">
        <v>1.7</v>
      </c>
      <c r="O6135">
        <v>13.3</v>
      </c>
      <c r="P6135">
        <v>22</v>
      </c>
      <c r="Q6135">
        <v>26.7</v>
      </c>
      <c r="R6135">
        <v>13.3</v>
      </c>
      <c r="S6135">
        <v>20</v>
      </c>
      <c r="T6135">
        <v>21500</v>
      </c>
      <c r="U6135">
        <v>25200</v>
      </c>
      <c r="V6135">
        <v>35400</v>
      </c>
    </row>
    <row r="6136" spans="1:22" x14ac:dyDescent="0.25">
      <c r="A6136" t="str">
        <f t="shared" si="95"/>
        <v>2018/20193MaleArchitecture, building and planningEU</v>
      </c>
      <c r="B6136" t="s">
        <v>192</v>
      </c>
      <c r="C6136" t="s">
        <v>37</v>
      </c>
      <c r="D6136">
        <v>3</v>
      </c>
      <c r="E6136" t="s">
        <v>2</v>
      </c>
      <c r="F6136" t="s">
        <v>21</v>
      </c>
      <c r="G6136" t="s">
        <v>97</v>
      </c>
      <c r="H6136">
        <v>215</v>
      </c>
      <c r="I6136">
        <v>205</v>
      </c>
      <c r="J6136">
        <v>16.7</v>
      </c>
      <c r="K6136">
        <v>4.7</v>
      </c>
      <c r="L6136">
        <v>170</v>
      </c>
      <c r="M6136">
        <v>21.6</v>
      </c>
      <c r="N6136">
        <v>1.5</v>
      </c>
      <c r="O6136">
        <v>21.1</v>
      </c>
      <c r="P6136">
        <v>41.9</v>
      </c>
      <c r="Q6136">
        <v>60.3</v>
      </c>
      <c r="R6136">
        <v>39.200000000000003</v>
      </c>
      <c r="S6136">
        <v>40</v>
      </c>
      <c r="T6136">
        <v>21900</v>
      </c>
      <c r="U6136">
        <v>27400</v>
      </c>
      <c r="V6136">
        <v>34700</v>
      </c>
    </row>
    <row r="6137" spans="1:22" x14ac:dyDescent="0.25">
      <c r="A6137" t="str">
        <f t="shared" si="95"/>
        <v>2018/20193MaleArchitecture, building and planningUK</v>
      </c>
      <c r="B6137" t="s">
        <v>192</v>
      </c>
      <c r="C6137" t="s">
        <v>37</v>
      </c>
      <c r="D6137">
        <v>3</v>
      </c>
      <c r="E6137" t="s">
        <v>2</v>
      </c>
      <c r="F6137" t="s">
        <v>61</v>
      </c>
      <c r="G6137" t="s">
        <v>97</v>
      </c>
      <c r="H6137">
        <v>3585</v>
      </c>
      <c r="I6137">
        <v>3565</v>
      </c>
      <c r="J6137">
        <v>1.3</v>
      </c>
      <c r="K6137">
        <v>0.6</v>
      </c>
      <c r="L6137">
        <v>3520</v>
      </c>
      <c r="M6137">
        <v>6</v>
      </c>
      <c r="N6137">
        <v>4.5</v>
      </c>
      <c r="O6137">
        <v>67.5</v>
      </c>
      <c r="P6137">
        <v>80.2</v>
      </c>
      <c r="Q6137">
        <v>88.2</v>
      </c>
      <c r="R6137">
        <v>20.7</v>
      </c>
      <c r="S6137">
        <v>2355</v>
      </c>
      <c r="T6137">
        <v>24500</v>
      </c>
      <c r="U6137">
        <v>32500</v>
      </c>
      <c r="V6137">
        <v>43800</v>
      </c>
    </row>
    <row r="6138" spans="1:22" x14ac:dyDescent="0.25">
      <c r="A6138" t="str">
        <f t="shared" si="95"/>
        <v>2018/20193MaleArchitecture, building and planningNon-EU</v>
      </c>
      <c r="B6138" t="s">
        <v>192</v>
      </c>
      <c r="C6138" t="s">
        <v>37</v>
      </c>
      <c r="D6138">
        <v>3</v>
      </c>
      <c r="E6138" t="s">
        <v>2</v>
      </c>
      <c r="F6138" t="s">
        <v>125</v>
      </c>
      <c r="G6138" t="s">
        <v>97</v>
      </c>
      <c r="H6138">
        <v>605</v>
      </c>
      <c r="I6138">
        <v>595</v>
      </c>
      <c r="J6138">
        <v>69.099999999999994</v>
      </c>
      <c r="K6138">
        <v>1.3</v>
      </c>
      <c r="L6138">
        <v>185</v>
      </c>
      <c r="M6138">
        <v>11.6</v>
      </c>
      <c r="N6138">
        <v>1</v>
      </c>
      <c r="O6138">
        <v>3.6</v>
      </c>
      <c r="P6138">
        <v>7.7</v>
      </c>
      <c r="Q6138">
        <v>18.399999999999999</v>
      </c>
      <c r="R6138">
        <v>14.8</v>
      </c>
      <c r="S6138">
        <v>20</v>
      </c>
      <c r="T6138">
        <v>22600</v>
      </c>
      <c r="U6138">
        <v>28100</v>
      </c>
      <c r="V6138">
        <v>40200</v>
      </c>
    </row>
    <row r="6139" spans="1:22" x14ac:dyDescent="0.25">
      <c r="A6139" t="str">
        <f t="shared" si="95"/>
        <v>2018/20193MaleBiosciencesEU</v>
      </c>
      <c r="B6139" t="s">
        <v>192</v>
      </c>
      <c r="C6139" t="s">
        <v>37</v>
      </c>
      <c r="D6139">
        <v>3</v>
      </c>
      <c r="E6139" t="s">
        <v>2</v>
      </c>
      <c r="F6139" t="s">
        <v>21</v>
      </c>
      <c r="G6139" t="s">
        <v>80</v>
      </c>
      <c r="H6139">
        <v>190</v>
      </c>
      <c r="I6139">
        <v>180</v>
      </c>
      <c r="J6139">
        <v>23</v>
      </c>
      <c r="K6139">
        <v>3.4</v>
      </c>
      <c r="L6139">
        <v>140</v>
      </c>
      <c r="M6139">
        <v>17.3</v>
      </c>
      <c r="N6139">
        <v>3.1</v>
      </c>
      <c r="O6139">
        <v>22.1</v>
      </c>
      <c r="P6139">
        <v>41</v>
      </c>
      <c r="Q6139">
        <v>56.6</v>
      </c>
      <c r="R6139">
        <v>34.5</v>
      </c>
      <c r="S6139">
        <v>35</v>
      </c>
      <c r="T6139">
        <v>18200</v>
      </c>
      <c r="U6139">
        <v>24800</v>
      </c>
      <c r="V6139">
        <v>34700</v>
      </c>
    </row>
    <row r="6140" spans="1:22" x14ac:dyDescent="0.25">
      <c r="A6140" t="str">
        <f t="shared" si="95"/>
        <v>2018/20193MaleBiosciencesUK</v>
      </c>
      <c r="B6140" t="s">
        <v>192</v>
      </c>
      <c r="C6140" t="s">
        <v>37</v>
      </c>
      <c r="D6140">
        <v>3</v>
      </c>
      <c r="E6140" t="s">
        <v>2</v>
      </c>
      <c r="F6140" t="s">
        <v>61</v>
      </c>
      <c r="G6140" t="s">
        <v>80</v>
      </c>
      <c r="H6140">
        <v>3940</v>
      </c>
      <c r="I6140">
        <v>3925</v>
      </c>
      <c r="J6140">
        <v>1.9</v>
      </c>
      <c r="K6140">
        <v>0.4</v>
      </c>
      <c r="L6140">
        <v>3855</v>
      </c>
      <c r="M6140">
        <v>7</v>
      </c>
      <c r="N6140">
        <v>5.7</v>
      </c>
      <c r="O6140">
        <v>55.7</v>
      </c>
      <c r="P6140">
        <v>71</v>
      </c>
      <c r="Q6140">
        <v>85.5</v>
      </c>
      <c r="R6140">
        <v>29.8</v>
      </c>
      <c r="S6140">
        <v>2120</v>
      </c>
      <c r="T6140">
        <v>19300</v>
      </c>
      <c r="U6140">
        <v>24500</v>
      </c>
      <c r="V6140">
        <v>30300</v>
      </c>
    </row>
    <row r="6141" spans="1:22" x14ac:dyDescent="0.25">
      <c r="A6141" t="str">
        <f t="shared" si="95"/>
        <v>2018/20193MaleBiosciencesNon-EU</v>
      </c>
      <c r="B6141" t="s">
        <v>192</v>
      </c>
      <c r="C6141" t="s">
        <v>37</v>
      </c>
      <c r="D6141">
        <v>3</v>
      </c>
      <c r="E6141" t="s">
        <v>2</v>
      </c>
      <c r="F6141" t="s">
        <v>125</v>
      </c>
      <c r="G6141" t="s">
        <v>80</v>
      </c>
      <c r="H6141">
        <v>250</v>
      </c>
      <c r="I6141">
        <v>250</v>
      </c>
      <c r="J6141">
        <v>48.1</v>
      </c>
      <c r="K6141">
        <v>1.3</v>
      </c>
      <c r="L6141">
        <v>130</v>
      </c>
      <c r="M6141">
        <v>19.100000000000001</v>
      </c>
      <c r="N6141">
        <v>2.2999999999999998</v>
      </c>
      <c r="O6141">
        <v>6.6</v>
      </c>
      <c r="P6141">
        <v>16.7</v>
      </c>
      <c r="Q6141">
        <v>30.5</v>
      </c>
      <c r="R6141">
        <v>23.9</v>
      </c>
      <c r="S6141">
        <v>15</v>
      </c>
      <c r="T6141">
        <v>17900</v>
      </c>
      <c r="U6141">
        <v>26300</v>
      </c>
      <c r="V6141">
        <v>32800</v>
      </c>
    </row>
    <row r="6142" spans="1:22" x14ac:dyDescent="0.25">
      <c r="A6142" t="str">
        <f t="shared" si="95"/>
        <v>2018/20193MaleBusiness and managementEU</v>
      </c>
      <c r="B6142" t="s">
        <v>192</v>
      </c>
      <c r="C6142" t="s">
        <v>37</v>
      </c>
      <c r="D6142">
        <v>3</v>
      </c>
      <c r="E6142" t="s">
        <v>2</v>
      </c>
      <c r="F6142" t="s">
        <v>21</v>
      </c>
      <c r="G6142" t="s">
        <v>107</v>
      </c>
      <c r="H6142">
        <v>1750</v>
      </c>
      <c r="I6142">
        <v>1675</v>
      </c>
      <c r="J6142">
        <v>42.5</v>
      </c>
      <c r="K6142">
        <v>4.3</v>
      </c>
      <c r="L6142">
        <v>965</v>
      </c>
      <c r="M6142">
        <v>23.7</v>
      </c>
      <c r="N6142">
        <v>4.4000000000000004</v>
      </c>
      <c r="O6142">
        <v>25.3</v>
      </c>
      <c r="P6142">
        <v>27.3</v>
      </c>
      <c r="Q6142">
        <v>29.4</v>
      </c>
      <c r="R6142">
        <v>4.0999999999999996</v>
      </c>
      <c r="S6142">
        <v>405</v>
      </c>
      <c r="T6142">
        <v>23000</v>
      </c>
      <c r="U6142">
        <v>32800</v>
      </c>
      <c r="V6142">
        <v>47100</v>
      </c>
    </row>
    <row r="6143" spans="1:22" x14ac:dyDescent="0.25">
      <c r="A6143" t="str">
        <f t="shared" si="95"/>
        <v>2018/20193MaleBusiness and managementUK</v>
      </c>
      <c r="B6143" t="s">
        <v>192</v>
      </c>
      <c r="C6143" t="s">
        <v>37</v>
      </c>
      <c r="D6143">
        <v>3</v>
      </c>
      <c r="E6143" t="s">
        <v>2</v>
      </c>
      <c r="F6143" t="s">
        <v>61</v>
      </c>
      <c r="G6143" t="s">
        <v>107</v>
      </c>
      <c r="H6143">
        <v>16060</v>
      </c>
      <c r="I6143">
        <v>15925</v>
      </c>
      <c r="J6143">
        <v>1.6</v>
      </c>
      <c r="K6143">
        <v>0.8</v>
      </c>
      <c r="L6143">
        <v>15670</v>
      </c>
      <c r="M6143">
        <v>8.1</v>
      </c>
      <c r="N6143">
        <v>6.9</v>
      </c>
      <c r="O6143">
        <v>77.3</v>
      </c>
      <c r="P6143">
        <v>81.7</v>
      </c>
      <c r="Q6143">
        <v>83.4</v>
      </c>
      <c r="R6143">
        <v>6.1</v>
      </c>
      <c r="S6143">
        <v>11995</v>
      </c>
      <c r="T6143">
        <v>20400</v>
      </c>
      <c r="U6143">
        <v>26600</v>
      </c>
      <c r="V6143">
        <v>36100</v>
      </c>
    </row>
    <row r="6144" spans="1:22" x14ac:dyDescent="0.25">
      <c r="A6144" t="str">
        <f t="shared" si="95"/>
        <v>2018/20193MaleBusiness and managementNon-EU</v>
      </c>
      <c r="B6144" t="s">
        <v>192</v>
      </c>
      <c r="C6144" t="s">
        <v>37</v>
      </c>
      <c r="D6144">
        <v>3</v>
      </c>
      <c r="E6144" t="s">
        <v>2</v>
      </c>
      <c r="F6144" t="s">
        <v>125</v>
      </c>
      <c r="G6144" t="s">
        <v>107</v>
      </c>
      <c r="H6144">
        <v>8325</v>
      </c>
      <c r="I6144">
        <v>8255</v>
      </c>
      <c r="J6144">
        <v>68.3</v>
      </c>
      <c r="K6144">
        <v>0.9</v>
      </c>
      <c r="L6144">
        <v>2615</v>
      </c>
      <c r="M6144">
        <v>19.7</v>
      </c>
      <c r="N6144">
        <v>1.6</v>
      </c>
      <c r="O6144">
        <v>7.1</v>
      </c>
      <c r="P6144">
        <v>8.1</v>
      </c>
      <c r="Q6144">
        <v>10.4</v>
      </c>
      <c r="R6144">
        <v>3.4</v>
      </c>
      <c r="S6144">
        <v>505</v>
      </c>
      <c r="T6144">
        <v>18600</v>
      </c>
      <c r="U6144">
        <v>25900</v>
      </c>
      <c r="V6144">
        <v>36100</v>
      </c>
    </row>
    <row r="6145" spans="1:22" x14ac:dyDescent="0.25">
      <c r="A6145" t="str">
        <f t="shared" si="95"/>
        <v>2018/20193MaleCeltic studiesEU</v>
      </c>
      <c r="B6145" t="s">
        <v>192</v>
      </c>
      <c r="C6145" t="s">
        <v>37</v>
      </c>
      <c r="D6145">
        <v>3</v>
      </c>
      <c r="E6145" t="s">
        <v>2</v>
      </c>
      <c r="F6145" t="s">
        <v>21</v>
      </c>
      <c r="G6145" t="s">
        <v>111</v>
      </c>
      <c r="H6145" t="s">
        <v>124</v>
      </c>
      <c r="I6145" t="s">
        <v>124</v>
      </c>
      <c r="J6145" t="s">
        <v>124</v>
      </c>
      <c r="K6145" t="s">
        <v>124</v>
      </c>
      <c r="L6145" t="s">
        <v>124</v>
      </c>
      <c r="M6145" t="s">
        <v>124</v>
      </c>
      <c r="N6145" t="s">
        <v>124</v>
      </c>
      <c r="O6145" t="s">
        <v>124</v>
      </c>
      <c r="P6145" t="s">
        <v>124</v>
      </c>
      <c r="Q6145" t="s">
        <v>124</v>
      </c>
      <c r="R6145" t="s">
        <v>124</v>
      </c>
      <c r="S6145" t="s">
        <v>146</v>
      </c>
      <c r="T6145" t="s">
        <v>146</v>
      </c>
      <c r="U6145" t="s">
        <v>146</v>
      </c>
      <c r="V6145" t="s">
        <v>146</v>
      </c>
    </row>
    <row r="6146" spans="1:22" x14ac:dyDescent="0.25">
      <c r="A6146" t="str">
        <f t="shared" si="95"/>
        <v>2018/20193MaleCeltic studiesUK</v>
      </c>
      <c r="B6146" t="s">
        <v>192</v>
      </c>
      <c r="C6146" t="s">
        <v>37</v>
      </c>
      <c r="D6146">
        <v>3</v>
      </c>
      <c r="E6146" t="s">
        <v>2</v>
      </c>
      <c r="F6146" t="s">
        <v>61</v>
      </c>
      <c r="G6146" t="s">
        <v>111</v>
      </c>
      <c r="H6146">
        <v>5</v>
      </c>
      <c r="I6146">
        <v>5</v>
      </c>
      <c r="J6146">
        <v>0</v>
      </c>
      <c r="K6146">
        <v>0</v>
      </c>
      <c r="L6146">
        <v>5</v>
      </c>
      <c r="M6146">
        <v>0</v>
      </c>
      <c r="N6146">
        <v>25</v>
      </c>
      <c r="O6146">
        <v>50</v>
      </c>
      <c r="P6146">
        <v>75</v>
      </c>
      <c r="Q6146">
        <v>75</v>
      </c>
      <c r="R6146">
        <v>25</v>
      </c>
      <c r="S6146" t="s">
        <v>124</v>
      </c>
      <c r="T6146" t="s">
        <v>124</v>
      </c>
      <c r="U6146" t="s">
        <v>124</v>
      </c>
      <c r="V6146" t="s">
        <v>124</v>
      </c>
    </row>
    <row r="6147" spans="1:22" x14ac:dyDescent="0.25">
      <c r="A6147" t="str">
        <f t="shared" si="95"/>
        <v>2018/20193MaleChemistryEU</v>
      </c>
      <c r="B6147" t="s">
        <v>192</v>
      </c>
      <c r="C6147" t="s">
        <v>37</v>
      </c>
      <c r="D6147">
        <v>3</v>
      </c>
      <c r="E6147" t="s">
        <v>2</v>
      </c>
      <c r="F6147" t="s">
        <v>21</v>
      </c>
      <c r="G6147" t="s">
        <v>90</v>
      </c>
      <c r="H6147">
        <v>45</v>
      </c>
      <c r="I6147">
        <v>45</v>
      </c>
      <c r="J6147">
        <v>27.4</v>
      </c>
      <c r="K6147">
        <v>2.2999999999999998</v>
      </c>
      <c r="L6147">
        <v>30</v>
      </c>
      <c r="M6147">
        <v>16.100000000000001</v>
      </c>
      <c r="N6147">
        <v>3.9</v>
      </c>
      <c r="O6147">
        <v>12.7</v>
      </c>
      <c r="P6147">
        <v>34.5</v>
      </c>
      <c r="Q6147">
        <v>52.6</v>
      </c>
      <c r="R6147">
        <v>39.799999999999997</v>
      </c>
      <c r="S6147" t="s">
        <v>124</v>
      </c>
      <c r="T6147" t="s">
        <v>124</v>
      </c>
      <c r="U6147" t="s">
        <v>124</v>
      </c>
      <c r="V6147" t="s">
        <v>124</v>
      </c>
    </row>
    <row r="6148" spans="1:22" x14ac:dyDescent="0.25">
      <c r="A6148" t="str">
        <f t="shared" ref="A6148:A6211" si="96">B6148&amp;D6148&amp;E6148&amp;G6148&amp;F6148</f>
        <v>2018/20193MaleChemistryUK</v>
      </c>
      <c r="B6148" t="s">
        <v>192</v>
      </c>
      <c r="C6148" t="s">
        <v>37</v>
      </c>
      <c r="D6148">
        <v>3</v>
      </c>
      <c r="E6148" t="s">
        <v>2</v>
      </c>
      <c r="F6148" t="s">
        <v>61</v>
      </c>
      <c r="G6148" t="s">
        <v>90</v>
      </c>
      <c r="H6148">
        <v>1910</v>
      </c>
      <c r="I6148">
        <v>1900</v>
      </c>
      <c r="J6148">
        <v>0.8</v>
      </c>
      <c r="K6148">
        <v>0.4</v>
      </c>
      <c r="L6148">
        <v>1885</v>
      </c>
      <c r="M6148">
        <v>5.4</v>
      </c>
      <c r="N6148">
        <v>5</v>
      </c>
      <c r="O6148">
        <v>57.8</v>
      </c>
      <c r="P6148">
        <v>74.5</v>
      </c>
      <c r="Q6148">
        <v>88.8</v>
      </c>
      <c r="R6148">
        <v>30.9</v>
      </c>
      <c r="S6148">
        <v>1080</v>
      </c>
      <c r="T6148">
        <v>21900</v>
      </c>
      <c r="U6148">
        <v>27000</v>
      </c>
      <c r="V6148">
        <v>33600</v>
      </c>
    </row>
    <row r="6149" spans="1:22" x14ac:dyDescent="0.25">
      <c r="A6149" t="str">
        <f t="shared" si="96"/>
        <v>2018/20193MaleChemistryNon-EU</v>
      </c>
      <c r="B6149" t="s">
        <v>192</v>
      </c>
      <c r="C6149" t="s">
        <v>37</v>
      </c>
      <c r="D6149">
        <v>3</v>
      </c>
      <c r="E6149" t="s">
        <v>2</v>
      </c>
      <c r="F6149" t="s">
        <v>125</v>
      </c>
      <c r="G6149" t="s">
        <v>90</v>
      </c>
      <c r="H6149">
        <v>150</v>
      </c>
      <c r="I6149">
        <v>150</v>
      </c>
      <c r="J6149">
        <v>57.2</v>
      </c>
      <c r="K6149">
        <v>1.3</v>
      </c>
      <c r="L6149">
        <v>65</v>
      </c>
      <c r="M6149">
        <v>15.7</v>
      </c>
      <c r="N6149">
        <v>0.7</v>
      </c>
      <c r="O6149">
        <v>7.2</v>
      </c>
      <c r="P6149">
        <v>14.9</v>
      </c>
      <c r="Q6149">
        <v>26.5</v>
      </c>
      <c r="R6149">
        <v>19.3</v>
      </c>
      <c r="S6149" t="s">
        <v>124</v>
      </c>
      <c r="T6149" t="s">
        <v>124</v>
      </c>
      <c r="U6149" t="s">
        <v>124</v>
      </c>
      <c r="V6149" t="s">
        <v>124</v>
      </c>
    </row>
    <row r="6150" spans="1:22" x14ac:dyDescent="0.25">
      <c r="A6150" t="str">
        <f t="shared" si="96"/>
        <v>2018/20193MaleCombined and general studiesEU</v>
      </c>
      <c r="B6150" t="s">
        <v>192</v>
      </c>
      <c r="C6150" t="s">
        <v>37</v>
      </c>
      <c r="D6150">
        <v>3</v>
      </c>
      <c r="E6150" t="s">
        <v>2</v>
      </c>
      <c r="F6150" t="s">
        <v>21</v>
      </c>
      <c r="G6150" t="s">
        <v>120</v>
      </c>
      <c r="H6150">
        <v>10</v>
      </c>
      <c r="I6150">
        <v>10</v>
      </c>
      <c r="J6150">
        <v>36</v>
      </c>
      <c r="K6150">
        <v>0</v>
      </c>
      <c r="L6150">
        <v>5</v>
      </c>
      <c r="M6150">
        <v>12</v>
      </c>
      <c r="N6150">
        <v>0</v>
      </c>
      <c r="O6150">
        <v>24</v>
      </c>
      <c r="P6150">
        <v>48</v>
      </c>
      <c r="Q6150">
        <v>52</v>
      </c>
      <c r="R6150">
        <v>28</v>
      </c>
      <c r="S6150" t="s">
        <v>124</v>
      </c>
      <c r="T6150" t="s">
        <v>124</v>
      </c>
      <c r="U6150" t="s">
        <v>124</v>
      </c>
      <c r="V6150" t="s">
        <v>124</v>
      </c>
    </row>
    <row r="6151" spans="1:22" x14ac:dyDescent="0.25">
      <c r="A6151" t="str">
        <f t="shared" si="96"/>
        <v>2018/20193MaleCombined and general studiesUK</v>
      </c>
      <c r="B6151" t="s">
        <v>192</v>
      </c>
      <c r="C6151" t="s">
        <v>37</v>
      </c>
      <c r="D6151">
        <v>3</v>
      </c>
      <c r="E6151" t="s">
        <v>2</v>
      </c>
      <c r="F6151" t="s">
        <v>61</v>
      </c>
      <c r="G6151" t="s">
        <v>120</v>
      </c>
      <c r="H6151">
        <v>1830</v>
      </c>
      <c r="I6151">
        <v>1785</v>
      </c>
      <c r="J6151">
        <v>1.2</v>
      </c>
      <c r="K6151">
        <v>2.2999999999999998</v>
      </c>
      <c r="L6151">
        <v>1765</v>
      </c>
      <c r="M6151">
        <v>11</v>
      </c>
      <c r="N6151">
        <v>5.5</v>
      </c>
      <c r="O6151">
        <v>66.2</v>
      </c>
      <c r="P6151">
        <v>78.099999999999994</v>
      </c>
      <c r="Q6151">
        <v>82.3</v>
      </c>
      <c r="R6151">
        <v>16.100000000000001</v>
      </c>
      <c r="S6151">
        <v>1095</v>
      </c>
      <c r="T6151">
        <v>18600</v>
      </c>
      <c r="U6151">
        <v>28500</v>
      </c>
      <c r="V6151">
        <v>40900</v>
      </c>
    </row>
    <row r="6152" spans="1:22" x14ac:dyDescent="0.25">
      <c r="A6152" t="str">
        <f t="shared" si="96"/>
        <v>2018/20193MaleCombined and general studiesNon-EU</v>
      </c>
      <c r="B6152" t="s">
        <v>192</v>
      </c>
      <c r="C6152" t="s">
        <v>37</v>
      </c>
      <c r="D6152">
        <v>3</v>
      </c>
      <c r="E6152" t="s">
        <v>2</v>
      </c>
      <c r="F6152" t="s">
        <v>125</v>
      </c>
      <c r="G6152" t="s">
        <v>120</v>
      </c>
      <c r="H6152">
        <v>25</v>
      </c>
      <c r="I6152">
        <v>20</v>
      </c>
      <c r="J6152">
        <v>44.4</v>
      </c>
      <c r="K6152">
        <v>4.3</v>
      </c>
      <c r="L6152">
        <v>10</v>
      </c>
      <c r="M6152">
        <v>28.9</v>
      </c>
      <c r="N6152">
        <v>0</v>
      </c>
      <c r="O6152">
        <v>17.8</v>
      </c>
      <c r="P6152">
        <v>17.8</v>
      </c>
      <c r="Q6152">
        <v>26.7</v>
      </c>
      <c r="R6152">
        <v>8.9</v>
      </c>
      <c r="S6152" t="s">
        <v>124</v>
      </c>
      <c r="T6152" t="s">
        <v>124</v>
      </c>
      <c r="U6152" t="s">
        <v>124</v>
      </c>
      <c r="V6152" t="s">
        <v>124</v>
      </c>
    </row>
    <row r="6153" spans="1:22" x14ac:dyDescent="0.25">
      <c r="A6153" t="str">
        <f t="shared" si="96"/>
        <v>2018/20193MaleComputingEU</v>
      </c>
      <c r="B6153" t="s">
        <v>192</v>
      </c>
      <c r="C6153" t="s">
        <v>37</v>
      </c>
      <c r="D6153">
        <v>3</v>
      </c>
      <c r="E6153" t="s">
        <v>2</v>
      </c>
      <c r="F6153" t="s">
        <v>21</v>
      </c>
      <c r="G6153" t="s">
        <v>95</v>
      </c>
      <c r="H6153">
        <v>630</v>
      </c>
      <c r="I6153">
        <v>595</v>
      </c>
      <c r="J6153">
        <v>25.7</v>
      </c>
      <c r="K6153">
        <v>5.4</v>
      </c>
      <c r="L6153">
        <v>445</v>
      </c>
      <c r="M6153">
        <v>23.4</v>
      </c>
      <c r="N6153">
        <v>4.9000000000000004</v>
      </c>
      <c r="O6153">
        <v>40</v>
      </c>
      <c r="P6153">
        <v>44.2</v>
      </c>
      <c r="Q6153">
        <v>46</v>
      </c>
      <c r="R6153">
        <v>6</v>
      </c>
      <c r="S6153">
        <v>230</v>
      </c>
      <c r="T6153">
        <v>27000</v>
      </c>
      <c r="U6153">
        <v>38700</v>
      </c>
      <c r="V6153">
        <v>58800</v>
      </c>
    </row>
    <row r="6154" spans="1:22" x14ac:dyDescent="0.25">
      <c r="A6154" t="str">
        <f t="shared" si="96"/>
        <v>2018/20193MaleComputingUK</v>
      </c>
      <c r="B6154" t="s">
        <v>192</v>
      </c>
      <c r="C6154" t="s">
        <v>37</v>
      </c>
      <c r="D6154">
        <v>3</v>
      </c>
      <c r="E6154" t="s">
        <v>2</v>
      </c>
      <c r="F6154" t="s">
        <v>61</v>
      </c>
      <c r="G6154" t="s">
        <v>95</v>
      </c>
      <c r="H6154">
        <v>8830</v>
      </c>
      <c r="I6154">
        <v>8750</v>
      </c>
      <c r="J6154">
        <v>1.1000000000000001</v>
      </c>
      <c r="K6154">
        <v>0.9</v>
      </c>
      <c r="L6154">
        <v>8650</v>
      </c>
      <c r="M6154">
        <v>7</v>
      </c>
      <c r="N6154">
        <v>6.7</v>
      </c>
      <c r="O6154">
        <v>80.2</v>
      </c>
      <c r="P6154">
        <v>83.3</v>
      </c>
      <c r="Q6154">
        <v>85.1</v>
      </c>
      <c r="R6154">
        <v>4.9000000000000004</v>
      </c>
      <c r="S6154">
        <v>6855</v>
      </c>
      <c r="T6154">
        <v>21200</v>
      </c>
      <c r="U6154">
        <v>28500</v>
      </c>
      <c r="V6154">
        <v>37600</v>
      </c>
    </row>
    <row r="6155" spans="1:22" x14ac:dyDescent="0.25">
      <c r="A6155" t="str">
        <f t="shared" si="96"/>
        <v>2018/20193MaleComputingNon-EU</v>
      </c>
      <c r="B6155" t="s">
        <v>192</v>
      </c>
      <c r="C6155" t="s">
        <v>37</v>
      </c>
      <c r="D6155">
        <v>3</v>
      </c>
      <c r="E6155" t="s">
        <v>2</v>
      </c>
      <c r="F6155" t="s">
        <v>125</v>
      </c>
      <c r="G6155" t="s">
        <v>95</v>
      </c>
      <c r="H6155">
        <v>1010</v>
      </c>
      <c r="I6155">
        <v>995</v>
      </c>
      <c r="J6155">
        <v>51.7</v>
      </c>
      <c r="K6155">
        <v>1.5</v>
      </c>
      <c r="L6155">
        <v>480</v>
      </c>
      <c r="M6155">
        <v>27.6</v>
      </c>
      <c r="N6155">
        <v>2.2999999999999998</v>
      </c>
      <c r="O6155">
        <v>14</v>
      </c>
      <c r="P6155">
        <v>16.5</v>
      </c>
      <c r="Q6155">
        <v>18.3</v>
      </c>
      <c r="R6155">
        <v>4.3</v>
      </c>
      <c r="S6155">
        <v>130</v>
      </c>
      <c r="T6155">
        <v>21500</v>
      </c>
      <c r="U6155">
        <v>31400</v>
      </c>
      <c r="V6155">
        <v>44500</v>
      </c>
    </row>
    <row r="6156" spans="1:22" x14ac:dyDescent="0.25">
      <c r="A6156" t="str">
        <f t="shared" si="96"/>
        <v>2018/20193MaleCreative arts and designEU</v>
      </c>
      <c r="B6156" t="s">
        <v>192</v>
      </c>
      <c r="C6156" t="s">
        <v>37</v>
      </c>
      <c r="D6156">
        <v>3</v>
      </c>
      <c r="E6156" t="s">
        <v>2</v>
      </c>
      <c r="F6156" t="s">
        <v>21</v>
      </c>
      <c r="G6156" t="s">
        <v>116</v>
      </c>
      <c r="H6156">
        <v>340</v>
      </c>
      <c r="I6156">
        <v>325</v>
      </c>
      <c r="J6156">
        <v>26</v>
      </c>
      <c r="K6156">
        <v>3.8</v>
      </c>
      <c r="L6156">
        <v>240</v>
      </c>
      <c r="M6156">
        <v>26</v>
      </c>
      <c r="N6156">
        <v>5.7</v>
      </c>
      <c r="O6156">
        <v>36.1</v>
      </c>
      <c r="P6156">
        <v>39.700000000000003</v>
      </c>
      <c r="Q6156">
        <v>42.3</v>
      </c>
      <c r="R6156">
        <v>6.2</v>
      </c>
      <c r="S6156">
        <v>105</v>
      </c>
      <c r="T6156">
        <v>14600</v>
      </c>
      <c r="U6156">
        <v>22600</v>
      </c>
      <c r="V6156">
        <v>29200</v>
      </c>
    </row>
    <row r="6157" spans="1:22" x14ac:dyDescent="0.25">
      <c r="A6157" t="str">
        <f t="shared" si="96"/>
        <v>2018/20193MaleCreative arts and designUK</v>
      </c>
      <c r="B6157" t="s">
        <v>192</v>
      </c>
      <c r="C6157" t="s">
        <v>37</v>
      </c>
      <c r="D6157">
        <v>3</v>
      </c>
      <c r="E6157" t="s">
        <v>2</v>
      </c>
      <c r="F6157" t="s">
        <v>61</v>
      </c>
      <c r="G6157" t="s">
        <v>116</v>
      </c>
      <c r="H6157">
        <v>6920</v>
      </c>
      <c r="I6157">
        <v>6880</v>
      </c>
      <c r="J6157">
        <v>1.1000000000000001</v>
      </c>
      <c r="K6157">
        <v>0.6</v>
      </c>
      <c r="L6157">
        <v>6810</v>
      </c>
      <c r="M6157">
        <v>7.7</v>
      </c>
      <c r="N6157">
        <v>9</v>
      </c>
      <c r="O6157">
        <v>76.8</v>
      </c>
      <c r="P6157">
        <v>80.2</v>
      </c>
      <c r="Q6157">
        <v>82.2</v>
      </c>
      <c r="R6157">
        <v>5.4</v>
      </c>
      <c r="S6157">
        <v>4990</v>
      </c>
      <c r="T6157">
        <v>15000</v>
      </c>
      <c r="U6157">
        <v>20400</v>
      </c>
      <c r="V6157">
        <v>26300</v>
      </c>
    </row>
    <row r="6158" spans="1:22" x14ac:dyDescent="0.25">
      <c r="A6158" t="str">
        <f t="shared" si="96"/>
        <v>2018/20193MaleCreative arts and designNon-EU</v>
      </c>
      <c r="B6158" t="s">
        <v>192</v>
      </c>
      <c r="C6158" t="s">
        <v>37</v>
      </c>
      <c r="D6158">
        <v>3</v>
      </c>
      <c r="E6158" t="s">
        <v>2</v>
      </c>
      <c r="F6158" t="s">
        <v>125</v>
      </c>
      <c r="G6158" t="s">
        <v>116</v>
      </c>
      <c r="H6158">
        <v>575</v>
      </c>
      <c r="I6158">
        <v>565</v>
      </c>
      <c r="J6158">
        <v>58.1</v>
      </c>
      <c r="K6158">
        <v>1.4</v>
      </c>
      <c r="L6158">
        <v>235</v>
      </c>
      <c r="M6158">
        <v>24.8</v>
      </c>
      <c r="N6158">
        <v>2.4</v>
      </c>
      <c r="O6158">
        <v>12.1</v>
      </c>
      <c r="P6158">
        <v>13.1</v>
      </c>
      <c r="Q6158">
        <v>14.6</v>
      </c>
      <c r="R6158">
        <v>2.5</v>
      </c>
      <c r="S6158">
        <v>60</v>
      </c>
      <c r="T6158">
        <v>17200</v>
      </c>
      <c r="U6158">
        <v>23000</v>
      </c>
      <c r="V6158">
        <v>30700</v>
      </c>
    </row>
    <row r="6159" spans="1:22" x14ac:dyDescent="0.25">
      <c r="A6159" t="str">
        <f t="shared" si="96"/>
        <v>2018/20193MaleEconomicsEU</v>
      </c>
      <c r="B6159" t="s">
        <v>192</v>
      </c>
      <c r="C6159" t="s">
        <v>37</v>
      </c>
      <c r="D6159">
        <v>3</v>
      </c>
      <c r="E6159" t="s">
        <v>2</v>
      </c>
      <c r="F6159" t="s">
        <v>21</v>
      </c>
      <c r="G6159" t="s">
        <v>8</v>
      </c>
      <c r="H6159">
        <v>345</v>
      </c>
      <c r="I6159">
        <v>325</v>
      </c>
      <c r="J6159">
        <v>29.7</v>
      </c>
      <c r="K6159">
        <v>4.7</v>
      </c>
      <c r="L6159">
        <v>230</v>
      </c>
      <c r="M6159">
        <v>22.3</v>
      </c>
      <c r="N6159">
        <v>4.0999999999999996</v>
      </c>
      <c r="O6159">
        <v>36.200000000000003</v>
      </c>
      <c r="P6159">
        <v>40.700000000000003</v>
      </c>
      <c r="Q6159">
        <v>43.9</v>
      </c>
      <c r="R6159">
        <v>7.7</v>
      </c>
      <c r="S6159">
        <v>115</v>
      </c>
      <c r="T6159">
        <v>31800</v>
      </c>
      <c r="U6159">
        <v>46700</v>
      </c>
      <c r="V6159">
        <v>74500</v>
      </c>
    </row>
    <row r="6160" spans="1:22" x14ac:dyDescent="0.25">
      <c r="A6160" t="str">
        <f t="shared" si="96"/>
        <v>2018/20193MaleEconomicsUK</v>
      </c>
      <c r="B6160" t="s">
        <v>192</v>
      </c>
      <c r="C6160" t="s">
        <v>37</v>
      </c>
      <c r="D6160">
        <v>3</v>
      </c>
      <c r="E6160" t="s">
        <v>2</v>
      </c>
      <c r="F6160" t="s">
        <v>61</v>
      </c>
      <c r="G6160" t="s">
        <v>8</v>
      </c>
      <c r="H6160">
        <v>3565</v>
      </c>
      <c r="I6160">
        <v>3540</v>
      </c>
      <c r="J6160">
        <v>1.2</v>
      </c>
      <c r="K6160">
        <v>0.7</v>
      </c>
      <c r="L6160">
        <v>3495</v>
      </c>
      <c r="M6160">
        <v>7.5</v>
      </c>
      <c r="N6160">
        <v>6.5</v>
      </c>
      <c r="O6160">
        <v>76.5</v>
      </c>
      <c r="P6160">
        <v>81.7</v>
      </c>
      <c r="Q6160">
        <v>84.8</v>
      </c>
      <c r="R6160">
        <v>8.3000000000000007</v>
      </c>
      <c r="S6160">
        <v>2660</v>
      </c>
      <c r="T6160">
        <v>26300</v>
      </c>
      <c r="U6160">
        <v>33900</v>
      </c>
      <c r="V6160">
        <v>45600</v>
      </c>
    </row>
    <row r="6161" spans="1:22" x14ac:dyDescent="0.25">
      <c r="A6161" t="str">
        <f t="shared" si="96"/>
        <v>2018/20193MaleEconomicsNon-EU</v>
      </c>
      <c r="B6161" t="s">
        <v>192</v>
      </c>
      <c r="C6161" t="s">
        <v>37</v>
      </c>
      <c r="D6161">
        <v>3</v>
      </c>
      <c r="E6161" t="s">
        <v>2</v>
      </c>
      <c r="F6161" t="s">
        <v>125</v>
      </c>
      <c r="G6161" t="s">
        <v>8</v>
      </c>
      <c r="H6161">
        <v>1040</v>
      </c>
      <c r="I6161">
        <v>1030</v>
      </c>
      <c r="J6161">
        <v>65.599999999999994</v>
      </c>
      <c r="K6161">
        <v>1</v>
      </c>
      <c r="L6161">
        <v>355</v>
      </c>
      <c r="M6161">
        <v>17.7</v>
      </c>
      <c r="N6161">
        <v>2</v>
      </c>
      <c r="O6161">
        <v>10.6</v>
      </c>
      <c r="P6161">
        <v>11.7</v>
      </c>
      <c r="Q6161">
        <v>14.8</v>
      </c>
      <c r="R6161">
        <v>4.2</v>
      </c>
      <c r="S6161">
        <v>105</v>
      </c>
      <c r="T6161">
        <v>32100</v>
      </c>
      <c r="U6161">
        <v>42000</v>
      </c>
      <c r="V6161">
        <v>58400</v>
      </c>
    </row>
    <row r="6162" spans="1:22" x14ac:dyDescent="0.25">
      <c r="A6162" t="str">
        <f t="shared" si="96"/>
        <v>2018/20193MaleEducation and teachingEU</v>
      </c>
      <c r="B6162" t="s">
        <v>192</v>
      </c>
      <c r="C6162" t="s">
        <v>37</v>
      </c>
      <c r="D6162">
        <v>3</v>
      </c>
      <c r="E6162" t="s">
        <v>2</v>
      </c>
      <c r="F6162" t="s">
        <v>21</v>
      </c>
      <c r="G6162" t="s">
        <v>118</v>
      </c>
      <c r="H6162">
        <v>20</v>
      </c>
      <c r="I6162">
        <v>20</v>
      </c>
      <c r="J6162">
        <v>22</v>
      </c>
      <c r="K6162">
        <v>6.8</v>
      </c>
      <c r="L6162">
        <v>15</v>
      </c>
      <c r="M6162">
        <v>26.8</v>
      </c>
      <c r="N6162">
        <v>7.3</v>
      </c>
      <c r="O6162">
        <v>34.1</v>
      </c>
      <c r="P6162">
        <v>43.9</v>
      </c>
      <c r="Q6162">
        <v>43.9</v>
      </c>
      <c r="R6162">
        <v>9.8000000000000007</v>
      </c>
      <c r="S6162" t="s">
        <v>124</v>
      </c>
      <c r="T6162" t="s">
        <v>124</v>
      </c>
      <c r="U6162" t="s">
        <v>124</v>
      </c>
      <c r="V6162" t="s">
        <v>124</v>
      </c>
    </row>
    <row r="6163" spans="1:22" x14ac:dyDescent="0.25">
      <c r="A6163" t="str">
        <f t="shared" si="96"/>
        <v>2018/20193MaleEducation and teachingUK</v>
      </c>
      <c r="B6163" t="s">
        <v>192</v>
      </c>
      <c r="C6163" t="s">
        <v>37</v>
      </c>
      <c r="D6163">
        <v>3</v>
      </c>
      <c r="E6163" t="s">
        <v>2</v>
      </c>
      <c r="F6163" t="s">
        <v>61</v>
      </c>
      <c r="G6163" t="s">
        <v>118</v>
      </c>
      <c r="H6163">
        <v>1920</v>
      </c>
      <c r="I6163">
        <v>1905</v>
      </c>
      <c r="J6163">
        <v>0.5</v>
      </c>
      <c r="K6163">
        <v>1</v>
      </c>
      <c r="L6163">
        <v>1895</v>
      </c>
      <c r="M6163">
        <v>6</v>
      </c>
      <c r="N6163">
        <v>4.7</v>
      </c>
      <c r="O6163">
        <v>78.7</v>
      </c>
      <c r="P6163">
        <v>86.3</v>
      </c>
      <c r="Q6163">
        <v>88.9</v>
      </c>
      <c r="R6163">
        <v>10.1</v>
      </c>
      <c r="S6163">
        <v>1460</v>
      </c>
      <c r="T6163">
        <v>19300</v>
      </c>
      <c r="U6163">
        <v>24500</v>
      </c>
      <c r="V6163">
        <v>27400</v>
      </c>
    </row>
    <row r="6164" spans="1:22" x14ac:dyDescent="0.25">
      <c r="A6164" t="str">
        <f t="shared" si="96"/>
        <v>2018/20193MaleEducation and teachingNon-EU</v>
      </c>
      <c r="B6164" t="s">
        <v>192</v>
      </c>
      <c r="C6164" t="s">
        <v>37</v>
      </c>
      <c r="D6164">
        <v>3</v>
      </c>
      <c r="E6164" t="s">
        <v>2</v>
      </c>
      <c r="F6164" t="s">
        <v>125</v>
      </c>
      <c r="G6164" t="s">
        <v>118</v>
      </c>
      <c r="H6164">
        <v>25</v>
      </c>
      <c r="I6164">
        <v>25</v>
      </c>
      <c r="J6164">
        <v>73.5</v>
      </c>
      <c r="K6164">
        <v>0</v>
      </c>
      <c r="L6164">
        <v>5</v>
      </c>
      <c r="M6164">
        <v>12.2</v>
      </c>
      <c r="N6164">
        <v>0</v>
      </c>
      <c r="O6164">
        <v>14.3</v>
      </c>
      <c r="P6164">
        <v>14.3</v>
      </c>
      <c r="Q6164">
        <v>14.3</v>
      </c>
      <c r="R6164">
        <v>0</v>
      </c>
      <c r="S6164" t="s">
        <v>124</v>
      </c>
      <c r="T6164" t="s">
        <v>124</v>
      </c>
      <c r="U6164" t="s">
        <v>124</v>
      </c>
      <c r="V6164" t="s">
        <v>124</v>
      </c>
    </row>
    <row r="6165" spans="1:22" x14ac:dyDescent="0.25">
      <c r="A6165" t="str">
        <f t="shared" si="96"/>
        <v>2018/20193MaleEngineeringEU</v>
      </c>
      <c r="B6165" t="s">
        <v>192</v>
      </c>
      <c r="C6165" t="s">
        <v>37</v>
      </c>
      <c r="D6165">
        <v>3</v>
      </c>
      <c r="E6165" t="s">
        <v>2</v>
      </c>
      <c r="F6165" t="s">
        <v>21</v>
      </c>
      <c r="G6165" t="s">
        <v>93</v>
      </c>
      <c r="H6165">
        <v>965</v>
      </c>
      <c r="I6165">
        <v>925</v>
      </c>
      <c r="J6165">
        <v>28.1</v>
      </c>
      <c r="K6165">
        <v>4.3</v>
      </c>
      <c r="L6165">
        <v>665</v>
      </c>
      <c r="M6165">
        <v>20.8</v>
      </c>
      <c r="N6165">
        <v>5</v>
      </c>
      <c r="O6165">
        <v>33.200000000000003</v>
      </c>
      <c r="P6165">
        <v>40</v>
      </c>
      <c r="Q6165">
        <v>46.1</v>
      </c>
      <c r="R6165">
        <v>12.9</v>
      </c>
      <c r="S6165">
        <v>295</v>
      </c>
      <c r="T6165">
        <v>27700</v>
      </c>
      <c r="U6165">
        <v>34300</v>
      </c>
      <c r="V6165">
        <v>42700</v>
      </c>
    </row>
    <row r="6166" spans="1:22" x14ac:dyDescent="0.25">
      <c r="A6166" t="str">
        <f t="shared" si="96"/>
        <v>2018/20193MaleEngineeringUK</v>
      </c>
      <c r="B6166" t="s">
        <v>192</v>
      </c>
      <c r="C6166" t="s">
        <v>37</v>
      </c>
      <c r="D6166">
        <v>3</v>
      </c>
      <c r="E6166" t="s">
        <v>2</v>
      </c>
      <c r="F6166" t="s">
        <v>61</v>
      </c>
      <c r="G6166" t="s">
        <v>93</v>
      </c>
      <c r="H6166">
        <v>10945</v>
      </c>
      <c r="I6166">
        <v>10840</v>
      </c>
      <c r="J6166">
        <v>1.6</v>
      </c>
      <c r="K6166">
        <v>1</v>
      </c>
      <c r="L6166">
        <v>10665</v>
      </c>
      <c r="M6166">
        <v>6.7</v>
      </c>
      <c r="N6166">
        <v>4.9000000000000004</v>
      </c>
      <c r="O6166">
        <v>76.900000000000006</v>
      </c>
      <c r="P6166">
        <v>83.6</v>
      </c>
      <c r="Q6166">
        <v>86.8</v>
      </c>
      <c r="R6166">
        <v>9.8000000000000007</v>
      </c>
      <c r="S6166">
        <v>8180</v>
      </c>
      <c r="T6166">
        <v>26600</v>
      </c>
      <c r="U6166">
        <v>32800</v>
      </c>
      <c r="V6166">
        <v>40500</v>
      </c>
    </row>
    <row r="6167" spans="1:22" x14ac:dyDescent="0.25">
      <c r="A6167" t="str">
        <f t="shared" si="96"/>
        <v>2018/20193MaleEngineeringNon-EU</v>
      </c>
      <c r="B6167" t="s">
        <v>192</v>
      </c>
      <c r="C6167" t="s">
        <v>37</v>
      </c>
      <c r="D6167">
        <v>3</v>
      </c>
      <c r="E6167" t="s">
        <v>2</v>
      </c>
      <c r="F6167" t="s">
        <v>125</v>
      </c>
      <c r="G6167" t="s">
        <v>93</v>
      </c>
      <c r="H6167">
        <v>4170</v>
      </c>
      <c r="I6167">
        <v>4120</v>
      </c>
      <c r="J6167">
        <v>60.1</v>
      </c>
      <c r="K6167">
        <v>1.2</v>
      </c>
      <c r="L6167">
        <v>1645</v>
      </c>
      <c r="M6167">
        <v>21.1</v>
      </c>
      <c r="N6167">
        <v>1.2</v>
      </c>
      <c r="O6167">
        <v>9.6999999999999993</v>
      </c>
      <c r="P6167">
        <v>13.7</v>
      </c>
      <c r="Q6167">
        <v>17.7</v>
      </c>
      <c r="R6167">
        <v>8</v>
      </c>
      <c r="S6167">
        <v>355</v>
      </c>
      <c r="T6167">
        <v>26300</v>
      </c>
      <c r="U6167">
        <v>34300</v>
      </c>
      <c r="V6167">
        <v>42700</v>
      </c>
    </row>
    <row r="6168" spans="1:22" x14ac:dyDescent="0.25">
      <c r="A6168" t="str">
        <f t="shared" si="96"/>
        <v>2018/20193MaleEnglish studiesEU</v>
      </c>
      <c r="B6168" t="s">
        <v>192</v>
      </c>
      <c r="C6168" t="s">
        <v>37</v>
      </c>
      <c r="D6168">
        <v>3</v>
      </c>
      <c r="E6168" t="s">
        <v>2</v>
      </c>
      <c r="F6168" t="s">
        <v>21</v>
      </c>
      <c r="G6168" t="s">
        <v>109</v>
      </c>
      <c r="H6168">
        <v>60</v>
      </c>
      <c r="I6168">
        <v>55</v>
      </c>
      <c r="J6168">
        <v>35.299999999999997</v>
      </c>
      <c r="K6168">
        <v>2.2999999999999998</v>
      </c>
      <c r="L6168">
        <v>35</v>
      </c>
      <c r="M6168">
        <v>29</v>
      </c>
      <c r="N6168">
        <v>4.0999999999999996</v>
      </c>
      <c r="O6168">
        <v>25.4</v>
      </c>
      <c r="P6168">
        <v>27.2</v>
      </c>
      <c r="Q6168">
        <v>31.5</v>
      </c>
      <c r="R6168">
        <v>6.1</v>
      </c>
      <c r="S6168">
        <v>15</v>
      </c>
      <c r="T6168">
        <v>21200</v>
      </c>
      <c r="U6168">
        <v>23000</v>
      </c>
      <c r="V6168">
        <v>26900</v>
      </c>
    </row>
    <row r="6169" spans="1:22" x14ac:dyDescent="0.25">
      <c r="A6169" t="str">
        <f t="shared" si="96"/>
        <v>2018/20193MaleEnglish studiesUK</v>
      </c>
      <c r="B6169" t="s">
        <v>192</v>
      </c>
      <c r="C6169" t="s">
        <v>37</v>
      </c>
      <c r="D6169">
        <v>3</v>
      </c>
      <c r="E6169" t="s">
        <v>2</v>
      </c>
      <c r="F6169" t="s">
        <v>61</v>
      </c>
      <c r="G6169" t="s">
        <v>109</v>
      </c>
      <c r="H6169">
        <v>3160</v>
      </c>
      <c r="I6169">
        <v>3140</v>
      </c>
      <c r="J6169">
        <v>1.1000000000000001</v>
      </c>
      <c r="K6169">
        <v>0.5</v>
      </c>
      <c r="L6169">
        <v>3105</v>
      </c>
      <c r="M6169">
        <v>9.3000000000000007</v>
      </c>
      <c r="N6169">
        <v>8.4</v>
      </c>
      <c r="O6169">
        <v>66</v>
      </c>
      <c r="P6169">
        <v>75.8</v>
      </c>
      <c r="Q6169">
        <v>81.2</v>
      </c>
      <c r="R6169">
        <v>15.2</v>
      </c>
      <c r="S6169">
        <v>1970</v>
      </c>
      <c r="T6169">
        <v>16700</v>
      </c>
      <c r="U6169">
        <v>22300</v>
      </c>
      <c r="V6169">
        <v>27400</v>
      </c>
    </row>
    <row r="6170" spans="1:22" x14ac:dyDescent="0.25">
      <c r="A6170" t="str">
        <f t="shared" si="96"/>
        <v>2018/20193MaleEnglish studiesNon-EU</v>
      </c>
      <c r="B6170" t="s">
        <v>192</v>
      </c>
      <c r="C6170" t="s">
        <v>37</v>
      </c>
      <c r="D6170">
        <v>3</v>
      </c>
      <c r="E6170" t="s">
        <v>2</v>
      </c>
      <c r="F6170" t="s">
        <v>125</v>
      </c>
      <c r="G6170" t="s">
        <v>109</v>
      </c>
      <c r="H6170">
        <v>215</v>
      </c>
      <c r="I6170">
        <v>210</v>
      </c>
      <c r="J6170">
        <v>73.7</v>
      </c>
      <c r="K6170">
        <v>0.5</v>
      </c>
      <c r="L6170">
        <v>55</v>
      </c>
      <c r="M6170">
        <v>15.2</v>
      </c>
      <c r="N6170">
        <v>0.5</v>
      </c>
      <c r="O6170">
        <v>5.5</v>
      </c>
      <c r="P6170">
        <v>6.2</v>
      </c>
      <c r="Q6170">
        <v>10.6</v>
      </c>
      <c r="R6170">
        <v>5</v>
      </c>
      <c r="S6170" t="s">
        <v>124</v>
      </c>
      <c r="T6170" t="s">
        <v>124</v>
      </c>
      <c r="U6170" t="s">
        <v>124</v>
      </c>
      <c r="V6170" t="s">
        <v>124</v>
      </c>
    </row>
    <row r="6171" spans="1:22" x14ac:dyDescent="0.25">
      <c r="A6171" t="str">
        <f t="shared" si="96"/>
        <v>2018/20193MaleGeneral, applied and forensic sciencesEU</v>
      </c>
      <c r="B6171" t="s">
        <v>192</v>
      </c>
      <c r="C6171" t="s">
        <v>37</v>
      </c>
      <c r="D6171">
        <v>3</v>
      </c>
      <c r="E6171" t="s">
        <v>2</v>
      </c>
      <c r="F6171" t="s">
        <v>21</v>
      </c>
      <c r="G6171" t="s">
        <v>147</v>
      </c>
      <c r="H6171">
        <v>30</v>
      </c>
      <c r="I6171">
        <v>30</v>
      </c>
      <c r="J6171">
        <v>39.700000000000003</v>
      </c>
      <c r="K6171">
        <v>1.2</v>
      </c>
      <c r="L6171">
        <v>15</v>
      </c>
      <c r="M6171">
        <v>1.2</v>
      </c>
      <c r="N6171">
        <v>5.9</v>
      </c>
      <c r="O6171">
        <v>33.200000000000003</v>
      </c>
      <c r="P6171">
        <v>41.4</v>
      </c>
      <c r="Q6171">
        <v>53.2</v>
      </c>
      <c r="R6171">
        <v>20</v>
      </c>
      <c r="S6171" t="s">
        <v>124</v>
      </c>
      <c r="T6171" t="s">
        <v>124</v>
      </c>
      <c r="U6171" t="s">
        <v>124</v>
      </c>
      <c r="V6171" t="s">
        <v>124</v>
      </c>
    </row>
    <row r="6172" spans="1:22" x14ac:dyDescent="0.25">
      <c r="A6172" t="str">
        <f t="shared" si="96"/>
        <v>2018/20193MaleGeneral, applied and forensic sciencesUK</v>
      </c>
      <c r="B6172" t="s">
        <v>192</v>
      </c>
      <c r="C6172" t="s">
        <v>37</v>
      </c>
      <c r="D6172">
        <v>3</v>
      </c>
      <c r="E6172" t="s">
        <v>2</v>
      </c>
      <c r="F6172" t="s">
        <v>61</v>
      </c>
      <c r="G6172" t="s">
        <v>147</v>
      </c>
      <c r="H6172">
        <v>575</v>
      </c>
      <c r="I6172">
        <v>575</v>
      </c>
      <c r="J6172">
        <v>2</v>
      </c>
      <c r="K6172">
        <v>0.3</v>
      </c>
      <c r="L6172">
        <v>560</v>
      </c>
      <c r="M6172">
        <v>8.1999999999999993</v>
      </c>
      <c r="N6172">
        <v>6.7</v>
      </c>
      <c r="O6172">
        <v>63.1</v>
      </c>
      <c r="P6172">
        <v>75.3</v>
      </c>
      <c r="Q6172">
        <v>83.1</v>
      </c>
      <c r="R6172">
        <v>20</v>
      </c>
      <c r="S6172">
        <v>350</v>
      </c>
      <c r="T6172">
        <v>19000</v>
      </c>
      <c r="U6172">
        <v>23000</v>
      </c>
      <c r="V6172">
        <v>29900</v>
      </c>
    </row>
    <row r="6173" spans="1:22" x14ac:dyDescent="0.25">
      <c r="A6173" t="str">
        <f t="shared" si="96"/>
        <v>2018/20193MaleGeneral, applied and forensic sciencesNon-EU</v>
      </c>
      <c r="B6173" t="s">
        <v>192</v>
      </c>
      <c r="C6173" t="s">
        <v>37</v>
      </c>
      <c r="D6173">
        <v>3</v>
      </c>
      <c r="E6173" t="s">
        <v>2</v>
      </c>
      <c r="F6173" t="s">
        <v>125</v>
      </c>
      <c r="G6173" t="s">
        <v>147</v>
      </c>
      <c r="H6173">
        <v>35</v>
      </c>
      <c r="I6173">
        <v>35</v>
      </c>
      <c r="J6173">
        <v>57.3</v>
      </c>
      <c r="K6173">
        <v>2.7</v>
      </c>
      <c r="L6173">
        <v>15</v>
      </c>
      <c r="M6173">
        <v>13.1</v>
      </c>
      <c r="N6173">
        <v>0</v>
      </c>
      <c r="O6173">
        <v>11.7</v>
      </c>
      <c r="P6173">
        <v>21.1</v>
      </c>
      <c r="Q6173">
        <v>29.5</v>
      </c>
      <c r="R6173">
        <v>17.8</v>
      </c>
      <c r="S6173" t="s">
        <v>124</v>
      </c>
      <c r="T6173" t="s">
        <v>124</v>
      </c>
      <c r="U6173" t="s">
        <v>124</v>
      </c>
      <c r="V6173" t="s">
        <v>124</v>
      </c>
    </row>
    <row r="6174" spans="1:22" x14ac:dyDescent="0.25">
      <c r="A6174" t="str">
        <f t="shared" si="96"/>
        <v>2018/20193MaleGeography, earth and environmental studiesEU</v>
      </c>
      <c r="B6174" t="s">
        <v>192</v>
      </c>
      <c r="C6174" t="s">
        <v>37</v>
      </c>
      <c r="D6174">
        <v>3</v>
      </c>
      <c r="E6174" t="s">
        <v>2</v>
      </c>
      <c r="F6174" t="s">
        <v>21</v>
      </c>
      <c r="G6174" t="s">
        <v>148</v>
      </c>
      <c r="H6174">
        <v>70</v>
      </c>
      <c r="I6174">
        <v>65</v>
      </c>
      <c r="J6174">
        <v>38.799999999999997</v>
      </c>
      <c r="K6174">
        <v>5.3</v>
      </c>
      <c r="L6174">
        <v>40</v>
      </c>
      <c r="M6174">
        <v>20.7</v>
      </c>
      <c r="N6174">
        <v>7.1</v>
      </c>
      <c r="O6174">
        <v>20.399999999999999</v>
      </c>
      <c r="P6174">
        <v>25.7</v>
      </c>
      <c r="Q6174">
        <v>33.4</v>
      </c>
      <c r="R6174">
        <v>13</v>
      </c>
      <c r="S6174">
        <v>10</v>
      </c>
      <c r="T6174">
        <v>19300</v>
      </c>
      <c r="U6174">
        <v>26600</v>
      </c>
      <c r="V6174">
        <v>34700</v>
      </c>
    </row>
    <row r="6175" spans="1:22" x14ac:dyDescent="0.25">
      <c r="A6175" t="str">
        <f t="shared" si="96"/>
        <v>2018/20193MaleGeography, earth and environmental studiesUK</v>
      </c>
      <c r="B6175" t="s">
        <v>192</v>
      </c>
      <c r="C6175" t="s">
        <v>37</v>
      </c>
      <c r="D6175">
        <v>3</v>
      </c>
      <c r="E6175" t="s">
        <v>2</v>
      </c>
      <c r="F6175" t="s">
        <v>61</v>
      </c>
      <c r="G6175" t="s">
        <v>148</v>
      </c>
      <c r="H6175">
        <v>3670</v>
      </c>
      <c r="I6175">
        <v>3650</v>
      </c>
      <c r="J6175">
        <v>1.9</v>
      </c>
      <c r="K6175">
        <v>0.6</v>
      </c>
      <c r="L6175">
        <v>3580</v>
      </c>
      <c r="M6175">
        <v>6.9</v>
      </c>
      <c r="N6175">
        <v>5.6</v>
      </c>
      <c r="O6175">
        <v>70</v>
      </c>
      <c r="P6175">
        <v>80.400000000000006</v>
      </c>
      <c r="Q6175">
        <v>85.6</v>
      </c>
      <c r="R6175">
        <v>15.6</v>
      </c>
      <c r="S6175">
        <v>2485</v>
      </c>
      <c r="T6175">
        <v>20800</v>
      </c>
      <c r="U6175">
        <v>25900</v>
      </c>
      <c r="V6175">
        <v>32100</v>
      </c>
    </row>
    <row r="6176" spans="1:22" x14ac:dyDescent="0.25">
      <c r="A6176" t="str">
        <f t="shared" si="96"/>
        <v>2018/20193MaleGeography, earth and environmental studiesNon-EU</v>
      </c>
      <c r="B6176" t="s">
        <v>192</v>
      </c>
      <c r="C6176" t="s">
        <v>37</v>
      </c>
      <c r="D6176">
        <v>3</v>
      </c>
      <c r="E6176" t="s">
        <v>2</v>
      </c>
      <c r="F6176" t="s">
        <v>125</v>
      </c>
      <c r="G6176" t="s">
        <v>148</v>
      </c>
      <c r="H6176">
        <v>215</v>
      </c>
      <c r="I6176">
        <v>210</v>
      </c>
      <c r="J6176">
        <v>60</v>
      </c>
      <c r="K6176">
        <v>2.2999999999999998</v>
      </c>
      <c r="L6176">
        <v>85</v>
      </c>
      <c r="M6176">
        <v>17.2</v>
      </c>
      <c r="N6176">
        <v>2.1</v>
      </c>
      <c r="O6176">
        <v>12.6</v>
      </c>
      <c r="P6176">
        <v>15.2</v>
      </c>
      <c r="Q6176">
        <v>20.6</v>
      </c>
      <c r="R6176">
        <v>8</v>
      </c>
      <c r="S6176">
        <v>25</v>
      </c>
      <c r="T6176">
        <v>17900</v>
      </c>
      <c r="U6176">
        <v>25900</v>
      </c>
      <c r="V6176">
        <v>33200</v>
      </c>
    </row>
    <row r="6177" spans="1:22" x14ac:dyDescent="0.25">
      <c r="A6177" t="str">
        <f t="shared" si="96"/>
        <v>2018/20193MaleHealth and social careUK</v>
      </c>
      <c r="B6177" t="s">
        <v>192</v>
      </c>
      <c r="C6177" t="s">
        <v>37</v>
      </c>
      <c r="D6177">
        <v>3</v>
      </c>
      <c r="E6177" t="s">
        <v>2</v>
      </c>
      <c r="F6177" t="s">
        <v>61</v>
      </c>
      <c r="G6177" t="s">
        <v>104</v>
      </c>
      <c r="H6177">
        <v>885</v>
      </c>
      <c r="I6177">
        <v>880</v>
      </c>
      <c r="J6177">
        <v>1.4</v>
      </c>
      <c r="K6177">
        <v>0.5</v>
      </c>
      <c r="L6177">
        <v>870</v>
      </c>
      <c r="M6177">
        <v>2.2999999999999998</v>
      </c>
      <c r="N6177">
        <v>4.0999999999999996</v>
      </c>
      <c r="O6177">
        <v>72.7</v>
      </c>
      <c r="P6177">
        <v>89</v>
      </c>
      <c r="Q6177">
        <v>92.1</v>
      </c>
      <c r="R6177">
        <v>19.5</v>
      </c>
      <c r="S6177">
        <v>620</v>
      </c>
      <c r="T6177">
        <v>20100</v>
      </c>
      <c r="U6177">
        <v>27000</v>
      </c>
      <c r="V6177">
        <v>31800</v>
      </c>
    </row>
    <row r="6178" spans="1:22" x14ac:dyDescent="0.25">
      <c r="A6178" t="str">
        <f t="shared" si="96"/>
        <v>2018/20193MaleHealth and social careNon-EU</v>
      </c>
      <c r="B6178" t="s">
        <v>192</v>
      </c>
      <c r="C6178" t="s">
        <v>37</v>
      </c>
      <c r="D6178">
        <v>3</v>
      </c>
      <c r="E6178" t="s">
        <v>2</v>
      </c>
      <c r="F6178" t="s">
        <v>125</v>
      </c>
      <c r="G6178" t="s">
        <v>104</v>
      </c>
      <c r="H6178">
        <v>10</v>
      </c>
      <c r="I6178">
        <v>10</v>
      </c>
      <c r="J6178">
        <v>26.7</v>
      </c>
      <c r="K6178">
        <v>0</v>
      </c>
      <c r="L6178">
        <v>5</v>
      </c>
      <c r="M6178">
        <v>33.299999999999997</v>
      </c>
      <c r="N6178">
        <v>0</v>
      </c>
      <c r="O6178">
        <v>26.7</v>
      </c>
      <c r="P6178">
        <v>40</v>
      </c>
      <c r="Q6178">
        <v>40</v>
      </c>
      <c r="R6178">
        <v>13.3</v>
      </c>
      <c r="S6178" t="s">
        <v>124</v>
      </c>
      <c r="T6178" t="s">
        <v>124</v>
      </c>
      <c r="U6178" t="s">
        <v>124</v>
      </c>
      <c r="V6178" t="s">
        <v>124</v>
      </c>
    </row>
    <row r="6179" spans="1:22" x14ac:dyDescent="0.25">
      <c r="A6179" t="str">
        <f t="shared" si="96"/>
        <v>2018/20193MaleHistory and archaeologyEU</v>
      </c>
      <c r="B6179" t="s">
        <v>192</v>
      </c>
      <c r="C6179" t="s">
        <v>37</v>
      </c>
      <c r="D6179">
        <v>3</v>
      </c>
      <c r="E6179" t="s">
        <v>2</v>
      </c>
      <c r="F6179" t="s">
        <v>21</v>
      </c>
      <c r="G6179" t="s">
        <v>113</v>
      </c>
      <c r="H6179">
        <v>100</v>
      </c>
      <c r="I6179">
        <v>95</v>
      </c>
      <c r="J6179">
        <v>25.9</v>
      </c>
      <c r="K6179">
        <v>1.9</v>
      </c>
      <c r="L6179">
        <v>70</v>
      </c>
      <c r="M6179">
        <v>17.600000000000001</v>
      </c>
      <c r="N6179">
        <v>3.6</v>
      </c>
      <c r="O6179">
        <v>36.799999999999997</v>
      </c>
      <c r="P6179">
        <v>42.3</v>
      </c>
      <c r="Q6179">
        <v>52.9</v>
      </c>
      <c r="R6179">
        <v>16.100000000000001</v>
      </c>
      <c r="S6179">
        <v>35</v>
      </c>
      <c r="T6179">
        <v>20800</v>
      </c>
      <c r="U6179">
        <v>26300</v>
      </c>
      <c r="V6179">
        <v>33900</v>
      </c>
    </row>
    <row r="6180" spans="1:22" x14ac:dyDescent="0.25">
      <c r="A6180" t="str">
        <f t="shared" si="96"/>
        <v>2018/20193MaleHistory and archaeologyUK</v>
      </c>
      <c r="B6180" t="s">
        <v>192</v>
      </c>
      <c r="C6180" t="s">
        <v>37</v>
      </c>
      <c r="D6180">
        <v>3</v>
      </c>
      <c r="E6180" t="s">
        <v>2</v>
      </c>
      <c r="F6180" t="s">
        <v>61</v>
      </c>
      <c r="G6180" t="s">
        <v>113</v>
      </c>
      <c r="H6180">
        <v>4875</v>
      </c>
      <c r="I6180">
        <v>4845</v>
      </c>
      <c r="J6180">
        <v>1.8</v>
      </c>
      <c r="K6180">
        <v>0.6</v>
      </c>
      <c r="L6180">
        <v>4760</v>
      </c>
      <c r="M6180">
        <v>7.6</v>
      </c>
      <c r="N6180">
        <v>6.6</v>
      </c>
      <c r="O6180">
        <v>66.3</v>
      </c>
      <c r="P6180">
        <v>77.8</v>
      </c>
      <c r="Q6180">
        <v>84.1</v>
      </c>
      <c r="R6180">
        <v>17.8</v>
      </c>
      <c r="S6180">
        <v>3100</v>
      </c>
      <c r="T6180">
        <v>18600</v>
      </c>
      <c r="U6180">
        <v>24500</v>
      </c>
      <c r="V6180">
        <v>31400</v>
      </c>
    </row>
    <row r="6181" spans="1:22" x14ac:dyDescent="0.25">
      <c r="A6181" t="str">
        <f t="shared" si="96"/>
        <v>2018/20193MaleHistory and archaeologyNon-EU</v>
      </c>
      <c r="B6181" t="s">
        <v>192</v>
      </c>
      <c r="C6181" t="s">
        <v>37</v>
      </c>
      <c r="D6181">
        <v>3</v>
      </c>
      <c r="E6181" t="s">
        <v>2</v>
      </c>
      <c r="F6181" t="s">
        <v>125</v>
      </c>
      <c r="G6181" t="s">
        <v>113</v>
      </c>
      <c r="H6181">
        <v>100</v>
      </c>
      <c r="I6181">
        <v>95</v>
      </c>
      <c r="J6181">
        <v>42.7</v>
      </c>
      <c r="K6181">
        <v>5.6</v>
      </c>
      <c r="L6181">
        <v>55</v>
      </c>
      <c r="M6181">
        <v>18.3</v>
      </c>
      <c r="N6181">
        <v>2.7</v>
      </c>
      <c r="O6181">
        <v>25.7</v>
      </c>
      <c r="P6181">
        <v>29.5</v>
      </c>
      <c r="Q6181">
        <v>36.299999999999997</v>
      </c>
      <c r="R6181">
        <v>10.6</v>
      </c>
      <c r="S6181">
        <v>25</v>
      </c>
      <c r="T6181">
        <v>21000</v>
      </c>
      <c r="U6181">
        <v>28800</v>
      </c>
      <c r="V6181">
        <v>37300</v>
      </c>
    </row>
    <row r="6182" spans="1:22" x14ac:dyDescent="0.25">
      <c r="A6182" t="str">
        <f t="shared" si="96"/>
        <v>2018/20193MaleLanguages and area studiesEU</v>
      </c>
      <c r="B6182" t="s">
        <v>192</v>
      </c>
      <c r="C6182" t="s">
        <v>37</v>
      </c>
      <c r="D6182">
        <v>3</v>
      </c>
      <c r="E6182" t="s">
        <v>2</v>
      </c>
      <c r="F6182" t="s">
        <v>21</v>
      </c>
      <c r="G6182" t="s">
        <v>149</v>
      </c>
      <c r="H6182">
        <v>110</v>
      </c>
      <c r="I6182">
        <v>105</v>
      </c>
      <c r="J6182">
        <v>29.5</v>
      </c>
      <c r="K6182">
        <v>5.7</v>
      </c>
      <c r="L6182">
        <v>70</v>
      </c>
      <c r="M6182">
        <v>31.1</v>
      </c>
      <c r="N6182">
        <v>3.9</v>
      </c>
      <c r="O6182">
        <v>26.4</v>
      </c>
      <c r="P6182">
        <v>32.1</v>
      </c>
      <c r="Q6182">
        <v>35.5</v>
      </c>
      <c r="R6182">
        <v>9.1</v>
      </c>
      <c r="S6182">
        <v>25</v>
      </c>
      <c r="T6182">
        <v>20400</v>
      </c>
      <c r="U6182">
        <v>29200</v>
      </c>
      <c r="V6182">
        <v>37600</v>
      </c>
    </row>
    <row r="6183" spans="1:22" x14ac:dyDescent="0.25">
      <c r="A6183" t="str">
        <f t="shared" si="96"/>
        <v>2018/20193MaleLanguages and area studiesUK</v>
      </c>
      <c r="B6183" t="s">
        <v>192</v>
      </c>
      <c r="C6183" t="s">
        <v>37</v>
      </c>
      <c r="D6183">
        <v>3</v>
      </c>
      <c r="E6183" t="s">
        <v>2</v>
      </c>
      <c r="F6183" t="s">
        <v>61</v>
      </c>
      <c r="G6183" t="s">
        <v>149</v>
      </c>
      <c r="H6183">
        <v>1940</v>
      </c>
      <c r="I6183">
        <v>1885</v>
      </c>
      <c r="J6183">
        <v>1.6</v>
      </c>
      <c r="K6183">
        <v>2.9</v>
      </c>
      <c r="L6183">
        <v>1855</v>
      </c>
      <c r="M6183">
        <v>14.8</v>
      </c>
      <c r="N6183">
        <v>7.9</v>
      </c>
      <c r="O6183">
        <v>62</v>
      </c>
      <c r="P6183">
        <v>70.099999999999994</v>
      </c>
      <c r="Q6183">
        <v>75.7</v>
      </c>
      <c r="R6183">
        <v>13.7</v>
      </c>
      <c r="S6183">
        <v>1100</v>
      </c>
      <c r="T6183">
        <v>21200</v>
      </c>
      <c r="U6183">
        <v>27400</v>
      </c>
      <c r="V6183">
        <v>36900</v>
      </c>
    </row>
    <row r="6184" spans="1:22" x14ac:dyDescent="0.25">
      <c r="A6184" t="str">
        <f t="shared" si="96"/>
        <v>2018/20193MaleLanguages and area studiesNon-EU</v>
      </c>
      <c r="B6184" t="s">
        <v>192</v>
      </c>
      <c r="C6184" t="s">
        <v>37</v>
      </c>
      <c r="D6184">
        <v>3</v>
      </c>
      <c r="E6184" t="s">
        <v>2</v>
      </c>
      <c r="F6184" t="s">
        <v>125</v>
      </c>
      <c r="G6184" t="s">
        <v>149</v>
      </c>
      <c r="H6184">
        <v>80</v>
      </c>
      <c r="I6184">
        <v>80</v>
      </c>
      <c r="J6184">
        <v>62.1</v>
      </c>
      <c r="K6184">
        <v>0</v>
      </c>
      <c r="L6184">
        <v>30</v>
      </c>
      <c r="M6184">
        <v>13.7</v>
      </c>
      <c r="N6184">
        <v>1.9</v>
      </c>
      <c r="O6184">
        <v>15.6</v>
      </c>
      <c r="P6184">
        <v>18.7</v>
      </c>
      <c r="Q6184">
        <v>22.3</v>
      </c>
      <c r="R6184">
        <v>6.7</v>
      </c>
      <c r="S6184">
        <v>10</v>
      </c>
      <c r="T6184">
        <v>22800</v>
      </c>
      <c r="U6184">
        <v>35400</v>
      </c>
      <c r="V6184">
        <v>43800</v>
      </c>
    </row>
    <row r="6185" spans="1:22" x14ac:dyDescent="0.25">
      <c r="A6185" t="str">
        <f t="shared" si="96"/>
        <v>2018/20193MaleLawEU</v>
      </c>
      <c r="B6185" t="s">
        <v>192</v>
      </c>
      <c r="C6185" t="s">
        <v>37</v>
      </c>
      <c r="D6185">
        <v>3</v>
      </c>
      <c r="E6185" t="s">
        <v>2</v>
      </c>
      <c r="F6185" t="s">
        <v>21</v>
      </c>
      <c r="G6185" t="s">
        <v>7</v>
      </c>
      <c r="H6185">
        <v>325</v>
      </c>
      <c r="I6185">
        <v>310</v>
      </c>
      <c r="J6185">
        <v>45.8</v>
      </c>
      <c r="K6185">
        <v>3.9</v>
      </c>
      <c r="L6185">
        <v>170</v>
      </c>
      <c r="M6185">
        <v>16.399999999999999</v>
      </c>
      <c r="N6185">
        <v>5.5</v>
      </c>
      <c r="O6185">
        <v>21.1</v>
      </c>
      <c r="P6185">
        <v>26.7</v>
      </c>
      <c r="Q6185">
        <v>32.299999999999997</v>
      </c>
      <c r="R6185">
        <v>11.2</v>
      </c>
      <c r="S6185">
        <v>60</v>
      </c>
      <c r="T6185">
        <v>21900</v>
      </c>
      <c r="U6185">
        <v>29600</v>
      </c>
      <c r="V6185">
        <v>38700</v>
      </c>
    </row>
    <row r="6186" spans="1:22" x14ac:dyDescent="0.25">
      <c r="A6186" t="str">
        <f t="shared" si="96"/>
        <v>2018/20193MaleLawUK</v>
      </c>
      <c r="B6186" t="s">
        <v>192</v>
      </c>
      <c r="C6186" t="s">
        <v>37</v>
      </c>
      <c r="D6186">
        <v>3</v>
      </c>
      <c r="E6186" t="s">
        <v>2</v>
      </c>
      <c r="F6186" t="s">
        <v>61</v>
      </c>
      <c r="G6186" t="s">
        <v>7</v>
      </c>
      <c r="H6186">
        <v>3895</v>
      </c>
      <c r="I6186">
        <v>3880</v>
      </c>
      <c r="J6186">
        <v>2.4</v>
      </c>
      <c r="K6186">
        <v>0.3</v>
      </c>
      <c r="L6186">
        <v>3790</v>
      </c>
      <c r="M6186">
        <v>6.3</v>
      </c>
      <c r="N6186">
        <v>6.7</v>
      </c>
      <c r="O6186">
        <v>68.400000000000006</v>
      </c>
      <c r="P6186">
        <v>79.3</v>
      </c>
      <c r="Q6186">
        <v>84.6</v>
      </c>
      <c r="R6186">
        <v>16.100000000000001</v>
      </c>
      <c r="S6186">
        <v>2555</v>
      </c>
      <c r="T6186">
        <v>19000</v>
      </c>
      <c r="U6186">
        <v>24800</v>
      </c>
      <c r="V6186">
        <v>34700</v>
      </c>
    </row>
    <row r="6187" spans="1:22" x14ac:dyDescent="0.25">
      <c r="A6187" t="str">
        <f t="shared" si="96"/>
        <v>2018/20193MaleLawNon-EU</v>
      </c>
      <c r="B6187" t="s">
        <v>192</v>
      </c>
      <c r="C6187" t="s">
        <v>37</v>
      </c>
      <c r="D6187">
        <v>3</v>
      </c>
      <c r="E6187" t="s">
        <v>2</v>
      </c>
      <c r="F6187" t="s">
        <v>125</v>
      </c>
      <c r="G6187" t="s">
        <v>7</v>
      </c>
      <c r="H6187">
        <v>1330</v>
      </c>
      <c r="I6187">
        <v>1310</v>
      </c>
      <c r="J6187">
        <v>61.6</v>
      </c>
      <c r="K6187">
        <v>1.5</v>
      </c>
      <c r="L6187">
        <v>500</v>
      </c>
      <c r="M6187">
        <v>20.399999999999999</v>
      </c>
      <c r="N6187">
        <v>2</v>
      </c>
      <c r="O6187">
        <v>9.4</v>
      </c>
      <c r="P6187">
        <v>11.4</v>
      </c>
      <c r="Q6187">
        <v>15.9</v>
      </c>
      <c r="R6187">
        <v>6.5</v>
      </c>
      <c r="S6187">
        <v>105</v>
      </c>
      <c r="T6187">
        <v>21900</v>
      </c>
      <c r="U6187">
        <v>30300</v>
      </c>
      <c r="V6187">
        <v>47800</v>
      </c>
    </row>
    <row r="6188" spans="1:22" x14ac:dyDescent="0.25">
      <c r="A6188" t="str">
        <f t="shared" si="96"/>
        <v>2018/20193MaleMaterials and technologyEU</v>
      </c>
      <c r="B6188" t="s">
        <v>192</v>
      </c>
      <c r="C6188" t="s">
        <v>37</v>
      </c>
      <c r="D6188">
        <v>3</v>
      </c>
      <c r="E6188" t="s">
        <v>2</v>
      </c>
      <c r="F6188" t="s">
        <v>21</v>
      </c>
      <c r="G6188" t="s">
        <v>150</v>
      </c>
      <c r="H6188">
        <v>90</v>
      </c>
      <c r="I6188">
        <v>85</v>
      </c>
      <c r="J6188">
        <v>42.2</v>
      </c>
      <c r="K6188">
        <v>4.5</v>
      </c>
      <c r="L6188">
        <v>50</v>
      </c>
      <c r="M6188">
        <v>21.8</v>
      </c>
      <c r="N6188">
        <v>4.0999999999999996</v>
      </c>
      <c r="O6188">
        <v>20.8</v>
      </c>
      <c r="P6188">
        <v>27.3</v>
      </c>
      <c r="Q6188">
        <v>31.9</v>
      </c>
      <c r="R6188">
        <v>11.1</v>
      </c>
      <c r="S6188">
        <v>15</v>
      </c>
      <c r="T6188">
        <v>22600</v>
      </c>
      <c r="U6188">
        <v>25900</v>
      </c>
      <c r="V6188">
        <v>33200</v>
      </c>
    </row>
    <row r="6189" spans="1:22" x14ac:dyDescent="0.25">
      <c r="A6189" t="str">
        <f t="shared" si="96"/>
        <v>2018/20193MaleMaterials and technologyUK</v>
      </c>
      <c r="B6189" t="s">
        <v>192</v>
      </c>
      <c r="C6189" t="s">
        <v>37</v>
      </c>
      <c r="D6189">
        <v>3</v>
      </c>
      <c r="E6189" t="s">
        <v>2</v>
      </c>
      <c r="F6189" t="s">
        <v>61</v>
      </c>
      <c r="G6189" t="s">
        <v>150</v>
      </c>
      <c r="H6189">
        <v>1100</v>
      </c>
      <c r="I6189">
        <v>1085</v>
      </c>
      <c r="J6189">
        <v>1</v>
      </c>
      <c r="K6189">
        <v>1</v>
      </c>
      <c r="L6189">
        <v>1075</v>
      </c>
      <c r="M6189">
        <v>8.6</v>
      </c>
      <c r="N6189">
        <v>8.1</v>
      </c>
      <c r="O6189">
        <v>71.8</v>
      </c>
      <c r="P6189">
        <v>79</v>
      </c>
      <c r="Q6189">
        <v>82.3</v>
      </c>
      <c r="R6189">
        <v>10.6</v>
      </c>
      <c r="S6189">
        <v>745</v>
      </c>
      <c r="T6189">
        <v>17500</v>
      </c>
      <c r="U6189">
        <v>23700</v>
      </c>
      <c r="V6189">
        <v>31000</v>
      </c>
    </row>
    <row r="6190" spans="1:22" x14ac:dyDescent="0.25">
      <c r="A6190" t="str">
        <f t="shared" si="96"/>
        <v>2018/20193MaleMaterials and technologyNon-EU</v>
      </c>
      <c r="B6190" t="s">
        <v>192</v>
      </c>
      <c r="C6190" t="s">
        <v>37</v>
      </c>
      <c r="D6190">
        <v>3</v>
      </c>
      <c r="E6190" t="s">
        <v>2</v>
      </c>
      <c r="F6190" t="s">
        <v>125</v>
      </c>
      <c r="G6190" t="s">
        <v>150</v>
      </c>
      <c r="H6190">
        <v>205</v>
      </c>
      <c r="I6190">
        <v>200</v>
      </c>
      <c r="J6190">
        <v>55.8</v>
      </c>
      <c r="K6190">
        <v>2.2000000000000002</v>
      </c>
      <c r="L6190">
        <v>90</v>
      </c>
      <c r="M6190">
        <v>22.2</v>
      </c>
      <c r="N6190">
        <v>1.5</v>
      </c>
      <c r="O6190">
        <v>8.9</v>
      </c>
      <c r="P6190">
        <v>11.4</v>
      </c>
      <c r="Q6190">
        <v>20.5</v>
      </c>
      <c r="R6190">
        <v>11.6</v>
      </c>
      <c r="S6190">
        <v>15</v>
      </c>
      <c r="T6190">
        <v>13500</v>
      </c>
      <c r="U6190">
        <v>23700</v>
      </c>
      <c r="V6190">
        <v>29900</v>
      </c>
    </row>
    <row r="6191" spans="1:22" x14ac:dyDescent="0.25">
      <c r="A6191" t="str">
        <f t="shared" si="96"/>
        <v>2018/20193MaleMathematical sciencesEU</v>
      </c>
      <c r="B6191" t="s">
        <v>192</v>
      </c>
      <c r="C6191" t="s">
        <v>37</v>
      </c>
      <c r="D6191">
        <v>3</v>
      </c>
      <c r="E6191" t="s">
        <v>2</v>
      </c>
      <c r="F6191" t="s">
        <v>21</v>
      </c>
      <c r="G6191" t="s">
        <v>5</v>
      </c>
      <c r="H6191">
        <v>170</v>
      </c>
      <c r="I6191">
        <v>165</v>
      </c>
      <c r="J6191">
        <v>28.4</v>
      </c>
      <c r="K6191">
        <v>4.7</v>
      </c>
      <c r="L6191">
        <v>115</v>
      </c>
      <c r="M6191">
        <v>15.8</v>
      </c>
      <c r="N6191">
        <v>2</v>
      </c>
      <c r="O6191">
        <v>34.200000000000003</v>
      </c>
      <c r="P6191">
        <v>46.8</v>
      </c>
      <c r="Q6191">
        <v>53.7</v>
      </c>
      <c r="R6191">
        <v>19.5</v>
      </c>
      <c r="S6191">
        <v>50</v>
      </c>
      <c r="T6191">
        <v>37200</v>
      </c>
      <c r="U6191">
        <v>46700</v>
      </c>
      <c r="V6191">
        <v>72600</v>
      </c>
    </row>
    <row r="6192" spans="1:22" x14ac:dyDescent="0.25">
      <c r="A6192" t="str">
        <f t="shared" si="96"/>
        <v>2018/20193MaleMathematical sciencesUK</v>
      </c>
      <c r="B6192" t="s">
        <v>192</v>
      </c>
      <c r="C6192" t="s">
        <v>37</v>
      </c>
      <c r="D6192">
        <v>3</v>
      </c>
      <c r="E6192" t="s">
        <v>2</v>
      </c>
      <c r="F6192" t="s">
        <v>61</v>
      </c>
      <c r="G6192" t="s">
        <v>5</v>
      </c>
      <c r="H6192">
        <v>3620</v>
      </c>
      <c r="I6192">
        <v>3605</v>
      </c>
      <c r="J6192">
        <v>0.9</v>
      </c>
      <c r="K6192">
        <v>0.4</v>
      </c>
      <c r="L6192">
        <v>3570</v>
      </c>
      <c r="M6192">
        <v>7.1</v>
      </c>
      <c r="N6192">
        <v>5.2</v>
      </c>
      <c r="O6192">
        <v>70.3</v>
      </c>
      <c r="P6192">
        <v>80.599999999999994</v>
      </c>
      <c r="Q6192">
        <v>86.9</v>
      </c>
      <c r="R6192">
        <v>16.600000000000001</v>
      </c>
      <c r="S6192">
        <v>2495</v>
      </c>
      <c r="T6192">
        <v>24500</v>
      </c>
      <c r="U6192">
        <v>31400</v>
      </c>
      <c r="V6192">
        <v>40900</v>
      </c>
    </row>
    <row r="6193" spans="1:22" x14ac:dyDescent="0.25">
      <c r="A6193" t="str">
        <f t="shared" si="96"/>
        <v>2018/20193MaleMathematical sciencesNon-EU</v>
      </c>
      <c r="B6193" t="s">
        <v>192</v>
      </c>
      <c r="C6193" t="s">
        <v>37</v>
      </c>
      <c r="D6193">
        <v>3</v>
      </c>
      <c r="E6193" t="s">
        <v>2</v>
      </c>
      <c r="F6193" t="s">
        <v>125</v>
      </c>
      <c r="G6193" t="s">
        <v>5</v>
      </c>
      <c r="H6193">
        <v>615</v>
      </c>
      <c r="I6193">
        <v>610</v>
      </c>
      <c r="J6193">
        <v>65</v>
      </c>
      <c r="K6193">
        <v>0.8</v>
      </c>
      <c r="L6193">
        <v>215</v>
      </c>
      <c r="M6193">
        <v>16.7</v>
      </c>
      <c r="N6193">
        <v>2.4</v>
      </c>
      <c r="O6193">
        <v>9.3000000000000007</v>
      </c>
      <c r="P6193">
        <v>12.3</v>
      </c>
      <c r="Q6193">
        <v>16</v>
      </c>
      <c r="R6193">
        <v>6.7</v>
      </c>
      <c r="S6193">
        <v>55</v>
      </c>
      <c r="T6193">
        <v>34300</v>
      </c>
      <c r="U6193">
        <v>43400</v>
      </c>
      <c r="V6193">
        <v>59100</v>
      </c>
    </row>
    <row r="6194" spans="1:22" x14ac:dyDescent="0.25">
      <c r="A6194" t="str">
        <f t="shared" si="96"/>
        <v>2018/20193MaleMedia, journalism and communicationsEU</v>
      </c>
      <c r="B6194" t="s">
        <v>192</v>
      </c>
      <c r="C6194" t="s">
        <v>37</v>
      </c>
      <c r="D6194">
        <v>3</v>
      </c>
      <c r="E6194" t="s">
        <v>2</v>
      </c>
      <c r="F6194" t="s">
        <v>21</v>
      </c>
      <c r="G6194" t="s">
        <v>151</v>
      </c>
      <c r="H6194">
        <v>175</v>
      </c>
      <c r="I6194">
        <v>165</v>
      </c>
      <c r="J6194">
        <v>31.5</v>
      </c>
      <c r="K6194">
        <v>5.2</v>
      </c>
      <c r="L6194">
        <v>115</v>
      </c>
      <c r="M6194">
        <v>26.9</v>
      </c>
      <c r="N6194">
        <v>5.8</v>
      </c>
      <c r="O6194">
        <v>30.4</v>
      </c>
      <c r="P6194">
        <v>34</v>
      </c>
      <c r="Q6194">
        <v>35.799999999999997</v>
      </c>
      <c r="R6194">
        <v>5.5</v>
      </c>
      <c r="S6194">
        <v>45</v>
      </c>
      <c r="T6194">
        <v>16900</v>
      </c>
      <c r="U6194">
        <v>23700</v>
      </c>
      <c r="V6194">
        <v>28500</v>
      </c>
    </row>
    <row r="6195" spans="1:22" x14ac:dyDescent="0.25">
      <c r="A6195" t="str">
        <f t="shared" si="96"/>
        <v>2018/20193MaleMedia, journalism and communicationsUK</v>
      </c>
      <c r="B6195" t="s">
        <v>192</v>
      </c>
      <c r="C6195" t="s">
        <v>37</v>
      </c>
      <c r="D6195">
        <v>3</v>
      </c>
      <c r="E6195" t="s">
        <v>2</v>
      </c>
      <c r="F6195" t="s">
        <v>61</v>
      </c>
      <c r="G6195" t="s">
        <v>151</v>
      </c>
      <c r="H6195">
        <v>3530</v>
      </c>
      <c r="I6195">
        <v>3515</v>
      </c>
      <c r="J6195">
        <v>1</v>
      </c>
      <c r="K6195">
        <v>0.4</v>
      </c>
      <c r="L6195">
        <v>3480</v>
      </c>
      <c r="M6195">
        <v>6.6</v>
      </c>
      <c r="N6195">
        <v>9</v>
      </c>
      <c r="O6195">
        <v>78</v>
      </c>
      <c r="P6195">
        <v>81.400000000000006</v>
      </c>
      <c r="Q6195">
        <v>83.4</v>
      </c>
      <c r="R6195">
        <v>5.4</v>
      </c>
      <c r="S6195">
        <v>2630</v>
      </c>
      <c r="T6195">
        <v>16100</v>
      </c>
      <c r="U6195">
        <v>20800</v>
      </c>
      <c r="V6195">
        <v>25900</v>
      </c>
    </row>
    <row r="6196" spans="1:22" x14ac:dyDescent="0.25">
      <c r="A6196" t="str">
        <f t="shared" si="96"/>
        <v>2018/20193MaleMedia, journalism and communicationsNon-EU</v>
      </c>
      <c r="B6196" t="s">
        <v>192</v>
      </c>
      <c r="C6196" t="s">
        <v>37</v>
      </c>
      <c r="D6196">
        <v>3</v>
      </c>
      <c r="E6196" t="s">
        <v>2</v>
      </c>
      <c r="F6196" t="s">
        <v>125</v>
      </c>
      <c r="G6196" t="s">
        <v>151</v>
      </c>
      <c r="H6196">
        <v>275</v>
      </c>
      <c r="I6196">
        <v>275</v>
      </c>
      <c r="J6196">
        <v>69.5</v>
      </c>
      <c r="K6196">
        <v>0.9</v>
      </c>
      <c r="L6196">
        <v>85</v>
      </c>
      <c r="M6196">
        <v>16.2</v>
      </c>
      <c r="N6196">
        <v>1.6</v>
      </c>
      <c r="O6196">
        <v>8.8000000000000007</v>
      </c>
      <c r="P6196">
        <v>10.1</v>
      </c>
      <c r="Q6196">
        <v>12.7</v>
      </c>
      <c r="R6196">
        <v>3.8</v>
      </c>
      <c r="S6196">
        <v>20</v>
      </c>
      <c r="T6196">
        <v>19300</v>
      </c>
      <c r="U6196">
        <v>23700</v>
      </c>
      <c r="V6196">
        <v>31800</v>
      </c>
    </row>
    <row r="6197" spans="1:22" x14ac:dyDescent="0.25">
      <c r="A6197" t="str">
        <f t="shared" si="96"/>
        <v>2018/20193MaleMedical sciencesEU</v>
      </c>
      <c r="B6197" t="s">
        <v>192</v>
      </c>
      <c r="C6197" t="s">
        <v>37</v>
      </c>
      <c r="D6197">
        <v>3</v>
      </c>
      <c r="E6197" t="s">
        <v>2</v>
      </c>
      <c r="F6197" t="s">
        <v>21</v>
      </c>
      <c r="G6197" t="s">
        <v>152</v>
      </c>
      <c r="H6197">
        <v>40</v>
      </c>
      <c r="I6197">
        <v>35</v>
      </c>
      <c r="J6197">
        <v>16.600000000000001</v>
      </c>
      <c r="K6197">
        <v>5.2</v>
      </c>
      <c r="L6197">
        <v>30</v>
      </c>
      <c r="M6197">
        <v>4.0999999999999996</v>
      </c>
      <c r="N6197">
        <v>5.5</v>
      </c>
      <c r="O6197">
        <v>34.5</v>
      </c>
      <c r="P6197">
        <v>68.599999999999994</v>
      </c>
      <c r="Q6197">
        <v>73.7</v>
      </c>
      <c r="R6197">
        <v>39.200000000000003</v>
      </c>
      <c r="S6197">
        <v>10</v>
      </c>
      <c r="T6197">
        <v>24500</v>
      </c>
      <c r="U6197">
        <v>34300</v>
      </c>
      <c r="V6197">
        <v>38000</v>
      </c>
    </row>
    <row r="6198" spans="1:22" x14ac:dyDescent="0.25">
      <c r="A6198" t="str">
        <f t="shared" si="96"/>
        <v>2018/20193MaleMedical sciencesUK</v>
      </c>
      <c r="B6198" t="s">
        <v>192</v>
      </c>
      <c r="C6198" t="s">
        <v>37</v>
      </c>
      <c r="D6198">
        <v>3</v>
      </c>
      <c r="E6198" t="s">
        <v>2</v>
      </c>
      <c r="F6198" t="s">
        <v>61</v>
      </c>
      <c r="G6198" t="s">
        <v>152</v>
      </c>
      <c r="H6198">
        <v>1050</v>
      </c>
      <c r="I6198">
        <v>1045</v>
      </c>
      <c r="J6198">
        <v>1.2</v>
      </c>
      <c r="K6198">
        <v>0.5</v>
      </c>
      <c r="L6198">
        <v>1030</v>
      </c>
      <c r="M6198">
        <v>4.8</v>
      </c>
      <c r="N6198">
        <v>3.9</v>
      </c>
      <c r="O6198">
        <v>54.6</v>
      </c>
      <c r="P6198">
        <v>77.099999999999994</v>
      </c>
      <c r="Q6198">
        <v>90.1</v>
      </c>
      <c r="R6198">
        <v>35.5</v>
      </c>
      <c r="S6198">
        <v>560</v>
      </c>
      <c r="T6198">
        <v>25200</v>
      </c>
      <c r="U6198">
        <v>31800</v>
      </c>
      <c r="V6198">
        <v>38000</v>
      </c>
    </row>
    <row r="6199" spans="1:22" x14ac:dyDescent="0.25">
      <c r="A6199" t="str">
        <f t="shared" si="96"/>
        <v>2018/20193MaleMedical sciencesNon-EU</v>
      </c>
      <c r="B6199" t="s">
        <v>192</v>
      </c>
      <c r="C6199" t="s">
        <v>37</v>
      </c>
      <c r="D6199">
        <v>3</v>
      </c>
      <c r="E6199" t="s">
        <v>2</v>
      </c>
      <c r="F6199" t="s">
        <v>125</v>
      </c>
      <c r="G6199" t="s">
        <v>152</v>
      </c>
      <c r="H6199">
        <v>45</v>
      </c>
      <c r="I6199">
        <v>45</v>
      </c>
      <c r="J6199">
        <v>33.5</v>
      </c>
      <c r="K6199">
        <v>2.2000000000000002</v>
      </c>
      <c r="L6199">
        <v>30</v>
      </c>
      <c r="M6199">
        <v>21.5</v>
      </c>
      <c r="N6199">
        <v>0</v>
      </c>
      <c r="O6199">
        <v>8.1999999999999993</v>
      </c>
      <c r="P6199">
        <v>29</v>
      </c>
      <c r="Q6199">
        <v>45</v>
      </c>
      <c r="R6199">
        <v>36.799999999999997</v>
      </c>
      <c r="S6199" t="s">
        <v>124</v>
      </c>
      <c r="T6199" t="s">
        <v>124</v>
      </c>
      <c r="U6199" t="s">
        <v>124</v>
      </c>
      <c r="V6199" t="s">
        <v>124</v>
      </c>
    </row>
    <row r="6200" spans="1:22" x14ac:dyDescent="0.25">
      <c r="A6200" t="str">
        <f t="shared" si="96"/>
        <v>2018/20193MaleMedicine and dentistryEU</v>
      </c>
      <c r="B6200" t="s">
        <v>192</v>
      </c>
      <c r="C6200" t="s">
        <v>37</v>
      </c>
      <c r="D6200">
        <v>3</v>
      </c>
      <c r="E6200" t="s">
        <v>2</v>
      </c>
      <c r="F6200" t="s">
        <v>21</v>
      </c>
      <c r="G6200" t="s">
        <v>77</v>
      </c>
      <c r="H6200">
        <v>70</v>
      </c>
      <c r="I6200">
        <v>70</v>
      </c>
      <c r="J6200">
        <v>4.4000000000000004</v>
      </c>
      <c r="K6200">
        <v>5.6</v>
      </c>
      <c r="L6200">
        <v>65</v>
      </c>
      <c r="M6200">
        <v>2.9</v>
      </c>
      <c r="N6200">
        <v>7.4</v>
      </c>
      <c r="O6200">
        <v>50</v>
      </c>
      <c r="P6200">
        <v>79.400000000000006</v>
      </c>
      <c r="Q6200">
        <v>85.3</v>
      </c>
      <c r="R6200">
        <v>35.299999999999997</v>
      </c>
      <c r="S6200">
        <v>35</v>
      </c>
      <c r="T6200">
        <v>43100</v>
      </c>
      <c r="U6200">
        <v>46400</v>
      </c>
      <c r="V6200">
        <v>49600</v>
      </c>
    </row>
    <row r="6201" spans="1:22" x14ac:dyDescent="0.25">
      <c r="A6201" t="str">
        <f t="shared" si="96"/>
        <v>2018/20193MaleMedicine and dentistryUK</v>
      </c>
      <c r="B6201" t="s">
        <v>192</v>
      </c>
      <c r="C6201" t="s">
        <v>37</v>
      </c>
      <c r="D6201">
        <v>3</v>
      </c>
      <c r="E6201" t="s">
        <v>2</v>
      </c>
      <c r="F6201" t="s">
        <v>61</v>
      </c>
      <c r="G6201" t="s">
        <v>77</v>
      </c>
      <c r="H6201">
        <v>3225</v>
      </c>
      <c r="I6201">
        <v>3150</v>
      </c>
      <c r="J6201">
        <v>1</v>
      </c>
      <c r="K6201">
        <v>2.4</v>
      </c>
      <c r="L6201">
        <v>3120</v>
      </c>
      <c r="M6201">
        <v>3.4</v>
      </c>
      <c r="N6201">
        <v>4.4000000000000004</v>
      </c>
      <c r="O6201">
        <v>71</v>
      </c>
      <c r="P6201">
        <v>86.3</v>
      </c>
      <c r="Q6201">
        <v>91.3</v>
      </c>
      <c r="R6201">
        <v>20.3</v>
      </c>
      <c r="S6201">
        <v>2175</v>
      </c>
      <c r="T6201">
        <v>41600</v>
      </c>
      <c r="U6201">
        <v>47100</v>
      </c>
      <c r="V6201">
        <v>54800</v>
      </c>
    </row>
    <row r="6202" spans="1:22" x14ac:dyDescent="0.25">
      <c r="A6202" t="str">
        <f t="shared" si="96"/>
        <v>2018/20193MaleMedicine and dentistryNon-EU</v>
      </c>
      <c r="B6202" t="s">
        <v>192</v>
      </c>
      <c r="C6202" t="s">
        <v>37</v>
      </c>
      <c r="D6202">
        <v>3</v>
      </c>
      <c r="E6202" t="s">
        <v>2</v>
      </c>
      <c r="F6202" t="s">
        <v>125</v>
      </c>
      <c r="G6202" t="s">
        <v>77</v>
      </c>
      <c r="H6202">
        <v>255</v>
      </c>
      <c r="I6202">
        <v>245</v>
      </c>
      <c r="J6202">
        <v>19</v>
      </c>
      <c r="K6202">
        <v>3.5</v>
      </c>
      <c r="L6202">
        <v>200</v>
      </c>
      <c r="M6202">
        <v>12.1</v>
      </c>
      <c r="N6202">
        <v>4</v>
      </c>
      <c r="O6202">
        <v>49.8</v>
      </c>
      <c r="P6202">
        <v>62.3</v>
      </c>
      <c r="Q6202">
        <v>64.8</v>
      </c>
      <c r="R6202">
        <v>15</v>
      </c>
      <c r="S6202">
        <v>120</v>
      </c>
      <c r="T6202">
        <v>44500</v>
      </c>
      <c r="U6202">
        <v>47400</v>
      </c>
      <c r="V6202">
        <v>52200</v>
      </c>
    </row>
    <row r="6203" spans="1:22" x14ac:dyDescent="0.25">
      <c r="A6203" t="str">
        <f t="shared" si="96"/>
        <v>2018/20193MaleNursing and midwiferyEU</v>
      </c>
      <c r="B6203" t="s">
        <v>192</v>
      </c>
      <c r="C6203" t="s">
        <v>37</v>
      </c>
      <c r="D6203">
        <v>3</v>
      </c>
      <c r="E6203" t="s">
        <v>2</v>
      </c>
      <c r="F6203" t="s">
        <v>21</v>
      </c>
      <c r="G6203" t="s">
        <v>153</v>
      </c>
      <c r="H6203">
        <v>25</v>
      </c>
      <c r="I6203">
        <v>20</v>
      </c>
      <c r="J6203">
        <v>9.1999999999999993</v>
      </c>
      <c r="K6203">
        <v>15.6</v>
      </c>
      <c r="L6203">
        <v>20</v>
      </c>
      <c r="M6203">
        <v>13.8</v>
      </c>
      <c r="N6203">
        <v>4.5999999999999996</v>
      </c>
      <c r="O6203">
        <v>49.2</v>
      </c>
      <c r="P6203">
        <v>67.7</v>
      </c>
      <c r="Q6203">
        <v>72.3</v>
      </c>
      <c r="R6203">
        <v>23.1</v>
      </c>
      <c r="S6203" t="s">
        <v>124</v>
      </c>
      <c r="T6203" t="s">
        <v>124</v>
      </c>
      <c r="U6203" t="s">
        <v>124</v>
      </c>
      <c r="V6203" t="s">
        <v>124</v>
      </c>
    </row>
    <row r="6204" spans="1:22" x14ac:dyDescent="0.25">
      <c r="A6204" t="str">
        <f t="shared" si="96"/>
        <v>2018/20193MaleNursing and midwiferyUK</v>
      </c>
      <c r="B6204" t="s">
        <v>192</v>
      </c>
      <c r="C6204" t="s">
        <v>37</v>
      </c>
      <c r="D6204">
        <v>3</v>
      </c>
      <c r="E6204" t="s">
        <v>2</v>
      </c>
      <c r="F6204" t="s">
        <v>61</v>
      </c>
      <c r="G6204" t="s">
        <v>153</v>
      </c>
      <c r="H6204">
        <v>1595</v>
      </c>
      <c r="I6204">
        <v>1580</v>
      </c>
      <c r="J6204">
        <v>1.3</v>
      </c>
      <c r="K6204">
        <v>0.9</v>
      </c>
      <c r="L6204">
        <v>1560</v>
      </c>
      <c r="M6204">
        <v>2.2000000000000002</v>
      </c>
      <c r="N6204">
        <v>3.3</v>
      </c>
      <c r="O6204">
        <v>64.5</v>
      </c>
      <c r="P6204">
        <v>90.6</v>
      </c>
      <c r="Q6204">
        <v>93.2</v>
      </c>
      <c r="R6204">
        <v>28.8</v>
      </c>
      <c r="S6204">
        <v>1000</v>
      </c>
      <c r="T6204">
        <v>26300</v>
      </c>
      <c r="U6204">
        <v>31800</v>
      </c>
      <c r="V6204">
        <v>39100</v>
      </c>
    </row>
    <row r="6205" spans="1:22" x14ac:dyDescent="0.25">
      <c r="A6205" t="str">
        <f t="shared" si="96"/>
        <v>2018/20193MaleNursing and midwiferyNon-EU</v>
      </c>
      <c r="B6205" t="s">
        <v>192</v>
      </c>
      <c r="C6205" t="s">
        <v>37</v>
      </c>
      <c r="D6205">
        <v>3</v>
      </c>
      <c r="E6205" t="s">
        <v>2</v>
      </c>
      <c r="F6205" t="s">
        <v>125</v>
      </c>
      <c r="G6205" t="s">
        <v>153</v>
      </c>
      <c r="H6205">
        <v>80</v>
      </c>
      <c r="I6205">
        <v>75</v>
      </c>
      <c r="J6205">
        <v>17.100000000000001</v>
      </c>
      <c r="K6205">
        <v>6.2</v>
      </c>
      <c r="L6205">
        <v>65</v>
      </c>
      <c r="M6205">
        <v>40.799999999999997</v>
      </c>
      <c r="N6205">
        <v>5.3</v>
      </c>
      <c r="O6205">
        <v>31.6</v>
      </c>
      <c r="P6205">
        <v>34.200000000000003</v>
      </c>
      <c r="Q6205">
        <v>36.799999999999997</v>
      </c>
      <c r="R6205">
        <v>5.3</v>
      </c>
      <c r="S6205">
        <v>25</v>
      </c>
      <c r="T6205">
        <v>24100</v>
      </c>
      <c r="U6205">
        <v>29600</v>
      </c>
      <c r="V6205">
        <v>36900</v>
      </c>
    </row>
    <row r="6206" spans="1:22" x14ac:dyDescent="0.25">
      <c r="A6206" t="str">
        <f t="shared" si="96"/>
        <v>2018/20193MalePerforming artsEU</v>
      </c>
      <c r="B6206" t="s">
        <v>192</v>
      </c>
      <c r="C6206" t="s">
        <v>37</v>
      </c>
      <c r="D6206">
        <v>3</v>
      </c>
      <c r="E6206" t="s">
        <v>2</v>
      </c>
      <c r="F6206" t="s">
        <v>21</v>
      </c>
      <c r="G6206" t="s">
        <v>154</v>
      </c>
      <c r="H6206">
        <v>260</v>
      </c>
      <c r="I6206">
        <v>250</v>
      </c>
      <c r="J6206">
        <v>27.2</v>
      </c>
      <c r="K6206">
        <v>3.1</v>
      </c>
      <c r="L6206">
        <v>180</v>
      </c>
      <c r="M6206">
        <v>25.9</v>
      </c>
      <c r="N6206">
        <v>4.4000000000000004</v>
      </c>
      <c r="O6206">
        <v>37.200000000000003</v>
      </c>
      <c r="P6206">
        <v>41.7</v>
      </c>
      <c r="Q6206">
        <v>42.5</v>
      </c>
      <c r="R6206">
        <v>5.3</v>
      </c>
      <c r="S6206">
        <v>70</v>
      </c>
      <c r="T6206">
        <v>12000</v>
      </c>
      <c r="U6206">
        <v>17900</v>
      </c>
      <c r="V6206">
        <v>24500</v>
      </c>
    </row>
    <row r="6207" spans="1:22" x14ac:dyDescent="0.25">
      <c r="A6207" t="str">
        <f t="shared" si="96"/>
        <v>2018/20193MalePerforming artsUK</v>
      </c>
      <c r="B6207" t="s">
        <v>192</v>
      </c>
      <c r="C6207" t="s">
        <v>37</v>
      </c>
      <c r="D6207">
        <v>3</v>
      </c>
      <c r="E6207" t="s">
        <v>2</v>
      </c>
      <c r="F6207" t="s">
        <v>61</v>
      </c>
      <c r="G6207" t="s">
        <v>154</v>
      </c>
      <c r="H6207">
        <v>5160</v>
      </c>
      <c r="I6207">
        <v>5135</v>
      </c>
      <c r="J6207">
        <v>1</v>
      </c>
      <c r="K6207">
        <v>0.5</v>
      </c>
      <c r="L6207">
        <v>5085</v>
      </c>
      <c r="M6207">
        <v>6.3</v>
      </c>
      <c r="N6207">
        <v>7.9</v>
      </c>
      <c r="O6207">
        <v>76.400000000000006</v>
      </c>
      <c r="P6207">
        <v>82.3</v>
      </c>
      <c r="Q6207">
        <v>84.8</v>
      </c>
      <c r="R6207">
        <v>8.4</v>
      </c>
      <c r="S6207">
        <v>3585</v>
      </c>
      <c r="T6207">
        <v>12000</v>
      </c>
      <c r="U6207">
        <v>17500</v>
      </c>
      <c r="V6207">
        <v>23400</v>
      </c>
    </row>
    <row r="6208" spans="1:22" x14ac:dyDescent="0.25">
      <c r="A6208" t="str">
        <f t="shared" si="96"/>
        <v>2018/20193MalePerforming artsNon-EU</v>
      </c>
      <c r="B6208" t="s">
        <v>192</v>
      </c>
      <c r="C6208" t="s">
        <v>37</v>
      </c>
      <c r="D6208">
        <v>3</v>
      </c>
      <c r="E6208" t="s">
        <v>2</v>
      </c>
      <c r="F6208" t="s">
        <v>125</v>
      </c>
      <c r="G6208" t="s">
        <v>154</v>
      </c>
      <c r="H6208">
        <v>230</v>
      </c>
      <c r="I6208">
        <v>225</v>
      </c>
      <c r="J6208">
        <v>39.6</v>
      </c>
      <c r="K6208">
        <v>3.9</v>
      </c>
      <c r="L6208">
        <v>135</v>
      </c>
      <c r="M6208">
        <v>27.1</v>
      </c>
      <c r="N6208">
        <v>2.7</v>
      </c>
      <c r="O6208">
        <v>23.4</v>
      </c>
      <c r="P6208">
        <v>26.1</v>
      </c>
      <c r="Q6208">
        <v>30.6</v>
      </c>
      <c r="R6208">
        <v>7.2</v>
      </c>
      <c r="S6208">
        <v>40</v>
      </c>
      <c r="T6208">
        <v>13100</v>
      </c>
      <c r="U6208">
        <v>20300</v>
      </c>
      <c r="V6208">
        <v>31000</v>
      </c>
    </row>
    <row r="6209" spans="1:22" x14ac:dyDescent="0.25">
      <c r="A6209" t="str">
        <f t="shared" si="96"/>
        <v>2018/20193MalePharmacology, toxicology and pharmacyEU</v>
      </c>
      <c r="B6209" t="s">
        <v>192</v>
      </c>
      <c r="C6209" t="s">
        <v>37</v>
      </c>
      <c r="D6209">
        <v>3</v>
      </c>
      <c r="E6209" t="s">
        <v>2</v>
      </c>
      <c r="F6209" t="s">
        <v>21</v>
      </c>
      <c r="G6209" t="s">
        <v>78</v>
      </c>
      <c r="H6209">
        <v>35</v>
      </c>
      <c r="I6209">
        <v>30</v>
      </c>
      <c r="J6209">
        <v>8.1999999999999993</v>
      </c>
      <c r="K6209">
        <v>11.6</v>
      </c>
      <c r="L6209">
        <v>30</v>
      </c>
      <c r="M6209">
        <v>32.200000000000003</v>
      </c>
      <c r="N6209">
        <v>0</v>
      </c>
      <c r="O6209">
        <v>33.5</v>
      </c>
      <c r="P6209">
        <v>52</v>
      </c>
      <c r="Q6209">
        <v>59.7</v>
      </c>
      <c r="R6209">
        <v>26.1</v>
      </c>
      <c r="S6209" t="s">
        <v>124</v>
      </c>
      <c r="T6209" t="s">
        <v>124</v>
      </c>
      <c r="U6209" t="s">
        <v>124</v>
      </c>
      <c r="V6209" t="s">
        <v>124</v>
      </c>
    </row>
    <row r="6210" spans="1:22" x14ac:dyDescent="0.25">
      <c r="A6210" t="str">
        <f t="shared" si="96"/>
        <v>2018/20193MalePharmacology, toxicology and pharmacyUK</v>
      </c>
      <c r="B6210" t="s">
        <v>192</v>
      </c>
      <c r="C6210" t="s">
        <v>37</v>
      </c>
      <c r="D6210">
        <v>3</v>
      </c>
      <c r="E6210" t="s">
        <v>2</v>
      </c>
      <c r="F6210" t="s">
        <v>61</v>
      </c>
      <c r="G6210" t="s">
        <v>78</v>
      </c>
      <c r="H6210">
        <v>1060</v>
      </c>
      <c r="I6210">
        <v>1060</v>
      </c>
      <c r="J6210">
        <v>2</v>
      </c>
      <c r="K6210">
        <v>0.1</v>
      </c>
      <c r="L6210">
        <v>1040</v>
      </c>
      <c r="M6210">
        <v>6.3</v>
      </c>
      <c r="N6210">
        <v>3.1</v>
      </c>
      <c r="O6210">
        <v>53.5</v>
      </c>
      <c r="P6210">
        <v>75.900000000000006</v>
      </c>
      <c r="Q6210">
        <v>88.6</v>
      </c>
      <c r="R6210">
        <v>35</v>
      </c>
      <c r="S6210">
        <v>525</v>
      </c>
      <c r="T6210">
        <v>19300</v>
      </c>
      <c r="U6210">
        <v>32500</v>
      </c>
      <c r="V6210">
        <v>42300</v>
      </c>
    </row>
    <row r="6211" spans="1:22" x14ac:dyDescent="0.25">
      <c r="A6211" t="str">
        <f t="shared" si="96"/>
        <v>2018/20193MalePharmacology, toxicology and pharmacyNon-EU</v>
      </c>
      <c r="B6211" t="s">
        <v>192</v>
      </c>
      <c r="C6211" t="s">
        <v>37</v>
      </c>
      <c r="D6211">
        <v>3</v>
      </c>
      <c r="E6211" t="s">
        <v>2</v>
      </c>
      <c r="F6211" t="s">
        <v>125</v>
      </c>
      <c r="G6211" t="s">
        <v>78</v>
      </c>
      <c r="H6211">
        <v>195</v>
      </c>
      <c r="I6211">
        <v>185</v>
      </c>
      <c r="J6211">
        <v>36.9</v>
      </c>
      <c r="K6211">
        <v>5.2</v>
      </c>
      <c r="L6211">
        <v>115</v>
      </c>
      <c r="M6211">
        <v>24.2</v>
      </c>
      <c r="N6211">
        <v>2.7</v>
      </c>
      <c r="O6211">
        <v>20.399999999999999</v>
      </c>
      <c r="P6211">
        <v>31.7</v>
      </c>
      <c r="Q6211">
        <v>36.200000000000003</v>
      </c>
      <c r="R6211">
        <v>15.8</v>
      </c>
      <c r="S6211">
        <v>35</v>
      </c>
      <c r="T6211">
        <v>30300</v>
      </c>
      <c r="U6211">
        <v>39800</v>
      </c>
      <c r="V6211">
        <v>44900</v>
      </c>
    </row>
    <row r="6212" spans="1:22" x14ac:dyDescent="0.25">
      <c r="A6212" t="str">
        <f t="shared" ref="A6212:A6275" si="97">B6212&amp;D6212&amp;E6212&amp;G6212&amp;F6212</f>
        <v>2018/20193MalePhilosophy and religious studiesEU</v>
      </c>
      <c r="B6212" t="s">
        <v>192</v>
      </c>
      <c r="C6212" t="s">
        <v>37</v>
      </c>
      <c r="D6212">
        <v>3</v>
      </c>
      <c r="E6212" t="s">
        <v>2</v>
      </c>
      <c r="F6212" t="s">
        <v>21</v>
      </c>
      <c r="G6212" t="s">
        <v>115</v>
      </c>
      <c r="H6212">
        <v>65</v>
      </c>
      <c r="I6212">
        <v>65</v>
      </c>
      <c r="J6212">
        <v>32.6</v>
      </c>
      <c r="K6212">
        <v>2.6</v>
      </c>
      <c r="L6212">
        <v>40</v>
      </c>
      <c r="M6212">
        <v>17.2</v>
      </c>
      <c r="N6212">
        <v>4.2</v>
      </c>
      <c r="O6212">
        <v>27</v>
      </c>
      <c r="P6212">
        <v>38</v>
      </c>
      <c r="Q6212">
        <v>45.9</v>
      </c>
      <c r="R6212">
        <v>18.899999999999999</v>
      </c>
      <c r="S6212">
        <v>15</v>
      </c>
      <c r="T6212">
        <v>28800</v>
      </c>
      <c r="U6212">
        <v>42300</v>
      </c>
      <c r="V6212">
        <v>55500</v>
      </c>
    </row>
    <row r="6213" spans="1:22" x14ac:dyDescent="0.25">
      <c r="A6213" t="str">
        <f t="shared" si="97"/>
        <v>2018/20193MalePhilosophy and religious studiesUK</v>
      </c>
      <c r="B6213" t="s">
        <v>192</v>
      </c>
      <c r="C6213" t="s">
        <v>37</v>
      </c>
      <c r="D6213">
        <v>3</v>
      </c>
      <c r="E6213" t="s">
        <v>2</v>
      </c>
      <c r="F6213" t="s">
        <v>61</v>
      </c>
      <c r="G6213" t="s">
        <v>115</v>
      </c>
      <c r="H6213">
        <v>1565</v>
      </c>
      <c r="I6213">
        <v>1555</v>
      </c>
      <c r="J6213">
        <v>2.4</v>
      </c>
      <c r="K6213">
        <v>0.5</v>
      </c>
      <c r="L6213">
        <v>1520</v>
      </c>
      <c r="M6213">
        <v>11.4</v>
      </c>
      <c r="N6213">
        <v>6.7</v>
      </c>
      <c r="O6213">
        <v>60.7</v>
      </c>
      <c r="P6213">
        <v>71.900000000000006</v>
      </c>
      <c r="Q6213">
        <v>79.5</v>
      </c>
      <c r="R6213">
        <v>18.8</v>
      </c>
      <c r="S6213">
        <v>880</v>
      </c>
      <c r="T6213">
        <v>18200</v>
      </c>
      <c r="U6213">
        <v>24500</v>
      </c>
      <c r="V6213">
        <v>32500</v>
      </c>
    </row>
    <row r="6214" spans="1:22" x14ac:dyDescent="0.25">
      <c r="A6214" t="str">
        <f t="shared" si="97"/>
        <v>2018/20193MalePhilosophy and religious studiesNon-EU</v>
      </c>
      <c r="B6214" t="s">
        <v>192</v>
      </c>
      <c r="C6214" t="s">
        <v>37</v>
      </c>
      <c r="D6214">
        <v>3</v>
      </c>
      <c r="E6214" t="s">
        <v>2</v>
      </c>
      <c r="F6214" t="s">
        <v>125</v>
      </c>
      <c r="G6214" t="s">
        <v>115</v>
      </c>
      <c r="H6214">
        <v>80</v>
      </c>
      <c r="I6214">
        <v>80</v>
      </c>
      <c r="J6214">
        <v>56.6</v>
      </c>
      <c r="K6214">
        <v>1.7</v>
      </c>
      <c r="L6214">
        <v>35</v>
      </c>
      <c r="M6214">
        <v>13.6</v>
      </c>
      <c r="N6214">
        <v>0.9</v>
      </c>
      <c r="O6214">
        <v>17.2</v>
      </c>
      <c r="P6214">
        <v>19.5</v>
      </c>
      <c r="Q6214">
        <v>29</v>
      </c>
      <c r="R6214">
        <v>11.8</v>
      </c>
      <c r="S6214">
        <v>10</v>
      </c>
      <c r="T6214">
        <v>23000</v>
      </c>
      <c r="U6214">
        <v>26600</v>
      </c>
      <c r="V6214">
        <v>44900</v>
      </c>
    </row>
    <row r="6215" spans="1:22" x14ac:dyDescent="0.25">
      <c r="A6215" t="str">
        <f t="shared" si="97"/>
        <v>2018/20193MalePhysics and astronomyEU</v>
      </c>
      <c r="B6215" t="s">
        <v>192</v>
      </c>
      <c r="C6215" t="s">
        <v>37</v>
      </c>
      <c r="D6215">
        <v>3</v>
      </c>
      <c r="E6215" t="s">
        <v>2</v>
      </c>
      <c r="F6215" t="s">
        <v>21</v>
      </c>
      <c r="G6215" t="s">
        <v>88</v>
      </c>
      <c r="H6215">
        <v>105</v>
      </c>
      <c r="I6215">
        <v>105</v>
      </c>
      <c r="J6215">
        <v>22.9</v>
      </c>
      <c r="K6215">
        <v>1.9</v>
      </c>
      <c r="L6215">
        <v>80</v>
      </c>
      <c r="M6215">
        <v>17.2</v>
      </c>
      <c r="N6215">
        <v>2.9</v>
      </c>
      <c r="O6215">
        <v>16.899999999999999</v>
      </c>
      <c r="P6215">
        <v>35.5</v>
      </c>
      <c r="Q6215">
        <v>56.9</v>
      </c>
      <c r="R6215">
        <v>40</v>
      </c>
      <c r="S6215">
        <v>15</v>
      </c>
      <c r="T6215">
        <v>10200</v>
      </c>
      <c r="U6215">
        <v>25600</v>
      </c>
      <c r="V6215">
        <v>35800</v>
      </c>
    </row>
    <row r="6216" spans="1:22" x14ac:dyDescent="0.25">
      <c r="A6216" t="str">
        <f t="shared" si="97"/>
        <v>2018/20193MalePhysics and astronomyUK</v>
      </c>
      <c r="B6216" t="s">
        <v>192</v>
      </c>
      <c r="C6216" t="s">
        <v>37</v>
      </c>
      <c r="D6216">
        <v>3</v>
      </c>
      <c r="E6216" t="s">
        <v>2</v>
      </c>
      <c r="F6216" t="s">
        <v>61</v>
      </c>
      <c r="G6216" t="s">
        <v>88</v>
      </c>
      <c r="H6216">
        <v>2335</v>
      </c>
      <c r="I6216">
        <v>2325</v>
      </c>
      <c r="J6216">
        <v>0.8</v>
      </c>
      <c r="K6216">
        <v>0.5</v>
      </c>
      <c r="L6216">
        <v>2305</v>
      </c>
      <c r="M6216">
        <v>6.1</v>
      </c>
      <c r="N6216">
        <v>5</v>
      </c>
      <c r="O6216">
        <v>55.9</v>
      </c>
      <c r="P6216">
        <v>74.3</v>
      </c>
      <c r="Q6216">
        <v>88.1</v>
      </c>
      <c r="R6216">
        <v>32.1</v>
      </c>
      <c r="S6216">
        <v>1265</v>
      </c>
      <c r="T6216">
        <v>24100</v>
      </c>
      <c r="U6216">
        <v>30700</v>
      </c>
      <c r="V6216">
        <v>39100</v>
      </c>
    </row>
    <row r="6217" spans="1:22" x14ac:dyDescent="0.25">
      <c r="A6217" t="str">
        <f t="shared" si="97"/>
        <v>2018/20193MalePhysics and astronomyNon-EU</v>
      </c>
      <c r="B6217" t="s">
        <v>192</v>
      </c>
      <c r="C6217" t="s">
        <v>37</v>
      </c>
      <c r="D6217">
        <v>3</v>
      </c>
      <c r="E6217" t="s">
        <v>2</v>
      </c>
      <c r="F6217" t="s">
        <v>125</v>
      </c>
      <c r="G6217" t="s">
        <v>88</v>
      </c>
      <c r="H6217">
        <v>135</v>
      </c>
      <c r="I6217">
        <v>130</v>
      </c>
      <c r="J6217">
        <v>56.8</v>
      </c>
      <c r="K6217">
        <v>4.8</v>
      </c>
      <c r="L6217">
        <v>55</v>
      </c>
      <c r="M6217">
        <v>12.1</v>
      </c>
      <c r="N6217">
        <v>1</v>
      </c>
      <c r="O6217">
        <v>12.9</v>
      </c>
      <c r="P6217">
        <v>22.1</v>
      </c>
      <c r="Q6217">
        <v>30.1</v>
      </c>
      <c r="R6217">
        <v>17.2</v>
      </c>
      <c r="S6217">
        <v>15</v>
      </c>
      <c r="T6217">
        <v>29600</v>
      </c>
      <c r="U6217">
        <v>38000</v>
      </c>
      <c r="V6217">
        <v>52200</v>
      </c>
    </row>
    <row r="6218" spans="1:22" x14ac:dyDescent="0.25">
      <c r="A6218" t="str">
        <f t="shared" si="97"/>
        <v>2018/20193MalePoliticsEU</v>
      </c>
      <c r="B6218" t="s">
        <v>192</v>
      </c>
      <c r="C6218" t="s">
        <v>37</v>
      </c>
      <c r="D6218">
        <v>3</v>
      </c>
      <c r="E6218" t="s">
        <v>2</v>
      </c>
      <c r="F6218" t="s">
        <v>21</v>
      </c>
      <c r="G6218" t="s">
        <v>102</v>
      </c>
      <c r="H6218">
        <v>275</v>
      </c>
      <c r="I6218">
        <v>265</v>
      </c>
      <c r="J6218">
        <v>33.6</v>
      </c>
      <c r="K6218">
        <v>3.6</v>
      </c>
      <c r="L6218">
        <v>175</v>
      </c>
      <c r="M6218">
        <v>25</v>
      </c>
      <c r="N6218">
        <v>5</v>
      </c>
      <c r="O6218">
        <v>26.2</v>
      </c>
      <c r="P6218">
        <v>29.4</v>
      </c>
      <c r="Q6218">
        <v>36.299999999999997</v>
      </c>
      <c r="R6218">
        <v>10.199999999999999</v>
      </c>
      <c r="S6218">
        <v>65</v>
      </c>
      <c r="T6218">
        <v>22300</v>
      </c>
      <c r="U6218">
        <v>31000</v>
      </c>
      <c r="V6218">
        <v>47100</v>
      </c>
    </row>
    <row r="6219" spans="1:22" x14ac:dyDescent="0.25">
      <c r="A6219" t="str">
        <f t="shared" si="97"/>
        <v>2018/20193MalePoliticsUK</v>
      </c>
      <c r="B6219" t="s">
        <v>192</v>
      </c>
      <c r="C6219" t="s">
        <v>37</v>
      </c>
      <c r="D6219">
        <v>3</v>
      </c>
      <c r="E6219" t="s">
        <v>2</v>
      </c>
      <c r="F6219" t="s">
        <v>61</v>
      </c>
      <c r="G6219" t="s">
        <v>102</v>
      </c>
      <c r="H6219">
        <v>2590</v>
      </c>
      <c r="I6219">
        <v>2570</v>
      </c>
      <c r="J6219">
        <v>2</v>
      </c>
      <c r="K6219">
        <v>0.8</v>
      </c>
      <c r="L6219">
        <v>2515</v>
      </c>
      <c r="M6219">
        <v>9.1</v>
      </c>
      <c r="N6219">
        <v>7.7</v>
      </c>
      <c r="O6219">
        <v>67.599999999999994</v>
      </c>
      <c r="P6219">
        <v>76.5</v>
      </c>
      <c r="Q6219">
        <v>81.2</v>
      </c>
      <c r="R6219">
        <v>13.6</v>
      </c>
      <c r="S6219">
        <v>1660</v>
      </c>
      <c r="T6219">
        <v>20800</v>
      </c>
      <c r="U6219">
        <v>26600</v>
      </c>
      <c r="V6219">
        <v>34300</v>
      </c>
    </row>
    <row r="6220" spans="1:22" x14ac:dyDescent="0.25">
      <c r="A6220" t="str">
        <f t="shared" si="97"/>
        <v>2018/20193MalePoliticsNon-EU</v>
      </c>
      <c r="B6220" t="s">
        <v>192</v>
      </c>
      <c r="C6220" t="s">
        <v>37</v>
      </c>
      <c r="D6220">
        <v>3</v>
      </c>
      <c r="E6220" t="s">
        <v>2</v>
      </c>
      <c r="F6220" t="s">
        <v>125</v>
      </c>
      <c r="G6220" t="s">
        <v>102</v>
      </c>
      <c r="H6220">
        <v>290</v>
      </c>
      <c r="I6220">
        <v>290</v>
      </c>
      <c r="J6220">
        <v>56.3</v>
      </c>
      <c r="K6220">
        <v>1.3</v>
      </c>
      <c r="L6220">
        <v>125</v>
      </c>
      <c r="M6220">
        <v>19.100000000000001</v>
      </c>
      <c r="N6220">
        <v>2.2999999999999998</v>
      </c>
      <c r="O6220">
        <v>13.6</v>
      </c>
      <c r="P6220">
        <v>15.7</v>
      </c>
      <c r="Q6220">
        <v>22.3</v>
      </c>
      <c r="R6220">
        <v>8.6999999999999993</v>
      </c>
      <c r="S6220">
        <v>35</v>
      </c>
      <c r="T6220">
        <v>25200</v>
      </c>
      <c r="U6220">
        <v>37200</v>
      </c>
      <c r="V6220">
        <v>53300</v>
      </c>
    </row>
    <row r="6221" spans="1:22" x14ac:dyDescent="0.25">
      <c r="A6221" t="str">
        <f t="shared" si="97"/>
        <v>2018/20193MalePsychologyEU</v>
      </c>
      <c r="B6221" t="s">
        <v>192</v>
      </c>
      <c r="C6221" t="s">
        <v>37</v>
      </c>
      <c r="D6221">
        <v>3</v>
      </c>
      <c r="E6221" t="s">
        <v>2</v>
      </c>
      <c r="F6221" t="s">
        <v>21</v>
      </c>
      <c r="G6221" t="s">
        <v>20</v>
      </c>
      <c r="H6221">
        <v>90</v>
      </c>
      <c r="I6221">
        <v>90</v>
      </c>
      <c r="J6221">
        <v>20.399999999999999</v>
      </c>
      <c r="K6221">
        <v>2.7</v>
      </c>
      <c r="L6221">
        <v>70</v>
      </c>
      <c r="M6221">
        <v>26.5</v>
      </c>
      <c r="N6221">
        <v>4.9000000000000004</v>
      </c>
      <c r="O6221">
        <v>30.7</v>
      </c>
      <c r="P6221">
        <v>40.4</v>
      </c>
      <c r="Q6221">
        <v>48.3</v>
      </c>
      <c r="R6221">
        <v>17.600000000000001</v>
      </c>
      <c r="S6221">
        <v>25</v>
      </c>
      <c r="T6221">
        <v>18200</v>
      </c>
      <c r="U6221">
        <v>24500</v>
      </c>
      <c r="V6221">
        <v>32500</v>
      </c>
    </row>
    <row r="6222" spans="1:22" x14ac:dyDescent="0.25">
      <c r="A6222" t="str">
        <f t="shared" si="97"/>
        <v>2018/20193MalePsychologyUK</v>
      </c>
      <c r="B6222" t="s">
        <v>192</v>
      </c>
      <c r="C6222" t="s">
        <v>37</v>
      </c>
      <c r="D6222">
        <v>3</v>
      </c>
      <c r="E6222" t="s">
        <v>2</v>
      </c>
      <c r="F6222" t="s">
        <v>61</v>
      </c>
      <c r="G6222" t="s">
        <v>20</v>
      </c>
      <c r="H6222">
        <v>2285</v>
      </c>
      <c r="I6222">
        <v>2265</v>
      </c>
      <c r="J6222">
        <v>1.6</v>
      </c>
      <c r="K6222">
        <v>0.9</v>
      </c>
      <c r="L6222">
        <v>2225</v>
      </c>
      <c r="M6222">
        <v>7.1</v>
      </c>
      <c r="N6222">
        <v>7.1</v>
      </c>
      <c r="O6222">
        <v>62.8</v>
      </c>
      <c r="P6222">
        <v>78.099999999999994</v>
      </c>
      <c r="Q6222">
        <v>84.1</v>
      </c>
      <c r="R6222">
        <v>21.3</v>
      </c>
      <c r="S6222">
        <v>1370</v>
      </c>
      <c r="T6222">
        <v>17500</v>
      </c>
      <c r="U6222">
        <v>22600</v>
      </c>
      <c r="V6222">
        <v>28800</v>
      </c>
    </row>
    <row r="6223" spans="1:22" x14ac:dyDescent="0.25">
      <c r="A6223" t="str">
        <f t="shared" si="97"/>
        <v>2018/20193MalePsychologyNon-EU</v>
      </c>
      <c r="B6223" t="s">
        <v>192</v>
      </c>
      <c r="C6223" t="s">
        <v>37</v>
      </c>
      <c r="D6223">
        <v>3</v>
      </c>
      <c r="E6223" t="s">
        <v>2</v>
      </c>
      <c r="F6223" t="s">
        <v>125</v>
      </c>
      <c r="G6223" t="s">
        <v>20</v>
      </c>
      <c r="H6223">
        <v>140</v>
      </c>
      <c r="I6223">
        <v>135</v>
      </c>
      <c r="J6223">
        <v>56.6</v>
      </c>
      <c r="K6223">
        <v>2.4</v>
      </c>
      <c r="L6223">
        <v>60</v>
      </c>
      <c r="M6223">
        <v>16.600000000000001</v>
      </c>
      <c r="N6223">
        <v>1.7</v>
      </c>
      <c r="O6223">
        <v>14.9</v>
      </c>
      <c r="P6223">
        <v>18.100000000000001</v>
      </c>
      <c r="Q6223">
        <v>25.1</v>
      </c>
      <c r="R6223">
        <v>10.199999999999999</v>
      </c>
      <c r="S6223">
        <v>20</v>
      </c>
      <c r="T6223">
        <v>17800</v>
      </c>
      <c r="U6223">
        <v>23000</v>
      </c>
      <c r="V6223">
        <v>28600</v>
      </c>
    </row>
    <row r="6224" spans="1:22" x14ac:dyDescent="0.25">
      <c r="A6224" t="str">
        <f t="shared" si="97"/>
        <v>2018/20193MaleSociology, social policy and anthropologyEU</v>
      </c>
      <c r="B6224" t="s">
        <v>192</v>
      </c>
      <c r="C6224" t="s">
        <v>37</v>
      </c>
      <c r="D6224">
        <v>3</v>
      </c>
      <c r="E6224" t="s">
        <v>2</v>
      </c>
      <c r="F6224" t="s">
        <v>21</v>
      </c>
      <c r="G6224" t="s">
        <v>99</v>
      </c>
      <c r="H6224">
        <v>85</v>
      </c>
      <c r="I6224">
        <v>85</v>
      </c>
      <c r="J6224">
        <v>24</v>
      </c>
      <c r="K6224">
        <v>0</v>
      </c>
      <c r="L6224">
        <v>65</v>
      </c>
      <c r="M6224">
        <v>22</v>
      </c>
      <c r="N6224">
        <v>5.6</v>
      </c>
      <c r="O6224">
        <v>32.1</v>
      </c>
      <c r="P6224">
        <v>40.299999999999997</v>
      </c>
      <c r="Q6224">
        <v>48.4</v>
      </c>
      <c r="R6224">
        <v>16.3</v>
      </c>
      <c r="S6224">
        <v>25</v>
      </c>
      <c r="T6224">
        <v>16100</v>
      </c>
      <c r="U6224">
        <v>20400</v>
      </c>
      <c r="V6224">
        <v>29600</v>
      </c>
    </row>
    <row r="6225" spans="1:22" x14ac:dyDescent="0.25">
      <c r="A6225" t="str">
        <f t="shared" si="97"/>
        <v>2018/20193MaleSociology, social policy and anthropologyUK</v>
      </c>
      <c r="B6225" t="s">
        <v>192</v>
      </c>
      <c r="C6225" t="s">
        <v>37</v>
      </c>
      <c r="D6225">
        <v>3</v>
      </c>
      <c r="E6225" t="s">
        <v>2</v>
      </c>
      <c r="F6225" t="s">
        <v>61</v>
      </c>
      <c r="G6225" t="s">
        <v>99</v>
      </c>
      <c r="H6225">
        <v>2565</v>
      </c>
      <c r="I6225">
        <v>2560</v>
      </c>
      <c r="J6225">
        <v>1.6</v>
      </c>
      <c r="K6225">
        <v>0.3</v>
      </c>
      <c r="L6225">
        <v>2515</v>
      </c>
      <c r="M6225">
        <v>7.4</v>
      </c>
      <c r="N6225">
        <v>7</v>
      </c>
      <c r="O6225">
        <v>71.099999999999994</v>
      </c>
      <c r="P6225">
        <v>79.8</v>
      </c>
      <c r="Q6225">
        <v>84</v>
      </c>
      <c r="R6225">
        <v>13</v>
      </c>
      <c r="S6225">
        <v>1750</v>
      </c>
      <c r="T6225">
        <v>18200</v>
      </c>
      <c r="U6225">
        <v>23400</v>
      </c>
      <c r="V6225">
        <v>29600</v>
      </c>
    </row>
    <row r="6226" spans="1:22" x14ac:dyDescent="0.25">
      <c r="A6226" t="str">
        <f t="shared" si="97"/>
        <v>2018/20193MaleSociology, social policy and anthropologyNon-EU</v>
      </c>
      <c r="B6226" t="s">
        <v>192</v>
      </c>
      <c r="C6226" t="s">
        <v>37</v>
      </c>
      <c r="D6226">
        <v>3</v>
      </c>
      <c r="E6226" t="s">
        <v>2</v>
      </c>
      <c r="F6226" t="s">
        <v>125</v>
      </c>
      <c r="G6226" t="s">
        <v>99</v>
      </c>
      <c r="H6226">
        <v>90</v>
      </c>
      <c r="I6226">
        <v>90</v>
      </c>
      <c r="J6226">
        <v>57.9</v>
      </c>
      <c r="K6226">
        <v>0.6</v>
      </c>
      <c r="L6226">
        <v>40</v>
      </c>
      <c r="M6226">
        <v>19.600000000000001</v>
      </c>
      <c r="N6226">
        <v>3.1</v>
      </c>
      <c r="O6226">
        <v>12.3</v>
      </c>
      <c r="P6226">
        <v>12.3</v>
      </c>
      <c r="Q6226">
        <v>19.3</v>
      </c>
      <c r="R6226">
        <v>7</v>
      </c>
      <c r="S6226" t="s">
        <v>124</v>
      </c>
      <c r="T6226" t="s">
        <v>124</v>
      </c>
      <c r="U6226" t="s">
        <v>124</v>
      </c>
      <c r="V6226" t="s">
        <v>124</v>
      </c>
    </row>
    <row r="6227" spans="1:22" x14ac:dyDescent="0.25">
      <c r="A6227" t="str">
        <f t="shared" si="97"/>
        <v>2018/20193MaleSport and exercise sciencesEU</v>
      </c>
      <c r="B6227" t="s">
        <v>192</v>
      </c>
      <c r="C6227" t="s">
        <v>37</v>
      </c>
      <c r="D6227">
        <v>3</v>
      </c>
      <c r="E6227" t="s">
        <v>2</v>
      </c>
      <c r="F6227" t="s">
        <v>21</v>
      </c>
      <c r="G6227" t="s">
        <v>82</v>
      </c>
      <c r="H6227">
        <v>90</v>
      </c>
      <c r="I6227">
        <v>80</v>
      </c>
      <c r="J6227">
        <v>32.700000000000003</v>
      </c>
      <c r="K6227">
        <v>9.8000000000000007</v>
      </c>
      <c r="L6227">
        <v>55</v>
      </c>
      <c r="M6227">
        <v>28.8</v>
      </c>
      <c r="N6227">
        <v>5.6</v>
      </c>
      <c r="O6227">
        <v>25.2</v>
      </c>
      <c r="P6227">
        <v>30.2</v>
      </c>
      <c r="Q6227">
        <v>32.9</v>
      </c>
      <c r="R6227">
        <v>7.7</v>
      </c>
      <c r="S6227">
        <v>20</v>
      </c>
      <c r="T6227">
        <v>13900</v>
      </c>
      <c r="U6227">
        <v>22300</v>
      </c>
      <c r="V6227">
        <v>24100</v>
      </c>
    </row>
    <row r="6228" spans="1:22" x14ac:dyDescent="0.25">
      <c r="A6228" t="str">
        <f t="shared" si="97"/>
        <v>2018/20193MaleSport and exercise sciencesUK</v>
      </c>
      <c r="B6228" t="s">
        <v>192</v>
      </c>
      <c r="C6228" t="s">
        <v>37</v>
      </c>
      <c r="D6228">
        <v>3</v>
      </c>
      <c r="E6228" t="s">
        <v>2</v>
      </c>
      <c r="F6228" t="s">
        <v>61</v>
      </c>
      <c r="G6228" t="s">
        <v>82</v>
      </c>
      <c r="H6228">
        <v>5900</v>
      </c>
      <c r="I6228">
        <v>5875</v>
      </c>
      <c r="J6228">
        <v>0.9</v>
      </c>
      <c r="K6228">
        <v>0.4</v>
      </c>
      <c r="L6228">
        <v>5825</v>
      </c>
      <c r="M6228">
        <v>5.4</v>
      </c>
      <c r="N6228">
        <v>5.4</v>
      </c>
      <c r="O6228">
        <v>73.900000000000006</v>
      </c>
      <c r="P6228">
        <v>84.2</v>
      </c>
      <c r="Q6228">
        <v>88.3</v>
      </c>
      <c r="R6228">
        <v>14.4</v>
      </c>
      <c r="S6228">
        <v>4195</v>
      </c>
      <c r="T6228">
        <v>17200</v>
      </c>
      <c r="U6228">
        <v>21900</v>
      </c>
      <c r="V6228">
        <v>27000</v>
      </c>
    </row>
    <row r="6229" spans="1:22" x14ac:dyDescent="0.25">
      <c r="A6229" t="str">
        <f t="shared" si="97"/>
        <v>2018/20193MaleSport and exercise sciencesNon-EU</v>
      </c>
      <c r="B6229" t="s">
        <v>192</v>
      </c>
      <c r="C6229" t="s">
        <v>37</v>
      </c>
      <c r="D6229">
        <v>3</v>
      </c>
      <c r="E6229" t="s">
        <v>2</v>
      </c>
      <c r="F6229" t="s">
        <v>125</v>
      </c>
      <c r="G6229" t="s">
        <v>82</v>
      </c>
      <c r="H6229">
        <v>85</v>
      </c>
      <c r="I6229">
        <v>80</v>
      </c>
      <c r="J6229">
        <v>46.7</v>
      </c>
      <c r="K6229">
        <v>3.6</v>
      </c>
      <c r="L6229">
        <v>45</v>
      </c>
      <c r="M6229">
        <v>28.7</v>
      </c>
      <c r="N6229">
        <v>2.5</v>
      </c>
      <c r="O6229">
        <v>17.5</v>
      </c>
      <c r="P6229">
        <v>19.600000000000001</v>
      </c>
      <c r="Q6229">
        <v>22.1</v>
      </c>
      <c r="R6229">
        <v>4.5999999999999996</v>
      </c>
      <c r="S6229">
        <v>15</v>
      </c>
      <c r="T6229">
        <v>20100</v>
      </c>
      <c r="U6229">
        <v>24100</v>
      </c>
      <c r="V6229">
        <v>30300</v>
      </c>
    </row>
    <row r="6230" spans="1:22" x14ac:dyDescent="0.25">
      <c r="A6230" t="str">
        <f t="shared" si="97"/>
        <v>2018/20193MaleVeterinary sciencesEU</v>
      </c>
      <c r="B6230" t="s">
        <v>192</v>
      </c>
      <c r="C6230" t="s">
        <v>37</v>
      </c>
      <c r="D6230">
        <v>3</v>
      </c>
      <c r="E6230" t="s">
        <v>2</v>
      </c>
      <c r="F6230" t="s">
        <v>21</v>
      </c>
      <c r="G6230" t="s">
        <v>85</v>
      </c>
      <c r="H6230">
        <v>5</v>
      </c>
      <c r="I6230">
        <v>5</v>
      </c>
      <c r="J6230">
        <v>18.2</v>
      </c>
      <c r="K6230">
        <v>0</v>
      </c>
      <c r="L6230">
        <v>5</v>
      </c>
      <c r="M6230">
        <v>72.7</v>
      </c>
      <c r="N6230">
        <v>0</v>
      </c>
      <c r="O6230">
        <v>9.1</v>
      </c>
      <c r="P6230">
        <v>9.1</v>
      </c>
      <c r="Q6230">
        <v>9.1</v>
      </c>
      <c r="R6230">
        <v>0</v>
      </c>
      <c r="S6230" t="s">
        <v>124</v>
      </c>
      <c r="T6230" t="s">
        <v>124</v>
      </c>
      <c r="U6230" t="s">
        <v>124</v>
      </c>
      <c r="V6230" t="s">
        <v>124</v>
      </c>
    </row>
    <row r="6231" spans="1:22" x14ac:dyDescent="0.25">
      <c r="A6231" t="str">
        <f t="shared" si="97"/>
        <v>2018/20193MaleVeterinary sciencesUK</v>
      </c>
      <c r="B6231" t="s">
        <v>192</v>
      </c>
      <c r="C6231" t="s">
        <v>37</v>
      </c>
      <c r="D6231">
        <v>3</v>
      </c>
      <c r="E6231" t="s">
        <v>2</v>
      </c>
      <c r="F6231" t="s">
        <v>61</v>
      </c>
      <c r="G6231" t="s">
        <v>85</v>
      </c>
      <c r="H6231">
        <v>210</v>
      </c>
      <c r="I6231">
        <v>205</v>
      </c>
      <c r="J6231">
        <v>0.5</v>
      </c>
      <c r="K6231">
        <v>0.5</v>
      </c>
      <c r="L6231">
        <v>205</v>
      </c>
      <c r="M6231">
        <v>4.8</v>
      </c>
      <c r="N6231">
        <v>5.3</v>
      </c>
      <c r="O6231">
        <v>65.900000000000006</v>
      </c>
      <c r="P6231">
        <v>85.2</v>
      </c>
      <c r="Q6231">
        <v>89.3</v>
      </c>
      <c r="R6231">
        <v>23.5</v>
      </c>
      <c r="S6231">
        <v>130</v>
      </c>
      <c r="T6231">
        <v>25200</v>
      </c>
      <c r="U6231">
        <v>33200</v>
      </c>
      <c r="V6231">
        <v>39100</v>
      </c>
    </row>
    <row r="6232" spans="1:22" x14ac:dyDescent="0.25">
      <c r="A6232" t="str">
        <f t="shared" si="97"/>
        <v>2018/20193MaleVeterinary sciencesNon-EU</v>
      </c>
      <c r="B6232" t="s">
        <v>192</v>
      </c>
      <c r="C6232" t="s">
        <v>37</v>
      </c>
      <c r="D6232">
        <v>3</v>
      </c>
      <c r="E6232" t="s">
        <v>2</v>
      </c>
      <c r="F6232" t="s">
        <v>125</v>
      </c>
      <c r="G6232" t="s">
        <v>85</v>
      </c>
      <c r="H6232">
        <v>15</v>
      </c>
      <c r="I6232">
        <v>15</v>
      </c>
      <c r="J6232">
        <v>53.8</v>
      </c>
      <c r="K6232">
        <v>0</v>
      </c>
      <c r="L6232">
        <v>5</v>
      </c>
      <c r="M6232">
        <v>15.4</v>
      </c>
      <c r="N6232">
        <v>0</v>
      </c>
      <c r="O6232">
        <v>23.1</v>
      </c>
      <c r="P6232">
        <v>30.8</v>
      </c>
      <c r="Q6232">
        <v>30.8</v>
      </c>
      <c r="R6232">
        <v>7.7</v>
      </c>
      <c r="S6232" t="s">
        <v>124</v>
      </c>
      <c r="T6232" t="s">
        <v>124</v>
      </c>
      <c r="U6232" t="s">
        <v>124</v>
      </c>
      <c r="V6232" t="s">
        <v>124</v>
      </c>
    </row>
    <row r="6233" spans="1:22" x14ac:dyDescent="0.25">
      <c r="A6233" t="str">
        <f t="shared" si="97"/>
        <v>2018/20191FemaleAgriculture, food and related studiesEU</v>
      </c>
      <c r="B6233" t="s">
        <v>192</v>
      </c>
      <c r="C6233" t="s">
        <v>75</v>
      </c>
      <c r="D6233">
        <v>1</v>
      </c>
      <c r="E6233" t="s">
        <v>1</v>
      </c>
      <c r="F6233" t="s">
        <v>21</v>
      </c>
      <c r="G6233" t="s">
        <v>87</v>
      </c>
      <c r="H6233">
        <v>40</v>
      </c>
      <c r="I6233">
        <v>40</v>
      </c>
      <c r="J6233">
        <v>20.8</v>
      </c>
      <c r="K6233">
        <v>3.8</v>
      </c>
      <c r="L6233">
        <v>30</v>
      </c>
      <c r="M6233">
        <v>18.5</v>
      </c>
      <c r="N6233">
        <v>11.9</v>
      </c>
      <c r="O6233">
        <v>23.7</v>
      </c>
      <c r="P6233">
        <v>30.3</v>
      </c>
      <c r="Q6233">
        <v>48.8</v>
      </c>
      <c r="R6233">
        <v>25.1</v>
      </c>
      <c r="S6233" t="s">
        <v>124</v>
      </c>
      <c r="T6233" t="s">
        <v>124</v>
      </c>
      <c r="U6233" t="s">
        <v>124</v>
      </c>
      <c r="V6233" t="s">
        <v>124</v>
      </c>
    </row>
    <row r="6234" spans="1:22" x14ac:dyDescent="0.25">
      <c r="A6234" t="str">
        <f t="shared" si="97"/>
        <v>2018/20191FemaleAgriculture, food and related studiesUK</v>
      </c>
      <c r="B6234" t="s">
        <v>192</v>
      </c>
      <c r="C6234" t="s">
        <v>75</v>
      </c>
      <c r="D6234">
        <v>1</v>
      </c>
      <c r="E6234" t="s">
        <v>1</v>
      </c>
      <c r="F6234" t="s">
        <v>61</v>
      </c>
      <c r="G6234" t="s">
        <v>87</v>
      </c>
      <c r="H6234">
        <v>1680</v>
      </c>
      <c r="I6234">
        <v>1675</v>
      </c>
      <c r="J6234">
        <v>0.5</v>
      </c>
      <c r="K6234">
        <v>0.1</v>
      </c>
      <c r="L6234">
        <v>1670</v>
      </c>
      <c r="M6234">
        <v>3.6</v>
      </c>
      <c r="N6234">
        <v>7.6</v>
      </c>
      <c r="O6234">
        <v>66.8</v>
      </c>
      <c r="P6234">
        <v>81.599999999999994</v>
      </c>
      <c r="Q6234">
        <v>88.3</v>
      </c>
      <c r="R6234">
        <v>21.5</v>
      </c>
      <c r="S6234">
        <v>1085</v>
      </c>
      <c r="T6234">
        <v>13900</v>
      </c>
      <c r="U6234">
        <v>17500</v>
      </c>
      <c r="V6234">
        <v>22300</v>
      </c>
    </row>
    <row r="6235" spans="1:22" x14ac:dyDescent="0.25">
      <c r="A6235" t="str">
        <f t="shared" si="97"/>
        <v>2018/20191FemaleAgriculture, food and related studiesNon-EU</v>
      </c>
      <c r="B6235" t="s">
        <v>192</v>
      </c>
      <c r="C6235" t="s">
        <v>75</v>
      </c>
      <c r="D6235">
        <v>1</v>
      </c>
      <c r="E6235" t="s">
        <v>1</v>
      </c>
      <c r="F6235" t="s">
        <v>125</v>
      </c>
      <c r="G6235" t="s">
        <v>87</v>
      </c>
      <c r="H6235">
        <v>130</v>
      </c>
      <c r="I6235">
        <v>130</v>
      </c>
      <c r="J6235">
        <v>34.299999999999997</v>
      </c>
      <c r="K6235">
        <v>0.4</v>
      </c>
      <c r="L6235">
        <v>85</v>
      </c>
      <c r="M6235">
        <v>12.6</v>
      </c>
      <c r="N6235">
        <v>1.9</v>
      </c>
      <c r="O6235">
        <v>5.7</v>
      </c>
      <c r="P6235">
        <v>9.1999999999999993</v>
      </c>
      <c r="Q6235">
        <v>51.1</v>
      </c>
      <c r="R6235">
        <v>45.4</v>
      </c>
      <c r="S6235" t="s">
        <v>124</v>
      </c>
      <c r="T6235" t="s">
        <v>124</v>
      </c>
      <c r="U6235" t="s">
        <v>124</v>
      </c>
      <c r="V6235" t="s">
        <v>124</v>
      </c>
    </row>
    <row r="6236" spans="1:22" x14ac:dyDescent="0.25">
      <c r="A6236" t="str">
        <f t="shared" si="97"/>
        <v>2018/20191FemaleAllied healthEU</v>
      </c>
      <c r="B6236" t="s">
        <v>192</v>
      </c>
      <c r="C6236" t="s">
        <v>75</v>
      </c>
      <c r="D6236">
        <v>1</v>
      </c>
      <c r="E6236" t="s">
        <v>1</v>
      </c>
      <c r="F6236" t="s">
        <v>21</v>
      </c>
      <c r="G6236" t="s">
        <v>145</v>
      </c>
      <c r="H6236">
        <v>280</v>
      </c>
      <c r="I6236">
        <v>275</v>
      </c>
      <c r="J6236">
        <v>16.399999999999999</v>
      </c>
      <c r="K6236">
        <v>1.4</v>
      </c>
      <c r="L6236">
        <v>230</v>
      </c>
      <c r="M6236">
        <v>8.8000000000000007</v>
      </c>
      <c r="N6236">
        <v>3</v>
      </c>
      <c r="O6236">
        <v>35.5</v>
      </c>
      <c r="P6236">
        <v>51.4</v>
      </c>
      <c r="Q6236">
        <v>71.8</v>
      </c>
      <c r="R6236">
        <v>36.299999999999997</v>
      </c>
      <c r="S6236">
        <v>90</v>
      </c>
      <c r="T6236">
        <v>21200</v>
      </c>
      <c r="U6236">
        <v>23000</v>
      </c>
      <c r="V6236">
        <v>25200</v>
      </c>
    </row>
    <row r="6237" spans="1:22" x14ac:dyDescent="0.25">
      <c r="A6237" t="str">
        <f t="shared" si="97"/>
        <v>2018/20191FemaleAllied healthUK</v>
      </c>
      <c r="B6237" t="s">
        <v>192</v>
      </c>
      <c r="C6237" t="s">
        <v>75</v>
      </c>
      <c r="D6237">
        <v>1</v>
      </c>
      <c r="E6237" t="s">
        <v>1</v>
      </c>
      <c r="F6237" t="s">
        <v>61</v>
      </c>
      <c r="G6237" t="s">
        <v>145</v>
      </c>
      <c r="H6237">
        <v>7300</v>
      </c>
      <c r="I6237">
        <v>7280</v>
      </c>
      <c r="J6237">
        <v>0.9</v>
      </c>
      <c r="K6237">
        <v>0.2</v>
      </c>
      <c r="L6237">
        <v>7215</v>
      </c>
      <c r="M6237">
        <v>2.7</v>
      </c>
      <c r="N6237">
        <v>5</v>
      </c>
      <c r="O6237">
        <v>67.5</v>
      </c>
      <c r="P6237">
        <v>82.5</v>
      </c>
      <c r="Q6237">
        <v>91.4</v>
      </c>
      <c r="R6237">
        <v>23.9</v>
      </c>
      <c r="S6237">
        <v>4760</v>
      </c>
      <c r="T6237">
        <v>16800</v>
      </c>
      <c r="U6237">
        <v>21500</v>
      </c>
      <c r="V6237">
        <v>24500</v>
      </c>
    </row>
    <row r="6238" spans="1:22" x14ac:dyDescent="0.25">
      <c r="A6238" t="str">
        <f t="shared" si="97"/>
        <v>2018/20191FemaleAllied healthNon-EU</v>
      </c>
      <c r="B6238" t="s">
        <v>192</v>
      </c>
      <c r="C6238" t="s">
        <v>75</v>
      </c>
      <c r="D6238">
        <v>1</v>
      </c>
      <c r="E6238" t="s">
        <v>1</v>
      </c>
      <c r="F6238" t="s">
        <v>125</v>
      </c>
      <c r="G6238" t="s">
        <v>145</v>
      </c>
      <c r="H6238">
        <v>485</v>
      </c>
      <c r="I6238">
        <v>480</v>
      </c>
      <c r="J6238">
        <v>32.9</v>
      </c>
      <c r="K6238">
        <v>1</v>
      </c>
      <c r="L6238">
        <v>320</v>
      </c>
      <c r="M6238">
        <v>18.3</v>
      </c>
      <c r="N6238">
        <v>4.5999999999999996</v>
      </c>
      <c r="O6238">
        <v>13.5</v>
      </c>
      <c r="P6238">
        <v>21.6</v>
      </c>
      <c r="Q6238">
        <v>44.3</v>
      </c>
      <c r="R6238">
        <v>30.7</v>
      </c>
      <c r="S6238">
        <v>55</v>
      </c>
      <c r="T6238">
        <v>19000</v>
      </c>
      <c r="U6238">
        <v>23400</v>
      </c>
      <c r="V6238">
        <v>26300</v>
      </c>
    </row>
    <row r="6239" spans="1:22" x14ac:dyDescent="0.25">
      <c r="A6239" t="str">
        <f t="shared" si="97"/>
        <v>2018/20191FemaleArchitecture, building and planningEU</v>
      </c>
      <c r="B6239" t="s">
        <v>192</v>
      </c>
      <c r="C6239" t="s">
        <v>75</v>
      </c>
      <c r="D6239">
        <v>1</v>
      </c>
      <c r="E6239" t="s">
        <v>1</v>
      </c>
      <c r="F6239" t="s">
        <v>21</v>
      </c>
      <c r="G6239" t="s">
        <v>97</v>
      </c>
      <c r="H6239">
        <v>245</v>
      </c>
      <c r="I6239">
        <v>240</v>
      </c>
      <c r="J6239">
        <v>13.1</v>
      </c>
      <c r="K6239">
        <v>2.2000000000000002</v>
      </c>
      <c r="L6239">
        <v>210</v>
      </c>
      <c r="M6239">
        <v>10.8</v>
      </c>
      <c r="N6239">
        <v>8.8000000000000007</v>
      </c>
      <c r="O6239">
        <v>27.8</v>
      </c>
      <c r="P6239">
        <v>45.7</v>
      </c>
      <c r="Q6239">
        <v>67.400000000000006</v>
      </c>
      <c r="R6239">
        <v>39.6</v>
      </c>
      <c r="S6239">
        <v>65</v>
      </c>
      <c r="T6239">
        <v>17500</v>
      </c>
      <c r="U6239">
        <v>20800</v>
      </c>
      <c r="V6239">
        <v>23400</v>
      </c>
    </row>
    <row r="6240" spans="1:22" x14ac:dyDescent="0.25">
      <c r="A6240" t="str">
        <f t="shared" si="97"/>
        <v>2018/20191FemaleArchitecture, building and planningUK</v>
      </c>
      <c r="B6240" t="s">
        <v>192</v>
      </c>
      <c r="C6240" t="s">
        <v>75</v>
      </c>
      <c r="D6240">
        <v>1</v>
      </c>
      <c r="E6240" t="s">
        <v>1</v>
      </c>
      <c r="F6240" t="s">
        <v>61</v>
      </c>
      <c r="G6240" t="s">
        <v>97</v>
      </c>
      <c r="H6240">
        <v>1350</v>
      </c>
      <c r="I6240">
        <v>1350</v>
      </c>
      <c r="J6240">
        <v>0.7</v>
      </c>
      <c r="K6240">
        <v>0.1</v>
      </c>
      <c r="L6240">
        <v>1340</v>
      </c>
      <c r="M6240">
        <v>3.5</v>
      </c>
      <c r="N6240">
        <v>8.1</v>
      </c>
      <c r="O6240">
        <v>63.1</v>
      </c>
      <c r="P6240">
        <v>75.8</v>
      </c>
      <c r="Q6240">
        <v>87.7</v>
      </c>
      <c r="R6240">
        <v>24.6</v>
      </c>
      <c r="S6240">
        <v>830</v>
      </c>
      <c r="T6240">
        <v>17200</v>
      </c>
      <c r="U6240">
        <v>21900</v>
      </c>
      <c r="V6240">
        <v>27400</v>
      </c>
    </row>
    <row r="6241" spans="1:22" x14ac:dyDescent="0.25">
      <c r="A6241" t="str">
        <f t="shared" si="97"/>
        <v>2018/20191FemaleArchitecture, building and planningNon-EU</v>
      </c>
      <c r="B6241" t="s">
        <v>192</v>
      </c>
      <c r="C6241" t="s">
        <v>75</v>
      </c>
      <c r="D6241">
        <v>1</v>
      </c>
      <c r="E6241" t="s">
        <v>1</v>
      </c>
      <c r="F6241" t="s">
        <v>125</v>
      </c>
      <c r="G6241" t="s">
        <v>97</v>
      </c>
      <c r="H6241">
        <v>660</v>
      </c>
      <c r="I6241">
        <v>655</v>
      </c>
      <c r="J6241">
        <v>42.9</v>
      </c>
      <c r="K6241">
        <v>0.8</v>
      </c>
      <c r="L6241">
        <v>375</v>
      </c>
      <c r="M6241">
        <v>10.6</v>
      </c>
      <c r="N6241">
        <v>3.3</v>
      </c>
      <c r="O6241">
        <v>6</v>
      </c>
      <c r="P6241">
        <v>9.9</v>
      </c>
      <c r="Q6241">
        <v>43.2</v>
      </c>
      <c r="R6241">
        <v>37.200000000000003</v>
      </c>
      <c r="S6241">
        <v>35</v>
      </c>
      <c r="T6241">
        <v>20400</v>
      </c>
      <c r="U6241">
        <v>23700</v>
      </c>
      <c r="V6241">
        <v>28800</v>
      </c>
    </row>
    <row r="6242" spans="1:22" x14ac:dyDescent="0.25">
      <c r="A6242" t="str">
        <f t="shared" si="97"/>
        <v>2018/20191FemaleBiosciencesEU</v>
      </c>
      <c r="B6242" t="s">
        <v>192</v>
      </c>
      <c r="C6242" t="s">
        <v>75</v>
      </c>
      <c r="D6242">
        <v>1</v>
      </c>
      <c r="E6242" t="s">
        <v>1</v>
      </c>
      <c r="F6242" t="s">
        <v>21</v>
      </c>
      <c r="G6242" t="s">
        <v>80</v>
      </c>
      <c r="H6242">
        <v>380</v>
      </c>
      <c r="I6242">
        <v>375</v>
      </c>
      <c r="J6242">
        <v>11.7</v>
      </c>
      <c r="K6242">
        <v>2.4</v>
      </c>
      <c r="L6242">
        <v>330</v>
      </c>
      <c r="M6242">
        <v>11.3</v>
      </c>
      <c r="N6242">
        <v>3.1</v>
      </c>
      <c r="O6242">
        <v>16.5</v>
      </c>
      <c r="P6242">
        <v>39.9</v>
      </c>
      <c r="Q6242">
        <v>73.900000000000006</v>
      </c>
      <c r="R6242">
        <v>57.4</v>
      </c>
      <c r="S6242">
        <v>55</v>
      </c>
      <c r="T6242">
        <v>17500</v>
      </c>
      <c r="U6242">
        <v>22300</v>
      </c>
      <c r="V6242">
        <v>27000</v>
      </c>
    </row>
    <row r="6243" spans="1:22" x14ac:dyDescent="0.25">
      <c r="A6243" t="str">
        <f t="shared" si="97"/>
        <v>2018/20191FemaleBiosciencesUK</v>
      </c>
      <c r="B6243" t="s">
        <v>192</v>
      </c>
      <c r="C6243" t="s">
        <v>75</v>
      </c>
      <c r="D6243">
        <v>1</v>
      </c>
      <c r="E6243" t="s">
        <v>1</v>
      </c>
      <c r="F6243" t="s">
        <v>61</v>
      </c>
      <c r="G6243" t="s">
        <v>80</v>
      </c>
      <c r="H6243">
        <v>6180</v>
      </c>
      <c r="I6243">
        <v>6175</v>
      </c>
      <c r="J6243">
        <v>0.5</v>
      </c>
      <c r="K6243">
        <v>0.1</v>
      </c>
      <c r="L6243">
        <v>6140</v>
      </c>
      <c r="M6243">
        <v>2.8</v>
      </c>
      <c r="N6243">
        <v>6.3</v>
      </c>
      <c r="O6243">
        <v>45.9</v>
      </c>
      <c r="P6243">
        <v>69.5</v>
      </c>
      <c r="Q6243">
        <v>90.4</v>
      </c>
      <c r="R6243">
        <v>44.5</v>
      </c>
      <c r="S6243">
        <v>2785</v>
      </c>
      <c r="T6243">
        <v>14200</v>
      </c>
      <c r="U6243">
        <v>19000</v>
      </c>
      <c r="V6243">
        <v>23400</v>
      </c>
    </row>
    <row r="6244" spans="1:22" x14ac:dyDescent="0.25">
      <c r="A6244" t="str">
        <f t="shared" si="97"/>
        <v>2018/20191FemaleBiosciencesNon-EU</v>
      </c>
      <c r="B6244" t="s">
        <v>192</v>
      </c>
      <c r="C6244" t="s">
        <v>75</v>
      </c>
      <c r="D6244">
        <v>1</v>
      </c>
      <c r="E6244" t="s">
        <v>1</v>
      </c>
      <c r="F6244" t="s">
        <v>125</v>
      </c>
      <c r="G6244" t="s">
        <v>80</v>
      </c>
      <c r="H6244">
        <v>485</v>
      </c>
      <c r="I6244">
        <v>480</v>
      </c>
      <c r="J6244">
        <v>33.1</v>
      </c>
      <c r="K6244">
        <v>1</v>
      </c>
      <c r="L6244">
        <v>320</v>
      </c>
      <c r="M6244">
        <v>12.7</v>
      </c>
      <c r="N6244">
        <v>2.4</v>
      </c>
      <c r="O6244">
        <v>6</v>
      </c>
      <c r="P6244">
        <v>17</v>
      </c>
      <c r="Q6244">
        <v>51.8</v>
      </c>
      <c r="R6244">
        <v>45.8</v>
      </c>
      <c r="S6244">
        <v>20</v>
      </c>
      <c r="T6244">
        <v>16800</v>
      </c>
      <c r="U6244">
        <v>21200</v>
      </c>
      <c r="V6244">
        <v>25600</v>
      </c>
    </row>
    <row r="6245" spans="1:22" x14ac:dyDescent="0.25">
      <c r="A6245" t="str">
        <f t="shared" si="97"/>
        <v>2018/20191FemaleBusiness and managementEU</v>
      </c>
      <c r="B6245" t="s">
        <v>192</v>
      </c>
      <c r="C6245" t="s">
        <v>75</v>
      </c>
      <c r="D6245">
        <v>1</v>
      </c>
      <c r="E6245" t="s">
        <v>1</v>
      </c>
      <c r="F6245" t="s">
        <v>21</v>
      </c>
      <c r="G6245" t="s">
        <v>107</v>
      </c>
      <c r="H6245">
        <v>2280</v>
      </c>
      <c r="I6245">
        <v>2225</v>
      </c>
      <c r="J6245">
        <v>25.6</v>
      </c>
      <c r="K6245">
        <v>2.5</v>
      </c>
      <c r="L6245">
        <v>1655</v>
      </c>
      <c r="M6245">
        <v>16.899999999999999</v>
      </c>
      <c r="N6245">
        <v>6.1</v>
      </c>
      <c r="O6245">
        <v>29.6</v>
      </c>
      <c r="P6245">
        <v>40.1</v>
      </c>
      <c r="Q6245">
        <v>51.5</v>
      </c>
      <c r="R6245">
        <v>21.9</v>
      </c>
      <c r="S6245">
        <v>615</v>
      </c>
      <c r="T6245">
        <v>19000</v>
      </c>
      <c r="U6245">
        <v>23400</v>
      </c>
      <c r="V6245">
        <v>28500</v>
      </c>
    </row>
    <row r="6246" spans="1:22" x14ac:dyDescent="0.25">
      <c r="A6246" t="str">
        <f t="shared" si="97"/>
        <v>2018/20191FemaleBusiness and managementUK</v>
      </c>
      <c r="B6246" t="s">
        <v>192</v>
      </c>
      <c r="C6246" t="s">
        <v>75</v>
      </c>
      <c r="D6246">
        <v>1</v>
      </c>
      <c r="E6246" t="s">
        <v>1</v>
      </c>
      <c r="F6246" t="s">
        <v>61</v>
      </c>
      <c r="G6246" t="s">
        <v>107</v>
      </c>
      <c r="H6246">
        <v>17000</v>
      </c>
      <c r="I6246">
        <v>16950</v>
      </c>
      <c r="J6246">
        <v>0.7</v>
      </c>
      <c r="K6246">
        <v>0.3</v>
      </c>
      <c r="L6246">
        <v>16825</v>
      </c>
      <c r="M6246">
        <v>4.3</v>
      </c>
      <c r="N6246">
        <v>7.9</v>
      </c>
      <c r="O6246">
        <v>72.599999999999994</v>
      </c>
      <c r="P6246">
        <v>82.3</v>
      </c>
      <c r="Q6246">
        <v>87.1</v>
      </c>
      <c r="R6246">
        <v>14.5</v>
      </c>
      <c r="S6246">
        <v>12040</v>
      </c>
      <c r="T6246">
        <v>16400</v>
      </c>
      <c r="U6246">
        <v>20400</v>
      </c>
      <c r="V6246">
        <v>25600</v>
      </c>
    </row>
    <row r="6247" spans="1:22" x14ac:dyDescent="0.25">
      <c r="A6247" t="str">
        <f t="shared" si="97"/>
        <v>2018/20191FemaleBusiness and managementNon-EU</v>
      </c>
      <c r="B6247" t="s">
        <v>192</v>
      </c>
      <c r="C6247" t="s">
        <v>75</v>
      </c>
      <c r="D6247">
        <v>1</v>
      </c>
      <c r="E6247" t="s">
        <v>1</v>
      </c>
      <c r="F6247" t="s">
        <v>125</v>
      </c>
      <c r="G6247" t="s">
        <v>107</v>
      </c>
      <c r="H6247">
        <v>8230</v>
      </c>
      <c r="I6247">
        <v>8200</v>
      </c>
      <c r="J6247">
        <v>33.4</v>
      </c>
      <c r="K6247">
        <v>0.4</v>
      </c>
      <c r="L6247">
        <v>5460</v>
      </c>
      <c r="M6247">
        <v>10.199999999999999</v>
      </c>
      <c r="N6247">
        <v>1.4</v>
      </c>
      <c r="O6247">
        <v>4.5999999999999996</v>
      </c>
      <c r="P6247">
        <v>7.8</v>
      </c>
      <c r="Q6247">
        <v>55</v>
      </c>
      <c r="R6247">
        <v>50.4</v>
      </c>
      <c r="S6247">
        <v>330</v>
      </c>
      <c r="T6247">
        <v>18600</v>
      </c>
      <c r="U6247">
        <v>24100</v>
      </c>
      <c r="V6247">
        <v>30300</v>
      </c>
    </row>
    <row r="6248" spans="1:22" x14ac:dyDescent="0.25">
      <c r="A6248" t="str">
        <f t="shared" si="97"/>
        <v>2018/20191FemaleCeltic studiesEU</v>
      </c>
      <c r="B6248" t="s">
        <v>192</v>
      </c>
      <c r="C6248" t="s">
        <v>75</v>
      </c>
      <c r="D6248">
        <v>1</v>
      </c>
      <c r="E6248" t="s">
        <v>1</v>
      </c>
      <c r="F6248" t="s">
        <v>21</v>
      </c>
      <c r="G6248" t="s">
        <v>111</v>
      </c>
      <c r="H6248" t="s">
        <v>124</v>
      </c>
      <c r="I6248" t="s">
        <v>124</v>
      </c>
      <c r="J6248" t="s">
        <v>124</v>
      </c>
      <c r="K6248" t="s">
        <v>124</v>
      </c>
      <c r="L6248" t="s">
        <v>124</v>
      </c>
      <c r="M6248" t="s">
        <v>124</v>
      </c>
      <c r="N6248" t="s">
        <v>124</v>
      </c>
      <c r="O6248" t="s">
        <v>124</v>
      </c>
      <c r="P6248" t="s">
        <v>124</v>
      </c>
      <c r="Q6248" t="s">
        <v>124</v>
      </c>
      <c r="R6248" t="s">
        <v>124</v>
      </c>
      <c r="S6248" t="s">
        <v>146</v>
      </c>
      <c r="T6248" t="s">
        <v>146</v>
      </c>
      <c r="U6248" t="s">
        <v>146</v>
      </c>
      <c r="V6248" t="s">
        <v>146</v>
      </c>
    </row>
    <row r="6249" spans="1:22" x14ac:dyDescent="0.25">
      <c r="A6249" t="str">
        <f t="shared" si="97"/>
        <v>2018/20191FemaleCeltic studiesUK</v>
      </c>
      <c r="B6249" t="s">
        <v>192</v>
      </c>
      <c r="C6249" t="s">
        <v>75</v>
      </c>
      <c r="D6249">
        <v>1</v>
      </c>
      <c r="E6249" t="s">
        <v>1</v>
      </c>
      <c r="F6249" t="s">
        <v>61</v>
      </c>
      <c r="G6249" t="s">
        <v>111</v>
      </c>
      <c r="H6249">
        <v>10</v>
      </c>
      <c r="I6249">
        <v>10</v>
      </c>
      <c r="J6249">
        <v>0</v>
      </c>
      <c r="K6249">
        <v>6.2</v>
      </c>
      <c r="L6249">
        <v>10</v>
      </c>
      <c r="M6249">
        <v>0</v>
      </c>
      <c r="N6249">
        <v>13.3</v>
      </c>
      <c r="O6249">
        <v>46.7</v>
      </c>
      <c r="P6249">
        <v>66.7</v>
      </c>
      <c r="Q6249">
        <v>86.7</v>
      </c>
      <c r="R6249">
        <v>40</v>
      </c>
      <c r="S6249" t="s">
        <v>124</v>
      </c>
      <c r="T6249" t="s">
        <v>124</v>
      </c>
      <c r="U6249" t="s">
        <v>124</v>
      </c>
      <c r="V6249" t="s">
        <v>124</v>
      </c>
    </row>
    <row r="6250" spans="1:22" x14ac:dyDescent="0.25">
      <c r="A6250" t="str">
        <f t="shared" si="97"/>
        <v>2018/20191FemaleCeltic studiesNon-EU</v>
      </c>
      <c r="B6250" t="s">
        <v>192</v>
      </c>
      <c r="C6250" t="s">
        <v>75</v>
      </c>
      <c r="D6250">
        <v>1</v>
      </c>
      <c r="E6250" t="s">
        <v>1</v>
      </c>
      <c r="F6250" t="s">
        <v>125</v>
      </c>
      <c r="G6250" t="s">
        <v>111</v>
      </c>
      <c r="H6250" t="s">
        <v>124</v>
      </c>
      <c r="I6250" t="s">
        <v>124</v>
      </c>
      <c r="J6250" t="s">
        <v>124</v>
      </c>
      <c r="K6250" t="s">
        <v>124</v>
      </c>
      <c r="L6250" t="s">
        <v>124</v>
      </c>
      <c r="M6250" t="s">
        <v>124</v>
      </c>
      <c r="N6250" t="s">
        <v>124</v>
      </c>
      <c r="O6250" t="s">
        <v>124</v>
      </c>
      <c r="P6250" t="s">
        <v>124</v>
      </c>
      <c r="Q6250" t="s">
        <v>124</v>
      </c>
      <c r="R6250" t="s">
        <v>124</v>
      </c>
      <c r="S6250" t="s">
        <v>146</v>
      </c>
      <c r="T6250" t="s">
        <v>146</v>
      </c>
      <c r="U6250" t="s">
        <v>146</v>
      </c>
      <c r="V6250" t="s">
        <v>146</v>
      </c>
    </row>
    <row r="6251" spans="1:22" x14ac:dyDescent="0.25">
      <c r="A6251" t="str">
        <f t="shared" si="97"/>
        <v>2018/20191FemaleChemistryEU</v>
      </c>
      <c r="B6251" t="s">
        <v>192</v>
      </c>
      <c r="C6251" t="s">
        <v>75</v>
      </c>
      <c r="D6251">
        <v>1</v>
      </c>
      <c r="E6251" t="s">
        <v>1</v>
      </c>
      <c r="F6251" t="s">
        <v>21</v>
      </c>
      <c r="G6251" t="s">
        <v>90</v>
      </c>
      <c r="H6251">
        <v>55</v>
      </c>
      <c r="I6251">
        <v>50</v>
      </c>
      <c r="J6251">
        <v>17.5</v>
      </c>
      <c r="K6251">
        <v>4.3</v>
      </c>
      <c r="L6251">
        <v>45</v>
      </c>
      <c r="M6251">
        <v>3.8</v>
      </c>
      <c r="N6251">
        <v>4.8</v>
      </c>
      <c r="O6251">
        <v>29.4</v>
      </c>
      <c r="P6251">
        <v>47.9</v>
      </c>
      <c r="Q6251">
        <v>73.900000000000006</v>
      </c>
      <c r="R6251">
        <v>44.5</v>
      </c>
      <c r="S6251">
        <v>15</v>
      </c>
      <c r="T6251">
        <v>18100</v>
      </c>
      <c r="U6251">
        <v>22300</v>
      </c>
      <c r="V6251">
        <v>26600</v>
      </c>
    </row>
    <row r="6252" spans="1:22" x14ac:dyDescent="0.25">
      <c r="A6252" t="str">
        <f t="shared" si="97"/>
        <v>2018/20191FemaleChemistryUK</v>
      </c>
      <c r="B6252" t="s">
        <v>192</v>
      </c>
      <c r="C6252" t="s">
        <v>75</v>
      </c>
      <c r="D6252">
        <v>1</v>
      </c>
      <c r="E6252" t="s">
        <v>1</v>
      </c>
      <c r="F6252" t="s">
        <v>61</v>
      </c>
      <c r="G6252" t="s">
        <v>90</v>
      </c>
      <c r="H6252">
        <v>1370</v>
      </c>
      <c r="I6252">
        <v>1365</v>
      </c>
      <c r="J6252">
        <v>0.5</v>
      </c>
      <c r="K6252">
        <v>0.3</v>
      </c>
      <c r="L6252">
        <v>1355</v>
      </c>
      <c r="M6252">
        <v>3</v>
      </c>
      <c r="N6252">
        <v>4.5</v>
      </c>
      <c r="O6252">
        <v>54.7</v>
      </c>
      <c r="P6252">
        <v>77.7</v>
      </c>
      <c r="Q6252">
        <v>92</v>
      </c>
      <c r="R6252">
        <v>37.299999999999997</v>
      </c>
      <c r="S6252">
        <v>740</v>
      </c>
      <c r="T6252">
        <v>18200</v>
      </c>
      <c r="U6252">
        <v>22300</v>
      </c>
      <c r="V6252">
        <v>26600</v>
      </c>
    </row>
    <row r="6253" spans="1:22" x14ac:dyDescent="0.25">
      <c r="A6253" t="str">
        <f t="shared" si="97"/>
        <v>2018/20191FemaleChemistryNon-EU</v>
      </c>
      <c r="B6253" t="s">
        <v>192</v>
      </c>
      <c r="C6253" t="s">
        <v>75</v>
      </c>
      <c r="D6253">
        <v>1</v>
      </c>
      <c r="E6253" t="s">
        <v>1</v>
      </c>
      <c r="F6253" t="s">
        <v>125</v>
      </c>
      <c r="G6253" t="s">
        <v>90</v>
      </c>
      <c r="H6253">
        <v>205</v>
      </c>
      <c r="I6253">
        <v>205</v>
      </c>
      <c r="J6253">
        <v>33.5</v>
      </c>
      <c r="K6253">
        <v>1.3</v>
      </c>
      <c r="L6253">
        <v>135</v>
      </c>
      <c r="M6253">
        <v>10.7</v>
      </c>
      <c r="N6253">
        <v>2.1</v>
      </c>
      <c r="O6253">
        <v>7.4</v>
      </c>
      <c r="P6253">
        <v>14.1</v>
      </c>
      <c r="Q6253">
        <v>53.7</v>
      </c>
      <c r="R6253">
        <v>46.3</v>
      </c>
      <c r="S6253">
        <v>15</v>
      </c>
      <c r="T6253">
        <v>21200</v>
      </c>
      <c r="U6253">
        <v>25200</v>
      </c>
      <c r="V6253">
        <v>31800</v>
      </c>
    </row>
    <row r="6254" spans="1:22" x14ac:dyDescent="0.25">
      <c r="A6254" t="str">
        <f t="shared" si="97"/>
        <v>2018/20191FemaleCombined and general studiesEU</v>
      </c>
      <c r="B6254" t="s">
        <v>192</v>
      </c>
      <c r="C6254" t="s">
        <v>75</v>
      </c>
      <c r="D6254">
        <v>1</v>
      </c>
      <c r="E6254" t="s">
        <v>1</v>
      </c>
      <c r="F6254" t="s">
        <v>21</v>
      </c>
      <c r="G6254" t="s">
        <v>120</v>
      </c>
      <c r="H6254">
        <v>45</v>
      </c>
      <c r="I6254">
        <v>45</v>
      </c>
      <c r="J6254">
        <v>22.1</v>
      </c>
      <c r="K6254">
        <v>0</v>
      </c>
      <c r="L6254">
        <v>35</v>
      </c>
      <c r="M6254">
        <v>13.8</v>
      </c>
      <c r="N6254">
        <v>8.6</v>
      </c>
      <c r="O6254">
        <v>23.7</v>
      </c>
      <c r="P6254">
        <v>38.799999999999997</v>
      </c>
      <c r="Q6254">
        <v>55.5</v>
      </c>
      <c r="R6254">
        <v>31.8</v>
      </c>
      <c r="S6254" t="s">
        <v>124</v>
      </c>
      <c r="T6254" t="s">
        <v>124</v>
      </c>
      <c r="U6254" t="s">
        <v>124</v>
      </c>
      <c r="V6254" t="s">
        <v>124</v>
      </c>
    </row>
    <row r="6255" spans="1:22" x14ac:dyDescent="0.25">
      <c r="A6255" t="str">
        <f t="shared" si="97"/>
        <v>2018/20191FemaleCombined and general studiesUK</v>
      </c>
      <c r="B6255" t="s">
        <v>192</v>
      </c>
      <c r="C6255" t="s">
        <v>75</v>
      </c>
      <c r="D6255">
        <v>1</v>
      </c>
      <c r="E6255" t="s">
        <v>1</v>
      </c>
      <c r="F6255" t="s">
        <v>61</v>
      </c>
      <c r="G6255" t="s">
        <v>120</v>
      </c>
      <c r="H6255">
        <v>2865</v>
      </c>
      <c r="I6255">
        <v>2845</v>
      </c>
      <c r="J6255">
        <v>1.6</v>
      </c>
      <c r="K6255">
        <v>0.9</v>
      </c>
      <c r="L6255">
        <v>2795</v>
      </c>
      <c r="M6255">
        <v>10.199999999999999</v>
      </c>
      <c r="N6255">
        <v>6.1</v>
      </c>
      <c r="O6255">
        <v>56.5</v>
      </c>
      <c r="P6255">
        <v>74</v>
      </c>
      <c r="Q6255">
        <v>82.2</v>
      </c>
      <c r="R6255">
        <v>25.6</v>
      </c>
      <c r="S6255">
        <v>1485</v>
      </c>
      <c r="T6255">
        <v>10400</v>
      </c>
      <c r="U6255">
        <v>18200</v>
      </c>
      <c r="V6255">
        <v>26300</v>
      </c>
    </row>
    <row r="6256" spans="1:22" x14ac:dyDescent="0.25">
      <c r="A6256" t="str">
        <f t="shared" si="97"/>
        <v>2018/20191FemaleCombined and general studiesNon-EU</v>
      </c>
      <c r="B6256" t="s">
        <v>192</v>
      </c>
      <c r="C6256" t="s">
        <v>75</v>
      </c>
      <c r="D6256">
        <v>1</v>
      </c>
      <c r="E6256" t="s">
        <v>1</v>
      </c>
      <c r="F6256" t="s">
        <v>125</v>
      </c>
      <c r="G6256" t="s">
        <v>120</v>
      </c>
      <c r="H6256">
        <v>70</v>
      </c>
      <c r="I6256">
        <v>65</v>
      </c>
      <c r="J6256">
        <v>22.1</v>
      </c>
      <c r="K6256">
        <v>1.5</v>
      </c>
      <c r="L6256">
        <v>50</v>
      </c>
      <c r="M6256">
        <v>15</v>
      </c>
      <c r="N6256">
        <v>1.5</v>
      </c>
      <c r="O6256">
        <v>9</v>
      </c>
      <c r="P6256">
        <v>15</v>
      </c>
      <c r="Q6256">
        <v>61.4</v>
      </c>
      <c r="R6256">
        <v>52.4</v>
      </c>
      <c r="S6256" t="s">
        <v>124</v>
      </c>
      <c r="T6256" t="s">
        <v>124</v>
      </c>
      <c r="U6256" t="s">
        <v>124</v>
      </c>
      <c r="V6256" t="s">
        <v>124</v>
      </c>
    </row>
    <row r="6257" spans="1:22" x14ac:dyDescent="0.25">
      <c r="A6257" t="str">
        <f t="shared" si="97"/>
        <v>2018/20191FemaleComputingEU</v>
      </c>
      <c r="B6257" t="s">
        <v>192</v>
      </c>
      <c r="C6257" t="s">
        <v>75</v>
      </c>
      <c r="D6257">
        <v>1</v>
      </c>
      <c r="E6257" t="s">
        <v>1</v>
      </c>
      <c r="F6257" t="s">
        <v>21</v>
      </c>
      <c r="G6257" t="s">
        <v>95</v>
      </c>
      <c r="H6257">
        <v>155</v>
      </c>
      <c r="I6257">
        <v>150</v>
      </c>
      <c r="J6257">
        <v>12</v>
      </c>
      <c r="K6257">
        <v>3.6</v>
      </c>
      <c r="L6257">
        <v>130</v>
      </c>
      <c r="M6257">
        <v>10.4</v>
      </c>
      <c r="N6257">
        <v>6.8</v>
      </c>
      <c r="O6257">
        <v>46.5</v>
      </c>
      <c r="P6257">
        <v>60.8</v>
      </c>
      <c r="Q6257">
        <v>70.900000000000006</v>
      </c>
      <c r="R6257">
        <v>24.4</v>
      </c>
      <c r="S6257">
        <v>65</v>
      </c>
      <c r="T6257">
        <v>27000</v>
      </c>
      <c r="U6257">
        <v>33900</v>
      </c>
      <c r="V6257">
        <v>41600</v>
      </c>
    </row>
    <row r="6258" spans="1:22" x14ac:dyDescent="0.25">
      <c r="A6258" t="str">
        <f t="shared" si="97"/>
        <v>2018/20191FemaleComputingUK</v>
      </c>
      <c r="B6258" t="s">
        <v>192</v>
      </c>
      <c r="C6258" t="s">
        <v>75</v>
      </c>
      <c r="D6258">
        <v>1</v>
      </c>
      <c r="E6258" t="s">
        <v>1</v>
      </c>
      <c r="F6258" t="s">
        <v>61</v>
      </c>
      <c r="G6258" t="s">
        <v>95</v>
      </c>
      <c r="H6258">
        <v>1585</v>
      </c>
      <c r="I6258">
        <v>1580</v>
      </c>
      <c r="J6258">
        <v>1.1000000000000001</v>
      </c>
      <c r="K6258">
        <v>0.2</v>
      </c>
      <c r="L6258">
        <v>1565</v>
      </c>
      <c r="M6258">
        <v>4.8</v>
      </c>
      <c r="N6258">
        <v>10</v>
      </c>
      <c r="O6258">
        <v>69.3</v>
      </c>
      <c r="P6258">
        <v>78.099999999999994</v>
      </c>
      <c r="Q6258">
        <v>84.2</v>
      </c>
      <c r="R6258">
        <v>14.9</v>
      </c>
      <c r="S6258">
        <v>1075</v>
      </c>
      <c r="T6258">
        <v>16800</v>
      </c>
      <c r="U6258">
        <v>22600</v>
      </c>
      <c r="V6258">
        <v>28500</v>
      </c>
    </row>
    <row r="6259" spans="1:22" x14ac:dyDescent="0.25">
      <c r="A6259" t="str">
        <f t="shared" si="97"/>
        <v>2018/20191FemaleComputingNon-EU</v>
      </c>
      <c r="B6259" t="s">
        <v>192</v>
      </c>
      <c r="C6259" t="s">
        <v>75</v>
      </c>
      <c r="D6259">
        <v>1</v>
      </c>
      <c r="E6259" t="s">
        <v>1</v>
      </c>
      <c r="F6259" t="s">
        <v>125</v>
      </c>
      <c r="G6259" t="s">
        <v>95</v>
      </c>
      <c r="H6259">
        <v>320</v>
      </c>
      <c r="I6259">
        <v>315</v>
      </c>
      <c r="J6259">
        <v>40.9</v>
      </c>
      <c r="K6259">
        <v>1.1000000000000001</v>
      </c>
      <c r="L6259">
        <v>185</v>
      </c>
      <c r="M6259">
        <v>11.3</v>
      </c>
      <c r="N6259">
        <v>1.7</v>
      </c>
      <c r="O6259">
        <v>8.9</v>
      </c>
      <c r="P6259">
        <v>14.5</v>
      </c>
      <c r="Q6259">
        <v>46.1</v>
      </c>
      <c r="R6259">
        <v>37.200000000000003</v>
      </c>
      <c r="S6259">
        <v>25</v>
      </c>
      <c r="T6259">
        <v>17500</v>
      </c>
      <c r="U6259">
        <v>31000</v>
      </c>
      <c r="V6259">
        <v>39400</v>
      </c>
    </row>
    <row r="6260" spans="1:22" x14ac:dyDescent="0.25">
      <c r="A6260" t="str">
        <f t="shared" si="97"/>
        <v>2018/20191FemaleCreative arts and designEU</v>
      </c>
      <c r="B6260" t="s">
        <v>192</v>
      </c>
      <c r="C6260" t="s">
        <v>75</v>
      </c>
      <c r="D6260">
        <v>1</v>
      </c>
      <c r="E6260" t="s">
        <v>1</v>
      </c>
      <c r="F6260" t="s">
        <v>21</v>
      </c>
      <c r="G6260" t="s">
        <v>116</v>
      </c>
      <c r="H6260">
        <v>995</v>
      </c>
      <c r="I6260">
        <v>975</v>
      </c>
      <c r="J6260">
        <v>16.3</v>
      </c>
      <c r="K6260">
        <v>2.1</v>
      </c>
      <c r="L6260">
        <v>815</v>
      </c>
      <c r="M6260">
        <v>21.3</v>
      </c>
      <c r="N6260">
        <v>8.6999999999999993</v>
      </c>
      <c r="O6260">
        <v>39.799999999999997</v>
      </c>
      <c r="P6260">
        <v>46</v>
      </c>
      <c r="Q6260">
        <v>53.7</v>
      </c>
      <c r="R6260">
        <v>13.9</v>
      </c>
      <c r="S6260">
        <v>345</v>
      </c>
      <c r="T6260">
        <v>13400</v>
      </c>
      <c r="U6260">
        <v>19300</v>
      </c>
      <c r="V6260">
        <v>22600</v>
      </c>
    </row>
    <row r="6261" spans="1:22" x14ac:dyDescent="0.25">
      <c r="A6261" t="str">
        <f t="shared" si="97"/>
        <v>2018/20191FemaleCreative arts and designUK</v>
      </c>
      <c r="B6261" t="s">
        <v>192</v>
      </c>
      <c r="C6261" t="s">
        <v>75</v>
      </c>
      <c r="D6261">
        <v>1</v>
      </c>
      <c r="E6261" t="s">
        <v>1</v>
      </c>
      <c r="F6261" t="s">
        <v>61</v>
      </c>
      <c r="G6261" t="s">
        <v>116</v>
      </c>
      <c r="H6261">
        <v>14010</v>
      </c>
      <c r="I6261">
        <v>13985</v>
      </c>
      <c r="J6261">
        <v>0.6</v>
      </c>
      <c r="K6261">
        <v>0.2</v>
      </c>
      <c r="L6261">
        <v>13900</v>
      </c>
      <c r="M6261">
        <v>4.5</v>
      </c>
      <c r="N6261">
        <v>10.9</v>
      </c>
      <c r="O6261">
        <v>73.2</v>
      </c>
      <c r="P6261">
        <v>80</v>
      </c>
      <c r="Q6261">
        <v>84</v>
      </c>
      <c r="R6261">
        <v>10.8</v>
      </c>
      <c r="S6261">
        <v>9820</v>
      </c>
      <c r="T6261">
        <v>11300</v>
      </c>
      <c r="U6261">
        <v>16400</v>
      </c>
      <c r="V6261">
        <v>20100</v>
      </c>
    </row>
    <row r="6262" spans="1:22" x14ac:dyDescent="0.25">
      <c r="A6262" t="str">
        <f t="shared" si="97"/>
        <v>2018/20191FemaleCreative arts and designNon-EU</v>
      </c>
      <c r="B6262" t="s">
        <v>192</v>
      </c>
      <c r="C6262" t="s">
        <v>75</v>
      </c>
      <c r="D6262">
        <v>1</v>
      </c>
      <c r="E6262" t="s">
        <v>1</v>
      </c>
      <c r="F6262" t="s">
        <v>125</v>
      </c>
      <c r="G6262" t="s">
        <v>116</v>
      </c>
      <c r="H6262">
        <v>2015</v>
      </c>
      <c r="I6262">
        <v>2000</v>
      </c>
      <c r="J6262">
        <v>47.6</v>
      </c>
      <c r="K6262">
        <v>0.7</v>
      </c>
      <c r="L6262">
        <v>1050</v>
      </c>
      <c r="M6262">
        <v>18.899999999999999</v>
      </c>
      <c r="N6262">
        <v>2.8</v>
      </c>
      <c r="O6262">
        <v>10.3</v>
      </c>
      <c r="P6262">
        <v>12.2</v>
      </c>
      <c r="Q6262">
        <v>30.7</v>
      </c>
      <c r="R6262">
        <v>20.399999999999999</v>
      </c>
      <c r="S6262">
        <v>170</v>
      </c>
      <c r="T6262">
        <v>12400</v>
      </c>
      <c r="U6262">
        <v>18600</v>
      </c>
      <c r="V6262">
        <v>24100</v>
      </c>
    </row>
    <row r="6263" spans="1:22" x14ac:dyDescent="0.25">
      <c r="A6263" t="str">
        <f t="shared" si="97"/>
        <v>2018/20191FemaleEconomicsEU</v>
      </c>
      <c r="B6263" t="s">
        <v>192</v>
      </c>
      <c r="C6263" t="s">
        <v>75</v>
      </c>
      <c r="D6263">
        <v>1</v>
      </c>
      <c r="E6263" t="s">
        <v>1</v>
      </c>
      <c r="F6263" t="s">
        <v>21</v>
      </c>
      <c r="G6263" t="s">
        <v>8</v>
      </c>
      <c r="H6263">
        <v>280</v>
      </c>
      <c r="I6263">
        <v>265</v>
      </c>
      <c r="J6263">
        <v>16.7</v>
      </c>
      <c r="K6263">
        <v>4.3</v>
      </c>
      <c r="L6263">
        <v>220</v>
      </c>
      <c r="M6263">
        <v>12.8</v>
      </c>
      <c r="N6263">
        <v>3.5</v>
      </c>
      <c r="O6263">
        <v>26.6</v>
      </c>
      <c r="P6263">
        <v>44.9</v>
      </c>
      <c r="Q6263">
        <v>67</v>
      </c>
      <c r="R6263">
        <v>40.4</v>
      </c>
      <c r="S6263">
        <v>65</v>
      </c>
      <c r="T6263">
        <v>24100</v>
      </c>
      <c r="U6263">
        <v>31400</v>
      </c>
      <c r="V6263">
        <v>48200</v>
      </c>
    </row>
    <row r="6264" spans="1:22" x14ac:dyDescent="0.25">
      <c r="A6264" t="str">
        <f t="shared" si="97"/>
        <v>2018/20191FemaleEconomicsUK</v>
      </c>
      <c r="B6264" t="s">
        <v>192</v>
      </c>
      <c r="C6264" t="s">
        <v>75</v>
      </c>
      <c r="D6264">
        <v>1</v>
      </c>
      <c r="E6264" t="s">
        <v>1</v>
      </c>
      <c r="F6264" t="s">
        <v>61</v>
      </c>
      <c r="G6264" t="s">
        <v>8</v>
      </c>
      <c r="H6264">
        <v>1510</v>
      </c>
      <c r="I6264">
        <v>1505</v>
      </c>
      <c r="J6264">
        <v>0.6</v>
      </c>
      <c r="K6264">
        <v>0.5</v>
      </c>
      <c r="L6264">
        <v>1495</v>
      </c>
      <c r="M6264">
        <v>3.9</v>
      </c>
      <c r="N6264">
        <v>5.9</v>
      </c>
      <c r="O6264">
        <v>67.599999999999994</v>
      </c>
      <c r="P6264">
        <v>82.8</v>
      </c>
      <c r="Q6264">
        <v>89.6</v>
      </c>
      <c r="R6264">
        <v>22</v>
      </c>
      <c r="S6264">
        <v>995</v>
      </c>
      <c r="T6264">
        <v>20800</v>
      </c>
      <c r="U6264">
        <v>27000</v>
      </c>
      <c r="V6264">
        <v>32500</v>
      </c>
    </row>
    <row r="6265" spans="1:22" x14ac:dyDescent="0.25">
      <c r="A6265" t="str">
        <f t="shared" si="97"/>
        <v>2018/20191FemaleEconomicsNon-EU</v>
      </c>
      <c r="B6265" t="s">
        <v>192</v>
      </c>
      <c r="C6265" t="s">
        <v>75</v>
      </c>
      <c r="D6265">
        <v>1</v>
      </c>
      <c r="E6265" t="s">
        <v>1</v>
      </c>
      <c r="F6265" t="s">
        <v>125</v>
      </c>
      <c r="G6265" t="s">
        <v>8</v>
      </c>
      <c r="H6265">
        <v>1060</v>
      </c>
      <c r="I6265">
        <v>1055</v>
      </c>
      <c r="J6265">
        <v>29</v>
      </c>
      <c r="K6265">
        <v>0.3</v>
      </c>
      <c r="L6265">
        <v>750</v>
      </c>
      <c r="M6265">
        <v>12.3</v>
      </c>
      <c r="N6265">
        <v>1.3</v>
      </c>
      <c r="O6265">
        <v>9.5</v>
      </c>
      <c r="P6265">
        <v>15.8</v>
      </c>
      <c r="Q6265">
        <v>57.4</v>
      </c>
      <c r="R6265">
        <v>48</v>
      </c>
      <c r="S6265">
        <v>85</v>
      </c>
      <c r="T6265">
        <v>28800</v>
      </c>
      <c r="U6265">
        <v>39100</v>
      </c>
      <c r="V6265">
        <v>55500</v>
      </c>
    </row>
    <row r="6266" spans="1:22" x14ac:dyDescent="0.25">
      <c r="A6266" t="str">
        <f t="shared" si="97"/>
        <v>2018/20191FemaleEducation and teachingEU</v>
      </c>
      <c r="B6266" t="s">
        <v>192</v>
      </c>
      <c r="C6266" t="s">
        <v>75</v>
      </c>
      <c r="D6266">
        <v>1</v>
      </c>
      <c r="E6266" t="s">
        <v>1</v>
      </c>
      <c r="F6266" t="s">
        <v>21</v>
      </c>
      <c r="G6266" t="s">
        <v>118</v>
      </c>
      <c r="H6266">
        <v>90</v>
      </c>
      <c r="I6266">
        <v>85</v>
      </c>
      <c r="J6266">
        <v>19.8</v>
      </c>
      <c r="K6266">
        <v>4</v>
      </c>
      <c r="L6266">
        <v>70</v>
      </c>
      <c r="M6266">
        <v>5.9</v>
      </c>
      <c r="N6266">
        <v>4.4000000000000004</v>
      </c>
      <c r="O6266">
        <v>43.1</v>
      </c>
      <c r="P6266">
        <v>59</v>
      </c>
      <c r="Q6266">
        <v>69.900000000000006</v>
      </c>
      <c r="R6266">
        <v>26.7</v>
      </c>
      <c r="S6266">
        <v>35</v>
      </c>
      <c r="T6266">
        <v>14200</v>
      </c>
      <c r="U6266">
        <v>17900</v>
      </c>
      <c r="V6266">
        <v>24500</v>
      </c>
    </row>
    <row r="6267" spans="1:22" x14ac:dyDescent="0.25">
      <c r="A6267" t="str">
        <f t="shared" si="97"/>
        <v>2018/20191FemaleEducation and teachingUK</v>
      </c>
      <c r="B6267" t="s">
        <v>192</v>
      </c>
      <c r="C6267" t="s">
        <v>75</v>
      </c>
      <c r="D6267">
        <v>1</v>
      </c>
      <c r="E6267" t="s">
        <v>1</v>
      </c>
      <c r="F6267" t="s">
        <v>61</v>
      </c>
      <c r="G6267" t="s">
        <v>118</v>
      </c>
      <c r="H6267">
        <v>13525</v>
      </c>
      <c r="I6267">
        <v>13515</v>
      </c>
      <c r="J6267">
        <v>0.5</v>
      </c>
      <c r="K6267">
        <v>0.1</v>
      </c>
      <c r="L6267">
        <v>13450</v>
      </c>
      <c r="M6267">
        <v>2.6</v>
      </c>
      <c r="N6267">
        <v>5.5</v>
      </c>
      <c r="O6267">
        <v>70.3</v>
      </c>
      <c r="P6267">
        <v>85.2</v>
      </c>
      <c r="Q6267">
        <v>91.4</v>
      </c>
      <c r="R6267">
        <v>21</v>
      </c>
      <c r="S6267">
        <v>9380</v>
      </c>
      <c r="T6267">
        <v>13500</v>
      </c>
      <c r="U6267">
        <v>18600</v>
      </c>
      <c r="V6267">
        <v>22600</v>
      </c>
    </row>
    <row r="6268" spans="1:22" x14ac:dyDescent="0.25">
      <c r="A6268" t="str">
        <f t="shared" si="97"/>
        <v>2018/20191FemaleEducation and teachingNon-EU</v>
      </c>
      <c r="B6268" t="s">
        <v>192</v>
      </c>
      <c r="C6268" t="s">
        <v>75</v>
      </c>
      <c r="D6268">
        <v>1</v>
      </c>
      <c r="E6268" t="s">
        <v>1</v>
      </c>
      <c r="F6268" t="s">
        <v>125</v>
      </c>
      <c r="G6268" t="s">
        <v>118</v>
      </c>
      <c r="H6268">
        <v>145</v>
      </c>
      <c r="I6268">
        <v>140</v>
      </c>
      <c r="J6268">
        <v>32.4</v>
      </c>
      <c r="K6268">
        <v>3.4</v>
      </c>
      <c r="L6268">
        <v>95</v>
      </c>
      <c r="M6268">
        <v>14.6</v>
      </c>
      <c r="N6268">
        <v>3.6</v>
      </c>
      <c r="O6268">
        <v>12.8</v>
      </c>
      <c r="P6268">
        <v>20.6</v>
      </c>
      <c r="Q6268">
        <v>49.4</v>
      </c>
      <c r="R6268">
        <v>36.700000000000003</v>
      </c>
      <c r="S6268">
        <v>15</v>
      </c>
      <c r="T6268">
        <v>14600</v>
      </c>
      <c r="U6268">
        <v>16800</v>
      </c>
      <c r="V6268">
        <v>22600</v>
      </c>
    </row>
    <row r="6269" spans="1:22" x14ac:dyDescent="0.25">
      <c r="A6269" t="str">
        <f t="shared" si="97"/>
        <v>2018/20191FemaleEngineeringEU</v>
      </c>
      <c r="B6269" t="s">
        <v>192</v>
      </c>
      <c r="C6269" t="s">
        <v>75</v>
      </c>
      <c r="D6269">
        <v>1</v>
      </c>
      <c r="E6269" t="s">
        <v>1</v>
      </c>
      <c r="F6269" t="s">
        <v>21</v>
      </c>
      <c r="G6269" t="s">
        <v>93</v>
      </c>
      <c r="H6269">
        <v>195</v>
      </c>
      <c r="I6269">
        <v>190</v>
      </c>
      <c r="J6269">
        <v>12.9</v>
      </c>
      <c r="K6269">
        <v>1.8</v>
      </c>
      <c r="L6269">
        <v>165</v>
      </c>
      <c r="M6269">
        <v>14.9</v>
      </c>
      <c r="N6269">
        <v>4.5999999999999996</v>
      </c>
      <c r="O6269">
        <v>39</v>
      </c>
      <c r="P6269">
        <v>50.5</v>
      </c>
      <c r="Q6269">
        <v>67.599999999999994</v>
      </c>
      <c r="R6269">
        <v>28.6</v>
      </c>
      <c r="S6269">
        <v>70</v>
      </c>
      <c r="T6269">
        <v>22600</v>
      </c>
      <c r="U6269">
        <v>27700</v>
      </c>
      <c r="V6269">
        <v>31400</v>
      </c>
    </row>
    <row r="6270" spans="1:22" x14ac:dyDescent="0.25">
      <c r="A6270" t="str">
        <f t="shared" si="97"/>
        <v>2018/20191FemaleEngineeringUK</v>
      </c>
      <c r="B6270" t="s">
        <v>192</v>
      </c>
      <c r="C6270" t="s">
        <v>75</v>
      </c>
      <c r="D6270">
        <v>1</v>
      </c>
      <c r="E6270" t="s">
        <v>1</v>
      </c>
      <c r="F6270" t="s">
        <v>61</v>
      </c>
      <c r="G6270" t="s">
        <v>93</v>
      </c>
      <c r="H6270">
        <v>1675</v>
      </c>
      <c r="I6270">
        <v>1670</v>
      </c>
      <c r="J6270">
        <v>1.2</v>
      </c>
      <c r="K6270">
        <v>0.3</v>
      </c>
      <c r="L6270">
        <v>1650</v>
      </c>
      <c r="M6270">
        <v>3.8</v>
      </c>
      <c r="N6270">
        <v>6.1</v>
      </c>
      <c r="O6270">
        <v>67.3</v>
      </c>
      <c r="P6270">
        <v>79.7</v>
      </c>
      <c r="Q6270">
        <v>88.9</v>
      </c>
      <c r="R6270">
        <v>21.6</v>
      </c>
      <c r="S6270">
        <v>1100</v>
      </c>
      <c r="T6270">
        <v>21900</v>
      </c>
      <c r="U6270">
        <v>26600</v>
      </c>
      <c r="V6270">
        <v>31400</v>
      </c>
    </row>
    <row r="6271" spans="1:22" x14ac:dyDescent="0.25">
      <c r="A6271" t="str">
        <f t="shared" si="97"/>
        <v>2018/20191FemaleEngineeringNon-EU</v>
      </c>
      <c r="B6271" t="s">
        <v>192</v>
      </c>
      <c r="C6271" t="s">
        <v>75</v>
      </c>
      <c r="D6271">
        <v>1</v>
      </c>
      <c r="E6271" t="s">
        <v>1</v>
      </c>
      <c r="F6271" t="s">
        <v>125</v>
      </c>
      <c r="G6271" t="s">
        <v>93</v>
      </c>
      <c r="H6271">
        <v>1070</v>
      </c>
      <c r="I6271">
        <v>1070</v>
      </c>
      <c r="J6271">
        <v>40.5</v>
      </c>
      <c r="K6271">
        <v>0.4</v>
      </c>
      <c r="L6271">
        <v>635</v>
      </c>
      <c r="M6271">
        <v>12.6</v>
      </c>
      <c r="N6271">
        <v>1.2</v>
      </c>
      <c r="O6271">
        <v>11.3</v>
      </c>
      <c r="P6271">
        <v>18.2</v>
      </c>
      <c r="Q6271">
        <v>45.7</v>
      </c>
      <c r="R6271">
        <v>34.4</v>
      </c>
      <c r="S6271">
        <v>115</v>
      </c>
      <c r="T6271">
        <v>25900</v>
      </c>
      <c r="U6271">
        <v>28800</v>
      </c>
      <c r="V6271">
        <v>35800</v>
      </c>
    </row>
    <row r="6272" spans="1:22" x14ac:dyDescent="0.25">
      <c r="A6272" t="str">
        <f t="shared" si="97"/>
        <v>2018/20191FemaleEnglish studiesEU</v>
      </c>
      <c r="B6272" t="s">
        <v>192</v>
      </c>
      <c r="C6272" t="s">
        <v>75</v>
      </c>
      <c r="D6272">
        <v>1</v>
      </c>
      <c r="E6272" t="s">
        <v>1</v>
      </c>
      <c r="F6272" t="s">
        <v>21</v>
      </c>
      <c r="G6272" t="s">
        <v>109</v>
      </c>
      <c r="H6272">
        <v>305</v>
      </c>
      <c r="I6272">
        <v>300</v>
      </c>
      <c r="J6272">
        <v>16.5</v>
      </c>
      <c r="K6272">
        <v>1.3</v>
      </c>
      <c r="L6272">
        <v>250</v>
      </c>
      <c r="M6272">
        <v>12.5</v>
      </c>
      <c r="N6272">
        <v>5</v>
      </c>
      <c r="O6272">
        <v>21.2</v>
      </c>
      <c r="P6272">
        <v>42.5</v>
      </c>
      <c r="Q6272">
        <v>66</v>
      </c>
      <c r="R6272">
        <v>44.8</v>
      </c>
      <c r="S6272">
        <v>55</v>
      </c>
      <c r="T6272">
        <v>15300</v>
      </c>
      <c r="U6272">
        <v>19000</v>
      </c>
      <c r="V6272">
        <v>23400</v>
      </c>
    </row>
    <row r="6273" spans="1:22" x14ac:dyDescent="0.25">
      <c r="A6273" t="str">
        <f t="shared" si="97"/>
        <v>2018/20191FemaleEnglish studiesUK</v>
      </c>
      <c r="B6273" t="s">
        <v>192</v>
      </c>
      <c r="C6273" t="s">
        <v>75</v>
      </c>
      <c r="D6273">
        <v>1</v>
      </c>
      <c r="E6273" t="s">
        <v>1</v>
      </c>
      <c r="F6273" t="s">
        <v>61</v>
      </c>
      <c r="G6273" t="s">
        <v>109</v>
      </c>
      <c r="H6273">
        <v>8650</v>
      </c>
      <c r="I6273">
        <v>8635</v>
      </c>
      <c r="J6273">
        <v>0.6</v>
      </c>
      <c r="K6273">
        <v>0.2</v>
      </c>
      <c r="L6273">
        <v>8585</v>
      </c>
      <c r="M6273">
        <v>3.8</v>
      </c>
      <c r="N6273">
        <v>7.9</v>
      </c>
      <c r="O6273">
        <v>56.1</v>
      </c>
      <c r="P6273">
        <v>75.099999999999994</v>
      </c>
      <c r="Q6273">
        <v>87.7</v>
      </c>
      <c r="R6273">
        <v>31.6</v>
      </c>
      <c r="S6273">
        <v>4690</v>
      </c>
      <c r="T6273">
        <v>13100</v>
      </c>
      <c r="U6273">
        <v>18200</v>
      </c>
      <c r="V6273">
        <v>22300</v>
      </c>
    </row>
    <row r="6274" spans="1:22" x14ac:dyDescent="0.25">
      <c r="A6274" t="str">
        <f t="shared" si="97"/>
        <v>2018/20191FemaleEnglish studiesNon-EU</v>
      </c>
      <c r="B6274" t="s">
        <v>192</v>
      </c>
      <c r="C6274" t="s">
        <v>75</v>
      </c>
      <c r="D6274">
        <v>1</v>
      </c>
      <c r="E6274" t="s">
        <v>1</v>
      </c>
      <c r="F6274" t="s">
        <v>125</v>
      </c>
      <c r="G6274" t="s">
        <v>109</v>
      </c>
      <c r="H6274">
        <v>540</v>
      </c>
      <c r="I6274">
        <v>530</v>
      </c>
      <c r="J6274">
        <v>33.1</v>
      </c>
      <c r="K6274">
        <v>1.8</v>
      </c>
      <c r="L6274">
        <v>355</v>
      </c>
      <c r="M6274">
        <v>12.6</v>
      </c>
      <c r="N6274">
        <v>2.5</v>
      </c>
      <c r="O6274">
        <v>5.2</v>
      </c>
      <c r="P6274">
        <v>11.2</v>
      </c>
      <c r="Q6274">
        <v>51.8</v>
      </c>
      <c r="R6274">
        <v>46.6</v>
      </c>
      <c r="S6274">
        <v>25</v>
      </c>
      <c r="T6274">
        <v>14600</v>
      </c>
      <c r="U6274">
        <v>19000</v>
      </c>
      <c r="V6274">
        <v>24500</v>
      </c>
    </row>
    <row r="6275" spans="1:22" x14ac:dyDescent="0.25">
      <c r="A6275" t="str">
        <f t="shared" si="97"/>
        <v>2018/20191FemaleGeneral, applied and forensic sciencesEU</v>
      </c>
      <c r="B6275" t="s">
        <v>192</v>
      </c>
      <c r="C6275" t="s">
        <v>75</v>
      </c>
      <c r="D6275">
        <v>1</v>
      </c>
      <c r="E6275" t="s">
        <v>1</v>
      </c>
      <c r="F6275" t="s">
        <v>21</v>
      </c>
      <c r="G6275" t="s">
        <v>147</v>
      </c>
      <c r="H6275">
        <v>55</v>
      </c>
      <c r="I6275">
        <v>55</v>
      </c>
      <c r="J6275">
        <v>12.5</v>
      </c>
      <c r="K6275">
        <v>1.2</v>
      </c>
      <c r="L6275">
        <v>50</v>
      </c>
      <c r="M6275">
        <v>8.8000000000000007</v>
      </c>
      <c r="N6275">
        <v>7.3</v>
      </c>
      <c r="O6275">
        <v>24</v>
      </c>
      <c r="P6275">
        <v>43.9</v>
      </c>
      <c r="Q6275">
        <v>71.400000000000006</v>
      </c>
      <c r="R6275">
        <v>47.4</v>
      </c>
      <c r="S6275" t="s">
        <v>124</v>
      </c>
      <c r="T6275" t="s">
        <v>124</v>
      </c>
      <c r="U6275" t="s">
        <v>124</v>
      </c>
      <c r="V6275" t="s">
        <v>124</v>
      </c>
    </row>
    <row r="6276" spans="1:22" x14ac:dyDescent="0.25">
      <c r="A6276" t="str">
        <f t="shared" ref="A6276:A6339" si="98">B6276&amp;D6276&amp;E6276&amp;G6276&amp;F6276</f>
        <v>2018/20191FemaleGeneral, applied and forensic sciencesUK</v>
      </c>
      <c r="B6276" t="s">
        <v>192</v>
      </c>
      <c r="C6276" t="s">
        <v>75</v>
      </c>
      <c r="D6276">
        <v>1</v>
      </c>
      <c r="E6276" t="s">
        <v>1</v>
      </c>
      <c r="F6276" t="s">
        <v>61</v>
      </c>
      <c r="G6276" t="s">
        <v>147</v>
      </c>
      <c r="H6276">
        <v>935</v>
      </c>
      <c r="I6276">
        <v>930</v>
      </c>
      <c r="J6276">
        <v>0.7</v>
      </c>
      <c r="K6276">
        <v>0.2</v>
      </c>
      <c r="L6276">
        <v>925</v>
      </c>
      <c r="M6276">
        <v>2.5</v>
      </c>
      <c r="N6276">
        <v>5.6</v>
      </c>
      <c r="O6276">
        <v>58</v>
      </c>
      <c r="P6276">
        <v>79.5</v>
      </c>
      <c r="Q6276">
        <v>91.2</v>
      </c>
      <c r="R6276">
        <v>33.200000000000003</v>
      </c>
      <c r="S6276">
        <v>530</v>
      </c>
      <c r="T6276">
        <v>15000</v>
      </c>
      <c r="U6276">
        <v>19000</v>
      </c>
      <c r="V6276">
        <v>22600</v>
      </c>
    </row>
    <row r="6277" spans="1:22" x14ac:dyDescent="0.25">
      <c r="A6277" t="str">
        <f t="shared" si="98"/>
        <v>2018/20191FemaleGeneral, applied and forensic sciencesNon-EU</v>
      </c>
      <c r="B6277" t="s">
        <v>192</v>
      </c>
      <c r="C6277" t="s">
        <v>75</v>
      </c>
      <c r="D6277">
        <v>1</v>
      </c>
      <c r="E6277" t="s">
        <v>1</v>
      </c>
      <c r="F6277" t="s">
        <v>125</v>
      </c>
      <c r="G6277" t="s">
        <v>147</v>
      </c>
      <c r="H6277">
        <v>35</v>
      </c>
      <c r="I6277">
        <v>35</v>
      </c>
      <c r="J6277">
        <v>40.9</v>
      </c>
      <c r="K6277">
        <v>1.1000000000000001</v>
      </c>
      <c r="L6277">
        <v>20</v>
      </c>
      <c r="M6277">
        <v>8.5</v>
      </c>
      <c r="N6277">
        <v>2.7</v>
      </c>
      <c r="O6277">
        <v>4.5</v>
      </c>
      <c r="P6277">
        <v>13.9</v>
      </c>
      <c r="Q6277">
        <v>47.9</v>
      </c>
      <c r="R6277">
        <v>43.4</v>
      </c>
      <c r="S6277" t="s">
        <v>124</v>
      </c>
      <c r="T6277" t="s">
        <v>124</v>
      </c>
      <c r="U6277" t="s">
        <v>124</v>
      </c>
      <c r="V6277" t="s">
        <v>124</v>
      </c>
    </row>
    <row r="6278" spans="1:22" x14ac:dyDescent="0.25">
      <c r="A6278" t="str">
        <f t="shared" si="98"/>
        <v>2018/20191FemaleGeography, earth and environmental studiesEU</v>
      </c>
      <c r="B6278" t="s">
        <v>192</v>
      </c>
      <c r="C6278" t="s">
        <v>75</v>
      </c>
      <c r="D6278">
        <v>1</v>
      </c>
      <c r="E6278" t="s">
        <v>1</v>
      </c>
      <c r="F6278" t="s">
        <v>21</v>
      </c>
      <c r="G6278" t="s">
        <v>148</v>
      </c>
      <c r="H6278">
        <v>85</v>
      </c>
      <c r="I6278">
        <v>85</v>
      </c>
      <c r="J6278">
        <v>16.600000000000001</v>
      </c>
      <c r="K6278">
        <v>5</v>
      </c>
      <c r="L6278">
        <v>70</v>
      </c>
      <c r="M6278">
        <v>11.8</v>
      </c>
      <c r="N6278">
        <v>4.8</v>
      </c>
      <c r="O6278">
        <v>26.7</v>
      </c>
      <c r="P6278">
        <v>45.5</v>
      </c>
      <c r="Q6278">
        <v>66.8</v>
      </c>
      <c r="R6278">
        <v>40.1</v>
      </c>
      <c r="S6278">
        <v>20</v>
      </c>
      <c r="T6278">
        <v>19700</v>
      </c>
      <c r="U6278">
        <v>21500</v>
      </c>
      <c r="V6278">
        <v>25200</v>
      </c>
    </row>
    <row r="6279" spans="1:22" x14ac:dyDescent="0.25">
      <c r="A6279" t="str">
        <f t="shared" si="98"/>
        <v>2018/20191FemaleGeography, earth and environmental studiesUK</v>
      </c>
      <c r="B6279" t="s">
        <v>192</v>
      </c>
      <c r="C6279" t="s">
        <v>75</v>
      </c>
      <c r="D6279">
        <v>1</v>
      </c>
      <c r="E6279" t="s">
        <v>1</v>
      </c>
      <c r="F6279" t="s">
        <v>61</v>
      </c>
      <c r="G6279" t="s">
        <v>148</v>
      </c>
      <c r="H6279">
        <v>3755</v>
      </c>
      <c r="I6279">
        <v>3750</v>
      </c>
      <c r="J6279">
        <v>0.4</v>
      </c>
      <c r="K6279">
        <v>0.2</v>
      </c>
      <c r="L6279">
        <v>3735</v>
      </c>
      <c r="M6279">
        <v>3.2</v>
      </c>
      <c r="N6279">
        <v>6</v>
      </c>
      <c r="O6279">
        <v>55.1</v>
      </c>
      <c r="P6279">
        <v>77.7</v>
      </c>
      <c r="Q6279">
        <v>90.4</v>
      </c>
      <c r="R6279">
        <v>35.299999999999997</v>
      </c>
      <c r="S6279">
        <v>2020</v>
      </c>
      <c r="T6279">
        <v>16100</v>
      </c>
      <c r="U6279">
        <v>20400</v>
      </c>
      <c r="V6279">
        <v>24800</v>
      </c>
    </row>
    <row r="6280" spans="1:22" x14ac:dyDescent="0.25">
      <c r="A6280" t="str">
        <f t="shared" si="98"/>
        <v>2018/20191FemaleGeography, earth and environmental studiesNon-EU</v>
      </c>
      <c r="B6280" t="s">
        <v>192</v>
      </c>
      <c r="C6280" t="s">
        <v>75</v>
      </c>
      <c r="D6280">
        <v>1</v>
      </c>
      <c r="E6280" t="s">
        <v>1</v>
      </c>
      <c r="F6280" t="s">
        <v>125</v>
      </c>
      <c r="G6280" t="s">
        <v>148</v>
      </c>
      <c r="H6280">
        <v>235</v>
      </c>
      <c r="I6280">
        <v>225</v>
      </c>
      <c r="J6280">
        <v>31.8</v>
      </c>
      <c r="K6280">
        <v>3.4</v>
      </c>
      <c r="L6280">
        <v>155</v>
      </c>
      <c r="M6280">
        <v>15.5</v>
      </c>
      <c r="N6280">
        <v>2.4</v>
      </c>
      <c r="O6280">
        <v>3.8</v>
      </c>
      <c r="P6280">
        <v>14.4</v>
      </c>
      <c r="Q6280">
        <v>50.4</v>
      </c>
      <c r="R6280">
        <v>46.5</v>
      </c>
      <c r="S6280" t="s">
        <v>124</v>
      </c>
      <c r="T6280" t="s">
        <v>124</v>
      </c>
      <c r="U6280" t="s">
        <v>124</v>
      </c>
      <c r="V6280" t="s">
        <v>124</v>
      </c>
    </row>
    <row r="6281" spans="1:22" x14ac:dyDescent="0.25">
      <c r="A6281" t="str">
        <f t="shared" si="98"/>
        <v>2018/20191FemaleHealth and social careEU</v>
      </c>
      <c r="B6281" t="s">
        <v>192</v>
      </c>
      <c r="C6281" t="s">
        <v>75</v>
      </c>
      <c r="D6281">
        <v>1</v>
      </c>
      <c r="E6281" t="s">
        <v>1</v>
      </c>
      <c r="F6281" t="s">
        <v>21</v>
      </c>
      <c r="G6281" t="s">
        <v>104</v>
      </c>
      <c r="H6281">
        <v>15</v>
      </c>
      <c r="I6281">
        <v>15</v>
      </c>
      <c r="J6281">
        <v>0</v>
      </c>
      <c r="K6281">
        <v>3.3</v>
      </c>
      <c r="L6281">
        <v>15</v>
      </c>
      <c r="M6281">
        <v>20.5</v>
      </c>
      <c r="N6281">
        <v>6.8</v>
      </c>
      <c r="O6281">
        <v>30.7</v>
      </c>
      <c r="P6281">
        <v>69.3</v>
      </c>
      <c r="Q6281">
        <v>72.7</v>
      </c>
      <c r="R6281">
        <v>42</v>
      </c>
      <c r="S6281" t="s">
        <v>124</v>
      </c>
      <c r="T6281" t="s">
        <v>124</v>
      </c>
      <c r="U6281" t="s">
        <v>124</v>
      </c>
      <c r="V6281" t="s">
        <v>124</v>
      </c>
    </row>
    <row r="6282" spans="1:22" x14ac:dyDescent="0.25">
      <c r="A6282" t="str">
        <f t="shared" si="98"/>
        <v>2018/20191FemaleHealth and social careUK</v>
      </c>
      <c r="B6282" t="s">
        <v>192</v>
      </c>
      <c r="C6282" t="s">
        <v>75</v>
      </c>
      <c r="D6282">
        <v>1</v>
      </c>
      <c r="E6282" t="s">
        <v>1</v>
      </c>
      <c r="F6282" t="s">
        <v>61</v>
      </c>
      <c r="G6282" t="s">
        <v>104</v>
      </c>
      <c r="H6282">
        <v>5490</v>
      </c>
      <c r="I6282">
        <v>5485</v>
      </c>
      <c r="J6282">
        <v>0.4</v>
      </c>
      <c r="K6282">
        <v>0.1</v>
      </c>
      <c r="L6282">
        <v>5465</v>
      </c>
      <c r="M6282">
        <v>2.5</v>
      </c>
      <c r="N6282">
        <v>4.8</v>
      </c>
      <c r="O6282">
        <v>68.400000000000006</v>
      </c>
      <c r="P6282">
        <v>86.7</v>
      </c>
      <c r="Q6282">
        <v>92.3</v>
      </c>
      <c r="R6282">
        <v>23.9</v>
      </c>
      <c r="S6282">
        <v>3690</v>
      </c>
      <c r="T6282">
        <v>14600</v>
      </c>
      <c r="U6282">
        <v>20800</v>
      </c>
      <c r="V6282">
        <v>27000</v>
      </c>
    </row>
    <row r="6283" spans="1:22" x14ac:dyDescent="0.25">
      <c r="A6283" t="str">
        <f t="shared" si="98"/>
        <v>2018/20191FemaleHealth and social careNon-EU</v>
      </c>
      <c r="B6283" t="s">
        <v>192</v>
      </c>
      <c r="C6283" t="s">
        <v>75</v>
      </c>
      <c r="D6283">
        <v>1</v>
      </c>
      <c r="E6283" t="s">
        <v>1</v>
      </c>
      <c r="F6283" t="s">
        <v>125</v>
      </c>
      <c r="G6283" t="s">
        <v>104</v>
      </c>
      <c r="H6283">
        <v>35</v>
      </c>
      <c r="I6283">
        <v>35</v>
      </c>
      <c r="J6283">
        <v>26.7</v>
      </c>
      <c r="K6283">
        <v>0</v>
      </c>
      <c r="L6283">
        <v>25</v>
      </c>
      <c r="M6283">
        <v>19.5</v>
      </c>
      <c r="N6283">
        <v>3.1</v>
      </c>
      <c r="O6283">
        <v>20</v>
      </c>
      <c r="P6283">
        <v>30.8</v>
      </c>
      <c r="Q6283">
        <v>50.8</v>
      </c>
      <c r="R6283">
        <v>30.8</v>
      </c>
      <c r="S6283" t="s">
        <v>124</v>
      </c>
      <c r="T6283" t="s">
        <v>124</v>
      </c>
      <c r="U6283" t="s">
        <v>124</v>
      </c>
      <c r="V6283" t="s">
        <v>124</v>
      </c>
    </row>
    <row r="6284" spans="1:22" x14ac:dyDescent="0.25">
      <c r="A6284" t="str">
        <f t="shared" si="98"/>
        <v>2018/20191FemaleHistory and archaeologyEU</v>
      </c>
      <c r="B6284" t="s">
        <v>192</v>
      </c>
      <c r="C6284" t="s">
        <v>75</v>
      </c>
      <c r="D6284">
        <v>1</v>
      </c>
      <c r="E6284" t="s">
        <v>1</v>
      </c>
      <c r="F6284" t="s">
        <v>21</v>
      </c>
      <c r="G6284" t="s">
        <v>113</v>
      </c>
      <c r="H6284">
        <v>195</v>
      </c>
      <c r="I6284">
        <v>185</v>
      </c>
      <c r="J6284">
        <v>10.5</v>
      </c>
      <c r="K6284">
        <v>3.8</v>
      </c>
      <c r="L6284">
        <v>165</v>
      </c>
      <c r="M6284">
        <v>12.2</v>
      </c>
      <c r="N6284">
        <v>5.0999999999999996</v>
      </c>
      <c r="O6284">
        <v>21.3</v>
      </c>
      <c r="P6284">
        <v>40.799999999999997</v>
      </c>
      <c r="Q6284">
        <v>72.099999999999994</v>
      </c>
      <c r="R6284">
        <v>50.8</v>
      </c>
      <c r="S6284">
        <v>35</v>
      </c>
      <c r="T6284">
        <v>13900</v>
      </c>
      <c r="U6284">
        <v>19700</v>
      </c>
      <c r="V6284">
        <v>26300</v>
      </c>
    </row>
    <row r="6285" spans="1:22" x14ac:dyDescent="0.25">
      <c r="A6285" t="str">
        <f t="shared" si="98"/>
        <v>2018/20191FemaleHistory and archaeologyUK</v>
      </c>
      <c r="B6285" t="s">
        <v>192</v>
      </c>
      <c r="C6285" t="s">
        <v>75</v>
      </c>
      <c r="D6285">
        <v>1</v>
      </c>
      <c r="E6285" t="s">
        <v>1</v>
      </c>
      <c r="F6285" t="s">
        <v>61</v>
      </c>
      <c r="G6285" t="s">
        <v>113</v>
      </c>
      <c r="H6285">
        <v>5870</v>
      </c>
      <c r="I6285">
        <v>5855</v>
      </c>
      <c r="J6285">
        <v>0.7</v>
      </c>
      <c r="K6285">
        <v>0.2</v>
      </c>
      <c r="L6285">
        <v>5815</v>
      </c>
      <c r="M6285">
        <v>3.4</v>
      </c>
      <c r="N6285">
        <v>7.6</v>
      </c>
      <c r="O6285">
        <v>52.1</v>
      </c>
      <c r="P6285">
        <v>73.599999999999994</v>
      </c>
      <c r="Q6285">
        <v>88.4</v>
      </c>
      <c r="R6285">
        <v>36.299999999999997</v>
      </c>
      <c r="S6285">
        <v>2965</v>
      </c>
      <c r="T6285">
        <v>13500</v>
      </c>
      <c r="U6285">
        <v>18600</v>
      </c>
      <c r="V6285">
        <v>23400</v>
      </c>
    </row>
    <row r="6286" spans="1:22" x14ac:dyDescent="0.25">
      <c r="A6286" t="str">
        <f t="shared" si="98"/>
        <v>2018/20191FemaleHistory and archaeologyNon-EU</v>
      </c>
      <c r="B6286" t="s">
        <v>192</v>
      </c>
      <c r="C6286" t="s">
        <v>75</v>
      </c>
      <c r="D6286">
        <v>1</v>
      </c>
      <c r="E6286" t="s">
        <v>1</v>
      </c>
      <c r="F6286" t="s">
        <v>125</v>
      </c>
      <c r="G6286" t="s">
        <v>113</v>
      </c>
      <c r="H6286">
        <v>235</v>
      </c>
      <c r="I6286">
        <v>230</v>
      </c>
      <c r="J6286">
        <v>28.4</v>
      </c>
      <c r="K6286">
        <v>3</v>
      </c>
      <c r="L6286">
        <v>165</v>
      </c>
      <c r="M6286">
        <v>13.2</v>
      </c>
      <c r="N6286">
        <v>2.2999999999999998</v>
      </c>
      <c r="O6286">
        <v>12.5</v>
      </c>
      <c r="P6286">
        <v>23.3</v>
      </c>
      <c r="Q6286">
        <v>56.1</v>
      </c>
      <c r="R6286">
        <v>43.6</v>
      </c>
      <c r="S6286">
        <v>30</v>
      </c>
      <c r="T6286">
        <v>15900</v>
      </c>
      <c r="U6286">
        <v>23700</v>
      </c>
      <c r="V6286">
        <v>28500</v>
      </c>
    </row>
    <row r="6287" spans="1:22" x14ac:dyDescent="0.25">
      <c r="A6287" t="str">
        <f t="shared" si="98"/>
        <v>2018/20191FemaleLanguages and area studiesEU</v>
      </c>
      <c r="B6287" t="s">
        <v>192</v>
      </c>
      <c r="C6287" t="s">
        <v>75</v>
      </c>
      <c r="D6287">
        <v>1</v>
      </c>
      <c r="E6287" t="s">
        <v>1</v>
      </c>
      <c r="F6287" t="s">
        <v>21</v>
      </c>
      <c r="G6287" t="s">
        <v>149</v>
      </c>
      <c r="H6287">
        <v>365</v>
      </c>
      <c r="I6287">
        <v>355</v>
      </c>
      <c r="J6287">
        <v>15.8</v>
      </c>
      <c r="K6287">
        <v>2.8</v>
      </c>
      <c r="L6287">
        <v>300</v>
      </c>
      <c r="M6287">
        <v>23.2</v>
      </c>
      <c r="N6287">
        <v>6.3</v>
      </c>
      <c r="O6287">
        <v>24.8</v>
      </c>
      <c r="P6287">
        <v>37.9</v>
      </c>
      <c r="Q6287">
        <v>54.7</v>
      </c>
      <c r="R6287">
        <v>29.8</v>
      </c>
      <c r="S6287">
        <v>80</v>
      </c>
      <c r="T6287">
        <v>18600</v>
      </c>
      <c r="U6287">
        <v>23000</v>
      </c>
      <c r="V6287">
        <v>28100</v>
      </c>
    </row>
    <row r="6288" spans="1:22" x14ac:dyDescent="0.25">
      <c r="A6288" t="str">
        <f t="shared" si="98"/>
        <v>2018/20191FemaleLanguages and area studiesUK</v>
      </c>
      <c r="B6288" t="s">
        <v>192</v>
      </c>
      <c r="C6288" t="s">
        <v>75</v>
      </c>
      <c r="D6288">
        <v>1</v>
      </c>
      <c r="E6288" t="s">
        <v>1</v>
      </c>
      <c r="F6288" t="s">
        <v>61</v>
      </c>
      <c r="G6288" t="s">
        <v>149</v>
      </c>
      <c r="H6288">
        <v>3610</v>
      </c>
      <c r="I6288">
        <v>3590</v>
      </c>
      <c r="J6288">
        <v>0.6</v>
      </c>
      <c r="K6288">
        <v>0.6</v>
      </c>
      <c r="L6288">
        <v>3570</v>
      </c>
      <c r="M6288">
        <v>8.8000000000000007</v>
      </c>
      <c r="N6288">
        <v>9.6999999999999993</v>
      </c>
      <c r="O6288">
        <v>55.5</v>
      </c>
      <c r="P6288">
        <v>69.8</v>
      </c>
      <c r="Q6288">
        <v>81</v>
      </c>
      <c r="R6288">
        <v>25.5</v>
      </c>
      <c r="S6288">
        <v>1905</v>
      </c>
      <c r="T6288">
        <v>16100</v>
      </c>
      <c r="U6288">
        <v>21200</v>
      </c>
      <c r="V6288">
        <v>25600</v>
      </c>
    </row>
    <row r="6289" spans="1:22" x14ac:dyDescent="0.25">
      <c r="A6289" t="str">
        <f t="shared" si="98"/>
        <v>2018/20191FemaleLanguages and area studiesNon-EU</v>
      </c>
      <c r="B6289" t="s">
        <v>192</v>
      </c>
      <c r="C6289" t="s">
        <v>75</v>
      </c>
      <c r="D6289">
        <v>1</v>
      </c>
      <c r="E6289" t="s">
        <v>1</v>
      </c>
      <c r="F6289" t="s">
        <v>125</v>
      </c>
      <c r="G6289" t="s">
        <v>149</v>
      </c>
      <c r="H6289">
        <v>140</v>
      </c>
      <c r="I6289">
        <v>135</v>
      </c>
      <c r="J6289">
        <v>33.299999999999997</v>
      </c>
      <c r="K6289">
        <v>3.5</v>
      </c>
      <c r="L6289">
        <v>90</v>
      </c>
      <c r="M6289">
        <v>13</v>
      </c>
      <c r="N6289">
        <v>5.3</v>
      </c>
      <c r="O6289">
        <v>13</v>
      </c>
      <c r="P6289">
        <v>19.3</v>
      </c>
      <c r="Q6289">
        <v>48.4</v>
      </c>
      <c r="R6289">
        <v>35.4</v>
      </c>
      <c r="S6289">
        <v>15</v>
      </c>
      <c r="T6289">
        <v>19700</v>
      </c>
      <c r="U6289">
        <v>26600</v>
      </c>
      <c r="V6289">
        <v>31400</v>
      </c>
    </row>
    <row r="6290" spans="1:22" x14ac:dyDescent="0.25">
      <c r="A6290" t="str">
        <f t="shared" si="98"/>
        <v>2018/20191FemaleLawEU</v>
      </c>
      <c r="B6290" t="s">
        <v>192</v>
      </c>
      <c r="C6290" t="s">
        <v>75</v>
      </c>
      <c r="D6290">
        <v>1</v>
      </c>
      <c r="E6290" t="s">
        <v>1</v>
      </c>
      <c r="F6290" t="s">
        <v>21</v>
      </c>
      <c r="G6290" t="s">
        <v>7</v>
      </c>
      <c r="H6290">
        <v>635</v>
      </c>
      <c r="I6290">
        <v>625</v>
      </c>
      <c r="J6290">
        <v>23.5</v>
      </c>
      <c r="K6290">
        <v>1.4</v>
      </c>
      <c r="L6290">
        <v>480</v>
      </c>
      <c r="M6290">
        <v>11.8</v>
      </c>
      <c r="N6290">
        <v>5.2</v>
      </c>
      <c r="O6290">
        <v>14.5</v>
      </c>
      <c r="P6290">
        <v>31.5</v>
      </c>
      <c r="Q6290">
        <v>59.5</v>
      </c>
      <c r="R6290">
        <v>45</v>
      </c>
      <c r="S6290">
        <v>85</v>
      </c>
      <c r="T6290">
        <v>17900</v>
      </c>
      <c r="U6290">
        <v>24500</v>
      </c>
      <c r="V6290">
        <v>29600</v>
      </c>
    </row>
    <row r="6291" spans="1:22" x14ac:dyDescent="0.25">
      <c r="A6291" t="str">
        <f t="shared" si="98"/>
        <v>2018/20191FemaleLawUK</v>
      </c>
      <c r="B6291" t="s">
        <v>192</v>
      </c>
      <c r="C6291" t="s">
        <v>75</v>
      </c>
      <c r="D6291">
        <v>1</v>
      </c>
      <c r="E6291" t="s">
        <v>1</v>
      </c>
      <c r="F6291" t="s">
        <v>61</v>
      </c>
      <c r="G6291" t="s">
        <v>7</v>
      </c>
      <c r="H6291">
        <v>7365</v>
      </c>
      <c r="I6291">
        <v>7350</v>
      </c>
      <c r="J6291">
        <v>2</v>
      </c>
      <c r="K6291">
        <v>0.2</v>
      </c>
      <c r="L6291">
        <v>7200</v>
      </c>
      <c r="M6291">
        <v>3.5</v>
      </c>
      <c r="N6291">
        <v>7.3</v>
      </c>
      <c r="O6291">
        <v>45.6</v>
      </c>
      <c r="P6291">
        <v>72.5</v>
      </c>
      <c r="Q6291">
        <v>87.2</v>
      </c>
      <c r="R6291">
        <v>41.6</v>
      </c>
      <c r="S6291">
        <v>3265</v>
      </c>
      <c r="T6291">
        <v>15000</v>
      </c>
      <c r="U6291">
        <v>18600</v>
      </c>
      <c r="V6291">
        <v>23400</v>
      </c>
    </row>
    <row r="6292" spans="1:22" x14ac:dyDescent="0.25">
      <c r="A6292" t="str">
        <f t="shared" si="98"/>
        <v>2018/20191FemaleLawNon-EU</v>
      </c>
      <c r="B6292" t="s">
        <v>192</v>
      </c>
      <c r="C6292" t="s">
        <v>75</v>
      </c>
      <c r="D6292">
        <v>1</v>
      </c>
      <c r="E6292" t="s">
        <v>1</v>
      </c>
      <c r="F6292" t="s">
        <v>125</v>
      </c>
      <c r="G6292" t="s">
        <v>7</v>
      </c>
      <c r="H6292">
        <v>2075</v>
      </c>
      <c r="I6292">
        <v>2060</v>
      </c>
      <c r="J6292">
        <v>42.9</v>
      </c>
      <c r="K6292">
        <v>0.7</v>
      </c>
      <c r="L6292">
        <v>1180</v>
      </c>
      <c r="M6292">
        <v>16.600000000000001</v>
      </c>
      <c r="N6292">
        <v>2.5</v>
      </c>
      <c r="O6292">
        <v>4.4000000000000004</v>
      </c>
      <c r="P6292">
        <v>10.4</v>
      </c>
      <c r="Q6292">
        <v>38.1</v>
      </c>
      <c r="R6292">
        <v>33.700000000000003</v>
      </c>
      <c r="S6292">
        <v>60</v>
      </c>
      <c r="T6292">
        <v>16800</v>
      </c>
      <c r="U6292">
        <v>24500</v>
      </c>
      <c r="V6292">
        <v>38000</v>
      </c>
    </row>
    <row r="6293" spans="1:22" x14ac:dyDescent="0.25">
      <c r="A6293" t="str">
        <f t="shared" si="98"/>
        <v>2018/20191FemaleMaterials and technologyEU</v>
      </c>
      <c r="B6293" t="s">
        <v>192</v>
      </c>
      <c r="C6293" t="s">
        <v>75</v>
      </c>
      <c r="D6293">
        <v>1</v>
      </c>
      <c r="E6293" t="s">
        <v>1</v>
      </c>
      <c r="F6293" t="s">
        <v>21</v>
      </c>
      <c r="G6293" t="s">
        <v>150</v>
      </c>
      <c r="H6293">
        <v>30</v>
      </c>
      <c r="I6293">
        <v>30</v>
      </c>
      <c r="J6293">
        <v>14.6</v>
      </c>
      <c r="K6293">
        <v>0</v>
      </c>
      <c r="L6293">
        <v>25</v>
      </c>
      <c r="M6293">
        <v>27.2</v>
      </c>
      <c r="N6293">
        <v>12</v>
      </c>
      <c r="O6293">
        <v>21.6</v>
      </c>
      <c r="P6293">
        <v>28.9</v>
      </c>
      <c r="Q6293">
        <v>46.2</v>
      </c>
      <c r="R6293">
        <v>24.5</v>
      </c>
      <c r="S6293" t="s">
        <v>124</v>
      </c>
      <c r="T6293" t="s">
        <v>124</v>
      </c>
      <c r="U6293" t="s">
        <v>124</v>
      </c>
      <c r="V6293" t="s">
        <v>124</v>
      </c>
    </row>
    <row r="6294" spans="1:22" x14ac:dyDescent="0.25">
      <c r="A6294" t="str">
        <f t="shared" si="98"/>
        <v>2018/20191FemaleMaterials and technologyUK</v>
      </c>
      <c r="B6294" t="s">
        <v>192</v>
      </c>
      <c r="C6294" t="s">
        <v>75</v>
      </c>
      <c r="D6294">
        <v>1</v>
      </c>
      <c r="E6294" t="s">
        <v>1</v>
      </c>
      <c r="F6294" t="s">
        <v>61</v>
      </c>
      <c r="G6294" t="s">
        <v>150</v>
      </c>
      <c r="H6294">
        <v>320</v>
      </c>
      <c r="I6294">
        <v>320</v>
      </c>
      <c r="J6294">
        <v>0.7</v>
      </c>
      <c r="K6294">
        <v>0</v>
      </c>
      <c r="L6294">
        <v>320</v>
      </c>
      <c r="M6294">
        <v>4</v>
      </c>
      <c r="N6294">
        <v>7.5</v>
      </c>
      <c r="O6294">
        <v>68.599999999999994</v>
      </c>
      <c r="P6294">
        <v>79.099999999999994</v>
      </c>
      <c r="Q6294">
        <v>87.8</v>
      </c>
      <c r="R6294">
        <v>19.2</v>
      </c>
      <c r="S6294">
        <v>210</v>
      </c>
      <c r="T6294">
        <v>15300</v>
      </c>
      <c r="U6294">
        <v>20800</v>
      </c>
      <c r="V6294">
        <v>26300</v>
      </c>
    </row>
    <row r="6295" spans="1:22" x14ac:dyDescent="0.25">
      <c r="A6295" t="str">
        <f t="shared" si="98"/>
        <v>2018/20191FemaleMaterials and technologyNon-EU</v>
      </c>
      <c r="B6295" t="s">
        <v>192</v>
      </c>
      <c r="C6295" t="s">
        <v>75</v>
      </c>
      <c r="D6295">
        <v>1</v>
      </c>
      <c r="E6295" t="s">
        <v>1</v>
      </c>
      <c r="F6295" t="s">
        <v>125</v>
      </c>
      <c r="G6295" t="s">
        <v>150</v>
      </c>
      <c r="H6295">
        <v>95</v>
      </c>
      <c r="I6295">
        <v>95</v>
      </c>
      <c r="J6295">
        <v>32.5</v>
      </c>
      <c r="K6295">
        <v>0</v>
      </c>
      <c r="L6295">
        <v>65</v>
      </c>
      <c r="M6295">
        <v>10.4</v>
      </c>
      <c r="N6295">
        <v>0</v>
      </c>
      <c r="O6295">
        <v>7.3</v>
      </c>
      <c r="P6295">
        <v>14.2</v>
      </c>
      <c r="Q6295">
        <v>57.1</v>
      </c>
      <c r="R6295">
        <v>49.8</v>
      </c>
      <c r="S6295" t="s">
        <v>124</v>
      </c>
      <c r="T6295" t="s">
        <v>124</v>
      </c>
      <c r="U6295" t="s">
        <v>124</v>
      </c>
      <c r="V6295" t="s">
        <v>124</v>
      </c>
    </row>
    <row r="6296" spans="1:22" x14ac:dyDescent="0.25">
      <c r="A6296" t="str">
        <f t="shared" si="98"/>
        <v>2018/20191FemaleMathematical sciencesEU</v>
      </c>
      <c r="B6296" t="s">
        <v>192</v>
      </c>
      <c r="C6296" t="s">
        <v>75</v>
      </c>
      <c r="D6296">
        <v>1</v>
      </c>
      <c r="E6296" t="s">
        <v>1</v>
      </c>
      <c r="F6296" t="s">
        <v>21</v>
      </c>
      <c r="G6296" t="s">
        <v>5</v>
      </c>
      <c r="H6296">
        <v>115</v>
      </c>
      <c r="I6296">
        <v>110</v>
      </c>
      <c r="J6296">
        <v>14.6</v>
      </c>
      <c r="K6296">
        <v>2.8</v>
      </c>
      <c r="L6296">
        <v>95</v>
      </c>
      <c r="M6296">
        <v>7.3</v>
      </c>
      <c r="N6296">
        <v>2.2000000000000002</v>
      </c>
      <c r="O6296">
        <v>25.9</v>
      </c>
      <c r="P6296">
        <v>44</v>
      </c>
      <c r="Q6296">
        <v>75.900000000000006</v>
      </c>
      <c r="R6296">
        <v>49.9</v>
      </c>
      <c r="S6296">
        <v>30</v>
      </c>
      <c r="T6296">
        <v>28500</v>
      </c>
      <c r="U6296">
        <v>32500</v>
      </c>
      <c r="V6296">
        <v>40500</v>
      </c>
    </row>
    <row r="6297" spans="1:22" x14ac:dyDescent="0.25">
      <c r="A6297" t="str">
        <f t="shared" si="98"/>
        <v>2018/20191FemaleMathematical sciencesUK</v>
      </c>
      <c r="B6297" t="s">
        <v>192</v>
      </c>
      <c r="C6297" t="s">
        <v>75</v>
      </c>
      <c r="D6297">
        <v>1</v>
      </c>
      <c r="E6297" t="s">
        <v>1</v>
      </c>
      <c r="F6297" t="s">
        <v>61</v>
      </c>
      <c r="G6297" t="s">
        <v>5</v>
      </c>
      <c r="H6297">
        <v>2300</v>
      </c>
      <c r="I6297">
        <v>2295</v>
      </c>
      <c r="J6297">
        <v>0.7</v>
      </c>
      <c r="K6297">
        <v>0.3</v>
      </c>
      <c r="L6297">
        <v>2280</v>
      </c>
      <c r="M6297">
        <v>3.3</v>
      </c>
      <c r="N6297">
        <v>4.7</v>
      </c>
      <c r="O6297">
        <v>58.7</v>
      </c>
      <c r="P6297">
        <v>80.3</v>
      </c>
      <c r="Q6297">
        <v>91.2</v>
      </c>
      <c r="R6297">
        <v>32.6</v>
      </c>
      <c r="S6297">
        <v>1320</v>
      </c>
      <c r="T6297">
        <v>18400</v>
      </c>
      <c r="U6297">
        <v>23700</v>
      </c>
      <c r="V6297">
        <v>29900</v>
      </c>
    </row>
    <row r="6298" spans="1:22" x14ac:dyDescent="0.25">
      <c r="A6298" t="str">
        <f t="shared" si="98"/>
        <v>2018/20191FemaleMathematical sciencesNon-EU</v>
      </c>
      <c r="B6298" t="s">
        <v>192</v>
      </c>
      <c r="C6298" t="s">
        <v>75</v>
      </c>
      <c r="D6298">
        <v>1</v>
      </c>
      <c r="E6298" t="s">
        <v>1</v>
      </c>
      <c r="F6298" t="s">
        <v>125</v>
      </c>
      <c r="G6298" t="s">
        <v>5</v>
      </c>
      <c r="H6298">
        <v>600</v>
      </c>
      <c r="I6298">
        <v>600</v>
      </c>
      <c r="J6298">
        <v>28.4</v>
      </c>
      <c r="K6298">
        <v>0.2</v>
      </c>
      <c r="L6298">
        <v>430</v>
      </c>
      <c r="M6298">
        <v>11.3</v>
      </c>
      <c r="N6298">
        <v>1.1000000000000001</v>
      </c>
      <c r="O6298">
        <v>5.7</v>
      </c>
      <c r="P6298">
        <v>14.2</v>
      </c>
      <c r="Q6298">
        <v>59.1</v>
      </c>
      <c r="R6298">
        <v>53.4</v>
      </c>
      <c r="S6298">
        <v>30</v>
      </c>
      <c r="T6298">
        <v>28800</v>
      </c>
      <c r="U6298">
        <v>33200</v>
      </c>
      <c r="V6298">
        <v>41600</v>
      </c>
    </row>
    <row r="6299" spans="1:22" x14ac:dyDescent="0.25">
      <c r="A6299" t="str">
        <f t="shared" si="98"/>
        <v>2018/20191FemaleMedia, journalism and communicationsEU</v>
      </c>
      <c r="B6299" t="s">
        <v>192</v>
      </c>
      <c r="C6299" t="s">
        <v>75</v>
      </c>
      <c r="D6299">
        <v>1</v>
      </c>
      <c r="E6299" t="s">
        <v>1</v>
      </c>
      <c r="F6299" t="s">
        <v>21</v>
      </c>
      <c r="G6299" t="s">
        <v>151</v>
      </c>
      <c r="H6299">
        <v>555</v>
      </c>
      <c r="I6299">
        <v>545</v>
      </c>
      <c r="J6299">
        <v>11.2</v>
      </c>
      <c r="K6299">
        <v>2.2999999999999998</v>
      </c>
      <c r="L6299">
        <v>485</v>
      </c>
      <c r="M6299">
        <v>20.3</v>
      </c>
      <c r="N6299">
        <v>7.6</v>
      </c>
      <c r="O6299">
        <v>39.4</v>
      </c>
      <c r="P6299">
        <v>50.8</v>
      </c>
      <c r="Q6299">
        <v>60.9</v>
      </c>
      <c r="R6299">
        <v>21.5</v>
      </c>
      <c r="S6299">
        <v>195</v>
      </c>
      <c r="T6299">
        <v>15300</v>
      </c>
      <c r="U6299">
        <v>19700</v>
      </c>
      <c r="V6299">
        <v>23400</v>
      </c>
    </row>
    <row r="6300" spans="1:22" x14ac:dyDescent="0.25">
      <c r="A6300" t="str">
        <f t="shared" si="98"/>
        <v>2018/20191FemaleMedia, journalism and communicationsUK</v>
      </c>
      <c r="B6300" t="s">
        <v>192</v>
      </c>
      <c r="C6300" t="s">
        <v>75</v>
      </c>
      <c r="D6300">
        <v>1</v>
      </c>
      <c r="E6300" t="s">
        <v>1</v>
      </c>
      <c r="F6300" t="s">
        <v>61</v>
      </c>
      <c r="G6300" t="s">
        <v>151</v>
      </c>
      <c r="H6300">
        <v>4305</v>
      </c>
      <c r="I6300">
        <v>4300</v>
      </c>
      <c r="J6300">
        <v>0.8</v>
      </c>
      <c r="K6300">
        <v>0</v>
      </c>
      <c r="L6300">
        <v>4265</v>
      </c>
      <c r="M6300">
        <v>3.2</v>
      </c>
      <c r="N6300">
        <v>9.5</v>
      </c>
      <c r="O6300">
        <v>73</v>
      </c>
      <c r="P6300">
        <v>81.2</v>
      </c>
      <c r="Q6300">
        <v>86.5</v>
      </c>
      <c r="R6300">
        <v>13.5</v>
      </c>
      <c r="S6300">
        <v>3055</v>
      </c>
      <c r="T6300">
        <v>13500</v>
      </c>
      <c r="U6300">
        <v>17900</v>
      </c>
      <c r="V6300">
        <v>21500</v>
      </c>
    </row>
    <row r="6301" spans="1:22" x14ac:dyDescent="0.25">
      <c r="A6301" t="str">
        <f t="shared" si="98"/>
        <v>2018/20191FemaleMedia, journalism and communicationsNon-EU</v>
      </c>
      <c r="B6301" t="s">
        <v>192</v>
      </c>
      <c r="C6301" t="s">
        <v>75</v>
      </c>
      <c r="D6301">
        <v>1</v>
      </c>
      <c r="E6301" t="s">
        <v>1</v>
      </c>
      <c r="F6301" t="s">
        <v>125</v>
      </c>
      <c r="G6301" t="s">
        <v>151</v>
      </c>
      <c r="H6301">
        <v>895</v>
      </c>
      <c r="I6301">
        <v>890</v>
      </c>
      <c r="J6301">
        <v>37.200000000000003</v>
      </c>
      <c r="K6301">
        <v>0.8</v>
      </c>
      <c r="L6301">
        <v>560</v>
      </c>
      <c r="M6301">
        <v>16</v>
      </c>
      <c r="N6301">
        <v>2.4</v>
      </c>
      <c r="O6301">
        <v>8.1</v>
      </c>
      <c r="P6301">
        <v>12.3</v>
      </c>
      <c r="Q6301">
        <v>44.5</v>
      </c>
      <c r="R6301">
        <v>36.4</v>
      </c>
      <c r="S6301">
        <v>60</v>
      </c>
      <c r="T6301">
        <v>16100</v>
      </c>
      <c r="U6301">
        <v>21500</v>
      </c>
      <c r="V6301">
        <v>25600</v>
      </c>
    </row>
    <row r="6302" spans="1:22" x14ac:dyDescent="0.25">
      <c r="A6302" t="str">
        <f t="shared" si="98"/>
        <v>2018/20191FemaleMedical sciencesEU</v>
      </c>
      <c r="B6302" t="s">
        <v>192</v>
      </c>
      <c r="C6302" t="s">
        <v>75</v>
      </c>
      <c r="D6302">
        <v>1</v>
      </c>
      <c r="E6302" t="s">
        <v>1</v>
      </c>
      <c r="F6302" t="s">
        <v>21</v>
      </c>
      <c r="G6302" t="s">
        <v>152</v>
      </c>
      <c r="H6302">
        <v>130</v>
      </c>
      <c r="I6302">
        <v>125</v>
      </c>
      <c r="J6302">
        <v>8.6999999999999993</v>
      </c>
      <c r="K6302">
        <v>3.1</v>
      </c>
      <c r="L6302">
        <v>115</v>
      </c>
      <c r="M6302">
        <v>8.3000000000000007</v>
      </c>
      <c r="N6302">
        <v>5.3</v>
      </c>
      <c r="O6302">
        <v>24</v>
      </c>
      <c r="P6302">
        <v>41.5</v>
      </c>
      <c r="Q6302">
        <v>77.8</v>
      </c>
      <c r="R6302">
        <v>53.8</v>
      </c>
      <c r="S6302">
        <v>30</v>
      </c>
      <c r="T6302">
        <v>23700</v>
      </c>
      <c r="U6302">
        <v>27000</v>
      </c>
      <c r="V6302">
        <v>30300</v>
      </c>
    </row>
    <row r="6303" spans="1:22" x14ac:dyDescent="0.25">
      <c r="A6303" t="str">
        <f t="shared" si="98"/>
        <v>2018/20191FemaleMedical sciencesUK</v>
      </c>
      <c r="B6303" t="s">
        <v>192</v>
      </c>
      <c r="C6303" t="s">
        <v>75</v>
      </c>
      <c r="D6303">
        <v>1</v>
      </c>
      <c r="E6303" t="s">
        <v>1</v>
      </c>
      <c r="F6303" t="s">
        <v>61</v>
      </c>
      <c r="G6303" t="s">
        <v>152</v>
      </c>
      <c r="H6303">
        <v>2055</v>
      </c>
      <c r="I6303">
        <v>2055</v>
      </c>
      <c r="J6303">
        <v>0.4</v>
      </c>
      <c r="K6303">
        <v>0</v>
      </c>
      <c r="L6303">
        <v>2045</v>
      </c>
      <c r="M6303">
        <v>1.5</v>
      </c>
      <c r="N6303">
        <v>3.9</v>
      </c>
      <c r="O6303">
        <v>55.2</v>
      </c>
      <c r="P6303">
        <v>75.7</v>
      </c>
      <c r="Q6303">
        <v>94.3</v>
      </c>
      <c r="R6303">
        <v>39</v>
      </c>
      <c r="S6303">
        <v>1120</v>
      </c>
      <c r="T6303">
        <v>21200</v>
      </c>
      <c r="U6303">
        <v>24500</v>
      </c>
      <c r="V6303">
        <v>28100</v>
      </c>
    </row>
    <row r="6304" spans="1:22" x14ac:dyDescent="0.25">
      <c r="A6304" t="str">
        <f t="shared" si="98"/>
        <v>2018/20191FemaleMedical sciencesNon-EU</v>
      </c>
      <c r="B6304" t="s">
        <v>192</v>
      </c>
      <c r="C6304" t="s">
        <v>75</v>
      </c>
      <c r="D6304">
        <v>1</v>
      </c>
      <c r="E6304" t="s">
        <v>1</v>
      </c>
      <c r="F6304" t="s">
        <v>125</v>
      </c>
      <c r="G6304" t="s">
        <v>152</v>
      </c>
      <c r="H6304">
        <v>145</v>
      </c>
      <c r="I6304">
        <v>140</v>
      </c>
      <c r="J6304">
        <v>32.1</v>
      </c>
      <c r="K6304">
        <v>2.2999999999999998</v>
      </c>
      <c r="L6304">
        <v>95</v>
      </c>
      <c r="M6304">
        <v>12.3</v>
      </c>
      <c r="N6304">
        <v>2.9</v>
      </c>
      <c r="O6304">
        <v>9</v>
      </c>
      <c r="P6304">
        <v>23.8</v>
      </c>
      <c r="Q6304">
        <v>52.7</v>
      </c>
      <c r="R6304">
        <v>43.7</v>
      </c>
      <c r="S6304" t="s">
        <v>124</v>
      </c>
      <c r="T6304" t="s">
        <v>124</v>
      </c>
      <c r="U6304" t="s">
        <v>124</v>
      </c>
      <c r="V6304" t="s">
        <v>124</v>
      </c>
    </row>
    <row r="6305" spans="1:22" x14ac:dyDescent="0.25">
      <c r="A6305" t="str">
        <f t="shared" si="98"/>
        <v>2018/20191FemaleMedicine and dentistryEU</v>
      </c>
      <c r="B6305" t="s">
        <v>192</v>
      </c>
      <c r="C6305" t="s">
        <v>75</v>
      </c>
      <c r="D6305">
        <v>1</v>
      </c>
      <c r="E6305" t="s">
        <v>1</v>
      </c>
      <c r="F6305" t="s">
        <v>21</v>
      </c>
      <c r="G6305" t="s">
        <v>77</v>
      </c>
      <c r="H6305">
        <v>105</v>
      </c>
      <c r="I6305">
        <v>105</v>
      </c>
      <c r="J6305">
        <v>3.7</v>
      </c>
      <c r="K6305">
        <v>0</v>
      </c>
      <c r="L6305">
        <v>105</v>
      </c>
      <c r="M6305">
        <v>3.7</v>
      </c>
      <c r="N6305">
        <v>5.6</v>
      </c>
      <c r="O6305">
        <v>62.3</v>
      </c>
      <c r="P6305">
        <v>73.099999999999994</v>
      </c>
      <c r="Q6305">
        <v>86.9</v>
      </c>
      <c r="R6305">
        <v>24.6</v>
      </c>
      <c r="S6305">
        <v>65</v>
      </c>
      <c r="T6305">
        <v>33600</v>
      </c>
      <c r="U6305">
        <v>36500</v>
      </c>
      <c r="V6305">
        <v>38700</v>
      </c>
    </row>
    <row r="6306" spans="1:22" x14ac:dyDescent="0.25">
      <c r="A6306" t="str">
        <f t="shared" si="98"/>
        <v>2018/20191FemaleMedicine and dentistryUK</v>
      </c>
      <c r="B6306" t="s">
        <v>192</v>
      </c>
      <c r="C6306" t="s">
        <v>75</v>
      </c>
      <c r="D6306">
        <v>1</v>
      </c>
      <c r="E6306" t="s">
        <v>1</v>
      </c>
      <c r="F6306" t="s">
        <v>61</v>
      </c>
      <c r="G6306" t="s">
        <v>77</v>
      </c>
      <c r="H6306">
        <v>3780</v>
      </c>
      <c r="I6306">
        <v>3780</v>
      </c>
      <c r="J6306">
        <v>0.5</v>
      </c>
      <c r="K6306">
        <v>0.1</v>
      </c>
      <c r="L6306">
        <v>3760</v>
      </c>
      <c r="M6306">
        <v>0.7</v>
      </c>
      <c r="N6306">
        <v>1.6</v>
      </c>
      <c r="O6306">
        <v>77.3</v>
      </c>
      <c r="P6306">
        <v>89.2</v>
      </c>
      <c r="Q6306">
        <v>97.2</v>
      </c>
      <c r="R6306">
        <v>19.899999999999999</v>
      </c>
      <c r="S6306">
        <v>2685</v>
      </c>
      <c r="T6306">
        <v>33900</v>
      </c>
      <c r="U6306">
        <v>36100</v>
      </c>
      <c r="V6306">
        <v>38300</v>
      </c>
    </row>
    <row r="6307" spans="1:22" x14ac:dyDescent="0.25">
      <c r="A6307" t="str">
        <f t="shared" si="98"/>
        <v>2018/20191FemaleMedicine and dentistryNon-EU</v>
      </c>
      <c r="B6307" t="s">
        <v>192</v>
      </c>
      <c r="C6307" t="s">
        <v>75</v>
      </c>
      <c r="D6307">
        <v>1</v>
      </c>
      <c r="E6307" t="s">
        <v>1</v>
      </c>
      <c r="F6307" t="s">
        <v>125</v>
      </c>
      <c r="G6307" t="s">
        <v>77</v>
      </c>
      <c r="H6307">
        <v>370</v>
      </c>
      <c r="I6307">
        <v>370</v>
      </c>
      <c r="J6307">
        <v>19</v>
      </c>
      <c r="K6307">
        <v>1.1000000000000001</v>
      </c>
      <c r="L6307">
        <v>300</v>
      </c>
      <c r="M6307">
        <v>5.7</v>
      </c>
      <c r="N6307">
        <v>7.9</v>
      </c>
      <c r="O6307">
        <v>53.9</v>
      </c>
      <c r="P6307">
        <v>61.5</v>
      </c>
      <c r="Q6307">
        <v>67.3</v>
      </c>
      <c r="R6307">
        <v>13.5</v>
      </c>
      <c r="S6307">
        <v>185</v>
      </c>
      <c r="T6307">
        <v>34700</v>
      </c>
      <c r="U6307">
        <v>36900</v>
      </c>
      <c r="V6307">
        <v>39100</v>
      </c>
    </row>
    <row r="6308" spans="1:22" x14ac:dyDescent="0.25">
      <c r="A6308" t="str">
        <f t="shared" si="98"/>
        <v>2018/20191FemaleNursing and midwiferyEU</v>
      </c>
      <c r="B6308" t="s">
        <v>192</v>
      </c>
      <c r="C6308" t="s">
        <v>75</v>
      </c>
      <c r="D6308">
        <v>1</v>
      </c>
      <c r="E6308" t="s">
        <v>1</v>
      </c>
      <c r="F6308" t="s">
        <v>21</v>
      </c>
      <c r="G6308" t="s">
        <v>153</v>
      </c>
      <c r="H6308">
        <v>270</v>
      </c>
      <c r="I6308">
        <v>260</v>
      </c>
      <c r="J6308">
        <v>1.9</v>
      </c>
      <c r="K6308">
        <v>4.4000000000000004</v>
      </c>
      <c r="L6308">
        <v>255</v>
      </c>
      <c r="M6308">
        <v>9.4</v>
      </c>
      <c r="N6308">
        <v>9.1999999999999993</v>
      </c>
      <c r="O6308">
        <v>62.8</v>
      </c>
      <c r="P6308">
        <v>79</v>
      </c>
      <c r="Q6308">
        <v>79.400000000000006</v>
      </c>
      <c r="R6308">
        <v>16.600000000000001</v>
      </c>
      <c r="S6308">
        <v>160</v>
      </c>
      <c r="T6308">
        <v>25900</v>
      </c>
      <c r="U6308">
        <v>29200</v>
      </c>
      <c r="V6308">
        <v>32800</v>
      </c>
    </row>
    <row r="6309" spans="1:22" x14ac:dyDescent="0.25">
      <c r="A6309" t="str">
        <f t="shared" si="98"/>
        <v>2018/20191FemaleNursing and midwiferyUK</v>
      </c>
      <c r="B6309" t="s">
        <v>192</v>
      </c>
      <c r="C6309" t="s">
        <v>75</v>
      </c>
      <c r="D6309">
        <v>1</v>
      </c>
      <c r="E6309" t="s">
        <v>1</v>
      </c>
      <c r="F6309" t="s">
        <v>61</v>
      </c>
      <c r="G6309" t="s">
        <v>153</v>
      </c>
      <c r="H6309">
        <v>18600</v>
      </c>
      <c r="I6309">
        <v>18570</v>
      </c>
      <c r="J6309">
        <v>0.9</v>
      </c>
      <c r="K6309">
        <v>0.2</v>
      </c>
      <c r="L6309">
        <v>18400</v>
      </c>
      <c r="M6309">
        <v>1.5</v>
      </c>
      <c r="N6309">
        <v>2.6</v>
      </c>
      <c r="O6309">
        <v>76.5</v>
      </c>
      <c r="P6309">
        <v>92.6</v>
      </c>
      <c r="Q6309">
        <v>95</v>
      </c>
      <c r="R6309">
        <v>18.5</v>
      </c>
      <c r="S6309">
        <v>14115</v>
      </c>
      <c r="T6309">
        <v>23000</v>
      </c>
      <c r="U6309">
        <v>26600</v>
      </c>
      <c r="V6309">
        <v>31000</v>
      </c>
    </row>
    <row r="6310" spans="1:22" x14ac:dyDescent="0.25">
      <c r="A6310" t="str">
        <f t="shared" si="98"/>
        <v>2018/20191FemaleNursing and midwiferyNon-EU</v>
      </c>
      <c r="B6310" t="s">
        <v>192</v>
      </c>
      <c r="C6310" t="s">
        <v>75</v>
      </c>
      <c r="D6310">
        <v>1</v>
      </c>
      <c r="E6310" t="s">
        <v>1</v>
      </c>
      <c r="F6310" t="s">
        <v>125</v>
      </c>
      <c r="G6310" t="s">
        <v>153</v>
      </c>
      <c r="H6310">
        <v>190</v>
      </c>
      <c r="I6310">
        <v>185</v>
      </c>
      <c r="J6310">
        <v>24.3</v>
      </c>
      <c r="K6310">
        <v>2.6</v>
      </c>
      <c r="L6310">
        <v>140</v>
      </c>
      <c r="M6310">
        <v>11.3</v>
      </c>
      <c r="N6310">
        <v>3.8</v>
      </c>
      <c r="O6310">
        <v>36.700000000000003</v>
      </c>
      <c r="P6310">
        <v>54.2</v>
      </c>
      <c r="Q6310">
        <v>60.6</v>
      </c>
      <c r="R6310">
        <v>24</v>
      </c>
      <c r="S6310">
        <v>60</v>
      </c>
      <c r="T6310">
        <v>21200</v>
      </c>
      <c r="U6310">
        <v>31000</v>
      </c>
      <c r="V6310">
        <v>38300</v>
      </c>
    </row>
    <row r="6311" spans="1:22" x14ac:dyDescent="0.25">
      <c r="A6311" t="str">
        <f t="shared" si="98"/>
        <v>2018/20191FemalePerforming artsEU</v>
      </c>
      <c r="B6311" t="s">
        <v>192</v>
      </c>
      <c r="C6311" t="s">
        <v>75</v>
      </c>
      <c r="D6311">
        <v>1</v>
      </c>
      <c r="E6311" t="s">
        <v>1</v>
      </c>
      <c r="F6311" t="s">
        <v>21</v>
      </c>
      <c r="G6311" t="s">
        <v>154</v>
      </c>
      <c r="H6311">
        <v>455</v>
      </c>
      <c r="I6311">
        <v>440</v>
      </c>
      <c r="J6311">
        <v>17.7</v>
      </c>
      <c r="K6311">
        <v>2.8</v>
      </c>
      <c r="L6311">
        <v>365</v>
      </c>
      <c r="M6311">
        <v>13.3</v>
      </c>
      <c r="N6311">
        <v>7.6</v>
      </c>
      <c r="O6311">
        <v>38.9</v>
      </c>
      <c r="P6311">
        <v>52</v>
      </c>
      <c r="Q6311">
        <v>61.3</v>
      </c>
      <c r="R6311">
        <v>22.4</v>
      </c>
      <c r="S6311">
        <v>140</v>
      </c>
      <c r="T6311">
        <v>9800</v>
      </c>
      <c r="U6311">
        <v>15300</v>
      </c>
      <c r="V6311">
        <v>19300</v>
      </c>
    </row>
    <row r="6312" spans="1:22" x14ac:dyDescent="0.25">
      <c r="A6312" t="str">
        <f t="shared" si="98"/>
        <v>2018/20191FemalePerforming artsUK</v>
      </c>
      <c r="B6312" t="s">
        <v>192</v>
      </c>
      <c r="C6312" t="s">
        <v>75</v>
      </c>
      <c r="D6312">
        <v>1</v>
      </c>
      <c r="E6312" t="s">
        <v>1</v>
      </c>
      <c r="F6312" t="s">
        <v>61</v>
      </c>
      <c r="G6312" t="s">
        <v>154</v>
      </c>
      <c r="H6312">
        <v>6920</v>
      </c>
      <c r="I6312">
        <v>6910</v>
      </c>
      <c r="J6312">
        <v>0.6</v>
      </c>
      <c r="K6312">
        <v>0.1</v>
      </c>
      <c r="L6312">
        <v>6870</v>
      </c>
      <c r="M6312">
        <v>2.8</v>
      </c>
      <c r="N6312">
        <v>7.8</v>
      </c>
      <c r="O6312">
        <v>71.3</v>
      </c>
      <c r="P6312">
        <v>83.4</v>
      </c>
      <c r="Q6312">
        <v>88.9</v>
      </c>
      <c r="R6312">
        <v>17.5</v>
      </c>
      <c r="S6312">
        <v>4540</v>
      </c>
      <c r="T6312">
        <v>10100</v>
      </c>
      <c r="U6312">
        <v>14200</v>
      </c>
      <c r="V6312">
        <v>18600</v>
      </c>
    </row>
    <row r="6313" spans="1:22" x14ac:dyDescent="0.25">
      <c r="A6313" t="str">
        <f t="shared" si="98"/>
        <v>2018/20191FemalePerforming artsNon-EU</v>
      </c>
      <c r="B6313" t="s">
        <v>192</v>
      </c>
      <c r="C6313" t="s">
        <v>75</v>
      </c>
      <c r="D6313">
        <v>1</v>
      </c>
      <c r="E6313" t="s">
        <v>1</v>
      </c>
      <c r="F6313" t="s">
        <v>125</v>
      </c>
      <c r="G6313" t="s">
        <v>154</v>
      </c>
      <c r="H6313">
        <v>400</v>
      </c>
      <c r="I6313">
        <v>395</v>
      </c>
      <c r="J6313">
        <v>34.5</v>
      </c>
      <c r="K6313">
        <v>1.6</v>
      </c>
      <c r="L6313">
        <v>260</v>
      </c>
      <c r="M6313">
        <v>18.2</v>
      </c>
      <c r="N6313">
        <v>7.3</v>
      </c>
      <c r="O6313">
        <v>16.7</v>
      </c>
      <c r="P6313">
        <v>22.9</v>
      </c>
      <c r="Q6313">
        <v>40</v>
      </c>
      <c r="R6313">
        <v>23.3</v>
      </c>
      <c r="S6313">
        <v>45</v>
      </c>
      <c r="T6313">
        <v>8000</v>
      </c>
      <c r="U6313">
        <v>14100</v>
      </c>
      <c r="V6313">
        <v>19600</v>
      </c>
    </row>
    <row r="6314" spans="1:22" x14ac:dyDescent="0.25">
      <c r="A6314" t="str">
        <f t="shared" si="98"/>
        <v>2018/20191FemalePharmacology, toxicology and pharmacyEU</v>
      </c>
      <c r="B6314" t="s">
        <v>192</v>
      </c>
      <c r="C6314" t="s">
        <v>75</v>
      </c>
      <c r="D6314">
        <v>1</v>
      </c>
      <c r="E6314" t="s">
        <v>1</v>
      </c>
      <c r="F6314" t="s">
        <v>21</v>
      </c>
      <c r="G6314" t="s">
        <v>78</v>
      </c>
      <c r="H6314">
        <v>70</v>
      </c>
      <c r="I6314">
        <v>65</v>
      </c>
      <c r="J6314">
        <v>6.5</v>
      </c>
      <c r="K6314">
        <v>3.4</v>
      </c>
      <c r="L6314">
        <v>60</v>
      </c>
      <c r="M6314">
        <v>7.6</v>
      </c>
      <c r="N6314">
        <v>23.7</v>
      </c>
      <c r="O6314">
        <v>25.4</v>
      </c>
      <c r="P6314">
        <v>45.8</v>
      </c>
      <c r="Q6314">
        <v>62.2</v>
      </c>
      <c r="R6314">
        <v>36.799999999999997</v>
      </c>
      <c r="S6314">
        <v>15</v>
      </c>
      <c r="T6314">
        <v>19300</v>
      </c>
      <c r="U6314">
        <v>25200</v>
      </c>
      <c r="V6314">
        <v>27400</v>
      </c>
    </row>
    <row r="6315" spans="1:22" x14ac:dyDescent="0.25">
      <c r="A6315" t="str">
        <f t="shared" si="98"/>
        <v>2018/20191FemalePharmacology, toxicology and pharmacyUK</v>
      </c>
      <c r="B6315" t="s">
        <v>192</v>
      </c>
      <c r="C6315" t="s">
        <v>75</v>
      </c>
      <c r="D6315">
        <v>1</v>
      </c>
      <c r="E6315" t="s">
        <v>1</v>
      </c>
      <c r="F6315" t="s">
        <v>61</v>
      </c>
      <c r="G6315" t="s">
        <v>78</v>
      </c>
      <c r="H6315">
        <v>1695</v>
      </c>
      <c r="I6315">
        <v>1690</v>
      </c>
      <c r="J6315">
        <v>1.7</v>
      </c>
      <c r="K6315">
        <v>0.1</v>
      </c>
      <c r="L6315">
        <v>1665</v>
      </c>
      <c r="M6315">
        <v>0.9</v>
      </c>
      <c r="N6315">
        <v>10.199999999999999</v>
      </c>
      <c r="O6315">
        <v>51.4</v>
      </c>
      <c r="P6315">
        <v>73.7</v>
      </c>
      <c r="Q6315">
        <v>87.3</v>
      </c>
      <c r="R6315">
        <v>35.9</v>
      </c>
      <c r="S6315">
        <v>740</v>
      </c>
      <c r="T6315">
        <v>17200</v>
      </c>
      <c r="U6315">
        <v>23700</v>
      </c>
      <c r="V6315">
        <v>28100</v>
      </c>
    </row>
    <row r="6316" spans="1:22" x14ac:dyDescent="0.25">
      <c r="A6316" t="str">
        <f t="shared" si="98"/>
        <v>2018/20191FemalePharmacology, toxicology and pharmacyNon-EU</v>
      </c>
      <c r="B6316" t="s">
        <v>192</v>
      </c>
      <c r="C6316" t="s">
        <v>75</v>
      </c>
      <c r="D6316">
        <v>1</v>
      </c>
      <c r="E6316" t="s">
        <v>1</v>
      </c>
      <c r="F6316" t="s">
        <v>125</v>
      </c>
      <c r="G6316" t="s">
        <v>78</v>
      </c>
      <c r="H6316">
        <v>325</v>
      </c>
      <c r="I6316">
        <v>320</v>
      </c>
      <c r="J6316">
        <v>27</v>
      </c>
      <c r="K6316">
        <v>2.4</v>
      </c>
      <c r="L6316">
        <v>235</v>
      </c>
      <c r="M6316">
        <v>15.5</v>
      </c>
      <c r="N6316">
        <v>17.899999999999999</v>
      </c>
      <c r="O6316">
        <v>22</v>
      </c>
      <c r="P6316">
        <v>32</v>
      </c>
      <c r="Q6316">
        <v>39.700000000000003</v>
      </c>
      <c r="R6316">
        <v>17.7</v>
      </c>
      <c r="S6316">
        <v>65</v>
      </c>
      <c r="T6316">
        <v>22600</v>
      </c>
      <c r="U6316">
        <v>26300</v>
      </c>
      <c r="V6316">
        <v>29900</v>
      </c>
    </row>
    <row r="6317" spans="1:22" x14ac:dyDescent="0.25">
      <c r="A6317" t="str">
        <f t="shared" si="98"/>
        <v>2018/20191FemalePhilosophy and religious studiesEU</v>
      </c>
      <c r="B6317" t="s">
        <v>192</v>
      </c>
      <c r="C6317" t="s">
        <v>75</v>
      </c>
      <c r="D6317">
        <v>1</v>
      </c>
      <c r="E6317" t="s">
        <v>1</v>
      </c>
      <c r="F6317" t="s">
        <v>21</v>
      </c>
      <c r="G6317" t="s">
        <v>115</v>
      </c>
      <c r="H6317">
        <v>75</v>
      </c>
      <c r="I6317">
        <v>70</v>
      </c>
      <c r="J6317">
        <v>20.9</v>
      </c>
      <c r="K6317">
        <v>2.9</v>
      </c>
      <c r="L6317">
        <v>55</v>
      </c>
      <c r="M6317">
        <v>11.8</v>
      </c>
      <c r="N6317">
        <v>4.7</v>
      </c>
      <c r="O6317">
        <v>17.5</v>
      </c>
      <c r="P6317">
        <v>36.9</v>
      </c>
      <c r="Q6317">
        <v>62.7</v>
      </c>
      <c r="R6317">
        <v>45.2</v>
      </c>
      <c r="S6317" t="s">
        <v>124</v>
      </c>
      <c r="T6317" t="s">
        <v>124</v>
      </c>
      <c r="U6317" t="s">
        <v>124</v>
      </c>
      <c r="V6317" t="s">
        <v>124</v>
      </c>
    </row>
    <row r="6318" spans="1:22" x14ac:dyDescent="0.25">
      <c r="A6318" t="str">
        <f t="shared" si="98"/>
        <v>2018/20191FemalePhilosophy and religious studiesUK</v>
      </c>
      <c r="B6318" t="s">
        <v>192</v>
      </c>
      <c r="C6318" t="s">
        <v>75</v>
      </c>
      <c r="D6318">
        <v>1</v>
      </c>
      <c r="E6318" t="s">
        <v>1</v>
      </c>
      <c r="F6318" t="s">
        <v>61</v>
      </c>
      <c r="G6318" t="s">
        <v>115</v>
      </c>
      <c r="H6318">
        <v>1830</v>
      </c>
      <c r="I6318">
        <v>1830</v>
      </c>
      <c r="J6318">
        <v>1.1000000000000001</v>
      </c>
      <c r="K6318">
        <v>0.1</v>
      </c>
      <c r="L6318">
        <v>1810</v>
      </c>
      <c r="M6318">
        <v>5.6</v>
      </c>
      <c r="N6318">
        <v>7.9</v>
      </c>
      <c r="O6318">
        <v>51.6</v>
      </c>
      <c r="P6318">
        <v>72</v>
      </c>
      <c r="Q6318">
        <v>85.4</v>
      </c>
      <c r="R6318">
        <v>33.9</v>
      </c>
      <c r="S6318">
        <v>895</v>
      </c>
      <c r="T6318">
        <v>14200</v>
      </c>
      <c r="U6318">
        <v>19000</v>
      </c>
      <c r="V6318">
        <v>23700</v>
      </c>
    </row>
    <row r="6319" spans="1:22" x14ac:dyDescent="0.25">
      <c r="A6319" t="str">
        <f t="shared" si="98"/>
        <v>2018/20191FemalePhilosophy and religious studiesNon-EU</v>
      </c>
      <c r="B6319" t="s">
        <v>192</v>
      </c>
      <c r="C6319" t="s">
        <v>75</v>
      </c>
      <c r="D6319">
        <v>1</v>
      </c>
      <c r="E6319" t="s">
        <v>1</v>
      </c>
      <c r="F6319" t="s">
        <v>125</v>
      </c>
      <c r="G6319" t="s">
        <v>115</v>
      </c>
      <c r="H6319">
        <v>75</v>
      </c>
      <c r="I6319">
        <v>75</v>
      </c>
      <c r="J6319">
        <v>31.2</v>
      </c>
      <c r="K6319">
        <v>1.9</v>
      </c>
      <c r="L6319">
        <v>50</v>
      </c>
      <c r="M6319">
        <v>12.3</v>
      </c>
      <c r="N6319">
        <v>3.3</v>
      </c>
      <c r="O6319">
        <v>12.6</v>
      </c>
      <c r="P6319">
        <v>18</v>
      </c>
      <c r="Q6319">
        <v>53.2</v>
      </c>
      <c r="R6319">
        <v>40.6</v>
      </c>
      <c r="S6319" t="s">
        <v>124</v>
      </c>
      <c r="T6319" t="s">
        <v>124</v>
      </c>
      <c r="U6319" t="s">
        <v>124</v>
      </c>
      <c r="V6319" t="s">
        <v>124</v>
      </c>
    </row>
    <row r="6320" spans="1:22" x14ac:dyDescent="0.25">
      <c r="A6320" t="str">
        <f t="shared" si="98"/>
        <v>2018/20191FemalePhysics and astronomyEU</v>
      </c>
      <c r="B6320" t="s">
        <v>192</v>
      </c>
      <c r="C6320" t="s">
        <v>75</v>
      </c>
      <c r="D6320">
        <v>1</v>
      </c>
      <c r="E6320" t="s">
        <v>1</v>
      </c>
      <c r="F6320" t="s">
        <v>21</v>
      </c>
      <c r="G6320" t="s">
        <v>88</v>
      </c>
      <c r="H6320">
        <v>50</v>
      </c>
      <c r="I6320">
        <v>50</v>
      </c>
      <c r="J6320">
        <v>24.5</v>
      </c>
      <c r="K6320">
        <v>1</v>
      </c>
      <c r="L6320">
        <v>40</v>
      </c>
      <c r="M6320">
        <v>3.9</v>
      </c>
      <c r="N6320">
        <v>3.9</v>
      </c>
      <c r="O6320">
        <v>21.2</v>
      </c>
      <c r="P6320">
        <v>37.799999999999997</v>
      </c>
      <c r="Q6320">
        <v>67.7</v>
      </c>
      <c r="R6320">
        <v>46.5</v>
      </c>
      <c r="S6320" t="s">
        <v>124</v>
      </c>
      <c r="T6320" t="s">
        <v>124</v>
      </c>
      <c r="U6320" t="s">
        <v>124</v>
      </c>
      <c r="V6320" t="s">
        <v>124</v>
      </c>
    </row>
    <row r="6321" spans="1:22" x14ac:dyDescent="0.25">
      <c r="A6321" t="str">
        <f t="shared" si="98"/>
        <v>2018/20191FemalePhysics and astronomyUK</v>
      </c>
      <c r="B6321" t="s">
        <v>192</v>
      </c>
      <c r="C6321" t="s">
        <v>75</v>
      </c>
      <c r="D6321">
        <v>1</v>
      </c>
      <c r="E6321" t="s">
        <v>1</v>
      </c>
      <c r="F6321" t="s">
        <v>61</v>
      </c>
      <c r="G6321" t="s">
        <v>88</v>
      </c>
      <c r="H6321">
        <v>610</v>
      </c>
      <c r="I6321">
        <v>610</v>
      </c>
      <c r="J6321">
        <v>0.2</v>
      </c>
      <c r="K6321">
        <v>0.2</v>
      </c>
      <c r="L6321">
        <v>610</v>
      </c>
      <c r="M6321">
        <v>4.7</v>
      </c>
      <c r="N6321">
        <v>5.3</v>
      </c>
      <c r="O6321">
        <v>45.7</v>
      </c>
      <c r="P6321">
        <v>72.8</v>
      </c>
      <c r="Q6321">
        <v>89.8</v>
      </c>
      <c r="R6321">
        <v>44.1</v>
      </c>
      <c r="S6321">
        <v>270</v>
      </c>
      <c r="T6321">
        <v>19700</v>
      </c>
      <c r="U6321">
        <v>25900</v>
      </c>
      <c r="V6321">
        <v>30700</v>
      </c>
    </row>
    <row r="6322" spans="1:22" x14ac:dyDescent="0.25">
      <c r="A6322" t="str">
        <f t="shared" si="98"/>
        <v>2018/20191FemalePhysics and astronomyNon-EU</v>
      </c>
      <c r="B6322" t="s">
        <v>192</v>
      </c>
      <c r="C6322" t="s">
        <v>75</v>
      </c>
      <c r="D6322">
        <v>1</v>
      </c>
      <c r="E6322" t="s">
        <v>1</v>
      </c>
      <c r="F6322" t="s">
        <v>125</v>
      </c>
      <c r="G6322" t="s">
        <v>88</v>
      </c>
      <c r="H6322">
        <v>70</v>
      </c>
      <c r="I6322">
        <v>70</v>
      </c>
      <c r="J6322">
        <v>27.2</v>
      </c>
      <c r="K6322">
        <v>1.5</v>
      </c>
      <c r="L6322">
        <v>50</v>
      </c>
      <c r="M6322">
        <v>14.4</v>
      </c>
      <c r="N6322">
        <v>2.2000000000000002</v>
      </c>
      <c r="O6322">
        <v>9.6</v>
      </c>
      <c r="P6322">
        <v>27.5</v>
      </c>
      <c r="Q6322">
        <v>56.2</v>
      </c>
      <c r="R6322">
        <v>46.6</v>
      </c>
      <c r="S6322" t="s">
        <v>124</v>
      </c>
      <c r="T6322" t="s">
        <v>124</v>
      </c>
      <c r="U6322" t="s">
        <v>124</v>
      </c>
      <c r="V6322" t="s">
        <v>124</v>
      </c>
    </row>
    <row r="6323" spans="1:22" x14ac:dyDescent="0.25">
      <c r="A6323" t="str">
        <f t="shared" si="98"/>
        <v>2018/20191FemalePoliticsEU</v>
      </c>
      <c r="B6323" t="s">
        <v>192</v>
      </c>
      <c r="C6323" t="s">
        <v>75</v>
      </c>
      <c r="D6323">
        <v>1</v>
      </c>
      <c r="E6323" t="s">
        <v>1</v>
      </c>
      <c r="F6323" t="s">
        <v>21</v>
      </c>
      <c r="G6323" t="s">
        <v>102</v>
      </c>
      <c r="H6323">
        <v>500</v>
      </c>
      <c r="I6323">
        <v>480</v>
      </c>
      <c r="J6323">
        <v>19</v>
      </c>
      <c r="K6323">
        <v>3.3</v>
      </c>
      <c r="L6323">
        <v>390</v>
      </c>
      <c r="M6323">
        <v>18.600000000000001</v>
      </c>
      <c r="N6323">
        <v>6.8</v>
      </c>
      <c r="O6323">
        <v>15.2</v>
      </c>
      <c r="P6323">
        <v>32.700000000000003</v>
      </c>
      <c r="Q6323">
        <v>55.6</v>
      </c>
      <c r="R6323">
        <v>40.4</v>
      </c>
      <c r="S6323">
        <v>65</v>
      </c>
      <c r="T6323">
        <v>19300</v>
      </c>
      <c r="U6323">
        <v>23400</v>
      </c>
      <c r="V6323">
        <v>31400</v>
      </c>
    </row>
    <row r="6324" spans="1:22" x14ac:dyDescent="0.25">
      <c r="A6324" t="str">
        <f t="shared" si="98"/>
        <v>2018/20191FemalePoliticsUK</v>
      </c>
      <c r="B6324" t="s">
        <v>192</v>
      </c>
      <c r="C6324" t="s">
        <v>75</v>
      </c>
      <c r="D6324">
        <v>1</v>
      </c>
      <c r="E6324" t="s">
        <v>1</v>
      </c>
      <c r="F6324" t="s">
        <v>61</v>
      </c>
      <c r="G6324" t="s">
        <v>102</v>
      </c>
      <c r="H6324">
        <v>2330</v>
      </c>
      <c r="I6324">
        <v>2325</v>
      </c>
      <c r="J6324">
        <v>1</v>
      </c>
      <c r="K6324">
        <v>0.4</v>
      </c>
      <c r="L6324">
        <v>2300</v>
      </c>
      <c r="M6324">
        <v>5.3</v>
      </c>
      <c r="N6324">
        <v>8.3000000000000007</v>
      </c>
      <c r="O6324">
        <v>55</v>
      </c>
      <c r="P6324">
        <v>71.8</v>
      </c>
      <c r="Q6324">
        <v>85.5</v>
      </c>
      <c r="R6324">
        <v>30.5</v>
      </c>
      <c r="S6324">
        <v>1235</v>
      </c>
      <c r="T6324">
        <v>16100</v>
      </c>
      <c r="U6324">
        <v>21500</v>
      </c>
      <c r="V6324">
        <v>26600</v>
      </c>
    </row>
    <row r="6325" spans="1:22" x14ac:dyDescent="0.25">
      <c r="A6325" t="str">
        <f t="shared" si="98"/>
        <v>2018/20191FemalePoliticsNon-EU</v>
      </c>
      <c r="B6325" t="s">
        <v>192</v>
      </c>
      <c r="C6325" t="s">
        <v>75</v>
      </c>
      <c r="D6325">
        <v>1</v>
      </c>
      <c r="E6325" t="s">
        <v>1</v>
      </c>
      <c r="F6325" t="s">
        <v>125</v>
      </c>
      <c r="G6325" t="s">
        <v>102</v>
      </c>
      <c r="H6325">
        <v>530</v>
      </c>
      <c r="I6325">
        <v>525</v>
      </c>
      <c r="J6325">
        <v>33.200000000000003</v>
      </c>
      <c r="K6325">
        <v>0.5</v>
      </c>
      <c r="L6325">
        <v>350</v>
      </c>
      <c r="M6325">
        <v>16.100000000000001</v>
      </c>
      <c r="N6325">
        <v>3.2</v>
      </c>
      <c r="O6325">
        <v>9.8000000000000007</v>
      </c>
      <c r="P6325">
        <v>18.7</v>
      </c>
      <c r="Q6325">
        <v>47.5</v>
      </c>
      <c r="R6325">
        <v>37.700000000000003</v>
      </c>
      <c r="S6325">
        <v>45</v>
      </c>
      <c r="T6325">
        <v>20100</v>
      </c>
      <c r="U6325">
        <v>25200</v>
      </c>
      <c r="V6325">
        <v>36900</v>
      </c>
    </row>
    <row r="6326" spans="1:22" x14ac:dyDescent="0.25">
      <c r="A6326" t="str">
        <f t="shared" si="98"/>
        <v>2018/20191FemalePsychologyEU</v>
      </c>
      <c r="B6326" t="s">
        <v>192</v>
      </c>
      <c r="C6326" t="s">
        <v>75</v>
      </c>
      <c r="D6326">
        <v>1</v>
      </c>
      <c r="E6326" t="s">
        <v>1</v>
      </c>
      <c r="F6326" t="s">
        <v>21</v>
      </c>
      <c r="G6326" t="s">
        <v>20</v>
      </c>
      <c r="H6326">
        <v>485</v>
      </c>
      <c r="I6326">
        <v>475</v>
      </c>
      <c r="J6326">
        <v>12.3</v>
      </c>
      <c r="K6326">
        <v>1.7</v>
      </c>
      <c r="L6326">
        <v>415</v>
      </c>
      <c r="M6326">
        <v>11.7</v>
      </c>
      <c r="N6326">
        <v>5.7</v>
      </c>
      <c r="O6326">
        <v>21.6</v>
      </c>
      <c r="P6326">
        <v>45.3</v>
      </c>
      <c r="Q6326">
        <v>70.3</v>
      </c>
      <c r="R6326">
        <v>48.7</v>
      </c>
      <c r="S6326">
        <v>90</v>
      </c>
      <c r="T6326">
        <v>16100</v>
      </c>
      <c r="U6326">
        <v>20100</v>
      </c>
      <c r="V6326">
        <v>24100</v>
      </c>
    </row>
    <row r="6327" spans="1:22" x14ac:dyDescent="0.25">
      <c r="A6327" t="str">
        <f t="shared" si="98"/>
        <v>2018/20191FemalePsychologyUK</v>
      </c>
      <c r="B6327" t="s">
        <v>192</v>
      </c>
      <c r="C6327" t="s">
        <v>75</v>
      </c>
      <c r="D6327">
        <v>1</v>
      </c>
      <c r="E6327" t="s">
        <v>1</v>
      </c>
      <c r="F6327" t="s">
        <v>61</v>
      </c>
      <c r="G6327" t="s">
        <v>20</v>
      </c>
      <c r="H6327">
        <v>10960</v>
      </c>
      <c r="I6327">
        <v>10930</v>
      </c>
      <c r="J6327">
        <v>0.6</v>
      </c>
      <c r="K6327">
        <v>0.3</v>
      </c>
      <c r="L6327">
        <v>10860</v>
      </c>
      <c r="M6327">
        <v>3.1</v>
      </c>
      <c r="N6327">
        <v>6.6</v>
      </c>
      <c r="O6327">
        <v>52.6</v>
      </c>
      <c r="P6327">
        <v>76.7</v>
      </c>
      <c r="Q6327">
        <v>89.7</v>
      </c>
      <c r="R6327">
        <v>37.1</v>
      </c>
      <c r="S6327">
        <v>5625</v>
      </c>
      <c r="T6327">
        <v>13100</v>
      </c>
      <c r="U6327">
        <v>17900</v>
      </c>
      <c r="V6327">
        <v>21500</v>
      </c>
    </row>
    <row r="6328" spans="1:22" x14ac:dyDescent="0.25">
      <c r="A6328" t="str">
        <f t="shared" si="98"/>
        <v>2018/20191FemalePsychologyNon-EU</v>
      </c>
      <c r="B6328" t="s">
        <v>192</v>
      </c>
      <c r="C6328" t="s">
        <v>75</v>
      </c>
      <c r="D6328">
        <v>1</v>
      </c>
      <c r="E6328" t="s">
        <v>1</v>
      </c>
      <c r="F6328" t="s">
        <v>125</v>
      </c>
      <c r="G6328" t="s">
        <v>20</v>
      </c>
      <c r="H6328">
        <v>665</v>
      </c>
      <c r="I6328">
        <v>660</v>
      </c>
      <c r="J6328">
        <v>31</v>
      </c>
      <c r="K6328">
        <v>0.7</v>
      </c>
      <c r="L6328">
        <v>455</v>
      </c>
      <c r="M6328">
        <v>16</v>
      </c>
      <c r="N6328">
        <v>2.4</v>
      </c>
      <c r="O6328">
        <v>8.5</v>
      </c>
      <c r="P6328">
        <v>19.899999999999999</v>
      </c>
      <c r="Q6328">
        <v>50.7</v>
      </c>
      <c r="R6328">
        <v>42.1</v>
      </c>
      <c r="S6328">
        <v>45</v>
      </c>
      <c r="T6328">
        <v>17900</v>
      </c>
      <c r="U6328">
        <v>21200</v>
      </c>
      <c r="V6328">
        <v>25900</v>
      </c>
    </row>
    <row r="6329" spans="1:22" x14ac:dyDescent="0.25">
      <c r="A6329" t="str">
        <f t="shared" si="98"/>
        <v>2018/20191FemaleSociology, social policy and anthropologyEU</v>
      </c>
      <c r="B6329" t="s">
        <v>192</v>
      </c>
      <c r="C6329" t="s">
        <v>75</v>
      </c>
      <c r="D6329">
        <v>1</v>
      </c>
      <c r="E6329" t="s">
        <v>1</v>
      </c>
      <c r="F6329" t="s">
        <v>21</v>
      </c>
      <c r="G6329" t="s">
        <v>99</v>
      </c>
      <c r="H6329">
        <v>295</v>
      </c>
      <c r="I6329">
        <v>285</v>
      </c>
      <c r="J6329">
        <v>13.1</v>
      </c>
      <c r="K6329">
        <v>2.2999999999999998</v>
      </c>
      <c r="L6329">
        <v>250</v>
      </c>
      <c r="M6329">
        <v>14.9</v>
      </c>
      <c r="N6329">
        <v>3.7</v>
      </c>
      <c r="O6329">
        <v>27.8</v>
      </c>
      <c r="P6329">
        <v>49.5</v>
      </c>
      <c r="Q6329">
        <v>68.400000000000006</v>
      </c>
      <c r="R6329">
        <v>40.6</v>
      </c>
      <c r="S6329">
        <v>70</v>
      </c>
      <c r="T6329">
        <v>14600</v>
      </c>
      <c r="U6329">
        <v>20800</v>
      </c>
      <c r="V6329">
        <v>23400</v>
      </c>
    </row>
    <row r="6330" spans="1:22" x14ac:dyDescent="0.25">
      <c r="A6330" t="str">
        <f t="shared" si="98"/>
        <v>2018/20191FemaleSociology, social policy and anthropologyUK</v>
      </c>
      <c r="B6330" t="s">
        <v>192</v>
      </c>
      <c r="C6330" t="s">
        <v>75</v>
      </c>
      <c r="D6330">
        <v>1</v>
      </c>
      <c r="E6330" t="s">
        <v>1</v>
      </c>
      <c r="F6330" t="s">
        <v>61</v>
      </c>
      <c r="G6330" t="s">
        <v>99</v>
      </c>
      <c r="H6330">
        <v>8415</v>
      </c>
      <c r="I6330">
        <v>8400</v>
      </c>
      <c r="J6330">
        <v>0.6</v>
      </c>
      <c r="K6330">
        <v>0.2</v>
      </c>
      <c r="L6330">
        <v>8350</v>
      </c>
      <c r="M6330">
        <v>3.2</v>
      </c>
      <c r="N6330">
        <v>7.8</v>
      </c>
      <c r="O6330">
        <v>60.8</v>
      </c>
      <c r="P6330">
        <v>78.400000000000006</v>
      </c>
      <c r="Q6330">
        <v>88.4</v>
      </c>
      <c r="R6330">
        <v>27.6</v>
      </c>
      <c r="S6330">
        <v>5025</v>
      </c>
      <c r="T6330">
        <v>13500</v>
      </c>
      <c r="U6330">
        <v>17900</v>
      </c>
      <c r="V6330">
        <v>21900</v>
      </c>
    </row>
    <row r="6331" spans="1:22" x14ac:dyDescent="0.25">
      <c r="A6331" t="str">
        <f t="shared" si="98"/>
        <v>2018/20191FemaleSociology, social policy and anthropologyNon-EU</v>
      </c>
      <c r="B6331" t="s">
        <v>192</v>
      </c>
      <c r="C6331" t="s">
        <v>75</v>
      </c>
      <c r="D6331">
        <v>1</v>
      </c>
      <c r="E6331" t="s">
        <v>1</v>
      </c>
      <c r="F6331" t="s">
        <v>125</v>
      </c>
      <c r="G6331" t="s">
        <v>99</v>
      </c>
      <c r="H6331">
        <v>350</v>
      </c>
      <c r="I6331">
        <v>345</v>
      </c>
      <c r="J6331">
        <v>36.4</v>
      </c>
      <c r="K6331">
        <v>1.2</v>
      </c>
      <c r="L6331">
        <v>220</v>
      </c>
      <c r="M6331">
        <v>16.5</v>
      </c>
      <c r="N6331">
        <v>2.2000000000000002</v>
      </c>
      <c r="O6331">
        <v>8</v>
      </c>
      <c r="P6331">
        <v>15.6</v>
      </c>
      <c r="Q6331">
        <v>44.8</v>
      </c>
      <c r="R6331">
        <v>36.799999999999997</v>
      </c>
      <c r="S6331">
        <v>25</v>
      </c>
      <c r="T6331">
        <v>16100</v>
      </c>
      <c r="U6331">
        <v>19700</v>
      </c>
      <c r="V6331">
        <v>24100</v>
      </c>
    </row>
    <row r="6332" spans="1:22" x14ac:dyDescent="0.25">
      <c r="A6332" t="str">
        <f t="shared" si="98"/>
        <v>2018/20191FemaleSport and exercise sciencesEU</v>
      </c>
      <c r="B6332" t="s">
        <v>192</v>
      </c>
      <c r="C6332" t="s">
        <v>75</v>
      </c>
      <c r="D6332">
        <v>1</v>
      </c>
      <c r="E6332" t="s">
        <v>1</v>
      </c>
      <c r="F6332" t="s">
        <v>21</v>
      </c>
      <c r="G6332" t="s">
        <v>82</v>
      </c>
      <c r="H6332">
        <v>60</v>
      </c>
      <c r="I6332">
        <v>60</v>
      </c>
      <c r="J6332">
        <v>10.4</v>
      </c>
      <c r="K6332">
        <v>0</v>
      </c>
      <c r="L6332">
        <v>50</v>
      </c>
      <c r="M6332">
        <v>14.4</v>
      </c>
      <c r="N6332">
        <v>5.2</v>
      </c>
      <c r="O6332">
        <v>38.6</v>
      </c>
      <c r="P6332">
        <v>59.7</v>
      </c>
      <c r="Q6332">
        <v>70</v>
      </c>
      <c r="R6332">
        <v>31.4</v>
      </c>
      <c r="S6332">
        <v>20</v>
      </c>
      <c r="T6332">
        <v>12500</v>
      </c>
      <c r="U6332">
        <v>17200</v>
      </c>
      <c r="V6332">
        <v>21200</v>
      </c>
    </row>
    <row r="6333" spans="1:22" x14ac:dyDescent="0.25">
      <c r="A6333" t="str">
        <f t="shared" si="98"/>
        <v>2018/20191FemaleSport and exercise sciencesUK</v>
      </c>
      <c r="B6333" t="s">
        <v>192</v>
      </c>
      <c r="C6333" t="s">
        <v>75</v>
      </c>
      <c r="D6333">
        <v>1</v>
      </c>
      <c r="E6333" t="s">
        <v>1</v>
      </c>
      <c r="F6333" t="s">
        <v>61</v>
      </c>
      <c r="G6333" t="s">
        <v>82</v>
      </c>
      <c r="H6333">
        <v>2860</v>
      </c>
      <c r="I6333">
        <v>2855</v>
      </c>
      <c r="J6333">
        <v>0.4</v>
      </c>
      <c r="K6333">
        <v>0.2</v>
      </c>
      <c r="L6333">
        <v>2845</v>
      </c>
      <c r="M6333">
        <v>2.5</v>
      </c>
      <c r="N6333">
        <v>5.6</v>
      </c>
      <c r="O6333">
        <v>56.5</v>
      </c>
      <c r="P6333">
        <v>80.599999999999994</v>
      </c>
      <c r="Q6333">
        <v>91.6</v>
      </c>
      <c r="R6333">
        <v>35.1</v>
      </c>
      <c r="S6333">
        <v>1540</v>
      </c>
      <c r="T6333">
        <v>12000</v>
      </c>
      <c r="U6333">
        <v>16400</v>
      </c>
      <c r="V6333">
        <v>20400</v>
      </c>
    </row>
    <row r="6334" spans="1:22" x14ac:dyDescent="0.25">
      <c r="A6334" t="str">
        <f t="shared" si="98"/>
        <v>2018/20191FemaleSport and exercise sciencesNon-EU</v>
      </c>
      <c r="B6334" t="s">
        <v>192</v>
      </c>
      <c r="C6334" t="s">
        <v>75</v>
      </c>
      <c r="D6334">
        <v>1</v>
      </c>
      <c r="E6334" t="s">
        <v>1</v>
      </c>
      <c r="F6334" t="s">
        <v>125</v>
      </c>
      <c r="G6334" t="s">
        <v>82</v>
      </c>
      <c r="H6334">
        <v>50</v>
      </c>
      <c r="I6334">
        <v>50</v>
      </c>
      <c r="J6334">
        <v>28.6</v>
      </c>
      <c r="K6334">
        <v>2</v>
      </c>
      <c r="L6334">
        <v>35</v>
      </c>
      <c r="M6334">
        <v>14.5</v>
      </c>
      <c r="N6334">
        <v>6.2</v>
      </c>
      <c r="O6334">
        <v>9.3000000000000007</v>
      </c>
      <c r="P6334">
        <v>16.5</v>
      </c>
      <c r="Q6334">
        <v>50.7</v>
      </c>
      <c r="R6334">
        <v>41.4</v>
      </c>
      <c r="S6334" t="s">
        <v>124</v>
      </c>
      <c r="T6334" t="s">
        <v>124</v>
      </c>
      <c r="U6334" t="s">
        <v>124</v>
      </c>
      <c r="V6334" t="s">
        <v>124</v>
      </c>
    </row>
    <row r="6335" spans="1:22" x14ac:dyDescent="0.25">
      <c r="A6335" t="str">
        <f t="shared" si="98"/>
        <v>2018/20191FemaleVeterinary sciencesEU</v>
      </c>
      <c r="B6335" t="s">
        <v>192</v>
      </c>
      <c r="C6335" t="s">
        <v>75</v>
      </c>
      <c r="D6335">
        <v>1</v>
      </c>
      <c r="E6335" t="s">
        <v>1</v>
      </c>
      <c r="F6335" t="s">
        <v>21</v>
      </c>
      <c r="G6335" t="s">
        <v>85</v>
      </c>
      <c r="H6335">
        <v>10</v>
      </c>
      <c r="I6335">
        <v>10</v>
      </c>
      <c r="J6335">
        <v>0</v>
      </c>
      <c r="K6335">
        <v>9.1</v>
      </c>
      <c r="L6335">
        <v>10</v>
      </c>
      <c r="M6335">
        <v>10</v>
      </c>
      <c r="N6335">
        <v>0</v>
      </c>
      <c r="O6335">
        <v>80</v>
      </c>
      <c r="P6335">
        <v>90</v>
      </c>
      <c r="Q6335">
        <v>90</v>
      </c>
      <c r="R6335">
        <v>10</v>
      </c>
      <c r="S6335" t="s">
        <v>124</v>
      </c>
      <c r="T6335" t="s">
        <v>124</v>
      </c>
      <c r="U6335" t="s">
        <v>124</v>
      </c>
      <c r="V6335" t="s">
        <v>124</v>
      </c>
    </row>
    <row r="6336" spans="1:22" x14ac:dyDescent="0.25">
      <c r="A6336" t="str">
        <f t="shared" si="98"/>
        <v>2018/20191FemaleVeterinary sciencesUK</v>
      </c>
      <c r="B6336" t="s">
        <v>192</v>
      </c>
      <c r="C6336" t="s">
        <v>75</v>
      </c>
      <c r="D6336">
        <v>1</v>
      </c>
      <c r="E6336" t="s">
        <v>1</v>
      </c>
      <c r="F6336" t="s">
        <v>61</v>
      </c>
      <c r="G6336" t="s">
        <v>85</v>
      </c>
      <c r="H6336">
        <v>725</v>
      </c>
      <c r="I6336">
        <v>720</v>
      </c>
      <c r="J6336">
        <v>0.3</v>
      </c>
      <c r="K6336">
        <v>0.6</v>
      </c>
      <c r="L6336">
        <v>715</v>
      </c>
      <c r="M6336">
        <v>1.7</v>
      </c>
      <c r="N6336">
        <v>2.1</v>
      </c>
      <c r="O6336">
        <v>77.5</v>
      </c>
      <c r="P6336">
        <v>85.8</v>
      </c>
      <c r="Q6336">
        <v>95.9</v>
      </c>
      <c r="R6336">
        <v>18.3</v>
      </c>
      <c r="S6336">
        <v>550</v>
      </c>
      <c r="T6336">
        <v>23400</v>
      </c>
      <c r="U6336">
        <v>29900</v>
      </c>
      <c r="V6336">
        <v>32800</v>
      </c>
    </row>
    <row r="6337" spans="1:22" x14ac:dyDescent="0.25">
      <c r="A6337" t="str">
        <f t="shared" si="98"/>
        <v>2018/20191FemaleVeterinary sciencesNon-EU</v>
      </c>
      <c r="B6337" t="s">
        <v>192</v>
      </c>
      <c r="C6337" t="s">
        <v>75</v>
      </c>
      <c r="D6337">
        <v>1</v>
      </c>
      <c r="E6337" t="s">
        <v>1</v>
      </c>
      <c r="F6337" t="s">
        <v>125</v>
      </c>
      <c r="G6337" t="s">
        <v>85</v>
      </c>
      <c r="H6337">
        <v>40</v>
      </c>
      <c r="I6337">
        <v>40</v>
      </c>
      <c r="J6337">
        <v>32.5</v>
      </c>
      <c r="K6337">
        <v>2.4</v>
      </c>
      <c r="L6337">
        <v>25</v>
      </c>
      <c r="M6337">
        <v>15</v>
      </c>
      <c r="N6337">
        <v>7.5</v>
      </c>
      <c r="O6337">
        <v>42.5</v>
      </c>
      <c r="P6337">
        <v>42.5</v>
      </c>
      <c r="Q6337">
        <v>45</v>
      </c>
      <c r="R6337">
        <v>2.5</v>
      </c>
      <c r="S6337">
        <v>15</v>
      </c>
      <c r="T6337">
        <v>26400</v>
      </c>
      <c r="U6337">
        <v>31900</v>
      </c>
      <c r="V6337">
        <v>34000</v>
      </c>
    </row>
    <row r="6338" spans="1:22" x14ac:dyDescent="0.25">
      <c r="A6338" t="str">
        <f t="shared" si="98"/>
        <v>2018/20191MaleAgriculture, food and related studiesEU</v>
      </c>
      <c r="B6338" t="s">
        <v>192</v>
      </c>
      <c r="C6338" t="s">
        <v>75</v>
      </c>
      <c r="D6338">
        <v>1</v>
      </c>
      <c r="E6338" t="s">
        <v>2</v>
      </c>
      <c r="F6338" t="s">
        <v>21</v>
      </c>
      <c r="G6338" t="s">
        <v>87</v>
      </c>
      <c r="H6338">
        <v>20</v>
      </c>
      <c r="I6338">
        <v>15</v>
      </c>
      <c r="J6338">
        <v>43.7</v>
      </c>
      <c r="K6338">
        <v>5.5</v>
      </c>
      <c r="L6338">
        <v>10</v>
      </c>
      <c r="M6338">
        <v>18.5</v>
      </c>
      <c r="N6338">
        <v>0</v>
      </c>
      <c r="O6338">
        <v>14.6</v>
      </c>
      <c r="P6338">
        <v>32</v>
      </c>
      <c r="Q6338">
        <v>37.9</v>
      </c>
      <c r="R6338">
        <v>23.3</v>
      </c>
      <c r="S6338" t="s">
        <v>124</v>
      </c>
      <c r="T6338" t="s">
        <v>124</v>
      </c>
      <c r="U6338" t="s">
        <v>124</v>
      </c>
      <c r="V6338" t="s">
        <v>124</v>
      </c>
    </row>
    <row r="6339" spans="1:22" x14ac:dyDescent="0.25">
      <c r="A6339" t="str">
        <f t="shared" si="98"/>
        <v>2018/20191MaleAgriculture, food and related studiesUK</v>
      </c>
      <c r="B6339" t="s">
        <v>192</v>
      </c>
      <c r="C6339" t="s">
        <v>75</v>
      </c>
      <c r="D6339">
        <v>1</v>
      </c>
      <c r="E6339" t="s">
        <v>2</v>
      </c>
      <c r="F6339" t="s">
        <v>61</v>
      </c>
      <c r="G6339" t="s">
        <v>87</v>
      </c>
      <c r="H6339">
        <v>715</v>
      </c>
      <c r="I6339">
        <v>715</v>
      </c>
      <c r="J6339">
        <v>0.4</v>
      </c>
      <c r="K6339">
        <v>0.3</v>
      </c>
      <c r="L6339">
        <v>710</v>
      </c>
      <c r="M6339">
        <v>8</v>
      </c>
      <c r="N6339">
        <v>9.6999999999999993</v>
      </c>
      <c r="O6339">
        <v>65.7</v>
      </c>
      <c r="P6339">
        <v>76.099999999999994</v>
      </c>
      <c r="Q6339">
        <v>81.900000000000006</v>
      </c>
      <c r="R6339">
        <v>16.2</v>
      </c>
      <c r="S6339">
        <v>450</v>
      </c>
      <c r="T6339">
        <v>15700</v>
      </c>
      <c r="U6339">
        <v>20400</v>
      </c>
      <c r="V6339">
        <v>25200</v>
      </c>
    </row>
    <row r="6340" spans="1:22" x14ac:dyDescent="0.25">
      <c r="A6340" t="str">
        <f t="shared" ref="A6340:A6403" si="99">B6340&amp;D6340&amp;E6340&amp;G6340&amp;F6340</f>
        <v>2018/20191MaleAgriculture, food and related studiesNon-EU</v>
      </c>
      <c r="B6340" t="s">
        <v>192</v>
      </c>
      <c r="C6340" t="s">
        <v>75</v>
      </c>
      <c r="D6340">
        <v>1</v>
      </c>
      <c r="E6340" t="s">
        <v>2</v>
      </c>
      <c r="F6340" t="s">
        <v>125</v>
      </c>
      <c r="G6340" t="s">
        <v>87</v>
      </c>
      <c r="H6340">
        <v>50</v>
      </c>
      <c r="I6340">
        <v>50</v>
      </c>
      <c r="J6340">
        <v>36.5</v>
      </c>
      <c r="K6340">
        <v>0</v>
      </c>
      <c r="L6340">
        <v>30</v>
      </c>
      <c r="M6340">
        <v>15.9</v>
      </c>
      <c r="N6340">
        <v>1</v>
      </c>
      <c r="O6340">
        <v>10.1</v>
      </c>
      <c r="P6340">
        <v>16.2</v>
      </c>
      <c r="Q6340">
        <v>46.6</v>
      </c>
      <c r="R6340">
        <v>36.5</v>
      </c>
      <c r="S6340" t="s">
        <v>124</v>
      </c>
      <c r="T6340" t="s">
        <v>124</v>
      </c>
      <c r="U6340" t="s">
        <v>124</v>
      </c>
      <c r="V6340" t="s">
        <v>124</v>
      </c>
    </row>
    <row r="6341" spans="1:22" x14ac:dyDescent="0.25">
      <c r="A6341" t="str">
        <f t="shared" si="99"/>
        <v>2018/20191MaleAllied healthEU</v>
      </c>
      <c r="B6341" t="s">
        <v>192</v>
      </c>
      <c r="C6341" t="s">
        <v>75</v>
      </c>
      <c r="D6341">
        <v>1</v>
      </c>
      <c r="E6341" t="s">
        <v>2</v>
      </c>
      <c r="F6341" t="s">
        <v>21</v>
      </c>
      <c r="G6341" t="s">
        <v>145</v>
      </c>
      <c r="H6341">
        <v>130</v>
      </c>
      <c r="I6341">
        <v>125</v>
      </c>
      <c r="J6341">
        <v>23.5</v>
      </c>
      <c r="K6341">
        <v>1.5</v>
      </c>
      <c r="L6341">
        <v>95</v>
      </c>
      <c r="M6341">
        <v>11.4</v>
      </c>
      <c r="N6341">
        <v>4.5</v>
      </c>
      <c r="O6341">
        <v>31.6</v>
      </c>
      <c r="P6341">
        <v>41.4</v>
      </c>
      <c r="Q6341">
        <v>60.7</v>
      </c>
      <c r="R6341">
        <v>29</v>
      </c>
      <c r="S6341">
        <v>35</v>
      </c>
      <c r="T6341">
        <v>21900</v>
      </c>
      <c r="U6341">
        <v>23700</v>
      </c>
      <c r="V6341">
        <v>26300</v>
      </c>
    </row>
    <row r="6342" spans="1:22" x14ac:dyDescent="0.25">
      <c r="A6342" t="str">
        <f t="shared" si="99"/>
        <v>2018/20191MaleAllied healthUK</v>
      </c>
      <c r="B6342" t="s">
        <v>192</v>
      </c>
      <c r="C6342" t="s">
        <v>75</v>
      </c>
      <c r="D6342">
        <v>1</v>
      </c>
      <c r="E6342" t="s">
        <v>2</v>
      </c>
      <c r="F6342" t="s">
        <v>61</v>
      </c>
      <c r="G6342" t="s">
        <v>145</v>
      </c>
      <c r="H6342">
        <v>2745</v>
      </c>
      <c r="I6342">
        <v>2740</v>
      </c>
      <c r="J6342">
        <v>0.7</v>
      </c>
      <c r="K6342">
        <v>0.3</v>
      </c>
      <c r="L6342">
        <v>2720</v>
      </c>
      <c r="M6342">
        <v>3.1</v>
      </c>
      <c r="N6342">
        <v>5.2</v>
      </c>
      <c r="O6342">
        <v>61.2</v>
      </c>
      <c r="P6342">
        <v>78.599999999999994</v>
      </c>
      <c r="Q6342">
        <v>91</v>
      </c>
      <c r="R6342">
        <v>29.8</v>
      </c>
      <c r="S6342">
        <v>1595</v>
      </c>
      <c r="T6342">
        <v>17900</v>
      </c>
      <c r="U6342">
        <v>22600</v>
      </c>
      <c r="V6342">
        <v>26700</v>
      </c>
    </row>
    <row r="6343" spans="1:22" x14ac:dyDescent="0.25">
      <c r="A6343" t="str">
        <f t="shared" si="99"/>
        <v>2018/20191MaleAllied healthNon-EU</v>
      </c>
      <c r="B6343" t="s">
        <v>192</v>
      </c>
      <c r="C6343" t="s">
        <v>75</v>
      </c>
      <c r="D6343">
        <v>1</v>
      </c>
      <c r="E6343" t="s">
        <v>2</v>
      </c>
      <c r="F6343" t="s">
        <v>125</v>
      </c>
      <c r="G6343" t="s">
        <v>145</v>
      </c>
      <c r="H6343">
        <v>200</v>
      </c>
      <c r="I6343">
        <v>195</v>
      </c>
      <c r="J6343">
        <v>36.4</v>
      </c>
      <c r="K6343">
        <v>2.2000000000000002</v>
      </c>
      <c r="L6343">
        <v>125</v>
      </c>
      <c r="M6343">
        <v>10.7</v>
      </c>
      <c r="N6343">
        <v>5.5</v>
      </c>
      <c r="O6343">
        <v>13.8</v>
      </c>
      <c r="P6343">
        <v>19.2</v>
      </c>
      <c r="Q6343">
        <v>47.5</v>
      </c>
      <c r="R6343">
        <v>33.700000000000003</v>
      </c>
      <c r="S6343">
        <v>25</v>
      </c>
      <c r="T6343">
        <v>19300</v>
      </c>
      <c r="U6343">
        <v>24300</v>
      </c>
      <c r="V6343">
        <v>33100</v>
      </c>
    </row>
    <row r="6344" spans="1:22" x14ac:dyDescent="0.25">
      <c r="A6344" t="str">
        <f t="shared" si="99"/>
        <v>2018/20191MaleArchitecture, building and planningEU</v>
      </c>
      <c r="B6344" t="s">
        <v>192</v>
      </c>
      <c r="C6344" t="s">
        <v>75</v>
      </c>
      <c r="D6344">
        <v>1</v>
      </c>
      <c r="E6344" t="s">
        <v>2</v>
      </c>
      <c r="F6344" t="s">
        <v>21</v>
      </c>
      <c r="G6344" t="s">
        <v>97</v>
      </c>
      <c r="H6344">
        <v>175</v>
      </c>
      <c r="I6344">
        <v>170</v>
      </c>
      <c r="J6344">
        <v>16.600000000000001</v>
      </c>
      <c r="K6344">
        <v>2.2999999999999998</v>
      </c>
      <c r="L6344">
        <v>140</v>
      </c>
      <c r="M6344">
        <v>17.5</v>
      </c>
      <c r="N6344">
        <v>6.2</v>
      </c>
      <c r="O6344">
        <v>28.1</v>
      </c>
      <c r="P6344">
        <v>37.9</v>
      </c>
      <c r="Q6344">
        <v>59.7</v>
      </c>
      <c r="R6344">
        <v>31.6</v>
      </c>
      <c r="S6344">
        <v>45</v>
      </c>
      <c r="T6344">
        <v>17200</v>
      </c>
      <c r="U6344">
        <v>22600</v>
      </c>
      <c r="V6344">
        <v>27700</v>
      </c>
    </row>
    <row r="6345" spans="1:22" x14ac:dyDescent="0.25">
      <c r="A6345" t="str">
        <f t="shared" si="99"/>
        <v>2018/20191MaleArchitecture, building and planningUK</v>
      </c>
      <c r="B6345" t="s">
        <v>192</v>
      </c>
      <c r="C6345" t="s">
        <v>75</v>
      </c>
      <c r="D6345">
        <v>1</v>
      </c>
      <c r="E6345" t="s">
        <v>2</v>
      </c>
      <c r="F6345" t="s">
        <v>61</v>
      </c>
      <c r="G6345" t="s">
        <v>97</v>
      </c>
      <c r="H6345">
        <v>3255</v>
      </c>
      <c r="I6345">
        <v>3250</v>
      </c>
      <c r="J6345">
        <v>0.6</v>
      </c>
      <c r="K6345">
        <v>0.1</v>
      </c>
      <c r="L6345">
        <v>3230</v>
      </c>
      <c r="M6345">
        <v>3.3</v>
      </c>
      <c r="N6345">
        <v>6.5</v>
      </c>
      <c r="O6345">
        <v>71.7</v>
      </c>
      <c r="P6345">
        <v>81.7</v>
      </c>
      <c r="Q6345">
        <v>89.5</v>
      </c>
      <c r="R6345">
        <v>17.8</v>
      </c>
      <c r="S6345">
        <v>2265</v>
      </c>
      <c r="T6345">
        <v>20100</v>
      </c>
      <c r="U6345">
        <v>25900</v>
      </c>
      <c r="V6345">
        <v>33200</v>
      </c>
    </row>
    <row r="6346" spans="1:22" x14ac:dyDescent="0.25">
      <c r="A6346" t="str">
        <f t="shared" si="99"/>
        <v>2018/20191MaleArchitecture, building and planningNon-EU</v>
      </c>
      <c r="B6346" t="s">
        <v>192</v>
      </c>
      <c r="C6346" t="s">
        <v>75</v>
      </c>
      <c r="D6346">
        <v>1</v>
      </c>
      <c r="E6346" t="s">
        <v>2</v>
      </c>
      <c r="F6346" t="s">
        <v>125</v>
      </c>
      <c r="G6346" t="s">
        <v>97</v>
      </c>
      <c r="H6346">
        <v>630</v>
      </c>
      <c r="I6346">
        <v>625</v>
      </c>
      <c r="J6346">
        <v>46.2</v>
      </c>
      <c r="K6346">
        <v>0.6</v>
      </c>
      <c r="L6346">
        <v>340</v>
      </c>
      <c r="M6346">
        <v>10.7</v>
      </c>
      <c r="N6346">
        <v>3.3</v>
      </c>
      <c r="O6346">
        <v>7.5</v>
      </c>
      <c r="P6346">
        <v>12.4</v>
      </c>
      <c r="Q6346">
        <v>39.700000000000003</v>
      </c>
      <c r="R6346">
        <v>32.200000000000003</v>
      </c>
      <c r="S6346">
        <v>40</v>
      </c>
      <c r="T6346">
        <v>20100</v>
      </c>
      <c r="U6346">
        <v>25400</v>
      </c>
      <c r="V6346">
        <v>30300</v>
      </c>
    </row>
    <row r="6347" spans="1:22" x14ac:dyDescent="0.25">
      <c r="A6347" t="str">
        <f t="shared" si="99"/>
        <v>2018/20191MaleBiosciencesEU</v>
      </c>
      <c r="B6347" t="s">
        <v>192</v>
      </c>
      <c r="C6347" t="s">
        <v>75</v>
      </c>
      <c r="D6347">
        <v>1</v>
      </c>
      <c r="E6347" t="s">
        <v>2</v>
      </c>
      <c r="F6347" t="s">
        <v>21</v>
      </c>
      <c r="G6347" t="s">
        <v>80</v>
      </c>
      <c r="H6347">
        <v>175</v>
      </c>
      <c r="I6347">
        <v>175</v>
      </c>
      <c r="J6347">
        <v>15.4</v>
      </c>
      <c r="K6347">
        <v>2.2999999999999998</v>
      </c>
      <c r="L6347">
        <v>145</v>
      </c>
      <c r="M6347">
        <v>10.4</v>
      </c>
      <c r="N6347">
        <v>3.7</v>
      </c>
      <c r="O6347">
        <v>12.5</v>
      </c>
      <c r="P6347">
        <v>28.8</v>
      </c>
      <c r="Q6347">
        <v>70.5</v>
      </c>
      <c r="R6347">
        <v>58</v>
      </c>
      <c r="S6347">
        <v>20</v>
      </c>
      <c r="T6347">
        <v>14600</v>
      </c>
      <c r="U6347">
        <v>24500</v>
      </c>
      <c r="V6347">
        <v>28100</v>
      </c>
    </row>
    <row r="6348" spans="1:22" x14ac:dyDescent="0.25">
      <c r="A6348" t="str">
        <f t="shared" si="99"/>
        <v>2018/20191MaleBiosciencesUK</v>
      </c>
      <c r="B6348" t="s">
        <v>192</v>
      </c>
      <c r="C6348" t="s">
        <v>75</v>
      </c>
      <c r="D6348">
        <v>1</v>
      </c>
      <c r="E6348" t="s">
        <v>2</v>
      </c>
      <c r="F6348" t="s">
        <v>61</v>
      </c>
      <c r="G6348" t="s">
        <v>80</v>
      </c>
      <c r="H6348">
        <v>4235</v>
      </c>
      <c r="I6348">
        <v>4225</v>
      </c>
      <c r="J6348">
        <v>0.6</v>
      </c>
      <c r="K6348">
        <v>0.2</v>
      </c>
      <c r="L6348">
        <v>4200</v>
      </c>
      <c r="M6348">
        <v>4.4000000000000004</v>
      </c>
      <c r="N6348">
        <v>7.3</v>
      </c>
      <c r="O6348">
        <v>45.2</v>
      </c>
      <c r="P6348">
        <v>64.900000000000006</v>
      </c>
      <c r="Q6348">
        <v>87.7</v>
      </c>
      <c r="R6348">
        <v>42.5</v>
      </c>
      <c r="S6348">
        <v>1855</v>
      </c>
      <c r="T6348">
        <v>14600</v>
      </c>
      <c r="U6348">
        <v>19300</v>
      </c>
      <c r="V6348">
        <v>24500</v>
      </c>
    </row>
    <row r="6349" spans="1:22" x14ac:dyDescent="0.25">
      <c r="A6349" t="str">
        <f t="shared" si="99"/>
        <v>2018/20191MaleBiosciencesNon-EU</v>
      </c>
      <c r="B6349" t="s">
        <v>192</v>
      </c>
      <c r="C6349" t="s">
        <v>75</v>
      </c>
      <c r="D6349">
        <v>1</v>
      </c>
      <c r="E6349" t="s">
        <v>2</v>
      </c>
      <c r="F6349" t="s">
        <v>125</v>
      </c>
      <c r="G6349" t="s">
        <v>80</v>
      </c>
      <c r="H6349">
        <v>290</v>
      </c>
      <c r="I6349">
        <v>290</v>
      </c>
      <c r="J6349">
        <v>32.799999999999997</v>
      </c>
      <c r="K6349">
        <v>0.7</v>
      </c>
      <c r="L6349">
        <v>195</v>
      </c>
      <c r="M6349">
        <v>13.9</v>
      </c>
      <c r="N6349">
        <v>2.2000000000000002</v>
      </c>
      <c r="O6349">
        <v>5.3</v>
      </c>
      <c r="P6349">
        <v>14.1</v>
      </c>
      <c r="Q6349">
        <v>51</v>
      </c>
      <c r="R6349">
        <v>45.8</v>
      </c>
      <c r="S6349">
        <v>10</v>
      </c>
      <c r="T6349">
        <v>19300</v>
      </c>
      <c r="U6349">
        <v>31800</v>
      </c>
      <c r="V6349">
        <v>36500</v>
      </c>
    </row>
    <row r="6350" spans="1:22" x14ac:dyDescent="0.25">
      <c r="A6350" t="str">
        <f t="shared" si="99"/>
        <v>2018/20191MaleBusiness and managementEU</v>
      </c>
      <c r="B6350" t="s">
        <v>192</v>
      </c>
      <c r="C6350" t="s">
        <v>75</v>
      </c>
      <c r="D6350">
        <v>1</v>
      </c>
      <c r="E6350" t="s">
        <v>2</v>
      </c>
      <c r="F6350" t="s">
        <v>21</v>
      </c>
      <c r="G6350" t="s">
        <v>107</v>
      </c>
      <c r="H6350">
        <v>1890</v>
      </c>
      <c r="I6350">
        <v>1840</v>
      </c>
      <c r="J6350">
        <v>35.299999999999997</v>
      </c>
      <c r="K6350">
        <v>2.6</v>
      </c>
      <c r="L6350">
        <v>1190</v>
      </c>
      <c r="M6350">
        <v>16.3</v>
      </c>
      <c r="N6350">
        <v>5.4</v>
      </c>
      <c r="O6350">
        <v>19.7</v>
      </c>
      <c r="P6350">
        <v>27.2</v>
      </c>
      <c r="Q6350">
        <v>43</v>
      </c>
      <c r="R6350">
        <v>23.4</v>
      </c>
      <c r="S6350">
        <v>340</v>
      </c>
      <c r="T6350">
        <v>18600</v>
      </c>
      <c r="U6350">
        <v>25200</v>
      </c>
      <c r="V6350">
        <v>34300</v>
      </c>
    </row>
    <row r="6351" spans="1:22" x14ac:dyDescent="0.25">
      <c r="A6351" t="str">
        <f t="shared" si="99"/>
        <v>2018/20191MaleBusiness and managementUK</v>
      </c>
      <c r="B6351" t="s">
        <v>192</v>
      </c>
      <c r="C6351" t="s">
        <v>75</v>
      </c>
      <c r="D6351">
        <v>1</v>
      </c>
      <c r="E6351" t="s">
        <v>2</v>
      </c>
      <c r="F6351" t="s">
        <v>61</v>
      </c>
      <c r="G6351" t="s">
        <v>107</v>
      </c>
      <c r="H6351">
        <v>18290</v>
      </c>
      <c r="I6351">
        <v>18220</v>
      </c>
      <c r="J6351">
        <v>1</v>
      </c>
      <c r="K6351">
        <v>0.4</v>
      </c>
      <c r="L6351">
        <v>18030</v>
      </c>
      <c r="M6351">
        <v>5.5</v>
      </c>
      <c r="N6351">
        <v>8.6</v>
      </c>
      <c r="O6351">
        <v>69.7</v>
      </c>
      <c r="P6351">
        <v>79.599999999999994</v>
      </c>
      <c r="Q6351">
        <v>84.9</v>
      </c>
      <c r="R6351">
        <v>15.3</v>
      </c>
      <c r="S6351">
        <v>12360</v>
      </c>
      <c r="T6351">
        <v>16800</v>
      </c>
      <c r="U6351">
        <v>21900</v>
      </c>
      <c r="V6351">
        <v>28100</v>
      </c>
    </row>
    <row r="6352" spans="1:22" x14ac:dyDescent="0.25">
      <c r="A6352" t="str">
        <f t="shared" si="99"/>
        <v>2018/20191MaleBusiness and managementNon-EU</v>
      </c>
      <c r="B6352" t="s">
        <v>192</v>
      </c>
      <c r="C6352" t="s">
        <v>75</v>
      </c>
      <c r="D6352">
        <v>1</v>
      </c>
      <c r="E6352" t="s">
        <v>2</v>
      </c>
      <c r="F6352" t="s">
        <v>125</v>
      </c>
      <c r="G6352" t="s">
        <v>107</v>
      </c>
      <c r="H6352">
        <v>7710</v>
      </c>
      <c r="I6352">
        <v>7665</v>
      </c>
      <c r="J6352">
        <v>40.9</v>
      </c>
      <c r="K6352">
        <v>0.6</v>
      </c>
      <c r="L6352">
        <v>4530</v>
      </c>
      <c r="M6352">
        <v>10.9</v>
      </c>
      <c r="N6352">
        <v>1.3</v>
      </c>
      <c r="O6352">
        <v>3.9</v>
      </c>
      <c r="P6352">
        <v>7.1</v>
      </c>
      <c r="Q6352">
        <v>46.9</v>
      </c>
      <c r="R6352">
        <v>43</v>
      </c>
      <c r="S6352">
        <v>275</v>
      </c>
      <c r="T6352">
        <v>17500</v>
      </c>
      <c r="U6352">
        <v>25200</v>
      </c>
      <c r="V6352">
        <v>32100</v>
      </c>
    </row>
    <row r="6353" spans="1:22" x14ac:dyDescent="0.25">
      <c r="A6353" t="str">
        <f t="shared" si="99"/>
        <v>2018/20191MaleCeltic studiesUK</v>
      </c>
      <c r="B6353" t="s">
        <v>192</v>
      </c>
      <c r="C6353" t="s">
        <v>75</v>
      </c>
      <c r="D6353">
        <v>1</v>
      </c>
      <c r="E6353" t="s">
        <v>2</v>
      </c>
      <c r="F6353" t="s">
        <v>61</v>
      </c>
      <c r="G6353" t="s">
        <v>111</v>
      </c>
      <c r="H6353" t="s">
        <v>124</v>
      </c>
      <c r="I6353" t="s">
        <v>124</v>
      </c>
      <c r="J6353" t="s">
        <v>124</v>
      </c>
      <c r="K6353" t="s">
        <v>124</v>
      </c>
      <c r="L6353" t="s">
        <v>124</v>
      </c>
      <c r="M6353" t="s">
        <v>124</v>
      </c>
      <c r="N6353" t="s">
        <v>124</v>
      </c>
      <c r="O6353" t="s">
        <v>124</v>
      </c>
      <c r="P6353" t="s">
        <v>124</v>
      </c>
      <c r="Q6353" t="s">
        <v>124</v>
      </c>
      <c r="R6353" t="s">
        <v>124</v>
      </c>
      <c r="S6353" t="s">
        <v>124</v>
      </c>
      <c r="T6353" t="s">
        <v>124</v>
      </c>
      <c r="U6353" t="s">
        <v>124</v>
      </c>
      <c r="V6353" t="s">
        <v>124</v>
      </c>
    </row>
    <row r="6354" spans="1:22" x14ac:dyDescent="0.25">
      <c r="A6354" t="str">
        <f t="shared" si="99"/>
        <v>2018/20191MaleCeltic studiesNon-EU</v>
      </c>
      <c r="B6354" t="s">
        <v>192</v>
      </c>
      <c r="C6354" t="s">
        <v>75</v>
      </c>
      <c r="D6354">
        <v>1</v>
      </c>
      <c r="E6354" t="s">
        <v>2</v>
      </c>
      <c r="F6354" t="s">
        <v>125</v>
      </c>
      <c r="G6354" t="s">
        <v>111</v>
      </c>
      <c r="H6354" t="s">
        <v>124</v>
      </c>
      <c r="I6354" t="s">
        <v>124</v>
      </c>
      <c r="J6354" t="s">
        <v>124</v>
      </c>
      <c r="K6354" t="s">
        <v>124</v>
      </c>
      <c r="L6354" t="s">
        <v>124</v>
      </c>
      <c r="M6354" t="s">
        <v>124</v>
      </c>
      <c r="N6354" t="s">
        <v>124</v>
      </c>
      <c r="O6354" t="s">
        <v>124</v>
      </c>
      <c r="P6354" t="s">
        <v>124</v>
      </c>
      <c r="Q6354" t="s">
        <v>124</v>
      </c>
      <c r="R6354" t="s">
        <v>124</v>
      </c>
      <c r="S6354" t="s">
        <v>146</v>
      </c>
      <c r="T6354" t="s">
        <v>146</v>
      </c>
      <c r="U6354" t="s">
        <v>146</v>
      </c>
      <c r="V6354" t="s">
        <v>146</v>
      </c>
    </row>
    <row r="6355" spans="1:22" x14ac:dyDescent="0.25">
      <c r="A6355" t="str">
        <f t="shared" si="99"/>
        <v>2018/20191MaleChemistryEU</v>
      </c>
      <c r="B6355" t="s">
        <v>192</v>
      </c>
      <c r="C6355" t="s">
        <v>75</v>
      </c>
      <c r="D6355">
        <v>1</v>
      </c>
      <c r="E6355" t="s">
        <v>2</v>
      </c>
      <c r="F6355" t="s">
        <v>21</v>
      </c>
      <c r="G6355" t="s">
        <v>90</v>
      </c>
      <c r="H6355">
        <v>55</v>
      </c>
      <c r="I6355">
        <v>55</v>
      </c>
      <c r="J6355">
        <v>13.8</v>
      </c>
      <c r="K6355">
        <v>1.8</v>
      </c>
      <c r="L6355">
        <v>50</v>
      </c>
      <c r="M6355">
        <v>8.6999999999999993</v>
      </c>
      <c r="N6355">
        <v>7.8</v>
      </c>
      <c r="O6355">
        <v>24.6</v>
      </c>
      <c r="P6355">
        <v>46</v>
      </c>
      <c r="Q6355">
        <v>69.8</v>
      </c>
      <c r="R6355">
        <v>45.2</v>
      </c>
      <c r="S6355">
        <v>15</v>
      </c>
      <c r="T6355">
        <v>24100</v>
      </c>
      <c r="U6355">
        <v>27700</v>
      </c>
      <c r="V6355">
        <v>29900</v>
      </c>
    </row>
    <row r="6356" spans="1:22" x14ac:dyDescent="0.25">
      <c r="A6356" t="str">
        <f t="shared" si="99"/>
        <v>2018/20191MaleChemistryUK</v>
      </c>
      <c r="B6356" t="s">
        <v>192</v>
      </c>
      <c r="C6356" t="s">
        <v>75</v>
      </c>
      <c r="D6356">
        <v>1</v>
      </c>
      <c r="E6356" t="s">
        <v>2</v>
      </c>
      <c r="F6356" t="s">
        <v>61</v>
      </c>
      <c r="G6356" t="s">
        <v>90</v>
      </c>
      <c r="H6356">
        <v>1980</v>
      </c>
      <c r="I6356">
        <v>1975</v>
      </c>
      <c r="J6356">
        <v>0.6</v>
      </c>
      <c r="K6356">
        <v>0.1</v>
      </c>
      <c r="L6356">
        <v>1965</v>
      </c>
      <c r="M6356">
        <v>4.4000000000000004</v>
      </c>
      <c r="N6356">
        <v>6.1</v>
      </c>
      <c r="O6356">
        <v>49.7</v>
      </c>
      <c r="P6356">
        <v>69.599999999999994</v>
      </c>
      <c r="Q6356">
        <v>88.9</v>
      </c>
      <c r="R6356">
        <v>39.299999999999997</v>
      </c>
      <c r="S6356">
        <v>975</v>
      </c>
      <c r="T6356">
        <v>17900</v>
      </c>
      <c r="U6356">
        <v>22300</v>
      </c>
      <c r="V6356">
        <v>26600</v>
      </c>
    </row>
    <row r="6357" spans="1:22" x14ac:dyDescent="0.25">
      <c r="A6357" t="str">
        <f t="shared" si="99"/>
        <v>2018/20191MaleChemistryNon-EU</v>
      </c>
      <c r="B6357" t="s">
        <v>192</v>
      </c>
      <c r="C6357" t="s">
        <v>75</v>
      </c>
      <c r="D6357">
        <v>1</v>
      </c>
      <c r="E6357" t="s">
        <v>2</v>
      </c>
      <c r="F6357" t="s">
        <v>125</v>
      </c>
      <c r="G6357" t="s">
        <v>90</v>
      </c>
      <c r="H6357">
        <v>215</v>
      </c>
      <c r="I6357">
        <v>215</v>
      </c>
      <c r="J6357">
        <v>34.700000000000003</v>
      </c>
      <c r="K6357">
        <v>0.5</v>
      </c>
      <c r="L6357">
        <v>140</v>
      </c>
      <c r="M6357">
        <v>8.3000000000000007</v>
      </c>
      <c r="N6357">
        <v>1.5</v>
      </c>
      <c r="O6357">
        <v>5.9</v>
      </c>
      <c r="P6357">
        <v>9.6999999999999993</v>
      </c>
      <c r="Q6357">
        <v>55.4</v>
      </c>
      <c r="R6357">
        <v>49.6</v>
      </c>
      <c r="S6357">
        <v>10</v>
      </c>
      <c r="T6357">
        <v>16800</v>
      </c>
      <c r="U6357">
        <v>25900</v>
      </c>
      <c r="V6357">
        <v>31400</v>
      </c>
    </row>
    <row r="6358" spans="1:22" x14ac:dyDescent="0.25">
      <c r="A6358" t="str">
        <f t="shared" si="99"/>
        <v>2018/20191MaleCombined and general studiesEU</v>
      </c>
      <c r="B6358" t="s">
        <v>192</v>
      </c>
      <c r="C6358" t="s">
        <v>75</v>
      </c>
      <c r="D6358">
        <v>1</v>
      </c>
      <c r="E6358" t="s">
        <v>2</v>
      </c>
      <c r="F6358" t="s">
        <v>21</v>
      </c>
      <c r="G6358" t="s">
        <v>120</v>
      </c>
      <c r="H6358">
        <v>20</v>
      </c>
      <c r="I6358">
        <v>20</v>
      </c>
      <c r="J6358">
        <v>24.4</v>
      </c>
      <c r="K6358">
        <v>0</v>
      </c>
      <c r="L6358">
        <v>15</v>
      </c>
      <c r="M6358">
        <v>26.9</v>
      </c>
      <c r="N6358">
        <v>0</v>
      </c>
      <c r="O6358">
        <v>10.3</v>
      </c>
      <c r="P6358">
        <v>23.1</v>
      </c>
      <c r="Q6358">
        <v>48.7</v>
      </c>
      <c r="R6358">
        <v>38.5</v>
      </c>
      <c r="S6358" t="s">
        <v>124</v>
      </c>
      <c r="T6358" t="s">
        <v>124</v>
      </c>
      <c r="U6358" t="s">
        <v>124</v>
      </c>
      <c r="V6358" t="s">
        <v>124</v>
      </c>
    </row>
    <row r="6359" spans="1:22" x14ac:dyDescent="0.25">
      <c r="A6359" t="str">
        <f t="shared" si="99"/>
        <v>2018/20191MaleCombined and general studiesUK</v>
      </c>
      <c r="B6359" t="s">
        <v>192</v>
      </c>
      <c r="C6359" t="s">
        <v>75</v>
      </c>
      <c r="D6359">
        <v>1</v>
      </c>
      <c r="E6359" t="s">
        <v>2</v>
      </c>
      <c r="F6359" t="s">
        <v>61</v>
      </c>
      <c r="G6359" t="s">
        <v>120</v>
      </c>
      <c r="H6359">
        <v>1655</v>
      </c>
      <c r="I6359">
        <v>1635</v>
      </c>
      <c r="J6359">
        <v>1.5</v>
      </c>
      <c r="K6359">
        <v>1.4</v>
      </c>
      <c r="L6359">
        <v>1610</v>
      </c>
      <c r="M6359">
        <v>10.6</v>
      </c>
      <c r="N6359">
        <v>5.5</v>
      </c>
      <c r="O6359">
        <v>55.4</v>
      </c>
      <c r="P6359">
        <v>75.2</v>
      </c>
      <c r="Q6359">
        <v>82.4</v>
      </c>
      <c r="R6359">
        <v>27</v>
      </c>
      <c r="S6359">
        <v>825</v>
      </c>
      <c r="T6359">
        <v>17200</v>
      </c>
      <c r="U6359">
        <v>27400</v>
      </c>
      <c r="V6359">
        <v>40900</v>
      </c>
    </row>
    <row r="6360" spans="1:22" x14ac:dyDescent="0.25">
      <c r="A6360" t="str">
        <f t="shared" si="99"/>
        <v>2018/20191MaleCombined and general studiesNon-EU</v>
      </c>
      <c r="B6360" t="s">
        <v>192</v>
      </c>
      <c r="C6360" t="s">
        <v>75</v>
      </c>
      <c r="D6360">
        <v>1</v>
      </c>
      <c r="E6360" t="s">
        <v>2</v>
      </c>
      <c r="F6360" t="s">
        <v>125</v>
      </c>
      <c r="G6360" t="s">
        <v>120</v>
      </c>
      <c r="H6360">
        <v>30</v>
      </c>
      <c r="I6360">
        <v>30</v>
      </c>
      <c r="J6360">
        <v>16.7</v>
      </c>
      <c r="K6360">
        <v>6.2</v>
      </c>
      <c r="L6360">
        <v>25</v>
      </c>
      <c r="M6360">
        <v>0</v>
      </c>
      <c r="N6360">
        <v>0</v>
      </c>
      <c r="O6360">
        <v>5</v>
      </c>
      <c r="P6360">
        <v>8.3000000000000007</v>
      </c>
      <c r="Q6360">
        <v>83.3</v>
      </c>
      <c r="R6360">
        <v>78.3</v>
      </c>
      <c r="S6360" t="s">
        <v>124</v>
      </c>
      <c r="T6360" t="s">
        <v>124</v>
      </c>
      <c r="U6360" t="s">
        <v>124</v>
      </c>
      <c r="V6360" t="s">
        <v>124</v>
      </c>
    </row>
    <row r="6361" spans="1:22" x14ac:dyDescent="0.25">
      <c r="A6361" t="str">
        <f t="shared" si="99"/>
        <v>2018/20191MaleComputingEU</v>
      </c>
      <c r="B6361" t="s">
        <v>192</v>
      </c>
      <c r="C6361" t="s">
        <v>75</v>
      </c>
      <c r="D6361">
        <v>1</v>
      </c>
      <c r="E6361" t="s">
        <v>2</v>
      </c>
      <c r="F6361" t="s">
        <v>21</v>
      </c>
      <c r="G6361" t="s">
        <v>95</v>
      </c>
      <c r="H6361">
        <v>695</v>
      </c>
      <c r="I6361">
        <v>675</v>
      </c>
      <c r="J6361">
        <v>19.899999999999999</v>
      </c>
      <c r="K6361">
        <v>3.3</v>
      </c>
      <c r="L6361">
        <v>540</v>
      </c>
      <c r="M6361">
        <v>12.4</v>
      </c>
      <c r="N6361">
        <v>7.1</v>
      </c>
      <c r="O6361">
        <v>42.2</v>
      </c>
      <c r="P6361">
        <v>50.7</v>
      </c>
      <c r="Q6361">
        <v>60.6</v>
      </c>
      <c r="R6361">
        <v>18.399999999999999</v>
      </c>
      <c r="S6361">
        <v>275</v>
      </c>
      <c r="T6361">
        <v>24100</v>
      </c>
      <c r="U6361">
        <v>30300</v>
      </c>
      <c r="V6361">
        <v>46000</v>
      </c>
    </row>
    <row r="6362" spans="1:22" x14ac:dyDescent="0.25">
      <c r="A6362" t="str">
        <f t="shared" si="99"/>
        <v>2018/20191MaleComputingUK</v>
      </c>
      <c r="B6362" t="s">
        <v>192</v>
      </c>
      <c r="C6362" t="s">
        <v>75</v>
      </c>
      <c r="D6362">
        <v>1</v>
      </c>
      <c r="E6362" t="s">
        <v>2</v>
      </c>
      <c r="F6362" t="s">
        <v>61</v>
      </c>
      <c r="G6362" t="s">
        <v>95</v>
      </c>
      <c r="H6362">
        <v>9960</v>
      </c>
      <c r="I6362">
        <v>9930</v>
      </c>
      <c r="J6362">
        <v>0.8</v>
      </c>
      <c r="K6362">
        <v>0.3</v>
      </c>
      <c r="L6362">
        <v>9855</v>
      </c>
      <c r="M6362">
        <v>5.6</v>
      </c>
      <c r="N6362">
        <v>8.4</v>
      </c>
      <c r="O6362">
        <v>72.3</v>
      </c>
      <c r="P6362">
        <v>79.7</v>
      </c>
      <c r="Q6362">
        <v>85.2</v>
      </c>
      <c r="R6362">
        <v>12.9</v>
      </c>
      <c r="S6362">
        <v>7035</v>
      </c>
      <c r="T6362">
        <v>18200</v>
      </c>
      <c r="U6362">
        <v>23700</v>
      </c>
      <c r="V6362">
        <v>29900</v>
      </c>
    </row>
    <row r="6363" spans="1:22" x14ac:dyDescent="0.25">
      <c r="A6363" t="str">
        <f t="shared" si="99"/>
        <v>2018/20191MaleComputingNon-EU</v>
      </c>
      <c r="B6363" t="s">
        <v>192</v>
      </c>
      <c r="C6363" t="s">
        <v>75</v>
      </c>
      <c r="D6363">
        <v>1</v>
      </c>
      <c r="E6363" t="s">
        <v>2</v>
      </c>
      <c r="F6363" t="s">
        <v>125</v>
      </c>
      <c r="G6363" t="s">
        <v>95</v>
      </c>
      <c r="H6363">
        <v>975</v>
      </c>
      <c r="I6363">
        <v>960</v>
      </c>
      <c r="J6363">
        <v>35.799999999999997</v>
      </c>
      <c r="K6363">
        <v>1.1000000000000001</v>
      </c>
      <c r="L6363">
        <v>620</v>
      </c>
      <c r="M6363">
        <v>16.5</v>
      </c>
      <c r="N6363">
        <v>4.3</v>
      </c>
      <c r="O6363">
        <v>12.3</v>
      </c>
      <c r="P6363">
        <v>19.2</v>
      </c>
      <c r="Q6363">
        <v>43.4</v>
      </c>
      <c r="R6363">
        <v>31.1</v>
      </c>
      <c r="S6363">
        <v>105</v>
      </c>
      <c r="T6363">
        <v>26300</v>
      </c>
      <c r="U6363">
        <v>34300</v>
      </c>
      <c r="V6363">
        <v>49300</v>
      </c>
    </row>
    <row r="6364" spans="1:22" x14ac:dyDescent="0.25">
      <c r="A6364" t="str">
        <f t="shared" si="99"/>
        <v>2018/20191MaleCreative arts and designEU</v>
      </c>
      <c r="B6364" t="s">
        <v>192</v>
      </c>
      <c r="C6364" t="s">
        <v>75</v>
      </c>
      <c r="D6364">
        <v>1</v>
      </c>
      <c r="E6364" t="s">
        <v>2</v>
      </c>
      <c r="F6364" t="s">
        <v>21</v>
      </c>
      <c r="G6364" t="s">
        <v>116</v>
      </c>
      <c r="H6364">
        <v>335</v>
      </c>
      <c r="I6364">
        <v>325</v>
      </c>
      <c r="J6364">
        <v>20</v>
      </c>
      <c r="K6364">
        <v>2.6</v>
      </c>
      <c r="L6364">
        <v>260</v>
      </c>
      <c r="M6364">
        <v>21.1</v>
      </c>
      <c r="N6364">
        <v>9.9</v>
      </c>
      <c r="O6364">
        <v>37</v>
      </c>
      <c r="P6364">
        <v>43.1</v>
      </c>
      <c r="Q6364">
        <v>49.1</v>
      </c>
      <c r="R6364">
        <v>12.1</v>
      </c>
      <c r="S6364">
        <v>110</v>
      </c>
      <c r="T6364">
        <v>12800</v>
      </c>
      <c r="U6364">
        <v>19000</v>
      </c>
      <c r="V6364">
        <v>22600</v>
      </c>
    </row>
    <row r="6365" spans="1:22" x14ac:dyDescent="0.25">
      <c r="A6365" t="str">
        <f t="shared" si="99"/>
        <v>2018/20191MaleCreative arts and designUK</v>
      </c>
      <c r="B6365" t="s">
        <v>192</v>
      </c>
      <c r="C6365" t="s">
        <v>75</v>
      </c>
      <c r="D6365">
        <v>1</v>
      </c>
      <c r="E6365" t="s">
        <v>2</v>
      </c>
      <c r="F6365" t="s">
        <v>61</v>
      </c>
      <c r="G6365" t="s">
        <v>116</v>
      </c>
      <c r="H6365">
        <v>7060</v>
      </c>
      <c r="I6365">
        <v>7050</v>
      </c>
      <c r="J6365">
        <v>0.6</v>
      </c>
      <c r="K6365">
        <v>0.1</v>
      </c>
      <c r="L6365">
        <v>7005</v>
      </c>
      <c r="M6365">
        <v>6</v>
      </c>
      <c r="N6365">
        <v>12.4</v>
      </c>
      <c r="O6365">
        <v>71.599999999999994</v>
      </c>
      <c r="P6365">
        <v>76.8</v>
      </c>
      <c r="Q6365">
        <v>80.900000000000006</v>
      </c>
      <c r="R6365">
        <v>9.3000000000000007</v>
      </c>
      <c r="S6365">
        <v>4740</v>
      </c>
      <c r="T6365">
        <v>11300</v>
      </c>
      <c r="U6365">
        <v>16800</v>
      </c>
      <c r="V6365">
        <v>21500</v>
      </c>
    </row>
    <row r="6366" spans="1:22" x14ac:dyDescent="0.25">
      <c r="A6366" t="str">
        <f t="shared" si="99"/>
        <v>2018/20191MaleCreative arts and designNon-EU</v>
      </c>
      <c r="B6366" t="s">
        <v>192</v>
      </c>
      <c r="C6366" t="s">
        <v>75</v>
      </c>
      <c r="D6366">
        <v>1</v>
      </c>
      <c r="E6366" t="s">
        <v>2</v>
      </c>
      <c r="F6366" t="s">
        <v>125</v>
      </c>
      <c r="G6366" t="s">
        <v>116</v>
      </c>
      <c r="H6366">
        <v>585</v>
      </c>
      <c r="I6366">
        <v>580</v>
      </c>
      <c r="J6366">
        <v>48.3</v>
      </c>
      <c r="K6366">
        <v>1</v>
      </c>
      <c r="L6366">
        <v>300</v>
      </c>
      <c r="M6366">
        <v>15.7</v>
      </c>
      <c r="N6366">
        <v>4</v>
      </c>
      <c r="O6366">
        <v>11.2</v>
      </c>
      <c r="P6366">
        <v>13.2</v>
      </c>
      <c r="Q6366">
        <v>31.9</v>
      </c>
      <c r="R6366">
        <v>20.8</v>
      </c>
      <c r="S6366">
        <v>50</v>
      </c>
      <c r="T6366">
        <v>13100</v>
      </c>
      <c r="U6366">
        <v>20400</v>
      </c>
      <c r="V6366">
        <v>25700</v>
      </c>
    </row>
    <row r="6367" spans="1:22" x14ac:dyDescent="0.25">
      <c r="A6367" t="str">
        <f t="shared" si="99"/>
        <v>2018/20191MaleEconomicsEU</v>
      </c>
      <c r="B6367" t="s">
        <v>192</v>
      </c>
      <c r="C6367" t="s">
        <v>75</v>
      </c>
      <c r="D6367">
        <v>1</v>
      </c>
      <c r="E6367" t="s">
        <v>2</v>
      </c>
      <c r="F6367" t="s">
        <v>21</v>
      </c>
      <c r="G6367" t="s">
        <v>8</v>
      </c>
      <c r="H6367">
        <v>375</v>
      </c>
      <c r="I6367">
        <v>360</v>
      </c>
      <c r="J6367">
        <v>22.8</v>
      </c>
      <c r="K6367">
        <v>3.9</v>
      </c>
      <c r="L6367">
        <v>280</v>
      </c>
      <c r="M6367">
        <v>15.6</v>
      </c>
      <c r="N6367">
        <v>5.0999999999999996</v>
      </c>
      <c r="O6367">
        <v>19.899999999999999</v>
      </c>
      <c r="P6367">
        <v>31.8</v>
      </c>
      <c r="Q6367">
        <v>56.6</v>
      </c>
      <c r="R6367">
        <v>36.700000000000003</v>
      </c>
      <c r="S6367">
        <v>65</v>
      </c>
      <c r="T6367">
        <v>25600</v>
      </c>
      <c r="U6367">
        <v>32500</v>
      </c>
      <c r="V6367">
        <v>49300</v>
      </c>
    </row>
    <row r="6368" spans="1:22" x14ac:dyDescent="0.25">
      <c r="A6368" t="str">
        <f t="shared" si="99"/>
        <v>2018/20191MaleEconomicsUK</v>
      </c>
      <c r="B6368" t="s">
        <v>192</v>
      </c>
      <c r="C6368" t="s">
        <v>75</v>
      </c>
      <c r="D6368">
        <v>1</v>
      </c>
      <c r="E6368" t="s">
        <v>2</v>
      </c>
      <c r="F6368" t="s">
        <v>61</v>
      </c>
      <c r="G6368" t="s">
        <v>8</v>
      </c>
      <c r="H6368">
        <v>3970</v>
      </c>
      <c r="I6368">
        <v>3960</v>
      </c>
      <c r="J6368">
        <v>0.9</v>
      </c>
      <c r="K6368">
        <v>0.2</v>
      </c>
      <c r="L6368">
        <v>3925</v>
      </c>
      <c r="M6368">
        <v>4.5</v>
      </c>
      <c r="N6368">
        <v>7</v>
      </c>
      <c r="O6368">
        <v>63.4</v>
      </c>
      <c r="P6368">
        <v>77.900000000000006</v>
      </c>
      <c r="Q6368">
        <v>87.6</v>
      </c>
      <c r="R6368">
        <v>24.2</v>
      </c>
      <c r="S6368">
        <v>2470</v>
      </c>
      <c r="T6368">
        <v>20400</v>
      </c>
      <c r="U6368">
        <v>26600</v>
      </c>
      <c r="V6368">
        <v>32500</v>
      </c>
    </row>
    <row r="6369" spans="1:22" x14ac:dyDescent="0.25">
      <c r="A6369" t="str">
        <f t="shared" si="99"/>
        <v>2018/20191MaleEconomicsNon-EU</v>
      </c>
      <c r="B6369" t="s">
        <v>192</v>
      </c>
      <c r="C6369" t="s">
        <v>75</v>
      </c>
      <c r="D6369">
        <v>1</v>
      </c>
      <c r="E6369" t="s">
        <v>2</v>
      </c>
      <c r="F6369" t="s">
        <v>125</v>
      </c>
      <c r="G6369" t="s">
        <v>8</v>
      </c>
      <c r="H6369">
        <v>1090</v>
      </c>
      <c r="I6369">
        <v>1085</v>
      </c>
      <c r="J6369">
        <v>42.6</v>
      </c>
      <c r="K6369">
        <v>0.7</v>
      </c>
      <c r="L6369">
        <v>625</v>
      </c>
      <c r="M6369">
        <v>10.8</v>
      </c>
      <c r="N6369">
        <v>1.1000000000000001</v>
      </c>
      <c r="O6369">
        <v>7.1</v>
      </c>
      <c r="P6369">
        <v>12.6</v>
      </c>
      <c r="Q6369">
        <v>45.5</v>
      </c>
      <c r="R6369">
        <v>38.4</v>
      </c>
      <c r="S6369">
        <v>75</v>
      </c>
      <c r="T6369">
        <v>29600</v>
      </c>
      <c r="U6369">
        <v>36900</v>
      </c>
      <c r="V6369">
        <v>47100</v>
      </c>
    </row>
    <row r="6370" spans="1:22" x14ac:dyDescent="0.25">
      <c r="A6370" t="str">
        <f t="shared" si="99"/>
        <v>2018/20191MaleEducation and teachingEU</v>
      </c>
      <c r="B6370" t="s">
        <v>192</v>
      </c>
      <c r="C6370" t="s">
        <v>75</v>
      </c>
      <c r="D6370">
        <v>1</v>
      </c>
      <c r="E6370" t="s">
        <v>2</v>
      </c>
      <c r="F6370" t="s">
        <v>21</v>
      </c>
      <c r="G6370" t="s">
        <v>118</v>
      </c>
      <c r="H6370">
        <v>10</v>
      </c>
      <c r="I6370">
        <v>10</v>
      </c>
      <c r="J6370">
        <v>31.8</v>
      </c>
      <c r="K6370">
        <v>0</v>
      </c>
      <c r="L6370">
        <v>5</v>
      </c>
      <c r="M6370">
        <v>30.9</v>
      </c>
      <c r="N6370">
        <v>5.6</v>
      </c>
      <c r="O6370">
        <v>28.1</v>
      </c>
      <c r="P6370">
        <v>31.8</v>
      </c>
      <c r="Q6370">
        <v>31.8</v>
      </c>
      <c r="R6370">
        <v>3.7</v>
      </c>
      <c r="S6370" t="s">
        <v>124</v>
      </c>
      <c r="T6370" t="s">
        <v>124</v>
      </c>
      <c r="U6370" t="s">
        <v>124</v>
      </c>
      <c r="V6370" t="s">
        <v>124</v>
      </c>
    </row>
    <row r="6371" spans="1:22" x14ac:dyDescent="0.25">
      <c r="A6371" t="str">
        <f t="shared" si="99"/>
        <v>2018/20191MaleEducation and teachingUK</v>
      </c>
      <c r="B6371" t="s">
        <v>192</v>
      </c>
      <c r="C6371" t="s">
        <v>75</v>
      </c>
      <c r="D6371">
        <v>1</v>
      </c>
      <c r="E6371" t="s">
        <v>2</v>
      </c>
      <c r="F6371" t="s">
        <v>61</v>
      </c>
      <c r="G6371" t="s">
        <v>118</v>
      </c>
      <c r="H6371">
        <v>1935</v>
      </c>
      <c r="I6371">
        <v>1935</v>
      </c>
      <c r="J6371">
        <v>0.4</v>
      </c>
      <c r="K6371">
        <v>0.2</v>
      </c>
      <c r="L6371">
        <v>1925</v>
      </c>
      <c r="M6371">
        <v>3.2</v>
      </c>
      <c r="N6371">
        <v>4.7</v>
      </c>
      <c r="O6371">
        <v>70</v>
      </c>
      <c r="P6371">
        <v>85.9</v>
      </c>
      <c r="Q6371">
        <v>91.8</v>
      </c>
      <c r="R6371">
        <v>21.7</v>
      </c>
      <c r="S6371">
        <v>1325</v>
      </c>
      <c r="T6371">
        <v>15700</v>
      </c>
      <c r="U6371">
        <v>21500</v>
      </c>
      <c r="V6371">
        <v>23400</v>
      </c>
    </row>
    <row r="6372" spans="1:22" x14ac:dyDescent="0.25">
      <c r="A6372" t="str">
        <f t="shared" si="99"/>
        <v>2018/20191MaleEducation and teachingNon-EU</v>
      </c>
      <c r="B6372" t="s">
        <v>192</v>
      </c>
      <c r="C6372" t="s">
        <v>75</v>
      </c>
      <c r="D6372">
        <v>1</v>
      </c>
      <c r="E6372" t="s">
        <v>2</v>
      </c>
      <c r="F6372" t="s">
        <v>125</v>
      </c>
      <c r="G6372" t="s">
        <v>118</v>
      </c>
      <c r="H6372">
        <v>25</v>
      </c>
      <c r="I6372">
        <v>25</v>
      </c>
      <c r="J6372">
        <v>36.5</v>
      </c>
      <c r="K6372">
        <v>11.6</v>
      </c>
      <c r="L6372">
        <v>15</v>
      </c>
      <c r="M6372">
        <v>11</v>
      </c>
      <c r="N6372">
        <v>0</v>
      </c>
      <c r="O6372">
        <v>17.5</v>
      </c>
      <c r="P6372">
        <v>21.9</v>
      </c>
      <c r="Q6372">
        <v>52.6</v>
      </c>
      <c r="R6372">
        <v>35</v>
      </c>
      <c r="S6372" t="s">
        <v>124</v>
      </c>
      <c r="T6372" t="s">
        <v>124</v>
      </c>
      <c r="U6372" t="s">
        <v>124</v>
      </c>
      <c r="V6372" t="s">
        <v>124</v>
      </c>
    </row>
    <row r="6373" spans="1:22" x14ac:dyDescent="0.25">
      <c r="A6373" t="str">
        <f t="shared" si="99"/>
        <v>2018/20191MaleEngineeringEU</v>
      </c>
      <c r="B6373" t="s">
        <v>192</v>
      </c>
      <c r="C6373" t="s">
        <v>75</v>
      </c>
      <c r="D6373">
        <v>1</v>
      </c>
      <c r="E6373" t="s">
        <v>2</v>
      </c>
      <c r="F6373" t="s">
        <v>21</v>
      </c>
      <c r="G6373" t="s">
        <v>93</v>
      </c>
      <c r="H6373">
        <v>875</v>
      </c>
      <c r="I6373">
        <v>860</v>
      </c>
      <c r="J6373">
        <v>20.399999999999999</v>
      </c>
      <c r="K6373">
        <v>1.5</v>
      </c>
      <c r="L6373">
        <v>685</v>
      </c>
      <c r="M6373">
        <v>12.7</v>
      </c>
      <c r="N6373">
        <v>4.8</v>
      </c>
      <c r="O6373">
        <v>31</v>
      </c>
      <c r="P6373">
        <v>42.3</v>
      </c>
      <c r="Q6373">
        <v>62.1</v>
      </c>
      <c r="R6373">
        <v>31.1</v>
      </c>
      <c r="S6373">
        <v>255</v>
      </c>
      <c r="T6373">
        <v>24800</v>
      </c>
      <c r="U6373">
        <v>28800</v>
      </c>
      <c r="V6373">
        <v>36100</v>
      </c>
    </row>
    <row r="6374" spans="1:22" x14ac:dyDescent="0.25">
      <c r="A6374" t="str">
        <f t="shared" si="99"/>
        <v>2018/20191MaleEngineeringUK</v>
      </c>
      <c r="B6374" t="s">
        <v>192</v>
      </c>
      <c r="C6374" t="s">
        <v>75</v>
      </c>
      <c r="D6374">
        <v>1</v>
      </c>
      <c r="E6374" t="s">
        <v>2</v>
      </c>
      <c r="F6374" t="s">
        <v>61</v>
      </c>
      <c r="G6374" t="s">
        <v>93</v>
      </c>
      <c r="H6374">
        <v>11330</v>
      </c>
      <c r="I6374">
        <v>11300</v>
      </c>
      <c r="J6374">
        <v>0.8</v>
      </c>
      <c r="K6374">
        <v>0.3</v>
      </c>
      <c r="L6374">
        <v>11205</v>
      </c>
      <c r="M6374">
        <v>4.2</v>
      </c>
      <c r="N6374">
        <v>5.8</v>
      </c>
      <c r="O6374">
        <v>69.8</v>
      </c>
      <c r="P6374">
        <v>80.7</v>
      </c>
      <c r="Q6374">
        <v>89.2</v>
      </c>
      <c r="R6374">
        <v>19.399999999999999</v>
      </c>
      <c r="S6374">
        <v>7720</v>
      </c>
      <c r="T6374">
        <v>21900</v>
      </c>
      <c r="U6374">
        <v>27400</v>
      </c>
      <c r="V6374">
        <v>32500</v>
      </c>
    </row>
    <row r="6375" spans="1:22" x14ac:dyDescent="0.25">
      <c r="A6375" t="str">
        <f t="shared" si="99"/>
        <v>2018/20191MaleEngineeringNon-EU</v>
      </c>
      <c r="B6375" t="s">
        <v>192</v>
      </c>
      <c r="C6375" t="s">
        <v>75</v>
      </c>
      <c r="D6375">
        <v>1</v>
      </c>
      <c r="E6375" t="s">
        <v>2</v>
      </c>
      <c r="F6375" t="s">
        <v>125</v>
      </c>
      <c r="G6375" t="s">
        <v>93</v>
      </c>
      <c r="H6375">
        <v>4210</v>
      </c>
      <c r="I6375">
        <v>4185</v>
      </c>
      <c r="J6375">
        <v>44.7</v>
      </c>
      <c r="K6375">
        <v>0.6</v>
      </c>
      <c r="L6375">
        <v>2315</v>
      </c>
      <c r="M6375">
        <v>13</v>
      </c>
      <c r="N6375">
        <v>1.8</v>
      </c>
      <c r="O6375">
        <v>7.5</v>
      </c>
      <c r="P6375">
        <v>12.3</v>
      </c>
      <c r="Q6375">
        <v>40.5</v>
      </c>
      <c r="R6375">
        <v>32.9</v>
      </c>
      <c r="S6375">
        <v>280</v>
      </c>
      <c r="T6375">
        <v>23000</v>
      </c>
      <c r="U6375">
        <v>28500</v>
      </c>
      <c r="V6375">
        <v>33600</v>
      </c>
    </row>
    <row r="6376" spans="1:22" x14ac:dyDescent="0.25">
      <c r="A6376" t="str">
        <f t="shared" si="99"/>
        <v>2018/20191MaleEnglish studiesEU</v>
      </c>
      <c r="B6376" t="s">
        <v>192</v>
      </c>
      <c r="C6376" t="s">
        <v>75</v>
      </c>
      <c r="D6376">
        <v>1</v>
      </c>
      <c r="E6376" t="s">
        <v>2</v>
      </c>
      <c r="F6376" t="s">
        <v>21</v>
      </c>
      <c r="G6376" t="s">
        <v>109</v>
      </c>
      <c r="H6376">
        <v>80</v>
      </c>
      <c r="I6376">
        <v>75</v>
      </c>
      <c r="J6376">
        <v>18.8</v>
      </c>
      <c r="K6376">
        <v>1.3</v>
      </c>
      <c r="L6376">
        <v>65</v>
      </c>
      <c r="M6376">
        <v>17</v>
      </c>
      <c r="N6376">
        <v>5.2</v>
      </c>
      <c r="O6376">
        <v>19.2</v>
      </c>
      <c r="P6376">
        <v>38.9</v>
      </c>
      <c r="Q6376">
        <v>59</v>
      </c>
      <c r="R6376">
        <v>39.799999999999997</v>
      </c>
      <c r="S6376">
        <v>10</v>
      </c>
      <c r="T6376">
        <v>13500</v>
      </c>
      <c r="U6376">
        <v>19700</v>
      </c>
      <c r="V6376">
        <v>22300</v>
      </c>
    </row>
    <row r="6377" spans="1:22" x14ac:dyDescent="0.25">
      <c r="A6377" t="str">
        <f t="shared" si="99"/>
        <v>2018/20191MaleEnglish studiesUK</v>
      </c>
      <c r="B6377" t="s">
        <v>192</v>
      </c>
      <c r="C6377" t="s">
        <v>75</v>
      </c>
      <c r="D6377">
        <v>1</v>
      </c>
      <c r="E6377" t="s">
        <v>2</v>
      </c>
      <c r="F6377" t="s">
        <v>61</v>
      </c>
      <c r="G6377" t="s">
        <v>109</v>
      </c>
      <c r="H6377">
        <v>2930</v>
      </c>
      <c r="I6377">
        <v>2920</v>
      </c>
      <c r="J6377">
        <v>0.4</v>
      </c>
      <c r="K6377">
        <v>0.3</v>
      </c>
      <c r="L6377">
        <v>2905</v>
      </c>
      <c r="M6377">
        <v>5.2</v>
      </c>
      <c r="N6377">
        <v>9.8000000000000007</v>
      </c>
      <c r="O6377">
        <v>52.2</v>
      </c>
      <c r="P6377">
        <v>69.5</v>
      </c>
      <c r="Q6377">
        <v>84.5</v>
      </c>
      <c r="R6377">
        <v>32.299999999999997</v>
      </c>
      <c r="S6377">
        <v>1470</v>
      </c>
      <c r="T6377">
        <v>12000</v>
      </c>
      <c r="U6377">
        <v>17900</v>
      </c>
      <c r="V6377">
        <v>22300</v>
      </c>
    </row>
    <row r="6378" spans="1:22" x14ac:dyDescent="0.25">
      <c r="A6378" t="str">
        <f t="shared" si="99"/>
        <v>2018/20191MaleEnglish studiesNon-EU</v>
      </c>
      <c r="B6378" t="s">
        <v>192</v>
      </c>
      <c r="C6378" t="s">
        <v>75</v>
      </c>
      <c r="D6378">
        <v>1</v>
      </c>
      <c r="E6378" t="s">
        <v>2</v>
      </c>
      <c r="F6378" t="s">
        <v>125</v>
      </c>
      <c r="G6378" t="s">
        <v>109</v>
      </c>
      <c r="H6378">
        <v>235</v>
      </c>
      <c r="I6378">
        <v>230</v>
      </c>
      <c r="J6378">
        <v>29.4</v>
      </c>
      <c r="K6378">
        <v>1.3</v>
      </c>
      <c r="L6378">
        <v>160</v>
      </c>
      <c r="M6378">
        <v>9.1999999999999993</v>
      </c>
      <c r="N6378">
        <v>0.9</v>
      </c>
      <c r="O6378">
        <v>5.4</v>
      </c>
      <c r="P6378">
        <v>6.2</v>
      </c>
      <c r="Q6378">
        <v>60.5</v>
      </c>
      <c r="R6378">
        <v>55.1</v>
      </c>
      <c r="S6378">
        <v>10</v>
      </c>
      <c r="T6378">
        <v>13100</v>
      </c>
      <c r="U6378">
        <v>17900</v>
      </c>
      <c r="V6378">
        <v>21500</v>
      </c>
    </row>
    <row r="6379" spans="1:22" x14ac:dyDescent="0.25">
      <c r="A6379" t="str">
        <f t="shared" si="99"/>
        <v>2018/20191MaleGeneral, applied and forensic sciencesEU</v>
      </c>
      <c r="B6379" t="s">
        <v>192</v>
      </c>
      <c r="C6379" t="s">
        <v>75</v>
      </c>
      <c r="D6379">
        <v>1</v>
      </c>
      <c r="E6379" t="s">
        <v>2</v>
      </c>
      <c r="F6379" t="s">
        <v>21</v>
      </c>
      <c r="G6379" t="s">
        <v>147</v>
      </c>
      <c r="H6379">
        <v>30</v>
      </c>
      <c r="I6379">
        <v>30</v>
      </c>
      <c r="J6379">
        <v>15.1</v>
      </c>
      <c r="K6379">
        <v>3.4</v>
      </c>
      <c r="L6379">
        <v>25</v>
      </c>
      <c r="M6379">
        <v>12.2</v>
      </c>
      <c r="N6379">
        <v>4.7</v>
      </c>
      <c r="O6379">
        <v>25.6</v>
      </c>
      <c r="P6379">
        <v>41.9</v>
      </c>
      <c r="Q6379">
        <v>68</v>
      </c>
      <c r="R6379">
        <v>42.5</v>
      </c>
      <c r="S6379" t="s">
        <v>124</v>
      </c>
      <c r="T6379" t="s">
        <v>124</v>
      </c>
      <c r="U6379" t="s">
        <v>124</v>
      </c>
      <c r="V6379" t="s">
        <v>124</v>
      </c>
    </row>
    <row r="6380" spans="1:22" x14ac:dyDescent="0.25">
      <c r="A6380" t="str">
        <f t="shared" si="99"/>
        <v>2018/20191MaleGeneral, applied and forensic sciencesUK</v>
      </c>
      <c r="B6380" t="s">
        <v>192</v>
      </c>
      <c r="C6380" t="s">
        <v>75</v>
      </c>
      <c r="D6380">
        <v>1</v>
      </c>
      <c r="E6380" t="s">
        <v>2</v>
      </c>
      <c r="F6380" t="s">
        <v>61</v>
      </c>
      <c r="G6380" t="s">
        <v>147</v>
      </c>
      <c r="H6380">
        <v>625</v>
      </c>
      <c r="I6380">
        <v>625</v>
      </c>
      <c r="J6380">
        <v>1</v>
      </c>
      <c r="K6380">
        <v>0.2</v>
      </c>
      <c r="L6380">
        <v>615</v>
      </c>
      <c r="M6380">
        <v>2.9</v>
      </c>
      <c r="N6380">
        <v>6.4</v>
      </c>
      <c r="O6380">
        <v>59.1</v>
      </c>
      <c r="P6380">
        <v>75</v>
      </c>
      <c r="Q6380">
        <v>89.7</v>
      </c>
      <c r="R6380">
        <v>30.6</v>
      </c>
      <c r="S6380">
        <v>355</v>
      </c>
      <c r="T6380">
        <v>16400</v>
      </c>
      <c r="U6380">
        <v>20100</v>
      </c>
      <c r="V6380">
        <v>25200</v>
      </c>
    </row>
    <row r="6381" spans="1:22" x14ac:dyDescent="0.25">
      <c r="A6381" t="str">
        <f t="shared" si="99"/>
        <v>2018/20191MaleGeneral, applied and forensic sciencesNon-EU</v>
      </c>
      <c r="B6381" t="s">
        <v>192</v>
      </c>
      <c r="C6381" t="s">
        <v>75</v>
      </c>
      <c r="D6381">
        <v>1</v>
      </c>
      <c r="E6381" t="s">
        <v>2</v>
      </c>
      <c r="F6381" t="s">
        <v>125</v>
      </c>
      <c r="G6381" t="s">
        <v>147</v>
      </c>
      <c r="H6381">
        <v>50</v>
      </c>
      <c r="I6381">
        <v>45</v>
      </c>
      <c r="J6381">
        <v>43.4</v>
      </c>
      <c r="K6381">
        <v>2.8</v>
      </c>
      <c r="L6381">
        <v>25</v>
      </c>
      <c r="M6381">
        <v>10.3</v>
      </c>
      <c r="N6381">
        <v>0.7</v>
      </c>
      <c r="O6381">
        <v>11.4</v>
      </c>
      <c r="P6381">
        <v>20.7</v>
      </c>
      <c r="Q6381">
        <v>45.5</v>
      </c>
      <c r="R6381">
        <v>34.1</v>
      </c>
      <c r="S6381" t="s">
        <v>124</v>
      </c>
      <c r="T6381" t="s">
        <v>124</v>
      </c>
      <c r="U6381" t="s">
        <v>124</v>
      </c>
      <c r="V6381" t="s">
        <v>124</v>
      </c>
    </row>
    <row r="6382" spans="1:22" x14ac:dyDescent="0.25">
      <c r="A6382" t="str">
        <f t="shared" si="99"/>
        <v>2018/20191MaleGeography, earth and environmental studiesEU</v>
      </c>
      <c r="B6382" t="s">
        <v>192</v>
      </c>
      <c r="C6382" t="s">
        <v>75</v>
      </c>
      <c r="D6382">
        <v>1</v>
      </c>
      <c r="E6382" t="s">
        <v>2</v>
      </c>
      <c r="F6382" t="s">
        <v>21</v>
      </c>
      <c r="G6382" t="s">
        <v>148</v>
      </c>
      <c r="H6382">
        <v>55</v>
      </c>
      <c r="I6382">
        <v>55</v>
      </c>
      <c r="J6382">
        <v>11.7</v>
      </c>
      <c r="K6382">
        <v>0</v>
      </c>
      <c r="L6382">
        <v>50</v>
      </c>
      <c r="M6382">
        <v>18.899999999999999</v>
      </c>
      <c r="N6382">
        <v>10.8</v>
      </c>
      <c r="O6382">
        <v>16.2</v>
      </c>
      <c r="P6382">
        <v>26.7</v>
      </c>
      <c r="Q6382">
        <v>58.6</v>
      </c>
      <c r="R6382">
        <v>42.3</v>
      </c>
      <c r="S6382" t="s">
        <v>124</v>
      </c>
      <c r="T6382" t="s">
        <v>124</v>
      </c>
      <c r="U6382" t="s">
        <v>124</v>
      </c>
      <c r="V6382" t="s">
        <v>124</v>
      </c>
    </row>
    <row r="6383" spans="1:22" x14ac:dyDescent="0.25">
      <c r="A6383" t="str">
        <f t="shared" si="99"/>
        <v>2018/20191MaleGeography, earth and environmental studiesUK</v>
      </c>
      <c r="B6383" t="s">
        <v>192</v>
      </c>
      <c r="C6383" t="s">
        <v>75</v>
      </c>
      <c r="D6383">
        <v>1</v>
      </c>
      <c r="E6383" t="s">
        <v>2</v>
      </c>
      <c r="F6383" t="s">
        <v>61</v>
      </c>
      <c r="G6383" t="s">
        <v>148</v>
      </c>
      <c r="H6383">
        <v>3705</v>
      </c>
      <c r="I6383">
        <v>3690</v>
      </c>
      <c r="J6383">
        <v>0.5</v>
      </c>
      <c r="K6383">
        <v>0.4</v>
      </c>
      <c r="L6383">
        <v>3675</v>
      </c>
      <c r="M6383">
        <v>4.4000000000000004</v>
      </c>
      <c r="N6383">
        <v>8.1</v>
      </c>
      <c r="O6383">
        <v>53</v>
      </c>
      <c r="P6383">
        <v>72.400000000000006</v>
      </c>
      <c r="Q6383">
        <v>87</v>
      </c>
      <c r="R6383">
        <v>34</v>
      </c>
      <c r="S6383">
        <v>1890</v>
      </c>
      <c r="T6383">
        <v>15700</v>
      </c>
      <c r="U6383">
        <v>20800</v>
      </c>
      <c r="V6383">
        <v>25900</v>
      </c>
    </row>
    <row r="6384" spans="1:22" x14ac:dyDescent="0.25">
      <c r="A6384" t="str">
        <f t="shared" si="99"/>
        <v>2018/20191MaleGeography, earth and environmental studiesNon-EU</v>
      </c>
      <c r="B6384" t="s">
        <v>192</v>
      </c>
      <c r="C6384" t="s">
        <v>75</v>
      </c>
      <c r="D6384">
        <v>1</v>
      </c>
      <c r="E6384" t="s">
        <v>2</v>
      </c>
      <c r="F6384" t="s">
        <v>125</v>
      </c>
      <c r="G6384" t="s">
        <v>148</v>
      </c>
      <c r="H6384">
        <v>220</v>
      </c>
      <c r="I6384">
        <v>220</v>
      </c>
      <c r="J6384">
        <v>35.700000000000003</v>
      </c>
      <c r="K6384">
        <v>0.8</v>
      </c>
      <c r="L6384">
        <v>140</v>
      </c>
      <c r="M6384">
        <v>11.6</v>
      </c>
      <c r="N6384">
        <v>1.8</v>
      </c>
      <c r="O6384">
        <v>6</v>
      </c>
      <c r="P6384">
        <v>12.8</v>
      </c>
      <c r="Q6384">
        <v>50.9</v>
      </c>
      <c r="R6384">
        <v>44.9</v>
      </c>
      <c r="S6384">
        <v>10</v>
      </c>
      <c r="T6384">
        <v>15700</v>
      </c>
      <c r="U6384">
        <v>24800</v>
      </c>
      <c r="V6384">
        <v>36900</v>
      </c>
    </row>
    <row r="6385" spans="1:22" x14ac:dyDescent="0.25">
      <c r="A6385" t="str">
        <f t="shared" si="99"/>
        <v>2018/20191MaleHealth and social careEU</v>
      </c>
      <c r="B6385" t="s">
        <v>192</v>
      </c>
      <c r="C6385" t="s">
        <v>75</v>
      </c>
      <c r="D6385">
        <v>1</v>
      </c>
      <c r="E6385" t="s">
        <v>2</v>
      </c>
      <c r="F6385" t="s">
        <v>21</v>
      </c>
      <c r="G6385" t="s">
        <v>104</v>
      </c>
      <c r="H6385" t="s">
        <v>124</v>
      </c>
      <c r="I6385" t="s">
        <v>124</v>
      </c>
      <c r="J6385" t="s">
        <v>124</v>
      </c>
      <c r="K6385" t="s">
        <v>124</v>
      </c>
      <c r="L6385" t="s">
        <v>124</v>
      </c>
      <c r="M6385" t="s">
        <v>124</v>
      </c>
      <c r="N6385" t="s">
        <v>124</v>
      </c>
      <c r="O6385" t="s">
        <v>124</v>
      </c>
      <c r="P6385" t="s">
        <v>124</v>
      </c>
      <c r="Q6385" t="s">
        <v>124</v>
      </c>
      <c r="R6385" t="s">
        <v>124</v>
      </c>
      <c r="S6385" t="s">
        <v>124</v>
      </c>
      <c r="T6385" t="s">
        <v>124</v>
      </c>
      <c r="U6385" t="s">
        <v>124</v>
      </c>
      <c r="V6385" t="s">
        <v>124</v>
      </c>
    </row>
    <row r="6386" spans="1:22" x14ac:dyDescent="0.25">
      <c r="A6386" t="str">
        <f t="shared" si="99"/>
        <v>2018/20191MaleHealth and social careUK</v>
      </c>
      <c r="B6386" t="s">
        <v>192</v>
      </c>
      <c r="C6386" t="s">
        <v>75</v>
      </c>
      <c r="D6386">
        <v>1</v>
      </c>
      <c r="E6386" t="s">
        <v>2</v>
      </c>
      <c r="F6386" t="s">
        <v>61</v>
      </c>
      <c r="G6386" t="s">
        <v>104</v>
      </c>
      <c r="H6386">
        <v>645</v>
      </c>
      <c r="I6386">
        <v>640</v>
      </c>
      <c r="J6386">
        <v>0.4</v>
      </c>
      <c r="K6386">
        <v>0.2</v>
      </c>
      <c r="L6386">
        <v>640</v>
      </c>
      <c r="M6386">
        <v>2.4</v>
      </c>
      <c r="N6386">
        <v>4.4000000000000004</v>
      </c>
      <c r="O6386">
        <v>68.900000000000006</v>
      </c>
      <c r="P6386">
        <v>88</v>
      </c>
      <c r="Q6386">
        <v>92.8</v>
      </c>
      <c r="R6386">
        <v>23.9</v>
      </c>
      <c r="S6386">
        <v>430</v>
      </c>
      <c r="T6386">
        <v>18200</v>
      </c>
      <c r="U6386">
        <v>24800</v>
      </c>
      <c r="V6386">
        <v>29200</v>
      </c>
    </row>
    <row r="6387" spans="1:22" x14ac:dyDescent="0.25">
      <c r="A6387" t="str">
        <f t="shared" si="99"/>
        <v>2018/20191MaleHealth and social careNon-EU</v>
      </c>
      <c r="B6387" t="s">
        <v>192</v>
      </c>
      <c r="C6387" t="s">
        <v>75</v>
      </c>
      <c r="D6387">
        <v>1</v>
      </c>
      <c r="E6387" t="s">
        <v>2</v>
      </c>
      <c r="F6387" t="s">
        <v>125</v>
      </c>
      <c r="G6387" t="s">
        <v>104</v>
      </c>
      <c r="H6387">
        <v>5</v>
      </c>
      <c r="I6387">
        <v>5</v>
      </c>
      <c r="J6387">
        <v>0</v>
      </c>
      <c r="K6387">
        <v>15.4</v>
      </c>
      <c r="L6387">
        <v>5</v>
      </c>
      <c r="M6387">
        <v>0</v>
      </c>
      <c r="N6387">
        <v>9.1</v>
      </c>
      <c r="O6387">
        <v>54.5</v>
      </c>
      <c r="P6387">
        <v>72.7</v>
      </c>
      <c r="Q6387">
        <v>90.9</v>
      </c>
      <c r="R6387">
        <v>36.4</v>
      </c>
      <c r="S6387" t="s">
        <v>124</v>
      </c>
      <c r="T6387" t="s">
        <v>124</v>
      </c>
      <c r="U6387" t="s">
        <v>124</v>
      </c>
      <c r="V6387" t="s">
        <v>124</v>
      </c>
    </row>
    <row r="6388" spans="1:22" x14ac:dyDescent="0.25">
      <c r="A6388" t="str">
        <f t="shared" si="99"/>
        <v>2018/20191MaleHistory and archaeologyEU</v>
      </c>
      <c r="B6388" t="s">
        <v>192</v>
      </c>
      <c r="C6388" t="s">
        <v>75</v>
      </c>
      <c r="D6388">
        <v>1</v>
      </c>
      <c r="E6388" t="s">
        <v>2</v>
      </c>
      <c r="F6388" t="s">
        <v>21</v>
      </c>
      <c r="G6388" t="s">
        <v>113</v>
      </c>
      <c r="H6388">
        <v>145</v>
      </c>
      <c r="I6388">
        <v>145</v>
      </c>
      <c r="J6388">
        <v>14</v>
      </c>
      <c r="K6388">
        <v>1.4</v>
      </c>
      <c r="L6388">
        <v>125</v>
      </c>
      <c r="M6388">
        <v>16.7</v>
      </c>
      <c r="N6388">
        <v>7.7</v>
      </c>
      <c r="O6388">
        <v>17.3</v>
      </c>
      <c r="P6388">
        <v>30.2</v>
      </c>
      <c r="Q6388">
        <v>61.6</v>
      </c>
      <c r="R6388">
        <v>44.3</v>
      </c>
      <c r="S6388">
        <v>25</v>
      </c>
      <c r="T6388">
        <v>17500</v>
      </c>
      <c r="U6388">
        <v>23000</v>
      </c>
      <c r="V6388">
        <v>28800</v>
      </c>
    </row>
    <row r="6389" spans="1:22" x14ac:dyDescent="0.25">
      <c r="A6389" t="str">
        <f t="shared" si="99"/>
        <v>2018/20191MaleHistory and archaeologyUK</v>
      </c>
      <c r="B6389" t="s">
        <v>192</v>
      </c>
      <c r="C6389" t="s">
        <v>75</v>
      </c>
      <c r="D6389">
        <v>1</v>
      </c>
      <c r="E6389" t="s">
        <v>2</v>
      </c>
      <c r="F6389" t="s">
        <v>61</v>
      </c>
      <c r="G6389" t="s">
        <v>113</v>
      </c>
      <c r="H6389">
        <v>5350</v>
      </c>
      <c r="I6389">
        <v>5340</v>
      </c>
      <c r="J6389">
        <v>0.6</v>
      </c>
      <c r="K6389">
        <v>0.2</v>
      </c>
      <c r="L6389">
        <v>5305</v>
      </c>
      <c r="M6389">
        <v>4.8</v>
      </c>
      <c r="N6389">
        <v>8.6</v>
      </c>
      <c r="O6389">
        <v>51.1</v>
      </c>
      <c r="P6389">
        <v>70.099999999999994</v>
      </c>
      <c r="Q6389">
        <v>86</v>
      </c>
      <c r="R6389">
        <v>34.9</v>
      </c>
      <c r="S6389">
        <v>2625</v>
      </c>
      <c r="T6389">
        <v>13900</v>
      </c>
      <c r="U6389">
        <v>19000</v>
      </c>
      <c r="V6389">
        <v>24500</v>
      </c>
    </row>
    <row r="6390" spans="1:22" x14ac:dyDescent="0.25">
      <c r="A6390" t="str">
        <f t="shared" si="99"/>
        <v>2018/20191MaleHistory and archaeologyNon-EU</v>
      </c>
      <c r="B6390" t="s">
        <v>192</v>
      </c>
      <c r="C6390" t="s">
        <v>75</v>
      </c>
      <c r="D6390">
        <v>1</v>
      </c>
      <c r="E6390" t="s">
        <v>2</v>
      </c>
      <c r="F6390" t="s">
        <v>125</v>
      </c>
      <c r="G6390" t="s">
        <v>113</v>
      </c>
      <c r="H6390">
        <v>130</v>
      </c>
      <c r="I6390">
        <v>120</v>
      </c>
      <c r="J6390">
        <v>36.5</v>
      </c>
      <c r="K6390">
        <v>5.2</v>
      </c>
      <c r="L6390">
        <v>80</v>
      </c>
      <c r="M6390">
        <v>10.1</v>
      </c>
      <c r="N6390">
        <v>0.4</v>
      </c>
      <c r="O6390">
        <v>16.5</v>
      </c>
      <c r="P6390">
        <v>22.7</v>
      </c>
      <c r="Q6390">
        <v>53</v>
      </c>
      <c r="R6390">
        <v>36.4</v>
      </c>
      <c r="S6390">
        <v>20</v>
      </c>
      <c r="T6390">
        <v>23000</v>
      </c>
      <c r="U6390">
        <v>29600</v>
      </c>
      <c r="V6390">
        <v>33900</v>
      </c>
    </row>
    <row r="6391" spans="1:22" x14ac:dyDescent="0.25">
      <c r="A6391" t="str">
        <f t="shared" si="99"/>
        <v>2018/20191MaleLanguages and area studiesEU</v>
      </c>
      <c r="B6391" t="s">
        <v>192</v>
      </c>
      <c r="C6391" t="s">
        <v>75</v>
      </c>
      <c r="D6391">
        <v>1</v>
      </c>
      <c r="E6391" t="s">
        <v>2</v>
      </c>
      <c r="F6391" t="s">
        <v>21</v>
      </c>
      <c r="G6391" t="s">
        <v>149</v>
      </c>
      <c r="H6391">
        <v>95</v>
      </c>
      <c r="I6391">
        <v>90</v>
      </c>
      <c r="J6391">
        <v>25.2</v>
      </c>
      <c r="K6391">
        <v>3.7</v>
      </c>
      <c r="L6391">
        <v>70</v>
      </c>
      <c r="M6391">
        <v>26.1</v>
      </c>
      <c r="N6391">
        <v>7.4</v>
      </c>
      <c r="O6391">
        <v>17.8</v>
      </c>
      <c r="P6391">
        <v>27.5</v>
      </c>
      <c r="Q6391">
        <v>41.3</v>
      </c>
      <c r="R6391">
        <v>23.5</v>
      </c>
      <c r="S6391">
        <v>15</v>
      </c>
      <c r="T6391">
        <v>20800</v>
      </c>
      <c r="U6391">
        <v>21900</v>
      </c>
      <c r="V6391">
        <v>27700</v>
      </c>
    </row>
    <row r="6392" spans="1:22" x14ac:dyDescent="0.25">
      <c r="A6392" t="str">
        <f t="shared" si="99"/>
        <v>2018/20191MaleLanguages and area studiesUK</v>
      </c>
      <c r="B6392" t="s">
        <v>192</v>
      </c>
      <c r="C6392" t="s">
        <v>75</v>
      </c>
      <c r="D6392">
        <v>1</v>
      </c>
      <c r="E6392" t="s">
        <v>2</v>
      </c>
      <c r="F6392" t="s">
        <v>61</v>
      </c>
      <c r="G6392" t="s">
        <v>149</v>
      </c>
      <c r="H6392">
        <v>1685</v>
      </c>
      <c r="I6392">
        <v>1670</v>
      </c>
      <c r="J6392">
        <v>0.8</v>
      </c>
      <c r="K6392">
        <v>0.9</v>
      </c>
      <c r="L6392">
        <v>1660</v>
      </c>
      <c r="M6392">
        <v>10.9</v>
      </c>
      <c r="N6392">
        <v>11.7</v>
      </c>
      <c r="O6392">
        <v>52.6</v>
      </c>
      <c r="P6392">
        <v>65.400000000000006</v>
      </c>
      <c r="Q6392">
        <v>76.599999999999994</v>
      </c>
      <c r="R6392">
        <v>24</v>
      </c>
      <c r="S6392">
        <v>840</v>
      </c>
      <c r="T6392">
        <v>16800</v>
      </c>
      <c r="U6392">
        <v>22600</v>
      </c>
      <c r="V6392">
        <v>28100</v>
      </c>
    </row>
    <row r="6393" spans="1:22" x14ac:dyDescent="0.25">
      <c r="A6393" t="str">
        <f t="shared" si="99"/>
        <v>2018/20191MaleLanguages and area studiesNon-EU</v>
      </c>
      <c r="B6393" t="s">
        <v>192</v>
      </c>
      <c r="C6393" t="s">
        <v>75</v>
      </c>
      <c r="D6393">
        <v>1</v>
      </c>
      <c r="E6393" t="s">
        <v>2</v>
      </c>
      <c r="F6393" t="s">
        <v>125</v>
      </c>
      <c r="G6393" t="s">
        <v>149</v>
      </c>
      <c r="H6393">
        <v>80</v>
      </c>
      <c r="I6393">
        <v>80</v>
      </c>
      <c r="J6393">
        <v>49.6</v>
      </c>
      <c r="K6393">
        <v>0</v>
      </c>
      <c r="L6393">
        <v>40</v>
      </c>
      <c r="M6393">
        <v>13.5</v>
      </c>
      <c r="N6393">
        <v>2.9</v>
      </c>
      <c r="O6393">
        <v>4.0999999999999996</v>
      </c>
      <c r="P6393">
        <v>13.9</v>
      </c>
      <c r="Q6393">
        <v>34</v>
      </c>
      <c r="R6393">
        <v>30</v>
      </c>
      <c r="S6393" t="s">
        <v>124</v>
      </c>
      <c r="T6393" t="s">
        <v>124</v>
      </c>
      <c r="U6393" t="s">
        <v>124</v>
      </c>
      <c r="V6393" t="s">
        <v>124</v>
      </c>
    </row>
    <row r="6394" spans="1:22" x14ac:dyDescent="0.25">
      <c r="A6394" t="str">
        <f t="shared" si="99"/>
        <v>2018/20191MaleLawEU</v>
      </c>
      <c r="B6394" t="s">
        <v>192</v>
      </c>
      <c r="C6394" t="s">
        <v>75</v>
      </c>
      <c r="D6394">
        <v>1</v>
      </c>
      <c r="E6394" t="s">
        <v>2</v>
      </c>
      <c r="F6394" t="s">
        <v>21</v>
      </c>
      <c r="G6394" t="s">
        <v>7</v>
      </c>
      <c r="H6394">
        <v>310</v>
      </c>
      <c r="I6394">
        <v>305</v>
      </c>
      <c r="J6394">
        <v>22.9</v>
      </c>
      <c r="K6394">
        <v>1</v>
      </c>
      <c r="L6394">
        <v>235</v>
      </c>
      <c r="M6394">
        <v>11.2</v>
      </c>
      <c r="N6394">
        <v>6.1</v>
      </c>
      <c r="O6394">
        <v>12.9</v>
      </c>
      <c r="P6394">
        <v>26.7</v>
      </c>
      <c r="Q6394">
        <v>59.7</v>
      </c>
      <c r="R6394">
        <v>46.8</v>
      </c>
      <c r="S6394">
        <v>40</v>
      </c>
      <c r="T6394">
        <v>11700</v>
      </c>
      <c r="U6394">
        <v>19000</v>
      </c>
      <c r="V6394">
        <v>32100</v>
      </c>
    </row>
    <row r="6395" spans="1:22" x14ac:dyDescent="0.25">
      <c r="A6395" t="str">
        <f t="shared" si="99"/>
        <v>2018/20191MaleLawUK</v>
      </c>
      <c r="B6395" t="s">
        <v>192</v>
      </c>
      <c r="C6395" t="s">
        <v>75</v>
      </c>
      <c r="D6395">
        <v>1</v>
      </c>
      <c r="E6395" t="s">
        <v>2</v>
      </c>
      <c r="F6395" t="s">
        <v>61</v>
      </c>
      <c r="G6395" t="s">
        <v>7</v>
      </c>
      <c r="H6395">
        <v>3980</v>
      </c>
      <c r="I6395">
        <v>3970</v>
      </c>
      <c r="J6395">
        <v>2.1</v>
      </c>
      <c r="K6395">
        <v>0.2</v>
      </c>
      <c r="L6395">
        <v>3890</v>
      </c>
      <c r="M6395">
        <v>5.0999999999999996</v>
      </c>
      <c r="N6395">
        <v>7.3</v>
      </c>
      <c r="O6395">
        <v>44.2</v>
      </c>
      <c r="P6395">
        <v>68.900000000000006</v>
      </c>
      <c r="Q6395">
        <v>85.4</v>
      </c>
      <c r="R6395">
        <v>41.2</v>
      </c>
      <c r="S6395">
        <v>1705</v>
      </c>
      <c r="T6395">
        <v>15000</v>
      </c>
      <c r="U6395">
        <v>19700</v>
      </c>
      <c r="V6395">
        <v>25200</v>
      </c>
    </row>
    <row r="6396" spans="1:22" x14ac:dyDescent="0.25">
      <c r="A6396" t="str">
        <f t="shared" si="99"/>
        <v>2018/20191MaleLawNon-EU</v>
      </c>
      <c r="B6396" t="s">
        <v>192</v>
      </c>
      <c r="C6396" t="s">
        <v>75</v>
      </c>
      <c r="D6396">
        <v>1</v>
      </c>
      <c r="E6396" t="s">
        <v>2</v>
      </c>
      <c r="F6396" t="s">
        <v>125</v>
      </c>
      <c r="G6396" t="s">
        <v>7</v>
      </c>
      <c r="H6396">
        <v>1405</v>
      </c>
      <c r="I6396">
        <v>1395</v>
      </c>
      <c r="J6396">
        <v>47.4</v>
      </c>
      <c r="K6396">
        <v>0.8</v>
      </c>
      <c r="L6396">
        <v>735</v>
      </c>
      <c r="M6396">
        <v>14.7</v>
      </c>
      <c r="N6396">
        <v>2.6</v>
      </c>
      <c r="O6396">
        <v>2.9</v>
      </c>
      <c r="P6396">
        <v>8.9</v>
      </c>
      <c r="Q6396">
        <v>35.200000000000003</v>
      </c>
      <c r="R6396">
        <v>32.299999999999997</v>
      </c>
      <c r="S6396">
        <v>35</v>
      </c>
      <c r="T6396">
        <v>20800</v>
      </c>
      <c r="U6396">
        <v>32800</v>
      </c>
      <c r="V6396">
        <v>39400</v>
      </c>
    </row>
    <row r="6397" spans="1:22" x14ac:dyDescent="0.25">
      <c r="A6397" t="str">
        <f t="shared" si="99"/>
        <v>2018/20191MaleMaterials and technologyEU</v>
      </c>
      <c r="B6397" t="s">
        <v>192</v>
      </c>
      <c r="C6397" t="s">
        <v>75</v>
      </c>
      <c r="D6397">
        <v>1</v>
      </c>
      <c r="E6397" t="s">
        <v>2</v>
      </c>
      <c r="F6397" t="s">
        <v>21</v>
      </c>
      <c r="G6397" t="s">
        <v>150</v>
      </c>
      <c r="H6397">
        <v>115</v>
      </c>
      <c r="I6397">
        <v>115</v>
      </c>
      <c r="J6397">
        <v>31.5</v>
      </c>
      <c r="K6397">
        <v>0.4</v>
      </c>
      <c r="L6397">
        <v>80</v>
      </c>
      <c r="M6397">
        <v>16.7</v>
      </c>
      <c r="N6397">
        <v>5.8</v>
      </c>
      <c r="O6397">
        <v>24.2</v>
      </c>
      <c r="P6397">
        <v>33.200000000000003</v>
      </c>
      <c r="Q6397">
        <v>46.1</v>
      </c>
      <c r="R6397">
        <v>21.9</v>
      </c>
      <c r="S6397">
        <v>30</v>
      </c>
      <c r="T6397">
        <v>15300</v>
      </c>
      <c r="U6397">
        <v>20400</v>
      </c>
      <c r="V6397">
        <v>29200</v>
      </c>
    </row>
    <row r="6398" spans="1:22" x14ac:dyDescent="0.25">
      <c r="A6398" t="str">
        <f t="shared" si="99"/>
        <v>2018/20191MaleMaterials and technologyUK</v>
      </c>
      <c r="B6398" t="s">
        <v>192</v>
      </c>
      <c r="C6398" t="s">
        <v>75</v>
      </c>
      <c r="D6398">
        <v>1</v>
      </c>
      <c r="E6398" t="s">
        <v>2</v>
      </c>
      <c r="F6398" t="s">
        <v>61</v>
      </c>
      <c r="G6398" t="s">
        <v>150</v>
      </c>
      <c r="H6398">
        <v>1220</v>
      </c>
      <c r="I6398">
        <v>1215</v>
      </c>
      <c r="J6398">
        <v>1.3</v>
      </c>
      <c r="K6398">
        <v>0.4</v>
      </c>
      <c r="L6398">
        <v>1200</v>
      </c>
      <c r="M6398">
        <v>6.4</v>
      </c>
      <c r="N6398">
        <v>7.9</v>
      </c>
      <c r="O6398">
        <v>69.099999999999994</v>
      </c>
      <c r="P6398">
        <v>77.7</v>
      </c>
      <c r="Q6398">
        <v>84.4</v>
      </c>
      <c r="R6398">
        <v>15.3</v>
      </c>
      <c r="S6398">
        <v>800</v>
      </c>
      <c r="T6398">
        <v>14200</v>
      </c>
      <c r="U6398">
        <v>19700</v>
      </c>
      <c r="V6398">
        <v>26600</v>
      </c>
    </row>
    <row r="6399" spans="1:22" x14ac:dyDescent="0.25">
      <c r="A6399" t="str">
        <f t="shared" si="99"/>
        <v>2018/20191MaleMaterials and technologyNon-EU</v>
      </c>
      <c r="B6399" t="s">
        <v>192</v>
      </c>
      <c r="C6399" t="s">
        <v>75</v>
      </c>
      <c r="D6399">
        <v>1</v>
      </c>
      <c r="E6399" t="s">
        <v>2</v>
      </c>
      <c r="F6399" t="s">
        <v>125</v>
      </c>
      <c r="G6399" t="s">
        <v>150</v>
      </c>
      <c r="H6399">
        <v>275</v>
      </c>
      <c r="I6399">
        <v>275</v>
      </c>
      <c r="J6399">
        <v>44.7</v>
      </c>
      <c r="K6399">
        <v>0.8</v>
      </c>
      <c r="L6399">
        <v>150</v>
      </c>
      <c r="M6399">
        <v>16.8</v>
      </c>
      <c r="N6399">
        <v>1.5</v>
      </c>
      <c r="O6399">
        <v>6.2</v>
      </c>
      <c r="P6399">
        <v>11</v>
      </c>
      <c r="Q6399">
        <v>37.1</v>
      </c>
      <c r="R6399">
        <v>30.9</v>
      </c>
      <c r="S6399">
        <v>15</v>
      </c>
      <c r="T6399">
        <v>14600</v>
      </c>
      <c r="U6399">
        <v>21900</v>
      </c>
      <c r="V6399">
        <v>27000</v>
      </c>
    </row>
    <row r="6400" spans="1:22" x14ac:dyDescent="0.25">
      <c r="A6400" t="str">
        <f t="shared" si="99"/>
        <v>2018/20191MaleMathematical sciencesEU</v>
      </c>
      <c r="B6400" t="s">
        <v>192</v>
      </c>
      <c r="C6400" t="s">
        <v>75</v>
      </c>
      <c r="D6400">
        <v>1</v>
      </c>
      <c r="E6400" t="s">
        <v>2</v>
      </c>
      <c r="F6400" t="s">
        <v>21</v>
      </c>
      <c r="G6400" t="s">
        <v>5</v>
      </c>
      <c r="H6400">
        <v>205</v>
      </c>
      <c r="I6400">
        <v>200</v>
      </c>
      <c r="J6400">
        <v>23.3</v>
      </c>
      <c r="K6400">
        <v>1.6</v>
      </c>
      <c r="L6400">
        <v>155</v>
      </c>
      <c r="M6400">
        <v>10.8</v>
      </c>
      <c r="N6400">
        <v>4</v>
      </c>
      <c r="O6400">
        <v>15.7</v>
      </c>
      <c r="P6400">
        <v>37.9</v>
      </c>
      <c r="Q6400">
        <v>61.9</v>
      </c>
      <c r="R6400">
        <v>46.2</v>
      </c>
      <c r="S6400">
        <v>30</v>
      </c>
      <c r="T6400">
        <v>21200</v>
      </c>
      <c r="U6400">
        <v>29900</v>
      </c>
      <c r="V6400">
        <v>46700</v>
      </c>
    </row>
    <row r="6401" spans="1:22" x14ac:dyDescent="0.25">
      <c r="A6401" t="str">
        <f t="shared" si="99"/>
        <v>2018/20191MaleMathematical sciencesUK</v>
      </c>
      <c r="B6401" t="s">
        <v>192</v>
      </c>
      <c r="C6401" t="s">
        <v>75</v>
      </c>
      <c r="D6401">
        <v>1</v>
      </c>
      <c r="E6401" t="s">
        <v>2</v>
      </c>
      <c r="F6401" t="s">
        <v>61</v>
      </c>
      <c r="G6401" t="s">
        <v>5</v>
      </c>
      <c r="H6401">
        <v>3960</v>
      </c>
      <c r="I6401">
        <v>3950</v>
      </c>
      <c r="J6401">
        <v>0.5</v>
      </c>
      <c r="K6401">
        <v>0.2</v>
      </c>
      <c r="L6401">
        <v>3930</v>
      </c>
      <c r="M6401">
        <v>5.2</v>
      </c>
      <c r="N6401">
        <v>6.1</v>
      </c>
      <c r="O6401">
        <v>58.2</v>
      </c>
      <c r="P6401">
        <v>75.599999999999994</v>
      </c>
      <c r="Q6401">
        <v>88.3</v>
      </c>
      <c r="R6401">
        <v>30.1</v>
      </c>
      <c r="S6401">
        <v>2245</v>
      </c>
      <c r="T6401">
        <v>19300</v>
      </c>
      <c r="U6401">
        <v>25200</v>
      </c>
      <c r="V6401">
        <v>32100</v>
      </c>
    </row>
    <row r="6402" spans="1:22" x14ac:dyDescent="0.25">
      <c r="A6402" t="str">
        <f t="shared" si="99"/>
        <v>2018/20191MaleMathematical sciencesNon-EU</v>
      </c>
      <c r="B6402" t="s">
        <v>192</v>
      </c>
      <c r="C6402" t="s">
        <v>75</v>
      </c>
      <c r="D6402">
        <v>1</v>
      </c>
      <c r="E6402" t="s">
        <v>2</v>
      </c>
      <c r="F6402" t="s">
        <v>125</v>
      </c>
      <c r="G6402" t="s">
        <v>5</v>
      </c>
      <c r="H6402">
        <v>615</v>
      </c>
      <c r="I6402">
        <v>605</v>
      </c>
      <c r="J6402">
        <v>37.799999999999997</v>
      </c>
      <c r="K6402">
        <v>1.3</v>
      </c>
      <c r="L6402">
        <v>375</v>
      </c>
      <c r="M6402">
        <v>8.5</v>
      </c>
      <c r="N6402">
        <v>0.4</v>
      </c>
      <c r="O6402">
        <v>5.6</v>
      </c>
      <c r="P6402">
        <v>9.6</v>
      </c>
      <c r="Q6402">
        <v>53.4</v>
      </c>
      <c r="R6402">
        <v>47.8</v>
      </c>
      <c r="S6402">
        <v>35</v>
      </c>
      <c r="T6402">
        <v>30700</v>
      </c>
      <c r="U6402">
        <v>36900</v>
      </c>
      <c r="V6402">
        <v>53300</v>
      </c>
    </row>
    <row r="6403" spans="1:22" x14ac:dyDescent="0.25">
      <c r="A6403" t="str">
        <f t="shared" si="99"/>
        <v>2018/20191MaleMedia, journalism and communicationsEU</v>
      </c>
      <c r="B6403" t="s">
        <v>192</v>
      </c>
      <c r="C6403" t="s">
        <v>75</v>
      </c>
      <c r="D6403">
        <v>1</v>
      </c>
      <c r="E6403" t="s">
        <v>2</v>
      </c>
      <c r="F6403" t="s">
        <v>21</v>
      </c>
      <c r="G6403" t="s">
        <v>151</v>
      </c>
      <c r="H6403">
        <v>185</v>
      </c>
      <c r="I6403">
        <v>180</v>
      </c>
      <c r="J6403">
        <v>19.399999999999999</v>
      </c>
      <c r="K6403">
        <v>3</v>
      </c>
      <c r="L6403">
        <v>145</v>
      </c>
      <c r="M6403">
        <v>23.8</v>
      </c>
      <c r="N6403">
        <v>8.3000000000000007</v>
      </c>
      <c r="O6403">
        <v>31.2</v>
      </c>
      <c r="P6403">
        <v>41.9</v>
      </c>
      <c r="Q6403">
        <v>48.5</v>
      </c>
      <c r="R6403">
        <v>17.3</v>
      </c>
      <c r="S6403">
        <v>45</v>
      </c>
      <c r="T6403">
        <v>11700</v>
      </c>
      <c r="U6403">
        <v>17200</v>
      </c>
      <c r="V6403">
        <v>22100</v>
      </c>
    </row>
    <row r="6404" spans="1:22" x14ac:dyDescent="0.25">
      <c r="A6404" t="str">
        <f t="shared" ref="A6404:A6441" si="100">B6404&amp;D6404&amp;E6404&amp;G6404&amp;F6404</f>
        <v>2018/20191MaleMedia, journalism and communicationsUK</v>
      </c>
      <c r="B6404" t="s">
        <v>192</v>
      </c>
      <c r="C6404" t="s">
        <v>75</v>
      </c>
      <c r="D6404">
        <v>1</v>
      </c>
      <c r="E6404" t="s">
        <v>2</v>
      </c>
      <c r="F6404" t="s">
        <v>61</v>
      </c>
      <c r="G6404" t="s">
        <v>151</v>
      </c>
      <c r="H6404">
        <v>3675</v>
      </c>
      <c r="I6404">
        <v>3675</v>
      </c>
      <c r="J6404">
        <v>0.4</v>
      </c>
      <c r="K6404">
        <v>0.1</v>
      </c>
      <c r="L6404">
        <v>3655</v>
      </c>
      <c r="M6404">
        <v>4.4000000000000004</v>
      </c>
      <c r="N6404">
        <v>12.3</v>
      </c>
      <c r="O6404">
        <v>68.400000000000006</v>
      </c>
      <c r="P6404">
        <v>77.3</v>
      </c>
      <c r="Q6404">
        <v>82.9</v>
      </c>
      <c r="R6404">
        <v>14.5</v>
      </c>
      <c r="S6404">
        <v>2425</v>
      </c>
      <c r="T6404">
        <v>12000</v>
      </c>
      <c r="U6404">
        <v>16800</v>
      </c>
      <c r="V6404">
        <v>20800</v>
      </c>
    </row>
    <row r="6405" spans="1:22" x14ac:dyDescent="0.25">
      <c r="A6405" t="str">
        <f t="shared" si="100"/>
        <v>2018/20191MaleMedia, journalism and communicationsNon-EU</v>
      </c>
      <c r="B6405" t="s">
        <v>192</v>
      </c>
      <c r="C6405" t="s">
        <v>75</v>
      </c>
      <c r="D6405">
        <v>1</v>
      </c>
      <c r="E6405" t="s">
        <v>2</v>
      </c>
      <c r="F6405" t="s">
        <v>125</v>
      </c>
      <c r="G6405" t="s">
        <v>151</v>
      </c>
      <c r="H6405">
        <v>285</v>
      </c>
      <c r="I6405">
        <v>280</v>
      </c>
      <c r="J6405">
        <v>50.7</v>
      </c>
      <c r="K6405">
        <v>0.4</v>
      </c>
      <c r="L6405">
        <v>140</v>
      </c>
      <c r="M6405">
        <v>16.2</v>
      </c>
      <c r="N6405">
        <v>1.7</v>
      </c>
      <c r="O6405">
        <v>9.5</v>
      </c>
      <c r="P6405">
        <v>10.199999999999999</v>
      </c>
      <c r="Q6405">
        <v>31.3</v>
      </c>
      <c r="R6405">
        <v>21.9</v>
      </c>
      <c r="S6405">
        <v>25</v>
      </c>
      <c r="T6405">
        <v>15000</v>
      </c>
      <c r="U6405">
        <v>19700</v>
      </c>
      <c r="V6405">
        <v>24500</v>
      </c>
    </row>
    <row r="6406" spans="1:22" x14ac:dyDescent="0.25">
      <c r="A6406" t="str">
        <f t="shared" si="100"/>
        <v>2018/20191MaleMedical sciencesEU</v>
      </c>
      <c r="B6406" t="s">
        <v>192</v>
      </c>
      <c r="C6406" t="s">
        <v>75</v>
      </c>
      <c r="D6406">
        <v>1</v>
      </c>
      <c r="E6406" t="s">
        <v>2</v>
      </c>
      <c r="F6406" t="s">
        <v>21</v>
      </c>
      <c r="G6406" t="s">
        <v>152</v>
      </c>
      <c r="H6406">
        <v>45</v>
      </c>
      <c r="I6406">
        <v>45</v>
      </c>
      <c r="J6406">
        <v>7.5</v>
      </c>
      <c r="K6406">
        <v>0</v>
      </c>
      <c r="L6406">
        <v>40</v>
      </c>
      <c r="M6406">
        <v>7.8</v>
      </c>
      <c r="N6406">
        <v>2.2000000000000002</v>
      </c>
      <c r="O6406">
        <v>33.6</v>
      </c>
      <c r="P6406">
        <v>44.8</v>
      </c>
      <c r="Q6406">
        <v>82.5</v>
      </c>
      <c r="R6406">
        <v>48.9</v>
      </c>
      <c r="S6406">
        <v>15</v>
      </c>
      <c r="T6406">
        <v>25900</v>
      </c>
      <c r="U6406">
        <v>27400</v>
      </c>
      <c r="V6406">
        <v>31000</v>
      </c>
    </row>
    <row r="6407" spans="1:22" x14ac:dyDescent="0.25">
      <c r="A6407" t="str">
        <f t="shared" si="100"/>
        <v>2018/20191MaleMedical sciencesUK</v>
      </c>
      <c r="B6407" t="s">
        <v>192</v>
      </c>
      <c r="C6407" t="s">
        <v>75</v>
      </c>
      <c r="D6407">
        <v>1</v>
      </c>
      <c r="E6407" t="s">
        <v>2</v>
      </c>
      <c r="F6407" t="s">
        <v>61</v>
      </c>
      <c r="G6407" t="s">
        <v>152</v>
      </c>
      <c r="H6407">
        <v>1060</v>
      </c>
      <c r="I6407">
        <v>1060</v>
      </c>
      <c r="J6407">
        <v>0.5</v>
      </c>
      <c r="K6407">
        <v>0.1</v>
      </c>
      <c r="L6407">
        <v>1055</v>
      </c>
      <c r="M6407">
        <v>2.6</v>
      </c>
      <c r="N6407">
        <v>3.1</v>
      </c>
      <c r="O6407">
        <v>47.7</v>
      </c>
      <c r="P6407">
        <v>67.900000000000006</v>
      </c>
      <c r="Q6407">
        <v>93.8</v>
      </c>
      <c r="R6407">
        <v>46.1</v>
      </c>
      <c r="S6407">
        <v>500</v>
      </c>
      <c r="T6407">
        <v>21200</v>
      </c>
      <c r="U6407">
        <v>24800</v>
      </c>
      <c r="V6407">
        <v>29900</v>
      </c>
    </row>
    <row r="6408" spans="1:22" x14ac:dyDescent="0.25">
      <c r="A6408" t="str">
        <f t="shared" si="100"/>
        <v>2018/20191MaleMedical sciencesNon-EU</v>
      </c>
      <c r="B6408" t="s">
        <v>192</v>
      </c>
      <c r="C6408" t="s">
        <v>75</v>
      </c>
      <c r="D6408">
        <v>1</v>
      </c>
      <c r="E6408" t="s">
        <v>2</v>
      </c>
      <c r="F6408" t="s">
        <v>125</v>
      </c>
      <c r="G6408" t="s">
        <v>152</v>
      </c>
      <c r="H6408">
        <v>50</v>
      </c>
      <c r="I6408">
        <v>50</v>
      </c>
      <c r="J6408">
        <v>38.299999999999997</v>
      </c>
      <c r="K6408">
        <v>0</v>
      </c>
      <c r="L6408">
        <v>30</v>
      </c>
      <c r="M6408">
        <v>9.6</v>
      </c>
      <c r="N6408">
        <v>3.5</v>
      </c>
      <c r="O6408">
        <v>1.9</v>
      </c>
      <c r="P6408">
        <v>14.1</v>
      </c>
      <c r="Q6408">
        <v>48.6</v>
      </c>
      <c r="R6408">
        <v>46.7</v>
      </c>
      <c r="S6408" t="s">
        <v>124</v>
      </c>
      <c r="T6408" t="s">
        <v>124</v>
      </c>
      <c r="U6408" t="s">
        <v>124</v>
      </c>
      <c r="V6408" t="s">
        <v>124</v>
      </c>
    </row>
    <row r="6409" spans="1:22" x14ac:dyDescent="0.25">
      <c r="A6409" t="str">
        <f t="shared" si="100"/>
        <v>2018/20191MaleMedicine and dentistryEU</v>
      </c>
      <c r="B6409" t="s">
        <v>192</v>
      </c>
      <c r="C6409" t="s">
        <v>75</v>
      </c>
      <c r="D6409">
        <v>1</v>
      </c>
      <c r="E6409" t="s">
        <v>2</v>
      </c>
      <c r="F6409" t="s">
        <v>21</v>
      </c>
      <c r="G6409" t="s">
        <v>77</v>
      </c>
      <c r="H6409">
        <v>60</v>
      </c>
      <c r="I6409">
        <v>60</v>
      </c>
      <c r="J6409">
        <v>6.8</v>
      </c>
      <c r="K6409">
        <v>1.7</v>
      </c>
      <c r="L6409">
        <v>55</v>
      </c>
      <c r="M6409">
        <v>1.7</v>
      </c>
      <c r="N6409">
        <v>6.8</v>
      </c>
      <c r="O6409">
        <v>52.5</v>
      </c>
      <c r="P6409">
        <v>69.5</v>
      </c>
      <c r="Q6409">
        <v>84.7</v>
      </c>
      <c r="R6409">
        <v>32.200000000000003</v>
      </c>
      <c r="S6409">
        <v>30</v>
      </c>
      <c r="T6409">
        <v>34700</v>
      </c>
      <c r="U6409">
        <v>36500</v>
      </c>
      <c r="V6409">
        <v>38000</v>
      </c>
    </row>
    <row r="6410" spans="1:22" x14ac:dyDescent="0.25">
      <c r="A6410" t="str">
        <f t="shared" si="100"/>
        <v>2018/20191MaleMedicine and dentistryUK</v>
      </c>
      <c r="B6410" t="s">
        <v>192</v>
      </c>
      <c r="C6410" t="s">
        <v>75</v>
      </c>
      <c r="D6410">
        <v>1</v>
      </c>
      <c r="E6410" t="s">
        <v>2</v>
      </c>
      <c r="F6410" t="s">
        <v>61</v>
      </c>
      <c r="G6410" t="s">
        <v>77</v>
      </c>
      <c r="H6410">
        <v>3170</v>
      </c>
      <c r="I6410">
        <v>3170</v>
      </c>
      <c r="J6410">
        <v>0.4</v>
      </c>
      <c r="K6410">
        <v>0.1</v>
      </c>
      <c r="L6410">
        <v>3155</v>
      </c>
      <c r="M6410">
        <v>0.6</v>
      </c>
      <c r="N6410">
        <v>1.8</v>
      </c>
      <c r="O6410">
        <v>74.5</v>
      </c>
      <c r="P6410">
        <v>86.3</v>
      </c>
      <c r="Q6410">
        <v>97.2</v>
      </c>
      <c r="R6410">
        <v>22.7</v>
      </c>
      <c r="S6410">
        <v>2185</v>
      </c>
      <c r="T6410">
        <v>34300</v>
      </c>
      <c r="U6410">
        <v>36900</v>
      </c>
      <c r="V6410">
        <v>39400</v>
      </c>
    </row>
    <row r="6411" spans="1:22" x14ac:dyDescent="0.25">
      <c r="A6411" t="str">
        <f t="shared" si="100"/>
        <v>2018/20191MaleMedicine and dentistryNon-EU</v>
      </c>
      <c r="B6411" t="s">
        <v>192</v>
      </c>
      <c r="C6411" t="s">
        <v>75</v>
      </c>
      <c r="D6411">
        <v>1</v>
      </c>
      <c r="E6411" t="s">
        <v>2</v>
      </c>
      <c r="F6411" t="s">
        <v>125</v>
      </c>
      <c r="G6411" t="s">
        <v>77</v>
      </c>
      <c r="H6411">
        <v>265</v>
      </c>
      <c r="I6411">
        <v>265</v>
      </c>
      <c r="J6411">
        <v>20.9</v>
      </c>
      <c r="K6411">
        <v>1.1000000000000001</v>
      </c>
      <c r="L6411">
        <v>210</v>
      </c>
      <c r="M6411">
        <v>4.5</v>
      </c>
      <c r="N6411">
        <v>4.2</v>
      </c>
      <c r="O6411">
        <v>50.8</v>
      </c>
      <c r="P6411">
        <v>60.3</v>
      </c>
      <c r="Q6411">
        <v>70.400000000000006</v>
      </c>
      <c r="R6411">
        <v>19.600000000000001</v>
      </c>
      <c r="S6411">
        <v>130</v>
      </c>
      <c r="T6411">
        <v>34300</v>
      </c>
      <c r="U6411">
        <v>37200</v>
      </c>
      <c r="V6411">
        <v>39800</v>
      </c>
    </row>
    <row r="6412" spans="1:22" x14ac:dyDescent="0.25">
      <c r="A6412" t="str">
        <f t="shared" si="100"/>
        <v>2018/20191MaleNursing and midwiferyEU</v>
      </c>
      <c r="B6412" t="s">
        <v>192</v>
      </c>
      <c r="C6412" t="s">
        <v>75</v>
      </c>
      <c r="D6412">
        <v>1</v>
      </c>
      <c r="E6412" t="s">
        <v>2</v>
      </c>
      <c r="F6412" t="s">
        <v>21</v>
      </c>
      <c r="G6412" t="s">
        <v>153</v>
      </c>
      <c r="H6412">
        <v>25</v>
      </c>
      <c r="I6412">
        <v>25</v>
      </c>
      <c r="J6412">
        <v>12.5</v>
      </c>
      <c r="K6412">
        <v>0</v>
      </c>
      <c r="L6412">
        <v>20</v>
      </c>
      <c r="M6412">
        <v>8.3000000000000007</v>
      </c>
      <c r="N6412">
        <v>0</v>
      </c>
      <c r="O6412">
        <v>62.5</v>
      </c>
      <c r="P6412">
        <v>75</v>
      </c>
      <c r="Q6412">
        <v>79.2</v>
      </c>
      <c r="R6412">
        <v>16.7</v>
      </c>
      <c r="S6412">
        <v>15</v>
      </c>
      <c r="T6412">
        <v>24800</v>
      </c>
      <c r="U6412">
        <v>29400</v>
      </c>
      <c r="V6412">
        <v>32500</v>
      </c>
    </row>
    <row r="6413" spans="1:22" x14ac:dyDescent="0.25">
      <c r="A6413" t="str">
        <f t="shared" si="100"/>
        <v>2018/20191MaleNursing and midwiferyUK</v>
      </c>
      <c r="B6413" t="s">
        <v>192</v>
      </c>
      <c r="C6413" t="s">
        <v>75</v>
      </c>
      <c r="D6413">
        <v>1</v>
      </c>
      <c r="E6413" t="s">
        <v>2</v>
      </c>
      <c r="F6413" t="s">
        <v>61</v>
      </c>
      <c r="G6413" t="s">
        <v>153</v>
      </c>
      <c r="H6413">
        <v>1760</v>
      </c>
      <c r="I6413">
        <v>1755</v>
      </c>
      <c r="J6413">
        <v>0.8</v>
      </c>
      <c r="K6413">
        <v>0.1</v>
      </c>
      <c r="L6413">
        <v>1745</v>
      </c>
      <c r="M6413">
        <v>1.9</v>
      </c>
      <c r="N6413">
        <v>2.7</v>
      </c>
      <c r="O6413">
        <v>71.8</v>
      </c>
      <c r="P6413">
        <v>92.6</v>
      </c>
      <c r="Q6413">
        <v>94.6</v>
      </c>
      <c r="R6413">
        <v>22.8</v>
      </c>
      <c r="S6413">
        <v>1250</v>
      </c>
      <c r="T6413">
        <v>25600</v>
      </c>
      <c r="U6413">
        <v>29600</v>
      </c>
      <c r="V6413">
        <v>35400</v>
      </c>
    </row>
    <row r="6414" spans="1:22" x14ac:dyDescent="0.25">
      <c r="A6414" t="str">
        <f t="shared" si="100"/>
        <v>2018/20191MaleNursing and midwiferyNon-EU</v>
      </c>
      <c r="B6414" t="s">
        <v>192</v>
      </c>
      <c r="C6414" t="s">
        <v>75</v>
      </c>
      <c r="D6414">
        <v>1</v>
      </c>
      <c r="E6414" t="s">
        <v>2</v>
      </c>
      <c r="F6414" t="s">
        <v>125</v>
      </c>
      <c r="G6414" t="s">
        <v>153</v>
      </c>
      <c r="H6414">
        <v>50</v>
      </c>
      <c r="I6414">
        <v>45</v>
      </c>
      <c r="J6414">
        <v>44.7</v>
      </c>
      <c r="K6414">
        <v>2.1</v>
      </c>
      <c r="L6414">
        <v>25</v>
      </c>
      <c r="M6414">
        <v>8.5</v>
      </c>
      <c r="N6414">
        <v>0</v>
      </c>
      <c r="O6414">
        <v>23.4</v>
      </c>
      <c r="P6414">
        <v>44.7</v>
      </c>
      <c r="Q6414">
        <v>46.8</v>
      </c>
      <c r="R6414">
        <v>23.4</v>
      </c>
      <c r="S6414">
        <v>10</v>
      </c>
      <c r="T6414">
        <v>20100</v>
      </c>
      <c r="U6414">
        <v>32800</v>
      </c>
      <c r="V6414">
        <v>34300</v>
      </c>
    </row>
    <row r="6415" spans="1:22" x14ac:dyDescent="0.25">
      <c r="A6415" t="str">
        <f t="shared" si="100"/>
        <v>2018/20191MalePerforming artsEU</v>
      </c>
      <c r="B6415" t="s">
        <v>192</v>
      </c>
      <c r="C6415" t="s">
        <v>75</v>
      </c>
      <c r="D6415">
        <v>1</v>
      </c>
      <c r="E6415" t="s">
        <v>2</v>
      </c>
      <c r="F6415" t="s">
        <v>21</v>
      </c>
      <c r="G6415" t="s">
        <v>154</v>
      </c>
      <c r="H6415">
        <v>365</v>
      </c>
      <c r="I6415">
        <v>355</v>
      </c>
      <c r="J6415">
        <v>20.6</v>
      </c>
      <c r="K6415">
        <v>2.2999999999999998</v>
      </c>
      <c r="L6415">
        <v>285</v>
      </c>
      <c r="M6415">
        <v>23</v>
      </c>
      <c r="N6415">
        <v>5.9</v>
      </c>
      <c r="O6415">
        <v>33.5</v>
      </c>
      <c r="P6415">
        <v>41.4</v>
      </c>
      <c r="Q6415">
        <v>50.6</v>
      </c>
      <c r="R6415">
        <v>17.100000000000001</v>
      </c>
      <c r="S6415">
        <v>105</v>
      </c>
      <c r="T6415">
        <v>8600</v>
      </c>
      <c r="U6415">
        <v>14100</v>
      </c>
      <c r="V6415">
        <v>20100</v>
      </c>
    </row>
    <row r="6416" spans="1:22" x14ac:dyDescent="0.25">
      <c r="A6416" t="str">
        <f t="shared" si="100"/>
        <v>2018/20191MalePerforming artsUK</v>
      </c>
      <c r="B6416" t="s">
        <v>192</v>
      </c>
      <c r="C6416" t="s">
        <v>75</v>
      </c>
      <c r="D6416">
        <v>1</v>
      </c>
      <c r="E6416" t="s">
        <v>2</v>
      </c>
      <c r="F6416" t="s">
        <v>61</v>
      </c>
      <c r="G6416" t="s">
        <v>154</v>
      </c>
      <c r="H6416">
        <v>5570</v>
      </c>
      <c r="I6416">
        <v>5560</v>
      </c>
      <c r="J6416">
        <v>0.6</v>
      </c>
      <c r="K6416">
        <v>0.2</v>
      </c>
      <c r="L6416">
        <v>5525</v>
      </c>
      <c r="M6416">
        <v>4.5999999999999996</v>
      </c>
      <c r="N6416">
        <v>9.6999999999999993</v>
      </c>
      <c r="O6416">
        <v>69</v>
      </c>
      <c r="P6416">
        <v>79.099999999999994</v>
      </c>
      <c r="Q6416">
        <v>85.1</v>
      </c>
      <c r="R6416">
        <v>16.100000000000001</v>
      </c>
      <c r="S6416">
        <v>3500</v>
      </c>
      <c r="T6416">
        <v>9900</v>
      </c>
      <c r="U6416">
        <v>14300</v>
      </c>
      <c r="V6416">
        <v>18600</v>
      </c>
    </row>
    <row r="6417" spans="1:22" x14ac:dyDescent="0.25">
      <c r="A6417" t="str">
        <f t="shared" si="100"/>
        <v>2018/20191MalePerforming artsNon-EU</v>
      </c>
      <c r="B6417" t="s">
        <v>192</v>
      </c>
      <c r="C6417" t="s">
        <v>75</v>
      </c>
      <c r="D6417">
        <v>1</v>
      </c>
      <c r="E6417" t="s">
        <v>2</v>
      </c>
      <c r="F6417" t="s">
        <v>125</v>
      </c>
      <c r="G6417" t="s">
        <v>154</v>
      </c>
      <c r="H6417">
        <v>245</v>
      </c>
      <c r="I6417">
        <v>240</v>
      </c>
      <c r="J6417">
        <v>38.5</v>
      </c>
      <c r="K6417">
        <v>2.1</v>
      </c>
      <c r="L6417">
        <v>145</v>
      </c>
      <c r="M6417">
        <v>17.5</v>
      </c>
      <c r="N6417">
        <v>3.8</v>
      </c>
      <c r="O6417">
        <v>20.399999999999999</v>
      </c>
      <c r="P6417">
        <v>26.4</v>
      </c>
      <c r="Q6417">
        <v>40.200000000000003</v>
      </c>
      <c r="R6417">
        <v>19.8</v>
      </c>
      <c r="S6417">
        <v>35</v>
      </c>
      <c r="T6417">
        <v>7100</v>
      </c>
      <c r="U6417">
        <v>16100</v>
      </c>
      <c r="V6417">
        <v>17500</v>
      </c>
    </row>
    <row r="6418" spans="1:22" x14ac:dyDescent="0.25">
      <c r="A6418" t="str">
        <f t="shared" si="100"/>
        <v>2018/20191MalePharmacology, toxicology and pharmacyEU</v>
      </c>
      <c r="B6418" t="s">
        <v>192</v>
      </c>
      <c r="C6418" t="s">
        <v>75</v>
      </c>
      <c r="D6418">
        <v>1</v>
      </c>
      <c r="E6418" t="s">
        <v>2</v>
      </c>
      <c r="F6418" t="s">
        <v>21</v>
      </c>
      <c r="G6418" t="s">
        <v>78</v>
      </c>
      <c r="H6418">
        <v>20</v>
      </c>
      <c r="I6418">
        <v>20</v>
      </c>
      <c r="J6418">
        <v>6.2</v>
      </c>
      <c r="K6418">
        <v>4.5</v>
      </c>
      <c r="L6418">
        <v>20</v>
      </c>
      <c r="M6418">
        <v>14.1</v>
      </c>
      <c r="N6418">
        <v>4.7</v>
      </c>
      <c r="O6418">
        <v>32.799999999999997</v>
      </c>
      <c r="P6418">
        <v>50</v>
      </c>
      <c r="Q6418">
        <v>75</v>
      </c>
      <c r="R6418">
        <v>42.2</v>
      </c>
      <c r="S6418" t="s">
        <v>124</v>
      </c>
      <c r="T6418" t="s">
        <v>124</v>
      </c>
      <c r="U6418" t="s">
        <v>124</v>
      </c>
      <c r="V6418" t="s">
        <v>124</v>
      </c>
    </row>
    <row r="6419" spans="1:22" x14ac:dyDescent="0.25">
      <c r="A6419" t="str">
        <f t="shared" si="100"/>
        <v>2018/20191MalePharmacology, toxicology and pharmacyUK</v>
      </c>
      <c r="B6419" t="s">
        <v>192</v>
      </c>
      <c r="C6419" t="s">
        <v>75</v>
      </c>
      <c r="D6419">
        <v>1</v>
      </c>
      <c r="E6419" t="s">
        <v>2</v>
      </c>
      <c r="F6419" t="s">
        <v>61</v>
      </c>
      <c r="G6419" t="s">
        <v>78</v>
      </c>
      <c r="H6419">
        <v>1180</v>
      </c>
      <c r="I6419">
        <v>1175</v>
      </c>
      <c r="J6419">
        <v>3</v>
      </c>
      <c r="K6419">
        <v>0.1</v>
      </c>
      <c r="L6419">
        <v>1140</v>
      </c>
      <c r="M6419">
        <v>2</v>
      </c>
      <c r="N6419">
        <v>11.9</v>
      </c>
      <c r="O6419">
        <v>51.9</v>
      </c>
      <c r="P6419">
        <v>70.5</v>
      </c>
      <c r="Q6419">
        <v>83.2</v>
      </c>
      <c r="R6419">
        <v>31.3</v>
      </c>
      <c r="S6419">
        <v>505</v>
      </c>
      <c r="T6419">
        <v>15000</v>
      </c>
      <c r="U6419">
        <v>23000</v>
      </c>
      <c r="V6419">
        <v>29200</v>
      </c>
    </row>
    <row r="6420" spans="1:22" x14ac:dyDescent="0.25">
      <c r="A6420" t="str">
        <f t="shared" si="100"/>
        <v>2018/20191MalePharmacology, toxicology and pharmacyNon-EU</v>
      </c>
      <c r="B6420" t="s">
        <v>192</v>
      </c>
      <c r="C6420" t="s">
        <v>75</v>
      </c>
      <c r="D6420">
        <v>1</v>
      </c>
      <c r="E6420" t="s">
        <v>2</v>
      </c>
      <c r="F6420" t="s">
        <v>125</v>
      </c>
      <c r="G6420" t="s">
        <v>78</v>
      </c>
      <c r="H6420">
        <v>165</v>
      </c>
      <c r="I6420">
        <v>160</v>
      </c>
      <c r="J6420">
        <v>36.5</v>
      </c>
      <c r="K6420">
        <v>2.4</v>
      </c>
      <c r="L6420">
        <v>105</v>
      </c>
      <c r="M6420">
        <v>10.7</v>
      </c>
      <c r="N6420">
        <v>15.5</v>
      </c>
      <c r="O6420">
        <v>21</v>
      </c>
      <c r="P6420">
        <v>27.3</v>
      </c>
      <c r="Q6420">
        <v>37.299999999999997</v>
      </c>
      <c r="R6420">
        <v>16.3</v>
      </c>
      <c r="S6420">
        <v>30</v>
      </c>
      <c r="T6420">
        <v>22200</v>
      </c>
      <c r="U6420">
        <v>27900</v>
      </c>
      <c r="V6420">
        <v>29700</v>
      </c>
    </row>
    <row r="6421" spans="1:22" x14ac:dyDescent="0.25">
      <c r="A6421" t="str">
        <f t="shared" si="100"/>
        <v>2018/20191MalePhilosophy and religious studiesEU</v>
      </c>
      <c r="B6421" t="s">
        <v>192</v>
      </c>
      <c r="C6421" t="s">
        <v>75</v>
      </c>
      <c r="D6421">
        <v>1</v>
      </c>
      <c r="E6421" t="s">
        <v>2</v>
      </c>
      <c r="F6421" t="s">
        <v>21</v>
      </c>
      <c r="G6421" t="s">
        <v>115</v>
      </c>
      <c r="H6421">
        <v>80</v>
      </c>
      <c r="I6421">
        <v>80</v>
      </c>
      <c r="J6421">
        <v>29.9</v>
      </c>
      <c r="K6421">
        <v>2.6</v>
      </c>
      <c r="L6421">
        <v>55</v>
      </c>
      <c r="M6421">
        <v>18</v>
      </c>
      <c r="N6421">
        <v>7.3</v>
      </c>
      <c r="O6421">
        <v>14.4</v>
      </c>
      <c r="P6421">
        <v>24</v>
      </c>
      <c r="Q6421">
        <v>44.9</v>
      </c>
      <c r="R6421">
        <v>30.5</v>
      </c>
      <c r="S6421">
        <v>10</v>
      </c>
      <c r="T6421">
        <v>17500</v>
      </c>
      <c r="U6421">
        <v>21900</v>
      </c>
      <c r="V6421">
        <v>28800</v>
      </c>
    </row>
    <row r="6422" spans="1:22" x14ac:dyDescent="0.25">
      <c r="A6422" t="str">
        <f t="shared" si="100"/>
        <v>2018/20191MalePhilosophy and religious studiesUK</v>
      </c>
      <c r="B6422" t="s">
        <v>192</v>
      </c>
      <c r="C6422" t="s">
        <v>75</v>
      </c>
      <c r="D6422">
        <v>1</v>
      </c>
      <c r="E6422" t="s">
        <v>2</v>
      </c>
      <c r="F6422" t="s">
        <v>61</v>
      </c>
      <c r="G6422" t="s">
        <v>115</v>
      </c>
      <c r="H6422">
        <v>1635</v>
      </c>
      <c r="I6422">
        <v>1630</v>
      </c>
      <c r="J6422">
        <v>1.1000000000000001</v>
      </c>
      <c r="K6422">
        <v>0.4</v>
      </c>
      <c r="L6422">
        <v>1615</v>
      </c>
      <c r="M6422">
        <v>10.6</v>
      </c>
      <c r="N6422">
        <v>9.4</v>
      </c>
      <c r="O6422">
        <v>48.3</v>
      </c>
      <c r="P6422">
        <v>64.599999999999994</v>
      </c>
      <c r="Q6422">
        <v>79</v>
      </c>
      <c r="R6422">
        <v>30.7</v>
      </c>
      <c r="S6422">
        <v>740</v>
      </c>
      <c r="T6422">
        <v>13500</v>
      </c>
      <c r="U6422">
        <v>19700</v>
      </c>
      <c r="V6422">
        <v>25900</v>
      </c>
    </row>
    <row r="6423" spans="1:22" x14ac:dyDescent="0.25">
      <c r="A6423" t="str">
        <f t="shared" si="100"/>
        <v>2018/20191MalePhilosophy and religious studiesNon-EU</v>
      </c>
      <c r="B6423" t="s">
        <v>192</v>
      </c>
      <c r="C6423" t="s">
        <v>75</v>
      </c>
      <c r="D6423">
        <v>1</v>
      </c>
      <c r="E6423" t="s">
        <v>2</v>
      </c>
      <c r="F6423" t="s">
        <v>125</v>
      </c>
      <c r="G6423" t="s">
        <v>115</v>
      </c>
      <c r="H6423">
        <v>80</v>
      </c>
      <c r="I6423">
        <v>80</v>
      </c>
      <c r="J6423">
        <v>36.299999999999997</v>
      </c>
      <c r="K6423">
        <v>4.4000000000000004</v>
      </c>
      <c r="L6423">
        <v>50</v>
      </c>
      <c r="M6423">
        <v>16.8</v>
      </c>
      <c r="N6423">
        <v>1.7</v>
      </c>
      <c r="O6423">
        <v>11</v>
      </c>
      <c r="P6423">
        <v>15.7</v>
      </c>
      <c r="Q6423">
        <v>45.2</v>
      </c>
      <c r="R6423">
        <v>34.200000000000003</v>
      </c>
      <c r="S6423" t="s">
        <v>124</v>
      </c>
      <c r="T6423" t="s">
        <v>124</v>
      </c>
      <c r="U6423" t="s">
        <v>124</v>
      </c>
      <c r="V6423" t="s">
        <v>124</v>
      </c>
    </row>
    <row r="6424" spans="1:22" x14ac:dyDescent="0.25">
      <c r="A6424" t="str">
        <f t="shared" si="100"/>
        <v>2018/20191MalePhysics and astronomyEU</v>
      </c>
      <c r="B6424" t="s">
        <v>192</v>
      </c>
      <c r="C6424" t="s">
        <v>75</v>
      </c>
      <c r="D6424">
        <v>1</v>
      </c>
      <c r="E6424" t="s">
        <v>2</v>
      </c>
      <c r="F6424" t="s">
        <v>21</v>
      </c>
      <c r="G6424" t="s">
        <v>88</v>
      </c>
      <c r="H6424">
        <v>130</v>
      </c>
      <c r="I6424">
        <v>130</v>
      </c>
      <c r="J6424">
        <v>23.2</v>
      </c>
      <c r="K6424">
        <v>1.4</v>
      </c>
      <c r="L6424">
        <v>100</v>
      </c>
      <c r="M6424">
        <v>8.6999999999999993</v>
      </c>
      <c r="N6424">
        <v>0.8</v>
      </c>
      <c r="O6424">
        <v>16</v>
      </c>
      <c r="P6424">
        <v>33.1</v>
      </c>
      <c r="Q6424">
        <v>67.3</v>
      </c>
      <c r="R6424">
        <v>51.3</v>
      </c>
      <c r="S6424">
        <v>20</v>
      </c>
      <c r="T6424">
        <v>24500</v>
      </c>
      <c r="U6424">
        <v>28600</v>
      </c>
      <c r="V6424">
        <v>30700</v>
      </c>
    </row>
    <row r="6425" spans="1:22" x14ac:dyDescent="0.25">
      <c r="A6425" t="str">
        <f t="shared" si="100"/>
        <v>2018/20191MalePhysics and astronomyUK</v>
      </c>
      <c r="B6425" t="s">
        <v>192</v>
      </c>
      <c r="C6425" t="s">
        <v>75</v>
      </c>
      <c r="D6425">
        <v>1</v>
      </c>
      <c r="E6425" t="s">
        <v>2</v>
      </c>
      <c r="F6425" t="s">
        <v>61</v>
      </c>
      <c r="G6425" t="s">
        <v>88</v>
      </c>
      <c r="H6425">
        <v>2455</v>
      </c>
      <c r="I6425">
        <v>2455</v>
      </c>
      <c r="J6425">
        <v>0.3</v>
      </c>
      <c r="K6425">
        <v>0.1</v>
      </c>
      <c r="L6425">
        <v>2445</v>
      </c>
      <c r="M6425">
        <v>5.0999999999999996</v>
      </c>
      <c r="N6425">
        <v>5.5</v>
      </c>
      <c r="O6425">
        <v>46.6</v>
      </c>
      <c r="P6425">
        <v>70.099999999999994</v>
      </c>
      <c r="Q6425">
        <v>89</v>
      </c>
      <c r="R6425">
        <v>42.4</v>
      </c>
      <c r="S6425">
        <v>1110</v>
      </c>
      <c r="T6425">
        <v>19700</v>
      </c>
      <c r="U6425">
        <v>25900</v>
      </c>
      <c r="V6425">
        <v>30700</v>
      </c>
    </row>
    <row r="6426" spans="1:22" x14ac:dyDescent="0.25">
      <c r="A6426" t="str">
        <f t="shared" si="100"/>
        <v>2018/20191MalePhysics and astronomyNon-EU</v>
      </c>
      <c r="B6426" t="s">
        <v>192</v>
      </c>
      <c r="C6426" t="s">
        <v>75</v>
      </c>
      <c r="D6426">
        <v>1</v>
      </c>
      <c r="E6426" t="s">
        <v>2</v>
      </c>
      <c r="F6426" t="s">
        <v>125</v>
      </c>
      <c r="G6426" t="s">
        <v>88</v>
      </c>
      <c r="H6426">
        <v>155</v>
      </c>
      <c r="I6426">
        <v>155</v>
      </c>
      <c r="J6426">
        <v>38.299999999999997</v>
      </c>
      <c r="K6426">
        <v>1.3</v>
      </c>
      <c r="L6426">
        <v>95</v>
      </c>
      <c r="M6426">
        <v>10.9</v>
      </c>
      <c r="N6426">
        <v>1.9</v>
      </c>
      <c r="O6426">
        <v>5.3</v>
      </c>
      <c r="P6426">
        <v>18.7</v>
      </c>
      <c r="Q6426">
        <v>48.8</v>
      </c>
      <c r="R6426">
        <v>43.5</v>
      </c>
      <c r="S6426" t="s">
        <v>124</v>
      </c>
      <c r="T6426" t="s">
        <v>124</v>
      </c>
      <c r="U6426" t="s">
        <v>124</v>
      </c>
      <c r="V6426" t="s">
        <v>124</v>
      </c>
    </row>
    <row r="6427" spans="1:22" x14ac:dyDescent="0.25">
      <c r="A6427" t="str">
        <f t="shared" si="100"/>
        <v>2018/20191MalePoliticsEU</v>
      </c>
      <c r="B6427" t="s">
        <v>192</v>
      </c>
      <c r="C6427" t="s">
        <v>75</v>
      </c>
      <c r="D6427">
        <v>1</v>
      </c>
      <c r="E6427" t="s">
        <v>2</v>
      </c>
      <c r="F6427" t="s">
        <v>21</v>
      </c>
      <c r="G6427" t="s">
        <v>102</v>
      </c>
      <c r="H6427">
        <v>300</v>
      </c>
      <c r="I6427">
        <v>295</v>
      </c>
      <c r="J6427">
        <v>22.4</v>
      </c>
      <c r="K6427">
        <v>1.9</v>
      </c>
      <c r="L6427">
        <v>230</v>
      </c>
      <c r="M6427">
        <v>16</v>
      </c>
      <c r="N6427">
        <v>6.5</v>
      </c>
      <c r="O6427">
        <v>12.5</v>
      </c>
      <c r="P6427">
        <v>24.9</v>
      </c>
      <c r="Q6427">
        <v>55.1</v>
      </c>
      <c r="R6427">
        <v>42.6</v>
      </c>
      <c r="S6427">
        <v>30</v>
      </c>
      <c r="T6427">
        <v>14200</v>
      </c>
      <c r="U6427">
        <v>22600</v>
      </c>
      <c r="V6427">
        <v>31800</v>
      </c>
    </row>
    <row r="6428" spans="1:22" x14ac:dyDescent="0.25">
      <c r="A6428" t="str">
        <f t="shared" si="100"/>
        <v>2018/20191MalePoliticsUK</v>
      </c>
      <c r="B6428" t="s">
        <v>192</v>
      </c>
      <c r="C6428" t="s">
        <v>75</v>
      </c>
      <c r="D6428">
        <v>1</v>
      </c>
      <c r="E6428" t="s">
        <v>2</v>
      </c>
      <c r="F6428" t="s">
        <v>61</v>
      </c>
      <c r="G6428" t="s">
        <v>102</v>
      </c>
      <c r="H6428">
        <v>2865</v>
      </c>
      <c r="I6428">
        <v>2855</v>
      </c>
      <c r="J6428">
        <v>0.9</v>
      </c>
      <c r="K6428">
        <v>0.2</v>
      </c>
      <c r="L6428">
        <v>2830</v>
      </c>
      <c r="M6428">
        <v>6.2</v>
      </c>
      <c r="N6428">
        <v>8.5</v>
      </c>
      <c r="O6428">
        <v>53.8</v>
      </c>
      <c r="P6428">
        <v>70.599999999999994</v>
      </c>
      <c r="Q6428">
        <v>84.4</v>
      </c>
      <c r="R6428">
        <v>30.5</v>
      </c>
      <c r="S6428">
        <v>1470</v>
      </c>
      <c r="T6428">
        <v>15700</v>
      </c>
      <c r="U6428">
        <v>21500</v>
      </c>
      <c r="V6428">
        <v>27400</v>
      </c>
    </row>
    <row r="6429" spans="1:22" x14ac:dyDescent="0.25">
      <c r="A6429" t="str">
        <f t="shared" si="100"/>
        <v>2018/20191MalePoliticsNon-EU</v>
      </c>
      <c r="B6429" t="s">
        <v>192</v>
      </c>
      <c r="C6429" t="s">
        <v>75</v>
      </c>
      <c r="D6429">
        <v>1</v>
      </c>
      <c r="E6429" t="s">
        <v>2</v>
      </c>
      <c r="F6429" t="s">
        <v>125</v>
      </c>
      <c r="G6429" t="s">
        <v>102</v>
      </c>
      <c r="H6429">
        <v>370</v>
      </c>
      <c r="I6429">
        <v>360</v>
      </c>
      <c r="J6429">
        <v>36.200000000000003</v>
      </c>
      <c r="K6429">
        <v>2.2000000000000002</v>
      </c>
      <c r="L6429">
        <v>230</v>
      </c>
      <c r="M6429">
        <v>14.8</v>
      </c>
      <c r="N6429">
        <v>1.5</v>
      </c>
      <c r="O6429">
        <v>9.1999999999999993</v>
      </c>
      <c r="P6429">
        <v>14.7</v>
      </c>
      <c r="Q6429">
        <v>47.5</v>
      </c>
      <c r="R6429">
        <v>38.200000000000003</v>
      </c>
      <c r="S6429">
        <v>30</v>
      </c>
      <c r="T6429">
        <v>20800</v>
      </c>
      <c r="U6429">
        <v>25900</v>
      </c>
      <c r="V6429">
        <v>32800</v>
      </c>
    </row>
    <row r="6430" spans="1:22" x14ac:dyDescent="0.25">
      <c r="A6430" t="str">
        <f t="shared" si="100"/>
        <v>2018/20191MalePsychologyEU</v>
      </c>
      <c r="B6430" t="s">
        <v>192</v>
      </c>
      <c r="C6430" t="s">
        <v>75</v>
      </c>
      <c r="D6430">
        <v>1</v>
      </c>
      <c r="E6430" t="s">
        <v>2</v>
      </c>
      <c r="F6430" t="s">
        <v>21</v>
      </c>
      <c r="G6430" t="s">
        <v>20</v>
      </c>
      <c r="H6430">
        <v>110</v>
      </c>
      <c r="I6430">
        <v>110</v>
      </c>
      <c r="J6430">
        <v>11.3</v>
      </c>
      <c r="K6430">
        <v>1.4</v>
      </c>
      <c r="L6430">
        <v>95</v>
      </c>
      <c r="M6430">
        <v>12.8</v>
      </c>
      <c r="N6430">
        <v>4.2</v>
      </c>
      <c r="O6430">
        <v>22.6</v>
      </c>
      <c r="P6430">
        <v>46.1</v>
      </c>
      <c r="Q6430">
        <v>71.8</v>
      </c>
      <c r="R6430">
        <v>49.2</v>
      </c>
      <c r="S6430">
        <v>25</v>
      </c>
      <c r="T6430">
        <v>14600</v>
      </c>
      <c r="U6430">
        <v>17900</v>
      </c>
      <c r="V6430">
        <v>22600</v>
      </c>
    </row>
    <row r="6431" spans="1:22" x14ac:dyDescent="0.25">
      <c r="A6431" t="str">
        <f t="shared" si="100"/>
        <v>2018/20191MalePsychologyUK</v>
      </c>
      <c r="B6431" t="s">
        <v>192</v>
      </c>
      <c r="C6431" t="s">
        <v>75</v>
      </c>
      <c r="D6431">
        <v>1</v>
      </c>
      <c r="E6431" t="s">
        <v>2</v>
      </c>
      <c r="F6431" t="s">
        <v>61</v>
      </c>
      <c r="G6431" t="s">
        <v>20</v>
      </c>
      <c r="H6431">
        <v>2375</v>
      </c>
      <c r="I6431">
        <v>2375</v>
      </c>
      <c r="J6431">
        <v>0.9</v>
      </c>
      <c r="K6431">
        <v>0.1</v>
      </c>
      <c r="L6431">
        <v>2350</v>
      </c>
      <c r="M6431">
        <v>4.4000000000000004</v>
      </c>
      <c r="N6431">
        <v>7.2</v>
      </c>
      <c r="O6431">
        <v>52.9</v>
      </c>
      <c r="P6431">
        <v>74.599999999999994</v>
      </c>
      <c r="Q6431">
        <v>87.4</v>
      </c>
      <c r="R6431">
        <v>34.5</v>
      </c>
      <c r="S6431">
        <v>1210</v>
      </c>
      <c r="T6431">
        <v>13900</v>
      </c>
      <c r="U6431">
        <v>18600</v>
      </c>
      <c r="V6431">
        <v>23400</v>
      </c>
    </row>
    <row r="6432" spans="1:22" x14ac:dyDescent="0.25">
      <c r="A6432" t="str">
        <f t="shared" si="100"/>
        <v>2018/20191MalePsychologyNon-EU</v>
      </c>
      <c r="B6432" t="s">
        <v>192</v>
      </c>
      <c r="C6432" t="s">
        <v>75</v>
      </c>
      <c r="D6432">
        <v>1</v>
      </c>
      <c r="E6432" t="s">
        <v>2</v>
      </c>
      <c r="F6432" t="s">
        <v>125</v>
      </c>
      <c r="G6432" t="s">
        <v>20</v>
      </c>
      <c r="H6432">
        <v>180</v>
      </c>
      <c r="I6432">
        <v>180</v>
      </c>
      <c r="J6432">
        <v>46</v>
      </c>
      <c r="K6432">
        <v>0.8</v>
      </c>
      <c r="L6432">
        <v>100</v>
      </c>
      <c r="M6432">
        <v>8.1999999999999993</v>
      </c>
      <c r="N6432">
        <v>1.7</v>
      </c>
      <c r="O6432">
        <v>6.8</v>
      </c>
      <c r="P6432">
        <v>13.5</v>
      </c>
      <c r="Q6432">
        <v>44.2</v>
      </c>
      <c r="R6432">
        <v>37.4</v>
      </c>
      <c r="S6432">
        <v>10</v>
      </c>
      <c r="T6432">
        <v>15700</v>
      </c>
      <c r="U6432">
        <v>22300</v>
      </c>
      <c r="V6432">
        <v>27000</v>
      </c>
    </row>
    <row r="6433" spans="1:22" x14ac:dyDescent="0.25">
      <c r="A6433" t="str">
        <f t="shared" si="100"/>
        <v>2018/20191MaleSociology, social policy and anthropologyEU</v>
      </c>
      <c r="B6433" t="s">
        <v>192</v>
      </c>
      <c r="C6433" t="s">
        <v>75</v>
      </c>
      <c r="D6433">
        <v>1</v>
      </c>
      <c r="E6433" t="s">
        <v>2</v>
      </c>
      <c r="F6433" t="s">
        <v>21</v>
      </c>
      <c r="G6433" t="s">
        <v>99</v>
      </c>
      <c r="H6433">
        <v>100</v>
      </c>
      <c r="I6433">
        <v>95</v>
      </c>
      <c r="J6433">
        <v>8.5</v>
      </c>
      <c r="K6433">
        <v>2</v>
      </c>
      <c r="L6433">
        <v>90</v>
      </c>
      <c r="M6433">
        <v>20.3</v>
      </c>
      <c r="N6433">
        <v>3.1</v>
      </c>
      <c r="O6433">
        <v>29.6</v>
      </c>
      <c r="P6433">
        <v>45.7</v>
      </c>
      <c r="Q6433">
        <v>68.099999999999994</v>
      </c>
      <c r="R6433">
        <v>38.4</v>
      </c>
      <c r="S6433">
        <v>25</v>
      </c>
      <c r="T6433">
        <v>17500</v>
      </c>
      <c r="U6433">
        <v>19300</v>
      </c>
      <c r="V6433">
        <v>21900</v>
      </c>
    </row>
    <row r="6434" spans="1:22" x14ac:dyDescent="0.25">
      <c r="A6434" t="str">
        <f t="shared" si="100"/>
        <v>2018/20191MaleSociology, social policy and anthropologyUK</v>
      </c>
      <c r="B6434" t="s">
        <v>192</v>
      </c>
      <c r="C6434" t="s">
        <v>75</v>
      </c>
      <c r="D6434">
        <v>1</v>
      </c>
      <c r="E6434" t="s">
        <v>2</v>
      </c>
      <c r="F6434" t="s">
        <v>61</v>
      </c>
      <c r="G6434" t="s">
        <v>99</v>
      </c>
      <c r="H6434">
        <v>2600</v>
      </c>
      <c r="I6434">
        <v>2595</v>
      </c>
      <c r="J6434">
        <v>0.7</v>
      </c>
      <c r="K6434">
        <v>0.2</v>
      </c>
      <c r="L6434">
        <v>2575</v>
      </c>
      <c r="M6434">
        <v>3.9</v>
      </c>
      <c r="N6434">
        <v>9</v>
      </c>
      <c r="O6434">
        <v>61.2</v>
      </c>
      <c r="P6434">
        <v>77.099999999999994</v>
      </c>
      <c r="Q6434">
        <v>86.4</v>
      </c>
      <c r="R6434">
        <v>25.1</v>
      </c>
      <c r="S6434">
        <v>1545</v>
      </c>
      <c r="T6434">
        <v>14600</v>
      </c>
      <c r="U6434">
        <v>19000</v>
      </c>
      <c r="V6434">
        <v>24100</v>
      </c>
    </row>
    <row r="6435" spans="1:22" x14ac:dyDescent="0.25">
      <c r="A6435" t="str">
        <f t="shared" si="100"/>
        <v>2018/20191MaleSociology, social policy and anthropologyNon-EU</v>
      </c>
      <c r="B6435" t="s">
        <v>192</v>
      </c>
      <c r="C6435" t="s">
        <v>75</v>
      </c>
      <c r="D6435">
        <v>1</v>
      </c>
      <c r="E6435" t="s">
        <v>2</v>
      </c>
      <c r="F6435" t="s">
        <v>125</v>
      </c>
      <c r="G6435" t="s">
        <v>99</v>
      </c>
      <c r="H6435">
        <v>125</v>
      </c>
      <c r="I6435">
        <v>125</v>
      </c>
      <c r="J6435">
        <v>45.3</v>
      </c>
      <c r="K6435">
        <v>1.5</v>
      </c>
      <c r="L6435">
        <v>65</v>
      </c>
      <c r="M6435">
        <v>14.9</v>
      </c>
      <c r="N6435">
        <v>4.3</v>
      </c>
      <c r="O6435">
        <v>8.1</v>
      </c>
      <c r="P6435">
        <v>12.6</v>
      </c>
      <c r="Q6435">
        <v>35.6</v>
      </c>
      <c r="R6435">
        <v>27.5</v>
      </c>
      <c r="S6435" t="s">
        <v>124</v>
      </c>
      <c r="T6435" t="s">
        <v>124</v>
      </c>
      <c r="U6435" t="s">
        <v>124</v>
      </c>
      <c r="V6435" t="s">
        <v>124</v>
      </c>
    </row>
    <row r="6436" spans="1:22" x14ac:dyDescent="0.25">
      <c r="A6436" t="str">
        <f t="shared" si="100"/>
        <v>2018/20191MaleSport and exercise sciencesEU</v>
      </c>
      <c r="B6436" t="s">
        <v>192</v>
      </c>
      <c r="C6436" t="s">
        <v>75</v>
      </c>
      <c r="D6436">
        <v>1</v>
      </c>
      <c r="E6436" t="s">
        <v>2</v>
      </c>
      <c r="F6436" t="s">
        <v>21</v>
      </c>
      <c r="G6436" t="s">
        <v>82</v>
      </c>
      <c r="H6436">
        <v>115</v>
      </c>
      <c r="I6436">
        <v>105</v>
      </c>
      <c r="J6436">
        <v>24</v>
      </c>
      <c r="K6436">
        <v>5.3</v>
      </c>
      <c r="L6436">
        <v>80</v>
      </c>
      <c r="M6436">
        <v>26.5</v>
      </c>
      <c r="N6436">
        <v>6.1</v>
      </c>
      <c r="O6436">
        <v>18.7</v>
      </c>
      <c r="P6436">
        <v>30.4</v>
      </c>
      <c r="Q6436">
        <v>43.4</v>
      </c>
      <c r="R6436">
        <v>24.6</v>
      </c>
      <c r="S6436">
        <v>15</v>
      </c>
      <c r="T6436">
        <v>15000</v>
      </c>
      <c r="U6436">
        <v>18600</v>
      </c>
      <c r="V6436">
        <v>25900</v>
      </c>
    </row>
    <row r="6437" spans="1:22" x14ac:dyDescent="0.25">
      <c r="A6437" t="str">
        <f t="shared" si="100"/>
        <v>2018/20191MaleSport and exercise sciencesUK</v>
      </c>
      <c r="B6437" t="s">
        <v>192</v>
      </c>
      <c r="C6437" t="s">
        <v>75</v>
      </c>
      <c r="D6437">
        <v>1</v>
      </c>
      <c r="E6437" t="s">
        <v>2</v>
      </c>
      <c r="F6437" t="s">
        <v>61</v>
      </c>
      <c r="G6437" t="s">
        <v>82</v>
      </c>
      <c r="H6437">
        <v>6430</v>
      </c>
      <c r="I6437">
        <v>6425</v>
      </c>
      <c r="J6437">
        <v>0.5</v>
      </c>
      <c r="K6437">
        <v>0.1</v>
      </c>
      <c r="L6437">
        <v>6390</v>
      </c>
      <c r="M6437">
        <v>3.5</v>
      </c>
      <c r="N6437">
        <v>7.1</v>
      </c>
      <c r="O6437">
        <v>62.1</v>
      </c>
      <c r="P6437">
        <v>79.900000000000006</v>
      </c>
      <c r="Q6437">
        <v>89</v>
      </c>
      <c r="R6437">
        <v>26.9</v>
      </c>
      <c r="S6437">
        <v>3820</v>
      </c>
      <c r="T6437">
        <v>12800</v>
      </c>
      <c r="U6437">
        <v>17200</v>
      </c>
      <c r="V6437">
        <v>21200</v>
      </c>
    </row>
    <row r="6438" spans="1:22" x14ac:dyDescent="0.25">
      <c r="A6438" t="str">
        <f t="shared" si="100"/>
        <v>2018/20191MaleSport and exercise sciencesNon-EU</v>
      </c>
      <c r="B6438" t="s">
        <v>192</v>
      </c>
      <c r="C6438" t="s">
        <v>75</v>
      </c>
      <c r="D6438">
        <v>1</v>
      </c>
      <c r="E6438" t="s">
        <v>2</v>
      </c>
      <c r="F6438" t="s">
        <v>125</v>
      </c>
      <c r="G6438" t="s">
        <v>82</v>
      </c>
      <c r="H6438">
        <v>90</v>
      </c>
      <c r="I6438">
        <v>85</v>
      </c>
      <c r="J6438">
        <v>42.9</v>
      </c>
      <c r="K6438">
        <v>5.6</v>
      </c>
      <c r="L6438">
        <v>50</v>
      </c>
      <c r="M6438">
        <v>18.2</v>
      </c>
      <c r="N6438">
        <v>6</v>
      </c>
      <c r="O6438">
        <v>5.4</v>
      </c>
      <c r="P6438">
        <v>13.8</v>
      </c>
      <c r="Q6438">
        <v>32.9</v>
      </c>
      <c r="R6438">
        <v>27.5</v>
      </c>
      <c r="S6438" t="s">
        <v>124</v>
      </c>
      <c r="T6438" t="s">
        <v>124</v>
      </c>
      <c r="U6438" t="s">
        <v>124</v>
      </c>
      <c r="V6438" t="s">
        <v>124</v>
      </c>
    </row>
    <row r="6439" spans="1:22" x14ac:dyDescent="0.25">
      <c r="A6439" t="str">
        <f t="shared" si="100"/>
        <v>2018/20191MaleVeterinary sciencesEU</v>
      </c>
      <c r="B6439" t="s">
        <v>192</v>
      </c>
      <c r="C6439" t="s">
        <v>75</v>
      </c>
      <c r="D6439">
        <v>1</v>
      </c>
      <c r="E6439" t="s">
        <v>2</v>
      </c>
      <c r="F6439" t="s">
        <v>21</v>
      </c>
      <c r="G6439" t="s">
        <v>85</v>
      </c>
      <c r="H6439">
        <v>5</v>
      </c>
      <c r="I6439">
        <v>5</v>
      </c>
      <c r="J6439">
        <v>0</v>
      </c>
      <c r="K6439">
        <v>0</v>
      </c>
      <c r="L6439">
        <v>5</v>
      </c>
      <c r="M6439">
        <v>0</v>
      </c>
      <c r="N6439">
        <v>0</v>
      </c>
      <c r="O6439">
        <v>50</v>
      </c>
      <c r="P6439">
        <v>50</v>
      </c>
      <c r="Q6439">
        <v>100</v>
      </c>
      <c r="R6439">
        <v>50</v>
      </c>
      <c r="S6439" t="s">
        <v>124</v>
      </c>
      <c r="T6439" t="s">
        <v>124</v>
      </c>
      <c r="U6439" t="s">
        <v>124</v>
      </c>
      <c r="V6439" t="s">
        <v>124</v>
      </c>
    </row>
    <row r="6440" spans="1:22" x14ac:dyDescent="0.25">
      <c r="A6440" t="str">
        <f t="shared" si="100"/>
        <v>2018/20191MaleVeterinary sciencesUK</v>
      </c>
      <c r="B6440" t="s">
        <v>192</v>
      </c>
      <c r="C6440" t="s">
        <v>75</v>
      </c>
      <c r="D6440">
        <v>1</v>
      </c>
      <c r="E6440" t="s">
        <v>2</v>
      </c>
      <c r="F6440" t="s">
        <v>61</v>
      </c>
      <c r="G6440" t="s">
        <v>85</v>
      </c>
      <c r="H6440">
        <v>195</v>
      </c>
      <c r="I6440">
        <v>195</v>
      </c>
      <c r="J6440">
        <v>2.1</v>
      </c>
      <c r="K6440">
        <v>0</v>
      </c>
      <c r="L6440">
        <v>190</v>
      </c>
      <c r="M6440">
        <v>0.5</v>
      </c>
      <c r="N6440">
        <v>4.5999999999999996</v>
      </c>
      <c r="O6440">
        <v>69.2</v>
      </c>
      <c r="P6440">
        <v>82.6</v>
      </c>
      <c r="Q6440">
        <v>92.8</v>
      </c>
      <c r="R6440">
        <v>23.6</v>
      </c>
      <c r="S6440">
        <v>130</v>
      </c>
      <c r="T6440">
        <v>25900</v>
      </c>
      <c r="U6440">
        <v>29700</v>
      </c>
      <c r="V6440">
        <v>34300</v>
      </c>
    </row>
    <row r="6441" spans="1:22" x14ac:dyDescent="0.25">
      <c r="A6441" t="str">
        <f t="shared" si="100"/>
        <v>2018/20191MaleVeterinary sciencesNon-EU</v>
      </c>
      <c r="B6441" t="s">
        <v>192</v>
      </c>
      <c r="C6441" t="s">
        <v>75</v>
      </c>
      <c r="D6441">
        <v>1</v>
      </c>
      <c r="E6441" t="s">
        <v>2</v>
      </c>
      <c r="F6441" t="s">
        <v>125</v>
      </c>
      <c r="G6441" t="s">
        <v>85</v>
      </c>
      <c r="H6441">
        <v>10</v>
      </c>
      <c r="I6441">
        <v>5</v>
      </c>
      <c r="J6441">
        <v>14.3</v>
      </c>
      <c r="K6441">
        <v>12.5</v>
      </c>
      <c r="L6441">
        <v>5</v>
      </c>
      <c r="M6441">
        <v>28.6</v>
      </c>
      <c r="N6441">
        <v>14.3</v>
      </c>
      <c r="O6441">
        <v>42.9</v>
      </c>
      <c r="P6441">
        <v>42.9</v>
      </c>
      <c r="Q6441">
        <v>42.9</v>
      </c>
      <c r="R6441">
        <v>0</v>
      </c>
      <c r="S6441" t="s">
        <v>124</v>
      </c>
      <c r="T6441" t="s">
        <v>124</v>
      </c>
      <c r="U6441" t="s">
        <v>124</v>
      </c>
      <c r="V6441" t="s">
        <v>124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2"/>
  <sheetViews>
    <sheetView topLeftCell="A58" workbookViewId="0">
      <selection activeCell="P2" sqref="P2"/>
    </sheetView>
  </sheetViews>
  <sheetFormatPr defaultRowHeight="15" x14ac:dyDescent="0.25"/>
  <cols>
    <col min="1" max="1" width="29.140625" customWidth="1"/>
    <col min="13" max="13" width="12" bestFit="1" customWidth="1"/>
  </cols>
  <sheetData>
    <row r="1" spans="1:21" x14ac:dyDescent="0.25">
      <c r="A1">
        <v>1</v>
      </c>
      <c r="B1">
        <v>2</v>
      </c>
      <c r="C1">
        <v>3</v>
      </c>
      <c r="D1">
        <v>4</v>
      </c>
      <c r="E1">
        <v>5</v>
      </c>
      <c r="F1">
        <v>6</v>
      </c>
      <c r="G1">
        <v>7</v>
      </c>
      <c r="H1">
        <v>8</v>
      </c>
      <c r="I1">
        <v>9</v>
      </c>
      <c r="J1">
        <v>10</v>
      </c>
      <c r="K1">
        <v>11</v>
      </c>
      <c r="L1">
        <v>12</v>
      </c>
      <c r="M1">
        <v>13</v>
      </c>
      <c r="N1">
        <v>14</v>
      </c>
      <c r="O1">
        <v>15</v>
      </c>
      <c r="P1">
        <v>16</v>
      </c>
      <c r="Q1">
        <v>17</v>
      </c>
      <c r="R1">
        <v>18</v>
      </c>
      <c r="S1">
        <v>19</v>
      </c>
      <c r="T1">
        <v>20</v>
      </c>
      <c r="U1">
        <v>21</v>
      </c>
    </row>
    <row r="2" spans="1:21" x14ac:dyDescent="0.25">
      <c r="B2" t="s">
        <v>128</v>
      </c>
      <c r="C2" t="s">
        <v>129</v>
      </c>
      <c r="D2" t="s">
        <v>121</v>
      </c>
      <c r="E2" t="s">
        <v>130</v>
      </c>
      <c r="F2" t="s">
        <v>195</v>
      </c>
      <c r="G2" t="s">
        <v>22</v>
      </c>
      <c r="H2" t="s">
        <v>190</v>
      </c>
      <c r="I2" t="s">
        <v>23</v>
      </c>
      <c r="J2" t="s">
        <v>191</v>
      </c>
      <c r="K2" t="s">
        <v>24</v>
      </c>
      <c r="L2" t="s">
        <v>25</v>
      </c>
      <c r="M2" t="s">
        <v>26</v>
      </c>
      <c r="N2" t="s">
        <v>27</v>
      </c>
      <c r="O2" t="s">
        <v>28</v>
      </c>
      <c r="P2" t="s">
        <v>29</v>
      </c>
      <c r="Q2" t="s">
        <v>212</v>
      </c>
      <c r="R2" t="s">
        <v>30</v>
      </c>
      <c r="S2" t="s">
        <v>132</v>
      </c>
      <c r="T2" t="s">
        <v>133</v>
      </c>
      <c r="U2" t="s">
        <v>134</v>
      </c>
    </row>
    <row r="3" spans="1:21" x14ac:dyDescent="0.25">
      <c r="A3" t="str">
        <f>B3&amp;D3&amp;E3&amp;F3</f>
        <v>2014/20155FemaleBG</v>
      </c>
      <c r="B3" t="s">
        <v>37</v>
      </c>
      <c r="C3" t="s">
        <v>136</v>
      </c>
      <c r="D3">
        <v>5</v>
      </c>
      <c r="E3" t="s">
        <v>1</v>
      </c>
      <c r="F3" t="s">
        <v>155</v>
      </c>
      <c r="G3">
        <v>75</v>
      </c>
      <c r="H3">
        <v>70</v>
      </c>
      <c r="I3">
        <v>33.799999999999997</v>
      </c>
      <c r="J3">
        <v>4.0999999999999996</v>
      </c>
      <c r="K3">
        <v>45</v>
      </c>
      <c r="L3">
        <v>19.7</v>
      </c>
      <c r="M3">
        <v>4.2</v>
      </c>
      <c r="N3">
        <v>40.799999999999997</v>
      </c>
      <c r="O3">
        <v>42.3</v>
      </c>
      <c r="P3">
        <v>42.3</v>
      </c>
      <c r="Q3">
        <v>1.4</v>
      </c>
      <c r="R3">
        <v>25</v>
      </c>
      <c r="S3">
        <v>22300</v>
      </c>
      <c r="T3">
        <v>31000</v>
      </c>
      <c r="U3">
        <v>47400</v>
      </c>
    </row>
    <row r="4" spans="1:21" x14ac:dyDescent="0.25">
      <c r="A4" t="str">
        <f t="shared" ref="A4:A67" si="0">B4&amp;D4&amp;E4&amp;F4</f>
        <v>2014/20153FemaleBG</v>
      </c>
      <c r="B4" t="s">
        <v>37</v>
      </c>
      <c r="C4" t="s">
        <v>137</v>
      </c>
      <c r="D4">
        <v>3</v>
      </c>
      <c r="E4" t="s">
        <v>1</v>
      </c>
      <c r="F4" t="s">
        <v>155</v>
      </c>
      <c r="G4">
        <v>265</v>
      </c>
      <c r="H4">
        <v>255</v>
      </c>
      <c r="I4">
        <v>21.4</v>
      </c>
      <c r="J4">
        <v>3</v>
      </c>
      <c r="K4">
        <v>200</v>
      </c>
      <c r="L4">
        <v>17.100000000000001</v>
      </c>
      <c r="M4">
        <v>4.7</v>
      </c>
      <c r="N4">
        <v>44.4</v>
      </c>
      <c r="O4">
        <v>54.5</v>
      </c>
      <c r="P4">
        <v>56.8</v>
      </c>
      <c r="Q4">
        <v>12.5</v>
      </c>
      <c r="R4">
        <v>110</v>
      </c>
      <c r="S4">
        <v>19300</v>
      </c>
      <c r="T4">
        <v>24500</v>
      </c>
      <c r="U4">
        <v>32100</v>
      </c>
    </row>
    <row r="5" spans="1:21" x14ac:dyDescent="0.25">
      <c r="A5" t="str">
        <f t="shared" si="0"/>
        <v>2014/20151FemaleBG</v>
      </c>
      <c r="B5" t="s">
        <v>37</v>
      </c>
      <c r="C5" t="s">
        <v>138</v>
      </c>
      <c r="D5">
        <v>1</v>
      </c>
      <c r="E5" t="s">
        <v>1</v>
      </c>
      <c r="F5" t="s">
        <v>155</v>
      </c>
      <c r="G5">
        <v>455</v>
      </c>
      <c r="H5">
        <v>450</v>
      </c>
      <c r="I5">
        <v>16.7</v>
      </c>
      <c r="J5">
        <v>1.5</v>
      </c>
      <c r="K5">
        <v>375</v>
      </c>
      <c r="L5">
        <v>17.3</v>
      </c>
      <c r="M5">
        <v>5.0999999999999996</v>
      </c>
      <c r="N5">
        <v>37.1</v>
      </c>
      <c r="O5">
        <v>49.3</v>
      </c>
      <c r="P5">
        <v>60.9</v>
      </c>
      <c r="Q5">
        <v>23.8</v>
      </c>
      <c r="R5">
        <v>155</v>
      </c>
      <c r="S5">
        <v>13900</v>
      </c>
      <c r="T5">
        <v>19000</v>
      </c>
      <c r="U5">
        <v>23700</v>
      </c>
    </row>
    <row r="6" spans="1:21" x14ac:dyDescent="0.25">
      <c r="A6" t="str">
        <f t="shared" si="0"/>
        <v>2014/20155Female + maleBG</v>
      </c>
      <c r="B6" t="s">
        <v>37</v>
      </c>
      <c r="C6" t="s">
        <v>136</v>
      </c>
      <c r="D6">
        <v>5</v>
      </c>
      <c r="E6" t="s">
        <v>127</v>
      </c>
      <c r="F6" t="s">
        <v>155</v>
      </c>
      <c r="G6">
        <v>125</v>
      </c>
      <c r="H6">
        <v>120</v>
      </c>
      <c r="I6">
        <v>37.200000000000003</v>
      </c>
      <c r="J6">
        <v>3.2</v>
      </c>
      <c r="K6">
        <v>75</v>
      </c>
      <c r="L6">
        <v>21.5</v>
      </c>
      <c r="M6">
        <v>5</v>
      </c>
      <c r="N6">
        <v>34.700000000000003</v>
      </c>
      <c r="O6">
        <v>35.5</v>
      </c>
      <c r="P6">
        <v>36.4</v>
      </c>
      <c r="Q6">
        <v>1.7</v>
      </c>
      <c r="R6">
        <v>40</v>
      </c>
      <c r="S6">
        <v>24100</v>
      </c>
      <c r="T6">
        <v>32200</v>
      </c>
      <c r="U6">
        <v>48200</v>
      </c>
    </row>
    <row r="7" spans="1:21" x14ac:dyDescent="0.25">
      <c r="A7" t="str">
        <f t="shared" si="0"/>
        <v>2014/20153Female + maleBG</v>
      </c>
      <c r="B7" t="s">
        <v>37</v>
      </c>
      <c r="C7" t="s">
        <v>137</v>
      </c>
      <c r="D7">
        <v>3</v>
      </c>
      <c r="E7" t="s">
        <v>127</v>
      </c>
      <c r="F7" t="s">
        <v>155</v>
      </c>
      <c r="G7">
        <v>495</v>
      </c>
      <c r="H7">
        <v>480</v>
      </c>
      <c r="I7">
        <v>24.1</v>
      </c>
      <c r="J7">
        <v>3</v>
      </c>
      <c r="K7">
        <v>365</v>
      </c>
      <c r="L7">
        <v>21.2</v>
      </c>
      <c r="M7">
        <v>3.7</v>
      </c>
      <c r="N7">
        <v>41.1</v>
      </c>
      <c r="O7">
        <v>48.5</v>
      </c>
      <c r="P7">
        <v>51</v>
      </c>
      <c r="Q7">
        <v>10</v>
      </c>
      <c r="R7">
        <v>190</v>
      </c>
      <c r="S7">
        <v>19200</v>
      </c>
      <c r="T7">
        <v>25600</v>
      </c>
      <c r="U7">
        <v>33800</v>
      </c>
    </row>
    <row r="8" spans="1:21" x14ac:dyDescent="0.25">
      <c r="A8" t="str">
        <f t="shared" si="0"/>
        <v>2014/20151Female + maleBG</v>
      </c>
      <c r="B8" t="s">
        <v>37</v>
      </c>
      <c r="C8" t="s">
        <v>138</v>
      </c>
      <c r="D8">
        <v>1</v>
      </c>
      <c r="E8" t="s">
        <v>127</v>
      </c>
      <c r="F8" t="s">
        <v>155</v>
      </c>
      <c r="G8">
        <v>875</v>
      </c>
      <c r="H8">
        <v>860</v>
      </c>
      <c r="I8">
        <v>18.7</v>
      </c>
      <c r="J8">
        <v>1.6</v>
      </c>
      <c r="K8">
        <v>700</v>
      </c>
      <c r="L8">
        <v>17.7</v>
      </c>
      <c r="M8">
        <v>5.2</v>
      </c>
      <c r="N8">
        <v>35.700000000000003</v>
      </c>
      <c r="O8">
        <v>46</v>
      </c>
      <c r="P8">
        <v>58.4</v>
      </c>
      <c r="Q8">
        <v>22.8</v>
      </c>
      <c r="R8">
        <v>285</v>
      </c>
      <c r="S8">
        <v>13900</v>
      </c>
      <c r="T8">
        <v>19300</v>
      </c>
      <c r="U8">
        <v>24800</v>
      </c>
    </row>
    <row r="9" spans="1:21" x14ac:dyDescent="0.25">
      <c r="A9" t="str">
        <f t="shared" si="0"/>
        <v>2014/20155MaleBG</v>
      </c>
      <c r="B9" t="s">
        <v>37</v>
      </c>
      <c r="C9" t="s">
        <v>136</v>
      </c>
      <c r="D9">
        <v>5</v>
      </c>
      <c r="E9" t="s">
        <v>2</v>
      </c>
      <c r="F9" t="s">
        <v>155</v>
      </c>
      <c r="G9">
        <v>50</v>
      </c>
      <c r="H9">
        <v>50</v>
      </c>
      <c r="I9">
        <v>42</v>
      </c>
      <c r="J9">
        <v>2</v>
      </c>
      <c r="K9">
        <v>30</v>
      </c>
      <c r="L9">
        <v>24</v>
      </c>
      <c r="M9">
        <v>6</v>
      </c>
      <c r="N9">
        <v>26</v>
      </c>
      <c r="O9">
        <v>26</v>
      </c>
      <c r="P9">
        <v>28</v>
      </c>
      <c r="Q9">
        <v>2</v>
      </c>
      <c r="R9">
        <v>15</v>
      </c>
      <c r="S9">
        <v>31400</v>
      </c>
      <c r="T9">
        <v>36500</v>
      </c>
      <c r="U9">
        <v>50000</v>
      </c>
    </row>
    <row r="10" spans="1:21" x14ac:dyDescent="0.25">
      <c r="A10" t="str">
        <f t="shared" si="0"/>
        <v>2014/20153MaleBG</v>
      </c>
      <c r="B10" t="s">
        <v>37</v>
      </c>
      <c r="C10" t="s">
        <v>137</v>
      </c>
      <c r="D10">
        <v>3</v>
      </c>
      <c r="E10" t="s">
        <v>2</v>
      </c>
      <c r="F10" t="s">
        <v>155</v>
      </c>
      <c r="G10">
        <v>230</v>
      </c>
      <c r="H10">
        <v>225</v>
      </c>
      <c r="I10">
        <v>27.1</v>
      </c>
      <c r="J10">
        <v>3</v>
      </c>
      <c r="K10">
        <v>165</v>
      </c>
      <c r="L10">
        <v>25.8</v>
      </c>
      <c r="M10">
        <v>2.7</v>
      </c>
      <c r="N10">
        <v>37.299999999999997</v>
      </c>
      <c r="O10">
        <v>41.8</v>
      </c>
      <c r="P10">
        <v>44.4</v>
      </c>
      <c r="Q10">
        <v>7.1</v>
      </c>
      <c r="R10">
        <v>80</v>
      </c>
      <c r="S10">
        <v>18600</v>
      </c>
      <c r="T10">
        <v>27000</v>
      </c>
      <c r="U10">
        <v>36900</v>
      </c>
    </row>
    <row r="11" spans="1:21" x14ac:dyDescent="0.25">
      <c r="A11" t="str">
        <f t="shared" si="0"/>
        <v>2014/20151MaleBG</v>
      </c>
      <c r="B11" t="s">
        <v>37</v>
      </c>
      <c r="C11" t="s">
        <v>138</v>
      </c>
      <c r="D11">
        <v>1</v>
      </c>
      <c r="E11" t="s">
        <v>2</v>
      </c>
      <c r="F11" t="s">
        <v>155</v>
      </c>
      <c r="G11">
        <v>420</v>
      </c>
      <c r="H11">
        <v>410</v>
      </c>
      <c r="I11">
        <v>20.9</v>
      </c>
      <c r="J11">
        <v>1.7</v>
      </c>
      <c r="K11">
        <v>325</v>
      </c>
      <c r="L11">
        <v>18</v>
      </c>
      <c r="M11">
        <v>5.4</v>
      </c>
      <c r="N11">
        <v>34.1</v>
      </c>
      <c r="O11">
        <v>42.3</v>
      </c>
      <c r="P11">
        <v>55.7</v>
      </c>
      <c r="Q11">
        <v>21.7</v>
      </c>
      <c r="R11">
        <v>125</v>
      </c>
      <c r="S11">
        <v>14200</v>
      </c>
      <c r="T11">
        <v>20100</v>
      </c>
      <c r="U11">
        <v>26600</v>
      </c>
    </row>
    <row r="12" spans="1:21" x14ac:dyDescent="0.25">
      <c r="A12" t="str">
        <f t="shared" si="0"/>
        <v>2014/20155FemaleCN</v>
      </c>
      <c r="B12" t="s">
        <v>37</v>
      </c>
      <c r="C12" t="s">
        <v>136</v>
      </c>
      <c r="D12">
        <v>5</v>
      </c>
      <c r="E12" t="s">
        <v>1</v>
      </c>
      <c r="F12" t="s">
        <v>156</v>
      </c>
      <c r="G12">
        <v>3385</v>
      </c>
      <c r="H12">
        <v>3330</v>
      </c>
      <c r="I12">
        <v>59</v>
      </c>
      <c r="J12">
        <v>1.6</v>
      </c>
      <c r="K12">
        <v>1365</v>
      </c>
      <c r="L12">
        <v>30.3</v>
      </c>
      <c r="M12">
        <v>1.4</v>
      </c>
      <c r="N12">
        <v>7.1</v>
      </c>
      <c r="O12">
        <v>8.3000000000000007</v>
      </c>
      <c r="P12">
        <v>9.3000000000000007</v>
      </c>
      <c r="Q12">
        <v>2.2000000000000002</v>
      </c>
      <c r="R12">
        <v>210</v>
      </c>
      <c r="S12">
        <v>13000</v>
      </c>
      <c r="T12">
        <v>25200</v>
      </c>
      <c r="U12">
        <v>39100</v>
      </c>
    </row>
    <row r="13" spans="1:21" x14ac:dyDescent="0.25">
      <c r="A13" t="str">
        <f t="shared" si="0"/>
        <v>2014/20153FemaleCN</v>
      </c>
      <c r="B13" t="s">
        <v>37</v>
      </c>
      <c r="C13" t="s">
        <v>137</v>
      </c>
      <c r="D13">
        <v>3</v>
      </c>
      <c r="E13" t="s">
        <v>1</v>
      </c>
      <c r="F13" t="s">
        <v>156</v>
      </c>
      <c r="G13">
        <v>5660</v>
      </c>
      <c r="H13">
        <v>5605</v>
      </c>
      <c r="I13">
        <v>67.7</v>
      </c>
      <c r="J13">
        <v>0.9</v>
      </c>
      <c r="K13">
        <v>1810</v>
      </c>
      <c r="L13">
        <v>21.7</v>
      </c>
      <c r="M13">
        <v>1.5</v>
      </c>
      <c r="N13">
        <v>4.4000000000000004</v>
      </c>
      <c r="O13">
        <v>5.6</v>
      </c>
      <c r="P13">
        <v>9.1</v>
      </c>
      <c r="Q13">
        <v>4.7</v>
      </c>
      <c r="R13">
        <v>215</v>
      </c>
      <c r="S13">
        <v>12000</v>
      </c>
      <c r="T13">
        <v>20800</v>
      </c>
      <c r="U13">
        <v>30300</v>
      </c>
    </row>
    <row r="14" spans="1:21" x14ac:dyDescent="0.25">
      <c r="A14" t="str">
        <f t="shared" si="0"/>
        <v>2014/20151FemaleCN</v>
      </c>
      <c r="B14" t="s">
        <v>37</v>
      </c>
      <c r="C14" t="s">
        <v>138</v>
      </c>
      <c r="D14">
        <v>1</v>
      </c>
      <c r="E14" t="s">
        <v>1</v>
      </c>
      <c r="F14" t="s">
        <v>156</v>
      </c>
      <c r="G14">
        <v>6570</v>
      </c>
      <c r="H14">
        <v>6570</v>
      </c>
      <c r="I14">
        <v>28.2</v>
      </c>
      <c r="J14">
        <v>0</v>
      </c>
      <c r="K14">
        <v>4715</v>
      </c>
      <c r="L14">
        <v>5.4</v>
      </c>
      <c r="M14">
        <v>0.5</v>
      </c>
      <c r="N14">
        <v>1.5</v>
      </c>
      <c r="O14">
        <v>5</v>
      </c>
      <c r="P14">
        <v>65.900000000000006</v>
      </c>
      <c r="Q14">
        <v>64.3</v>
      </c>
      <c r="R14">
        <v>80</v>
      </c>
      <c r="S14">
        <v>11300</v>
      </c>
      <c r="T14">
        <v>21400</v>
      </c>
      <c r="U14">
        <v>32100</v>
      </c>
    </row>
    <row r="15" spans="1:21" x14ac:dyDescent="0.25">
      <c r="A15" t="str">
        <f t="shared" si="0"/>
        <v>2014/20155Female + maleCN</v>
      </c>
      <c r="B15" t="s">
        <v>37</v>
      </c>
      <c r="C15" t="s">
        <v>136</v>
      </c>
      <c r="D15">
        <v>5</v>
      </c>
      <c r="E15" t="s">
        <v>127</v>
      </c>
      <c r="F15" t="s">
        <v>156</v>
      </c>
      <c r="G15">
        <v>6035</v>
      </c>
      <c r="H15">
        <v>5950</v>
      </c>
      <c r="I15">
        <v>60.9</v>
      </c>
      <c r="J15">
        <v>1.4</v>
      </c>
      <c r="K15">
        <v>2325</v>
      </c>
      <c r="L15">
        <v>27.9</v>
      </c>
      <c r="M15">
        <v>1.3</v>
      </c>
      <c r="N15">
        <v>6.8</v>
      </c>
      <c r="O15">
        <v>8.1999999999999993</v>
      </c>
      <c r="P15">
        <v>9.9</v>
      </c>
      <c r="Q15">
        <v>3.1</v>
      </c>
      <c r="R15">
        <v>340</v>
      </c>
      <c r="S15">
        <v>13500</v>
      </c>
      <c r="T15">
        <v>27000</v>
      </c>
      <c r="U15">
        <v>41200</v>
      </c>
    </row>
    <row r="16" spans="1:21" x14ac:dyDescent="0.25">
      <c r="A16" t="str">
        <f t="shared" si="0"/>
        <v>2014/20153Female + maleCN</v>
      </c>
      <c r="B16" t="s">
        <v>37</v>
      </c>
      <c r="C16" t="s">
        <v>137</v>
      </c>
      <c r="D16">
        <v>3</v>
      </c>
      <c r="E16" t="s">
        <v>127</v>
      </c>
      <c r="F16" t="s">
        <v>156</v>
      </c>
      <c r="G16">
        <v>10130</v>
      </c>
      <c r="H16">
        <v>10060</v>
      </c>
      <c r="I16">
        <v>68.8</v>
      </c>
      <c r="J16">
        <v>0.7</v>
      </c>
      <c r="K16">
        <v>3135</v>
      </c>
      <c r="L16">
        <v>19.600000000000001</v>
      </c>
      <c r="M16">
        <v>1.2</v>
      </c>
      <c r="N16">
        <v>4.0999999999999996</v>
      </c>
      <c r="O16">
        <v>5.8</v>
      </c>
      <c r="P16">
        <v>10.4</v>
      </c>
      <c r="Q16">
        <v>6.2</v>
      </c>
      <c r="R16">
        <v>365</v>
      </c>
      <c r="S16">
        <v>11000</v>
      </c>
      <c r="T16">
        <v>20800</v>
      </c>
      <c r="U16">
        <v>30700</v>
      </c>
    </row>
    <row r="17" spans="1:21" x14ac:dyDescent="0.25">
      <c r="A17" t="str">
        <f t="shared" si="0"/>
        <v>2014/20151Female + maleCN</v>
      </c>
      <c r="B17" t="s">
        <v>37</v>
      </c>
      <c r="C17" t="s">
        <v>138</v>
      </c>
      <c r="D17">
        <v>1</v>
      </c>
      <c r="E17" t="s">
        <v>127</v>
      </c>
      <c r="F17" t="s">
        <v>156</v>
      </c>
      <c r="G17">
        <v>12125</v>
      </c>
      <c r="H17">
        <v>12115</v>
      </c>
      <c r="I17">
        <v>29.9</v>
      </c>
      <c r="J17">
        <v>0.1</v>
      </c>
      <c r="K17">
        <v>8490</v>
      </c>
      <c r="L17">
        <v>4.9000000000000004</v>
      </c>
      <c r="M17">
        <v>0.4</v>
      </c>
      <c r="N17">
        <v>1.3</v>
      </c>
      <c r="O17">
        <v>4.5999999999999996</v>
      </c>
      <c r="P17">
        <v>64.8</v>
      </c>
      <c r="Q17">
        <v>63.4</v>
      </c>
      <c r="R17">
        <v>130</v>
      </c>
      <c r="S17">
        <v>11700</v>
      </c>
      <c r="T17">
        <v>21500</v>
      </c>
      <c r="U17">
        <v>31800</v>
      </c>
    </row>
    <row r="18" spans="1:21" x14ac:dyDescent="0.25">
      <c r="A18" t="str">
        <f t="shared" si="0"/>
        <v>2014/20155MaleCN</v>
      </c>
      <c r="B18" t="s">
        <v>37</v>
      </c>
      <c r="C18" t="s">
        <v>136</v>
      </c>
      <c r="D18">
        <v>5</v>
      </c>
      <c r="E18" t="s">
        <v>2</v>
      </c>
      <c r="F18" t="s">
        <v>156</v>
      </c>
      <c r="G18">
        <v>2650</v>
      </c>
      <c r="H18">
        <v>2620</v>
      </c>
      <c r="I18">
        <v>63.4</v>
      </c>
      <c r="J18">
        <v>1.2</v>
      </c>
      <c r="K18">
        <v>960</v>
      </c>
      <c r="L18">
        <v>24.8</v>
      </c>
      <c r="M18">
        <v>1.1000000000000001</v>
      </c>
      <c r="N18">
        <v>6.5</v>
      </c>
      <c r="O18">
        <v>8.1999999999999993</v>
      </c>
      <c r="P18">
        <v>10.6</v>
      </c>
      <c r="Q18">
        <v>4.2</v>
      </c>
      <c r="R18">
        <v>135</v>
      </c>
      <c r="S18">
        <v>14200</v>
      </c>
      <c r="T18">
        <v>28700</v>
      </c>
      <c r="U18">
        <v>43800</v>
      </c>
    </row>
    <row r="19" spans="1:21" x14ac:dyDescent="0.25">
      <c r="A19" t="str">
        <f t="shared" si="0"/>
        <v>2014/20153MaleCN</v>
      </c>
      <c r="B19" t="s">
        <v>37</v>
      </c>
      <c r="C19" t="s">
        <v>137</v>
      </c>
      <c r="D19">
        <v>3</v>
      </c>
      <c r="E19" t="s">
        <v>2</v>
      </c>
      <c r="F19" t="s">
        <v>156</v>
      </c>
      <c r="G19">
        <v>4470</v>
      </c>
      <c r="H19">
        <v>4455</v>
      </c>
      <c r="I19">
        <v>70.2</v>
      </c>
      <c r="J19">
        <v>0.4</v>
      </c>
      <c r="K19">
        <v>1325</v>
      </c>
      <c r="L19">
        <v>17</v>
      </c>
      <c r="M19">
        <v>0.9</v>
      </c>
      <c r="N19">
        <v>3.8</v>
      </c>
      <c r="O19">
        <v>6.2</v>
      </c>
      <c r="P19">
        <v>11.9</v>
      </c>
      <c r="Q19">
        <v>8.1</v>
      </c>
      <c r="R19">
        <v>155</v>
      </c>
      <c r="S19">
        <v>10600</v>
      </c>
      <c r="T19">
        <v>21500</v>
      </c>
      <c r="U19">
        <v>32100</v>
      </c>
    </row>
    <row r="20" spans="1:21" x14ac:dyDescent="0.25">
      <c r="A20" t="str">
        <f t="shared" si="0"/>
        <v>2014/20151MaleCN</v>
      </c>
      <c r="B20" t="s">
        <v>37</v>
      </c>
      <c r="C20" t="s">
        <v>138</v>
      </c>
      <c r="D20">
        <v>1</v>
      </c>
      <c r="E20" t="s">
        <v>2</v>
      </c>
      <c r="F20" t="s">
        <v>156</v>
      </c>
      <c r="G20">
        <v>5555</v>
      </c>
      <c r="H20">
        <v>5550</v>
      </c>
      <c r="I20">
        <v>31.9</v>
      </c>
      <c r="J20">
        <v>0.1</v>
      </c>
      <c r="K20">
        <v>3775</v>
      </c>
      <c r="L20">
        <v>4.3</v>
      </c>
      <c r="M20">
        <v>0.3</v>
      </c>
      <c r="N20">
        <v>1.1000000000000001</v>
      </c>
      <c r="O20">
        <v>4.2</v>
      </c>
      <c r="P20">
        <v>63.5</v>
      </c>
      <c r="Q20">
        <v>62.4</v>
      </c>
      <c r="R20">
        <v>50</v>
      </c>
      <c r="S20">
        <v>13300</v>
      </c>
      <c r="T20">
        <v>21700</v>
      </c>
      <c r="U20">
        <v>31500</v>
      </c>
    </row>
    <row r="21" spans="1:21" x14ac:dyDescent="0.25">
      <c r="A21" t="str">
        <f t="shared" si="0"/>
        <v>2014/20155FemaleCY_comb</v>
      </c>
      <c r="B21" t="s">
        <v>37</v>
      </c>
      <c r="C21" t="s">
        <v>136</v>
      </c>
      <c r="D21">
        <v>5</v>
      </c>
      <c r="E21" t="s">
        <v>1</v>
      </c>
      <c r="F21" t="s">
        <v>170</v>
      </c>
      <c r="G21">
        <v>880</v>
      </c>
      <c r="H21">
        <v>865</v>
      </c>
      <c r="I21">
        <v>65.8</v>
      </c>
      <c r="J21">
        <v>1.5</v>
      </c>
      <c r="K21">
        <v>295</v>
      </c>
      <c r="L21">
        <v>13.6</v>
      </c>
      <c r="M21">
        <v>2.5</v>
      </c>
      <c r="N21">
        <v>11.1</v>
      </c>
      <c r="O21">
        <v>14.4</v>
      </c>
      <c r="P21">
        <v>18</v>
      </c>
      <c r="Q21">
        <v>6.9</v>
      </c>
      <c r="R21">
        <v>90</v>
      </c>
      <c r="S21">
        <v>18200</v>
      </c>
      <c r="T21">
        <v>29900</v>
      </c>
      <c r="U21">
        <v>42100</v>
      </c>
    </row>
    <row r="22" spans="1:21" x14ac:dyDescent="0.25">
      <c r="A22" t="str">
        <f t="shared" si="0"/>
        <v>2014/20153FemaleCY_comb</v>
      </c>
      <c r="B22" t="s">
        <v>37</v>
      </c>
      <c r="C22" t="s">
        <v>137</v>
      </c>
      <c r="D22">
        <v>3</v>
      </c>
      <c r="E22" t="s">
        <v>1</v>
      </c>
      <c r="F22" t="s">
        <v>170</v>
      </c>
      <c r="G22">
        <v>1055</v>
      </c>
      <c r="H22">
        <v>1045</v>
      </c>
      <c r="I22">
        <v>65.900000000000006</v>
      </c>
      <c r="J22">
        <v>0.6</v>
      </c>
      <c r="K22">
        <v>355</v>
      </c>
      <c r="L22">
        <v>10.7</v>
      </c>
      <c r="M22">
        <v>3</v>
      </c>
      <c r="N22">
        <v>11.3</v>
      </c>
      <c r="O22">
        <v>15.1</v>
      </c>
      <c r="P22">
        <v>20.399999999999999</v>
      </c>
      <c r="Q22">
        <v>9.1999999999999993</v>
      </c>
      <c r="R22">
        <v>115</v>
      </c>
      <c r="S22">
        <v>16800</v>
      </c>
      <c r="T22">
        <v>23400</v>
      </c>
      <c r="U22">
        <v>28500</v>
      </c>
    </row>
    <row r="23" spans="1:21" x14ac:dyDescent="0.25">
      <c r="A23" t="str">
        <f t="shared" si="0"/>
        <v>2014/20151FemaleCY_comb</v>
      </c>
      <c r="B23" t="s">
        <v>37</v>
      </c>
      <c r="C23" t="s">
        <v>138</v>
      </c>
      <c r="D23">
        <v>1</v>
      </c>
      <c r="E23" t="s">
        <v>1</v>
      </c>
      <c r="F23" t="s">
        <v>170</v>
      </c>
      <c r="G23">
        <v>1115</v>
      </c>
      <c r="H23">
        <v>1110</v>
      </c>
      <c r="I23">
        <v>39.6</v>
      </c>
      <c r="J23">
        <v>0.5</v>
      </c>
      <c r="K23">
        <v>670</v>
      </c>
      <c r="L23">
        <v>8.6999999999999993</v>
      </c>
      <c r="M23">
        <v>3.2</v>
      </c>
      <c r="N23">
        <v>9.1999999999999993</v>
      </c>
      <c r="O23">
        <v>16.8</v>
      </c>
      <c r="P23">
        <v>48.5</v>
      </c>
      <c r="Q23">
        <v>39.299999999999997</v>
      </c>
      <c r="R23">
        <v>100</v>
      </c>
      <c r="S23">
        <v>12800</v>
      </c>
      <c r="T23">
        <v>19300</v>
      </c>
      <c r="U23">
        <v>27400</v>
      </c>
    </row>
    <row r="24" spans="1:21" x14ac:dyDescent="0.25">
      <c r="A24" t="str">
        <f t="shared" si="0"/>
        <v>2014/20155Female + maleCY_comb</v>
      </c>
      <c r="B24" t="s">
        <v>37</v>
      </c>
      <c r="C24" t="s">
        <v>136</v>
      </c>
      <c r="D24">
        <v>5</v>
      </c>
      <c r="E24" t="s">
        <v>127</v>
      </c>
      <c r="F24" t="s">
        <v>170</v>
      </c>
      <c r="G24">
        <v>1705</v>
      </c>
      <c r="H24">
        <v>1685</v>
      </c>
      <c r="I24">
        <v>66.7</v>
      </c>
      <c r="J24">
        <v>1.3</v>
      </c>
      <c r="K24">
        <v>560</v>
      </c>
      <c r="L24">
        <v>13.4</v>
      </c>
      <c r="M24">
        <v>2.2999999999999998</v>
      </c>
      <c r="N24">
        <v>11.3</v>
      </c>
      <c r="O24">
        <v>14.7</v>
      </c>
      <c r="P24">
        <v>17.600000000000001</v>
      </c>
      <c r="Q24">
        <v>6.3</v>
      </c>
      <c r="R24">
        <v>180</v>
      </c>
      <c r="S24">
        <v>20800</v>
      </c>
      <c r="T24">
        <v>32500</v>
      </c>
      <c r="U24">
        <v>48200</v>
      </c>
    </row>
    <row r="25" spans="1:21" x14ac:dyDescent="0.25">
      <c r="A25" t="str">
        <f t="shared" si="0"/>
        <v>2014/20153Female + maleCY_comb</v>
      </c>
      <c r="B25" t="s">
        <v>37</v>
      </c>
      <c r="C25" t="s">
        <v>137</v>
      </c>
      <c r="D25">
        <v>3</v>
      </c>
      <c r="E25" t="s">
        <v>127</v>
      </c>
      <c r="F25" t="s">
        <v>170</v>
      </c>
      <c r="G25">
        <v>2030</v>
      </c>
      <c r="H25">
        <v>2015</v>
      </c>
      <c r="I25">
        <v>65.599999999999994</v>
      </c>
      <c r="J25">
        <v>0.6</v>
      </c>
      <c r="K25">
        <v>695</v>
      </c>
      <c r="L25">
        <v>10.9</v>
      </c>
      <c r="M25">
        <v>3.1</v>
      </c>
      <c r="N25">
        <v>11.5</v>
      </c>
      <c r="O25">
        <v>15.1</v>
      </c>
      <c r="P25">
        <v>20.3</v>
      </c>
      <c r="Q25">
        <v>8.9</v>
      </c>
      <c r="R25">
        <v>220</v>
      </c>
      <c r="S25">
        <v>17500</v>
      </c>
      <c r="T25">
        <v>25200</v>
      </c>
      <c r="U25">
        <v>33200</v>
      </c>
    </row>
    <row r="26" spans="1:21" x14ac:dyDescent="0.25">
      <c r="A26" t="str">
        <f t="shared" si="0"/>
        <v>2014/20151Female + maleCY_comb</v>
      </c>
      <c r="B26" t="s">
        <v>37</v>
      </c>
      <c r="C26" t="s">
        <v>138</v>
      </c>
      <c r="D26">
        <v>1</v>
      </c>
      <c r="E26" t="s">
        <v>127</v>
      </c>
      <c r="F26" t="s">
        <v>170</v>
      </c>
      <c r="G26">
        <v>2185</v>
      </c>
      <c r="H26">
        <v>2175</v>
      </c>
      <c r="I26">
        <v>40.4</v>
      </c>
      <c r="J26">
        <v>0.5</v>
      </c>
      <c r="K26">
        <v>1295</v>
      </c>
      <c r="L26">
        <v>8.4</v>
      </c>
      <c r="M26">
        <v>3.6</v>
      </c>
      <c r="N26">
        <v>9.6999999999999993</v>
      </c>
      <c r="O26">
        <v>17.100000000000001</v>
      </c>
      <c r="P26">
        <v>47.6</v>
      </c>
      <c r="Q26">
        <v>37.9</v>
      </c>
      <c r="R26">
        <v>200</v>
      </c>
      <c r="S26">
        <v>13900</v>
      </c>
      <c r="T26">
        <v>22300</v>
      </c>
      <c r="U26">
        <v>29700</v>
      </c>
    </row>
    <row r="27" spans="1:21" x14ac:dyDescent="0.25">
      <c r="A27" t="str">
        <f t="shared" si="0"/>
        <v>2014/20155MaleCY_comb</v>
      </c>
      <c r="B27" t="s">
        <v>37</v>
      </c>
      <c r="C27" t="s">
        <v>136</v>
      </c>
      <c r="D27">
        <v>5</v>
      </c>
      <c r="E27" t="s">
        <v>2</v>
      </c>
      <c r="F27" t="s">
        <v>170</v>
      </c>
      <c r="G27">
        <v>830</v>
      </c>
      <c r="H27">
        <v>820</v>
      </c>
      <c r="I27">
        <v>67.599999999999994</v>
      </c>
      <c r="J27">
        <v>1.1000000000000001</v>
      </c>
      <c r="K27">
        <v>265</v>
      </c>
      <c r="L27">
        <v>13.2</v>
      </c>
      <c r="M27">
        <v>2</v>
      </c>
      <c r="N27">
        <v>11.6</v>
      </c>
      <c r="O27">
        <v>14.9</v>
      </c>
      <c r="P27">
        <v>17.2</v>
      </c>
      <c r="Q27">
        <v>5.6</v>
      </c>
      <c r="R27">
        <v>90</v>
      </c>
      <c r="S27">
        <v>27400</v>
      </c>
      <c r="T27">
        <v>35400</v>
      </c>
      <c r="U27">
        <v>50800</v>
      </c>
    </row>
    <row r="28" spans="1:21" x14ac:dyDescent="0.25">
      <c r="A28" t="str">
        <f t="shared" si="0"/>
        <v>2014/20153MaleCY_comb</v>
      </c>
      <c r="B28" t="s">
        <v>37</v>
      </c>
      <c r="C28" t="s">
        <v>137</v>
      </c>
      <c r="D28">
        <v>3</v>
      </c>
      <c r="E28" t="s">
        <v>2</v>
      </c>
      <c r="F28" t="s">
        <v>170</v>
      </c>
      <c r="G28">
        <v>975</v>
      </c>
      <c r="H28">
        <v>970</v>
      </c>
      <c r="I28">
        <v>65.3</v>
      </c>
      <c r="J28">
        <v>0.6</v>
      </c>
      <c r="K28">
        <v>335</v>
      </c>
      <c r="L28">
        <v>11.1</v>
      </c>
      <c r="M28">
        <v>3.3</v>
      </c>
      <c r="N28">
        <v>11.7</v>
      </c>
      <c r="O28">
        <v>15.2</v>
      </c>
      <c r="P28">
        <v>20.2</v>
      </c>
      <c r="Q28">
        <v>8.6</v>
      </c>
      <c r="R28">
        <v>110</v>
      </c>
      <c r="S28">
        <v>20000</v>
      </c>
      <c r="T28">
        <v>27900</v>
      </c>
      <c r="U28">
        <v>36900</v>
      </c>
    </row>
    <row r="29" spans="1:21" x14ac:dyDescent="0.25">
      <c r="A29" t="str">
        <f t="shared" si="0"/>
        <v>2014/20151MaleCY_comb</v>
      </c>
      <c r="B29" t="s">
        <v>37</v>
      </c>
      <c r="C29" t="s">
        <v>138</v>
      </c>
      <c r="D29">
        <v>1</v>
      </c>
      <c r="E29" t="s">
        <v>2</v>
      </c>
      <c r="F29" t="s">
        <v>170</v>
      </c>
      <c r="G29">
        <v>1070</v>
      </c>
      <c r="H29">
        <v>1065</v>
      </c>
      <c r="I29">
        <v>41.2</v>
      </c>
      <c r="J29">
        <v>0.5</v>
      </c>
      <c r="K29">
        <v>625</v>
      </c>
      <c r="L29">
        <v>8.1</v>
      </c>
      <c r="M29">
        <v>4.0999999999999996</v>
      </c>
      <c r="N29">
        <v>10.199999999999999</v>
      </c>
      <c r="O29">
        <v>17.399999999999999</v>
      </c>
      <c r="P29">
        <v>46.6</v>
      </c>
      <c r="Q29">
        <v>36.4</v>
      </c>
      <c r="R29">
        <v>100</v>
      </c>
      <c r="S29">
        <v>18600</v>
      </c>
      <c r="T29">
        <v>25200</v>
      </c>
      <c r="U29">
        <v>32500</v>
      </c>
    </row>
    <row r="30" spans="1:21" x14ac:dyDescent="0.25">
      <c r="A30" t="str">
        <f t="shared" si="0"/>
        <v>2014/20155FemaleDE</v>
      </c>
      <c r="B30" t="s">
        <v>37</v>
      </c>
      <c r="C30" t="s">
        <v>136</v>
      </c>
      <c r="D30">
        <v>5</v>
      </c>
      <c r="E30" t="s">
        <v>1</v>
      </c>
      <c r="F30" t="s">
        <v>157</v>
      </c>
      <c r="G30">
        <v>1050</v>
      </c>
      <c r="H30">
        <v>980</v>
      </c>
      <c r="I30">
        <v>51.9</v>
      </c>
      <c r="J30">
        <v>6.5</v>
      </c>
      <c r="K30">
        <v>470</v>
      </c>
      <c r="L30">
        <v>19.5</v>
      </c>
      <c r="M30">
        <v>2.7</v>
      </c>
      <c r="N30">
        <v>19.3</v>
      </c>
      <c r="O30">
        <v>24.4</v>
      </c>
      <c r="P30">
        <v>26</v>
      </c>
      <c r="Q30">
        <v>6.7</v>
      </c>
      <c r="R30">
        <v>175</v>
      </c>
      <c r="S30">
        <v>21900</v>
      </c>
      <c r="T30">
        <v>29600</v>
      </c>
      <c r="U30">
        <v>42000</v>
      </c>
    </row>
    <row r="31" spans="1:21" x14ac:dyDescent="0.25">
      <c r="A31" t="str">
        <f t="shared" si="0"/>
        <v>2014/20153FemaleDE</v>
      </c>
      <c r="B31" t="s">
        <v>37</v>
      </c>
      <c r="C31" t="s">
        <v>137</v>
      </c>
      <c r="D31">
        <v>3</v>
      </c>
      <c r="E31" t="s">
        <v>1</v>
      </c>
      <c r="F31" t="s">
        <v>157</v>
      </c>
      <c r="G31">
        <v>1065</v>
      </c>
      <c r="H31">
        <v>1010</v>
      </c>
      <c r="I31">
        <v>48.5</v>
      </c>
      <c r="J31">
        <v>5</v>
      </c>
      <c r="K31">
        <v>520</v>
      </c>
      <c r="L31">
        <v>20.8</v>
      </c>
      <c r="M31">
        <v>3.2</v>
      </c>
      <c r="N31">
        <v>17.600000000000001</v>
      </c>
      <c r="O31">
        <v>22.5</v>
      </c>
      <c r="P31">
        <v>27.6</v>
      </c>
      <c r="Q31">
        <v>10</v>
      </c>
      <c r="R31">
        <v>165</v>
      </c>
      <c r="S31">
        <v>19600</v>
      </c>
      <c r="T31">
        <v>25000</v>
      </c>
      <c r="U31">
        <v>31800</v>
      </c>
    </row>
    <row r="32" spans="1:21" x14ac:dyDescent="0.25">
      <c r="A32" t="str">
        <f t="shared" si="0"/>
        <v>2014/20151FemaleDE</v>
      </c>
      <c r="B32" t="s">
        <v>37</v>
      </c>
      <c r="C32" t="s">
        <v>138</v>
      </c>
      <c r="D32">
        <v>1</v>
      </c>
      <c r="E32" t="s">
        <v>1</v>
      </c>
      <c r="F32" t="s">
        <v>157</v>
      </c>
      <c r="G32">
        <v>985</v>
      </c>
      <c r="H32">
        <v>955</v>
      </c>
      <c r="I32">
        <v>33</v>
      </c>
      <c r="J32">
        <v>3</v>
      </c>
      <c r="K32">
        <v>640</v>
      </c>
      <c r="L32">
        <v>14.8</v>
      </c>
      <c r="M32">
        <v>4.9000000000000004</v>
      </c>
      <c r="N32">
        <v>17.3</v>
      </c>
      <c r="O32">
        <v>28.4</v>
      </c>
      <c r="P32">
        <v>47.2</v>
      </c>
      <c r="Q32">
        <v>29.9</v>
      </c>
      <c r="R32">
        <v>140</v>
      </c>
      <c r="S32">
        <v>16800</v>
      </c>
      <c r="T32">
        <v>21200</v>
      </c>
      <c r="U32">
        <v>25900</v>
      </c>
    </row>
    <row r="33" spans="1:21" x14ac:dyDescent="0.25">
      <c r="A33" t="str">
        <f t="shared" si="0"/>
        <v>2014/20155Female + maleDE</v>
      </c>
      <c r="B33" t="s">
        <v>37</v>
      </c>
      <c r="C33" t="s">
        <v>136</v>
      </c>
      <c r="D33">
        <v>5</v>
      </c>
      <c r="E33" t="s">
        <v>127</v>
      </c>
      <c r="F33" t="s">
        <v>157</v>
      </c>
      <c r="G33">
        <v>1875</v>
      </c>
      <c r="H33">
        <v>1760</v>
      </c>
      <c r="I33">
        <v>54.4</v>
      </c>
      <c r="J33">
        <v>6</v>
      </c>
      <c r="K33">
        <v>805</v>
      </c>
      <c r="L33">
        <v>18</v>
      </c>
      <c r="M33">
        <v>2.5</v>
      </c>
      <c r="N33">
        <v>18.399999999999999</v>
      </c>
      <c r="O33">
        <v>23</v>
      </c>
      <c r="P33">
        <v>25</v>
      </c>
      <c r="Q33">
        <v>6.6</v>
      </c>
      <c r="R33">
        <v>300</v>
      </c>
      <c r="S33">
        <v>21900</v>
      </c>
      <c r="T33">
        <v>31200</v>
      </c>
      <c r="U33">
        <v>44200</v>
      </c>
    </row>
    <row r="34" spans="1:21" x14ac:dyDescent="0.25">
      <c r="A34" t="str">
        <f t="shared" si="0"/>
        <v>2014/20153Female + maleDE</v>
      </c>
      <c r="B34" t="s">
        <v>37</v>
      </c>
      <c r="C34" t="s">
        <v>137</v>
      </c>
      <c r="D34">
        <v>3</v>
      </c>
      <c r="E34" t="s">
        <v>127</v>
      </c>
      <c r="F34" t="s">
        <v>157</v>
      </c>
      <c r="G34">
        <v>1905</v>
      </c>
      <c r="H34">
        <v>1830</v>
      </c>
      <c r="I34">
        <v>53</v>
      </c>
      <c r="J34">
        <v>3.8</v>
      </c>
      <c r="K34">
        <v>860</v>
      </c>
      <c r="L34">
        <v>18.2</v>
      </c>
      <c r="M34">
        <v>2.8</v>
      </c>
      <c r="N34">
        <v>16</v>
      </c>
      <c r="O34">
        <v>21.4</v>
      </c>
      <c r="P34">
        <v>26</v>
      </c>
      <c r="Q34">
        <v>10</v>
      </c>
      <c r="R34">
        <v>270</v>
      </c>
      <c r="S34">
        <v>19700</v>
      </c>
      <c r="T34">
        <v>26600</v>
      </c>
      <c r="U34">
        <v>38300</v>
      </c>
    </row>
    <row r="35" spans="1:21" x14ac:dyDescent="0.25">
      <c r="A35" t="str">
        <f t="shared" si="0"/>
        <v>2014/20151Female + maleDE</v>
      </c>
      <c r="B35" t="s">
        <v>37</v>
      </c>
      <c r="C35" t="s">
        <v>138</v>
      </c>
      <c r="D35">
        <v>1</v>
      </c>
      <c r="E35" t="s">
        <v>127</v>
      </c>
      <c r="F35" t="s">
        <v>157</v>
      </c>
      <c r="G35">
        <v>1725</v>
      </c>
      <c r="H35">
        <v>1675</v>
      </c>
      <c r="I35">
        <v>36.799999999999997</v>
      </c>
      <c r="J35">
        <v>2.9</v>
      </c>
      <c r="K35">
        <v>1060</v>
      </c>
      <c r="L35">
        <v>13.6</v>
      </c>
      <c r="M35">
        <v>4.2</v>
      </c>
      <c r="N35">
        <v>16.399999999999999</v>
      </c>
      <c r="O35">
        <v>26.5</v>
      </c>
      <c r="P35">
        <v>45.4</v>
      </c>
      <c r="Q35">
        <v>29</v>
      </c>
      <c r="R35">
        <v>235</v>
      </c>
      <c r="S35">
        <v>16800</v>
      </c>
      <c r="T35">
        <v>21900</v>
      </c>
      <c r="U35">
        <v>28800</v>
      </c>
    </row>
    <row r="36" spans="1:21" x14ac:dyDescent="0.25">
      <c r="A36" t="str">
        <f t="shared" si="0"/>
        <v>2014/20155MaleDE</v>
      </c>
      <c r="B36" t="s">
        <v>37</v>
      </c>
      <c r="C36" t="s">
        <v>136</v>
      </c>
      <c r="D36">
        <v>5</v>
      </c>
      <c r="E36" t="s">
        <v>2</v>
      </c>
      <c r="F36" t="s">
        <v>157</v>
      </c>
      <c r="G36">
        <v>825</v>
      </c>
      <c r="H36">
        <v>780</v>
      </c>
      <c r="I36">
        <v>57.6</v>
      </c>
      <c r="J36">
        <v>5.4</v>
      </c>
      <c r="K36">
        <v>330</v>
      </c>
      <c r="L36">
        <v>16.3</v>
      </c>
      <c r="M36">
        <v>2.2999999999999998</v>
      </c>
      <c r="N36">
        <v>17.399999999999999</v>
      </c>
      <c r="O36">
        <v>21.4</v>
      </c>
      <c r="P36">
        <v>23.8</v>
      </c>
      <c r="Q36">
        <v>6.4</v>
      </c>
      <c r="R36">
        <v>130</v>
      </c>
      <c r="S36">
        <v>21200</v>
      </c>
      <c r="T36">
        <v>32800</v>
      </c>
      <c r="U36">
        <v>49900</v>
      </c>
    </row>
    <row r="37" spans="1:21" x14ac:dyDescent="0.25">
      <c r="A37" t="str">
        <f t="shared" si="0"/>
        <v>2014/20153MaleDE</v>
      </c>
      <c r="B37" t="s">
        <v>37</v>
      </c>
      <c r="C37" t="s">
        <v>137</v>
      </c>
      <c r="D37">
        <v>3</v>
      </c>
      <c r="E37" t="s">
        <v>2</v>
      </c>
      <c r="F37" t="s">
        <v>157</v>
      </c>
      <c r="G37">
        <v>840</v>
      </c>
      <c r="H37">
        <v>820</v>
      </c>
      <c r="I37">
        <v>58.6</v>
      </c>
      <c r="J37">
        <v>2.2999999999999998</v>
      </c>
      <c r="K37">
        <v>340</v>
      </c>
      <c r="L37">
        <v>15</v>
      </c>
      <c r="M37">
        <v>2.4</v>
      </c>
      <c r="N37">
        <v>14</v>
      </c>
      <c r="O37">
        <v>20.100000000000001</v>
      </c>
      <c r="P37">
        <v>24</v>
      </c>
      <c r="Q37">
        <v>10</v>
      </c>
      <c r="R37">
        <v>105</v>
      </c>
      <c r="S37">
        <v>21500</v>
      </c>
      <c r="T37">
        <v>31800</v>
      </c>
      <c r="U37">
        <v>44200</v>
      </c>
    </row>
    <row r="38" spans="1:21" x14ac:dyDescent="0.25">
      <c r="A38" t="str">
        <f t="shared" si="0"/>
        <v>2014/20151MaleDE</v>
      </c>
      <c r="B38" t="s">
        <v>37</v>
      </c>
      <c r="C38" t="s">
        <v>138</v>
      </c>
      <c r="D38">
        <v>1</v>
      </c>
      <c r="E38" t="s">
        <v>2</v>
      </c>
      <c r="F38" t="s">
        <v>157</v>
      </c>
      <c r="G38">
        <v>740</v>
      </c>
      <c r="H38">
        <v>720</v>
      </c>
      <c r="I38">
        <v>41.9</v>
      </c>
      <c r="J38">
        <v>2.7</v>
      </c>
      <c r="K38">
        <v>420</v>
      </c>
      <c r="L38">
        <v>12</v>
      </c>
      <c r="M38">
        <v>3.2</v>
      </c>
      <c r="N38">
        <v>15.2</v>
      </c>
      <c r="O38">
        <v>23.9</v>
      </c>
      <c r="P38">
        <v>43</v>
      </c>
      <c r="Q38">
        <v>27.8</v>
      </c>
      <c r="R38">
        <v>95</v>
      </c>
      <c r="S38">
        <v>17500</v>
      </c>
      <c r="T38">
        <v>25200</v>
      </c>
      <c r="U38">
        <v>37600</v>
      </c>
    </row>
    <row r="39" spans="1:21" x14ac:dyDescent="0.25">
      <c r="A39" t="str">
        <f t="shared" si="0"/>
        <v>2014/20155FemaleES_comb</v>
      </c>
      <c r="B39" t="s">
        <v>37</v>
      </c>
      <c r="C39" t="s">
        <v>136</v>
      </c>
      <c r="D39">
        <v>5</v>
      </c>
      <c r="E39" t="s">
        <v>1</v>
      </c>
      <c r="F39" t="s">
        <v>158</v>
      </c>
      <c r="G39">
        <v>330</v>
      </c>
      <c r="H39">
        <v>310</v>
      </c>
      <c r="I39">
        <v>42.7</v>
      </c>
      <c r="J39">
        <v>6.1</v>
      </c>
      <c r="K39">
        <v>175</v>
      </c>
      <c r="L39">
        <v>19.399999999999999</v>
      </c>
      <c r="M39">
        <v>3.6</v>
      </c>
      <c r="N39">
        <v>25.9</v>
      </c>
      <c r="O39">
        <v>31.4</v>
      </c>
      <c r="P39">
        <v>34.299999999999997</v>
      </c>
      <c r="Q39">
        <v>8.4</v>
      </c>
      <c r="R39">
        <v>70</v>
      </c>
      <c r="S39">
        <v>16400</v>
      </c>
      <c r="T39">
        <v>27700</v>
      </c>
      <c r="U39">
        <v>38000</v>
      </c>
    </row>
    <row r="40" spans="1:21" x14ac:dyDescent="0.25">
      <c r="A40" t="str">
        <f t="shared" si="0"/>
        <v>2014/20153FemaleES_comb</v>
      </c>
      <c r="B40" t="s">
        <v>37</v>
      </c>
      <c r="C40" t="s">
        <v>137</v>
      </c>
      <c r="D40">
        <v>3</v>
      </c>
      <c r="E40" t="s">
        <v>1</v>
      </c>
      <c r="F40" t="s">
        <v>158</v>
      </c>
      <c r="G40">
        <v>325</v>
      </c>
      <c r="H40">
        <v>315</v>
      </c>
      <c r="I40">
        <v>36.700000000000003</v>
      </c>
      <c r="J40">
        <v>3.7</v>
      </c>
      <c r="K40">
        <v>200</v>
      </c>
      <c r="L40">
        <v>20.8</v>
      </c>
      <c r="M40">
        <v>4.5</v>
      </c>
      <c r="N40">
        <v>29.1</v>
      </c>
      <c r="O40">
        <v>34.200000000000003</v>
      </c>
      <c r="P40">
        <v>38</v>
      </c>
      <c r="Q40">
        <v>8.9</v>
      </c>
      <c r="R40">
        <v>85</v>
      </c>
      <c r="S40">
        <v>18600</v>
      </c>
      <c r="T40">
        <v>26600</v>
      </c>
      <c r="U40">
        <v>34300</v>
      </c>
    </row>
    <row r="41" spans="1:21" x14ac:dyDescent="0.25">
      <c r="A41" t="str">
        <f t="shared" si="0"/>
        <v>2014/20151FemaleES_comb</v>
      </c>
      <c r="B41" t="s">
        <v>37</v>
      </c>
      <c r="C41" t="s">
        <v>138</v>
      </c>
      <c r="D41">
        <v>1</v>
      </c>
      <c r="E41" t="s">
        <v>1</v>
      </c>
      <c r="F41" t="s">
        <v>158</v>
      </c>
      <c r="G41">
        <v>350</v>
      </c>
      <c r="H41">
        <v>340</v>
      </c>
      <c r="I41">
        <v>27.6</v>
      </c>
      <c r="J41">
        <v>3.1</v>
      </c>
      <c r="K41">
        <v>245</v>
      </c>
      <c r="L41">
        <v>17.899999999999999</v>
      </c>
      <c r="M41">
        <v>6.2</v>
      </c>
      <c r="N41">
        <v>27.1</v>
      </c>
      <c r="O41">
        <v>36.799999999999997</v>
      </c>
      <c r="P41">
        <v>48.2</v>
      </c>
      <c r="Q41">
        <v>21.2</v>
      </c>
      <c r="R41">
        <v>80</v>
      </c>
      <c r="S41">
        <v>14200</v>
      </c>
      <c r="T41">
        <v>17900</v>
      </c>
      <c r="U41">
        <v>22300</v>
      </c>
    </row>
    <row r="42" spans="1:21" x14ac:dyDescent="0.25">
      <c r="A42" t="str">
        <f t="shared" si="0"/>
        <v>2014/20155Female + maleES_comb</v>
      </c>
      <c r="B42" t="s">
        <v>37</v>
      </c>
      <c r="C42" t="s">
        <v>136</v>
      </c>
      <c r="D42">
        <v>5</v>
      </c>
      <c r="E42" t="s">
        <v>127</v>
      </c>
      <c r="F42" t="s">
        <v>158</v>
      </c>
      <c r="G42">
        <v>655</v>
      </c>
      <c r="H42">
        <v>615</v>
      </c>
      <c r="I42">
        <v>49.1</v>
      </c>
      <c r="J42">
        <v>5.5</v>
      </c>
      <c r="K42">
        <v>315</v>
      </c>
      <c r="L42">
        <v>19.399999999999999</v>
      </c>
      <c r="M42">
        <v>3.4</v>
      </c>
      <c r="N42">
        <v>22</v>
      </c>
      <c r="O42">
        <v>26.1</v>
      </c>
      <c r="P42">
        <v>28</v>
      </c>
      <c r="Q42">
        <v>6</v>
      </c>
      <c r="R42">
        <v>125</v>
      </c>
      <c r="S42">
        <v>17500</v>
      </c>
      <c r="T42">
        <v>28800</v>
      </c>
      <c r="U42">
        <v>38100</v>
      </c>
    </row>
    <row r="43" spans="1:21" x14ac:dyDescent="0.25">
      <c r="A43" t="str">
        <f t="shared" si="0"/>
        <v>2014/20153Female + maleES_comb</v>
      </c>
      <c r="B43" t="s">
        <v>37</v>
      </c>
      <c r="C43" t="s">
        <v>137</v>
      </c>
      <c r="D43">
        <v>3</v>
      </c>
      <c r="E43" t="s">
        <v>127</v>
      </c>
      <c r="F43" t="s">
        <v>158</v>
      </c>
      <c r="G43">
        <v>655</v>
      </c>
      <c r="H43">
        <v>630</v>
      </c>
      <c r="I43">
        <v>40.700000000000003</v>
      </c>
      <c r="J43">
        <v>3.8</v>
      </c>
      <c r="K43">
        <v>375</v>
      </c>
      <c r="L43">
        <v>20.100000000000001</v>
      </c>
      <c r="M43">
        <v>3.8</v>
      </c>
      <c r="N43">
        <v>25.7</v>
      </c>
      <c r="O43">
        <v>30.7</v>
      </c>
      <c r="P43">
        <v>35.299999999999997</v>
      </c>
      <c r="Q43">
        <v>9.6999999999999993</v>
      </c>
      <c r="R43">
        <v>150</v>
      </c>
      <c r="S43">
        <v>17200</v>
      </c>
      <c r="T43">
        <v>26600</v>
      </c>
      <c r="U43">
        <v>35000</v>
      </c>
    </row>
    <row r="44" spans="1:21" x14ac:dyDescent="0.25">
      <c r="A44" t="str">
        <f t="shared" si="0"/>
        <v>2014/20151Female + maleES_comb</v>
      </c>
      <c r="B44" t="s">
        <v>37</v>
      </c>
      <c r="C44" t="s">
        <v>138</v>
      </c>
      <c r="D44">
        <v>1</v>
      </c>
      <c r="E44" t="s">
        <v>127</v>
      </c>
      <c r="F44" t="s">
        <v>158</v>
      </c>
      <c r="G44">
        <v>670</v>
      </c>
      <c r="H44">
        <v>650</v>
      </c>
      <c r="I44">
        <v>31.6</v>
      </c>
      <c r="J44">
        <v>2.8</v>
      </c>
      <c r="K44">
        <v>445</v>
      </c>
      <c r="L44">
        <v>16.7</v>
      </c>
      <c r="M44">
        <v>6.6</v>
      </c>
      <c r="N44">
        <v>25.8</v>
      </c>
      <c r="O44">
        <v>34.299999999999997</v>
      </c>
      <c r="P44">
        <v>45</v>
      </c>
      <c r="Q44">
        <v>19.2</v>
      </c>
      <c r="R44">
        <v>155</v>
      </c>
      <c r="S44">
        <v>14200</v>
      </c>
      <c r="T44">
        <v>18600</v>
      </c>
      <c r="U44">
        <v>25200</v>
      </c>
    </row>
    <row r="45" spans="1:21" x14ac:dyDescent="0.25">
      <c r="A45" t="str">
        <f t="shared" si="0"/>
        <v>2014/20155MaleES_comb</v>
      </c>
      <c r="B45" t="s">
        <v>37</v>
      </c>
      <c r="C45" t="s">
        <v>136</v>
      </c>
      <c r="D45">
        <v>5</v>
      </c>
      <c r="E45" t="s">
        <v>2</v>
      </c>
      <c r="F45" t="s">
        <v>158</v>
      </c>
      <c r="G45">
        <v>325</v>
      </c>
      <c r="H45">
        <v>310</v>
      </c>
      <c r="I45">
        <v>55.5</v>
      </c>
      <c r="J45">
        <v>4.9000000000000004</v>
      </c>
      <c r="K45">
        <v>135</v>
      </c>
      <c r="L45">
        <v>19.5</v>
      </c>
      <c r="M45">
        <v>3.2</v>
      </c>
      <c r="N45">
        <v>18.2</v>
      </c>
      <c r="O45">
        <v>20.8</v>
      </c>
      <c r="P45">
        <v>21.8</v>
      </c>
      <c r="Q45">
        <v>3.6</v>
      </c>
      <c r="R45">
        <v>55</v>
      </c>
      <c r="S45">
        <v>20100</v>
      </c>
      <c r="T45">
        <v>29200</v>
      </c>
      <c r="U45">
        <v>39100</v>
      </c>
    </row>
    <row r="46" spans="1:21" x14ac:dyDescent="0.25">
      <c r="A46" t="str">
        <f t="shared" si="0"/>
        <v>2014/20153MaleES_comb</v>
      </c>
      <c r="B46" t="s">
        <v>37</v>
      </c>
      <c r="C46" t="s">
        <v>137</v>
      </c>
      <c r="D46">
        <v>3</v>
      </c>
      <c r="E46" t="s">
        <v>2</v>
      </c>
      <c r="F46" t="s">
        <v>158</v>
      </c>
      <c r="G46">
        <v>330</v>
      </c>
      <c r="H46">
        <v>320</v>
      </c>
      <c r="I46">
        <v>44.7</v>
      </c>
      <c r="J46">
        <v>3.9</v>
      </c>
      <c r="K46">
        <v>175</v>
      </c>
      <c r="L46">
        <v>19.5</v>
      </c>
      <c r="M46">
        <v>3.1</v>
      </c>
      <c r="N46">
        <v>22.3</v>
      </c>
      <c r="O46">
        <v>27.4</v>
      </c>
      <c r="P46">
        <v>32.700000000000003</v>
      </c>
      <c r="Q46">
        <v>10.4</v>
      </c>
      <c r="R46">
        <v>65</v>
      </c>
      <c r="S46">
        <v>12800</v>
      </c>
      <c r="T46">
        <v>27900</v>
      </c>
      <c r="U46">
        <v>35800</v>
      </c>
    </row>
    <row r="47" spans="1:21" x14ac:dyDescent="0.25">
      <c r="A47" t="str">
        <f t="shared" si="0"/>
        <v>2014/20151MaleES_comb</v>
      </c>
      <c r="B47" t="s">
        <v>37</v>
      </c>
      <c r="C47" t="s">
        <v>138</v>
      </c>
      <c r="D47">
        <v>1</v>
      </c>
      <c r="E47" t="s">
        <v>2</v>
      </c>
      <c r="F47" t="s">
        <v>158</v>
      </c>
      <c r="G47">
        <v>320</v>
      </c>
      <c r="H47">
        <v>310</v>
      </c>
      <c r="I47">
        <v>36</v>
      </c>
      <c r="J47">
        <v>2.5</v>
      </c>
      <c r="K47">
        <v>200</v>
      </c>
      <c r="L47">
        <v>15.4</v>
      </c>
      <c r="M47">
        <v>7.1</v>
      </c>
      <c r="N47">
        <v>24.4</v>
      </c>
      <c r="O47">
        <v>31.5</v>
      </c>
      <c r="P47">
        <v>41.5</v>
      </c>
      <c r="Q47">
        <v>17</v>
      </c>
      <c r="R47">
        <v>70</v>
      </c>
      <c r="S47">
        <v>15700</v>
      </c>
      <c r="T47">
        <v>19700</v>
      </c>
      <c r="U47">
        <v>28700</v>
      </c>
    </row>
    <row r="48" spans="1:21" x14ac:dyDescent="0.25">
      <c r="A48" t="str">
        <f t="shared" si="0"/>
        <v>2014/20155FemaleFR_comb</v>
      </c>
      <c r="B48" t="s">
        <v>37</v>
      </c>
      <c r="C48" t="s">
        <v>136</v>
      </c>
      <c r="D48">
        <v>5</v>
      </c>
      <c r="E48" t="s">
        <v>1</v>
      </c>
      <c r="F48" t="s">
        <v>159</v>
      </c>
      <c r="G48">
        <v>990</v>
      </c>
      <c r="H48">
        <v>940</v>
      </c>
      <c r="I48">
        <v>47.5</v>
      </c>
      <c r="J48">
        <v>4.8</v>
      </c>
      <c r="K48">
        <v>495</v>
      </c>
      <c r="L48">
        <v>25.8</v>
      </c>
      <c r="M48">
        <v>2</v>
      </c>
      <c r="N48">
        <v>20.6</v>
      </c>
      <c r="O48">
        <v>23.4</v>
      </c>
      <c r="P48">
        <v>24.7</v>
      </c>
      <c r="Q48">
        <v>4.0999999999999996</v>
      </c>
      <c r="R48">
        <v>180</v>
      </c>
      <c r="S48">
        <v>22300</v>
      </c>
      <c r="T48">
        <v>29200</v>
      </c>
      <c r="U48">
        <v>37300</v>
      </c>
    </row>
    <row r="49" spans="1:21" x14ac:dyDescent="0.25">
      <c r="A49" t="str">
        <f t="shared" si="0"/>
        <v>2014/20153FemaleFR_comb</v>
      </c>
      <c r="B49" t="s">
        <v>37</v>
      </c>
      <c r="C49" t="s">
        <v>137</v>
      </c>
      <c r="D49">
        <v>3</v>
      </c>
      <c r="E49" t="s">
        <v>1</v>
      </c>
      <c r="F49" t="s">
        <v>159</v>
      </c>
      <c r="G49">
        <v>1100</v>
      </c>
      <c r="H49">
        <v>1055</v>
      </c>
      <c r="I49">
        <v>50.1</v>
      </c>
      <c r="J49">
        <v>4</v>
      </c>
      <c r="K49">
        <v>525</v>
      </c>
      <c r="L49">
        <v>22.3</v>
      </c>
      <c r="M49">
        <v>3.5</v>
      </c>
      <c r="N49">
        <v>18.399999999999999</v>
      </c>
      <c r="O49">
        <v>22</v>
      </c>
      <c r="P49">
        <v>24.1</v>
      </c>
      <c r="Q49">
        <v>5.8</v>
      </c>
      <c r="R49">
        <v>180</v>
      </c>
      <c r="S49">
        <v>18200</v>
      </c>
      <c r="T49">
        <v>24100</v>
      </c>
      <c r="U49">
        <v>32000</v>
      </c>
    </row>
    <row r="50" spans="1:21" x14ac:dyDescent="0.25">
      <c r="A50" t="str">
        <f t="shared" si="0"/>
        <v>2014/20151FemaleFR_comb</v>
      </c>
      <c r="B50" t="s">
        <v>37</v>
      </c>
      <c r="C50" t="s">
        <v>138</v>
      </c>
      <c r="D50">
        <v>1</v>
      </c>
      <c r="E50" t="s">
        <v>1</v>
      </c>
      <c r="F50" t="s">
        <v>159</v>
      </c>
      <c r="G50">
        <v>960</v>
      </c>
      <c r="H50">
        <v>930</v>
      </c>
      <c r="I50">
        <v>33.799999999999997</v>
      </c>
      <c r="J50">
        <v>3.3</v>
      </c>
      <c r="K50">
        <v>615</v>
      </c>
      <c r="L50">
        <v>18.899999999999999</v>
      </c>
      <c r="M50">
        <v>5.9</v>
      </c>
      <c r="N50">
        <v>20.2</v>
      </c>
      <c r="O50">
        <v>29.4</v>
      </c>
      <c r="P50">
        <v>41.4</v>
      </c>
      <c r="Q50">
        <v>21.2</v>
      </c>
      <c r="R50">
        <v>155</v>
      </c>
      <c r="S50">
        <v>11300</v>
      </c>
      <c r="T50">
        <v>19900</v>
      </c>
      <c r="U50">
        <v>24600</v>
      </c>
    </row>
    <row r="51" spans="1:21" x14ac:dyDescent="0.25">
      <c r="A51" t="str">
        <f t="shared" si="0"/>
        <v>2014/20155Female + maleFR_comb</v>
      </c>
      <c r="B51" t="s">
        <v>37</v>
      </c>
      <c r="C51" t="s">
        <v>136</v>
      </c>
      <c r="D51">
        <v>5</v>
      </c>
      <c r="E51" t="s">
        <v>127</v>
      </c>
      <c r="F51" t="s">
        <v>159</v>
      </c>
      <c r="G51">
        <v>2010</v>
      </c>
      <c r="H51">
        <v>1910</v>
      </c>
      <c r="I51">
        <v>52</v>
      </c>
      <c r="J51">
        <v>4.8</v>
      </c>
      <c r="K51">
        <v>920</v>
      </c>
      <c r="L51">
        <v>24.4</v>
      </c>
      <c r="M51">
        <v>2.1</v>
      </c>
      <c r="N51">
        <v>17.8</v>
      </c>
      <c r="O51">
        <v>20.2</v>
      </c>
      <c r="P51">
        <v>21.5</v>
      </c>
      <c r="Q51">
        <v>3.7</v>
      </c>
      <c r="R51">
        <v>315</v>
      </c>
      <c r="S51">
        <v>21000</v>
      </c>
      <c r="T51">
        <v>29200</v>
      </c>
      <c r="U51">
        <v>40200</v>
      </c>
    </row>
    <row r="52" spans="1:21" x14ac:dyDescent="0.25">
      <c r="A52" t="str">
        <f t="shared" si="0"/>
        <v>2014/20153Female + maleFR_comb</v>
      </c>
      <c r="B52" t="s">
        <v>37</v>
      </c>
      <c r="C52" t="s">
        <v>137</v>
      </c>
      <c r="D52">
        <v>3</v>
      </c>
      <c r="E52" t="s">
        <v>127</v>
      </c>
      <c r="F52" t="s">
        <v>159</v>
      </c>
      <c r="G52">
        <v>2170</v>
      </c>
      <c r="H52">
        <v>2085</v>
      </c>
      <c r="I52">
        <v>55.5</v>
      </c>
      <c r="J52">
        <v>4</v>
      </c>
      <c r="K52">
        <v>925</v>
      </c>
      <c r="L52">
        <v>20.5</v>
      </c>
      <c r="M52">
        <v>3</v>
      </c>
      <c r="N52">
        <v>16</v>
      </c>
      <c r="O52">
        <v>18.8</v>
      </c>
      <c r="P52">
        <v>21</v>
      </c>
      <c r="Q52">
        <v>4.9000000000000004</v>
      </c>
      <c r="R52">
        <v>310</v>
      </c>
      <c r="S52">
        <v>17900</v>
      </c>
      <c r="T52">
        <v>24100</v>
      </c>
      <c r="U52">
        <v>32500</v>
      </c>
    </row>
    <row r="53" spans="1:21" x14ac:dyDescent="0.25">
      <c r="A53" t="str">
        <f t="shared" si="0"/>
        <v>2014/20151Female + maleFR_comb</v>
      </c>
      <c r="B53" t="s">
        <v>37</v>
      </c>
      <c r="C53" t="s">
        <v>138</v>
      </c>
      <c r="D53">
        <v>1</v>
      </c>
      <c r="E53" t="s">
        <v>127</v>
      </c>
      <c r="F53" t="s">
        <v>159</v>
      </c>
      <c r="G53">
        <v>1750</v>
      </c>
      <c r="H53">
        <v>1695</v>
      </c>
      <c r="I53">
        <v>37.5</v>
      </c>
      <c r="J53">
        <v>3</v>
      </c>
      <c r="K53">
        <v>1060</v>
      </c>
      <c r="L53">
        <v>17.899999999999999</v>
      </c>
      <c r="M53">
        <v>5.7</v>
      </c>
      <c r="N53">
        <v>18.600000000000001</v>
      </c>
      <c r="O53">
        <v>26</v>
      </c>
      <c r="P53">
        <v>38.9</v>
      </c>
      <c r="Q53">
        <v>20.3</v>
      </c>
      <c r="R53">
        <v>265</v>
      </c>
      <c r="S53">
        <v>12800</v>
      </c>
      <c r="T53">
        <v>20800</v>
      </c>
      <c r="U53">
        <v>26300</v>
      </c>
    </row>
    <row r="54" spans="1:21" x14ac:dyDescent="0.25">
      <c r="A54" t="str">
        <f t="shared" si="0"/>
        <v>2014/20155MaleFR_comb</v>
      </c>
      <c r="B54" t="s">
        <v>37</v>
      </c>
      <c r="C54" t="s">
        <v>136</v>
      </c>
      <c r="D54">
        <v>5</v>
      </c>
      <c r="E54" t="s">
        <v>2</v>
      </c>
      <c r="F54" t="s">
        <v>159</v>
      </c>
      <c r="G54">
        <v>1020</v>
      </c>
      <c r="H54">
        <v>970</v>
      </c>
      <c r="I54">
        <v>56.4</v>
      </c>
      <c r="J54">
        <v>4.7</v>
      </c>
      <c r="K54">
        <v>425</v>
      </c>
      <c r="L54">
        <v>23</v>
      </c>
      <c r="M54">
        <v>2.2999999999999998</v>
      </c>
      <c r="N54">
        <v>15.1</v>
      </c>
      <c r="O54">
        <v>17.100000000000001</v>
      </c>
      <c r="P54">
        <v>18.399999999999999</v>
      </c>
      <c r="Q54">
        <v>3.3</v>
      </c>
      <c r="R54">
        <v>135</v>
      </c>
      <c r="S54">
        <v>18200</v>
      </c>
      <c r="T54">
        <v>29200</v>
      </c>
      <c r="U54">
        <v>44900</v>
      </c>
    </row>
    <row r="55" spans="1:21" x14ac:dyDescent="0.25">
      <c r="A55" t="str">
        <f t="shared" si="0"/>
        <v>2014/20153MaleFR_comb</v>
      </c>
      <c r="B55" t="s">
        <v>37</v>
      </c>
      <c r="C55" t="s">
        <v>137</v>
      </c>
      <c r="D55">
        <v>3</v>
      </c>
      <c r="E55" t="s">
        <v>2</v>
      </c>
      <c r="F55" t="s">
        <v>159</v>
      </c>
      <c r="G55">
        <v>1070</v>
      </c>
      <c r="H55">
        <v>1025</v>
      </c>
      <c r="I55">
        <v>61.1</v>
      </c>
      <c r="J55">
        <v>4</v>
      </c>
      <c r="K55">
        <v>400</v>
      </c>
      <c r="L55">
        <v>18.7</v>
      </c>
      <c r="M55">
        <v>2.5</v>
      </c>
      <c r="N55">
        <v>13.6</v>
      </c>
      <c r="O55">
        <v>15.5</v>
      </c>
      <c r="P55">
        <v>17.7</v>
      </c>
      <c r="Q55">
        <v>4.0999999999999996</v>
      </c>
      <c r="R55">
        <v>130</v>
      </c>
      <c r="S55">
        <v>16800</v>
      </c>
      <c r="T55">
        <v>24400</v>
      </c>
      <c r="U55">
        <v>33600</v>
      </c>
    </row>
    <row r="56" spans="1:21" x14ac:dyDescent="0.25">
      <c r="A56" t="str">
        <f t="shared" si="0"/>
        <v>2014/20151MaleFR_comb</v>
      </c>
      <c r="B56" t="s">
        <v>37</v>
      </c>
      <c r="C56" t="s">
        <v>138</v>
      </c>
      <c r="D56">
        <v>1</v>
      </c>
      <c r="E56" t="s">
        <v>2</v>
      </c>
      <c r="F56" t="s">
        <v>159</v>
      </c>
      <c r="G56">
        <v>785</v>
      </c>
      <c r="H56">
        <v>765</v>
      </c>
      <c r="I56">
        <v>42.1</v>
      </c>
      <c r="J56">
        <v>2.7</v>
      </c>
      <c r="K56">
        <v>445</v>
      </c>
      <c r="L56">
        <v>16.600000000000001</v>
      </c>
      <c r="M56">
        <v>5.5</v>
      </c>
      <c r="N56">
        <v>16.600000000000001</v>
      </c>
      <c r="O56">
        <v>21.8</v>
      </c>
      <c r="P56">
        <v>35.799999999999997</v>
      </c>
      <c r="Q56">
        <v>19.2</v>
      </c>
      <c r="R56">
        <v>110</v>
      </c>
      <c r="S56">
        <v>14900</v>
      </c>
      <c r="T56">
        <v>22700</v>
      </c>
      <c r="U56">
        <v>28100</v>
      </c>
    </row>
    <row r="57" spans="1:21" x14ac:dyDescent="0.25">
      <c r="A57" t="str">
        <f t="shared" si="0"/>
        <v>2014/20155FemaleGR</v>
      </c>
      <c r="B57" t="s">
        <v>37</v>
      </c>
      <c r="C57" t="s">
        <v>136</v>
      </c>
      <c r="D57">
        <v>5</v>
      </c>
      <c r="E57" t="s">
        <v>1</v>
      </c>
      <c r="F57" t="s">
        <v>160</v>
      </c>
      <c r="G57">
        <v>365</v>
      </c>
      <c r="H57">
        <v>350</v>
      </c>
      <c r="I57">
        <v>52</v>
      </c>
      <c r="J57">
        <v>3</v>
      </c>
      <c r="K57">
        <v>170</v>
      </c>
      <c r="L57">
        <v>14.8</v>
      </c>
      <c r="M57">
        <v>3.4</v>
      </c>
      <c r="N57">
        <v>20.2</v>
      </c>
      <c r="O57">
        <v>25.6</v>
      </c>
      <c r="P57">
        <v>29.8</v>
      </c>
      <c r="Q57">
        <v>9.6999999999999993</v>
      </c>
      <c r="R57">
        <v>70</v>
      </c>
      <c r="S57">
        <v>17500</v>
      </c>
      <c r="T57">
        <v>28100</v>
      </c>
      <c r="U57">
        <v>36100</v>
      </c>
    </row>
    <row r="58" spans="1:21" x14ac:dyDescent="0.25">
      <c r="A58" t="str">
        <f t="shared" si="0"/>
        <v>2014/20153FemaleGR</v>
      </c>
      <c r="B58" t="s">
        <v>37</v>
      </c>
      <c r="C58" t="s">
        <v>137</v>
      </c>
      <c r="D58">
        <v>3</v>
      </c>
      <c r="E58" t="s">
        <v>1</v>
      </c>
      <c r="F58" t="s">
        <v>160</v>
      </c>
      <c r="G58">
        <v>430</v>
      </c>
      <c r="H58">
        <v>425</v>
      </c>
      <c r="I58">
        <v>38.799999999999997</v>
      </c>
      <c r="J58">
        <v>1.4</v>
      </c>
      <c r="K58">
        <v>260</v>
      </c>
      <c r="L58">
        <v>19.899999999999999</v>
      </c>
      <c r="M58">
        <v>4.5</v>
      </c>
      <c r="N58">
        <v>22.2</v>
      </c>
      <c r="O58">
        <v>29.1</v>
      </c>
      <c r="P58">
        <v>36.9</v>
      </c>
      <c r="Q58">
        <v>14.7</v>
      </c>
      <c r="R58">
        <v>90</v>
      </c>
      <c r="S58">
        <v>16600</v>
      </c>
      <c r="T58">
        <v>22400</v>
      </c>
      <c r="U58">
        <v>31100</v>
      </c>
    </row>
    <row r="59" spans="1:21" x14ac:dyDescent="0.25">
      <c r="A59" t="str">
        <f t="shared" si="0"/>
        <v>2014/20151FemaleGR</v>
      </c>
      <c r="B59" t="s">
        <v>37</v>
      </c>
      <c r="C59" t="s">
        <v>138</v>
      </c>
      <c r="D59">
        <v>1</v>
      </c>
      <c r="E59" t="s">
        <v>1</v>
      </c>
      <c r="F59" t="s">
        <v>160</v>
      </c>
      <c r="G59">
        <v>445</v>
      </c>
      <c r="H59">
        <v>440</v>
      </c>
      <c r="I59">
        <v>21.7</v>
      </c>
      <c r="J59">
        <v>1.1000000000000001</v>
      </c>
      <c r="K59">
        <v>345</v>
      </c>
      <c r="L59">
        <v>13.7</v>
      </c>
      <c r="M59">
        <v>3</v>
      </c>
      <c r="N59">
        <v>19.899999999999999</v>
      </c>
      <c r="O59">
        <v>28.1</v>
      </c>
      <c r="P59">
        <v>61.6</v>
      </c>
      <c r="Q59">
        <v>41.8</v>
      </c>
      <c r="R59">
        <v>70</v>
      </c>
      <c r="S59">
        <v>16000</v>
      </c>
      <c r="T59">
        <v>19700</v>
      </c>
      <c r="U59">
        <v>26000</v>
      </c>
    </row>
    <row r="60" spans="1:21" x14ac:dyDescent="0.25">
      <c r="A60" t="str">
        <f t="shared" si="0"/>
        <v>2014/20155Female + maleGR</v>
      </c>
      <c r="B60" t="s">
        <v>37</v>
      </c>
      <c r="C60" t="s">
        <v>136</v>
      </c>
      <c r="D60">
        <v>5</v>
      </c>
      <c r="E60" t="s">
        <v>127</v>
      </c>
      <c r="F60" t="s">
        <v>160</v>
      </c>
      <c r="G60">
        <v>940</v>
      </c>
      <c r="H60">
        <v>920</v>
      </c>
      <c r="I60">
        <v>54.8</v>
      </c>
      <c r="J60">
        <v>2.2000000000000002</v>
      </c>
      <c r="K60">
        <v>415</v>
      </c>
      <c r="L60">
        <v>14.6</v>
      </c>
      <c r="M60">
        <v>3.6</v>
      </c>
      <c r="N60">
        <v>18.7</v>
      </c>
      <c r="O60">
        <v>22.9</v>
      </c>
      <c r="P60">
        <v>27.1</v>
      </c>
      <c r="Q60">
        <v>8.4</v>
      </c>
      <c r="R60">
        <v>160</v>
      </c>
      <c r="S60">
        <v>19000</v>
      </c>
      <c r="T60">
        <v>28100</v>
      </c>
      <c r="U60">
        <v>36900</v>
      </c>
    </row>
    <row r="61" spans="1:21" x14ac:dyDescent="0.25">
      <c r="A61" t="str">
        <f t="shared" si="0"/>
        <v>2014/20153Female + maleGR</v>
      </c>
      <c r="B61" t="s">
        <v>37</v>
      </c>
      <c r="C61" t="s">
        <v>137</v>
      </c>
      <c r="D61">
        <v>3</v>
      </c>
      <c r="E61" t="s">
        <v>127</v>
      </c>
      <c r="F61" t="s">
        <v>160</v>
      </c>
      <c r="G61">
        <v>1045</v>
      </c>
      <c r="H61">
        <v>1035</v>
      </c>
      <c r="I61">
        <v>45.8</v>
      </c>
      <c r="J61">
        <v>1.1000000000000001</v>
      </c>
      <c r="K61">
        <v>560</v>
      </c>
      <c r="L61">
        <v>17.3</v>
      </c>
      <c r="M61">
        <v>3.5</v>
      </c>
      <c r="N61">
        <v>19.3</v>
      </c>
      <c r="O61">
        <v>25</v>
      </c>
      <c r="P61">
        <v>33.4</v>
      </c>
      <c r="Q61">
        <v>14</v>
      </c>
      <c r="R61">
        <v>190</v>
      </c>
      <c r="S61">
        <v>17200</v>
      </c>
      <c r="T61">
        <v>23700</v>
      </c>
      <c r="U61">
        <v>31000</v>
      </c>
    </row>
    <row r="62" spans="1:21" x14ac:dyDescent="0.25">
      <c r="A62" t="str">
        <f t="shared" si="0"/>
        <v>2014/20151Female + maleGR</v>
      </c>
      <c r="B62" t="s">
        <v>37</v>
      </c>
      <c r="C62" t="s">
        <v>138</v>
      </c>
      <c r="D62">
        <v>1</v>
      </c>
      <c r="E62" t="s">
        <v>127</v>
      </c>
      <c r="F62" t="s">
        <v>160</v>
      </c>
      <c r="G62">
        <v>1085</v>
      </c>
      <c r="H62">
        <v>1075</v>
      </c>
      <c r="I62">
        <v>23.5</v>
      </c>
      <c r="J62">
        <v>0.9</v>
      </c>
      <c r="K62">
        <v>825</v>
      </c>
      <c r="L62">
        <v>14</v>
      </c>
      <c r="M62">
        <v>3.6</v>
      </c>
      <c r="N62">
        <v>16.8</v>
      </c>
      <c r="O62">
        <v>25.1</v>
      </c>
      <c r="P62">
        <v>58.9</v>
      </c>
      <c r="Q62">
        <v>42.1</v>
      </c>
      <c r="R62">
        <v>160</v>
      </c>
      <c r="S62">
        <v>14600</v>
      </c>
      <c r="T62">
        <v>20800</v>
      </c>
      <c r="U62">
        <v>26600</v>
      </c>
    </row>
    <row r="63" spans="1:21" x14ac:dyDescent="0.25">
      <c r="A63" t="str">
        <f t="shared" si="0"/>
        <v>2014/20155MaleGR</v>
      </c>
      <c r="B63" t="s">
        <v>37</v>
      </c>
      <c r="C63" t="s">
        <v>136</v>
      </c>
      <c r="D63">
        <v>5</v>
      </c>
      <c r="E63" t="s">
        <v>2</v>
      </c>
      <c r="F63" t="s">
        <v>160</v>
      </c>
      <c r="G63">
        <v>580</v>
      </c>
      <c r="H63">
        <v>570</v>
      </c>
      <c r="I63">
        <v>56.5</v>
      </c>
      <c r="J63">
        <v>1.7</v>
      </c>
      <c r="K63">
        <v>245</v>
      </c>
      <c r="L63">
        <v>14.4</v>
      </c>
      <c r="M63">
        <v>3.7</v>
      </c>
      <c r="N63">
        <v>17.8</v>
      </c>
      <c r="O63">
        <v>21.3</v>
      </c>
      <c r="P63">
        <v>25.4</v>
      </c>
      <c r="Q63">
        <v>7.6</v>
      </c>
      <c r="R63">
        <v>95</v>
      </c>
      <c r="S63">
        <v>20400</v>
      </c>
      <c r="T63">
        <v>28100</v>
      </c>
      <c r="U63">
        <v>36900</v>
      </c>
    </row>
    <row r="64" spans="1:21" x14ac:dyDescent="0.25">
      <c r="A64" t="str">
        <f t="shared" si="0"/>
        <v>2014/20153MaleGR</v>
      </c>
      <c r="B64" t="s">
        <v>37</v>
      </c>
      <c r="C64" t="s">
        <v>137</v>
      </c>
      <c r="D64">
        <v>3</v>
      </c>
      <c r="E64" t="s">
        <v>2</v>
      </c>
      <c r="F64" t="s">
        <v>160</v>
      </c>
      <c r="G64">
        <v>615</v>
      </c>
      <c r="H64">
        <v>610</v>
      </c>
      <c r="I64">
        <v>50.7</v>
      </c>
      <c r="J64">
        <v>1</v>
      </c>
      <c r="K64">
        <v>300</v>
      </c>
      <c r="L64">
        <v>15.5</v>
      </c>
      <c r="M64">
        <v>2.8</v>
      </c>
      <c r="N64">
        <v>17.3</v>
      </c>
      <c r="O64">
        <v>22.1</v>
      </c>
      <c r="P64">
        <v>30.9</v>
      </c>
      <c r="Q64">
        <v>13.6</v>
      </c>
      <c r="R64">
        <v>105</v>
      </c>
      <c r="S64">
        <v>17500</v>
      </c>
      <c r="T64">
        <v>24100</v>
      </c>
      <c r="U64">
        <v>31000</v>
      </c>
    </row>
    <row r="65" spans="1:21" x14ac:dyDescent="0.25">
      <c r="A65" t="str">
        <f t="shared" si="0"/>
        <v>2014/20151MaleGR</v>
      </c>
      <c r="B65" t="s">
        <v>37</v>
      </c>
      <c r="C65" t="s">
        <v>138</v>
      </c>
      <c r="D65">
        <v>1</v>
      </c>
      <c r="E65" t="s">
        <v>2</v>
      </c>
      <c r="F65" t="s">
        <v>160</v>
      </c>
      <c r="G65">
        <v>645</v>
      </c>
      <c r="H65">
        <v>640</v>
      </c>
      <c r="I65">
        <v>24.7</v>
      </c>
      <c r="J65">
        <v>0.8</v>
      </c>
      <c r="K65">
        <v>480</v>
      </c>
      <c r="L65">
        <v>14.2</v>
      </c>
      <c r="M65">
        <v>4.0999999999999996</v>
      </c>
      <c r="N65">
        <v>14.7</v>
      </c>
      <c r="O65">
        <v>23</v>
      </c>
      <c r="P65">
        <v>57</v>
      </c>
      <c r="Q65">
        <v>42.3</v>
      </c>
      <c r="R65">
        <v>85</v>
      </c>
      <c r="S65">
        <v>11300</v>
      </c>
      <c r="T65">
        <v>21500</v>
      </c>
      <c r="U65">
        <v>27000</v>
      </c>
    </row>
    <row r="66" spans="1:21" x14ac:dyDescent="0.25">
      <c r="A66" t="str">
        <f t="shared" si="0"/>
        <v>2014/20155FemaleHK</v>
      </c>
      <c r="B66" t="s">
        <v>37</v>
      </c>
      <c r="C66" t="s">
        <v>136</v>
      </c>
      <c r="D66">
        <v>5</v>
      </c>
      <c r="E66" t="s">
        <v>1</v>
      </c>
      <c r="F66" t="s">
        <v>161</v>
      </c>
      <c r="G66">
        <v>905</v>
      </c>
      <c r="H66">
        <v>885</v>
      </c>
      <c r="I66">
        <v>62.1</v>
      </c>
      <c r="J66">
        <v>2.2999999999999998</v>
      </c>
      <c r="K66">
        <v>335</v>
      </c>
      <c r="L66">
        <v>21.7</v>
      </c>
      <c r="M66">
        <v>1.7</v>
      </c>
      <c r="N66">
        <v>12</v>
      </c>
      <c r="O66">
        <v>13</v>
      </c>
      <c r="P66">
        <v>14.5</v>
      </c>
      <c r="Q66">
        <v>2.5</v>
      </c>
      <c r="R66">
        <v>95</v>
      </c>
      <c r="S66">
        <v>20800</v>
      </c>
      <c r="T66">
        <v>29900</v>
      </c>
      <c r="U66">
        <v>41600</v>
      </c>
    </row>
    <row r="67" spans="1:21" x14ac:dyDescent="0.25">
      <c r="A67" t="str">
        <f t="shared" si="0"/>
        <v>2014/20153FemaleHK</v>
      </c>
      <c r="B67" t="s">
        <v>37</v>
      </c>
      <c r="C67" t="s">
        <v>137</v>
      </c>
      <c r="D67">
        <v>3</v>
      </c>
      <c r="E67" t="s">
        <v>1</v>
      </c>
      <c r="F67" t="s">
        <v>161</v>
      </c>
      <c r="G67">
        <v>1115</v>
      </c>
      <c r="H67">
        <v>1095</v>
      </c>
      <c r="I67">
        <v>65.400000000000006</v>
      </c>
      <c r="J67">
        <v>1.8</v>
      </c>
      <c r="K67">
        <v>380</v>
      </c>
      <c r="L67">
        <v>18.2</v>
      </c>
      <c r="M67">
        <v>1.9</v>
      </c>
      <c r="N67">
        <v>10.3</v>
      </c>
      <c r="O67">
        <v>12.1</v>
      </c>
      <c r="P67">
        <v>14.4</v>
      </c>
      <c r="Q67">
        <v>4.0999999999999996</v>
      </c>
      <c r="R67">
        <v>110</v>
      </c>
      <c r="S67">
        <v>19300</v>
      </c>
      <c r="T67">
        <v>25900</v>
      </c>
      <c r="U67">
        <v>36500</v>
      </c>
    </row>
    <row r="68" spans="1:21" x14ac:dyDescent="0.25">
      <c r="A68" t="str">
        <f t="shared" ref="A68:A131" si="1">B68&amp;D68&amp;E68&amp;F68</f>
        <v>2014/20151FemaleHK</v>
      </c>
      <c r="B68" t="s">
        <v>37</v>
      </c>
      <c r="C68" t="s">
        <v>138</v>
      </c>
      <c r="D68">
        <v>1</v>
      </c>
      <c r="E68" t="s">
        <v>1</v>
      </c>
      <c r="F68" t="s">
        <v>161</v>
      </c>
      <c r="G68">
        <v>1280</v>
      </c>
      <c r="H68">
        <v>1270</v>
      </c>
      <c r="I68">
        <v>58.3</v>
      </c>
      <c r="J68">
        <v>0.7</v>
      </c>
      <c r="K68">
        <v>530</v>
      </c>
      <c r="L68">
        <v>13.1</v>
      </c>
      <c r="M68">
        <v>2.6</v>
      </c>
      <c r="N68">
        <v>6.7</v>
      </c>
      <c r="O68">
        <v>10.1</v>
      </c>
      <c r="P68">
        <v>26.1</v>
      </c>
      <c r="Q68">
        <v>19.399999999999999</v>
      </c>
      <c r="R68">
        <v>70</v>
      </c>
      <c r="S68">
        <v>17500</v>
      </c>
      <c r="T68">
        <v>27200</v>
      </c>
      <c r="U68">
        <v>36100</v>
      </c>
    </row>
    <row r="69" spans="1:21" x14ac:dyDescent="0.25">
      <c r="A69" t="str">
        <f t="shared" si="1"/>
        <v>2014/20155Female + maleHK</v>
      </c>
      <c r="B69" t="s">
        <v>37</v>
      </c>
      <c r="C69" t="s">
        <v>136</v>
      </c>
      <c r="D69">
        <v>5</v>
      </c>
      <c r="E69" t="s">
        <v>127</v>
      </c>
      <c r="F69" t="s">
        <v>161</v>
      </c>
      <c r="G69">
        <v>1780</v>
      </c>
      <c r="H69">
        <v>1735</v>
      </c>
      <c r="I69">
        <v>63.6</v>
      </c>
      <c r="J69">
        <v>2.5</v>
      </c>
      <c r="K69">
        <v>630</v>
      </c>
      <c r="L69">
        <v>20.3</v>
      </c>
      <c r="M69">
        <v>1.6</v>
      </c>
      <c r="N69">
        <v>11.4</v>
      </c>
      <c r="O69">
        <v>12.8</v>
      </c>
      <c r="P69">
        <v>14.6</v>
      </c>
      <c r="Q69">
        <v>3.2</v>
      </c>
      <c r="R69">
        <v>180</v>
      </c>
      <c r="S69">
        <v>20400</v>
      </c>
      <c r="T69">
        <v>31600</v>
      </c>
      <c r="U69">
        <v>43900</v>
      </c>
    </row>
    <row r="70" spans="1:21" x14ac:dyDescent="0.25">
      <c r="A70" t="str">
        <f t="shared" si="1"/>
        <v>2014/20153Female + maleHK</v>
      </c>
      <c r="B70" t="s">
        <v>37</v>
      </c>
      <c r="C70" t="s">
        <v>137</v>
      </c>
      <c r="D70">
        <v>3</v>
      </c>
      <c r="E70" t="s">
        <v>127</v>
      </c>
      <c r="F70" t="s">
        <v>161</v>
      </c>
      <c r="G70">
        <v>2190</v>
      </c>
      <c r="H70">
        <v>2155</v>
      </c>
      <c r="I70">
        <v>66.8</v>
      </c>
      <c r="J70">
        <v>1.6</v>
      </c>
      <c r="K70">
        <v>715</v>
      </c>
      <c r="L70">
        <v>17</v>
      </c>
      <c r="M70">
        <v>1.9</v>
      </c>
      <c r="N70">
        <v>10</v>
      </c>
      <c r="O70">
        <v>11.7</v>
      </c>
      <c r="P70">
        <v>14.3</v>
      </c>
      <c r="Q70">
        <v>4.3</v>
      </c>
      <c r="R70">
        <v>200</v>
      </c>
      <c r="S70">
        <v>19700</v>
      </c>
      <c r="T70">
        <v>28100</v>
      </c>
      <c r="U70">
        <v>39100</v>
      </c>
    </row>
    <row r="71" spans="1:21" x14ac:dyDescent="0.25">
      <c r="A71" t="str">
        <f t="shared" si="1"/>
        <v>2014/20151Female + maleHK</v>
      </c>
      <c r="B71" t="s">
        <v>37</v>
      </c>
      <c r="C71" t="s">
        <v>138</v>
      </c>
      <c r="D71">
        <v>1</v>
      </c>
      <c r="E71" t="s">
        <v>127</v>
      </c>
      <c r="F71" t="s">
        <v>161</v>
      </c>
      <c r="G71">
        <v>2510</v>
      </c>
      <c r="H71">
        <v>2495</v>
      </c>
      <c r="I71">
        <v>58.1</v>
      </c>
      <c r="J71">
        <v>0.6</v>
      </c>
      <c r="K71">
        <v>1045</v>
      </c>
      <c r="L71">
        <v>11.8</v>
      </c>
      <c r="M71">
        <v>2.2000000000000002</v>
      </c>
      <c r="N71">
        <v>7.3</v>
      </c>
      <c r="O71">
        <v>10.7</v>
      </c>
      <c r="P71">
        <v>27.9</v>
      </c>
      <c r="Q71">
        <v>20.5</v>
      </c>
      <c r="R71">
        <v>155</v>
      </c>
      <c r="S71">
        <v>15300</v>
      </c>
      <c r="T71">
        <v>25400</v>
      </c>
      <c r="U71">
        <v>36100</v>
      </c>
    </row>
    <row r="72" spans="1:21" x14ac:dyDescent="0.25">
      <c r="A72" t="str">
        <f t="shared" si="1"/>
        <v>2014/20155MaleHK</v>
      </c>
      <c r="B72" t="s">
        <v>37</v>
      </c>
      <c r="C72" t="s">
        <v>136</v>
      </c>
      <c r="D72">
        <v>5</v>
      </c>
      <c r="E72" t="s">
        <v>2</v>
      </c>
      <c r="F72" t="s">
        <v>161</v>
      </c>
      <c r="G72">
        <v>875</v>
      </c>
      <c r="H72">
        <v>850</v>
      </c>
      <c r="I72">
        <v>65.099999999999994</v>
      </c>
      <c r="J72">
        <v>2.7</v>
      </c>
      <c r="K72">
        <v>295</v>
      </c>
      <c r="L72">
        <v>18.8</v>
      </c>
      <c r="M72">
        <v>1.4</v>
      </c>
      <c r="N72">
        <v>10.8</v>
      </c>
      <c r="O72">
        <v>12.6</v>
      </c>
      <c r="P72">
        <v>14.7</v>
      </c>
      <c r="Q72">
        <v>3.9</v>
      </c>
      <c r="R72">
        <v>85</v>
      </c>
      <c r="S72">
        <v>19700</v>
      </c>
      <c r="T72">
        <v>34700</v>
      </c>
      <c r="U72">
        <v>46000</v>
      </c>
    </row>
    <row r="73" spans="1:21" x14ac:dyDescent="0.25">
      <c r="A73" t="str">
        <f t="shared" si="1"/>
        <v>2014/20153MaleHK</v>
      </c>
      <c r="B73" t="s">
        <v>37</v>
      </c>
      <c r="C73" t="s">
        <v>137</v>
      </c>
      <c r="D73">
        <v>3</v>
      </c>
      <c r="E73" t="s">
        <v>2</v>
      </c>
      <c r="F73" t="s">
        <v>161</v>
      </c>
      <c r="G73">
        <v>1075</v>
      </c>
      <c r="H73">
        <v>1060</v>
      </c>
      <c r="I73">
        <v>68.099999999999994</v>
      </c>
      <c r="J73">
        <v>1.5</v>
      </c>
      <c r="K73">
        <v>340</v>
      </c>
      <c r="L73">
        <v>15.7</v>
      </c>
      <c r="M73">
        <v>1.9</v>
      </c>
      <c r="N73">
        <v>9.6999999999999993</v>
      </c>
      <c r="O73">
        <v>11.3</v>
      </c>
      <c r="P73">
        <v>14.2</v>
      </c>
      <c r="Q73">
        <v>4.5</v>
      </c>
      <c r="R73">
        <v>90</v>
      </c>
      <c r="S73">
        <v>21400</v>
      </c>
      <c r="T73">
        <v>30300</v>
      </c>
      <c r="U73">
        <v>42400</v>
      </c>
    </row>
    <row r="74" spans="1:21" x14ac:dyDescent="0.25">
      <c r="A74" t="str">
        <f t="shared" si="1"/>
        <v>2014/20151MaleHK</v>
      </c>
      <c r="B74" t="s">
        <v>37</v>
      </c>
      <c r="C74" t="s">
        <v>138</v>
      </c>
      <c r="D74">
        <v>1</v>
      </c>
      <c r="E74" t="s">
        <v>2</v>
      </c>
      <c r="F74" t="s">
        <v>161</v>
      </c>
      <c r="G74">
        <v>1230</v>
      </c>
      <c r="H74">
        <v>1225</v>
      </c>
      <c r="I74">
        <v>57.9</v>
      </c>
      <c r="J74">
        <v>0.6</v>
      </c>
      <c r="K74">
        <v>515</v>
      </c>
      <c r="L74">
        <v>10.5</v>
      </c>
      <c r="M74">
        <v>1.8</v>
      </c>
      <c r="N74">
        <v>8</v>
      </c>
      <c r="O74">
        <v>11.3</v>
      </c>
      <c r="P74">
        <v>29.7</v>
      </c>
      <c r="Q74">
        <v>21.7</v>
      </c>
      <c r="R74">
        <v>85</v>
      </c>
      <c r="S74">
        <v>13300</v>
      </c>
      <c r="T74">
        <v>25000</v>
      </c>
      <c r="U74">
        <v>35900</v>
      </c>
    </row>
    <row r="75" spans="1:21" x14ac:dyDescent="0.25">
      <c r="A75" t="str">
        <f t="shared" si="1"/>
        <v>2014/20155FemaleIE</v>
      </c>
      <c r="B75" t="s">
        <v>37</v>
      </c>
      <c r="C75" t="s">
        <v>136</v>
      </c>
      <c r="D75">
        <v>5</v>
      </c>
      <c r="E75" t="s">
        <v>1</v>
      </c>
      <c r="F75" t="s">
        <v>162</v>
      </c>
      <c r="G75">
        <v>575</v>
      </c>
      <c r="H75">
        <v>500</v>
      </c>
      <c r="I75">
        <v>26.3</v>
      </c>
      <c r="J75">
        <v>13.7</v>
      </c>
      <c r="K75">
        <v>365</v>
      </c>
      <c r="L75">
        <v>21.3</v>
      </c>
      <c r="M75">
        <v>4.5999999999999996</v>
      </c>
      <c r="N75">
        <v>35.9</v>
      </c>
      <c r="O75">
        <v>45.2</v>
      </c>
      <c r="P75">
        <v>47.8</v>
      </c>
      <c r="Q75">
        <v>11.8</v>
      </c>
      <c r="R75">
        <v>165</v>
      </c>
      <c r="S75">
        <v>17500</v>
      </c>
      <c r="T75">
        <v>26600</v>
      </c>
      <c r="U75">
        <v>34300</v>
      </c>
    </row>
    <row r="76" spans="1:21" x14ac:dyDescent="0.25">
      <c r="A76" t="str">
        <f t="shared" si="1"/>
        <v>2014/20153FemaleIE</v>
      </c>
      <c r="B76" t="s">
        <v>37</v>
      </c>
      <c r="C76" t="s">
        <v>137</v>
      </c>
      <c r="D76">
        <v>3</v>
      </c>
      <c r="E76" t="s">
        <v>1</v>
      </c>
      <c r="F76" t="s">
        <v>162</v>
      </c>
      <c r="G76">
        <v>500</v>
      </c>
      <c r="H76">
        <v>455</v>
      </c>
      <c r="I76">
        <v>15.9</v>
      </c>
      <c r="J76">
        <v>9</v>
      </c>
      <c r="K76">
        <v>380</v>
      </c>
      <c r="L76">
        <v>20.3</v>
      </c>
      <c r="M76">
        <v>9</v>
      </c>
      <c r="N76">
        <v>42.1</v>
      </c>
      <c r="O76">
        <v>51.3</v>
      </c>
      <c r="P76">
        <v>54.8</v>
      </c>
      <c r="Q76">
        <v>12.8</v>
      </c>
      <c r="R76">
        <v>175</v>
      </c>
      <c r="S76">
        <v>18600</v>
      </c>
      <c r="T76">
        <v>25000</v>
      </c>
      <c r="U76">
        <v>29900</v>
      </c>
    </row>
    <row r="77" spans="1:21" x14ac:dyDescent="0.25">
      <c r="A77" t="str">
        <f t="shared" si="1"/>
        <v>2014/20151FemaleIE</v>
      </c>
      <c r="B77" t="s">
        <v>37</v>
      </c>
      <c r="C77" t="s">
        <v>138</v>
      </c>
      <c r="D77">
        <v>1</v>
      </c>
      <c r="E77" t="s">
        <v>1</v>
      </c>
      <c r="F77" t="s">
        <v>162</v>
      </c>
      <c r="G77">
        <v>600</v>
      </c>
      <c r="H77">
        <v>580</v>
      </c>
      <c r="I77">
        <v>10.9</v>
      </c>
      <c r="J77">
        <v>3.5</v>
      </c>
      <c r="K77">
        <v>515</v>
      </c>
      <c r="L77">
        <v>11.6</v>
      </c>
      <c r="M77">
        <v>7.8</v>
      </c>
      <c r="N77">
        <v>51.6</v>
      </c>
      <c r="O77">
        <v>64</v>
      </c>
      <c r="P77">
        <v>69.7</v>
      </c>
      <c r="Q77">
        <v>18.2</v>
      </c>
      <c r="R77">
        <v>285</v>
      </c>
      <c r="S77">
        <v>17900</v>
      </c>
      <c r="T77">
        <v>22600</v>
      </c>
      <c r="U77">
        <v>28100</v>
      </c>
    </row>
    <row r="78" spans="1:21" x14ac:dyDescent="0.25">
      <c r="A78" t="str">
        <f t="shared" si="1"/>
        <v>2014/20155Female + maleIE</v>
      </c>
      <c r="B78" t="s">
        <v>37</v>
      </c>
      <c r="C78" t="s">
        <v>136</v>
      </c>
      <c r="D78">
        <v>5</v>
      </c>
      <c r="E78" t="s">
        <v>127</v>
      </c>
      <c r="F78" t="s">
        <v>162</v>
      </c>
      <c r="G78">
        <v>1020</v>
      </c>
      <c r="H78">
        <v>905</v>
      </c>
      <c r="I78">
        <v>27.5</v>
      </c>
      <c r="J78">
        <v>11</v>
      </c>
      <c r="K78">
        <v>660</v>
      </c>
      <c r="L78">
        <v>21.6</v>
      </c>
      <c r="M78">
        <v>5.3</v>
      </c>
      <c r="N78">
        <v>34.799999999999997</v>
      </c>
      <c r="O78">
        <v>43.3</v>
      </c>
      <c r="P78">
        <v>45.6</v>
      </c>
      <c r="Q78">
        <v>10.8</v>
      </c>
      <c r="R78">
        <v>285</v>
      </c>
      <c r="S78">
        <v>18600</v>
      </c>
      <c r="T78">
        <v>28100</v>
      </c>
      <c r="U78">
        <v>34700</v>
      </c>
    </row>
    <row r="79" spans="1:21" x14ac:dyDescent="0.25">
      <c r="A79" t="str">
        <f t="shared" si="1"/>
        <v>2014/20153Female + maleIE</v>
      </c>
      <c r="B79" t="s">
        <v>37</v>
      </c>
      <c r="C79" t="s">
        <v>137</v>
      </c>
      <c r="D79">
        <v>3</v>
      </c>
      <c r="E79" t="s">
        <v>127</v>
      </c>
      <c r="F79" t="s">
        <v>162</v>
      </c>
      <c r="G79">
        <v>885</v>
      </c>
      <c r="H79">
        <v>815</v>
      </c>
      <c r="I79">
        <v>20.100000000000001</v>
      </c>
      <c r="J79">
        <v>8</v>
      </c>
      <c r="K79">
        <v>650</v>
      </c>
      <c r="L79">
        <v>21.7</v>
      </c>
      <c r="M79">
        <v>7.6</v>
      </c>
      <c r="N79">
        <v>38.5</v>
      </c>
      <c r="O79">
        <v>47.5</v>
      </c>
      <c r="P79">
        <v>50.6</v>
      </c>
      <c r="Q79">
        <v>12</v>
      </c>
      <c r="R79">
        <v>290</v>
      </c>
      <c r="S79">
        <v>18200</v>
      </c>
      <c r="T79">
        <v>25100</v>
      </c>
      <c r="U79">
        <v>31500</v>
      </c>
    </row>
    <row r="80" spans="1:21" x14ac:dyDescent="0.25">
      <c r="A80" t="str">
        <f t="shared" si="1"/>
        <v>2014/20151Female + maleIE</v>
      </c>
      <c r="B80" t="s">
        <v>37</v>
      </c>
      <c r="C80" t="s">
        <v>138</v>
      </c>
      <c r="D80">
        <v>1</v>
      </c>
      <c r="E80" t="s">
        <v>127</v>
      </c>
      <c r="F80" t="s">
        <v>162</v>
      </c>
      <c r="G80">
        <v>915</v>
      </c>
      <c r="H80">
        <v>885</v>
      </c>
      <c r="I80">
        <v>11.4</v>
      </c>
      <c r="J80">
        <v>3.5</v>
      </c>
      <c r="K80">
        <v>785</v>
      </c>
      <c r="L80">
        <v>13.9</v>
      </c>
      <c r="M80">
        <v>7.8</v>
      </c>
      <c r="N80">
        <v>48.5</v>
      </c>
      <c r="O80">
        <v>60.6</v>
      </c>
      <c r="P80">
        <v>66.900000000000006</v>
      </c>
      <c r="Q80">
        <v>18.3</v>
      </c>
      <c r="R80">
        <v>405</v>
      </c>
      <c r="S80">
        <v>17500</v>
      </c>
      <c r="T80">
        <v>22600</v>
      </c>
      <c r="U80">
        <v>28100</v>
      </c>
    </row>
    <row r="81" spans="1:21" x14ac:dyDescent="0.25">
      <c r="A81" t="str">
        <f t="shared" si="1"/>
        <v>2014/20155MaleIE</v>
      </c>
      <c r="B81" t="s">
        <v>37</v>
      </c>
      <c r="C81" t="s">
        <v>136</v>
      </c>
      <c r="D81">
        <v>5</v>
      </c>
      <c r="E81" t="s">
        <v>2</v>
      </c>
      <c r="F81" t="s">
        <v>162</v>
      </c>
      <c r="G81">
        <v>440</v>
      </c>
      <c r="H81">
        <v>410</v>
      </c>
      <c r="I81">
        <v>28.9</v>
      </c>
      <c r="J81">
        <v>7.5</v>
      </c>
      <c r="K81">
        <v>290</v>
      </c>
      <c r="L81">
        <v>22</v>
      </c>
      <c r="M81">
        <v>6.1</v>
      </c>
      <c r="N81">
        <v>33.5</v>
      </c>
      <c r="O81">
        <v>41.1</v>
      </c>
      <c r="P81">
        <v>43</v>
      </c>
      <c r="Q81">
        <v>9.5</v>
      </c>
      <c r="R81">
        <v>120</v>
      </c>
      <c r="S81">
        <v>20100</v>
      </c>
      <c r="T81">
        <v>29400</v>
      </c>
      <c r="U81">
        <v>35500</v>
      </c>
    </row>
    <row r="82" spans="1:21" x14ac:dyDescent="0.25">
      <c r="A82" t="str">
        <f t="shared" si="1"/>
        <v>2014/20153MaleIE</v>
      </c>
      <c r="B82" t="s">
        <v>37</v>
      </c>
      <c r="C82" t="s">
        <v>137</v>
      </c>
      <c r="D82">
        <v>3</v>
      </c>
      <c r="E82" t="s">
        <v>2</v>
      </c>
      <c r="F82" t="s">
        <v>162</v>
      </c>
      <c r="G82">
        <v>385</v>
      </c>
      <c r="H82">
        <v>360</v>
      </c>
      <c r="I82">
        <v>25.5</v>
      </c>
      <c r="J82">
        <v>6.7</v>
      </c>
      <c r="K82">
        <v>270</v>
      </c>
      <c r="L82">
        <v>23.5</v>
      </c>
      <c r="M82">
        <v>5.8</v>
      </c>
      <c r="N82">
        <v>34.1</v>
      </c>
      <c r="O82">
        <v>42.7</v>
      </c>
      <c r="P82">
        <v>45.2</v>
      </c>
      <c r="Q82">
        <v>11.1</v>
      </c>
      <c r="R82">
        <v>110</v>
      </c>
      <c r="S82">
        <v>17200</v>
      </c>
      <c r="T82">
        <v>25200</v>
      </c>
      <c r="U82">
        <v>33600</v>
      </c>
    </row>
    <row r="83" spans="1:21" x14ac:dyDescent="0.25">
      <c r="A83" t="str">
        <f t="shared" si="1"/>
        <v>2014/20151MaleIE</v>
      </c>
      <c r="B83" t="s">
        <v>37</v>
      </c>
      <c r="C83" t="s">
        <v>138</v>
      </c>
      <c r="D83">
        <v>1</v>
      </c>
      <c r="E83" t="s">
        <v>2</v>
      </c>
      <c r="F83" t="s">
        <v>162</v>
      </c>
      <c r="G83">
        <v>315</v>
      </c>
      <c r="H83">
        <v>305</v>
      </c>
      <c r="I83">
        <v>12.4</v>
      </c>
      <c r="J83">
        <v>3.5</v>
      </c>
      <c r="K83">
        <v>270</v>
      </c>
      <c r="L83">
        <v>18.3</v>
      </c>
      <c r="M83">
        <v>7.8</v>
      </c>
      <c r="N83">
        <v>42.8</v>
      </c>
      <c r="O83">
        <v>54.2</v>
      </c>
      <c r="P83">
        <v>61.4</v>
      </c>
      <c r="Q83">
        <v>18.600000000000001</v>
      </c>
      <c r="R83">
        <v>120</v>
      </c>
      <c r="S83">
        <v>14200</v>
      </c>
      <c r="T83">
        <v>22300</v>
      </c>
      <c r="U83">
        <v>29600</v>
      </c>
    </row>
    <row r="84" spans="1:21" x14ac:dyDescent="0.25">
      <c r="A84" t="str">
        <f t="shared" si="1"/>
        <v>2014/20155FemaleIN</v>
      </c>
      <c r="B84" t="s">
        <v>37</v>
      </c>
      <c r="C84" t="s">
        <v>136</v>
      </c>
      <c r="D84">
        <v>5</v>
      </c>
      <c r="E84" t="s">
        <v>1</v>
      </c>
      <c r="F84" t="s">
        <v>163</v>
      </c>
      <c r="G84">
        <v>385</v>
      </c>
      <c r="H84">
        <v>365</v>
      </c>
      <c r="I84">
        <v>31</v>
      </c>
      <c r="J84">
        <v>5.2</v>
      </c>
      <c r="K84">
        <v>250</v>
      </c>
      <c r="L84">
        <v>40.4</v>
      </c>
      <c r="M84">
        <v>2.5</v>
      </c>
      <c r="N84">
        <v>21.2</v>
      </c>
      <c r="O84">
        <v>24.5</v>
      </c>
      <c r="P84">
        <v>26.1</v>
      </c>
      <c r="Q84">
        <v>4.9000000000000004</v>
      </c>
      <c r="R84">
        <v>65</v>
      </c>
      <c r="S84">
        <v>17900</v>
      </c>
      <c r="T84">
        <v>29600</v>
      </c>
      <c r="U84">
        <v>35800</v>
      </c>
    </row>
    <row r="85" spans="1:21" x14ac:dyDescent="0.25">
      <c r="A85" t="str">
        <f t="shared" si="1"/>
        <v>2014/20153FemaleIN</v>
      </c>
      <c r="B85" t="s">
        <v>37</v>
      </c>
      <c r="C85" t="s">
        <v>137</v>
      </c>
      <c r="D85">
        <v>3</v>
      </c>
      <c r="E85" t="s">
        <v>1</v>
      </c>
      <c r="F85" t="s">
        <v>163</v>
      </c>
      <c r="G85">
        <v>555</v>
      </c>
      <c r="H85">
        <v>525</v>
      </c>
      <c r="I85">
        <v>30.5</v>
      </c>
      <c r="J85">
        <v>5.2</v>
      </c>
      <c r="K85">
        <v>365</v>
      </c>
      <c r="L85">
        <v>27.1</v>
      </c>
      <c r="M85">
        <v>5.7</v>
      </c>
      <c r="N85">
        <v>25.4</v>
      </c>
      <c r="O85">
        <v>32.299999999999997</v>
      </c>
      <c r="P85">
        <v>36.6</v>
      </c>
      <c r="Q85">
        <v>11.3</v>
      </c>
      <c r="R85">
        <v>120</v>
      </c>
      <c r="S85">
        <v>13500</v>
      </c>
      <c r="T85">
        <v>19000</v>
      </c>
      <c r="U85">
        <v>30300</v>
      </c>
    </row>
    <row r="86" spans="1:21" x14ac:dyDescent="0.25">
      <c r="A86" t="str">
        <f t="shared" si="1"/>
        <v>2014/20151FemaleIN</v>
      </c>
      <c r="B86" t="s">
        <v>37</v>
      </c>
      <c r="C86" t="s">
        <v>138</v>
      </c>
      <c r="D86">
        <v>1</v>
      </c>
      <c r="E86" t="s">
        <v>1</v>
      </c>
      <c r="F86" t="s">
        <v>163</v>
      </c>
      <c r="G86">
        <v>495</v>
      </c>
      <c r="H86">
        <v>485</v>
      </c>
      <c r="I86">
        <v>29.9</v>
      </c>
      <c r="J86">
        <v>2.4</v>
      </c>
      <c r="K86">
        <v>340</v>
      </c>
      <c r="L86">
        <v>25.2</v>
      </c>
      <c r="M86">
        <v>4.0999999999999996</v>
      </c>
      <c r="N86">
        <v>14.4</v>
      </c>
      <c r="O86">
        <v>22.7</v>
      </c>
      <c r="P86">
        <v>40.799999999999997</v>
      </c>
      <c r="Q86">
        <v>26.4</v>
      </c>
      <c r="R86">
        <v>60</v>
      </c>
      <c r="S86">
        <v>11000</v>
      </c>
      <c r="T86">
        <v>21900</v>
      </c>
      <c r="U86">
        <v>32500</v>
      </c>
    </row>
    <row r="87" spans="1:21" x14ac:dyDescent="0.25">
      <c r="A87" t="str">
        <f t="shared" si="1"/>
        <v>2014/20155Female + maleIN</v>
      </c>
      <c r="B87" t="s">
        <v>37</v>
      </c>
      <c r="C87" t="s">
        <v>136</v>
      </c>
      <c r="D87">
        <v>5</v>
      </c>
      <c r="E87" t="s">
        <v>127</v>
      </c>
      <c r="F87" t="s">
        <v>163</v>
      </c>
      <c r="G87">
        <v>1185</v>
      </c>
      <c r="H87">
        <v>1110</v>
      </c>
      <c r="I87">
        <v>29.9</v>
      </c>
      <c r="J87">
        <v>6.3</v>
      </c>
      <c r="K87">
        <v>780</v>
      </c>
      <c r="L87">
        <v>40.9</v>
      </c>
      <c r="M87">
        <v>2.4</v>
      </c>
      <c r="N87">
        <v>21.7</v>
      </c>
      <c r="O87">
        <v>25</v>
      </c>
      <c r="P87">
        <v>26.8</v>
      </c>
      <c r="Q87">
        <v>5</v>
      </c>
      <c r="R87">
        <v>210</v>
      </c>
      <c r="S87">
        <v>22300</v>
      </c>
      <c r="T87">
        <v>30700</v>
      </c>
      <c r="U87">
        <v>42700</v>
      </c>
    </row>
    <row r="88" spans="1:21" x14ac:dyDescent="0.25">
      <c r="A88" t="str">
        <f t="shared" si="1"/>
        <v>2014/20153Female + maleIN</v>
      </c>
      <c r="B88" t="s">
        <v>37</v>
      </c>
      <c r="C88" t="s">
        <v>137</v>
      </c>
      <c r="D88">
        <v>3</v>
      </c>
      <c r="E88" t="s">
        <v>127</v>
      </c>
      <c r="F88" t="s">
        <v>163</v>
      </c>
      <c r="G88">
        <v>1570</v>
      </c>
      <c r="H88">
        <v>1485</v>
      </c>
      <c r="I88">
        <v>27.3</v>
      </c>
      <c r="J88">
        <v>5.2</v>
      </c>
      <c r="K88">
        <v>1080</v>
      </c>
      <c r="L88">
        <v>36.1</v>
      </c>
      <c r="M88">
        <v>4.7</v>
      </c>
      <c r="N88">
        <v>22.1</v>
      </c>
      <c r="O88">
        <v>28</v>
      </c>
      <c r="P88">
        <v>32</v>
      </c>
      <c r="Q88">
        <v>9.8000000000000007</v>
      </c>
      <c r="R88">
        <v>295</v>
      </c>
      <c r="S88">
        <v>15000</v>
      </c>
      <c r="T88">
        <v>22600</v>
      </c>
      <c r="U88">
        <v>32500</v>
      </c>
    </row>
    <row r="89" spans="1:21" x14ac:dyDescent="0.25">
      <c r="A89" t="str">
        <f t="shared" si="1"/>
        <v>2014/20151Female + maleIN</v>
      </c>
      <c r="B89" t="s">
        <v>37</v>
      </c>
      <c r="C89" t="s">
        <v>138</v>
      </c>
      <c r="D89">
        <v>1</v>
      </c>
      <c r="E89" t="s">
        <v>127</v>
      </c>
      <c r="F89" t="s">
        <v>163</v>
      </c>
      <c r="G89">
        <v>1525</v>
      </c>
      <c r="H89">
        <v>1490</v>
      </c>
      <c r="I89">
        <v>26.1</v>
      </c>
      <c r="J89">
        <v>2.5</v>
      </c>
      <c r="K89">
        <v>1100</v>
      </c>
      <c r="L89">
        <v>32.4</v>
      </c>
      <c r="M89">
        <v>4.4000000000000004</v>
      </c>
      <c r="N89">
        <v>14.4</v>
      </c>
      <c r="O89">
        <v>20.6</v>
      </c>
      <c r="P89">
        <v>37.1</v>
      </c>
      <c r="Q89">
        <v>22.7</v>
      </c>
      <c r="R89">
        <v>165</v>
      </c>
      <c r="S89">
        <v>14200</v>
      </c>
      <c r="T89">
        <v>24300</v>
      </c>
      <c r="U89">
        <v>33200</v>
      </c>
    </row>
    <row r="90" spans="1:21" x14ac:dyDescent="0.25">
      <c r="A90" t="str">
        <f t="shared" si="1"/>
        <v>2014/20155MaleIN</v>
      </c>
      <c r="B90" t="s">
        <v>37</v>
      </c>
      <c r="C90" t="s">
        <v>136</v>
      </c>
      <c r="D90">
        <v>5</v>
      </c>
      <c r="E90" t="s">
        <v>2</v>
      </c>
      <c r="F90" t="s">
        <v>163</v>
      </c>
      <c r="G90">
        <v>800</v>
      </c>
      <c r="H90">
        <v>745</v>
      </c>
      <c r="I90">
        <v>29.4</v>
      </c>
      <c r="J90">
        <v>6.9</v>
      </c>
      <c r="K90">
        <v>525</v>
      </c>
      <c r="L90">
        <v>41.2</v>
      </c>
      <c r="M90">
        <v>2.4</v>
      </c>
      <c r="N90">
        <v>22</v>
      </c>
      <c r="O90">
        <v>25.2</v>
      </c>
      <c r="P90">
        <v>27.1</v>
      </c>
      <c r="Q90">
        <v>5.0999999999999996</v>
      </c>
      <c r="R90">
        <v>145</v>
      </c>
      <c r="S90">
        <v>24100</v>
      </c>
      <c r="T90">
        <v>31400</v>
      </c>
      <c r="U90">
        <v>44200</v>
      </c>
    </row>
    <row r="91" spans="1:21" x14ac:dyDescent="0.25">
      <c r="A91" t="str">
        <f t="shared" si="1"/>
        <v>2014/20153MaleIN</v>
      </c>
      <c r="B91" t="s">
        <v>37</v>
      </c>
      <c r="C91" t="s">
        <v>137</v>
      </c>
      <c r="D91">
        <v>3</v>
      </c>
      <c r="E91" t="s">
        <v>2</v>
      </c>
      <c r="F91" t="s">
        <v>163</v>
      </c>
      <c r="G91">
        <v>1015</v>
      </c>
      <c r="H91">
        <v>960</v>
      </c>
      <c r="I91">
        <v>25.5</v>
      </c>
      <c r="J91">
        <v>5.2</v>
      </c>
      <c r="K91">
        <v>715</v>
      </c>
      <c r="L91">
        <v>41</v>
      </c>
      <c r="M91">
        <v>4.2</v>
      </c>
      <c r="N91">
        <v>20.399999999999999</v>
      </c>
      <c r="O91">
        <v>25.7</v>
      </c>
      <c r="P91">
        <v>29.4</v>
      </c>
      <c r="Q91">
        <v>9</v>
      </c>
      <c r="R91">
        <v>175</v>
      </c>
      <c r="S91">
        <v>18200</v>
      </c>
      <c r="T91">
        <v>25000</v>
      </c>
      <c r="U91">
        <v>35000</v>
      </c>
    </row>
    <row r="92" spans="1:21" x14ac:dyDescent="0.25">
      <c r="A92" t="str">
        <f t="shared" si="1"/>
        <v>2014/20151MaleIN</v>
      </c>
      <c r="B92" t="s">
        <v>37</v>
      </c>
      <c r="C92" t="s">
        <v>138</v>
      </c>
      <c r="D92">
        <v>1</v>
      </c>
      <c r="E92" t="s">
        <v>2</v>
      </c>
      <c r="F92" t="s">
        <v>163</v>
      </c>
      <c r="G92">
        <v>1030</v>
      </c>
      <c r="H92">
        <v>1005</v>
      </c>
      <c r="I92">
        <v>24.3</v>
      </c>
      <c r="J92">
        <v>2.5</v>
      </c>
      <c r="K92">
        <v>760</v>
      </c>
      <c r="L92">
        <v>36</v>
      </c>
      <c r="M92">
        <v>4.5</v>
      </c>
      <c r="N92">
        <v>14.3</v>
      </c>
      <c r="O92">
        <v>19.600000000000001</v>
      </c>
      <c r="P92">
        <v>35.299999999999997</v>
      </c>
      <c r="Q92">
        <v>20.9</v>
      </c>
      <c r="R92">
        <v>105</v>
      </c>
      <c r="S92">
        <v>16300</v>
      </c>
      <c r="T92">
        <v>25400</v>
      </c>
      <c r="U92">
        <v>33300</v>
      </c>
    </row>
    <row r="93" spans="1:21" x14ac:dyDescent="0.25">
      <c r="A93" t="str">
        <f t="shared" si="1"/>
        <v>2014/20155FemaleIT</v>
      </c>
      <c r="B93" t="s">
        <v>37</v>
      </c>
      <c r="C93" t="s">
        <v>136</v>
      </c>
      <c r="D93">
        <v>5</v>
      </c>
      <c r="E93" t="s">
        <v>1</v>
      </c>
      <c r="F93" t="s">
        <v>164</v>
      </c>
      <c r="G93">
        <v>220</v>
      </c>
      <c r="H93">
        <v>205</v>
      </c>
      <c r="I93">
        <v>23.4</v>
      </c>
      <c r="J93">
        <v>7.7</v>
      </c>
      <c r="K93">
        <v>155</v>
      </c>
      <c r="L93">
        <v>30.2</v>
      </c>
      <c r="M93">
        <v>3.9</v>
      </c>
      <c r="N93">
        <v>31.7</v>
      </c>
      <c r="O93">
        <v>39.5</v>
      </c>
      <c r="P93">
        <v>42.4</v>
      </c>
      <c r="Q93">
        <v>10.7</v>
      </c>
      <c r="R93">
        <v>55</v>
      </c>
      <c r="S93">
        <v>19000</v>
      </c>
      <c r="T93">
        <v>26600</v>
      </c>
      <c r="U93">
        <v>35400</v>
      </c>
    </row>
    <row r="94" spans="1:21" x14ac:dyDescent="0.25">
      <c r="A94" t="str">
        <f t="shared" si="1"/>
        <v>2014/20153FemaleIT</v>
      </c>
      <c r="B94" t="s">
        <v>37</v>
      </c>
      <c r="C94" t="s">
        <v>137</v>
      </c>
      <c r="D94">
        <v>3</v>
      </c>
      <c r="E94" t="s">
        <v>1</v>
      </c>
      <c r="F94" t="s">
        <v>164</v>
      </c>
      <c r="G94">
        <v>310</v>
      </c>
      <c r="H94">
        <v>295</v>
      </c>
      <c r="I94">
        <v>24.2</v>
      </c>
      <c r="J94">
        <v>4.5</v>
      </c>
      <c r="K94">
        <v>225</v>
      </c>
      <c r="L94">
        <v>25.6</v>
      </c>
      <c r="M94">
        <v>4</v>
      </c>
      <c r="N94">
        <v>30</v>
      </c>
      <c r="O94">
        <v>38.4</v>
      </c>
      <c r="P94">
        <v>46.1</v>
      </c>
      <c r="Q94">
        <v>16.2</v>
      </c>
      <c r="R94">
        <v>80</v>
      </c>
      <c r="S94">
        <v>14600</v>
      </c>
      <c r="T94">
        <v>23400</v>
      </c>
      <c r="U94">
        <v>32100</v>
      </c>
    </row>
    <row r="95" spans="1:21" x14ac:dyDescent="0.25">
      <c r="A95" t="str">
        <f t="shared" si="1"/>
        <v>2014/20151FemaleIT</v>
      </c>
      <c r="B95" t="s">
        <v>37</v>
      </c>
      <c r="C95" t="s">
        <v>138</v>
      </c>
      <c r="D95">
        <v>1</v>
      </c>
      <c r="E95" t="s">
        <v>1</v>
      </c>
      <c r="F95" t="s">
        <v>164</v>
      </c>
      <c r="G95">
        <v>385</v>
      </c>
      <c r="H95">
        <v>375</v>
      </c>
      <c r="I95">
        <v>12</v>
      </c>
      <c r="J95">
        <v>3.1</v>
      </c>
      <c r="K95">
        <v>330</v>
      </c>
      <c r="L95">
        <v>17.600000000000001</v>
      </c>
      <c r="M95">
        <v>7.8</v>
      </c>
      <c r="N95">
        <v>28.6</v>
      </c>
      <c r="O95">
        <v>42.8</v>
      </c>
      <c r="P95">
        <v>62.6</v>
      </c>
      <c r="Q95">
        <v>34</v>
      </c>
      <c r="R95">
        <v>90</v>
      </c>
      <c r="S95">
        <v>13900</v>
      </c>
      <c r="T95">
        <v>18600</v>
      </c>
      <c r="U95">
        <v>23700</v>
      </c>
    </row>
    <row r="96" spans="1:21" x14ac:dyDescent="0.25">
      <c r="A96" t="str">
        <f t="shared" si="1"/>
        <v>2014/20155Female + maleIT</v>
      </c>
      <c r="B96" t="s">
        <v>37</v>
      </c>
      <c r="C96" t="s">
        <v>136</v>
      </c>
      <c r="D96">
        <v>5</v>
      </c>
      <c r="E96" t="s">
        <v>127</v>
      </c>
      <c r="F96" t="s">
        <v>164</v>
      </c>
      <c r="G96">
        <v>435</v>
      </c>
      <c r="H96">
        <v>405</v>
      </c>
      <c r="I96">
        <v>27.4</v>
      </c>
      <c r="J96">
        <v>6.7</v>
      </c>
      <c r="K96">
        <v>295</v>
      </c>
      <c r="L96">
        <v>29.6</v>
      </c>
      <c r="M96">
        <v>3.7</v>
      </c>
      <c r="N96">
        <v>30.9</v>
      </c>
      <c r="O96">
        <v>36.5</v>
      </c>
      <c r="P96">
        <v>39.299999999999997</v>
      </c>
      <c r="Q96">
        <v>8.4</v>
      </c>
      <c r="R96">
        <v>105</v>
      </c>
      <c r="S96">
        <v>21800</v>
      </c>
      <c r="T96">
        <v>31400</v>
      </c>
      <c r="U96">
        <v>43800</v>
      </c>
    </row>
    <row r="97" spans="1:21" x14ac:dyDescent="0.25">
      <c r="A97" t="str">
        <f t="shared" si="1"/>
        <v>2014/20153Female + maleIT</v>
      </c>
      <c r="B97" t="s">
        <v>37</v>
      </c>
      <c r="C97" t="s">
        <v>137</v>
      </c>
      <c r="D97">
        <v>3</v>
      </c>
      <c r="E97" t="s">
        <v>127</v>
      </c>
      <c r="F97" t="s">
        <v>164</v>
      </c>
      <c r="G97">
        <v>575</v>
      </c>
      <c r="H97">
        <v>555</v>
      </c>
      <c r="I97">
        <v>25.3</v>
      </c>
      <c r="J97">
        <v>3.3</v>
      </c>
      <c r="K97">
        <v>415</v>
      </c>
      <c r="L97">
        <v>25.6</v>
      </c>
      <c r="M97">
        <v>4</v>
      </c>
      <c r="N97">
        <v>29.2</v>
      </c>
      <c r="O97">
        <v>36.5</v>
      </c>
      <c r="P97">
        <v>45.1</v>
      </c>
      <c r="Q97">
        <v>15.9</v>
      </c>
      <c r="R97">
        <v>145</v>
      </c>
      <c r="S97">
        <v>15700</v>
      </c>
      <c r="T97">
        <v>25700</v>
      </c>
      <c r="U97">
        <v>33900</v>
      </c>
    </row>
    <row r="98" spans="1:21" x14ac:dyDescent="0.25">
      <c r="A98" t="str">
        <f t="shared" si="1"/>
        <v>2014/20151Female + maleIT</v>
      </c>
      <c r="B98" t="s">
        <v>37</v>
      </c>
      <c r="C98" t="s">
        <v>138</v>
      </c>
      <c r="D98">
        <v>1</v>
      </c>
      <c r="E98" t="s">
        <v>127</v>
      </c>
      <c r="F98" t="s">
        <v>164</v>
      </c>
      <c r="G98">
        <v>770</v>
      </c>
      <c r="H98">
        <v>745</v>
      </c>
      <c r="I98">
        <v>15.6</v>
      </c>
      <c r="J98">
        <v>3</v>
      </c>
      <c r="K98">
        <v>630</v>
      </c>
      <c r="L98">
        <v>18.100000000000001</v>
      </c>
      <c r="M98">
        <v>7.4</v>
      </c>
      <c r="N98">
        <v>25.6</v>
      </c>
      <c r="O98">
        <v>39.200000000000003</v>
      </c>
      <c r="P98">
        <v>58.9</v>
      </c>
      <c r="Q98">
        <v>33.299999999999997</v>
      </c>
      <c r="R98">
        <v>165</v>
      </c>
      <c r="S98">
        <v>14200</v>
      </c>
      <c r="T98">
        <v>19900</v>
      </c>
      <c r="U98">
        <v>28100</v>
      </c>
    </row>
    <row r="99" spans="1:21" x14ac:dyDescent="0.25">
      <c r="A99" t="str">
        <f t="shared" si="1"/>
        <v>2014/20155MaleIT</v>
      </c>
      <c r="B99" t="s">
        <v>37</v>
      </c>
      <c r="C99" t="s">
        <v>136</v>
      </c>
      <c r="D99">
        <v>5</v>
      </c>
      <c r="E99" t="s">
        <v>2</v>
      </c>
      <c r="F99" t="s">
        <v>164</v>
      </c>
      <c r="G99">
        <v>210</v>
      </c>
      <c r="H99">
        <v>200</v>
      </c>
      <c r="I99">
        <v>31.5</v>
      </c>
      <c r="J99">
        <v>5.7</v>
      </c>
      <c r="K99">
        <v>135</v>
      </c>
      <c r="L99">
        <v>29</v>
      </c>
      <c r="M99">
        <v>3.5</v>
      </c>
      <c r="N99">
        <v>30</v>
      </c>
      <c r="O99">
        <v>33.5</v>
      </c>
      <c r="P99">
        <v>36</v>
      </c>
      <c r="Q99">
        <v>6</v>
      </c>
      <c r="R99">
        <v>50</v>
      </c>
      <c r="S99">
        <v>24800</v>
      </c>
      <c r="T99">
        <v>33600</v>
      </c>
      <c r="U99">
        <v>50000</v>
      </c>
    </row>
    <row r="100" spans="1:21" x14ac:dyDescent="0.25">
      <c r="A100" t="str">
        <f t="shared" si="1"/>
        <v>2014/20153MaleIT</v>
      </c>
      <c r="B100" t="s">
        <v>37</v>
      </c>
      <c r="C100" t="s">
        <v>137</v>
      </c>
      <c r="D100">
        <v>3</v>
      </c>
      <c r="E100" t="s">
        <v>2</v>
      </c>
      <c r="F100" t="s">
        <v>164</v>
      </c>
      <c r="G100">
        <v>260</v>
      </c>
      <c r="H100">
        <v>255</v>
      </c>
      <c r="I100">
        <v>26.5</v>
      </c>
      <c r="J100">
        <v>1.9</v>
      </c>
      <c r="K100">
        <v>190</v>
      </c>
      <c r="L100">
        <v>25.7</v>
      </c>
      <c r="M100">
        <v>3.9</v>
      </c>
      <c r="N100">
        <v>28.4</v>
      </c>
      <c r="O100">
        <v>34.200000000000003</v>
      </c>
      <c r="P100">
        <v>44</v>
      </c>
      <c r="Q100">
        <v>15.6</v>
      </c>
      <c r="R100">
        <v>65</v>
      </c>
      <c r="S100">
        <v>16400</v>
      </c>
      <c r="T100">
        <v>29600</v>
      </c>
      <c r="U100">
        <v>35400</v>
      </c>
    </row>
    <row r="101" spans="1:21" x14ac:dyDescent="0.25">
      <c r="A101" t="str">
        <f t="shared" si="1"/>
        <v>2014/20151MaleIT</v>
      </c>
      <c r="B101" t="s">
        <v>37</v>
      </c>
      <c r="C101" t="s">
        <v>138</v>
      </c>
      <c r="D101">
        <v>1</v>
      </c>
      <c r="E101" t="s">
        <v>2</v>
      </c>
      <c r="F101" t="s">
        <v>164</v>
      </c>
      <c r="G101">
        <v>380</v>
      </c>
      <c r="H101">
        <v>370</v>
      </c>
      <c r="I101">
        <v>19.100000000000001</v>
      </c>
      <c r="J101">
        <v>2.9</v>
      </c>
      <c r="K101">
        <v>300</v>
      </c>
      <c r="L101">
        <v>18.600000000000001</v>
      </c>
      <c r="M101">
        <v>7</v>
      </c>
      <c r="N101">
        <v>22.6</v>
      </c>
      <c r="O101">
        <v>35.6</v>
      </c>
      <c r="P101">
        <v>55.3</v>
      </c>
      <c r="Q101">
        <v>32.6</v>
      </c>
      <c r="R101">
        <v>75</v>
      </c>
      <c r="S101">
        <v>15700</v>
      </c>
      <c r="T101">
        <v>23000</v>
      </c>
      <c r="U101">
        <v>30700</v>
      </c>
    </row>
    <row r="102" spans="1:21" x14ac:dyDescent="0.25">
      <c r="A102" t="str">
        <f t="shared" si="1"/>
        <v>2014/20155FemaleKR</v>
      </c>
      <c r="B102" t="s">
        <v>37</v>
      </c>
      <c r="C102" t="s">
        <v>136</v>
      </c>
      <c r="D102">
        <v>5</v>
      </c>
      <c r="E102" t="s">
        <v>1</v>
      </c>
      <c r="F102" t="s">
        <v>182</v>
      </c>
      <c r="G102">
        <v>285</v>
      </c>
      <c r="H102">
        <v>275</v>
      </c>
      <c r="I102">
        <v>62.5</v>
      </c>
      <c r="J102">
        <v>3.8</v>
      </c>
      <c r="K102">
        <v>105</v>
      </c>
      <c r="L102">
        <v>24.7</v>
      </c>
      <c r="M102">
        <v>1.8</v>
      </c>
      <c r="N102">
        <v>7.6</v>
      </c>
      <c r="O102">
        <v>8</v>
      </c>
      <c r="P102">
        <v>10.9</v>
      </c>
      <c r="Q102">
        <v>3.3</v>
      </c>
      <c r="R102">
        <v>20</v>
      </c>
      <c r="S102">
        <v>16100</v>
      </c>
      <c r="T102">
        <v>22200</v>
      </c>
      <c r="U102">
        <v>44500</v>
      </c>
    </row>
    <row r="103" spans="1:21" x14ac:dyDescent="0.25">
      <c r="A103" t="str">
        <f t="shared" si="1"/>
        <v>2014/20153FemaleKR</v>
      </c>
      <c r="B103" t="s">
        <v>37</v>
      </c>
      <c r="C103" t="s">
        <v>137</v>
      </c>
      <c r="D103">
        <v>3</v>
      </c>
      <c r="E103" t="s">
        <v>1</v>
      </c>
      <c r="F103" t="s">
        <v>182</v>
      </c>
      <c r="G103">
        <v>285</v>
      </c>
      <c r="H103">
        <v>285</v>
      </c>
      <c r="I103">
        <v>62.2</v>
      </c>
      <c r="J103">
        <v>1.4</v>
      </c>
      <c r="K103">
        <v>105</v>
      </c>
      <c r="L103">
        <v>23.7</v>
      </c>
      <c r="M103">
        <v>0.7</v>
      </c>
      <c r="N103">
        <v>9.1999999999999993</v>
      </c>
      <c r="O103">
        <v>10.199999999999999</v>
      </c>
      <c r="P103">
        <v>13.4</v>
      </c>
      <c r="Q103">
        <v>4.2</v>
      </c>
      <c r="R103">
        <v>25</v>
      </c>
      <c r="S103">
        <v>8200</v>
      </c>
      <c r="T103">
        <v>20800</v>
      </c>
      <c r="U103">
        <v>30800</v>
      </c>
    </row>
    <row r="104" spans="1:21" x14ac:dyDescent="0.25">
      <c r="A104" t="str">
        <f t="shared" si="1"/>
        <v>2014/20151FemaleKR</v>
      </c>
      <c r="B104" t="s">
        <v>37</v>
      </c>
      <c r="C104" t="s">
        <v>138</v>
      </c>
      <c r="D104">
        <v>1</v>
      </c>
      <c r="E104" t="s">
        <v>1</v>
      </c>
      <c r="F104" t="s">
        <v>182</v>
      </c>
      <c r="G104">
        <v>320</v>
      </c>
      <c r="H104">
        <v>315</v>
      </c>
      <c r="I104">
        <v>53.6</v>
      </c>
      <c r="J104">
        <v>0.3</v>
      </c>
      <c r="K104">
        <v>145</v>
      </c>
      <c r="L104">
        <v>20.5</v>
      </c>
      <c r="M104">
        <v>3.2</v>
      </c>
      <c r="N104">
        <v>7.9</v>
      </c>
      <c r="O104">
        <v>10.7</v>
      </c>
      <c r="P104">
        <v>22.7</v>
      </c>
      <c r="Q104">
        <v>14.8</v>
      </c>
      <c r="R104">
        <v>20</v>
      </c>
      <c r="S104">
        <v>14200</v>
      </c>
      <c r="T104">
        <v>20100</v>
      </c>
      <c r="U104">
        <v>25600</v>
      </c>
    </row>
    <row r="105" spans="1:21" x14ac:dyDescent="0.25">
      <c r="A105" t="str">
        <f t="shared" si="1"/>
        <v>2014/20155Female + maleKR</v>
      </c>
      <c r="B105" t="s">
        <v>37</v>
      </c>
      <c r="C105" t="s">
        <v>136</v>
      </c>
      <c r="D105">
        <v>5</v>
      </c>
      <c r="E105" t="s">
        <v>127</v>
      </c>
      <c r="F105" t="s">
        <v>182</v>
      </c>
      <c r="G105">
        <v>480</v>
      </c>
      <c r="H105">
        <v>465</v>
      </c>
      <c r="I105">
        <v>67.5</v>
      </c>
      <c r="J105">
        <v>3.7</v>
      </c>
      <c r="K105">
        <v>150</v>
      </c>
      <c r="L105">
        <v>20.7</v>
      </c>
      <c r="M105">
        <v>1.1000000000000001</v>
      </c>
      <c r="N105">
        <v>7.5</v>
      </c>
      <c r="O105">
        <v>8.1999999999999993</v>
      </c>
      <c r="P105">
        <v>10.8</v>
      </c>
      <c r="Q105">
        <v>3.2</v>
      </c>
      <c r="R105">
        <v>30</v>
      </c>
      <c r="S105">
        <v>17500</v>
      </c>
      <c r="T105">
        <v>28100</v>
      </c>
      <c r="U105">
        <v>42300</v>
      </c>
    </row>
    <row r="106" spans="1:21" x14ac:dyDescent="0.25">
      <c r="A106" t="str">
        <f t="shared" si="1"/>
        <v>2014/20153Female + maleKR</v>
      </c>
      <c r="B106" t="s">
        <v>37</v>
      </c>
      <c r="C106" t="s">
        <v>137</v>
      </c>
      <c r="D106">
        <v>3</v>
      </c>
      <c r="E106" t="s">
        <v>127</v>
      </c>
      <c r="F106" t="s">
        <v>182</v>
      </c>
      <c r="G106">
        <v>530</v>
      </c>
      <c r="H106">
        <v>520</v>
      </c>
      <c r="I106">
        <v>61.2</v>
      </c>
      <c r="J106">
        <v>1.9</v>
      </c>
      <c r="K106">
        <v>200</v>
      </c>
      <c r="L106">
        <v>23</v>
      </c>
      <c r="M106">
        <v>1.7</v>
      </c>
      <c r="N106">
        <v>8.8000000000000007</v>
      </c>
      <c r="O106">
        <v>10</v>
      </c>
      <c r="P106">
        <v>14</v>
      </c>
      <c r="Q106">
        <v>5.2</v>
      </c>
      <c r="R106">
        <v>40</v>
      </c>
      <c r="S106">
        <v>9500</v>
      </c>
      <c r="T106">
        <v>23400</v>
      </c>
      <c r="U106">
        <v>33600</v>
      </c>
    </row>
    <row r="107" spans="1:21" x14ac:dyDescent="0.25">
      <c r="A107" t="str">
        <f t="shared" si="1"/>
        <v>2014/20151Female + maleKR</v>
      </c>
      <c r="B107" t="s">
        <v>37</v>
      </c>
      <c r="C107" t="s">
        <v>138</v>
      </c>
      <c r="D107">
        <v>1</v>
      </c>
      <c r="E107" t="s">
        <v>127</v>
      </c>
      <c r="F107" t="s">
        <v>182</v>
      </c>
      <c r="G107">
        <v>590</v>
      </c>
      <c r="H107">
        <v>585</v>
      </c>
      <c r="I107">
        <v>57.4</v>
      </c>
      <c r="J107">
        <v>0.3</v>
      </c>
      <c r="K107">
        <v>250</v>
      </c>
      <c r="L107">
        <v>16.7</v>
      </c>
      <c r="M107">
        <v>2.7</v>
      </c>
      <c r="N107">
        <v>6</v>
      </c>
      <c r="O107">
        <v>8.5</v>
      </c>
      <c r="P107">
        <v>23.2</v>
      </c>
      <c r="Q107">
        <v>17.2</v>
      </c>
      <c r="R107">
        <v>30</v>
      </c>
      <c r="S107">
        <v>14200</v>
      </c>
      <c r="T107">
        <v>21900</v>
      </c>
      <c r="U107">
        <v>29200</v>
      </c>
    </row>
    <row r="108" spans="1:21" x14ac:dyDescent="0.25">
      <c r="A108" t="str">
        <f t="shared" si="1"/>
        <v>2014/20155MaleKR</v>
      </c>
      <c r="B108" t="s">
        <v>37</v>
      </c>
      <c r="C108" t="s">
        <v>136</v>
      </c>
      <c r="D108">
        <v>5</v>
      </c>
      <c r="E108" t="s">
        <v>2</v>
      </c>
      <c r="F108" t="s">
        <v>182</v>
      </c>
      <c r="G108">
        <v>195</v>
      </c>
      <c r="H108">
        <v>190</v>
      </c>
      <c r="I108">
        <v>74.599999999999994</v>
      </c>
      <c r="J108">
        <v>3.6</v>
      </c>
      <c r="K108">
        <v>50</v>
      </c>
      <c r="L108">
        <v>14.8</v>
      </c>
      <c r="M108">
        <v>0</v>
      </c>
      <c r="N108">
        <v>7.4</v>
      </c>
      <c r="O108">
        <v>8.5</v>
      </c>
      <c r="P108">
        <v>10.6</v>
      </c>
      <c r="Q108">
        <v>3.2</v>
      </c>
      <c r="R108">
        <v>10</v>
      </c>
      <c r="S108">
        <v>19300</v>
      </c>
      <c r="T108">
        <v>28500</v>
      </c>
      <c r="U108">
        <v>39800</v>
      </c>
    </row>
    <row r="109" spans="1:21" x14ac:dyDescent="0.25">
      <c r="A109" t="str">
        <f t="shared" si="1"/>
        <v>2014/20153MaleKR</v>
      </c>
      <c r="B109" t="s">
        <v>37</v>
      </c>
      <c r="C109" t="s">
        <v>137</v>
      </c>
      <c r="D109">
        <v>3</v>
      </c>
      <c r="E109" t="s">
        <v>2</v>
      </c>
      <c r="F109" t="s">
        <v>182</v>
      </c>
      <c r="G109">
        <v>245</v>
      </c>
      <c r="H109">
        <v>240</v>
      </c>
      <c r="I109">
        <v>60.1</v>
      </c>
      <c r="J109">
        <v>2.5</v>
      </c>
      <c r="K109">
        <v>95</v>
      </c>
      <c r="L109">
        <v>22.3</v>
      </c>
      <c r="M109">
        <v>2.9</v>
      </c>
      <c r="N109">
        <v>8.4</v>
      </c>
      <c r="O109">
        <v>9.6999999999999993</v>
      </c>
      <c r="P109">
        <v>14.7</v>
      </c>
      <c r="Q109">
        <v>6.3</v>
      </c>
      <c r="R109">
        <v>15</v>
      </c>
      <c r="S109">
        <v>14600</v>
      </c>
      <c r="T109">
        <v>27700</v>
      </c>
      <c r="U109">
        <v>33600</v>
      </c>
    </row>
    <row r="110" spans="1:21" x14ac:dyDescent="0.25">
      <c r="A110" t="str">
        <f t="shared" si="1"/>
        <v>2014/20151MaleKR</v>
      </c>
      <c r="B110" t="s">
        <v>37</v>
      </c>
      <c r="C110" t="s">
        <v>138</v>
      </c>
      <c r="D110">
        <v>1</v>
      </c>
      <c r="E110" t="s">
        <v>2</v>
      </c>
      <c r="F110" t="s">
        <v>182</v>
      </c>
      <c r="G110">
        <v>270</v>
      </c>
      <c r="H110">
        <v>270</v>
      </c>
      <c r="I110">
        <v>61.9</v>
      </c>
      <c r="J110">
        <v>0.4</v>
      </c>
      <c r="K110">
        <v>105</v>
      </c>
      <c r="L110">
        <v>12.2</v>
      </c>
      <c r="M110">
        <v>2.2000000000000002</v>
      </c>
      <c r="N110">
        <v>3.7</v>
      </c>
      <c r="O110">
        <v>5.9</v>
      </c>
      <c r="P110">
        <v>23.7</v>
      </c>
      <c r="Q110">
        <v>20</v>
      </c>
      <c r="R110" t="s">
        <v>124</v>
      </c>
      <c r="S110" t="s">
        <v>124</v>
      </c>
      <c r="T110" t="s">
        <v>124</v>
      </c>
      <c r="U110" t="s">
        <v>124</v>
      </c>
    </row>
    <row r="111" spans="1:21" x14ac:dyDescent="0.25">
      <c r="A111" t="str">
        <f t="shared" si="1"/>
        <v>2014/20155FemaleMY</v>
      </c>
      <c r="B111" t="s">
        <v>37</v>
      </c>
      <c r="C111" t="s">
        <v>136</v>
      </c>
      <c r="D111">
        <v>5</v>
      </c>
      <c r="E111" t="s">
        <v>1</v>
      </c>
      <c r="F111" t="s">
        <v>165</v>
      </c>
      <c r="G111">
        <v>1805</v>
      </c>
      <c r="H111">
        <v>1745</v>
      </c>
      <c r="I111">
        <v>68.2</v>
      </c>
      <c r="J111">
        <v>3.2</v>
      </c>
      <c r="K111">
        <v>555</v>
      </c>
      <c r="L111">
        <v>22.1</v>
      </c>
      <c r="M111">
        <v>0.9</v>
      </c>
      <c r="N111">
        <v>6.5</v>
      </c>
      <c r="O111">
        <v>7.8</v>
      </c>
      <c r="P111">
        <v>8.8000000000000007</v>
      </c>
      <c r="Q111">
        <v>2.2999999999999998</v>
      </c>
      <c r="R111">
        <v>100</v>
      </c>
      <c r="S111">
        <v>28100</v>
      </c>
      <c r="T111">
        <v>41200</v>
      </c>
      <c r="U111">
        <v>50700</v>
      </c>
    </row>
    <row r="112" spans="1:21" x14ac:dyDescent="0.25">
      <c r="A112" t="str">
        <f t="shared" si="1"/>
        <v>2014/20153FemaleMY</v>
      </c>
      <c r="B112" t="s">
        <v>37</v>
      </c>
      <c r="C112" t="s">
        <v>137</v>
      </c>
      <c r="D112">
        <v>3</v>
      </c>
      <c r="E112" t="s">
        <v>1</v>
      </c>
      <c r="F112" t="s">
        <v>165</v>
      </c>
      <c r="G112">
        <v>2130</v>
      </c>
      <c r="H112">
        <v>2085</v>
      </c>
      <c r="I112">
        <v>71.599999999999994</v>
      </c>
      <c r="J112">
        <v>2.1</v>
      </c>
      <c r="K112">
        <v>590</v>
      </c>
      <c r="L112">
        <v>17.399999999999999</v>
      </c>
      <c r="M112">
        <v>1</v>
      </c>
      <c r="N112">
        <v>6.5</v>
      </c>
      <c r="O112">
        <v>7.9</v>
      </c>
      <c r="P112">
        <v>10</v>
      </c>
      <c r="Q112">
        <v>3.4</v>
      </c>
      <c r="R112">
        <v>120</v>
      </c>
      <c r="S112">
        <v>23000</v>
      </c>
      <c r="T112">
        <v>37200</v>
      </c>
      <c r="U112">
        <v>43900</v>
      </c>
    </row>
    <row r="113" spans="1:21" x14ac:dyDescent="0.25">
      <c r="A113" t="str">
        <f t="shared" si="1"/>
        <v>2014/20151FemaleMY</v>
      </c>
      <c r="B113" t="s">
        <v>37</v>
      </c>
      <c r="C113" t="s">
        <v>138</v>
      </c>
      <c r="D113">
        <v>1</v>
      </c>
      <c r="E113" t="s">
        <v>1</v>
      </c>
      <c r="F113" t="s">
        <v>165</v>
      </c>
      <c r="G113">
        <v>2065</v>
      </c>
      <c r="H113">
        <v>2045</v>
      </c>
      <c r="I113">
        <v>63.6</v>
      </c>
      <c r="J113">
        <v>1</v>
      </c>
      <c r="K113">
        <v>745</v>
      </c>
      <c r="L113">
        <v>16.2</v>
      </c>
      <c r="M113">
        <v>2.9</v>
      </c>
      <c r="N113">
        <v>5.5</v>
      </c>
      <c r="O113">
        <v>7.1</v>
      </c>
      <c r="P113">
        <v>17.2</v>
      </c>
      <c r="Q113">
        <v>11.7</v>
      </c>
      <c r="R113">
        <v>90</v>
      </c>
      <c r="S113">
        <v>18600</v>
      </c>
      <c r="T113">
        <v>31000</v>
      </c>
      <c r="U113">
        <v>36900</v>
      </c>
    </row>
    <row r="114" spans="1:21" x14ac:dyDescent="0.25">
      <c r="A114" t="str">
        <f t="shared" si="1"/>
        <v>2014/20155Female + maleMY</v>
      </c>
      <c r="B114" t="s">
        <v>37</v>
      </c>
      <c r="C114" t="s">
        <v>136</v>
      </c>
      <c r="D114">
        <v>5</v>
      </c>
      <c r="E114" t="s">
        <v>127</v>
      </c>
      <c r="F114" t="s">
        <v>165</v>
      </c>
      <c r="G114">
        <v>3505</v>
      </c>
      <c r="H114">
        <v>3400</v>
      </c>
      <c r="I114">
        <v>68.8</v>
      </c>
      <c r="J114">
        <v>2.9</v>
      </c>
      <c r="K114">
        <v>1065</v>
      </c>
      <c r="L114">
        <v>21.9</v>
      </c>
      <c r="M114">
        <v>0.8</v>
      </c>
      <c r="N114">
        <v>6.2</v>
      </c>
      <c r="O114">
        <v>7.5</v>
      </c>
      <c r="P114">
        <v>8.5</v>
      </c>
      <c r="Q114">
        <v>2.2999999999999998</v>
      </c>
      <c r="R114">
        <v>185</v>
      </c>
      <c r="S114">
        <v>30700</v>
      </c>
      <c r="T114">
        <v>43400</v>
      </c>
      <c r="U114">
        <v>52200</v>
      </c>
    </row>
    <row r="115" spans="1:21" x14ac:dyDescent="0.25">
      <c r="A115" t="str">
        <f t="shared" si="1"/>
        <v>2014/20153Female + maleMY</v>
      </c>
      <c r="B115" t="s">
        <v>37</v>
      </c>
      <c r="C115" t="s">
        <v>137</v>
      </c>
      <c r="D115">
        <v>3</v>
      </c>
      <c r="E115" t="s">
        <v>127</v>
      </c>
      <c r="F115" t="s">
        <v>165</v>
      </c>
      <c r="G115">
        <v>4230</v>
      </c>
      <c r="H115">
        <v>4155</v>
      </c>
      <c r="I115">
        <v>72.7</v>
      </c>
      <c r="J115">
        <v>1.8</v>
      </c>
      <c r="K115">
        <v>1130</v>
      </c>
      <c r="L115">
        <v>17.3</v>
      </c>
      <c r="M115">
        <v>0.9</v>
      </c>
      <c r="N115">
        <v>5.8</v>
      </c>
      <c r="O115">
        <v>7.1</v>
      </c>
      <c r="P115">
        <v>9.1</v>
      </c>
      <c r="Q115">
        <v>3.3</v>
      </c>
      <c r="R115">
        <v>210</v>
      </c>
      <c r="S115">
        <v>22600</v>
      </c>
      <c r="T115">
        <v>36500</v>
      </c>
      <c r="U115">
        <v>44500</v>
      </c>
    </row>
    <row r="116" spans="1:21" x14ac:dyDescent="0.25">
      <c r="A116" t="str">
        <f t="shared" si="1"/>
        <v>2014/20151Female + maleMY</v>
      </c>
      <c r="B116" t="s">
        <v>37</v>
      </c>
      <c r="C116" t="s">
        <v>138</v>
      </c>
      <c r="D116">
        <v>1</v>
      </c>
      <c r="E116" t="s">
        <v>127</v>
      </c>
      <c r="F116" t="s">
        <v>165</v>
      </c>
      <c r="G116">
        <v>4030</v>
      </c>
      <c r="H116">
        <v>4000</v>
      </c>
      <c r="I116">
        <v>64.7</v>
      </c>
      <c r="J116">
        <v>0.7</v>
      </c>
      <c r="K116">
        <v>1410</v>
      </c>
      <c r="L116">
        <v>15.9</v>
      </c>
      <c r="M116">
        <v>2.4</v>
      </c>
      <c r="N116">
        <v>5.5</v>
      </c>
      <c r="O116">
        <v>7.5</v>
      </c>
      <c r="P116">
        <v>17</v>
      </c>
      <c r="Q116">
        <v>11.5</v>
      </c>
      <c r="R116">
        <v>175</v>
      </c>
      <c r="S116">
        <v>19000</v>
      </c>
      <c r="T116">
        <v>31400</v>
      </c>
      <c r="U116">
        <v>36500</v>
      </c>
    </row>
    <row r="117" spans="1:21" x14ac:dyDescent="0.25">
      <c r="A117" t="str">
        <f t="shared" si="1"/>
        <v>2014/20155MaleMY</v>
      </c>
      <c r="B117" t="s">
        <v>37</v>
      </c>
      <c r="C117" t="s">
        <v>136</v>
      </c>
      <c r="D117">
        <v>5</v>
      </c>
      <c r="E117" t="s">
        <v>2</v>
      </c>
      <c r="F117" t="s">
        <v>165</v>
      </c>
      <c r="G117">
        <v>1700</v>
      </c>
      <c r="H117">
        <v>1655</v>
      </c>
      <c r="I117">
        <v>69.3</v>
      </c>
      <c r="J117">
        <v>2.7</v>
      </c>
      <c r="K117">
        <v>510</v>
      </c>
      <c r="L117">
        <v>21.7</v>
      </c>
      <c r="M117">
        <v>0.8</v>
      </c>
      <c r="N117">
        <v>5.9</v>
      </c>
      <c r="O117">
        <v>7.1</v>
      </c>
      <c r="P117">
        <v>8.1999999999999993</v>
      </c>
      <c r="Q117">
        <v>2.2999999999999998</v>
      </c>
      <c r="R117">
        <v>85</v>
      </c>
      <c r="S117">
        <v>33200</v>
      </c>
      <c r="T117">
        <v>46700</v>
      </c>
      <c r="U117">
        <v>55800</v>
      </c>
    </row>
    <row r="118" spans="1:21" x14ac:dyDescent="0.25">
      <c r="A118" t="str">
        <f t="shared" si="1"/>
        <v>2014/20153MaleMY</v>
      </c>
      <c r="B118" t="s">
        <v>37</v>
      </c>
      <c r="C118" t="s">
        <v>137</v>
      </c>
      <c r="D118">
        <v>3</v>
      </c>
      <c r="E118" t="s">
        <v>2</v>
      </c>
      <c r="F118" t="s">
        <v>165</v>
      </c>
      <c r="G118">
        <v>2095</v>
      </c>
      <c r="H118">
        <v>2065</v>
      </c>
      <c r="I118">
        <v>73.900000000000006</v>
      </c>
      <c r="J118">
        <v>1.5</v>
      </c>
      <c r="K118">
        <v>540</v>
      </c>
      <c r="L118">
        <v>17.2</v>
      </c>
      <c r="M118">
        <v>0.8</v>
      </c>
      <c r="N118">
        <v>5</v>
      </c>
      <c r="O118">
        <v>6.4</v>
      </c>
      <c r="P118">
        <v>8.1999999999999993</v>
      </c>
      <c r="Q118">
        <v>3.2</v>
      </c>
      <c r="R118">
        <v>90</v>
      </c>
      <c r="S118">
        <v>21900</v>
      </c>
      <c r="T118">
        <v>33200</v>
      </c>
      <c r="U118">
        <v>45300</v>
      </c>
    </row>
    <row r="119" spans="1:21" x14ac:dyDescent="0.25">
      <c r="A119" t="str">
        <f t="shared" si="1"/>
        <v>2014/20151MaleMY</v>
      </c>
      <c r="B119" t="s">
        <v>37</v>
      </c>
      <c r="C119" t="s">
        <v>138</v>
      </c>
      <c r="D119">
        <v>1</v>
      </c>
      <c r="E119" t="s">
        <v>2</v>
      </c>
      <c r="F119" t="s">
        <v>165</v>
      </c>
      <c r="G119">
        <v>1960</v>
      </c>
      <c r="H119">
        <v>1955</v>
      </c>
      <c r="I119">
        <v>65.900000000000006</v>
      </c>
      <c r="J119">
        <v>0.4</v>
      </c>
      <c r="K119">
        <v>665</v>
      </c>
      <c r="L119">
        <v>15.6</v>
      </c>
      <c r="M119">
        <v>1.8</v>
      </c>
      <c r="N119">
        <v>5.5</v>
      </c>
      <c r="O119">
        <v>7.8</v>
      </c>
      <c r="P119">
        <v>16.7</v>
      </c>
      <c r="Q119">
        <v>11.3</v>
      </c>
      <c r="R119">
        <v>85</v>
      </c>
      <c r="S119">
        <v>19600</v>
      </c>
      <c r="T119">
        <v>32100</v>
      </c>
      <c r="U119">
        <v>36100</v>
      </c>
    </row>
    <row r="120" spans="1:21" x14ac:dyDescent="0.25">
      <c r="A120" t="str">
        <f t="shared" si="1"/>
        <v>2014/20155FemaleNG</v>
      </c>
      <c r="B120" t="s">
        <v>37</v>
      </c>
      <c r="C120" t="s">
        <v>136</v>
      </c>
      <c r="D120">
        <v>5</v>
      </c>
      <c r="E120" t="s">
        <v>1</v>
      </c>
      <c r="F120" t="s">
        <v>166</v>
      </c>
      <c r="G120">
        <v>425</v>
      </c>
      <c r="H120">
        <v>420</v>
      </c>
      <c r="I120">
        <v>30.2</v>
      </c>
      <c r="J120">
        <v>1.2</v>
      </c>
      <c r="K120">
        <v>295</v>
      </c>
      <c r="L120">
        <v>42</v>
      </c>
      <c r="M120">
        <v>3.1</v>
      </c>
      <c r="N120">
        <v>18.5</v>
      </c>
      <c r="O120">
        <v>20.7</v>
      </c>
      <c r="P120">
        <v>24.7</v>
      </c>
      <c r="Q120">
        <v>6.2</v>
      </c>
      <c r="R120">
        <v>60</v>
      </c>
      <c r="S120">
        <v>12800</v>
      </c>
      <c r="T120">
        <v>20400</v>
      </c>
      <c r="U120">
        <v>31400</v>
      </c>
    </row>
    <row r="121" spans="1:21" x14ac:dyDescent="0.25">
      <c r="A121" t="str">
        <f t="shared" si="1"/>
        <v>2014/20153FemaleNG</v>
      </c>
      <c r="B121" t="s">
        <v>37</v>
      </c>
      <c r="C121" t="s">
        <v>137</v>
      </c>
      <c r="D121">
        <v>3</v>
      </c>
      <c r="E121" t="s">
        <v>1</v>
      </c>
      <c r="F121" t="s">
        <v>166</v>
      </c>
      <c r="G121">
        <v>550</v>
      </c>
      <c r="H121">
        <v>545</v>
      </c>
      <c r="I121">
        <v>24.3</v>
      </c>
      <c r="J121">
        <v>0.9</v>
      </c>
      <c r="K121">
        <v>410</v>
      </c>
      <c r="L121">
        <v>39.9</v>
      </c>
      <c r="M121">
        <v>3.5</v>
      </c>
      <c r="N121">
        <v>16.5</v>
      </c>
      <c r="O121">
        <v>23.2</v>
      </c>
      <c r="P121">
        <v>32.4</v>
      </c>
      <c r="Q121">
        <v>15.8</v>
      </c>
      <c r="R121">
        <v>75</v>
      </c>
      <c r="S121">
        <v>11300</v>
      </c>
      <c r="T121">
        <v>18600</v>
      </c>
      <c r="U121">
        <v>27700</v>
      </c>
    </row>
    <row r="122" spans="1:21" x14ac:dyDescent="0.25">
      <c r="A122" t="str">
        <f t="shared" si="1"/>
        <v>2014/20151FemaleNG</v>
      </c>
      <c r="B122" t="s">
        <v>37</v>
      </c>
      <c r="C122" t="s">
        <v>138</v>
      </c>
      <c r="D122">
        <v>1</v>
      </c>
      <c r="E122" t="s">
        <v>1</v>
      </c>
      <c r="F122" t="s">
        <v>166</v>
      </c>
      <c r="G122">
        <v>725</v>
      </c>
      <c r="H122">
        <v>720</v>
      </c>
      <c r="I122">
        <v>14.9</v>
      </c>
      <c r="J122">
        <v>1</v>
      </c>
      <c r="K122">
        <v>610</v>
      </c>
      <c r="L122">
        <v>26.1</v>
      </c>
      <c r="M122">
        <v>4.7</v>
      </c>
      <c r="N122">
        <v>11.5</v>
      </c>
      <c r="O122">
        <v>23.8</v>
      </c>
      <c r="P122">
        <v>54.2</v>
      </c>
      <c r="Q122">
        <v>42.7</v>
      </c>
      <c r="R122">
        <v>60</v>
      </c>
      <c r="S122">
        <v>11200</v>
      </c>
      <c r="T122">
        <v>20800</v>
      </c>
      <c r="U122">
        <v>30500</v>
      </c>
    </row>
    <row r="123" spans="1:21" x14ac:dyDescent="0.25">
      <c r="A123" t="str">
        <f t="shared" si="1"/>
        <v>2014/20155Female + maleNG</v>
      </c>
      <c r="B123" t="s">
        <v>37</v>
      </c>
      <c r="C123" t="s">
        <v>136</v>
      </c>
      <c r="D123">
        <v>5</v>
      </c>
      <c r="E123" t="s">
        <v>127</v>
      </c>
      <c r="F123" t="s">
        <v>166</v>
      </c>
      <c r="G123">
        <v>975</v>
      </c>
      <c r="H123">
        <v>965</v>
      </c>
      <c r="I123">
        <v>25.9</v>
      </c>
      <c r="J123">
        <v>1.1000000000000001</v>
      </c>
      <c r="K123">
        <v>715</v>
      </c>
      <c r="L123">
        <v>35.799999999999997</v>
      </c>
      <c r="M123">
        <v>3.8</v>
      </c>
      <c r="N123">
        <v>26.9</v>
      </c>
      <c r="O123">
        <v>30.4</v>
      </c>
      <c r="P123">
        <v>34.5</v>
      </c>
      <c r="Q123">
        <v>7.6</v>
      </c>
      <c r="R123">
        <v>215</v>
      </c>
      <c r="S123">
        <v>14600</v>
      </c>
      <c r="T123">
        <v>23700</v>
      </c>
      <c r="U123">
        <v>32500</v>
      </c>
    </row>
    <row r="124" spans="1:21" x14ac:dyDescent="0.25">
      <c r="A124" t="str">
        <f t="shared" si="1"/>
        <v>2014/20153Female + maleNG</v>
      </c>
      <c r="B124" t="s">
        <v>37</v>
      </c>
      <c r="C124" t="s">
        <v>137</v>
      </c>
      <c r="D124">
        <v>3</v>
      </c>
      <c r="E124" t="s">
        <v>127</v>
      </c>
      <c r="F124" t="s">
        <v>166</v>
      </c>
      <c r="G124">
        <v>1270</v>
      </c>
      <c r="H124">
        <v>1255</v>
      </c>
      <c r="I124">
        <v>21.7</v>
      </c>
      <c r="J124">
        <v>1</v>
      </c>
      <c r="K124">
        <v>985</v>
      </c>
      <c r="L124">
        <v>38.5</v>
      </c>
      <c r="M124">
        <v>4.3</v>
      </c>
      <c r="N124">
        <v>19.2</v>
      </c>
      <c r="O124">
        <v>26.9</v>
      </c>
      <c r="P124">
        <v>35.5</v>
      </c>
      <c r="Q124">
        <v>16.3</v>
      </c>
      <c r="R124">
        <v>200</v>
      </c>
      <c r="S124">
        <v>12800</v>
      </c>
      <c r="T124">
        <v>20100</v>
      </c>
      <c r="U124">
        <v>29900</v>
      </c>
    </row>
    <row r="125" spans="1:21" x14ac:dyDescent="0.25">
      <c r="A125" t="str">
        <f t="shared" si="1"/>
        <v>2014/20151Female + maleNG</v>
      </c>
      <c r="B125" t="s">
        <v>37</v>
      </c>
      <c r="C125" t="s">
        <v>138</v>
      </c>
      <c r="D125">
        <v>1</v>
      </c>
      <c r="E125" t="s">
        <v>127</v>
      </c>
      <c r="F125" t="s">
        <v>166</v>
      </c>
      <c r="G125">
        <v>1710</v>
      </c>
      <c r="H125">
        <v>1695</v>
      </c>
      <c r="I125">
        <v>15.3</v>
      </c>
      <c r="J125">
        <v>0.8</v>
      </c>
      <c r="K125">
        <v>1435</v>
      </c>
      <c r="L125">
        <v>26.7</v>
      </c>
      <c r="M125">
        <v>4.8</v>
      </c>
      <c r="N125">
        <v>11.6</v>
      </c>
      <c r="O125">
        <v>24.6</v>
      </c>
      <c r="P125">
        <v>53.2</v>
      </c>
      <c r="Q125">
        <v>41.6</v>
      </c>
      <c r="R125">
        <v>140</v>
      </c>
      <c r="S125">
        <v>10200</v>
      </c>
      <c r="T125">
        <v>17500</v>
      </c>
      <c r="U125">
        <v>29200</v>
      </c>
    </row>
    <row r="126" spans="1:21" x14ac:dyDescent="0.25">
      <c r="A126" t="str">
        <f t="shared" si="1"/>
        <v>2014/20155MaleNG</v>
      </c>
      <c r="B126" t="s">
        <v>37</v>
      </c>
      <c r="C126" t="s">
        <v>136</v>
      </c>
      <c r="D126">
        <v>5</v>
      </c>
      <c r="E126" t="s">
        <v>2</v>
      </c>
      <c r="F126" t="s">
        <v>166</v>
      </c>
      <c r="G126">
        <v>550</v>
      </c>
      <c r="H126">
        <v>545</v>
      </c>
      <c r="I126">
        <v>22.6</v>
      </c>
      <c r="J126">
        <v>1.1000000000000001</v>
      </c>
      <c r="K126">
        <v>420</v>
      </c>
      <c r="L126">
        <v>31</v>
      </c>
      <c r="M126">
        <v>4.4000000000000004</v>
      </c>
      <c r="N126">
        <v>33.4</v>
      </c>
      <c r="O126">
        <v>38</v>
      </c>
      <c r="P126">
        <v>42</v>
      </c>
      <c r="Q126">
        <v>8.6</v>
      </c>
      <c r="R126">
        <v>155</v>
      </c>
      <c r="S126">
        <v>16100</v>
      </c>
      <c r="T126">
        <v>24600</v>
      </c>
      <c r="U126">
        <v>33300</v>
      </c>
    </row>
    <row r="127" spans="1:21" x14ac:dyDescent="0.25">
      <c r="A127" t="str">
        <f t="shared" si="1"/>
        <v>2014/20153MaleNG</v>
      </c>
      <c r="B127" t="s">
        <v>37</v>
      </c>
      <c r="C127" t="s">
        <v>137</v>
      </c>
      <c r="D127">
        <v>3</v>
      </c>
      <c r="E127" t="s">
        <v>2</v>
      </c>
      <c r="F127" t="s">
        <v>166</v>
      </c>
      <c r="G127">
        <v>720</v>
      </c>
      <c r="H127">
        <v>710</v>
      </c>
      <c r="I127">
        <v>19.8</v>
      </c>
      <c r="J127">
        <v>1.1000000000000001</v>
      </c>
      <c r="K127">
        <v>570</v>
      </c>
      <c r="L127">
        <v>37.4</v>
      </c>
      <c r="M127">
        <v>4.9000000000000004</v>
      </c>
      <c r="N127">
        <v>21.2</v>
      </c>
      <c r="O127">
        <v>29.8</v>
      </c>
      <c r="P127">
        <v>37.9</v>
      </c>
      <c r="Q127">
        <v>16.7</v>
      </c>
      <c r="R127">
        <v>125</v>
      </c>
      <c r="S127">
        <v>13900</v>
      </c>
      <c r="T127">
        <v>21500</v>
      </c>
      <c r="U127">
        <v>30700</v>
      </c>
    </row>
    <row r="128" spans="1:21" x14ac:dyDescent="0.25">
      <c r="A128" t="str">
        <f t="shared" si="1"/>
        <v>2014/20151MaleNG</v>
      </c>
      <c r="B128" t="s">
        <v>37</v>
      </c>
      <c r="C128" t="s">
        <v>138</v>
      </c>
      <c r="D128">
        <v>1</v>
      </c>
      <c r="E128" t="s">
        <v>2</v>
      </c>
      <c r="F128" t="s">
        <v>166</v>
      </c>
      <c r="G128">
        <v>985</v>
      </c>
      <c r="H128">
        <v>975</v>
      </c>
      <c r="I128">
        <v>15.6</v>
      </c>
      <c r="J128">
        <v>0.6</v>
      </c>
      <c r="K128">
        <v>825</v>
      </c>
      <c r="L128">
        <v>27.1</v>
      </c>
      <c r="M128">
        <v>4.9000000000000004</v>
      </c>
      <c r="N128">
        <v>11.7</v>
      </c>
      <c r="O128">
        <v>25.3</v>
      </c>
      <c r="P128">
        <v>52.4</v>
      </c>
      <c r="Q128">
        <v>40.700000000000003</v>
      </c>
      <c r="R128">
        <v>80</v>
      </c>
      <c r="S128">
        <v>8800</v>
      </c>
      <c r="T128">
        <v>15700</v>
      </c>
      <c r="U128">
        <v>25600</v>
      </c>
    </row>
    <row r="129" spans="1:21" x14ac:dyDescent="0.25">
      <c r="A129" t="str">
        <f t="shared" si="1"/>
        <v>2014/20155FemaleNO</v>
      </c>
      <c r="B129" t="s">
        <v>37</v>
      </c>
      <c r="C129" t="s">
        <v>136</v>
      </c>
      <c r="D129">
        <v>5</v>
      </c>
      <c r="E129" t="s">
        <v>1</v>
      </c>
      <c r="F129" t="s">
        <v>167</v>
      </c>
      <c r="G129">
        <v>245</v>
      </c>
      <c r="H129">
        <v>240</v>
      </c>
      <c r="I129">
        <v>58.6</v>
      </c>
      <c r="J129">
        <v>3.2</v>
      </c>
      <c r="K129">
        <v>100</v>
      </c>
      <c r="L129">
        <v>25.1</v>
      </c>
      <c r="M129">
        <v>2.5</v>
      </c>
      <c r="N129">
        <v>10.9</v>
      </c>
      <c r="O129">
        <v>12.1</v>
      </c>
      <c r="P129">
        <v>13.8</v>
      </c>
      <c r="Q129">
        <v>2.9</v>
      </c>
      <c r="R129">
        <v>25</v>
      </c>
      <c r="S129">
        <v>17400</v>
      </c>
      <c r="T129">
        <v>26600</v>
      </c>
      <c r="U129">
        <v>30100</v>
      </c>
    </row>
    <row r="130" spans="1:21" x14ac:dyDescent="0.25">
      <c r="A130" t="str">
        <f t="shared" si="1"/>
        <v>2014/20153FemaleNO</v>
      </c>
      <c r="B130" t="s">
        <v>37</v>
      </c>
      <c r="C130" t="s">
        <v>137</v>
      </c>
      <c r="D130">
        <v>3</v>
      </c>
      <c r="E130" t="s">
        <v>1</v>
      </c>
      <c r="F130" t="s">
        <v>167</v>
      </c>
      <c r="G130">
        <v>380</v>
      </c>
      <c r="H130">
        <v>370</v>
      </c>
      <c r="I130">
        <v>69</v>
      </c>
      <c r="J130">
        <v>3.4</v>
      </c>
      <c r="K130">
        <v>115</v>
      </c>
      <c r="L130">
        <v>14.1</v>
      </c>
      <c r="M130">
        <v>2.2000000000000002</v>
      </c>
      <c r="N130">
        <v>9</v>
      </c>
      <c r="O130">
        <v>10.9</v>
      </c>
      <c r="P130">
        <v>14.7</v>
      </c>
      <c r="Q130">
        <v>5.7</v>
      </c>
      <c r="R130">
        <v>30</v>
      </c>
      <c r="S130">
        <v>13500</v>
      </c>
      <c r="T130">
        <v>23700</v>
      </c>
      <c r="U130">
        <v>27700</v>
      </c>
    </row>
    <row r="131" spans="1:21" x14ac:dyDescent="0.25">
      <c r="A131" t="str">
        <f t="shared" si="1"/>
        <v>2014/20151FemaleNO</v>
      </c>
      <c r="B131" t="s">
        <v>37</v>
      </c>
      <c r="C131" t="s">
        <v>138</v>
      </c>
      <c r="D131">
        <v>1</v>
      </c>
      <c r="E131" t="s">
        <v>1</v>
      </c>
      <c r="F131" t="s">
        <v>167</v>
      </c>
      <c r="G131">
        <v>525</v>
      </c>
      <c r="H131">
        <v>520</v>
      </c>
      <c r="I131">
        <v>50.3</v>
      </c>
      <c r="J131">
        <v>1</v>
      </c>
      <c r="K131">
        <v>260</v>
      </c>
      <c r="L131">
        <v>11.9</v>
      </c>
      <c r="M131">
        <v>4.5999999999999996</v>
      </c>
      <c r="N131">
        <v>8.8000000000000007</v>
      </c>
      <c r="O131">
        <v>16.100000000000001</v>
      </c>
      <c r="P131">
        <v>33.200000000000003</v>
      </c>
      <c r="Q131">
        <v>24.4</v>
      </c>
      <c r="R131">
        <v>40</v>
      </c>
      <c r="S131">
        <v>10200</v>
      </c>
      <c r="T131">
        <v>16400</v>
      </c>
      <c r="U131">
        <v>23400</v>
      </c>
    </row>
    <row r="132" spans="1:21" x14ac:dyDescent="0.25">
      <c r="A132" t="str">
        <f t="shared" ref="A132:A195" si="2">B132&amp;D132&amp;E132&amp;F132</f>
        <v>2014/20155Female + maleNO</v>
      </c>
      <c r="B132" t="s">
        <v>37</v>
      </c>
      <c r="C132" t="s">
        <v>136</v>
      </c>
      <c r="D132">
        <v>5</v>
      </c>
      <c r="E132" t="s">
        <v>127</v>
      </c>
      <c r="F132" t="s">
        <v>167</v>
      </c>
      <c r="G132">
        <v>430</v>
      </c>
      <c r="H132">
        <v>420</v>
      </c>
      <c r="I132">
        <v>65.099999999999994</v>
      </c>
      <c r="J132">
        <v>3.2</v>
      </c>
      <c r="K132">
        <v>145</v>
      </c>
      <c r="L132">
        <v>20.100000000000001</v>
      </c>
      <c r="M132">
        <v>1.7</v>
      </c>
      <c r="N132">
        <v>10.5</v>
      </c>
      <c r="O132">
        <v>11.7</v>
      </c>
      <c r="P132">
        <v>13.2</v>
      </c>
      <c r="Q132">
        <v>2.6</v>
      </c>
      <c r="R132">
        <v>40</v>
      </c>
      <c r="S132">
        <v>24100</v>
      </c>
      <c r="T132">
        <v>29600</v>
      </c>
      <c r="U132">
        <v>38000</v>
      </c>
    </row>
    <row r="133" spans="1:21" x14ac:dyDescent="0.25">
      <c r="A133" t="str">
        <f t="shared" si="2"/>
        <v>2014/20153Female + maleNO</v>
      </c>
      <c r="B133" t="s">
        <v>37</v>
      </c>
      <c r="C133" t="s">
        <v>137</v>
      </c>
      <c r="D133">
        <v>3</v>
      </c>
      <c r="E133" t="s">
        <v>127</v>
      </c>
      <c r="F133" t="s">
        <v>167</v>
      </c>
      <c r="G133">
        <v>640</v>
      </c>
      <c r="H133">
        <v>620</v>
      </c>
      <c r="I133">
        <v>71.900000000000006</v>
      </c>
      <c r="J133">
        <v>2.8</v>
      </c>
      <c r="K133">
        <v>175</v>
      </c>
      <c r="L133">
        <v>12.2</v>
      </c>
      <c r="M133">
        <v>1.3</v>
      </c>
      <c r="N133">
        <v>10.1</v>
      </c>
      <c r="O133">
        <v>11.9</v>
      </c>
      <c r="P133">
        <v>14.6</v>
      </c>
      <c r="Q133">
        <v>4.5</v>
      </c>
      <c r="R133">
        <v>55</v>
      </c>
      <c r="S133">
        <v>16800</v>
      </c>
      <c r="T133">
        <v>24600</v>
      </c>
      <c r="U133">
        <v>35800</v>
      </c>
    </row>
    <row r="134" spans="1:21" x14ac:dyDescent="0.25">
      <c r="A134" t="str">
        <f t="shared" si="2"/>
        <v>2014/20151Female + maleNO</v>
      </c>
      <c r="B134" t="s">
        <v>37</v>
      </c>
      <c r="C134" t="s">
        <v>138</v>
      </c>
      <c r="D134">
        <v>1</v>
      </c>
      <c r="E134" t="s">
        <v>127</v>
      </c>
      <c r="F134" t="s">
        <v>167</v>
      </c>
      <c r="G134">
        <v>810</v>
      </c>
      <c r="H134">
        <v>800</v>
      </c>
      <c r="I134">
        <v>54.6</v>
      </c>
      <c r="J134">
        <v>0.9</v>
      </c>
      <c r="K134">
        <v>365</v>
      </c>
      <c r="L134">
        <v>11</v>
      </c>
      <c r="M134">
        <v>3.6</v>
      </c>
      <c r="N134">
        <v>8.6999999999999993</v>
      </c>
      <c r="O134">
        <v>15.2</v>
      </c>
      <c r="P134">
        <v>30.8</v>
      </c>
      <c r="Q134">
        <v>22.1</v>
      </c>
      <c r="R134">
        <v>60</v>
      </c>
      <c r="S134">
        <v>11600</v>
      </c>
      <c r="T134">
        <v>18600</v>
      </c>
      <c r="U134">
        <v>25800</v>
      </c>
    </row>
    <row r="135" spans="1:21" x14ac:dyDescent="0.25">
      <c r="A135" t="str">
        <f t="shared" si="2"/>
        <v>2014/20155MaleNO</v>
      </c>
      <c r="B135" t="s">
        <v>37</v>
      </c>
      <c r="C135" t="s">
        <v>136</v>
      </c>
      <c r="D135">
        <v>5</v>
      </c>
      <c r="E135" t="s">
        <v>2</v>
      </c>
      <c r="F135" t="s">
        <v>167</v>
      </c>
      <c r="G135">
        <v>185</v>
      </c>
      <c r="H135">
        <v>180</v>
      </c>
      <c r="I135">
        <v>73.7</v>
      </c>
      <c r="J135">
        <v>3.2</v>
      </c>
      <c r="K135">
        <v>45</v>
      </c>
      <c r="L135">
        <v>13.4</v>
      </c>
      <c r="M135">
        <v>0.6</v>
      </c>
      <c r="N135">
        <v>10.1</v>
      </c>
      <c r="O135">
        <v>11.2</v>
      </c>
      <c r="P135">
        <v>12.3</v>
      </c>
      <c r="Q135">
        <v>2.2000000000000002</v>
      </c>
      <c r="R135">
        <v>15</v>
      </c>
      <c r="S135">
        <v>26600</v>
      </c>
      <c r="T135">
        <v>33900</v>
      </c>
      <c r="U135">
        <v>42300</v>
      </c>
    </row>
    <row r="136" spans="1:21" x14ac:dyDescent="0.25">
      <c r="A136" t="str">
        <f t="shared" si="2"/>
        <v>2014/20153MaleNO</v>
      </c>
      <c r="B136" t="s">
        <v>37</v>
      </c>
      <c r="C136" t="s">
        <v>137</v>
      </c>
      <c r="D136">
        <v>3</v>
      </c>
      <c r="E136" t="s">
        <v>2</v>
      </c>
      <c r="F136" t="s">
        <v>167</v>
      </c>
      <c r="G136">
        <v>260</v>
      </c>
      <c r="H136">
        <v>255</v>
      </c>
      <c r="I136">
        <v>76</v>
      </c>
      <c r="J136">
        <v>1.9</v>
      </c>
      <c r="K136">
        <v>60</v>
      </c>
      <c r="L136">
        <v>9.4</v>
      </c>
      <c r="M136">
        <v>0</v>
      </c>
      <c r="N136">
        <v>11.8</v>
      </c>
      <c r="O136">
        <v>13.4</v>
      </c>
      <c r="P136">
        <v>14.6</v>
      </c>
      <c r="Q136">
        <v>2.8</v>
      </c>
      <c r="R136">
        <v>25</v>
      </c>
      <c r="S136">
        <v>23600</v>
      </c>
      <c r="T136">
        <v>32800</v>
      </c>
      <c r="U136">
        <v>36900</v>
      </c>
    </row>
    <row r="137" spans="1:21" x14ac:dyDescent="0.25">
      <c r="A137" t="str">
        <f t="shared" si="2"/>
        <v>2014/20151MaleNO</v>
      </c>
      <c r="B137" t="s">
        <v>37</v>
      </c>
      <c r="C137" t="s">
        <v>138</v>
      </c>
      <c r="D137">
        <v>1</v>
      </c>
      <c r="E137" t="s">
        <v>2</v>
      </c>
      <c r="F137" t="s">
        <v>167</v>
      </c>
      <c r="G137">
        <v>285</v>
      </c>
      <c r="H137">
        <v>280</v>
      </c>
      <c r="I137">
        <v>62.6</v>
      </c>
      <c r="J137">
        <v>0.7</v>
      </c>
      <c r="K137">
        <v>105</v>
      </c>
      <c r="L137">
        <v>9.3000000000000007</v>
      </c>
      <c r="M137">
        <v>1.8</v>
      </c>
      <c r="N137">
        <v>8.5</v>
      </c>
      <c r="O137">
        <v>13.5</v>
      </c>
      <c r="P137">
        <v>26.3</v>
      </c>
      <c r="Q137">
        <v>17.8</v>
      </c>
      <c r="R137">
        <v>20</v>
      </c>
      <c r="S137">
        <v>15000</v>
      </c>
      <c r="T137">
        <v>21200</v>
      </c>
      <c r="U137">
        <v>29900</v>
      </c>
    </row>
    <row r="138" spans="1:21" x14ac:dyDescent="0.25">
      <c r="A138" t="str">
        <f t="shared" si="2"/>
        <v>2014/20155FemalePL</v>
      </c>
      <c r="B138" t="s">
        <v>37</v>
      </c>
      <c r="C138" t="s">
        <v>136</v>
      </c>
      <c r="D138">
        <v>5</v>
      </c>
      <c r="E138" t="s">
        <v>1</v>
      </c>
      <c r="F138" t="s">
        <v>196</v>
      </c>
      <c r="G138">
        <v>725</v>
      </c>
      <c r="H138">
        <v>655</v>
      </c>
      <c r="I138">
        <v>16.600000000000001</v>
      </c>
      <c r="J138">
        <v>9.6</v>
      </c>
      <c r="K138">
        <v>550</v>
      </c>
      <c r="L138">
        <v>23.6</v>
      </c>
      <c r="M138">
        <v>4</v>
      </c>
      <c r="N138">
        <v>46</v>
      </c>
      <c r="O138">
        <v>53.4</v>
      </c>
      <c r="P138">
        <v>55.9</v>
      </c>
      <c r="Q138">
        <v>9.9</v>
      </c>
      <c r="R138">
        <v>270</v>
      </c>
      <c r="S138">
        <v>17500</v>
      </c>
      <c r="T138">
        <v>24800</v>
      </c>
      <c r="U138">
        <v>33200</v>
      </c>
    </row>
    <row r="139" spans="1:21" x14ac:dyDescent="0.25">
      <c r="A139" t="str">
        <f t="shared" si="2"/>
        <v>2014/20153FemalePL</v>
      </c>
      <c r="B139" t="s">
        <v>37</v>
      </c>
      <c r="C139" t="s">
        <v>137</v>
      </c>
      <c r="D139">
        <v>3</v>
      </c>
      <c r="E139" t="s">
        <v>1</v>
      </c>
      <c r="F139" t="s">
        <v>196</v>
      </c>
      <c r="G139">
        <v>765</v>
      </c>
      <c r="H139">
        <v>725</v>
      </c>
      <c r="I139">
        <v>13.8</v>
      </c>
      <c r="J139">
        <v>5.5</v>
      </c>
      <c r="K139">
        <v>625</v>
      </c>
      <c r="L139">
        <v>18</v>
      </c>
      <c r="M139">
        <v>5.0999999999999996</v>
      </c>
      <c r="N139">
        <v>49.8</v>
      </c>
      <c r="O139">
        <v>60.9</v>
      </c>
      <c r="P139">
        <v>63.1</v>
      </c>
      <c r="Q139">
        <v>13.3</v>
      </c>
      <c r="R139">
        <v>345</v>
      </c>
      <c r="S139">
        <v>16400</v>
      </c>
      <c r="T139">
        <v>21500</v>
      </c>
      <c r="U139">
        <v>27000</v>
      </c>
    </row>
    <row r="140" spans="1:21" x14ac:dyDescent="0.25">
      <c r="A140" t="str">
        <f t="shared" si="2"/>
        <v>2014/20151FemalePL</v>
      </c>
      <c r="B140" t="s">
        <v>37</v>
      </c>
      <c r="C140" t="s">
        <v>138</v>
      </c>
      <c r="D140">
        <v>1</v>
      </c>
      <c r="E140" t="s">
        <v>1</v>
      </c>
      <c r="F140" t="s">
        <v>196</v>
      </c>
      <c r="G140">
        <v>510</v>
      </c>
      <c r="H140">
        <v>495</v>
      </c>
      <c r="I140">
        <v>8.3000000000000007</v>
      </c>
      <c r="J140">
        <v>3.7</v>
      </c>
      <c r="K140">
        <v>450</v>
      </c>
      <c r="L140">
        <v>13.2</v>
      </c>
      <c r="M140">
        <v>6.7</v>
      </c>
      <c r="N140">
        <v>47.1</v>
      </c>
      <c r="O140">
        <v>62.5</v>
      </c>
      <c r="P140">
        <v>71.8</v>
      </c>
      <c r="Q140">
        <v>24.7</v>
      </c>
      <c r="R140">
        <v>220</v>
      </c>
      <c r="S140">
        <v>11300</v>
      </c>
      <c r="T140">
        <v>16800</v>
      </c>
      <c r="U140">
        <v>23700</v>
      </c>
    </row>
    <row r="141" spans="1:21" x14ac:dyDescent="0.25">
      <c r="A141" t="str">
        <f t="shared" si="2"/>
        <v>2014/20155Female + malePL</v>
      </c>
      <c r="B141" t="s">
        <v>37</v>
      </c>
      <c r="C141" t="s">
        <v>136</v>
      </c>
      <c r="D141">
        <v>5</v>
      </c>
      <c r="E141" t="s">
        <v>127</v>
      </c>
      <c r="F141" t="s">
        <v>196</v>
      </c>
      <c r="G141">
        <v>1050</v>
      </c>
      <c r="H141">
        <v>945</v>
      </c>
      <c r="I141">
        <v>15.8</v>
      </c>
      <c r="J141">
        <v>10</v>
      </c>
      <c r="K141">
        <v>795</v>
      </c>
      <c r="L141">
        <v>27.8</v>
      </c>
      <c r="M141">
        <v>4</v>
      </c>
      <c r="N141">
        <v>42.8</v>
      </c>
      <c r="O141">
        <v>50.3</v>
      </c>
      <c r="P141">
        <v>52.4</v>
      </c>
      <c r="Q141">
        <v>9.6</v>
      </c>
      <c r="R141">
        <v>360</v>
      </c>
      <c r="S141">
        <v>18300</v>
      </c>
      <c r="T141">
        <v>25600</v>
      </c>
      <c r="U141">
        <v>35800</v>
      </c>
    </row>
    <row r="142" spans="1:21" x14ac:dyDescent="0.25">
      <c r="A142" t="str">
        <f t="shared" si="2"/>
        <v>2014/20153Female + malePL</v>
      </c>
      <c r="B142" t="s">
        <v>37</v>
      </c>
      <c r="C142" t="s">
        <v>137</v>
      </c>
      <c r="D142">
        <v>3</v>
      </c>
      <c r="E142" t="s">
        <v>127</v>
      </c>
      <c r="F142" t="s">
        <v>196</v>
      </c>
      <c r="G142">
        <v>1130</v>
      </c>
      <c r="H142">
        <v>1060</v>
      </c>
      <c r="I142">
        <v>13.9</v>
      </c>
      <c r="J142">
        <v>6.4</v>
      </c>
      <c r="K142">
        <v>915</v>
      </c>
      <c r="L142">
        <v>20.399999999999999</v>
      </c>
      <c r="M142">
        <v>4.3</v>
      </c>
      <c r="N142">
        <v>48.8</v>
      </c>
      <c r="O142">
        <v>59.1</v>
      </c>
      <c r="P142">
        <v>61.4</v>
      </c>
      <c r="Q142">
        <v>12.6</v>
      </c>
      <c r="R142">
        <v>485</v>
      </c>
      <c r="S142">
        <v>16500</v>
      </c>
      <c r="T142">
        <v>22600</v>
      </c>
      <c r="U142">
        <v>29200</v>
      </c>
    </row>
    <row r="143" spans="1:21" x14ac:dyDescent="0.25">
      <c r="A143" t="str">
        <f t="shared" si="2"/>
        <v>2014/20151Female + malePL</v>
      </c>
      <c r="B143" t="s">
        <v>37</v>
      </c>
      <c r="C143" t="s">
        <v>138</v>
      </c>
      <c r="D143">
        <v>1</v>
      </c>
      <c r="E143" t="s">
        <v>127</v>
      </c>
      <c r="F143" t="s">
        <v>196</v>
      </c>
      <c r="G143">
        <v>750</v>
      </c>
      <c r="H143">
        <v>715</v>
      </c>
      <c r="I143">
        <v>8.9</v>
      </c>
      <c r="J143">
        <v>4.3</v>
      </c>
      <c r="K143">
        <v>650</v>
      </c>
      <c r="L143">
        <v>13.1</v>
      </c>
      <c r="M143">
        <v>6.8</v>
      </c>
      <c r="N143">
        <v>44.3</v>
      </c>
      <c r="O143">
        <v>59.9</v>
      </c>
      <c r="P143">
        <v>71.099999999999994</v>
      </c>
      <c r="Q143">
        <v>26.8</v>
      </c>
      <c r="R143">
        <v>295</v>
      </c>
      <c r="S143">
        <v>11300</v>
      </c>
      <c r="T143">
        <v>17900</v>
      </c>
      <c r="U143">
        <v>24500</v>
      </c>
    </row>
    <row r="144" spans="1:21" x14ac:dyDescent="0.25">
      <c r="A144" t="str">
        <f t="shared" si="2"/>
        <v>2014/20155MalePL</v>
      </c>
      <c r="B144" t="s">
        <v>37</v>
      </c>
      <c r="C144" t="s">
        <v>136</v>
      </c>
      <c r="D144">
        <v>5</v>
      </c>
      <c r="E144" t="s">
        <v>2</v>
      </c>
      <c r="F144" t="s">
        <v>196</v>
      </c>
      <c r="G144">
        <v>325</v>
      </c>
      <c r="H144">
        <v>290</v>
      </c>
      <c r="I144">
        <v>14.1</v>
      </c>
      <c r="J144">
        <v>10.8</v>
      </c>
      <c r="K144">
        <v>250</v>
      </c>
      <c r="L144">
        <v>37.200000000000003</v>
      </c>
      <c r="M144">
        <v>4.0999999999999996</v>
      </c>
      <c r="N144">
        <v>35.5</v>
      </c>
      <c r="O144">
        <v>43.1</v>
      </c>
      <c r="P144">
        <v>44.5</v>
      </c>
      <c r="Q144">
        <v>9</v>
      </c>
      <c r="R144">
        <v>90</v>
      </c>
      <c r="S144">
        <v>21900</v>
      </c>
      <c r="T144">
        <v>29600</v>
      </c>
      <c r="U144">
        <v>50400</v>
      </c>
    </row>
    <row r="145" spans="1:21" x14ac:dyDescent="0.25">
      <c r="A145" t="str">
        <f t="shared" si="2"/>
        <v>2014/20153MalePL</v>
      </c>
      <c r="B145" t="s">
        <v>37</v>
      </c>
      <c r="C145" t="s">
        <v>137</v>
      </c>
      <c r="D145">
        <v>3</v>
      </c>
      <c r="E145" t="s">
        <v>2</v>
      </c>
      <c r="F145" t="s">
        <v>196</v>
      </c>
      <c r="G145">
        <v>365</v>
      </c>
      <c r="H145">
        <v>335</v>
      </c>
      <c r="I145">
        <v>13.9</v>
      </c>
      <c r="J145">
        <v>8.1999999999999993</v>
      </c>
      <c r="K145">
        <v>290</v>
      </c>
      <c r="L145">
        <v>25.5</v>
      </c>
      <c r="M145">
        <v>2.7</v>
      </c>
      <c r="N145">
        <v>46.6</v>
      </c>
      <c r="O145">
        <v>55.2</v>
      </c>
      <c r="P145">
        <v>57.9</v>
      </c>
      <c r="Q145">
        <v>11.3</v>
      </c>
      <c r="R145">
        <v>140</v>
      </c>
      <c r="S145">
        <v>18200</v>
      </c>
      <c r="T145">
        <v>25900</v>
      </c>
      <c r="U145">
        <v>36100</v>
      </c>
    </row>
    <row r="146" spans="1:21" x14ac:dyDescent="0.25">
      <c r="A146" t="str">
        <f t="shared" si="2"/>
        <v>2014/20151MalePL</v>
      </c>
      <c r="B146" t="s">
        <v>37</v>
      </c>
      <c r="C146" t="s">
        <v>138</v>
      </c>
      <c r="D146">
        <v>1</v>
      </c>
      <c r="E146" t="s">
        <v>2</v>
      </c>
      <c r="F146" t="s">
        <v>196</v>
      </c>
      <c r="G146">
        <v>235</v>
      </c>
      <c r="H146">
        <v>225</v>
      </c>
      <c r="I146">
        <v>10.3</v>
      </c>
      <c r="J146">
        <v>5.5</v>
      </c>
      <c r="K146">
        <v>200</v>
      </c>
      <c r="L146">
        <v>13</v>
      </c>
      <c r="M146">
        <v>7.2</v>
      </c>
      <c r="N146">
        <v>38.1</v>
      </c>
      <c r="O146">
        <v>54.3</v>
      </c>
      <c r="P146">
        <v>69.5</v>
      </c>
      <c r="Q146">
        <v>31.4</v>
      </c>
      <c r="R146">
        <v>75</v>
      </c>
      <c r="S146">
        <v>12000</v>
      </c>
      <c r="T146">
        <v>21000</v>
      </c>
      <c r="U146">
        <v>28900</v>
      </c>
    </row>
    <row r="147" spans="1:21" x14ac:dyDescent="0.25">
      <c r="A147" t="str">
        <f t="shared" si="2"/>
        <v>2014/20155FemaleRO</v>
      </c>
      <c r="B147" t="s">
        <v>37</v>
      </c>
      <c r="C147" t="s">
        <v>136</v>
      </c>
      <c r="D147">
        <v>5</v>
      </c>
      <c r="E147" t="s">
        <v>1</v>
      </c>
      <c r="F147" t="s">
        <v>168</v>
      </c>
      <c r="G147">
        <v>65</v>
      </c>
      <c r="H147">
        <v>60</v>
      </c>
      <c r="I147">
        <v>16.100000000000001</v>
      </c>
      <c r="J147">
        <v>3.1</v>
      </c>
      <c r="K147">
        <v>50</v>
      </c>
      <c r="L147">
        <v>21</v>
      </c>
      <c r="M147">
        <v>3.2</v>
      </c>
      <c r="N147">
        <v>50</v>
      </c>
      <c r="O147">
        <v>56.5</v>
      </c>
      <c r="P147">
        <v>59.7</v>
      </c>
      <c r="Q147">
        <v>9.6999999999999993</v>
      </c>
      <c r="R147">
        <v>30</v>
      </c>
      <c r="S147">
        <v>21500</v>
      </c>
      <c r="T147">
        <v>30900</v>
      </c>
      <c r="U147">
        <v>42300</v>
      </c>
    </row>
    <row r="148" spans="1:21" x14ac:dyDescent="0.25">
      <c r="A148" t="str">
        <f t="shared" si="2"/>
        <v>2014/20153FemaleRO</v>
      </c>
      <c r="B148" t="s">
        <v>37</v>
      </c>
      <c r="C148" t="s">
        <v>137</v>
      </c>
      <c r="D148">
        <v>3</v>
      </c>
      <c r="E148" t="s">
        <v>1</v>
      </c>
      <c r="F148" t="s">
        <v>168</v>
      </c>
      <c r="G148">
        <v>305</v>
      </c>
      <c r="H148">
        <v>295</v>
      </c>
      <c r="I148">
        <v>20</v>
      </c>
      <c r="J148">
        <v>3.3</v>
      </c>
      <c r="K148">
        <v>235</v>
      </c>
      <c r="L148">
        <v>17.3</v>
      </c>
      <c r="M148">
        <v>4.4000000000000004</v>
      </c>
      <c r="N148">
        <v>45.4</v>
      </c>
      <c r="O148">
        <v>54.2</v>
      </c>
      <c r="P148">
        <v>58.3</v>
      </c>
      <c r="Q148">
        <v>12.9</v>
      </c>
      <c r="R148">
        <v>130</v>
      </c>
      <c r="S148">
        <v>18200</v>
      </c>
      <c r="T148">
        <v>24500</v>
      </c>
      <c r="U148">
        <v>33200</v>
      </c>
    </row>
    <row r="149" spans="1:21" x14ac:dyDescent="0.25">
      <c r="A149" t="str">
        <f t="shared" si="2"/>
        <v>2014/20151FemaleRO</v>
      </c>
      <c r="B149" t="s">
        <v>37</v>
      </c>
      <c r="C149" t="s">
        <v>138</v>
      </c>
      <c r="D149">
        <v>1</v>
      </c>
      <c r="E149" t="s">
        <v>1</v>
      </c>
      <c r="F149" t="s">
        <v>168</v>
      </c>
      <c r="G149">
        <v>595</v>
      </c>
      <c r="H149">
        <v>585</v>
      </c>
      <c r="I149">
        <v>9</v>
      </c>
      <c r="J149">
        <v>1.3</v>
      </c>
      <c r="K149">
        <v>535</v>
      </c>
      <c r="L149">
        <v>12.3</v>
      </c>
      <c r="M149">
        <v>8.1999999999999993</v>
      </c>
      <c r="N149">
        <v>44.8</v>
      </c>
      <c r="O149">
        <v>58.1</v>
      </c>
      <c r="P149">
        <v>70.5</v>
      </c>
      <c r="Q149">
        <v>25.7</v>
      </c>
      <c r="R149">
        <v>250</v>
      </c>
      <c r="S149">
        <v>13100</v>
      </c>
      <c r="T149">
        <v>17700</v>
      </c>
      <c r="U149">
        <v>23000</v>
      </c>
    </row>
    <row r="150" spans="1:21" x14ac:dyDescent="0.25">
      <c r="A150" t="str">
        <f t="shared" si="2"/>
        <v>2014/20155Female + maleRO</v>
      </c>
      <c r="B150" t="s">
        <v>37</v>
      </c>
      <c r="C150" t="s">
        <v>136</v>
      </c>
      <c r="D150">
        <v>5</v>
      </c>
      <c r="E150" t="s">
        <v>127</v>
      </c>
      <c r="F150" t="s">
        <v>168</v>
      </c>
      <c r="G150">
        <v>95</v>
      </c>
      <c r="H150">
        <v>95</v>
      </c>
      <c r="I150">
        <v>19.399999999999999</v>
      </c>
      <c r="J150">
        <v>2.1</v>
      </c>
      <c r="K150">
        <v>75</v>
      </c>
      <c r="L150">
        <v>22.6</v>
      </c>
      <c r="M150">
        <v>2.2000000000000002</v>
      </c>
      <c r="N150">
        <v>43</v>
      </c>
      <c r="O150">
        <v>50.5</v>
      </c>
      <c r="P150">
        <v>55.9</v>
      </c>
      <c r="Q150">
        <v>12.9</v>
      </c>
      <c r="R150">
        <v>40</v>
      </c>
      <c r="S150">
        <v>18600</v>
      </c>
      <c r="T150">
        <v>29900</v>
      </c>
      <c r="U150">
        <v>42000</v>
      </c>
    </row>
    <row r="151" spans="1:21" x14ac:dyDescent="0.25">
      <c r="A151" t="str">
        <f t="shared" si="2"/>
        <v>2014/20153Female + maleRO</v>
      </c>
      <c r="B151" t="s">
        <v>37</v>
      </c>
      <c r="C151" t="s">
        <v>137</v>
      </c>
      <c r="D151">
        <v>3</v>
      </c>
      <c r="E151" t="s">
        <v>127</v>
      </c>
      <c r="F151" t="s">
        <v>168</v>
      </c>
      <c r="G151">
        <v>495</v>
      </c>
      <c r="H151">
        <v>485</v>
      </c>
      <c r="I151">
        <v>20.9</v>
      </c>
      <c r="J151">
        <v>2.4</v>
      </c>
      <c r="K151">
        <v>385</v>
      </c>
      <c r="L151">
        <v>17.100000000000001</v>
      </c>
      <c r="M151">
        <v>5.4</v>
      </c>
      <c r="N151">
        <v>41.7</v>
      </c>
      <c r="O151">
        <v>51.9</v>
      </c>
      <c r="P151">
        <v>56.6</v>
      </c>
      <c r="Q151">
        <v>14.9</v>
      </c>
      <c r="R151">
        <v>195</v>
      </c>
      <c r="S151">
        <v>19300</v>
      </c>
      <c r="T151">
        <v>25400</v>
      </c>
      <c r="U151">
        <v>34700</v>
      </c>
    </row>
    <row r="152" spans="1:21" x14ac:dyDescent="0.25">
      <c r="A152" t="str">
        <f t="shared" si="2"/>
        <v>2014/20151Female + maleRO</v>
      </c>
      <c r="B152" t="s">
        <v>37</v>
      </c>
      <c r="C152" t="s">
        <v>138</v>
      </c>
      <c r="D152">
        <v>1</v>
      </c>
      <c r="E152" t="s">
        <v>127</v>
      </c>
      <c r="F152" t="s">
        <v>168</v>
      </c>
      <c r="G152">
        <v>1015</v>
      </c>
      <c r="H152">
        <v>1005</v>
      </c>
      <c r="I152">
        <v>12</v>
      </c>
      <c r="J152">
        <v>1.4</v>
      </c>
      <c r="K152">
        <v>885</v>
      </c>
      <c r="L152">
        <v>14.9</v>
      </c>
      <c r="M152">
        <v>7.2</v>
      </c>
      <c r="N152">
        <v>40.6</v>
      </c>
      <c r="O152">
        <v>53.1</v>
      </c>
      <c r="P152">
        <v>66</v>
      </c>
      <c r="Q152">
        <v>25.4</v>
      </c>
      <c r="R152">
        <v>385</v>
      </c>
      <c r="S152">
        <v>13500</v>
      </c>
      <c r="T152">
        <v>18600</v>
      </c>
      <c r="U152">
        <v>24800</v>
      </c>
    </row>
    <row r="153" spans="1:21" x14ac:dyDescent="0.25">
      <c r="A153" t="str">
        <f t="shared" si="2"/>
        <v>2014/20155MaleRO</v>
      </c>
      <c r="B153" t="s">
        <v>37</v>
      </c>
      <c r="C153" t="s">
        <v>136</v>
      </c>
      <c r="D153">
        <v>5</v>
      </c>
      <c r="E153" t="s">
        <v>2</v>
      </c>
      <c r="F153" t="s">
        <v>168</v>
      </c>
      <c r="G153">
        <v>30</v>
      </c>
      <c r="H153">
        <v>30</v>
      </c>
      <c r="I153">
        <v>25.8</v>
      </c>
      <c r="J153">
        <v>0</v>
      </c>
      <c r="K153">
        <v>25</v>
      </c>
      <c r="L153">
        <v>25.8</v>
      </c>
      <c r="M153">
        <v>0</v>
      </c>
      <c r="N153">
        <v>29</v>
      </c>
      <c r="O153">
        <v>38.700000000000003</v>
      </c>
      <c r="P153">
        <v>48.4</v>
      </c>
      <c r="Q153">
        <v>19.399999999999999</v>
      </c>
      <c r="R153" t="s">
        <v>124</v>
      </c>
      <c r="S153" t="s">
        <v>124</v>
      </c>
      <c r="T153" t="s">
        <v>124</v>
      </c>
      <c r="U153" t="s">
        <v>124</v>
      </c>
    </row>
    <row r="154" spans="1:21" x14ac:dyDescent="0.25">
      <c r="A154" t="str">
        <f t="shared" si="2"/>
        <v>2014/20153MaleRO</v>
      </c>
      <c r="B154" t="s">
        <v>37</v>
      </c>
      <c r="C154" t="s">
        <v>137</v>
      </c>
      <c r="D154">
        <v>3</v>
      </c>
      <c r="E154" t="s">
        <v>2</v>
      </c>
      <c r="F154" t="s">
        <v>168</v>
      </c>
      <c r="G154">
        <v>190</v>
      </c>
      <c r="H154">
        <v>190</v>
      </c>
      <c r="I154">
        <v>22.2</v>
      </c>
      <c r="J154">
        <v>1</v>
      </c>
      <c r="K154">
        <v>145</v>
      </c>
      <c r="L154">
        <v>16.899999999999999</v>
      </c>
      <c r="M154">
        <v>6.9</v>
      </c>
      <c r="N154">
        <v>36</v>
      </c>
      <c r="O154">
        <v>48.1</v>
      </c>
      <c r="P154">
        <v>54</v>
      </c>
      <c r="Q154">
        <v>18</v>
      </c>
      <c r="R154">
        <v>65</v>
      </c>
      <c r="S154">
        <v>20300</v>
      </c>
      <c r="T154">
        <v>29200</v>
      </c>
      <c r="U154">
        <v>37800</v>
      </c>
    </row>
    <row r="155" spans="1:21" x14ac:dyDescent="0.25">
      <c r="A155" t="str">
        <f t="shared" si="2"/>
        <v>2014/20151MaleRO</v>
      </c>
      <c r="B155" t="s">
        <v>37</v>
      </c>
      <c r="C155" t="s">
        <v>138</v>
      </c>
      <c r="D155">
        <v>1</v>
      </c>
      <c r="E155" t="s">
        <v>2</v>
      </c>
      <c r="F155" t="s">
        <v>168</v>
      </c>
      <c r="G155">
        <v>420</v>
      </c>
      <c r="H155">
        <v>415</v>
      </c>
      <c r="I155">
        <v>16.100000000000001</v>
      </c>
      <c r="J155">
        <v>1.4</v>
      </c>
      <c r="K155">
        <v>350</v>
      </c>
      <c r="L155">
        <v>18.5</v>
      </c>
      <c r="M155">
        <v>5.8</v>
      </c>
      <c r="N155">
        <v>34.6</v>
      </c>
      <c r="O155">
        <v>46.2</v>
      </c>
      <c r="P155">
        <v>59.6</v>
      </c>
      <c r="Q155">
        <v>25</v>
      </c>
      <c r="R155">
        <v>135</v>
      </c>
      <c r="S155">
        <v>14600</v>
      </c>
      <c r="T155">
        <v>20100</v>
      </c>
      <c r="U155">
        <v>26300</v>
      </c>
    </row>
    <row r="156" spans="1:21" x14ac:dyDescent="0.25">
      <c r="A156" t="str">
        <f t="shared" si="2"/>
        <v>2014/20155FemaleRU</v>
      </c>
      <c r="B156" t="s">
        <v>37</v>
      </c>
      <c r="C156" t="s">
        <v>136</v>
      </c>
      <c r="D156">
        <v>5</v>
      </c>
      <c r="E156" t="s">
        <v>1</v>
      </c>
      <c r="F156" t="s">
        <v>197</v>
      </c>
      <c r="G156">
        <v>200</v>
      </c>
      <c r="H156">
        <v>200</v>
      </c>
      <c r="I156">
        <v>44.7</v>
      </c>
      <c r="J156">
        <v>0.5</v>
      </c>
      <c r="K156">
        <v>110</v>
      </c>
      <c r="L156">
        <v>22.1</v>
      </c>
      <c r="M156">
        <v>5</v>
      </c>
      <c r="N156">
        <v>22.6</v>
      </c>
      <c r="O156">
        <v>25.6</v>
      </c>
      <c r="P156">
        <v>28.1</v>
      </c>
      <c r="Q156">
        <v>5.5</v>
      </c>
      <c r="R156">
        <v>40</v>
      </c>
      <c r="S156">
        <v>27400</v>
      </c>
      <c r="T156">
        <v>39100</v>
      </c>
      <c r="U156">
        <v>55300</v>
      </c>
    </row>
    <row r="157" spans="1:21" x14ac:dyDescent="0.25">
      <c r="A157" t="str">
        <f t="shared" si="2"/>
        <v>2014/20153FemaleRU</v>
      </c>
      <c r="B157" t="s">
        <v>37</v>
      </c>
      <c r="C157" t="s">
        <v>137</v>
      </c>
      <c r="D157">
        <v>3</v>
      </c>
      <c r="E157" t="s">
        <v>1</v>
      </c>
      <c r="F157" t="s">
        <v>197</v>
      </c>
      <c r="G157">
        <v>220</v>
      </c>
      <c r="H157">
        <v>220</v>
      </c>
      <c r="I157">
        <v>37.4</v>
      </c>
      <c r="J157">
        <v>0.5</v>
      </c>
      <c r="K157">
        <v>135</v>
      </c>
      <c r="L157">
        <v>21.9</v>
      </c>
      <c r="M157">
        <v>4.0999999999999996</v>
      </c>
      <c r="N157">
        <v>28.3</v>
      </c>
      <c r="O157">
        <v>32.4</v>
      </c>
      <c r="P157">
        <v>36.5</v>
      </c>
      <c r="Q157">
        <v>8.1999999999999993</v>
      </c>
      <c r="R157">
        <v>55</v>
      </c>
      <c r="S157">
        <v>18200</v>
      </c>
      <c r="T157">
        <v>28100</v>
      </c>
      <c r="U157">
        <v>38300</v>
      </c>
    </row>
    <row r="158" spans="1:21" x14ac:dyDescent="0.25">
      <c r="A158" t="str">
        <f t="shared" si="2"/>
        <v>2014/20151FemaleRU</v>
      </c>
      <c r="B158" t="s">
        <v>37</v>
      </c>
      <c r="C158" t="s">
        <v>138</v>
      </c>
      <c r="D158">
        <v>1</v>
      </c>
      <c r="E158" t="s">
        <v>1</v>
      </c>
      <c r="F158" t="s">
        <v>197</v>
      </c>
      <c r="G158">
        <v>250</v>
      </c>
      <c r="H158">
        <v>250</v>
      </c>
      <c r="I158">
        <v>31.3</v>
      </c>
      <c r="J158">
        <v>0</v>
      </c>
      <c r="K158">
        <v>170</v>
      </c>
      <c r="L158">
        <v>20.100000000000001</v>
      </c>
      <c r="M158">
        <v>4.4000000000000004</v>
      </c>
      <c r="N158">
        <v>12.4</v>
      </c>
      <c r="O158">
        <v>19.3</v>
      </c>
      <c r="P158">
        <v>44.2</v>
      </c>
      <c r="Q158">
        <v>31.7</v>
      </c>
      <c r="R158">
        <v>25</v>
      </c>
      <c r="S158">
        <v>16100</v>
      </c>
      <c r="T158">
        <v>23400</v>
      </c>
      <c r="U158">
        <v>39800</v>
      </c>
    </row>
    <row r="159" spans="1:21" x14ac:dyDescent="0.25">
      <c r="A159" t="str">
        <f t="shared" si="2"/>
        <v>2014/20155Female + maleRU</v>
      </c>
      <c r="B159" t="s">
        <v>37</v>
      </c>
      <c r="C159" t="s">
        <v>136</v>
      </c>
      <c r="D159">
        <v>5</v>
      </c>
      <c r="E159" t="s">
        <v>127</v>
      </c>
      <c r="F159" t="s">
        <v>197</v>
      </c>
      <c r="G159">
        <v>325</v>
      </c>
      <c r="H159">
        <v>325</v>
      </c>
      <c r="I159">
        <v>48.8</v>
      </c>
      <c r="J159">
        <v>0.6</v>
      </c>
      <c r="K159">
        <v>165</v>
      </c>
      <c r="L159">
        <v>22.5</v>
      </c>
      <c r="M159">
        <v>3.4</v>
      </c>
      <c r="N159">
        <v>20.399999999999999</v>
      </c>
      <c r="O159">
        <v>23.1</v>
      </c>
      <c r="P159">
        <v>25.3</v>
      </c>
      <c r="Q159">
        <v>4.9000000000000004</v>
      </c>
      <c r="R159">
        <v>60</v>
      </c>
      <c r="S159">
        <v>27700</v>
      </c>
      <c r="T159">
        <v>42000</v>
      </c>
      <c r="U159">
        <v>68800</v>
      </c>
    </row>
    <row r="160" spans="1:21" x14ac:dyDescent="0.25">
      <c r="A160" t="str">
        <f t="shared" si="2"/>
        <v>2014/20153Female + maleRU</v>
      </c>
      <c r="B160" t="s">
        <v>37</v>
      </c>
      <c r="C160" t="s">
        <v>137</v>
      </c>
      <c r="D160">
        <v>3</v>
      </c>
      <c r="E160" t="s">
        <v>127</v>
      </c>
      <c r="F160" t="s">
        <v>197</v>
      </c>
      <c r="G160">
        <v>355</v>
      </c>
      <c r="H160">
        <v>355</v>
      </c>
      <c r="I160">
        <v>43.3</v>
      </c>
      <c r="J160">
        <v>0.3</v>
      </c>
      <c r="K160">
        <v>200</v>
      </c>
      <c r="L160">
        <v>21</v>
      </c>
      <c r="M160">
        <v>3.7</v>
      </c>
      <c r="N160">
        <v>23.5</v>
      </c>
      <c r="O160">
        <v>27.8</v>
      </c>
      <c r="P160">
        <v>32</v>
      </c>
      <c r="Q160">
        <v>8.5</v>
      </c>
      <c r="R160">
        <v>75</v>
      </c>
      <c r="S160">
        <v>20800</v>
      </c>
      <c r="T160">
        <v>29600</v>
      </c>
      <c r="U160">
        <v>41600</v>
      </c>
    </row>
    <row r="161" spans="1:21" x14ac:dyDescent="0.25">
      <c r="A161" t="str">
        <f t="shared" si="2"/>
        <v>2014/20151Female + maleRU</v>
      </c>
      <c r="B161" t="s">
        <v>37</v>
      </c>
      <c r="C161" t="s">
        <v>138</v>
      </c>
      <c r="D161">
        <v>1</v>
      </c>
      <c r="E161" t="s">
        <v>127</v>
      </c>
      <c r="F161" t="s">
        <v>197</v>
      </c>
      <c r="G161">
        <v>425</v>
      </c>
      <c r="H161">
        <v>425</v>
      </c>
      <c r="I161">
        <v>36.200000000000003</v>
      </c>
      <c r="J161">
        <v>0</v>
      </c>
      <c r="K161">
        <v>270</v>
      </c>
      <c r="L161">
        <v>17</v>
      </c>
      <c r="M161">
        <v>3.8</v>
      </c>
      <c r="N161">
        <v>11.1</v>
      </c>
      <c r="O161">
        <v>17.3</v>
      </c>
      <c r="P161">
        <v>43</v>
      </c>
      <c r="Q161">
        <v>31.9</v>
      </c>
      <c r="R161">
        <v>40</v>
      </c>
      <c r="S161">
        <v>17900</v>
      </c>
      <c r="T161">
        <v>23900</v>
      </c>
      <c r="U161">
        <v>37200</v>
      </c>
    </row>
    <row r="162" spans="1:21" x14ac:dyDescent="0.25">
      <c r="A162" t="str">
        <f t="shared" si="2"/>
        <v>2014/20155MaleRU</v>
      </c>
      <c r="B162" t="s">
        <v>37</v>
      </c>
      <c r="C162" t="s">
        <v>136</v>
      </c>
      <c r="D162">
        <v>5</v>
      </c>
      <c r="E162" t="s">
        <v>2</v>
      </c>
      <c r="F162" t="s">
        <v>197</v>
      </c>
      <c r="G162">
        <v>125</v>
      </c>
      <c r="H162">
        <v>125</v>
      </c>
      <c r="I162">
        <v>55.2</v>
      </c>
      <c r="J162">
        <v>0.8</v>
      </c>
      <c r="K162">
        <v>55</v>
      </c>
      <c r="L162">
        <v>23.2</v>
      </c>
      <c r="M162">
        <v>0.8</v>
      </c>
      <c r="N162">
        <v>16.8</v>
      </c>
      <c r="O162">
        <v>19.2</v>
      </c>
      <c r="P162">
        <v>20.8</v>
      </c>
      <c r="Q162">
        <v>4</v>
      </c>
      <c r="R162">
        <v>20</v>
      </c>
      <c r="S162">
        <v>30100</v>
      </c>
      <c r="T162">
        <v>59700</v>
      </c>
      <c r="U162">
        <v>75700</v>
      </c>
    </row>
    <row r="163" spans="1:21" x14ac:dyDescent="0.25">
      <c r="A163" t="str">
        <f t="shared" si="2"/>
        <v>2014/20153MaleRU</v>
      </c>
      <c r="B163" t="s">
        <v>37</v>
      </c>
      <c r="C163" t="s">
        <v>137</v>
      </c>
      <c r="D163">
        <v>3</v>
      </c>
      <c r="E163" t="s">
        <v>2</v>
      </c>
      <c r="F163" t="s">
        <v>197</v>
      </c>
      <c r="G163">
        <v>135</v>
      </c>
      <c r="H163">
        <v>135</v>
      </c>
      <c r="I163">
        <v>53</v>
      </c>
      <c r="J163">
        <v>0</v>
      </c>
      <c r="K163">
        <v>65</v>
      </c>
      <c r="L163">
        <v>19.399999999999999</v>
      </c>
      <c r="M163">
        <v>3</v>
      </c>
      <c r="N163">
        <v>15.7</v>
      </c>
      <c r="O163">
        <v>20.100000000000001</v>
      </c>
      <c r="P163">
        <v>24.6</v>
      </c>
      <c r="Q163">
        <v>9</v>
      </c>
      <c r="R163">
        <v>20</v>
      </c>
      <c r="S163">
        <v>26600</v>
      </c>
      <c r="T163">
        <v>37200</v>
      </c>
      <c r="U163">
        <v>59100</v>
      </c>
    </row>
    <row r="164" spans="1:21" x14ac:dyDescent="0.25">
      <c r="A164" t="str">
        <f t="shared" si="2"/>
        <v>2014/20151MaleRU</v>
      </c>
      <c r="B164" t="s">
        <v>37</v>
      </c>
      <c r="C164" t="s">
        <v>138</v>
      </c>
      <c r="D164">
        <v>1</v>
      </c>
      <c r="E164" t="s">
        <v>2</v>
      </c>
      <c r="F164" t="s">
        <v>197</v>
      </c>
      <c r="G164">
        <v>175</v>
      </c>
      <c r="H164">
        <v>175</v>
      </c>
      <c r="I164">
        <v>43.1</v>
      </c>
      <c r="J164">
        <v>0</v>
      </c>
      <c r="K164">
        <v>100</v>
      </c>
      <c r="L164">
        <v>12.6</v>
      </c>
      <c r="M164">
        <v>2.9</v>
      </c>
      <c r="N164">
        <v>9.1999999999999993</v>
      </c>
      <c r="O164">
        <v>14.4</v>
      </c>
      <c r="P164">
        <v>41.4</v>
      </c>
      <c r="Q164">
        <v>32.200000000000003</v>
      </c>
      <c r="R164">
        <v>10</v>
      </c>
      <c r="S164">
        <v>21200</v>
      </c>
      <c r="T164">
        <v>24500</v>
      </c>
      <c r="U164">
        <v>32600</v>
      </c>
    </row>
    <row r="165" spans="1:21" x14ac:dyDescent="0.25">
      <c r="A165" t="str">
        <f t="shared" si="2"/>
        <v>2014/20155FemaleSG</v>
      </c>
      <c r="B165" t="s">
        <v>37</v>
      </c>
      <c r="C165" t="s">
        <v>136</v>
      </c>
      <c r="D165">
        <v>5</v>
      </c>
      <c r="E165" t="s">
        <v>1</v>
      </c>
      <c r="F165" t="s">
        <v>169</v>
      </c>
      <c r="G165">
        <v>295</v>
      </c>
      <c r="H165">
        <v>290</v>
      </c>
      <c r="I165">
        <v>63.7</v>
      </c>
      <c r="J165">
        <v>2.4</v>
      </c>
      <c r="K165">
        <v>105</v>
      </c>
      <c r="L165">
        <v>17</v>
      </c>
      <c r="M165">
        <v>2.4</v>
      </c>
      <c r="N165">
        <v>12.8</v>
      </c>
      <c r="O165">
        <v>14.9</v>
      </c>
      <c r="P165">
        <v>17</v>
      </c>
      <c r="Q165">
        <v>4.2</v>
      </c>
      <c r="R165">
        <v>35</v>
      </c>
      <c r="S165">
        <v>26300</v>
      </c>
      <c r="T165">
        <v>40000</v>
      </c>
      <c r="U165">
        <v>49600</v>
      </c>
    </row>
    <row r="166" spans="1:21" x14ac:dyDescent="0.25">
      <c r="A166" t="str">
        <f t="shared" si="2"/>
        <v>2014/20153FemaleSG</v>
      </c>
      <c r="B166" t="s">
        <v>37</v>
      </c>
      <c r="C166" t="s">
        <v>137</v>
      </c>
      <c r="D166">
        <v>3</v>
      </c>
      <c r="E166" t="s">
        <v>1</v>
      </c>
      <c r="F166" t="s">
        <v>169</v>
      </c>
      <c r="G166">
        <v>430</v>
      </c>
      <c r="H166">
        <v>420</v>
      </c>
      <c r="I166">
        <v>64.7</v>
      </c>
      <c r="J166">
        <v>1.6</v>
      </c>
      <c r="K166">
        <v>150</v>
      </c>
      <c r="L166">
        <v>15.9</v>
      </c>
      <c r="M166">
        <v>3.3</v>
      </c>
      <c r="N166">
        <v>9</v>
      </c>
      <c r="O166">
        <v>12.6</v>
      </c>
      <c r="P166">
        <v>16.100000000000001</v>
      </c>
      <c r="Q166">
        <v>7.1</v>
      </c>
      <c r="R166">
        <v>35</v>
      </c>
      <c r="S166">
        <v>25200</v>
      </c>
      <c r="T166">
        <v>29200</v>
      </c>
      <c r="U166">
        <v>39800</v>
      </c>
    </row>
    <row r="167" spans="1:21" x14ac:dyDescent="0.25">
      <c r="A167" t="str">
        <f t="shared" si="2"/>
        <v>2014/20151FemaleSG</v>
      </c>
      <c r="B167" t="s">
        <v>37</v>
      </c>
      <c r="C167" t="s">
        <v>138</v>
      </c>
      <c r="D167">
        <v>1</v>
      </c>
      <c r="E167" t="s">
        <v>1</v>
      </c>
      <c r="F167" t="s">
        <v>169</v>
      </c>
      <c r="G167">
        <v>595</v>
      </c>
      <c r="H167">
        <v>590</v>
      </c>
      <c r="I167">
        <v>60.4</v>
      </c>
      <c r="J167">
        <v>1.3</v>
      </c>
      <c r="K167">
        <v>235</v>
      </c>
      <c r="L167">
        <v>12.1</v>
      </c>
      <c r="M167">
        <v>2.4</v>
      </c>
      <c r="N167">
        <v>7.6</v>
      </c>
      <c r="O167">
        <v>10.4</v>
      </c>
      <c r="P167">
        <v>25.1</v>
      </c>
      <c r="Q167">
        <v>17.5</v>
      </c>
      <c r="R167">
        <v>35</v>
      </c>
      <c r="S167">
        <v>23700</v>
      </c>
      <c r="T167">
        <v>33600</v>
      </c>
      <c r="U167">
        <v>38700</v>
      </c>
    </row>
    <row r="168" spans="1:21" x14ac:dyDescent="0.25">
      <c r="A168" t="str">
        <f t="shared" si="2"/>
        <v>2014/20155Female + maleSG</v>
      </c>
      <c r="B168" t="s">
        <v>37</v>
      </c>
      <c r="C168" t="s">
        <v>136</v>
      </c>
      <c r="D168">
        <v>5</v>
      </c>
      <c r="E168" t="s">
        <v>127</v>
      </c>
      <c r="F168" t="s">
        <v>169</v>
      </c>
      <c r="G168">
        <v>580</v>
      </c>
      <c r="H168">
        <v>570</v>
      </c>
      <c r="I168">
        <v>66.8</v>
      </c>
      <c r="J168">
        <v>2.1</v>
      </c>
      <c r="K168">
        <v>190</v>
      </c>
      <c r="L168">
        <v>16</v>
      </c>
      <c r="M168">
        <v>2.1</v>
      </c>
      <c r="N168">
        <v>11.1</v>
      </c>
      <c r="O168">
        <v>12.8</v>
      </c>
      <c r="P168">
        <v>15.1</v>
      </c>
      <c r="Q168">
        <v>4</v>
      </c>
      <c r="R168">
        <v>60</v>
      </c>
      <c r="S168">
        <v>26300</v>
      </c>
      <c r="T168">
        <v>41200</v>
      </c>
      <c r="U168">
        <v>52200</v>
      </c>
    </row>
    <row r="169" spans="1:21" x14ac:dyDescent="0.25">
      <c r="A169" t="str">
        <f t="shared" si="2"/>
        <v>2014/20153Female + maleSG</v>
      </c>
      <c r="B169" t="s">
        <v>37</v>
      </c>
      <c r="C169" t="s">
        <v>137</v>
      </c>
      <c r="D169">
        <v>3</v>
      </c>
      <c r="E169" t="s">
        <v>127</v>
      </c>
      <c r="F169" t="s">
        <v>169</v>
      </c>
      <c r="G169">
        <v>720</v>
      </c>
      <c r="H169">
        <v>705</v>
      </c>
      <c r="I169">
        <v>67.3</v>
      </c>
      <c r="J169">
        <v>1.5</v>
      </c>
      <c r="K169">
        <v>230</v>
      </c>
      <c r="L169">
        <v>13.7</v>
      </c>
      <c r="M169">
        <v>3</v>
      </c>
      <c r="N169">
        <v>9.3000000000000007</v>
      </c>
      <c r="O169">
        <v>12.2</v>
      </c>
      <c r="P169">
        <v>16</v>
      </c>
      <c r="Q169">
        <v>6.6</v>
      </c>
      <c r="R169">
        <v>65</v>
      </c>
      <c r="S169">
        <v>27600</v>
      </c>
      <c r="T169">
        <v>37000</v>
      </c>
      <c r="U169">
        <v>47300</v>
      </c>
    </row>
    <row r="170" spans="1:21" x14ac:dyDescent="0.25">
      <c r="A170" t="str">
        <f t="shared" si="2"/>
        <v>2014/20151Female + maleSG</v>
      </c>
      <c r="B170" t="s">
        <v>37</v>
      </c>
      <c r="C170" t="s">
        <v>138</v>
      </c>
      <c r="D170">
        <v>1</v>
      </c>
      <c r="E170" t="s">
        <v>127</v>
      </c>
      <c r="F170" t="s">
        <v>169</v>
      </c>
      <c r="G170">
        <v>1145</v>
      </c>
      <c r="H170">
        <v>1130</v>
      </c>
      <c r="I170">
        <v>60.3</v>
      </c>
      <c r="J170">
        <v>1</v>
      </c>
      <c r="K170">
        <v>450</v>
      </c>
      <c r="L170">
        <v>9.6999999999999993</v>
      </c>
      <c r="M170">
        <v>2.5</v>
      </c>
      <c r="N170">
        <v>8.9</v>
      </c>
      <c r="O170">
        <v>11.4</v>
      </c>
      <c r="P170">
        <v>27.5</v>
      </c>
      <c r="Q170">
        <v>18.600000000000001</v>
      </c>
      <c r="R170">
        <v>85</v>
      </c>
      <c r="S170">
        <v>23700</v>
      </c>
      <c r="T170">
        <v>32500</v>
      </c>
      <c r="U170">
        <v>39800</v>
      </c>
    </row>
    <row r="171" spans="1:21" x14ac:dyDescent="0.25">
      <c r="A171" t="str">
        <f t="shared" si="2"/>
        <v>2014/20155MaleSG</v>
      </c>
      <c r="B171" t="s">
        <v>37</v>
      </c>
      <c r="C171" t="s">
        <v>136</v>
      </c>
      <c r="D171">
        <v>5</v>
      </c>
      <c r="E171" t="s">
        <v>2</v>
      </c>
      <c r="F171" t="s">
        <v>169</v>
      </c>
      <c r="G171">
        <v>285</v>
      </c>
      <c r="H171">
        <v>280</v>
      </c>
      <c r="I171">
        <v>70</v>
      </c>
      <c r="J171">
        <v>1.8</v>
      </c>
      <c r="K171">
        <v>85</v>
      </c>
      <c r="L171">
        <v>15</v>
      </c>
      <c r="M171">
        <v>1.8</v>
      </c>
      <c r="N171">
        <v>9.3000000000000007</v>
      </c>
      <c r="O171">
        <v>10.7</v>
      </c>
      <c r="P171">
        <v>13.2</v>
      </c>
      <c r="Q171">
        <v>3.9</v>
      </c>
      <c r="R171">
        <v>25</v>
      </c>
      <c r="S171">
        <v>27400</v>
      </c>
      <c r="T171">
        <v>46000</v>
      </c>
      <c r="U171">
        <v>65300</v>
      </c>
    </row>
    <row r="172" spans="1:21" x14ac:dyDescent="0.25">
      <c r="A172" t="str">
        <f t="shared" si="2"/>
        <v>2014/20153MaleSG</v>
      </c>
      <c r="B172" t="s">
        <v>37</v>
      </c>
      <c r="C172" t="s">
        <v>137</v>
      </c>
      <c r="D172">
        <v>3</v>
      </c>
      <c r="E172" t="s">
        <v>2</v>
      </c>
      <c r="F172" t="s">
        <v>169</v>
      </c>
      <c r="G172">
        <v>290</v>
      </c>
      <c r="H172">
        <v>285</v>
      </c>
      <c r="I172">
        <v>71.2</v>
      </c>
      <c r="J172">
        <v>1.4</v>
      </c>
      <c r="K172">
        <v>80</v>
      </c>
      <c r="L172">
        <v>10.5</v>
      </c>
      <c r="M172">
        <v>2.5</v>
      </c>
      <c r="N172">
        <v>9.8000000000000007</v>
      </c>
      <c r="O172">
        <v>11.6</v>
      </c>
      <c r="P172">
        <v>15.8</v>
      </c>
      <c r="Q172">
        <v>6</v>
      </c>
      <c r="R172">
        <v>25</v>
      </c>
      <c r="S172">
        <v>33200</v>
      </c>
      <c r="T172">
        <v>45300</v>
      </c>
      <c r="U172">
        <v>84700</v>
      </c>
    </row>
    <row r="173" spans="1:21" x14ac:dyDescent="0.25">
      <c r="A173" t="str">
        <f t="shared" si="2"/>
        <v>2014/20151MaleSG</v>
      </c>
      <c r="B173" t="s">
        <v>37</v>
      </c>
      <c r="C173" t="s">
        <v>138</v>
      </c>
      <c r="D173">
        <v>1</v>
      </c>
      <c r="E173" t="s">
        <v>2</v>
      </c>
      <c r="F173" t="s">
        <v>169</v>
      </c>
      <c r="G173">
        <v>545</v>
      </c>
      <c r="H173">
        <v>540</v>
      </c>
      <c r="I173">
        <v>60.1</v>
      </c>
      <c r="J173">
        <v>0.7</v>
      </c>
      <c r="K173">
        <v>215</v>
      </c>
      <c r="L173">
        <v>7.2</v>
      </c>
      <c r="M173">
        <v>2.6</v>
      </c>
      <c r="N173">
        <v>10.3</v>
      </c>
      <c r="O173">
        <v>12.5</v>
      </c>
      <c r="P173">
        <v>30.1</v>
      </c>
      <c r="Q173">
        <v>19.7</v>
      </c>
      <c r="R173">
        <v>45</v>
      </c>
      <c r="S173">
        <v>24500</v>
      </c>
      <c r="T173">
        <v>31900</v>
      </c>
      <c r="U173">
        <v>39800</v>
      </c>
    </row>
    <row r="174" spans="1:21" x14ac:dyDescent="0.25">
      <c r="A174" t="str">
        <f t="shared" si="2"/>
        <v>2014/20155FemaleUS</v>
      </c>
      <c r="B174" t="s">
        <v>37</v>
      </c>
      <c r="C174" t="s">
        <v>136</v>
      </c>
      <c r="D174">
        <v>5</v>
      </c>
      <c r="E174" t="s">
        <v>1</v>
      </c>
      <c r="F174" t="s">
        <v>183</v>
      </c>
      <c r="G174">
        <v>295</v>
      </c>
      <c r="H174">
        <v>275</v>
      </c>
      <c r="I174">
        <v>36</v>
      </c>
      <c r="J174">
        <v>6.1</v>
      </c>
      <c r="K174">
        <v>175</v>
      </c>
      <c r="L174">
        <v>29.1</v>
      </c>
      <c r="M174">
        <v>2.5</v>
      </c>
      <c r="N174">
        <v>24.7</v>
      </c>
      <c r="O174">
        <v>29.8</v>
      </c>
      <c r="P174">
        <v>32.4</v>
      </c>
      <c r="Q174">
        <v>7.6</v>
      </c>
      <c r="R174">
        <v>60</v>
      </c>
      <c r="S174">
        <v>15300</v>
      </c>
      <c r="T174">
        <v>27400</v>
      </c>
      <c r="U174">
        <v>35400</v>
      </c>
    </row>
    <row r="175" spans="1:21" x14ac:dyDescent="0.25">
      <c r="A175" t="str">
        <f t="shared" si="2"/>
        <v>2014/20153FemaleUS</v>
      </c>
      <c r="B175" t="s">
        <v>37</v>
      </c>
      <c r="C175" t="s">
        <v>137</v>
      </c>
      <c r="D175">
        <v>3</v>
      </c>
      <c r="E175" t="s">
        <v>1</v>
      </c>
      <c r="F175" t="s">
        <v>183</v>
      </c>
      <c r="G175">
        <v>320</v>
      </c>
      <c r="H175">
        <v>315</v>
      </c>
      <c r="I175">
        <v>39.299999999999997</v>
      </c>
      <c r="J175">
        <v>2.8</v>
      </c>
      <c r="K175">
        <v>190</v>
      </c>
      <c r="L175">
        <v>25.2</v>
      </c>
      <c r="M175">
        <v>3.8</v>
      </c>
      <c r="N175">
        <v>22.4</v>
      </c>
      <c r="O175">
        <v>28.1</v>
      </c>
      <c r="P175">
        <v>31.6</v>
      </c>
      <c r="Q175">
        <v>9.3000000000000007</v>
      </c>
      <c r="R175">
        <v>65</v>
      </c>
      <c r="S175">
        <v>20400</v>
      </c>
      <c r="T175">
        <v>25400</v>
      </c>
      <c r="U175">
        <v>33100</v>
      </c>
    </row>
    <row r="176" spans="1:21" x14ac:dyDescent="0.25">
      <c r="A176" t="str">
        <f t="shared" si="2"/>
        <v>2014/20151FemaleUS</v>
      </c>
      <c r="B176" t="s">
        <v>37</v>
      </c>
      <c r="C176" t="s">
        <v>138</v>
      </c>
      <c r="D176">
        <v>1</v>
      </c>
      <c r="E176" t="s">
        <v>1</v>
      </c>
      <c r="F176" t="s">
        <v>183</v>
      </c>
      <c r="G176">
        <v>320</v>
      </c>
      <c r="H176">
        <v>310</v>
      </c>
      <c r="I176">
        <v>23.4</v>
      </c>
      <c r="J176">
        <v>1.9</v>
      </c>
      <c r="K176">
        <v>240</v>
      </c>
      <c r="L176">
        <v>25.3</v>
      </c>
      <c r="M176">
        <v>4.2</v>
      </c>
      <c r="N176">
        <v>22.8</v>
      </c>
      <c r="O176">
        <v>31.1</v>
      </c>
      <c r="P176">
        <v>47.1</v>
      </c>
      <c r="Q176">
        <v>24.4</v>
      </c>
      <c r="R176">
        <v>65</v>
      </c>
      <c r="S176">
        <v>14500</v>
      </c>
      <c r="T176">
        <v>19700</v>
      </c>
      <c r="U176">
        <v>24100</v>
      </c>
    </row>
    <row r="177" spans="1:21" x14ac:dyDescent="0.25">
      <c r="A177" t="str">
        <f t="shared" si="2"/>
        <v>2014/20155Female + maleUS</v>
      </c>
      <c r="B177" t="s">
        <v>37</v>
      </c>
      <c r="C177" t="s">
        <v>136</v>
      </c>
      <c r="D177">
        <v>5</v>
      </c>
      <c r="E177" t="s">
        <v>127</v>
      </c>
      <c r="F177" t="s">
        <v>183</v>
      </c>
      <c r="G177">
        <v>475</v>
      </c>
      <c r="H177">
        <v>450</v>
      </c>
      <c r="I177">
        <v>39.1</v>
      </c>
      <c r="J177">
        <v>5.5</v>
      </c>
      <c r="K177">
        <v>275</v>
      </c>
      <c r="L177">
        <v>28.2</v>
      </c>
      <c r="M177">
        <v>2.2000000000000002</v>
      </c>
      <c r="N177">
        <v>23.8</v>
      </c>
      <c r="O177">
        <v>27.3</v>
      </c>
      <c r="P177">
        <v>30.4</v>
      </c>
      <c r="Q177">
        <v>6.7</v>
      </c>
      <c r="R177">
        <v>95</v>
      </c>
      <c r="S177">
        <v>16000</v>
      </c>
      <c r="T177">
        <v>27900</v>
      </c>
      <c r="U177">
        <v>40600</v>
      </c>
    </row>
    <row r="178" spans="1:21" x14ac:dyDescent="0.25">
      <c r="A178" t="str">
        <f t="shared" si="2"/>
        <v>2014/20153Female + maleUS</v>
      </c>
      <c r="B178" t="s">
        <v>37</v>
      </c>
      <c r="C178" t="s">
        <v>137</v>
      </c>
      <c r="D178">
        <v>3</v>
      </c>
      <c r="E178" t="s">
        <v>127</v>
      </c>
      <c r="F178" t="s">
        <v>183</v>
      </c>
      <c r="G178">
        <v>495</v>
      </c>
      <c r="H178">
        <v>490</v>
      </c>
      <c r="I178">
        <v>38.5</v>
      </c>
      <c r="J178">
        <v>1.8</v>
      </c>
      <c r="K178">
        <v>300</v>
      </c>
      <c r="L178">
        <v>25.6</v>
      </c>
      <c r="M178">
        <v>3.3</v>
      </c>
      <c r="N178">
        <v>21.9</v>
      </c>
      <c r="O178">
        <v>28.1</v>
      </c>
      <c r="P178">
        <v>32.6</v>
      </c>
      <c r="Q178">
        <v>10.7</v>
      </c>
      <c r="R178">
        <v>95</v>
      </c>
      <c r="S178">
        <v>20100</v>
      </c>
      <c r="T178">
        <v>25400</v>
      </c>
      <c r="U178">
        <v>34900</v>
      </c>
    </row>
    <row r="179" spans="1:21" x14ac:dyDescent="0.25">
      <c r="A179" t="str">
        <f t="shared" si="2"/>
        <v>2014/20151Female + maleUS</v>
      </c>
      <c r="B179" t="s">
        <v>37</v>
      </c>
      <c r="C179" t="s">
        <v>138</v>
      </c>
      <c r="D179">
        <v>1</v>
      </c>
      <c r="E179" t="s">
        <v>127</v>
      </c>
      <c r="F179" t="s">
        <v>183</v>
      </c>
      <c r="G179">
        <v>545</v>
      </c>
      <c r="H179">
        <v>535</v>
      </c>
      <c r="I179">
        <v>23.8</v>
      </c>
      <c r="J179">
        <v>1.7</v>
      </c>
      <c r="K179">
        <v>405</v>
      </c>
      <c r="L179">
        <v>24.7</v>
      </c>
      <c r="M179">
        <v>5.6</v>
      </c>
      <c r="N179">
        <v>22.3</v>
      </c>
      <c r="O179">
        <v>31.1</v>
      </c>
      <c r="P179">
        <v>45.9</v>
      </c>
      <c r="Q179">
        <v>23.6</v>
      </c>
      <c r="R179">
        <v>100</v>
      </c>
      <c r="S179">
        <v>14600</v>
      </c>
      <c r="T179">
        <v>20300</v>
      </c>
      <c r="U179">
        <v>25900</v>
      </c>
    </row>
    <row r="180" spans="1:21" x14ac:dyDescent="0.25">
      <c r="A180" t="str">
        <f t="shared" si="2"/>
        <v>2014/20155MaleUS</v>
      </c>
      <c r="B180" t="s">
        <v>37</v>
      </c>
      <c r="C180" t="s">
        <v>136</v>
      </c>
      <c r="D180">
        <v>5</v>
      </c>
      <c r="E180" t="s">
        <v>2</v>
      </c>
      <c r="F180" t="s">
        <v>183</v>
      </c>
      <c r="G180">
        <v>185</v>
      </c>
      <c r="H180">
        <v>175</v>
      </c>
      <c r="I180">
        <v>44</v>
      </c>
      <c r="J180">
        <v>4.4000000000000004</v>
      </c>
      <c r="K180">
        <v>100</v>
      </c>
      <c r="L180">
        <v>26.9</v>
      </c>
      <c r="M180">
        <v>1.7</v>
      </c>
      <c r="N180">
        <v>22.3</v>
      </c>
      <c r="O180">
        <v>23.4</v>
      </c>
      <c r="P180">
        <v>27.4</v>
      </c>
      <c r="Q180">
        <v>5.0999999999999996</v>
      </c>
      <c r="R180">
        <v>35</v>
      </c>
      <c r="S180">
        <v>16100</v>
      </c>
      <c r="T180">
        <v>33200</v>
      </c>
      <c r="U180">
        <v>51800</v>
      </c>
    </row>
    <row r="181" spans="1:21" x14ac:dyDescent="0.25">
      <c r="A181" t="str">
        <f t="shared" si="2"/>
        <v>2014/20153MaleUS</v>
      </c>
      <c r="B181" t="s">
        <v>37</v>
      </c>
      <c r="C181" t="s">
        <v>137</v>
      </c>
      <c r="D181">
        <v>3</v>
      </c>
      <c r="E181" t="s">
        <v>2</v>
      </c>
      <c r="F181" t="s">
        <v>183</v>
      </c>
      <c r="G181">
        <v>175</v>
      </c>
      <c r="H181">
        <v>175</v>
      </c>
      <c r="I181">
        <v>37.1</v>
      </c>
      <c r="J181">
        <v>0</v>
      </c>
      <c r="K181">
        <v>110</v>
      </c>
      <c r="L181">
        <v>26.3</v>
      </c>
      <c r="M181">
        <v>2.2999999999999998</v>
      </c>
      <c r="N181">
        <v>21.1</v>
      </c>
      <c r="O181">
        <v>28</v>
      </c>
      <c r="P181">
        <v>34.299999999999997</v>
      </c>
      <c r="Q181">
        <v>13.1</v>
      </c>
      <c r="R181">
        <v>30</v>
      </c>
      <c r="S181">
        <v>17100</v>
      </c>
      <c r="T181">
        <v>25400</v>
      </c>
      <c r="U181">
        <v>39000</v>
      </c>
    </row>
    <row r="182" spans="1:21" x14ac:dyDescent="0.25">
      <c r="A182" t="str">
        <f t="shared" si="2"/>
        <v>2014/20151MaleUS</v>
      </c>
      <c r="B182" t="s">
        <v>37</v>
      </c>
      <c r="C182" t="s">
        <v>138</v>
      </c>
      <c r="D182">
        <v>1</v>
      </c>
      <c r="E182" t="s">
        <v>2</v>
      </c>
      <c r="F182" t="s">
        <v>183</v>
      </c>
      <c r="G182">
        <v>225</v>
      </c>
      <c r="H182">
        <v>220</v>
      </c>
      <c r="I182">
        <v>24.3</v>
      </c>
      <c r="J182">
        <v>1.3</v>
      </c>
      <c r="K182">
        <v>170</v>
      </c>
      <c r="L182">
        <v>23.9</v>
      </c>
      <c r="M182">
        <v>7.7</v>
      </c>
      <c r="N182">
        <v>21.6</v>
      </c>
      <c r="O182">
        <v>31.1</v>
      </c>
      <c r="P182">
        <v>44.1</v>
      </c>
      <c r="Q182">
        <v>22.5</v>
      </c>
      <c r="R182">
        <v>40</v>
      </c>
      <c r="S182">
        <v>14600</v>
      </c>
      <c r="T182">
        <v>20400</v>
      </c>
      <c r="U182">
        <v>33900</v>
      </c>
    </row>
    <row r="183" spans="1:21" x14ac:dyDescent="0.25">
      <c r="A183" t="str">
        <f t="shared" si="2"/>
        <v>2015/20165FemaleBG</v>
      </c>
      <c r="B183" t="s">
        <v>38</v>
      </c>
      <c r="C183" t="s">
        <v>140</v>
      </c>
      <c r="D183">
        <v>5</v>
      </c>
      <c r="E183" t="s">
        <v>1</v>
      </c>
      <c r="F183" t="s">
        <v>155</v>
      </c>
      <c r="G183">
        <v>150</v>
      </c>
      <c r="H183">
        <v>140</v>
      </c>
      <c r="I183">
        <v>17</v>
      </c>
      <c r="J183">
        <v>4.7</v>
      </c>
      <c r="K183">
        <v>115</v>
      </c>
      <c r="L183">
        <v>13.5</v>
      </c>
      <c r="M183">
        <v>5.7</v>
      </c>
      <c r="N183">
        <v>53.9</v>
      </c>
      <c r="O183">
        <v>60.3</v>
      </c>
      <c r="P183">
        <v>63.8</v>
      </c>
      <c r="Q183">
        <v>9.9</v>
      </c>
      <c r="R183">
        <v>75</v>
      </c>
      <c r="S183">
        <v>21600</v>
      </c>
      <c r="T183">
        <v>29300</v>
      </c>
      <c r="U183">
        <v>37300</v>
      </c>
    </row>
    <row r="184" spans="1:21" x14ac:dyDescent="0.25">
      <c r="A184" t="str">
        <f t="shared" si="2"/>
        <v>2015/20163FemaleBG</v>
      </c>
      <c r="B184" t="s">
        <v>38</v>
      </c>
      <c r="C184" t="s">
        <v>141</v>
      </c>
      <c r="D184">
        <v>3</v>
      </c>
      <c r="E184" t="s">
        <v>1</v>
      </c>
      <c r="F184" t="s">
        <v>155</v>
      </c>
      <c r="G184">
        <v>455</v>
      </c>
      <c r="H184">
        <v>435</v>
      </c>
      <c r="I184">
        <v>17.399999999999999</v>
      </c>
      <c r="J184">
        <v>4.2</v>
      </c>
      <c r="K184">
        <v>360</v>
      </c>
      <c r="L184">
        <v>18.3</v>
      </c>
      <c r="M184">
        <v>3.9</v>
      </c>
      <c r="N184">
        <v>46.7</v>
      </c>
      <c r="O184">
        <v>54.7</v>
      </c>
      <c r="P184">
        <v>60.4</v>
      </c>
      <c r="Q184">
        <v>13.7</v>
      </c>
      <c r="R184">
        <v>190</v>
      </c>
      <c r="S184">
        <v>19000</v>
      </c>
      <c r="T184">
        <v>24200</v>
      </c>
      <c r="U184">
        <v>30800</v>
      </c>
    </row>
    <row r="185" spans="1:21" x14ac:dyDescent="0.25">
      <c r="A185" t="str">
        <f t="shared" si="2"/>
        <v>2015/20161FemaleBG</v>
      </c>
      <c r="B185" t="s">
        <v>38</v>
      </c>
      <c r="C185" t="s">
        <v>142</v>
      </c>
      <c r="D185">
        <v>1</v>
      </c>
      <c r="E185" t="s">
        <v>1</v>
      </c>
      <c r="F185" t="s">
        <v>155</v>
      </c>
      <c r="G185">
        <v>595</v>
      </c>
      <c r="H185">
        <v>580</v>
      </c>
      <c r="I185">
        <v>10.5</v>
      </c>
      <c r="J185">
        <v>1.9</v>
      </c>
      <c r="K185">
        <v>520</v>
      </c>
      <c r="L185">
        <v>17.399999999999999</v>
      </c>
      <c r="M185">
        <v>6.7</v>
      </c>
      <c r="N185">
        <v>43</v>
      </c>
      <c r="O185">
        <v>56.2</v>
      </c>
      <c r="P185">
        <v>65.5</v>
      </c>
      <c r="Q185">
        <v>22.5</v>
      </c>
      <c r="R185">
        <v>245</v>
      </c>
      <c r="S185">
        <v>15400</v>
      </c>
      <c r="T185">
        <v>19400</v>
      </c>
      <c r="U185">
        <v>23900</v>
      </c>
    </row>
    <row r="186" spans="1:21" x14ac:dyDescent="0.25">
      <c r="A186" t="str">
        <f t="shared" si="2"/>
        <v>2015/20165Female + maleBG</v>
      </c>
      <c r="B186" t="s">
        <v>38</v>
      </c>
      <c r="C186" t="s">
        <v>140</v>
      </c>
      <c r="D186">
        <v>5</v>
      </c>
      <c r="E186" t="s">
        <v>127</v>
      </c>
      <c r="F186" t="s">
        <v>155</v>
      </c>
      <c r="G186">
        <v>270</v>
      </c>
      <c r="H186">
        <v>260</v>
      </c>
      <c r="I186">
        <v>23.2</v>
      </c>
      <c r="J186">
        <v>4.4000000000000004</v>
      </c>
      <c r="K186">
        <v>200</v>
      </c>
      <c r="L186">
        <v>16.2</v>
      </c>
      <c r="M186">
        <v>3.5</v>
      </c>
      <c r="N186">
        <v>50.6</v>
      </c>
      <c r="O186">
        <v>55.2</v>
      </c>
      <c r="P186">
        <v>57.1</v>
      </c>
      <c r="Q186">
        <v>6.6</v>
      </c>
      <c r="R186">
        <v>125</v>
      </c>
      <c r="S186">
        <v>21600</v>
      </c>
      <c r="T186">
        <v>31100</v>
      </c>
      <c r="U186">
        <v>44700</v>
      </c>
    </row>
    <row r="187" spans="1:21" x14ac:dyDescent="0.25">
      <c r="A187" t="str">
        <f t="shared" si="2"/>
        <v>2015/20163Female + maleBG</v>
      </c>
      <c r="B187" t="s">
        <v>38</v>
      </c>
      <c r="C187" t="s">
        <v>141</v>
      </c>
      <c r="D187">
        <v>3</v>
      </c>
      <c r="E187" t="s">
        <v>127</v>
      </c>
      <c r="F187" t="s">
        <v>155</v>
      </c>
      <c r="G187">
        <v>840</v>
      </c>
      <c r="H187">
        <v>815</v>
      </c>
      <c r="I187">
        <v>21.8</v>
      </c>
      <c r="J187">
        <v>3.3</v>
      </c>
      <c r="K187">
        <v>635</v>
      </c>
      <c r="L187">
        <v>21.5</v>
      </c>
      <c r="M187">
        <v>3.4</v>
      </c>
      <c r="N187">
        <v>41</v>
      </c>
      <c r="O187">
        <v>48</v>
      </c>
      <c r="P187">
        <v>53.3</v>
      </c>
      <c r="Q187">
        <v>12.3</v>
      </c>
      <c r="R187">
        <v>305</v>
      </c>
      <c r="S187">
        <v>19800</v>
      </c>
      <c r="T187">
        <v>26000</v>
      </c>
      <c r="U187">
        <v>34400</v>
      </c>
    </row>
    <row r="188" spans="1:21" x14ac:dyDescent="0.25">
      <c r="A188" t="str">
        <f t="shared" si="2"/>
        <v>2015/20161Female + maleBG</v>
      </c>
      <c r="B188" t="s">
        <v>38</v>
      </c>
      <c r="C188" t="s">
        <v>142</v>
      </c>
      <c r="D188">
        <v>1</v>
      </c>
      <c r="E188" t="s">
        <v>127</v>
      </c>
      <c r="F188" t="s">
        <v>155</v>
      </c>
      <c r="G188">
        <v>1145</v>
      </c>
      <c r="H188">
        <v>1125</v>
      </c>
      <c r="I188">
        <v>14.1</v>
      </c>
      <c r="J188">
        <v>1.7</v>
      </c>
      <c r="K188">
        <v>965</v>
      </c>
      <c r="L188">
        <v>18.100000000000001</v>
      </c>
      <c r="M188">
        <v>8</v>
      </c>
      <c r="N188">
        <v>39.200000000000003</v>
      </c>
      <c r="O188">
        <v>50.6</v>
      </c>
      <c r="P188">
        <v>59.7</v>
      </c>
      <c r="Q188">
        <v>20.5</v>
      </c>
      <c r="R188">
        <v>420</v>
      </c>
      <c r="S188">
        <v>14600</v>
      </c>
      <c r="T188">
        <v>19800</v>
      </c>
      <c r="U188">
        <v>24900</v>
      </c>
    </row>
    <row r="189" spans="1:21" x14ac:dyDescent="0.25">
      <c r="A189" t="str">
        <f t="shared" si="2"/>
        <v>2015/20165MaleBG</v>
      </c>
      <c r="B189" t="s">
        <v>38</v>
      </c>
      <c r="C189" t="s">
        <v>140</v>
      </c>
      <c r="D189">
        <v>5</v>
      </c>
      <c r="E189" t="s">
        <v>2</v>
      </c>
      <c r="F189" t="s">
        <v>155</v>
      </c>
      <c r="G189">
        <v>125</v>
      </c>
      <c r="H189">
        <v>120</v>
      </c>
      <c r="I189">
        <v>30.5</v>
      </c>
      <c r="J189">
        <v>4.0999999999999996</v>
      </c>
      <c r="K189">
        <v>80</v>
      </c>
      <c r="L189">
        <v>19.5</v>
      </c>
      <c r="M189">
        <v>0.8</v>
      </c>
      <c r="N189">
        <v>46.6</v>
      </c>
      <c r="O189">
        <v>49.2</v>
      </c>
      <c r="P189">
        <v>49.2</v>
      </c>
      <c r="Q189">
        <v>2.5</v>
      </c>
      <c r="R189">
        <v>50</v>
      </c>
      <c r="S189">
        <v>21800</v>
      </c>
      <c r="T189">
        <v>36400</v>
      </c>
      <c r="U189">
        <v>52200</v>
      </c>
    </row>
    <row r="190" spans="1:21" x14ac:dyDescent="0.25">
      <c r="A190" t="str">
        <f t="shared" si="2"/>
        <v>2015/20163MaleBG</v>
      </c>
      <c r="B190" t="s">
        <v>38</v>
      </c>
      <c r="C190" t="s">
        <v>141</v>
      </c>
      <c r="D190">
        <v>3</v>
      </c>
      <c r="E190" t="s">
        <v>2</v>
      </c>
      <c r="F190" t="s">
        <v>155</v>
      </c>
      <c r="G190">
        <v>385</v>
      </c>
      <c r="H190">
        <v>375</v>
      </c>
      <c r="I190">
        <v>26.9</v>
      </c>
      <c r="J190">
        <v>2.2999999999999998</v>
      </c>
      <c r="K190">
        <v>275</v>
      </c>
      <c r="L190">
        <v>25.3</v>
      </c>
      <c r="M190">
        <v>2.9</v>
      </c>
      <c r="N190">
        <v>34.299999999999997</v>
      </c>
      <c r="O190">
        <v>40.200000000000003</v>
      </c>
      <c r="P190">
        <v>44.9</v>
      </c>
      <c r="Q190">
        <v>10.6</v>
      </c>
      <c r="R190">
        <v>120</v>
      </c>
      <c r="S190">
        <v>20500</v>
      </c>
      <c r="T190">
        <v>28500</v>
      </c>
      <c r="U190">
        <v>40300</v>
      </c>
    </row>
    <row r="191" spans="1:21" x14ac:dyDescent="0.25">
      <c r="A191" t="str">
        <f t="shared" si="2"/>
        <v>2015/20161MaleBG</v>
      </c>
      <c r="B191" t="s">
        <v>38</v>
      </c>
      <c r="C191" t="s">
        <v>142</v>
      </c>
      <c r="D191">
        <v>1</v>
      </c>
      <c r="E191" t="s">
        <v>2</v>
      </c>
      <c r="F191" t="s">
        <v>155</v>
      </c>
      <c r="G191">
        <v>550</v>
      </c>
      <c r="H191">
        <v>540</v>
      </c>
      <c r="I191">
        <v>18.100000000000001</v>
      </c>
      <c r="J191">
        <v>1.5</v>
      </c>
      <c r="K191">
        <v>445</v>
      </c>
      <c r="L191">
        <v>19</v>
      </c>
      <c r="M191">
        <v>9.4</v>
      </c>
      <c r="N191">
        <v>35.200000000000003</v>
      </c>
      <c r="O191">
        <v>44.6</v>
      </c>
      <c r="P191">
        <v>53.5</v>
      </c>
      <c r="Q191">
        <v>18.3</v>
      </c>
      <c r="R191">
        <v>175</v>
      </c>
      <c r="S191">
        <v>14400</v>
      </c>
      <c r="T191">
        <v>20500</v>
      </c>
      <c r="U191">
        <v>26700</v>
      </c>
    </row>
    <row r="192" spans="1:21" x14ac:dyDescent="0.25">
      <c r="A192" t="str">
        <f t="shared" si="2"/>
        <v>2015/20165FemaleCN</v>
      </c>
      <c r="B192" t="s">
        <v>38</v>
      </c>
      <c r="C192" t="s">
        <v>140</v>
      </c>
      <c r="D192">
        <v>5</v>
      </c>
      <c r="E192" t="s">
        <v>1</v>
      </c>
      <c r="F192" t="s">
        <v>156</v>
      </c>
      <c r="G192">
        <v>4280</v>
      </c>
      <c r="H192">
        <v>4225</v>
      </c>
      <c r="I192">
        <v>64.400000000000006</v>
      </c>
      <c r="J192">
        <v>1.3</v>
      </c>
      <c r="K192">
        <v>1505</v>
      </c>
      <c r="L192">
        <v>26.9</v>
      </c>
      <c r="M192">
        <v>1.2</v>
      </c>
      <c r="N192">
        <v>5.5</v>
      </c>
      <c r="O192">
        <v>6.2</v>
      </c>
      <c r="P192">
        <v>7.5</v>
      </c>
      <c r="Q192">
        <v>1.9</v>
      </c>
      <c r="R192">
        <v>200</v>
      </c>
      <c r="S192">
        <v>15800</v>
      </c>
      <c r="T192">
        <v>26400</v>
      </c>
      <c r="U192">
        <v>38500</v>
      </c>
    </row>
    <row r="193" spans="1:21" x14ac:dyDescent="0.25">
      <c r="A193" t="str">
        <f t="shared" si="2"/>
        <v>2015/20163FemaleCN</v>
      </c>
      <c r="B193" t="s">
        <v>38</v>
      </c>
      <c r="C193" t="s">
        <v>141</v>
      </c>
      <c r="D193">
        <v>3</v>
      </c>
      <c r="E193" t="s">
        <v>1</v>
      </c>
      <c r="F193" t="s">
        <v>156</v>
      </c>
      <c r="G193">
        <v>6690</v>
      </c>
      <c r="H193">
        <v>6665</v>
      </c>
      <c r="I193">
        <v>70.599999999999994</v>
      </c>
      <c r="J193">
        <v>0.4</v>
      </c>
      <c r="K193">
        <v>1960</v>
      </c>
      <c r="L193">
        <v>20.100000000000001</v>
      </c>
      <c r="M193">
        <v>1.4</v>
      </c>
      <c r="N193">
        <v>3.6</v>
      </c>
      <c r="O193">
        <v>4.7</v>
      </c>
      <c r="P193">
        <v>7.9</v>
      </c>
      <c r="Q193">
        <v>4.3</v>
      </c>
      <c r="R193">
        <v>215</v>
      </c>
      <c r="S193">
        <v>9900</v>
      </c>
      <c r="T193">
        <v>21800</v>
      </c>
      <c r="U193">
        <v>32800</v>
      </c>
    </row>
    <row r="194" spans="1:21" x14ac:dyDescent="0.25">
      <c r="A194" t="str">
        <f t="shared" si="2"/>
        <v>2015/20161FemaleCN</v>
      </c>
      <c r="B194" t="s">
        <v>38</v>
      </c>
      <c r="C194" t="s">
        <v>142</v>
      </c>
      <c r="D194">
        <v>1</v>
      </c>
      <c r="E194" t="s">
        <v>1</v>
      </c>
      <c r="F194" t="s">
        <v>156</v>
      </c>
      <c r="G194">
        <v>7085</v>
      </c>
      <c r="H194">
        <v>7080</v>
      </c>
      <c r="I194">
        <v>30.2</v>
      </c>
      <c r="J194">
        <v>0.1</v>
      </c>
      <c r="K194">
        <v>4945</v>
      </c>
      <c r="L194">
        <v>4.5999999999999996</v>
      </c>
      <c r="M194">
        <v>0.6</v>
      </c>
      <c r="N194">
        <v>1.6</v>
      </c>
      <c r="O194">
        <v>4.9000000000000004</v>
      </c>
      <c r="P194">
        <v>64.599999999999994</v>
      </c>
      <c r="Q194">
        <v>63</v>
      </c>
      <c r="R194">
        <v>95</v>
      </c>
      <c r="S194">
        <v>13500</v>
      </c>
      <c r="T194">
        <v>21600</v>
      </c>
      <c r="U194">
        <v>30000</v>
      </c>
    </row>
    <row r="195" spans="1:21" x14ac:dyDescent="0.25">
      <c r="A195" t="str">
        <f t="shared" si="2"/>
        <v>2015/20165Female + maleCN</v>
      </c>
      <c r="B195" t="s">
        <v>38</v>
      </c>
      <c r="C195" t="s">
        <v>140</v>
      </c>
      <c r="D195">
        <v>5</v>
      </c>
      <c r="E195" t="s">
        <v>127</v>
      </c>
      <c r="F195" t="s">
        <v>156</v>
      </c>
      <c r="G195">
        <v>7545</v>
      </c>
      <c r="H195">
        <v>7470</v>
      </c>
      <c r="I195">
        <v>66</v>
      </c>
      <c r="J195">
        <v>1</v>
      </c>
      <c r="K195">
        <v>2540</v>
      </c>
      <c r="L195">
        <v>24.8</v>
      </c>
      <c r="M195">
        <v>1</v>
      </c>
      <c r="N195">
        <v>5.6</v>
      </c>
      <c r="O195">
        <v>6.6</v>
      </c>
      <c r="P195">
        <v>8.1999999999999993</v>
      </c>
      <c r="Q195">
        <v>2.6</v>
      </c>
      <c r="R195">
        <v>365</v>
      </c>
      <c r="S195">
        <v>13800</v>
      </c>
      <c r="T195">
        <v>26400</v>
      </c>
      <c r="U195">
        <v>38900</v>
      </c>
    </row>
    <row r="196" spans="1:21" x14ac:dyDescent="0.25">
      <c r="A196" t="str">
        <f t="shared" ref="A196:A259" si="3">B196&amp;D196&amp;E196&amp;F196</f>
        <v>2015/20163Female + maleCN</v>
      </c>
      <c r="B196" t="s">
        <v>38</v>
      </c>
      <c r="C196" t="s">
        <v>141</v>
      </c>
      <c r="D196">
        <v>3</v>
      </c>
      <c r="E196" t="s">
        <v>127</v>
      </c>
      <c r="F196" t="s">
        <v>156</v>
      </c>
      <c r="G196">
        <v>11990</v>
      </c>
      <c r="H196">
        <v>11955</v>
      </c>
      <c r="I196">
        <v>73.099999999999994</v>
      </c>
      <c r="J196">
        <v>0.3</v>
      </c>
      <c r="K196">
        <v>3220</v>
      </c>
      <c r="L196">
        <v>17.2</v>
      </c>
      <c r="M196">
        <v>1.3</v>
      </c>
      <c r="N196">
        <v>3.4</v>
      </c>
      <c r="O196">
        <v>4.8</v>
      </c>
      <c r="P196">
        <v>8.5</v>
      </c>
      <c r="Q196">
        <v>5.0999999999999996</v>
      </c>
      <c r="R196">
        <v>355</v>
      </c>
      <c r="S196">
        <v>11700</v>
      </c>
      <c r="T196">
        <v>22300</v>
      </c>
      <c r="U196">
        <v>33300</v>
      </c>
    </row>
    <row r="197" spans="1:21" x14ac:dyDescent="0.25">
      <c r="A197" t="str">
        <f t="shared" si="3"/>
        <v>2015/20161Female + maleCN</v>
      </c>
      <c r="B197" t="s">
        <v>38</v>
      </c>
      <c r="C197" t="s">
        <v>142</v>
      </c>
      <c r="D197">
        <v>1</v>
      </c>
      <c r="E197" t="s">
        <v>127</v>
      </c>
      <c r="F197" t="s">
        <v>156</v>
      </c>
      <c r="G197">
        <v>13015</v>
      </c>
      <c r="H197">
        <v>13005</v>
      </c>
      <c r="I197">
        <v>32</v>
      </c>
      <c r="J197">
        <v>0.1</v>
      </c>
      <c r="K197">
        <v>8845</v>
      </c>
      <c r="L197">
        <v>4.3</v>
      </c>
      <c r="M197">
        <v>0.6</v>
      </c>
      <c r="N197">
        <v>1.5</v>
      </c>
      <c r="O197">
        <v>4.5</v>
      </c>
      <c r="P197">
        <v>63.1</v>
      </c>
      <c r="Q197">
        <v>61.6</v>
      </c>
      <c r="R197">
        <v>170</v>
      </c>
      <c r="S197">
        <v>13500</v>
      </c>
      <c r="T197">
        <v>23100</v>
      </c>
      <c r="U197">
        <v>31500</v>
      </c>
    </row>
    <row r="198" spans="1:21" x14ac:dyDescent="0.25">
      <c r="A198" t="str">
        <f t="shared" si="3"/>
        <v>2015/20165MaleCN</v>
      </c>
      <c r="B198" t="s">
        <v>38</v>
      </c>
      <c r="C198" t="s">
        <v>140</v>
      </c>
      <c r="D198">
        <v>5</v>
      </c>
      <c r="E198" t="s">
        <v>2</v>
      </c>
      <c r="F198" t="s">
        <v>156</v>
      </c>
      <c r="G198">
        <v>3260</v>
      </c>
      <c r="H198">
        <v>3240</v>
      </c>
      <c r="I198">
        <v>68</v>
      </c>
      <c r="J198">
        <v>0.6</v>
      </c>
      <c r="K198">
        <v>1040</v>
      </c>
      <c r="L198">
        <v>22.1</v>
      </c>
      <c r="M198">
        <v>0.8</v>
      </c>
      <c r="N198">
        <v>5.6</v>
      </c>
      <c r="O198">
        <v>7.1</v>
      </c>
      <c r="P198">
        <v>9.1999999999999993</v>
      </c>
      <c r="Q198">
        <v>3.5</v>
      </c>
      <c r="R198">
        <v>165</v>
      </c>
      <c r="S198">
        <v>12000</v>
      </c>
      <c r="T198">
        <v>26700</v>
      </c>
      <c r="U198">
        <v>40900</v>
      </c>
    </row>
    <row r="199" spans="1:21" x14ac:dyDescent="0.25">
      <c r="A199" t="str">
        <f t="shared" si="3"/>
        <v>2015/20163MaleCN</v>
      </c>
      <c r="B199" t="s">
        <v>38</v>
      </c>
      <c r="C199" t="s">
        <v>141</v>
      </c>
      <c r="D199">
        <v>3</v>
      </c>
      <c r="E199" t="s">
        <v>2</v>
      </c>
      <c r="F199" t="s">
        <v>156</v>
      </c>
      <c r="G199">
        <v>5300</v>
      </c>
      <c r="H199">
        <v>5290</v>
      </c>
      <c r="I199">
        <v>76.2</v>
      </c>
      <c r="J199">
        <v>0.2</v>
      </c>
      <c r="K199">
        <v>1260</v>
      </c>
      <c r="L199">
        <v>13.6</v>
      </c>
      <c r="M199">
        <v>1</v>
      </c>
      <c r="N199">
        <v>3.2</v>
      </c>
      <c r="O199">
        <v>4.9000000000000004</v>
      </c>
      <c r="P199">
        <v>9.1999999999999993</v>
      </c>
      <c r="Q199">
        <v>6.1</v>
      </c>
      <c r="R199">
        <v>140</v>
      </c>
      <c r="S199">
        <v>14300</v>
      </c>
      <c r="T199">
        <v>22300</v>
      </c>
      <c r="U199">
        <v>33700</v>
      </c>
    </row>
    <row r="200" spans="1:21" x14ac:dyDescent="0.25">
      <c r="A200" t="str">
        <f t="shared" si="3"/>
        <v>2015/20161MaleCN</v>
      </c>
      <c r="B200" t="s">
        <v>38</v>
      </c>
      <c r="C200" t="s">
        <v>142</v>
      </c>
      <c r="D200">
        <v>1</v>
      </c>
      <c r="E200" t="s">
        <v>2</v>
      </c>
      <c r="F200" t="s">
        <v>156</v>
      </c>
      <c r="G200">
        <v>5930</v>
      </c>
      <c r="H200">
        <v>5925</v>
      </c>
      <c r="I200">
        <v>34.1</v>
      </c>
      <c r="J200">
        <v>0.1</v>
      </c>
      <c r="K200">
        <v>3900</v>
      </c>
      <c r="L200">
        <v>3.9</v>
      </c>
      <c r="M200">
        <v>0.6</v>
      </c>
      <c r="N200">
        <v>1.5</v>
      </c>
      <c r="O200">
        <v>4.2</v>
      </c>
      <c r="P200">
        <v>61.3</v>
      </c>
      <c r="Q200">
        <v>59.8</v>
      </c>
      <c r="R200">
        <v>75</v>
      </c>
      <c r="S200">
        <v>15000</v>
      </c>
      <c r="T200">
        <v>26400</v>
      </c>
      <c r="U200">
        <v>33300</v>
      </c>
    </row>
    <row r="201" spans="1:21" x14ac:dyDescent="0.25">
      <c r="A201" t="str">
        <f t="shared" si="3"/>
        <v>2015/20165FemaleCY_comb</v>
      </c>
      <c r="B201" t="s">
        <v>38</v>
      </c>
      <c r="C201" t="s">
        <v>140</v>
      </c>
      <c r="D201">
        <v>5</v>
      </c>
      <c r="E201" t="s">
        <v>1</v>
      </c>
      <c r="F201" t="s">
        <v>170</v>
      </c>
      <c r="G201">
        <v>1035</v>
      </c>
      <c r="H201">
        <v>1010</v>
      </c>
      <c r="I201">
        <v>67.2</v>
      </c>
      <c r="J201">
        <v>2.2000000000000002</v>
      </c>
      <c r="K201">
        <v>330</v>
      </c>
      <c r="L201">
        <v>12.1</v>
      </c>
      <c r="M201">
        <v>2.6</v>
      </c>
      <c r="N201">
        <v>12.3</v>
      </c>
      <c r="O201">
        <v>15.5</v>
      </c>
      <c r="P201">
        <v>18.100000000000001</v>
      </c>
      <c r="Q201">
        <v>5.8</v>
      </c>
      <c r="R201">
        <v>120</v>
      </c>
      <c r="S201">
        <v>20000</v>
      </c>
      <c r="T201">
        <v>29300</v>
      </c>
      <c r="U201">
        <v>43600</v>
      </c>
    </row>
    <row r="202" spans="1:21" x14ac:dyDescent="0.25">
      <c r="A202" t="str">
        <f t="shared" si="3"/>
        <v>2015/20163FemaleCY_comb</v>
      </c>
      <c r="B202" t="s">
        <v>38</v>
      </c>
      <c r="C202" t="s">
        <v>141</v>
      </c>
      <c r="D202">
        <v>3</v>
      </c>
      <c r="E202" t="s">
        <v>1</v>
      </c>
      <c r="F202" t="s">
        <v>170</v>
      </c>
      <c r="G202">
        <v>1100</v>
      </c>
      <c r="H202">
        <v>1090</v>
      </c>
      <c r="I202">
        <v>61</v>
      </c>
      <c r="J202">
        <v>0.7</v>
      </c>
      <c r="K202">
        <v>425</v>
      </c>
      <c r="L202">
        <v>12.6</v>
      </c>
      <c r="M202">
        <v>2.5</v>
      </c>
      <c r="N202">
        <v>12.6</v>
      </c>
      <c r="O202">
        <v>17.3</v>
      </c>
      <c r="P202">
        <v>24</v>
      </c>
      <c r="Q202">
        <v>11.4</v>
      </c>
      <c r="R202">
        <v>135</v>
      </c>
      <c r="S202">
        <v>16800</v>
      </c>
      <c r="T202">
        <v>23800</v>
      </c>
      <c r="U202">
        <v>29300</v>
      </c>
    </row>
    <row r="203" spans="1:21" x14ac:dyDescent="0.25">
      <c r="A203" t="str">
        <f t="shared" si="3"/>
        <v>2015/20161FemaleCY_comb</v>
      </c>
      <c r="B203" t="s">
        <v>38</v>
      </c>
      <c r="C203" t="s">
        <v>142</v>
      </c>
      <c r="D203">
        <v>1</v>
      </c>
      <c r="E203" t="s">
        <v>1</v>
      </c>
      <c r="F203" t="s">
        <v>170</v>
      </c>
      <c r="G203">
        <v>1205</v>
      </c>
      <c r="H203">
        <v>1200</v>
      </c>
      <c r="I203">
        <v>39.1</v>
      </c>
      <c r="J203">
        <v>0.5</v>
      </c>
      <c r="K203">
        <v>730</v>
      </c>
      <c r="L203">
        <v>7.7</v>
      </c>
      <c r="M203">
        <v>2.7</v>
      </c>
      <c r="N203">
        <v>11.3</v>
      </c>
      <c r="O203">
        <v>17.8</v>
      </c>
      <c r="P203">
        <v>50.5</v>
      </c>
      <c r="Q203">
        <v>39.200000000000003</v>
      </c>
      <c r="R203">
        <v>125</v>
      </c>
      <c r="S203">
        <v>13900</v>
      </c>
      <c r="T203">
        <v>20500</v>
      </c>
      <c r="U203">
        <v>26400</v>
      </c>
    </row>
    <row r="204" spans="1:21" x14ac:dyDescent="0.25">
      <c r="A204" t="str">
        <f t="shared" si="3"/>
        <v>2015/20165Female + maleCY_comb</v>
      </c>
      <c r="B204" t="s">
        <v>38</v>
      </c>
      <c r="C204" t="s">
        <v>140</v>
      </c>
      <c r="D204">
        <v>5</v>
      </c>
      <c r="E204" t="s">
        <v>127</v>
      </c>
      <c r="F204" t="s">
        <v>170</v>
      </c>
      <c r="G204">
        <v>1930</v>
      </c>
      <c r="H204">
        <v>1890</v>
      </c>
      <c r="I204">
        <v>66</v>
      </c>
      <c r="J204">
        <v>2.2000000000000002</v>
      </c>
      <c r="K204">
        <v>645</v>
      </c>
      <c r="L204">
        <v>12.1</v>
      </c>
      <c r="M204">
        <v>2.6</v>
      </c>
      <c r="N204">
        <v>14</v>
      </c>
      <c r="O204">
        <v>17</v>
      </c>
      <c r="P204">
        <v>19.3</v>
      </c>
      <c r="Q204">
        <v>5.3</v>
      </c>
      <c r="R204">
        <v>255</v>
      </c>
      <c r="S204">
        <v>23400</v>
      </c>
      <c r="T204">
        <v>31100</v>
      </c>
      <c r="U204">
        <v>47600</v>
      </c>
    </row>
    <row r="205" spans="1:21" x14ac:dyDescent="0.25">
      <c r="A205" t="str">
        <f t="shared" si="3"/>
        <v>2015/20163Female + maleCY_comb</v>
      </c>
      <c r="B205" t="s">
        <v>38</v>
      </c>
      <c r="C205" t="s">
        <v>141</v>
      </c>
      <c r="D205">
        <v>3</v>
      </c>
      <c r="E205" t="s">
        <v>127</v>
      </c>
      <c r="F205" t="s">
        <v>170</v>
      </c>
      <c r="G205">
        <v>2065</v>
      </c>
      <c r="H205">
        <v>2045</v>
      </c>
      <c r="I205">
        <v>61.2</v>
      </c>
      <c r="J205">
        <v>1</v>
      </c>
      <c r="K205">
        <v>795</v>
      </c>
      <c r="L205">
        <v>12.2</v>
      </c>
      <c r="M205">
        <v>2.6</v>
      </c>
      <c r="N205">
        <v>13.6</v>
      </c>
      <c r="O205">
        <v>17.8</v>
      </c>
      <c r="P205">
        <v>24</v>
      </c>
      <c r="Q205">
        <v>10.4</v>
      </c>
      <c r="R205">
        <v>270</v>
      </c>
      <c r="S205">
        <v>19000</v>
      </c>
      <c r="T205">
        <v>26000</v>
      </c>
      <c r="U205">
        <v>33300</v>
      </c>
    </row>
    <row r="206" spans="1:21" x14ac:dyDescent="0.25">
      <c r="A206" t="str">
        <f t="shared" si="3"/>
        <v>2015/20161Female + maleCY_comb</v>
      </c>
      <c r="B206" t="s">
        <v>38</v>
      </c>
      <c r="C206" t="s">
        <v>142</v>
      </c>
      <c r="D206">
        <v>1</v>
      </c>
      <c r="E206" t="s">
        <v>127</v>
      </c>
      <c r="F206" t="s">
        <v>170</v>
      </c>
      <c r="G206">
        <v>2355</v>
      </c>
      <c r="H206">
        <v>2340</v>
      </c>
      <c r="I206">
        <v>39.200000000000003</v>
      </c>
      <c r="J206">
        <v>0.6</v>
      </c>
      <c r="K206">
        <v>1420</v>
      </c>
      <c r="L206">
        <v>9</v>
      </c>
      <c r="M206">
        <v>2.5</v>
      </c>
      <c r="N206">
        <v>12.4</v>
      </c>
      <c r="O206">
        <v>19.100000000000001</v>
      </c>
      <c r="P206">
        <v>49.3</v>
      </c>
      <c r="Q206">
        <v>36.9</v>
      </c>
      <c r="R206">
        <v>270</v>
      </c>
      <c r="S206">
        <v>14600</v>
      </c>
      <c r="T206">
        <v>21200</v>
      </c>
      <c r="U206">
        <v>28200</v>
      </c>
    </row>
    <row r="207" spans="1:21" x14ac:dyDescent="0.25">
      <c r="A207" t="str">
        <f t="shared" si="3"/>
        <v>2015/20165MaleCY_comb</v>
      </c>
      <c r="B207" t="s">
        <v>38</v>
      </c>
      <c r="C207" t="s">
        <v>140</v>
      </c>
      <c r="D207">
        <v>5</v>
      </c>
      <c r="E207" t="s">
        <v>2</v>
      </c>
      <c r="F207" t="s">
        <v>170</v>
      </c>
      <c r="G207">
        <v>900</v>
      </c>
      <c r="H207">
        <v>880</v>
      </c>
      <c r="I207">
        <v>64.5</v>
      </c>
      <c r="J207">
        <v>2.1</v>
      </c>
      <c r="K207">
        <v>310</v>
      </c>
      <c r="L207">
        <v>12.2</v>
      </c>
      <c r="M207">
        <v>2.6</v>
      </c>
      <c r="N207">
        <v>15.9</v>
      </c>
      <c r="O207">
        <v>18.7</v>
      </c>
      <c r="P207">
        <v>20.7</v>
      </c>
      <c r="Q207">
        <v>4.8</v>
      </c>
      <c r="R207">
        <v>135</v>
      </c>
      <c r="S207">
        <v>26000</v>
      </c>
      <c r="T207">
        <v>35100</v>
      </c>
      <c r="U207">
        <v>49800</v>
      </c>
    </row>
    <row r="208" spans="1:21" x14ac:dyDescent="0.25">
      <c r="A208" t="str">
        <f t="shared" si="3"/>
        <v>2015/20163MaleCY_comb</v>
      </c>
      <c r="B208" t="s">
        <v>38</v>
      </c>
      <c r="C208" t="s">
        <v>141</v>
      </c>
      <c r="D208">
        <v>3</v>
      </c>
      <c r="E208" t="s">
        <v>2</v>
      </c>
      <c r="F208" t="s">
        <v>170</v>
      </c>
      <c r="G208">
        <v>970</v>
      </c>
      <c r="H208">
        <v>955</v>
      </c>
      <c r="I208">
        <v>61.5</v>
      </c>
      <c r="J208">
        <v>1.3</v>
      </c>
      <c r="K208">
        <v>370</v>
      </c>
      <c r="L208">
        <v>11.8</v>
      </c>
      <c r="M208">
        <v>2.7</v>
      </c>
      <c r="N208">
        <v>14.7</v>
      </c>
      <c r="O208">
        <v>18.3</v>
      </c>
      <c r="P208">
        <v>24</v>
      </c>
      <c r="Q208">
        <v>9.3000000000000007</v>
      </c>
      <c r="R208">
        <v>135</v>
      </c>
      <c r="S208">
        <v>21600</v>
      </c>
      <c r="T208">
        <v>28500</v>
      </c>
      <c r="U208">
        <v>37000</v>
      </c>
    </row>
    <row r="209" spans="1:21" x14ac:dyDescent="0.25">
      <c r="A209" t="str">
        <f t="shared" si="3"/>
        <v>2015/20161MaleCY_comb</v>
      </c>
      <c r="B209" t="s">
        <v>38</v>
      </c>
      <c r="C209" t="s">
        <v>142</v>
      </c>
      <c r="D209">
        <v>1</v>
      </c>
      <c r="E209" t="s">
        <v>2</v>
      </c>
      <c r="F209" t="s">
        <v>170</v>
      </c>
      <c r="G209">
        <v>1150</v>
      </c>
      <c r="H209">
        <v>1140</v>
      </c>
      <c r="I209">
        <v>39.4</v>
      </c>
      <c r="J209">
        <v>0.6</v>
      </c>
      <c r="K209">
        <v>690</v>
      </c>
      <c r="L209">
        <v>10.3</v>
      </c>
      <c r="M209">
        <v>2.2999999999999998</v>
      </c>
      <c r="N209">
        <v>13.6</v>
      </c>
      <c r="O209">
        <v>20.5</v>
      </c>
      <c r="P209">
        <v>48</v>
      </c>
      <c r="Q209">
        <v>34.4</v>
      </c>
      <c r="R209">
        <v>145</v>
      </c>
      <c r="S209">
        <v>15500</v>
      </c>
      <c r="T209">
        <v>22700</v>
      </c>
      <c r="U209">
        <v>30200</v>
      </c>
    </row>
    <row r="210" spans="1:21" x14ac:dyDescent="0.25">
      <c r="A210" t="str">
        <f t="shared" si="3"/>
        <v>2015/20165FemaleDE</v>
      </c>
      <c r="B210" t="s">
        <v>38</v>
      </c>
      <c r="C210" t="s">
        <v>140</v>
      </c>
      <c r="D210">
        <v>5</v>
      </c>
      <c r="E210" t="s">
        <v>1</v>
      </c>
      <c r="F210" t="s">
        <v>157</v>
      </c>
      <c r="G210">
        <v>1120</v>
      </c>
      <c r="H210">
        <v>1045</v>
      </c>
      <c r="I210">
        <v>51</v>
      </c>
      <c r="J210">
        <v>6.6</v>
      </c>
      <c r="K210">
        <v>515</v>
      </c>
      <c r="L210">
        <v>21.8</v>
      </c>
      <c r="M210">
        <v>2.6</v>
      </c>
      <c r="N210">
        <v>17.8</v>
      </c>
      <c r="O210">
        <v>22.2</v>
      </c>
      <c r="P210">
        <v>24.7</v>
      </c>
      <c r="Q210">
        <v>6.9</v>
      </c>
      <c r="R210">
        <v>175</v>
      </c>
      <c r="S210">
        <v>22000</v>
      </c>
      <c r="T210">
        <v>30400</v>
      </c>
      <c r="U210">
        <v>39900</v>
      </c>
    </row>
    <row r="211" spans="1:21" x14ac:dyDescent="0.25">
      <c r="A211" t="str">
        <f t="shared" si="3"/>
        <v>2015/20163FemaleDE</v>
      </c>
      <c r="B211" t="s">
        <v>38</v>
      </c>
      <c r="C211" t="s">
        <v>141</v>
      </c>
      <c r="D211">
        <v>3</v>
      </c>
      <c r="E211" t="s">
        <v>1</v>
      </c>
      <c r="F211" t="s">
        <v>157</v>
      </c>
      <c r="G211">
        <v>1095</v>
      </c>
      <c r="H211">
        <v>1040</v>
      </c>
      <c r="I211">
        <v>45.4</v>
      </c>
      <c r="J211">
        <v>5.0999999999999996</v>
      </c>
      <c r="K211">
        <v>565</v>
      </c>
      <c r="L211">
        <v>24</v>
      </c>
      <c r="M211">
        <v>3.5</v>
      </c>
      <c r="N211">
        <v>16.899999999999999</v>
      </c>
      <c r="O211">
        <v>23.4</v>
      </c>
      <c r="P211">
        <v>27.2</v>
      </c>
      <c r="Q211">
        <v>10.3</v>
      </c>
      <c r="R211">
        <v>165</v>
      </c>
      <c r="S211">
        <v>18200</v>
      </c>
      <c r="T211">
        <v>24000</v>
      </c>
      <c r="U211">
        <v>30700</v>
      </c>
    </row>
    <row r="212" spans="1:21" x14ac:dyDescent="0.25">
      <c r="A212" t="str">
        <f t="shared" si="3"/>
        <v>2015/20161FemaleDE</v>
      </c>
      <c r="B212" t="s">
        <v>38</v>
      </c>
      <c r="C212" t="s">
        <v>142</v>
      </c>
      <c r="D212">
        <v>1</v>
      </c>
      <c r="E212" t="s">
        <v>1</v>
      </c>
      <c r="F212" t="s">
        <v>157</v>
      </c>
      <c r="G212">
        <v>985</v>
      </c>
      <c r="H212">
        <v>960</v>
      </c>
      <c r="I212">
        <v>32.799999999999997</v>
      </c>
      <c r="J212">
        <v>2.4</v>
      </c>
      <c r="K212">
        <v>645</v>
      </c>
      <c r="L212">
        <v>14.4</v>
      </c>
      <c r="M212">
        <v>5.5</v>
      </c>
      <c r="N212">
        <v>17.7</v>
      </c>
      <c r="O212">
        <v>29.4</v>
      </c>
      <c r="P212">
        <v>47.2</v>
      </c>
      <c r="Q212">
        <v>29.5</v>
      </c>
      <c r="R212">
        <v>150</v>
      </c>
      <c r="S212">
        <v>14900</v>
      </c>
      <c r="T212">
        <v>22200</v>
      </c>
      <c r="U212">
        <v>29900</v>
      </c>
    </row>
    <row r="213" spans="1:21" x14ac:dyDescent="0.25">
      <c r="A213" t="str">
        <f t="shared" si="3"/>
        <v>2015/20165Female + maleDE</v>
      </c>
      <c r="B213" t="s">
        <v>38</v>
      </c>
      <c r="C213" t="s">
        <v>140</v>
      </c>
      <c r="D213">
        <v>5</v>
      </c>
      <c r="E213" t="s">
        <v>127</v>
      </c>
      <c r="F213" t="s">
        <v>157</v>
      </c>
      <c r="G213">
        <v>1980</v>
      </c>
      <c r="H213">
        <v>1865</v>
      </c>
      <c r="I213">
        <v>55.8</v>
      </c>
      <c r="J213">
        <v>5.8</v>
      </c>
      <c r="K213">
        <v>825</v>
      </c>
      <c r="L213">
        <v>19.600000000000001</v>
      </c>
      <c r="M213">
        <v>2.2999999999999998</v>
      </c>
      <c r="N213">
        <v>16</v>
      </c>
      <c r="O213">
        <v>19.899999999999999</v>
      </c>
      <c r="P213">
        <v>22.3</v>
      </c>
      <c r="Q213">
        <v>6.3</v>
      </c>
      <c r="R213">
        <v>275</v>
      </c>
      <c r="S213">
        <v>22000</v>
      </c>
      <c r="T213">
        <v>31100</v>
      </c>
      <c r="U213">
        <v>45800</v>
      </c>
    </row>
    <row r="214" spans="1:21" x14ac:dyDescent="0.25">
      <c r="A214" t="str">
        <f t="shared" si="3"/>
        <v>2015/20163Female + maleDE</v>
      </c>
      <c r="B214" t="s">
        <v>38</v>
      </c>
      <c r="C214" t="s">
        <v>141</v>
      </c>
      <c r="D214">
        <v>3</v>
      </c>
      <c r="E214" t="s">
        <v>127</v>
      </c>
      <c r="F214" t="s">
        <v>157</v>
      </c>
      <c r="G214">
        <v>1970</v>
      </c>
      <c r="H214">
        <v>1880</v>
      </c>
      <c r="I214">
        <v>49.6</v>
      </c>
      <c r="J214">
        <v>4.5999999999999996</v>
      </c>
      <c r="K214">
        <v>950</v>
      </c>
      <c r="L214">
        <v>19.7</v>
      </c>
      <c r="M214">
        <v>3.2</v>
      </c>
      <c r="N214">
        <v>17.100000000000001</v>
      </c>
      <c r="O214">
        <v>22.5</v>
      </c>
      <c r="P214">
        <v>27.5</v>
      </c>
      <c r="Q214">
        <v>10.4</v>
      </c>
      <c r="R214">
        <v>295</v>
      </c>
      <c r="S214">
        <v>19400</v>
      </c>
      <c r="T214">
        <v>26000</v>
      </c>
      <c r="U214">
        <v>36600</v>
      </c>
    </row>
    <row r="215" spans="1:21" x14ac:dyDescent="0.25">
      <c r="A215" t="str">
        <f t="shared" si="3"/>
        <v>2015/20161Female + maleDE</v>
      </c>
      <c r="B215" t="s">
        <v>38</v>
      </c>
      <c r="C215" t="s">
        <v>142</v>
      </c>
      <c r="D215">
        <v>1</v>
      </c>
      <c r="E215" t="s">
        <v>127</v>
      </c>
      <c r="F215" t="s">
        <v>157</v>
      </c>
      <c r="G215">
        <v>1670</v>
      </c>
      <c r="H215">
        <v>1625</v>
      </c>
      <c r="I215">
        <v>36.1</v>
      </c>
      <c r="J215">
        <v>2.5</v>
      </c>
      <c r="K215">
        <v>1040</v>
      </c>
      <c r="L215">
        <v>13.2</v>
      </c>
      <c r="M215">
        <v>4.9000000000000004</v>
      </c>
      <c r="N215">
        <v>16.7</v>
      </c>
      <c r="O215">
        <v>27.7</v>
      </c>
      <c r="P215">
        <v>45.9</v>
      </c>
      <c r="Q215">
        <v>29.1</v>
      </c>
      <c r="R215">
        <v>235</v>
      </c>
      <c r="S215">
        <v>16500</v>
      </c>
      <c r="T215">
        <v>23400</v>
      </c>
      <c r="U215">
        <v>33300</v>
      </c>
    </row>
    <row r="216" spans="1:21" x14ac:dyDescent="0.25">
      <c r="A216" t="str">
        <f t="shared" si="3"/>
        <v>2015/20165MaleDE</v>
      </c>
      <c r="B216" t="s">
        <v>38</v>
      </c>
      <c r="C216" t="s">
        <v>140</v>
      </c>
      <c r="D216">
        <v>5</v>
      </c>
      <c r="E216" t="s">
        <v>2</v>
      </c>
      <c r="F216" t="s">
        <v>157</v>
      </c>
      <c r="G216">
        <v>860</v>
      </c>
      <c r="H216">
        <v>820</v>
      </c>
      <c r="I216">
        <v>62</v>
      </c>
      <c r="J216">
        <v>4.7</v>
      </c>
      <c r="K216">
        <v>310</v>
      </c>
      <c r="L216">
        <v>16.7</v>
      </c>
      <c r="M216">
        <v>2</v>
      </c>
      <c r="N216">
        <v>13.8</v>
      </c>
      <c r="O216">
        <v>17</v>
      </c>
      <c r="P216">
        <v>19.399999999999999</v>
      </c>
      <c r="Q216">
        <v>5.6</v>
      </c>
      <c r="R216">
        <v>105</v>
      </c>
      <c r="S216">
        <v>23400</v>
      </c>
      <c r="T216">
        <v>36200</v>
      </c>
      <c r="U216">
        <v>56400</v>
      </c>
    </row>
    <row r="217" spans="1:21" x14ac:dyDescent="0.25">
      <c r="A217" t="str">
        <f t="shared" si="3"/>
        <v>2015/20163MaleDE</v>
      </c>
      <c r="B217" t="s">
        <v>38</v>
      </c>
      <c r="C217" t="s">
        <v>141</v>
      </c>
      <c r="D217">
        <v>3</v>
      </c>
      <c r="E217" t="s">
        <v>2</v>
      </c>
      <c r="F217" t="s">
        <v>157</v>
      </c>
      <c r="G217">
        <v>880</v>
      </c>
      <c r="H217">
        <v>845</v>
      </c>
      <c r="I217">
        <v>54.9</v>
      </c>
      <c r="J217">
        <v>3.9</v>
      </c>
      <c r="K217">
        <v>380</v>
      </c>
      <c r="L217">
        <v>14.3</v>
      </c>
      <c r="M217">
        <v>3</v>
      </c>
      <c r="N217">
        <v>17.399999999999999</v>
      </c>
      <c r="O217">
        <v>21.4</v>
      </c>
      <c r="P217">
        <v>27.8</v>
      </c>
      <c r="Q217">
        <v>10.4</v>
      </c>
      <c r="R217">
        <v>130</v>
      </c>
      <c r="S217">
        <v>22000</v>
      </c>
      <c r="T217">
        <v>30400</v>
      </c>
      <c r="U217">
        <v>42100</v>
      </c>
    </row>
    <row r="218" spans="1:21" x14ac:dyDescent="0.25">
      <c r="A218" t="str">
        <f t="shared" si="3"/>
        <v>2015/20161MaleDE</v>
      </c>
      <c r="B218" t="s">
        <v>38</v>
      </c>
      <c r="C218" t="s">
        <v>142</v>
      </c>
      <c r="D218">
        <v>1</v>
      </c>
      <c r="E218" t="s">
        <v>2</v>
      </c>
      <c r="F218" t="s">
        <v>157</v>
      </c>
      <c r="G218">
        <v>685</v>
      </c>
      <c r="H218">
        <v>670</v>
      </c>
      <c r="I218">
        <v>40.9</v>
      </c>
      <c r="J218">
        <v>2.5</v>
      </c>
      <c r="K218">
        <v>395</v>
      </c>
      <c r="L218">
        <v>11.4</v>
      </c>
      <c r="M218">
        <v>3.9</v>
      </c>
      <c r="N218">
        <v>15.3</v>
      </c>
      <c r="O218">
        <v>25.1</v>
      </c>
      <c r="P218">
        <v>43.9</v>
      </c>
      <c r="Q218">
        <v>28.6</v>
      </c>
      <c r="R218">
        <v>90</v>
      </c>
      <c r="S218">
        <v>19000</v>
      </c>
      <c r="T218">
        <v>26000</v>
      </c>
      <c r="U218">
        <v>37200</v>
      </c>
    </row>
    <row r="219" spans="1:21" x14ac:dyDescent="0.25">
      <c r="A219" t="str">
        <f t="shared" si="3"/>
        <v>2015/20165FemaleES_comb</v>
      </c>
      <c r="B219" t="s">
        <v>38</v>
      </c>
      <c r="C219" t="s">
        <v>140</v>
      </c>
      <c r="D219">
        <v>5</v>
      </c>
      <c r="E219" t="s">
        <v>1</v>
      </c>
      <c r="F219" t="s">
        <v>158</v>
      </c>
      <c r="G219">
        <v>300</v>
      </c>
      <c r="H219">
        <v>285</v>
      </c>
      <c r="I219">
        <v>36.5</v>
      </c>
      <c r="J219">
        <v>5.3</v>
      </c>
      <c r="K219">
        <v>180</v>
      </c>
      <c r="L219">
        <v>24.9</v>
      </c>
      <c r="M219">
        <v>3.9</v>
      </c>
      <c r="N219">
        <v>29.5</v>
      </c>
      <c r="O219">
        <v>33.700000000000003</v>
      </c>
      <c r="P219">
        <v>34.700000000000003</v>
      </c>
      <c r="Q219">
        <v>5.3</v>
      </c>
      <c r="R219">
        <v>75</v>
      </c>
      <c r="S219">
        <v>17900</v>
      </c>
      <c r="T219">
        <v>24900</v>
      </c>
      <c r="U219">
        <v>30400</v>
      </c>
    </row>
    <row r="220" spans="1:21" x14ac:dyDescent="0.25">
      <c r="A220" t="str">
        <f t="shared" si="3"/>
        <v>2015/20163FemaleES_comb</v>
      </c>
      <c r="B220" t="s">
        <v>38</v>
      </c>
      <c r="C220" t="s">
        <v>141</v>
      </c>
      <c r="D220">
        <v>3</v>
      </c>
      <c r="E220" t="s">
        <v>1</v>
      </c>
      <c r="F220" t="s">
        <v>158</v>
      </c>
      <c r="G220">
        <v>350</v>
      </c>
      <c r="H220">
        <v>340</v>
      </c>
      <c r="I220">
        <v>37</v>
      </c>
      <c r="J220">
        <v>4</v>
      </c>
      <c r="K220">
        <v>215</v>
      </c>
      <c r="L220">
        <v>17.8</v>
      </c>
      <c r="M220">
        <v>4.7</v>
      </c>
      <c r="N220">
        <v>32.200000000000003</v>
      </c>
      <c r="O220">
        <v>36.700000000000003</v>
      </c>
      <c r="P220">
        <v>40.5</v>
      </c>
      <c r="Q220">
        <v>8.3000000000000007</v>
      </c>
      <c r="R220">
        <v>100</v>
      </c>
      <c r="S220">
        <v>17800</v>
      </c>
      <c r="T220">
        <v>22500</v>
      </c>
      <c r="U220">
        <v>28300</v>
      </c>
    </row>
    <row r="221" spans="1:21" x14ac:dyDescent="0.25">
      <c r="A221" t="str">
        <f t="shared" si="3"/>
        <v>2015/20161FemaleES_comb</v>
      </c>
      <c r="B221" t="s">
        <v>38</v>
      </c>
      <c r="C221" t="s">
        <v>142</v>
      </c>
      <c r="D221">
        <v>1</v>
      </c>
      <c r="E221" t="s">
        <v>1</v>
      </c>
      <c r="F221" t="s">
        <v>158</v>
      </c>
      <c r="G221">
        <v>425</v>
      </c>
      <c r="H221">
        <v>415</v>
      </c>
      <c r="I221">
        <v>25.5</v>
      </c>
      <c r="J221">
        <v>2.8</v>
      </c>
      <c r="K221">
        <v>310</v>
      </c>
      <c r="L221">
        <v>16.399999999999999</v>
      </c>
      <c r="M221">
        <v>7.7</v>
      </c>
      <c r="N221">
        <v>30.6</v>
      </c>
      <c r="O221">
        <v>41</v>
      </c>
      <c r="P221">
        <v>50.4</v>
      </c>
      <c r="Q221">
        <v>19.8</v>
      </c>
      <c r="R221">
        <v>110</v>
      </c>
      <c r="S221">
        <v>14300</v>
      </c>
      <c r="T221">
        <v>20500</v>
      </c>
      <c r="U221">
        <v>26000</v>
      </c>
    </row>
    <row r="222" spans="1:21" x14ac:dyDescent="0.25">
      <c r="A222" t="str">
        <f t="shared" si="3"/>
        <v>2015/20165Female + maleES_comb</v>
      </c>
      <c r="B222" t="s">
        <v>38</v>
      </c>
      <c r="C222" t="s">
        <v>140</v>
      </c>
      <c r="D222">
        <v>5</v>
      </c>
      <c r="E222" t="s">
        <v>127</v>
      </c>
      <c r="F222" t="s">
        <v>158</v>
      </c>
      <c r="G222">
        <v>610</v>
      </c>
      <c r="H222">
        <v>580</v>
      </c>
      <c r="I222">
        <v>42.4</v>
      </c>
      <c r="J222">
        <v>5.2</v>
      </c>
      <c r="K222">
        <v>335</v>
      </c>
      <c r="L222">
        <v>22.8</v>
      </c>
      <c r="M222">
        <v>3.6</v>
      </c>
      <c r="N222">
        <v>26.1</v>
      </c>
      <c r="O222">
        <v>29.1</v>
      </c>
      <c r="P222">
        <v>31.1</v>
      </c>
      <c r="Q222">
        <v>5</v>
      </c>
      <c r="R222">
        <v>135</v>
      </c>
      <c r="S222">
        <v>19800</v>
      </c>
      <c r="T222">
        <v>26000</v>
      </c>
      <c r="U222">
        <v>38400</v>
      </c>
    </row>
    <row r="223" spans="1:21" x14ac:dyDescent="0.25">
      <c r="A223" t="str">
        <f t="shared" si="3"/>
        <v>2015/20163Female + maleES_comb</v>
      </c>
      <c r="B223" t="s">
        <v>38</v>
      </c>
      <c r="C223" t="s">
        <v>141</v>
      </c>
      <c r="D223">
        <v>3</v>
      </c>
      <c r="E223" t="s">
        <v>127</v>
      </c>
      <c r="F223" t="s">
        <v>158</v>
      </c>
      <c r="G223">
        <v>680</v>
      </c>
      <c r="H223">
        <v>655</v>
      </c>
      <c r="I223">
        <v>35.799999999999997</v>
      </c>
      <c r="J223">
        <v>4</v>
      </c>
      <c r="K223">
        <v>420</v>
      </c>
      <c r="L223">
        <v>18.5</v>
      </c>
      <c r="M223">
        <v>4.7</v>
      </c>
      <c r="N223">
        <v>32.5</v>
      </c>
      <c r="O223">
        <v>37.1</v>
      </c>
      <c r="P223">
        <v>40.9</v>
      </c>
      <c r="Q223">
        <v>8.4</v>
      </c>
      <c r="R223">
        <v>195</v>
      </c>
      <c r="S223">
        <v>17900</v>
      </c>
      <c r="T223">
        <v>24500</v>
      </c>
      <c r="U223">
        <v>32900</v>
      </c>
    </row>
    <row r="224" spans="1:21" x14ac:dyDescent="0.25">
      <c r="A224" t="str">
        <f t="shared" si="3"/>
        <v>2015/20161Female + maleES_comb</v>
      </c>
      <c r="B224" t="s">
        <v>38</v>
      </c>
      <c r="C224" t="s">
        <v>142</v>
      </c>
      <c r="D224">
        <v>1</v>
      </c>
      <c r="E224" t="s">
        <v>127</v>
      </c>
      <c r="F224" t="s">
        <v>158</v>
      </c>
      <c r="G224">
        <v>805</v>
      </c>
      <c r="H224">
        <v>790</v>
      </c>
      <c r="I224">
        <v>27.9</v>
      </c>
      <c r="J224">
        <v>1.9</v>
      </c>
      <c r="K224">
        <v>570</v>
      </c>
      <c r="L224">
        <v>16.600000000000001</v>
      </c>
      <c r="M224">
        <v>8.1</v>
      </c>
      <c r="N224">
        <v>28.6</v>
      </c>
      <c r="O224">
        <v>37.1</v>
      </c>
      <c r="P224">
        <v>47.4</v>
      </c>
      <c r="Q224">
        <v>18.8</v>
      </c>
      <c r="R224">
        <v>200</v>
      </c>
      <c r="S224">
        <v>14300</v>
      </c>
      <c r="T224">
        <v>21200</v>
      </c>
      <c r="U224">
        <v>27800</v>
      </c>
    </row>
    <row r="225" spans="1:21" x14ac:dyDescent="0.25">
      <c r="A225" t="str">
        <f t="shared" si="3"/>
        <v>2015/20165MaleES_comb</v>
      </c>
      <c r="B225" t="s">
        <v>38</v>
      </c>
      <c r="C225" t="s">
        <v>140</v>
      </c>
      <c r="D225">
        <v>5</v>
      </c>
      <c r="E225" t="s">
        <v>2</v>
      </c>
      <c r="F225" t="s">
        <v>158</v>
      </c>
      <c r="G225">
        <v>310</v>
      </c>
      <c r="H225">
        <v>295</v>
      </c>
      <c r="I225">
        <v>48.1</v>
      </c>
      <c r="J225">
        <v>5.2</v>
      </c>
      <c r="K225">
        <v>150</v>
      </c>
      <c r="L225">
        <v>20.8</v>
      </c>
      <c r="M225">
        <v>3.4</v>
      </c>
      <c r="N225">
        <v>22.9</v>
      </c>
      <c r="O225">
        <v>24.6</v>
      </c>
      <c r="P225">
        <v>27.6</v>
      </c>
      <c r="Q225">
        <v>4.8</v>
      </c>
      <c r="R225">
        <v>65</v>
      </c>
      <c r="S225">
        <v>20500</v>
      </c>
      <c r="T225">
        <v>31500</v>
      </c>
      <c r="U225">
        <v>50900</v>
      </c>
    </row>
    <row r="226" spans="1:21" x14ac:dyDescent="0.25">
      <c r="A226" t="str">
        <f t="shared" si="3"/>
        <v>2015/20163MaleES_comb</v>
      </c>
      <c r="B226" t="s">
        <v>38</v>
      </c>
      <c r="C226" t="s">
        <v>141</v>
      </c>
      <c r="D226">
        <v>3</v>
      </c>
      <c r="E226" t="s">
        <v>2</v>
      </c>
      <c r="F226" t="s">
        <v>158</v>
      </c>
      <c r="G226">
        <v>330</v>
      </c>
      <c r="H226">
        <v>315</v>
      </c>
      <c r="I226">
        <v>34.6</v>
      </c>
      <c r="J226">
        <v>4</v>
      </c>
      <c r="K226">
        <v>205</v>
      </c>
      <c r="L226">
        <v>19.399999999999999</v>
      </c>
      <c r="M226">
        <v>4.8</v>
      </c>
      <c r="N226">
        <v>32.700000000000003</v>
      </c>
      <c r="O226">
        <v>37.5</v>
      </c>
      <c r="P226">
        <v>41.3</v>
      </c>
      <c r="Q226">
        <v>8.6</v>
      </c>
      <c r="R226">
        <v>95</v>
      </c>
      <c r="S226">
        <v>19400</v>
      </c>
      <c r="T226">
        <v>26500</v>
      </c>
      <c r="U226">
        <v>36200</v>
      </c>
    </row>
    <row r="227" spans="1:21" x14ac:dyDescent="0.25">
      <c r="A227" t="str">
        <f t="shared" si="3"/>
        <v>2015/20161MaleES_comb</v>
      </c>
      <c r="B227" t="s">
        <v>38</v>
      </c>
      <c r="C227" t="s">
        <v>142</v>
      </c>
      <c r="D227">
        <v>1</v>
      </c>
      <c r="E227" t="s">
        <v>2</v>
      </c>
      <c r="F227" t="s">
        <v>158</v>
      </c>
      <c r="G227">
        <v>375</v>
      </c>
      <c r="H227">
        <v>375</v>
      </c>
      <c r="I227">
        <v>30.5</v>
      </c>
      <c r="J227">
        <v>0.8</v>
      </c>
      <c r="K227">
        <v>260</v>
      </c>
      <c r="L227">
        <v>16.8</v>
      </c>
      <c r="M227">
        <v>8.6</v>
      </c>
      <c r="N227">
        <v>26.5</v>
      </c>
      <c r="O227">
        <v>32.9</v>
      </c>
      <c r="P227">
        <v>44.1</v>
      </c>
      <c r="Q227">
        <v>17.600000000000001</v>
      </c>
      <c r="R227">
        <v>85</v>
      </c>
      <c r="S227">
        <v>13900</v>
      </c>
      <c r="T227">
        <v>22700</v>
      </c>
      <c r="U227">
        <v>28900</v>
      </c>
    </row>
    <row r="228" spans="1:21" x14ac:dyDescent="0.25">
      <c r="A228" t="str">
        <f t="shared" si="3"/>
        <v>2015/20165FemaleFR_comb</v>
      </c>
      <c r="B228" t="s">
        <v>38</v>
      </c>
      <c r="C228" t="s">
        <v>140</v>
      </c>
      <c r="D228">
        <v>5</v>
      </c>
      <c r="E228" t="s">
        <v>1</v>
      </c>
      <c r="F228" t="s">
        <v>159</v>
      </c>
      <c r="G228">
        <v>1180</v>
      </c>
      <c r="H228">
        <v>1125</v>
      </c>
      <c r="I228">
        <v>50.6</v>
      </c>
      <c r="J228">
        <v>4.8</v>
      </c>
      <c r="K228">
        <v>555</v>
      </c>
      <c r="L228">
        <v>21.4</v>
      </c>
      <c r="M228">
        <v>3.1</v>
      </c>
      <c r="N228">
        <v>20.3</v>
      </c>
      <c r="O228">
        <v>23.3</v>
      </c>
      <c r="P228">
        <v>24.9</v>
      </c>
      <c r="Q228">
        <v>4.5999999999999996</v>
      </c>
      <c r="R228">
        <v>215</v>
      </c>
      <c r="S228">
        <v>19800</v>
      </c>
      <c r="T228">
        <v>27300</v>
      </c>
      <c r="U228">
        <v>36300</v>
      </c>
    </row>
    <row r="229" spans="1:21" x14ac:dyDescent="0.25">
      <c r="A229" t="str">
        <f t="shared" si="3"/>
        <v>2015/20163FemaleFR_comb</v>
      </c>
      <c r="B229" t="s">
        <v>38</v>
      </c>
      <c r="C229" t="s">
        <v>141</v>
      </c>
      <c r="D229">
        <v>3</v>
      </c>
      <c r="E229" t="s">
        <v>1</v>
      </c>
      <c r="F229" t="s">
        <v>159</v>
      </c>
      <c r="G229">
        <v>1085</v>
      </c>
      <c r="H229">
        <v>1045</v>
      </c>
      <c r="I229">
        <v>44.4</v>
      </c>
      <c r="J229">
        <v>3.7</v>
      </c>
      <c r="K229">
        <v>580</v>
      </c>
      <c r="L229">
        <v>21.4</v>
      </c>
      <c r="M229">
        <v>3.9</v>
      </c>
      <c r="N229">
        <v>23.8</v>
      </c>
      <c r="O229">
        <v>27.2</v>
      </c>
      <c r="P229">
        <v>30.3</v>
      </c>
      <c r="Q229">
        <v>6.5</v>
      </c>
      <c r="R229">
        <v>225</v>
      </c>
      <c r="S229">
        <v>18700</v>
      </c>
      <c r="T229">
        <v>24500</v>
      </c>
      <c r="U229">
        <v>31500</v>
      </c>
    </row>
    <row r="230" spans="1:21" x14ac:dyDescent="0.25">
      <c r="A230" t="str">
        <f t="shared" si="3"/>
        <v>2015/20161FemaleFR_comb</v>
      </c>
      <c r="B230" t="s">
        <v>38</v>
      </c>
      <c r="C230" t="s">
        <v>142</v>
      </c>
      <c r="D230">
        <v>1</v>
      </c>
      <c r="E230" t="s">
        <v>1</v>
      </c>
      <c r="F230" t="s">
        <v>159</v>
      </c>
      <c r="G230">
        <v>895</v>
      </c>
      <c r="H230">
        <v>880</v>
      </c>
      <c r="I230">
        <v>25.7</v>
      </c>
      <c r="J230">
        <v>2.1</v>
      </c>
      <c r="K230">
        <v>650</v>
      </c>
      <c r="L230">
        <v>18.2</v>
      </c>
      <c r="M230">
        <v>6.7</v>
      </c>
      <c r="N230">
        <v>23.3</v>
      </c>
      <c r="O230">
        <v>34.6</v>
      </c>
      <c r="P230">
        <v>49.3</v>
      </c>
      <c r="Q230">
        <v>26</v>
      </c>
      <c r="R230">
        <v>185</v>
      </c>
      <c r="S230">
        <v>13500</v>
      </c>
      <c r="T230">
        <v>18700</v>
      </c>
      <c r="U230">
        <v>22700</v>
      </c>
    </row>
    <row r="231" spans="1:21" x14ac:dyDescent="0.25">
      <c r="A231" t="str">
        <f t="shared" si="3"/>
        <v>2015/20165Female + maleFR_comb</v>
      </c>
      <c r="B231" t="s">
        <v>38</v>
      </c>
      <c r="C231" t="s">
        <v>140</v>
      </c>
      <c r="D231">
        <v>5</v>
      </c>
      <c r="E231" t="s">
        <v>127</v>
      </c>
      <c r="F231" t="s">
        <v>159</v>
      </c>
      <c r="G231">
        <v>2260</v>
      </c>
      <c r="H231">
        <v>2160</v>
      </c>
      <c r="I231">
        <v>53.5</v>
      </c>
      <c r="J231">
        <v>4.3</v>
      </c>
      <c r="K231">
        <v>1005</v>
      </c>
      <c r="L231">
        <v>22.7</v>
      </c>
      <c r="M231">
        <v>2.5</v>
      </c>
      <c r="N231">
        <v>17.399999999999999</v>
      </c>
      <c r="O231">
        <v>19.899999999999999</v>
      </c>
      <c r="P231">
        <v>21.2</v>
      </c>
      <c r="Q231">
        <v>3.8</v>
      </c>
      <c r="R231">
        <v>345</v>
      </c>
      <c r="S231">
        <v>20500</v>
      </c>
      <c r="T231">
        <v>28500</v>
      </c>
      <c r="U231">
        <v>39900</v>
      </c>
    </row>
    <row r="232" spans="1:21" x14ac:dyDescent="0.25">
      <c r="A232" t="str">
        <f t="shared" si="3"/>
        <v>2015/20163Female + maleFR_comb</v>
      </c>
      <c r="B232" t="s">
        <v>38</v>
      </c>
      <c r="C232" t="s">
        <v>141</v>
      </c>
      <c r="D232">
        <v>3</v>
      </c>
      <c r="E232" t="s">
        <v>127</v>
      </c>
      <c r="F232" t="s">
        <v>159</v>
      </c>
      <c r="G232">
        <v>2060</v>
      </c>
      <c r="H232">
        <v>1975</v>
      </c>
      <c r="I232">
        <v>48.8</v>
      </c>
      <c r="J232">
        <v>3.9</v>
      </c>
      <c r="K232">
        <v>1015</v>
      </c>
      <c r="L232">
        <v>20.399999999999999</v>
      </c>
      <c r="M232">
        <v>4.0999999999999996</v>
      </c>
      <c r="N232">
        <v>20.3</v>
      </c>
      <c r="O232">
        <v>23.9</v>
      </c>
      <c r="P232">
        <v>26.7</v>
      </c>
      <c r="Q232">
        <v>6.4</v>
      </c>
      <c r="R232">
        <v>370</v>
      </c>
      <c r="S232">
        <v>19000</v>
      </c>
      <c r="T232">
        <v>25600</v>
      </c>
      <c r="U232">
        <v>34000</v>
      </c>
    </row>
    <row r="233" spans="1:21" x14ac:dyDescent="0.25">
      <c r="A233" t="str">
        <f t="shared" si="3"/>
        <v>2015/20161Female + maleFR_comb</v>
      </c>
      <c r="B233" t="s">
        <v>38</v>
      </c>
      <c r="C233" t="s">
        <v>142</v>
      </c>
      <c r="D233">
        <v>1</v>
      </c>
      <c r="E233" t="s">
        <v>127</v>
      </c>
      <c r="F233" t="s">
        <v>159</v>
      </c>
      <c r="G233">
        <v>1570</v>
      </c>
      <c r="H233">
        <v>1530</v>
      </c>
      <c r="I233">
        <v>29.1</v>
      </c>
      <c r="J233">
        <v>2.7</v>
      </c>
      <c r="K233">
        <v>1085</v>
      </c>
      <c r="L233">
        <v>17.399999999999999</v>
      </c>
      <c r="M233">
        <v>6.9</v>
      </c>
      <c r="N233">
        <v>22.4</v>
      </c>
      <c r="O233">
        <v>31.4</v>
      </c>
      <c r="P233">
        <v>46.7</v>
      </c>
      <c r="Q233">
        <v>24.3</v>
      </c>
      <c r="R233">
        <v>305</v>
      </c>
      <c r="S233">
        <v>13900</v>
      </c>
      <c r="T233">
        <v>20500</v>
      </c>
      <c r="U233">
        <v>25600</v>
      </c>
    </row>
    <row r="234" spans="1:21" x14ac:dyDescent="0.25">
      <c r="A234" t="str">
        <f t="shared" si="3"/>
        <v>2015/20165MaleFR_comb</v>
      </c>
      <c r="B234" t="s">
        <v>38</v>
      </c>
      <c r="C234" t="s">
        <v>140</v>
      </c>
      <c r="D234">
        <v>5</v>
      </c>
      <c r="E234" t="s">
        <v>2</v>
      </c>
      <c r="F234" t="s">
        <v>159</v>
      </c>
      <c r="G234">
        <v>1080</v>
      </c>
      <c r="H234">
        <v>1040</v>
      </c>
      <c r="I234">
        <v>56.7</v>
      </c>
      <c r="J234">
        <v>3.8</v>
      </c>
      <c r="K234">
        <v>450</v>
      </c>
      <c r="L234">
        <v>24.1</v>
      </c>
      <c r="M234">
        <v>1.9</v>
      </c>
      <c r="N234">
        <v>14.4</v>
      </c>
      <c r="O234">
        <v>16.2</v>
      </c>
      <c r="P234">
        <v>17.2</v>
      </c>
      <c r="Q234">
        <v>2.9</v>
      </c>
      <c r="R234">
        <v>130</v>
      </c>
      <c r="S234">
        <v>21200</v>
      </c>
      <c r="T234">
        <v>31500</v>
      </c>
      <c r="U234">
        <v>44300</v>
      </c>
    </row>
    <row r="235" spans="1:21" x14ac:dyDescent="0.25">
      <c r="A235" t="str">
        <f t="shared" si="3"/>
        <v>2015/20163MaleFR_comb</v>
      </c>
      <c r="B235" t="s">
        <v>38</v>
      </c>
      <c r="C235" t="s">
        <v>141</v>
      </c>
      <c r="D235">
        <v>3</v>
      </c>
      <c r="E235" t="s">
        <v>2</v>
      </c>
      <c r="F235" t="s">
        <v>159</v>
      </c>
      <c r="G235">
        <v>970</v>
      </c>
      <c r="H235">
        <v>930</v>
      </c>
      <c r="I235">
        <v>53.7</v>
      </c>
      <c r="J235">
        <v>4.2</v>
      </c>
      <c r="K235">
        <v>430</v>
      </c>
      <c r="L235">
        <v>19.2</v>
      </c>
      <c r="M235">
        <v>4.4000000000000004</v>
      </c>
      <c r="N235">
        <v>16.399999999999999</v>
      </c>
      <c r="O235">
        <v>20.3</v>
      </c>
      <c r="P235">
        <v>22.7</v>
      </c>
      <c r="Q235">
        <v>6.2</v>
      </c>
      <c r="R235">
        <v>140</v>
      </c>
      <c r="S235">
        <v>19400</v>
      </c>
      <c r="T235">
        <v>28500</v>
      </c>
      <c r="U235">
        <v>38800</v>
      </c>
    </row>
    <row r="236" spans="1:21" x14ac:dyDescent="0.25">
      <c r="A236" t="str">
        <f t="shared" si="3"/>
        <v>2015/20161MaleFR_comb</v>
      </c>
      <c r="B236" t="s">
        <v>38</v>
      </c>
      <c r="C236" t="s">
        <v>142</v>
      </c>
      <c r="D236">
        <v>1</v>
      </c>
      <c r="E236" t="s">
        <v>2</v>
      </c>
      <c r="F236" t="s">
        <v>159</v>
      </c>
      <c r="G236">
        <v>675</v>
      </c>
      <c r="H236">
        <v>650</v>
      </c>
      <c r="I236">
        <v>33.5</v>
      </c>
      <c r="J236">
        <v>3.4</v>
      </c>
      <c r="K236">
        <v>430</v>
      </c>
      <c r="L236">
        <v>16.3</v>
      </c>
      <c r="M236">
        <v>7.1</v>
      </c>
      <c r="N236">
        <v>21.1</v>
      </c>
      <c r="O236">
        <v>27.1</v>
      </c>
      <c r="P236">
        <v>43.1</v>
      </c>
      <c r="Q236">
        <v>22</v>
      </c>
      <c r="R236">
        <v>120</v>
      </c>
      <c r="S236">
        <v>15700</v>
      </c>
      <c r="T236">
        <v>24700</v>
      </c>
      <c r="U236">
        <v>30700</v>
      </c>
    </row>
    <row r="237" spans="1:21" x14ac:dyDescent="0.25">
      <c r="A237" t="str">
        <f t="shared" si="3"/>
        <v>2015/20165FemaleGR</v>
      </c>
      <c r="B237" t="s">
        <v>38</v>
      </c>
      <c r="C237" t="s">
        <v>140</v>
      </c>
      <c r="D237">
        <v>5</v>
      </c>
      <c r="E237" t="s">
        <v>1</v>
      </c>
      <c r="F237" t="s">
        <v>160</v>
      </c>
      <c r="G237">
        <v>415</v>
      </c>
      <c r="H237">
        <v>410</v>
      </c>
      <c r="I237">
        <v>45.4</v>
      </c>
      <c r="J237">
        <v>1</v>
      </c>
      <c r="K237">
        <v>225</v>
      </c>
      <c r="L237">
        <v>20.9</v>
      </c>
      <c r="M237">
        <v>3.4</v>
      </c>
      <c r="N237">
        <v>20.9</v>
      </c>
      <c r="O237">
        <v>26</v>
      </c>
      <c r="P237">
        <v>30.3</v>
      </c>
      <c r="Q237">
        <v>9.5</v>
      </c>
      <c r="R237">
        <v>80</v>
      </c>
      <c r="S237">
        <v>19000</v>
      </c>
      <c r="T237">
        <v>25100</v>
      </c>
      <c r="U237">
        <v>34400</v>
      </c>
    </row>
    <row r="238" spans="1:21" x14ac:dyDescent="0.25">
      <c r="A238" t="str">
        <f t="shared" si="3"/>
        <v>2015/20163FemaleGR</v>
      </c>
      <c r="B238" t="s">
        <v>38</v>
      </c>
      <c r="C238" t="s">
        <v>141</v>
      </c>
      <c r="D238">
        <v>3</v>
      </c>
      <c r="E238" t="s">
        <v>1</v>
      </c>
      <c r="F238" t="s">
        <v>160</v>
      </c>
      <c r="G238">
        <v>460</v>
      </c>
      <c r="H238">
        <v>455</v>
      </c>
      <c r="I238">
        <v>35.200000000000003</v>
      </c>
      <c r="J238">
        <v>1.5</v>
      </c>
      <c r="K238">
        <v>295</v>
      </c>
      <c r="L238">
        <v>18</v>
      </c>
      <c r="M238">
        <v>5.5</v>
      </c>
      <c r="N238">
        <v>23.5</v>
      </c>
      <c r="O238">
        <v>31.9</v>
      </c>
      <c r="P238">
        <v>41.3</v>
      </c>
      <c r="Q238">
        <v>17.8</v>
      </c>
      <c r="R238">
        <v>100</v>
      </c>
      <c r="S238">
        <v>17900</v>
      </c>
      <c r="T238">
        <v>26000</v>
      </c>
      <c r="U238">
        <v>34200</v>
      </c>
    </row>
    <row r="239" spans="1:21" x14ac:dyDescent="0.25">
      <c r="A239" t="str">
        <f t="shared" si="3"/>
        <v>2015/20161FemaleGR</v>
      </c>
      <c r="B239" t="s">
        <v>38</v>
      </c>
      <c r="C239" t="s">
        <v>142</v>
      </c>
      <c r="D239">
        <v>1</v>
      </c>
      <c r="E239" t="s">
        <v>1</v>
      </c>
      <c r="F239" t="s">
        <v>160</v>
      </c>
      <c r="G239">
        <v>560</v>
      </c>
      <c r="H239">
        <v>550</v>
      </c>
      <c r="I239">
        <v>23</v>
      </c>
      <c r="J239">
        <v>1.8</v>
      </c>
      <c r="K239">
        <v>425</v>
      </c>
      <c r="L239">
        <v>11.8</v>
      </c>
      <c r="M239">
        <v>7.4</v>
      </c>
      <c r="N239">
        <v>20.100000000000001</v>
      </c>
      <c r="O239">
        <v>30.9</v>
      </c>
      <c r="P239">
        <v>57.7</v>
      </c>
      <c r="Q239">
        <v>37.6</v>
      </c>
      <c r="R239">
        <v>100</v>
      </c>
      <c r="S239">
        <v>10500</v>
      </c>
      <c r="T239">
        <v>15600</v>
      </c>
      <c r="U239">
        <v>22900</v>
      </c>
    </row>
    <row r="240" spans="1:21" x14ac:dyDescent="0.25">
      <c r="A240" t="str">
        <f t="shared" si="3"/>
        <v>2015/20165Female + maleGR</v>
      </c>
      <c r="B240" t="s">
        <v>38</v>
      </c>
      <c r="C240" t="s">
        <v>140</v>
      </c>
      <c r="D240">
        <v>5</v>
      </c>
      <c r="E240" t="s">
        <v>127</v>
      </c>
      <c r="F240" t="s">
        <v>160</v>
      </c>
      <c r="G240">
        <v>1000</v>
      </c>
      <c r="H240">
        <v>985</v>
      </c>
      <c r="I240">
        <v>49.6</v>
      </c>
      <c r="J240">
        <v>1.5</v>
      </c>
      <c r="K240">
        <v>495</v>
      </c>
      <c r="L240">
        <v>18.8</v>
      </c>
      <c r="M240">
        <v>2.8</v>
      </c>
      <c r="N240">
        <v>20.5</v>
      </c>
      <c r="O240">
        <v>24.6</v>
      </c>
      <c r="P240">
        <v>28.7</v>
      </c>
      <c r="Q240">
        <v>8.1999999999999993</v>
      </c>
      <c r="R240">
        <v>190</v>
      </c>
      <c r="S240">
        <v>19000</v>
      </c>
      <c r="T240">
        <v>27800</v>
      </c>
      <c r="U240">
        <v>38100</v>
      </c>
    </row>
    <row r="241" spans="1:21" x14ac:dyDescent="0.25">
      <c r="A241" t="str">
        <f t="shared" si="3"/>
        <v>2015/20163Female + maleGR</v>
      </c>
      <c r="B241" t="s">
        <v>38</v>
      </c>
      <c r="C241" t="s">
        <v>141</v>
      </c>
      <c r="D241">
        <v>3</v>
      </c>
      <c r="E241" t="s">
        <v>127</v>
      </c>
      <c r="F241" t="s">
        <v>160</v>
      </c>
      <c r="G241">
        <v>1050</v>
      </c>
      <c r="H241">
        <v>1040</v>
      </c>
      <c r="I241">
        <v>37.9</v>
      </c>
      <c r="J241">
        <v>1.1000000000000001</v>
      </c>
      <c r="K241">
        <v>645</v>
      </c>
      <c r="L241">
        <v>18.3</v>
      </c>
      <c r="M241">
        <v>4.5</v>
      </c>
      <c r="N241">
        <v>22.4</v>
      </c>
      <c r="O241">
        <v>29.9</v>
      </c>
      <c r="P241">
        <v>39.299999999999997</v>
      </c>
      <c r="Q241">
        <v>16.8</v>
      </c>
      <c r="R241">
        <v>215</v>
      </c>
      <c r="S241">
        <v>18300</v>
      </c>
      <c r="T241">
        <v>24900</v>
      </c>
      <c r="U241">
        <v>34000</v>
      </c>
    </row>
    <row r="242" spans="1:21" x14ac:dyDescent="0.25">
      <c r="A242" t="str">
        <f t="shared" si="3"/>
        <v>2015/20161Female + maleGR</v>
      </c>
      <c r="B242" t="s">
        <v>38</v>
      </c>
      <c r="C242" t="s">
        <v>142</v>
      </c>
      <c r="D242">
        <v>1</v>
      </c>
      <c r="E242" t="s">
        <v>127</v>
      </c>
      <c r="F242" t="s">
        <v>160</v>
      </c>
      <c r="G242">
        <v>1200</v>
      </c>
      <c r="H242">
        <v>1180</v>
      </c>
      <c r="I242">
        <v>23.4</v>
      </c>
      <c r="J242">
        <v>1.5</v>
      </c>
      <c r="K242">
        <v>905</v>
      </c>
      <c r="L242">
        <v>11.2</v>
      </c>
      <c r="M242">
        <v>6.7</v>
      </c>
      <c r="N242">
        <v>17.7</v>
      </c>
      <c r="O242">
        <v>28.3</v>
      </c>
      <c r="P242">
        <v>58.8</v>
      </c>
      <c r="Q242">
        <v>41.1</v>
      </c>
      <c r="R242">
        <v>185</v>
      </c>
      <c r="S242">
        <v>12400</v>
      </c>
      <c r="T242">
        <v>18300</v>
      </c>
      <c r="U242">
        <v>25600</v>
      </c>
    </row>
    <row r="243" spans="1:21" x14ac:dyDescent="0.25">
      <c r="A243" t="str">
        <f t="shared" si="3"/>
        <v>2015/20165MaleGR</v>
      </c>
      <c r="B243" t="s">
        <v>38</v>
      </c>
      <c r="C243" t="s">
        <v>140</v>
      </c>
      <c r="D243">
        <v>5</v>
      </c>
      <c r="E243" t="s">
        <v>2</v>
      </c>
      <c r="F243" t="s">
        <v>160</v>
      </c>
      <c r="G243">
        <v>585</v>
      </c>
      <c r="H243">
        <v>575</v>
      </c>
      <c r="I243">
        <v>52.7</v>
      </c>
      <c r="J243">
        <v>1.9</v>
      </c>
      <c r="K243">
        <v>270</v>
      </c>
      <c r="L243">
        <v>17.399999999999999</v>
      </c>
      <c r="M243">
        <v>2.4</v>
      </c>
      <c r="N243">
        <v>20.2</v>
      </c>
      <c r="O243">
        <v>23.7</v>
      </c>
      <c r="P243">
        <v>27.5</v>
      </c>
      <c r="Q243">
        <v>7.3</v>
      </c>
      <c r="R243">
        <v>110</v>
      </c>
      <c r="S243">
        <v>19700</v>
      </c>
      <c r="T243">
        <v>31100</v>
      </c>
      <c r="U243">
        <v>42800</v>
      </c>
    </row>
    <row r="244" spans="1:21" x14ac:dyDescent="0.25">
      <c r="A244" t="str">
        <f t="shared" si="3"/>
        <v>2015/20163MaleGR</v>
      </c>
      <c r="B244" t="s">
        <v>38</v>
      </c>
      <c r="C244" t="s">
        <v>141</v>
      </c>
      <c r="D244">
        <v>3</v>
      </c>
      <c r="E244" t="s">
        <v>2</v>
      </c>
      <c r="F244" t="s">
        <v>160</v>
      </c>
      <c r="G244">
        <v>590</v>
      </c>
      <c r="H244">
        <v>585</v>
      </c>
      <c r="I244">
        <v>40.1</v>
      </c>
      <c r="J244">
        <v>0.8</v>
      </c>
      <c r="K244">
        <v>350</v>
      </c>
      <c r="L244">
        <v>18.5</v>
      </c>
      <c r="M244">
        <v>3.8</v>
      </c>
      <c r="N244">
        <v>21.6</v>
      </c>
      <c r="O244">
        <v>28.4</v>
      </c>
      <c r="P244">
        <v>37.700000000000003</v>
      </c>
      <c r="Q244">
        <v>16.100000000000001</v>
      </c>
      <c r="R244">
        <v>115</v>
      </c>
      <c r="S244">
        <v>19400</v>
      </c>
      <c r="T244">
        <v>23800</v>
      </c>
      <c r="U244">
        <v>33700</v>
      </c>
    </row>
    <row r="245" spans="1:21" x14ac:dyDescent="0.25">
      <c r="A245" t="str">
        <f t="shared" si="3"/>
        <v>2015/20161MaleGR</v>
      </c>
      <c r="B245" t="s">
        <v>38</v>
      </c>
      <c r="C245" t="s">
        <v>142</v>
      </c>
      <c r="D245">
        <v>1</v>
      </c>
      <c r="E245" t="s">
        <v>2</v>
      </c>
      <c r="F245" t="s">
        <v>160</v>
      </c>
      <c r="G245">
        <v>640</v>
      </c>
      <c r="H245">
        <v>630</v>
      </c>
      <c r="I245">
        <v>23.7</v>
      </c>
      <c r="J245">
        <v>1.3</v>
      </c>
      <c r="K245">
        <v>480</v>
      </c>
      <c r="L245">
        <v>10.6</v>
      </c>
      <c r="M245">
        <v>6</v>
      </c>
      <c r="N245">
        <v>15.6</v>
      </c>
      <c r="O245">
        <v>26</v>
      </c>
      <c r="P245">
        <v>59.7</v>
      </c>
      <c r="Q245">
        <v>44.1</v>
      </c>
      <c r="R245">
        <v>85</v>
      </c>
      <c r="S245">
        <v>15300</v>
      </c>
      <c r="T245">
        <v>23600</v>
      </c>
      <c r="U245">
        <v>28500</v>
      </c>
    </row>
    <row r="246" spans="1:21" x14ac:dyDescent="0.25">
      <c r="A246" t="str">
        <f t="shared" si="3"/>
        <v>2015/20165FemaleHK</v>
      </c>
      <c r="B246" t="s">
        <v>38</v>
      </c>
      <c r="C246" t="s">
        <v>140</v>
      </c>
      <c r="D246">
        <v>5</v>
      </c>
      <c r="E246" t="s">
        <v>1</v>
      </c>
      <c r="F246" t="s">
        <v>161</v>
      </c>
      <c r="G246">
        <v>1035</v>
      </c>
      <c r="H246">
        <v>995</v>
      </c>
      <c r="I246">
        <v>64.7</v>
      </c>
      <c r="J246">
        <v>3.7</v>
      </c>
      <c r="K246">
        <v>350</v>
      </c>
      <c r="L246">
        <v>20.399999999999999</v>
      </c>
      <c r="M246">
        <v>1.2</v>
      </c>
      <c r="N246">
        <v>11</v>
      </c>
      <c r="O246">
        <v>12.1</v>
      </c>
      <c r="P246">
        <v>13.8</v>
      </c>
      <c r="Q246">
        <v>2.7</v>
      </c>
      <c r="R246">
        <v>105</v>
      </c>
      <c r="S246">
        <v>23800</v>
      </c>
      <c r="T246">
        <v>31100</v>
      </c>
      <c r="U246">
        <v>46500</v>
      </c>
    </row>
    <row r="247" spans="1:21" x14ac:dyDescent="0.25">
      <c r="A247" t="str">
        <f t="shared" si="3"/>
        <v>2015/20163FemaleHK</v>
      </c>
      <c r="B247" t="s">
        <v>38</v>
      </c>
      <c r="C247" t="s">
        <v>141</v>
      </c>
      <c r="D247">
        <v>3</v>
      </c>
      <c r="E247" t="s">
        <v>1</v>
      </c>
      <c r="F247" t="s">
        <v>161</v>
      </c>
      <c r="G247">
        <v>1100</v>
      </c>
      <c r="H247">
        <v>1085</v>
      </c>
      <c r="I247">
        <v>64.900000000000006</v>
      </c>
      <c r="J247">
        <v>1.5</v>
      </c>
      <c r="K247">
        <v>380</v>
      </c>
      <c r="L247">
        <v>19.2</v>
      </c>
      <c r="M247">
        <v>2.2000000000000002</v>
      </c>
      <c r="N247">
        <v>10.199999999999999</v>
      </c>
      <c r="O247">
        <v>11.2</v>
      </c>
      <c r="P247">
        <v>13.7</v>
      </c>
      <c r="Q247">
        <v>3.5</v>
      </c>
      <c r="R247">
        <v>100</v>
      </c>
      <c r="S247">
        <v>19800</v>
      </c>
      <c r="T247">
        <v>28500</v>
      </c>
      <c r="U247">
        <v>41000</v>
      </c>
    </row>
    <row r="248" spans="1:21" x14ac:dyDescent="0.25">
      <c r="A248" t="str">
        <f t="shared" si="3"/>
        <v>2015/20161FemaleHK</v>
      </c>
      <c r="B248" t="s">
        <v>38</v>
      </c>
      <c r="C248" t="s">
        <v>142</v>
      </c>
      <c r="D248">
        <v>1</v>
      </c>
      <c r="E248" t="s">
        <v>1</v>
      </c>
      <c r="F248" t="s">
        <v>161</v>
      </c>
      <c r="G248">
        <v>1505</v>
      </c>
      <c r="H248">
        <v>1505</v>
      </c>
      <c r="I248">
        <v>58.2</v>
      </c>
      <c r="J248">
        <v>0.3</v>
      </c>
      <c r="K248">
        <v>630</v>
      </c>
      <c r="L248">
        <v>13.8</v>
      </c>
      <c r="M248">
        <v>3</v>
      </c>
      <c r="N248">
        <v>6.9</v>
      </c>
      <c r="O248">
        <v>9.1</v>
      </c>
      <c r="P248">
        <v>25</v>
      </c>
      <c r="Q248">
        <v>18.100000000000001</v>
      </c>
      <c r="R248">
        <v>90</v>
      </c>
      <c r="S248">
        <v>15600</v>
      </c>
      <c r="T248">
        <v>23800</v>
      </c>
      <c r="U248">
        <v>32800</v>
      </c>
    </row>
    <row r="249" spans="1:21" x14ac:dyDescent="0.25">
      <c r="A249" t="str">
        <f t="shared" si="3"/>
        <v>2015/20165Female + maleHK</v>
      </c>
      <c r="B249" t="s">
        <v>38</v>
      </c>
      <c r="C249" t="s">
        <v>140</v>
      </c>
      <c r="D249">
        <v>5</v>
      </c>
      <c r="E249" t="s">
        <v>127</v>
      </c>
      <c r="F249" t="s">
        <v>161</v>
      </c>
      <c r="G249">
        <v>2030</v>
      </c>
      <c r="H249">
        <v>1975</v>
      </c>
      <c r="I249">
        <v>65.2</v>
      </c>
      <c r="J249">
        <v>2.7</v>
      </c>
      <c r="K249">
        <v>685</v>
      </c>
      <c r="L249">
        <v>21.4</v>
      </c>
      <c r="M249">
        <v>1.3</v>
      </c>
      <c r="N249">
        <v>9.6</v>
      </c>
      <c r="O249">
        <v>10.9</v>
      </c>
      <c r="P249">
        <v>12.1</v>
      </c>
      <c r="Q249">
        <v>2.5</v>
      </c>
      <c r="R249">
        <v>180</v>
      </c>
      <c r="S249">
        <v>23100</v>
      </c>
      <c r="T249">
        <v>31100</v>
      </c>
      <c r="U249">
        <v>47900</v>
      </c>
    </row>
    <row r="250" spans="1:21" x14ac:dyDescent="0.25">
      <c r="A250" t="str">
        <f t="shared" si="3"/>
        <v>2015/20163Female + maleHK</v>
      </c>
      <c r="B250" t="s">
        <v>38</v>
      </c>
      <c r="C250" t="s">
        <v>141</v>
      </c>
      <c r="D250">
        <v>3</v>
      </c>
      <c r="E250" t="s">
        <v>127</v>
      </c>
      <c r="F250" t="s">
        <v>161</v>
      </c>
      <c r="G250">
        <v>2195</v>
      </c>
      <c r="H250">
        <v>2165</v>
      </c>
      <c r="I250">
        <v>66.5</v>
      </c>
      <c r="J250">
        <v>1.3</v>
      </c>
      <c r="K250">
        <v>725</v>
      </c>
      <c r="L250">
        <v>18</v>
      </c>
      <c r="M250">
        <v>1.9</v>
      </c>
      <c r="N250">
        <v>9.6</v>
      </c>
      <c r="O250">
        <v>11.2</v>
      </c>
      <c r="P250">
        <v>13.6</v>
      </c>
      <c r="Q250">
        <v>4</v>
      </c>
      <c r="R250">
        <v>190</v>
      </c>
      <c r="S250">
        <v>18600</v>
      </c>
      <c r="T250">
        <v>28500</v>
      </c>
      <c r="U250">
        <v>41200</v>
      </c>
    </row>
    <row r="251" spans="1:21" x14ac:dyDescent="0.25">
      <c r="A251" t="str">
        <f t="shared" si="3"/>
        <v>2015/20161Female + maleHK</v>
      </c>
      <c r="B251" t="s">
        <v>38</v>
      </c>
      <c r="C251" t="s">
        <v>142</v>
      </c>
      <c r="D251">
        <v>1</v>
      </c>
      <c r="E251" t="s">
        <v>127</v>
      </c>
      <c r="F251" t="s">
        <v>161</v>
      </c>
      <c r="G251">
        <v>2985</v>
      </c>
      <c r="H251">
        <v>2975</v>
      </c>
      <c r="I251">
        <v>57.7</v>
      </c>
      <c r="J251">
        <v>0.4</v>
      </c>
      <c r="K251">
        <v>1260</v>
      </c>
      <c r="L251">
        <v>12.4</v>
      </c>
      <c r="M251">
        <v>3.4</v>
      </c>
      <c r="N251">
        <v>6.6</v>
      </c>
      <c r="O251">
        <v>8.6999999999999993</v>
      </c>
      <c r="P251">
        <v>26.6</v>
      </c>
      <c r="Q251">
        <v>20</v>
      </c>
      <c r="R251">
        <v>165</v>
      </c>
      <c r="S251">
        <v>16100</v>
      </c>
      <c r="T251">
        <v>23800</v>
      </c>
      <c r="U251">
        <v>31800</v>
      </c>
    </row>
    <row r="252" spans="1:21" x14ac:dyDescent="0.25">
      <c r="A252" t="str">
        <f t="shared" si="3"/>
        <v>2015/20165MaleHK</v>
      </c>
      <c r="B252" t="s">
        <v>38</v>
      </c>
      <c r="C252" t="s">
        <v>140</v>
      </c>
      <c r="D252">
        <v>5</v>
      </c>
      <c r="E252" t="s">
        <v>2</v>
      </c>
      <c r="F252" t="s">
        <v>161</v>
      </c>
      <c r="G252">
        <v>995</v>
      </c>
      <c r="H252">
        <v>975</v>
      </c>
      <c r="I252">
        <v>65.7</v>
      </c>
      <c r="J252">
        <v>1.7</v>
      </c>
      <c r="K252">
        <v>335</v>
      </c>
      <c r="L252">
        <v>22.5</v>
      </c>
      <c r="M252">
        <v>1.3</v>
      </c>
      <c r="N252">
        <v>8.1999999999999993</v>
      </c>
      <c r="O252">
        <v>9.6999999999999993</v>
      </c>
      <c r="P252">
        <v>10.4</v>
      </c>
      <c r="Q252">
        <v>2.2999999999999998</v>
      </c>
      <c r="R252">
        <v>75</v>
      </c>
      <c r="S252">
        <v>21700</v>
      </c>
      <c r="T252">
        <v>30700</v>
      </c>
      <c r="U252">
        <v>51000</v>
      </c>
    </row>
    <row r="253" spans="1:21" x14ac:dyDescent="0.25">
      <c r="A253" t="str">
        <f t="shared" si="3"/>
        <v>2015/20163MaleHK</v>
      </c>
      <c r="B253" t="s">
        <v>38</v>
      </c>
      <c r="C253" t="s">
        <v>141</v>
      </c>
      <c r="D253">
        <v>3</v>
      </c>
      <c r="E253" t="s">
        <v>2</v>
      </c>
      <c r="F253" t="s">
        <v>161</v>
      </c>
      <c r="G253">
        <v>1090</v>
      </c>
      <c r="H253">
        <v>1080</v>
      </c>
      <c r="I253">
        <v>68</v>
      </c>
      <c r="J253">
        <v>1.2</v>
      </c>
      <c r="K253">
        <v>345</v>
      </c>
      <c r="L253">
        <v>16.899999999999999</v>
      </c>
      <c r="M253">
        <v>1.7</v>
      </c>
      <c r="N253">
        <v>8.9</v>
      </c>
      <c r="O253">
        <v>11.1</v>
      </c>
      <c r="P253">
        <v>13.4</v>
      </c>
      <c r="Q253">
        <v>4.5</v>
      </c>
      <c r="R253">
        <v>90</v>
      </c>
      <c r="S253">
        <v>17900</v>
      </c>
      <c r="T253">
        <v>27800</v>
      </c>
      <c r="U253">
        <v>42100</v>
      </c>
    </row>
    <row r="254" spans="1:21" x14ac:dyDescent="0.25">
      <c r="A254" t="str">
        <f t="shared" si="3"/>
        <v>2015/20161MaleHK</v>
      </c>
      <c r="B254" t="s">
        <v>38</v>
      </c>
      <c r="C254" t="s">
        <v>142</v>
      </c>
      <c r="D254">
        <v>1</v>
      </c>
      <c r="E254" t="s">
        <v>2</v>
      </c>
      <c r="F254" t="s">
        <v>161</v>
      </c>
      <c r="G254">
        <v>1480</v>
      </c>
      <c r="H254">
        <v>1470</v>
      </c>
      <c r="I254">
        <v>57.1</v>
      </c>
      <c r="J254">
        <v>0.5</v>
      </c>
      <c r="K254">
        <v>630</v>
      </c>
      <c r="L254">
        <v>10.9</v>
      </c>
      <c r="M254">
        <v>3.7</v>
      </c>
      <c r="N254">
        <v>6.2</v>
      </c>
      <c r="O254">
        <v>8.1999999999999993</v>
      </c>
      <c r="P254">
        <v>28.2</v>
      </c>
      <c r="Q254">
        <v>21.9</v>
      </c>
      <c r="R254">
        <v>80</v>
      </c>
      <c r="S254">
        <v>16500</v>
      </c>
      <c r="T254">
        <v>23400</v>
      </c>
      <c r="U254">
        <v>30400</v>
      </c>
    </row>
    <row r="255" spans="1:21" x14ac:dyDescent="0.25">
      <c r="A255" t="str">
        <f t="shared" si="3"/>
        <v>2015/20165FemaleIE</v>
      </c>
      <c r="B255" t="s">
        <v>38</v>
      </c>
      <c r="C255" t="s">
        <v>140</v>
      </c>
      <c r="D255">
        <v>5</v>
      </c>
      <c r="E255" t="s">
        <v>1</v>
      </c>
      <c r="F255" t="s">
        <v>162</v>
      </c>
      <c r="G255">
        <v>545</v>
      </c>
      <c r="H255">
        <v>475</v>
      </c>
      <c r="I255">
        <v>24.7</v>
      </c>
      <c r="J255">
        <v>12.8</v>
      </c>
      <c r="K255">
        <v>360</v>
      </c>
      <c r="L255">
        <v>22.9</v>
      </c>
      <c r="M255">
        <v>4.8</v>
      </c>
      <c r="N255">
        <v>39</v>
      </c>
      <c r="O255">
        <v>45.5</v>
      </c>
      <c r="P255">
        <v>47.6</v>
      </c>
      <c r="Q255">
        <v>8.6</v>
      </c>
      <c r="R255">
        <v>180</v>
      </c>
      <c r="S255">
        <v>20500</v>
      </c>
      <c r="T255">
        <v>28200</v>
      </c>
      <c r="U255">
        <v>37000</v>
      </c>
    </row>
    <row r="256" spans="1:21" x14ac:dyDescent="0.25">
      <c r="A256" t="str">
        <f t="shared" si="3"/>
        <v>2015/20163FemaleIE</v>
      </c>
      <c r="B256" t="s">
        <v>38</v>
      </c>
      <c r="C256" t="s">
        <v>141</v>
      </c>
      <c r="D256">
        <v>3</v>
      </c>
      <c r="E256" t="s">
        <v>1</v>
      </c>
      <c r="F256" t="s">
        <v>162</v>
      </c>
      <c r="G256">
        <v>520</v>
      </c>
      <c r="H256">
        <v>480</v>
      </c>
      <c r="I256">
        <v>19</v>
      </c>
      <c r="J256">
        <v>7.7</v>
      </c>
      <c r="K256">
        <v>390</v>
      </c>
      <c r="L256">
        <v>20.6</v>
      </c>
      <c r="M256">
        <v>5</v>
      </c>
      <c r="N256">
        <v>41.2</v>
      </c>
      <c r="O256">
        <v>52.3</v>
      </c>
      <c r="P256">
        <v>55.4</v>
      </c>
      <c r="Q256">
        <v>14.2</v>
      </c>
      <c r="R256">
        <v>185</v>
      </c>
      <c r="S256">
        <v>19400</v>
      </c>
      <c r="T256">
        <v>24500</v>
      </c>
      <c r="U256">
        <v>31500</v>
      </c>
    </row>
    <row r="257" spans="1:21" x14ac:dyDescent="0.25">
      <c r="A257" t="str">
        <f t="shared" si="3"/>
        <v>2015/20161FemaleIE</v>
      </c>
      <c r="B257" t="s">
        <v>38</v>
      </c>
      <c r="C257" t="s">
        <v>142</v>
      </c>
      <c r="D257">
        <v>1</v>
      </c>
      <c r="E257" t="s">
        <v>1</v>
      </c>
      <c r="F257" t="s">
        <v>162</v>
      </c>
      <c r="G257">
        <v>615</v>
      </c>
      <c r="H257">
        <v>585</v>
      </c>
      <c r="I257">
        <v>9.5</v>
      </c>
      <c r="J257">
        <v>4.5999999999999996</v>
      </c>
      <c r="K257">
        <v>530</v>
      </c>
      <c r="L257">
        <v>12.1</v>
      </c>
      <c r="M257">
        <v>11.2</v>
      </c>
      <c r="N257">
        <v>50.3</v>
      </c>
      <c r="O257">
        <v>62.7</v>
      </c>
      <c r="P257">
        <v>67.099999999999994</v>
      </c>
      <c r="Q257">
        <v>16.899999999999999</v>
      </c>
      <c r="R257">
        <v>275</v>
      </c>
      <c r="S257">
        <v>19400</v>
      </c>
      <c r="T257">
        <v>23500</v>
      </c>
      <c r="U257">
        <v>28200</v>
      </c>
    </row>
    <row r="258" spans="1:21" x14ac:dyDescent="0.25">
      <c r="A258" t="str">
        <f t="shared" si="3"/>
        <v>2015/20165Female + maleIE</v>
      </c>
      <c r="B258" t="s">
        <v>38</v>
      </c>
      <c r="C258" t="s">
        <v>140</v>
      </c>
      <c r="D258">
        <v>5</v>
      </c>
      <c r="E258" t="s">
        <v>127</v>
      </c>
      <c r="F258" t="s">
        <v>162</v>
      </c>
      <c r="G258">
        <v>945</v>
      </c>
      <c r="H258">
        <v>830</v>
      </c>
      <c r="I258">
        <v>28.6</v>
      </c>
      <c r="J258">
        <v>12.1</v>
      </c>
      <c r="K258">
        <v>595</v>
      </c>
      <c r="L258">
        <v>22.7</v>
      </c>
      <c r="M258">
        <v>4.2</v>
      </c>
      <c r="N258">
        <v>36.200000000000003</v>
      </c>
      <c r="O258">
        <v>42.8</v>
      </c>
      <c r="P258">
        <v>44.5</v>
      </c>
      <c r="Q258">
        <v>8.3000000000000007</v>
      </c>
      <c r="R258">
        <v>285</v>
      </c>
      <c r="S258">
        <v>19400</v>
      </c>
      <c r="T258">
        <v>28500</v>
      </c>
      <c r="U258">
        <v>39200</v>
      </c>
    </row>
    <row r="259" spans="1:21" x14ac:dyDescent="0.25">
      <c r="A259" t="str">
        <f t="shared" si="3"/>
        <v>2015/20163Female + maleIE</v>
      </c>
      <c r="B259" t="s">
        <v>38</v>
      </c>
      <c r="C259" t="s">
        <v>141</v>
      </c>
      <c r="D259">
        <v>3</v>
      </c>
      <c r="E259" t="s">
        <v>127</v>
      </c>
      <c r="F259" t="s">
        <v>162</v>
      </c>
      <c r="G259">
        <v>910</v>
      </c>
      <c r="H259">
        <v>845</v>
      </c>
      <c r="I259">
        <v>19.3</v>
      </c>
      <c r="J259">
        <v>7.2</v>
      </c>
      <c r="K259">
        <v>680</v>
      </c>
      <c r="L259">
        <v>20.2</v>
      </c>
      <c r="M259">
        <v>4.9000000000000004</v>
      </c>
      <c r="N259">
        <v>42.5</v>
      </c>
      <c r="O259">
        <v>52.3</v>
      </c>
      <c r="P259">
        <v>55.6</v>
      </c>
      <c r="Q259">
        <v>13.1</v>
      </c>
      <c r="R259">
        <v>340</v>
      </c>
      <c r="S259">
        <v>19400</v>
      </c>
      <c r="T259">
        <v>25600</v>
      </c>
      <c r="U259">
        <v>32900</v>
      </c>
    </row>
    <row r="260" spans="1:21" x14ac:dyDescent="0.25">
      <c r="A260" t="str">
        <f t="shared" ref="A260:A323" si="4">B260&amp;D260&amp;E260&amp;F260</f>
        <v>2015/20161Female + maleIE</v>
      </c>
      <c r="B260" t="s">
        <v>38</v>
      </c>
      <c r="C260" t="s">
        <v>142</v>
      </c>
      <c r="D260">
        <v>1</v>
      </c>
      <c r="E260" t="s">
        <v>127</v>
      </c>
      <c r="F260" t="s">
        <v>162</v>
      </c>
      <c r="G260">
        <v>920</v>
      </c>
      <c r="H260">
        <v>865</v>
      </c>
      <c r="I260">
        <v>11.9</v>
      </c>
      <c r="J260">
        <v>5.8</v>
      </c>
      <c r="K260">
        <v>765</v>
      </c>
      <c r="L260">
        <v>13.5</v>
      </c>
      <c r="M260">
        <v>11.1</v>
      </c>
      <c r="N260">
        <v>46.9</v>
      </c>
      <c r="O260">
        <v>58.4</v>
      </c>
      <c r="P260">
        <v>63.6</v>
      </c>
      <c r="Q260">
        <v>16.600000000000001</v>
      </c>
      <c r="R260">
        <v>380</v>
      </c>
      <c r="S260">
        <v>17900</v>
      </c>
      <c r="T260">
        <v>23400</v>
      </c>
      <c r="U260">
        <v>28900</v>
      </c>
    </row>
    <row r="261" spans="1:21" x14ac:dyDescent="0.25">
      <c r="A261" t="str">
        <f t="shared" si="4"/>
        <v>2015/20165MaleIE</v>
      </c>
      <c r="B261" t="s">
        <v>38</v>
      </c>
      <c r="C261" t="s">
        <v>140</v>
      </c>
      <c r="D261">
        <v>5</v>
      </c>
      <c r="E261" t="s">
        <v>2</v>
      </c>
      <c r="F261" t="s">
        <v>162</v>
      </c>
      <c r="G261">
        <v>400</v>
      </c>
      <c r="H261">
        <v>355</v>
      </c>
      <c r="I261">
        <v>33.799999999999997</v>
      </c>
      <c r="J261">
        <v>11.2</v>
      </c>
      <c r="K261">
        <v>235</v>
      </c>
      <c r="L261">
        <v>22.5</v>
      </c>
      <c r="M261">
        <v>3.4</v>
      </c>
      <c r="N261">
        <v>32.4</v>
      </c>
      <c r="O261">
        <v>39.200000000000003</v>
      </c>
      <c r="P261">
        <v>40.299999999999997</v>
      </c>
      <c r="Q261">
        <v>7.9</v>
      </c>
      <c r="R261">
        <v>105</v>
      </c>
      <c r="S261">
        <v>17900</v>
      </c>
      <c r="T261">
        <v>29300</v>
      </c>
      <c r="U261">
        <v>45000</v>
      </c>
    </row>
    <row r="262" spans="1:21" x14ac:dyDescent="0.25">
      <c r="A262" t="str">
        <f t="shared" si="4"/>
        <v>2015/20163MaleIE</v>
      </c>
      <c r="B262" t="s">
        <v>38</v>
      </c>
      <c r="C262" t="s">
        <v>141</v>
      </c>
      <c r="D262">
        <v>3</v>
      </c>
      <c r="E262" t="s">
        <v>2</v>
      </c>
      <c r="F262" t="s">
        <v>162</v>
      </c>
      <c r="G262">
        <v>390</v>
      </c>
      <c r="H262">
        <v>365</v>
      </c>
      <c r="I262">
        <v>19.7</v>
      </c>
      <c r="J262">
        <v>6.6</v>
      </c>
      <c r="K262">
        <v>295</v>
      </c>
      <c r="L262">
        <v>19.7</v>
      </c>
      <c r="M262">
        <v>4.7</v>
      </c>
      <c r="N262">
        <v>44.1</v>
      </c>
      <c r="O262">
        <v>52.3</v>
      </c>
      <c r="P262">
        <v>55.9</v>
      </c>
      <c r="Q262">
        <v>11.8</v>
      </c>
      <c r="R262">
        <v>155</v>
      </c>
      <c r="S262">
        <v>19400</v>
      </c>
      <c r="T262">
        <v>26700</v>
      </c>
      <c r="U262">
        <v>34200</v>
      </c>
    </row>
    <row r="263" spans="1:21" x14ac:dyDescent="0.25">
      <c r="A263" t="str">
        <f t="shared" si="4"/>
        <v>2015/20161MaleIE</v>
      </c>
      <c r="B263" t="s">
        <v>38</v>
      </c>
      <c r="C263" t="s">
        <v>142</v>
      </c>
      <c r="D263">
        <v>1</v>
      </c>
      <c r="E263" t="s">
        <v>2</v>
      </c>
      <c r="F263" t="s">
        <v>162</v>
      </c>
      <c r="G263">
        <v>305</v>
      </c>
      <c r="H263">
        <v>280</v>
      </c>
      <c r="I263">
        <v>16.8</v>
      </c>
      <c r="J263">
        <v>8.1999999999999993</v>
      </c>
      <c r="K263">
        <v>235</v>
      </c>
      <c r="L263">
        <v>16.399999999999999</v>
      </c>
      <c r="M263">
        <v>10.7</v>
      </c>
      <c r="N263">
        <v>40</v>
      </c>
      <c r="O263">
        <v>49.3</v>
      </c>
      <c r="P263">
        <v>56.1</v>
      </c>
      <c r="Q263">
        <v>16.100000000000001</v>
      </c>
      <c r="R263">
        <v>105</v>
      </c>
      <c r="S263">
        <v>15000</v>
      </c>
      <c r="T263">
        <v>22700</v>
      </c>
      <c r="U263">
        <v>30400</v>
      </c>
    </row>
    <row r="264" spans="1:21" x14ac:dyDescent="0.25">
      <c r="A264" t="str">
        <f t="shared" si="4"/>
        <v>2015/20165FemaleIN</v>
      </c>
      <c r="B264" t="s">
        <v>38</v>
      </c>
      <c r="C264" t="s">
        <v>140</v>
      </c>
      <c r="D264">
        <v>5</v>
      </c>
      <c r="E264" t="s">
        <v>1</v>
      </c>
      <c r="F264" t="s">
        <v>163</v>
      </c>
      <c r="G264">
        <v>475</v>
      </c>
      <c r="H264">
        <v>450</v>
      </c>
      <c r="I264">
        <v>35</v>
      </c>
      <c r="J264">
        <v>5.7</v>
      </c>
      <c r="K264">
        <v>290</v>
      </c>
      <c r="L264">
        <v>37.700000000000003</v>
      </c>
      <c r="M264">
        <v>3.6</v>
      </c>
      <c r="N264">
        <v>17.899999999999999</v>
      </c>
      <c r="O264">
        <v>22.1</v>
      </c>
      <c r="P264">
        <v>23.7</v>
      </c>
      <c r="Q264">
        <v>5.8</v>
      </c>
      <c r="R264">
        <v>70</v>
      </c>
      <c r="S264">
        <v>18700</v>
      </c>
      <c r="T264">
        <v>28000</v>
      </c>
      <c r="U264">
        <v>44300</v>
      </c>
    </row>
    <row r="265" spans="1:21" x14ac:dyDescent="0.25">
      <c r="A265" t="str">
        <f t="shared" si="4"/>
        <v>2015/20163FemaleIN</v>
      </c>
      <c r="B265" t="s">
        <v>38</v>
      </c>
      <c r="C265" t="s">
        <v>141</v>
      </c>
      <c r="D265">
        <v>3</v>
      </c>
      <c r="E265" t="s">
        <v>1</v>
      </c>
      <c r="F265" t="s">
        <v>163</v>
      </c>
      <c r="G265">
        <v>635</v>
      </c>
      <c r="H265">
        <v>615</v>
      </c>
      <c r="I265">
        <v>30.5</v>
      </c>
      <c r="J265">
        <v>3.6</v>
      </c>
      <c r="K265">
        <v>425</v>
      </c>
      <c r="L265">
        <v>32.4</v>
      </c>
      <c r="M265">
        <v>5</v>
      </c>
      <c r="N265">
        <v>26.7</v>
      </c>
      <c r="O265">
        <v>29.5</v>
      </c>
      <c r="P265">
        <v>32.1</v>
      </c>
      <c r="Q265">
        <v>5.4</v>
      </c>
      <c r="R265">
        <v>155</v>
      </c>
      <c r="S265">
        <v>14600</v>
      </c>
      <c r="T265">
        <v>18700</v>
      </c>
      <c r="U265">
        <v>26000</v>
      </c>
    </row>
    <row r="266" spans="1:21" x14ac:dyDescent="0.25">
      <c r="A266" t="str">
        <f t="shared" si="4"/>
        <v>2015/20161FemaleIN</v>
      </c>
      <c r="B266" t="s">
        <v>38</v>
      </c>
      <c r="C266" t="s">
        <v>142</v>
      </c>
      <c r="D266">
        <v>1</v>
      </c>
      <c r="E266" t="s">
        <v>1</v>
      </c>
      <c r="F266" t="s">
        <v>163</v>
      </c>
      <c r="G266">
        <v>540</v>
      </c>
      <c r="H266">
        <v>530</v>
      </c>
      <c r="I266">
        <v>34.799999999999997</v>
      </c>
      <c r="J266">
        <v>1.1000000000000001</v>
      </c>
      <c r="K266">
        <v>345</v>
      </c>
      <c r="L266">
        <v>23.1</v>
      </c>
      <c r="M266">
        <v>4.0999999999999996</v>
      </c>
      <c r="N266">
        <v>14.8</v>
      </c>
      <c r="O266">
        <v>21.1</v>
      </c>
      <c r="P266">
        <v>38</v>
      </c>
      <c r="Q266">
        <v>23.1</v>
      </c>
      <c r="R266">
        <v>75</v>
      </c>
      <c r="S266">
        <v>16100</v>
      </c>
      <c r="T266">
        <v>20900</v>
      </c>
      <c r="U266">
        <v>29300</v>
      </c>
    </row>
    <row r="267" spans="1:21" x14ac:dyDescent="0.25">
      <c r="A267" t="str">
        <f t="shared" si="4"/>
        <v>2015/20165Female + maleIN</v>
      </c>
      <c r="B267" t="s">
        <v>38</v>
      </c>
      <c r="C267" t="s">
        <v>140</v>
      </c>
      <c r="D267">
        <v>5</v>
      </c>
      <c r="E267" t="s">
        <v>127</v>
      </c>
      <c r="F267" t="s">
        <v>163</v>
      </c>
      <c r="G267">
        <v>1360</v>
      </c>
      <c r="H267">
        <v>1270</v>
      </c>
      <c r="I267">
        <v>28.9</v>
      </c>
      <c r="J267">
        <v>6.4</v>
      </c>
      <c r="K267">
        <v>905</v>
      </c>
      <c r="L267">
        <v>43.7</v>
      </c>
      <c r="M267">
        <v>2.8</v>
      </c>
      <c r="N267">
        <v>19.600000000000001</v>
      </c>
      <c r="O267">
        <v>22.8</v>
      </c>
      <c r="P267">
        <v>24.6</v>
      </c>
      <c r="Q267">
        <v>5</v>
      </c>
      <c r="R267">
        <v>220</v>
      </c>
      <c r="S267">
        <v>19000</v>
      </c>
      <c r="T267">
        <v>28200</v>
      </c>
      <c r="U267">
        <v>41000</v>
      </c>
    </row>
    <row r="268" spans="1:21" x14ac:dyDescent="0.25">
      <c r="A268" t="str">
        <f t="shared" si="4"/>
        <v>2015/20163Female + maleIN</v>
      </c>
      <c r="B268" t="s">
        <v>38</v>
      </c>
      <c r="C268" t="s">
        <v>141</v>
      </c>
      <c r="D268">
        <v>3</v>
      </c>
      <c r="E268" t="s">
        <v>127</v>
      </c>
      <c r="F268" t="s">
        <v>163</v>
      </c>
      <c r="G268">
        <v>1670</v>
      </c>
      <c r="H268">
        <v>1615</v>
      </c>
      <c r="I268">
        <v>28.5</v>
      </c>
      <c r="J268">
        <v>3.5</v>
      </c>
      <c r="K268">
        <v>1155</v>
      </c>
      <c r="L268">
        <v>41.6</v>
      </c>
      <c r="M268">
        <v>3.8</v>
      </c>
      <c r="N268">
        <v>20.3</v>
      </c>
      <c r="O268">
        <v>23</v>
      </c>
      <c r="P268">
        <v>26.1</v>
      </c>
      <c r="Q268">
        <v>5.8</v>
      </c>
      <c r="R268">
        <v>300</v>
      </c>
      <c r="S268">
        <v>15700</v>
      </c>
      <c r="T268">
        <v>21200</v>
      </c>
      <c r="U268">
        <v>31100</v>
      </c>
    </row>
    <row r="269" spans="1:21" x14ac:dyDescent="0.25">
      <c r="A269" t="str">
        <f t="shared" si="4"/>
        <v>2015/20161Female + maleIN</v>
      </c>
      <c r="B269" t="s">
        <v>38</v>
      </c>
      <c r="C269" t="s">
        <v>142</v>
      </c>
      <c r="D269">
        <v>1</v>
      </c>
      <c r="E269" t="s">
        <v>127</v>
      </c>
      <c r="F269" t="s">
        <v>163</v>
      </c>
      <c r="G269">
        <v>1500</v>
      </c>
      <c r="H269">
        <v>1470</v>
      </c>
      <c r="I269">
        <v>32.1</v>
      </c>
      <c r="J269">
        <v>2.1</v>
      </c>
      <c r="K269">
        <v>1000</v>
      </c>
      <c r="L269">
        <v>29.3</v>
      </c>
      <c r="M269">
        <v>4.4000000000000004</v>
      </c>
      <c r="N269">
        <v>13.8</v>
      </c>
      <c r="O269">
        <v>19.600000000000001</v>
      </c>
      <c r="P269">
        <v>34.299999999999997</v>
      </c>
      <c r="Q269">
        <v>20.6</v>
      </c>
      <c r="R269">
        <v>170</v>
      </c>
      <c r="S269">
        <v>16500</v>
      </c>
      <c r="T269">
        <v>23200</v>
      </c>
      <c r="U269">
        <v>31500</v>
      </c>
    </row>
    <row r="270" spans="1:21" x14ac:dyDescent="0.25">
      <c r="A270" t="str">
        <f t="shared" si="4"/>
        <v>2015/20165MaleIN</v>
      </c>
      <c r="B270" t="s">
        <v>38</v>
      </c>
      <c r="C270" t="s">
        <v>140</v>
      </c>
      <c r="D270">
        <v>5</v>
      </c>
      <c r="E270" t="s">
        <v>2</v>
      </c>
      <c r="F270" t="s">
        <v>163</v>
      </c>
      <c r="G270">
        <v>885</v>
      </c>
      <c r="H270">
        <v>825</v>
      </c>
      <c r="I270">
        <v>25.5</v>
      </c>
      <c r="J270">
        <v>6.8</v>
      </c>
      <c r="K270">
        <v>615</v>
      </c>
      <c r="L270">
        <v>47</v>
      </c>
      <c r="M270">
        <v>2.4</v>
      </c>
      <c r="N270">
        <v>20.5</v>
      </c>
      <c r="O270">
        <v>23.2</v>
      </c>
      <c r="P270">
        <v>25.1</v>
      </c>
      <c r="Q270">
        <v>4.5999999999999996</v>
      </c>
      <c r="R270">
        <v>150</v>
      </c>
      <c r="S270">
        <v>19000</v>
      </c>
      <c r="T270">
        <v>28200</v>
      </c>
      <c r="U270">
        <v>38800</v>
      </c>
    </row>
    <row r="271" spans="1:21" x14ac:dyDescent="0.25">
      <c r="A271" t="str">
        <f t="shared" si="4"/>
        <v>2015/20163MaleIN</v>
      </c>
      <c r="B271" t="s">
        <v>38</v>
      </c>
      <c r="C271" t="s">
        <v>141</v>
      </c>
      <c r="D271">
        <v>3</v>
      </c>
      <c r="E271" t="s">
        <v>2</v>
      </c>
      <c r="F271" t="s">
        <v>163</v>
      </c>
      <c r="G271">
        <v>1035</v>
      </c>
      <c r="H271">
        <v>1000</v>
      </c>
      <c r="I271">
        <v>27.3</v>
      </c>
      <c r="J271">
        <v>3.5</v>
      </c>
      <c r="K271">
        <v>725</v>
      </c>
      <c r="L271">
        <v>47.2</v>
      </c>
      <c r="M271">
        <v>3</v>
      </c>
      <c r="N271">
        <v>16.3</v>
      </c>
      <c r="O271">
        <v>19</v>
      </c>
      <c r="P271">
        <v>22.4</v>
      </c>
      <c r="Q271">
        <v>6.1</v>
      </c>
      <c r="R271">
        <v>145</v>
      </c>
      <c r="S271">
        <v>18700</v>
      </c>
      <c r="T271">
        <v>23400</v>
      </c>
      <c r="U271">
        <v>34400</v>
      </c>
    </row>
    <row r="272" spans="1:21" x14ac:dyDescent="0.25">
      <c r="A272" t="str">
        <f t="shared" si="4"/>
        <v>2015/20161MaleIN</v>
      </c>
      <c r="B272" t="s">
        <v>38</v>
      </c>
      <c r="C272" t="s">
        <v>142</v>
      </c>
      <c r="D272">
        <v>1</v>
      </c>
      <c r="E272" t="s">
        <v>2</v>
      </c>
      <c r="F272" t="s">
        <v>163</v>
      </c>
      <c r="G272">
        <v>960</v>
      </c>
      <c r="H272">
        <v>935</v>
      </c>
      <c r="I272">
        <v>30.5</v>
      </c>
      <c r="J272">
        <v>2.6</v>
      </c>
      <c r="K272">
        <v>650</v>
      </c>
      <c r="L272">
        <v>32.799999999999997</v>
      </c>
      <c r="M272">
        <v>4.5</v>
      </c>
      <c r="N272">
        <v>13.1</v>
      </c>
      <c r="O272">
        <v>18.8</v>
      </c>
      <c r="P272">
        <v>32.200000000000003</v>
      </c>
      <c r="Q272">
        <v>19.100000000000001</v>
      </c>
      <c r="R272">
        <v>100</v>
      </c>
      <c r="S272">
        <v>16800</v>
      </c>
      <c r="T272">
        <v>26700</v>
      </c>
      <c r="U272">
        <v>32200</v>
      </c>
    </row>
    <row r="273" spans="1:21" x14ac:dyDescent="0.25">
      <c r="A273" t="str">
        <f t="shared" si="4"/>
        <v>2015/20165FemaleIT</v>
      </c>
      <c r="B273" t="s">
        <v>38</v>
      </c>
      <c r="C273" t="s">
        <v>140</v>
      </c>
      <c r="D273">
        <v>5</v>
      </c>
      <c r="E273" t="s">
        <v>1</v>
      </c>
      <c r="F273" t="s">
        <v>164</v>
      </c>
      <c r="G273">
        <v>270</v>
      </c>
      <c r="H273">
        <v>260</v>
      </c>
      <c r="I273">
        <v>19.600000000000001</v>
      </c>
      <c r="J273">
        <v>4.4000000000000004</v>
      </c>
      <c r="K273">
        <v>210</v>
      </c>
      <c r="L273">
        <v>26.2</v>
      </c>
      <c r="M273">
        <v>5.8</v>
      </c>
      <c r="N273">
        <v>39.200000000000003</v>
      </c>
      <c r="O273">
        <v>45.8</v>
      </c>
      <c r="P273">
        <v>48.5</v>
      </c>
      <c r="Q273">
        <v>9.1999999999999993</v>
      </c>
      <c r="R273">
        <v>95</v>
      </c>
      <c r="S273">
        <v>17200</v>
      </c>
      <c r="T273">
        <v>25300</v>
      </c>
      <c r="U273">
        <v>39500</v>
      </c>
    </row>
    <row r="274" spans="1:21" x14ac:dyDescent="0.25">
      <c r="A274" t="str">
        <f t="shared" si="4"/>
        <v>2015/20163FemaleIT</v>
      </c>
      <c r="B274" t="s">
        <v>38</v>
      </c>
      <c r="C274" t="s">
        <v>141</v>
      </c>
      <c r="D274">
        <v>3</v>
      </c>
      <c r="E274" t="s">
        <v>1</v>
      </c>
      <c r="F274" t="s">
        <v>164</v>
      </c>
      <c r="G274">
        <v>350</v>
      </c>
      <c r="H274">
        <v>340</v>
      </c>
      <c r="I274">
        <v>19.2</v>
      </c>
      <c r="J274">
        <v>3.2</v>
      </c>
      <c r="K274">
        <v>275</v>
      </c>
      <c r="L274">
        <v>24.9</v>
      </c>
      <c r="M274">
        <v>4.7</v>
      </c>
      <c r="N274">
        <v>37</v>
      </c>
      <c r="O274">
        <v>44.4</v>
      </c>
      <c r="P274">
        <v>51.2</v>
      </c>
      <c r="Q274">
        <v>14.2</v>
      </c>
      <c r="R274">
        <v>115</v>
      </c>
      <c r="S274">
        <v>16200</v>
      </c>
      <c r="T274">
        <v>22700</v>
      </c>
      <c r="U274">
        <v>27400</v>
      </c>
    </row>
    <row r="275" spans="1:21" x14ac:dyDescent="0.25">
      <c r="A275" t="str">
        <f t="shared" si="4"/>
        <v>2015/20161FemaleIT</v>
      </c>
      <c r="B275" t="s">
        <v>38</v>
      </c>
      <c r="C275" t="s">
        <v>142</v>
      </c>
      <c r="D275">
        <v>1</v>
      </c>
      <c r="E275" t="s">
        <v>1</v>
      </c>
      <c r="F275" t="s">
        <v>164</v>
      </c>
      <c r="G275">
        <v>520</v>
      </c>
      <c r="H275">
        <v>505</v>
      </c>
      <c r="I275">
        <v>11.7</v>
      </c>
      <c r="J275">
        <v>2.5</v>
      </c>
      <c r="K275">
        <v>445</v>
      </c>
      <c r="L275">
        <v>15.4</v>
      </c>
      <c r="M275">
        <v>8.5</v>
      </c>
      <c r="N275">
        <v>29.9</v>
      </c>
      <c r="O275">
        <v>45.5</v>
      </c>
      <c r="P275">
        <v>64.400000000000006</v>
      </c>
      <c r="Q275">
        <v>34.5</v>
      </c>
      <c r="R275">
        <v>135</v>
      </c>
      <c r="S275">
        <v>12400</v>
      </c>
      <c r="T275">
        <v>19400</v>
      </c>
      <c r="U275">
        <v>25600</v>
      </c>
    </row>
    <row r="276" spans="1:21" x14ac:dyDescent="0.25">
      <c r="A276" t="str">
        <f t="shared" si="4"/>
        <v>2015/20165Female + maleIT</v>
      </c>
      <c r="B276" t="s">
        <v>38</v>
      </c>
      <c r="C276" t="s">
        <v>140</v>
      </c>
      <c r="D276">
        <v>5</v>
      </c>
      <c r="E276" t="s">
        <v>127</v>
      </c>
      <c r="F276" t="s">
        <v>164</v>
      </c>
      <c r="G276">
        <v>510</v>
      </c>
      <c r="H276">
        <v>485</v>
      </c>
      <c r="I276">
        <v>22.5</v>
      </c>
      <c r="J276">
        <v>4.9000000000000004</v>
      </c>
      <c r="K276">
        <v>375</v>
      </c>
      <c r="L276">
        <v>26.9</v>
      </c>
      <c r="M276">
        <v>6</v>
      </c>
      <c r="N276">
        <v>36.200000000000003</v>
      </c>
      <c r="O276">
        <v>41.9</v>
      </c>
      <c r="P276">
        <v>44.6</v>
      </c>
      <c r="Q276">
        <v>8.5</v>
      </c>
      <c r="R276">
        <v>160</v>
      </c>
      <c r="S276">
        <v>19000</v>
      </c>
      <c r="T276">
        <v>26700</v>
      </c>
      <c r="U276">
        <v>39500</v>
      </c>
    </row>
    <row r="277" spans="1:21" x14ac:dyDescent="0.25">
      <c r="A277" t="str">
        <f t="shared" si="4"/>
        <v>2015/20163Female + maleIT</v>
      </c>
      <c r="B277" t="s">
        <v>38</v>
      </c>
      <c r="C277" t="s">
        <v>141</v>
      </c>
      <c r="D277">
        <v>3</v>
      </c>
      <c r="E277" t="s">
        <v>127</v>
      </c>
      <c r="F277" t="s">
        <v>164</v>
      </c>
      <c r="G277">
        <v>635</v>
      </c>
      <c r="H277">
        <v>615</v>
      </c>
      <c r="I277">
        <v>19.8</v>
      </c>
      <c r="J277">
        <v>3</v>
      </c>
      <c r="K277">
        <v>495</v>
      </c>
      <c r="L277">
        <v>23.7</v>
      </c>
      <c r="M277">
        <v>4.7</v>
      </c>
      <c r="N277">
        <v>36.6</v>
      </c>
      <c r="O277">
        <v>44.1</v>
      </c>
      <c r="P277">
        <v>51.7</v>
      </c>
      <c r="Q277">
        <v>15.1</v>
      </c>
      <c r="R277">
        <v>210</v>
      </c>
      <c r="S277">
        <v>17600</v>
      </c>
      <c r="T277">
        <v>23800</v>
      </c>
      <c r="U277">
        <v>30400</v>
      </c>
    </row>
    <row r="278" spans="1:21" x14ac:dyDescent="0.25">
      <c r="A278" t="str">
        <f t="shared" si="4"/>
        <v>2015/20161Female + maleIT</v>
      </c>
      <c r="B278" t="s">
        <v>38</v>
      </c>
      <c r="C278" t="s">
        <v>142</v>
      </c>
      <c r="D278">
        <v>1</v>
      </c>
      <c r="E278" t="s">
        <v>127</v>
      </c>
      <c r="F278" t="s">
        <v>164</v>
      </c>
      <c r="G278">
        <v>950</v>
      </c>
      <c r="H278">
        <v>930</v>
      </c>
      <c r="I278">
        <v>13.1</v>
      </c>
      <c r="J278">
        <v>2</v>
      </c>
      <c r="K278">
        <v>810</v>
      </c>
      <c r="L278">
        <v>15.3</v>
      </c>
      <c r="M278">
        <v>7.6</v>
      </c>
      <c r="N278">
        <v>28.4</v>
      </c>
      <c r="O278">
        <v>42.6</v>
      </c>
      <c r="P278">
        <v>64</v>
      </c>
      <c r="Q278">
        <v>35.6</v>
      </c>
      <c r="R278">
        <v>235</v>
      </c>
      <c r="S278">
        <v>13900</v>
      </c>
      <c r="T278">
        <v>20900</v>
      </c>
      <c r="U278">
        <v>27100</v>
      </c>
    </row>
    <row r="279" spans="1:21" x14ac:dyDescent="0.25">
      <c r="A279" t="str">
        <f t="shared" si="4"/>
        <v>2015/20165MaleIT</v>
      </c>
      <c r="B279" t="s">
        <v>38</v>
      </c>
      <c r="C279" t="s">
        <v>140</v>
      </c>
      <c r="D279">
        <v>5</v>
      </c>
      <c r="E279" t="s">
        <v>2</v>
      </c>
      <c r="F279" t="s">
        <v>164</v>
      </c>
      <c r="G279">
        <v>235</v>
      </c>
      <c r="H279">
        <v>225</v>
      </c>
      <c r="I279">
        <v>25.9</v>
      </c>
      <c r="J279">
        <v>5.5</v>
      </c>
      <c r="K279">
        <v>165</v>
      </c>
      <c r="L279">
        <v>27.7</v>
      </c>
      <c r="M279">
        <v>6.2</v>
      </c>
      <c r="N279">
        <v>32.6</v>
      </c>
      <c r="O279">
        <v>37.5</v>
      </c>
      <c r="P279">
        <v>40.200000000000003</v>
      </c>
      <c r="Q279">
        <v>7.6</v>
      </c>
      <c r="R279">
        <v>65</v>
      </c>
      <c r="S279">
        <v>22700</v>
      </c>
      <c r="T279">
        <v>28900</v>
      </c>
      <c r="U279">
        <v>40300</v>
      </c>
    </row>
    <row r="280" spans="1:21" x14ac:dyDescent="0.25">
      <c r="A280" t="str">
        <f t="shared" si="4"/>
        <v>2015/20163MaleIT</v>
      </c>
      <c r="B280" t="s">
        <v>38</v>
      </c>
      <c r="C280" t="s">
        <v>141</v>
      </c>
      <c r="D280">
        <v>3</v>
      </c>
      <c r="E280" t="s">
        <v>2</v>
      </c>
      <c r="F280" t="s">
        <v>164</v>
      </c>
      <c r="G280">
        <v>285</v>
      </c>
      <c r="H280">
        <v>275</v>
      </c>
      <c r="I280">
        <v>20.6</v>
      </c>
      <c r="J280">
        <v>2.8</v>
      </c>
      <c r="K280">
        <v>220</v>
      </c>
      <c r="L280">
        <v>22.4</v>
      </c>
      <c r="M280">
        <v>4.7</v>
      </c>
      <c r="N280">
        <v>36.1</v>
      </c>
      <c r="O280">
        <v>43.7</v>
      </c>
      <c r="P280">
        <v>52.3</v>
      </c>
      <c r="Q280">
        <v>16.2</v>
      </c>
      <c r="R280">
        <v>95</v>
      </c>
      <c r="S280">
        <v>20500</v>
      </c>
      <c r="T280">
        <v>26400</v>
      </c>
      <c r="U280">
        <v>32800</v>
      </c>
    </row>
    <row r="281" spans="1:21" x14ac:dyDescent="0.25">
      <c r="A281" t="str">
        <f t="shared" si="4"/>
        <v>2015/20161MaleIT</v>
      </c>
      <c r="B281" t="s">
        <v>38</v>
      </c>
      <c r="C281" t="s">
        <v>142</v>
      </c>
      <c r="D281">
        <v>1</v>
      </c>
      <c r="E281" t="s">
        <v>2</v>
      </c>
      <c r="F281" t="s">
        <v>164</v>
      </c>
      <c r="G281">
        <v>430</v>
      </c>
      <c r="H281">
        <v>425</v>
      </c>
      <c r="I281">
        <v>14.8</v>
      </c>
      <c r="J281">
        <v>1.4</v>
      </c>
      <c r="K281">
        <v>360</v>
      </c>
      <c r="L281">
        <v>15.1</v>
      </c>
      <c r="M281">
        <v>6.6</v>
      </c>
      <c r="N281">
        <v>26.6</v>
      </c>
      <c r="O281">
        <v>39.1</v>
      </c>
      <c r="P281">
        <v>63.5</v>
      </c>
      <c r="Q281">
        <v>36.9</v>
      </c>
      <c r="R281">
        <v>105</v>
      </c>
      <c r="S281">
        <v>16500</v>
      </c>
      <c r="T281">
        <v>23100</v>
      </c>
      <c r="U281">
        <v>28900</v>
      </c>
    </row>
    <row r="282" spans="1:21" x14ac:dyDescent="0.25">
      <c r="A282" t="str">
        <f t="shared" si="4"/>
        <v>2015/20165FemaleKR</v>
      </c>
      <c r="B282" t="s">
        <v>38</v>
      </c>
      <c r="C282" t="s">
        <v>140</v>
      </c>
      <c r="D282">
        <v>5</v>
      </c>
      <c r="E282" t="s">
        <v>1</v>
      </c>
      <c r="F282" t="s">
        <v>182</v>
      </c>
      <c r="G282">
        <v>275</v>
      </c>
      <c r="H282">
        <v>260</v>
      </c>
      <c r="I282">
        <v>59.8</v>
      </c>
      <c r="J282">
        <v>5.4</v>
      </c>
      <c r="K282">
        <v>105</v>
      </c>
      <c r="L282">
        <v>26.1</v>
      </c>
      <c r="M282">
        <v>1.5</v>
      </c>
      <c r="N282">
        <v>10.7</v>
      </c>
      <c r="O282">
        <v>11.5</v>
      </c>
      <c r="P282">
        <v>12.6</v>
      </c>
      <c r="Q282">
        <v>1.9</v>
      </c>
      <c r="R282">
        <v>25</v>
      </c>
      <c r="S282">
        <v>21600</v>
      </c>
      <c r="T282">
        <v>25600</v>
      </c>
      <c r="U282">
        <v>35700</v>
      </c>
    </row>
    <row r="283" spans="1:21" x14ac:dyDescent="0.25">
      <c r="A283" t="str">
        <f t="shared" si="4"/>
        <v>2015/20163FemaleKR</v>
      </c>
      <c r="B283" t="s">
        <v>38</v>
      </c>
      <c r="C283" t="s">
        <v>141</v>
      </c>
      <c r="D283">
        <v>3</v>
      </c>
      <c r="E283" t="s">
        <v>1</v>
      </c>
      <c r="F283" t="s">
        <v>182</v>
      </c>
      <c r="G283">
        <v>280</v>
      </c>
      <c r="H283">
        <v>280</v>
      </c>
      <c r="I283">
        <v>60.8</v>
      </c>
      <c r="J283">
        <v>0.4</v>
      </c>
      <c r="K283">
        <v>110</v>
      </c>
      <c r="L283">
        <v>21.2</v>
      </c>
      <c r="M283">
        <v>1.1000000000000001</v>
      </c>
      <c r="N283">
        <v>11.9</v>
      </c>
      <c r="O283">
        <v>13.7</v>
      </c>
      <c r="P283">
        <v>16.899999999999999</v>
      </c>
      <c r="Q283">
        <v>5</v>
      </c>
      <c r="R283">
        <v>30</v>
      </c>
      <c r="S283">
        <v>20100</v>
      </c>
      <c r="T283">
        <v>26700</v>
      </c>
      <c r="U283">
        <v>34000</v>
      </c>
    </row>
    <row r="284" spans="1:21" x14ac:dyDescent="0.25">
      <c r="A284" t="str">
        <f t="shared" si="4"/>
        <v>2015/20161FemaleKR</v>
      </c>
      <c r="B284" t="s">
        <v>38</v>
      </c>
      <c r="C284" t="s">
        <v>142</v>
      </c>
      <c r="D284">
        <v>1</v>
      </c>
      <c r="E284" t="s">
        <v>1</v>
      </c>
      <c r="F284" t="s">
        <v>182</v>
      </c>
      <c r="G284">
        <v>335</v>
      </c>
      <c r="H284">
        <v>335</v>
      </c>
      <c r="I284">
        <v>51.7</v>
      </c>
      <c r="J284">
        <v>0</v>
      </c>
      <c r="K284">
        <v>160</v>
      </c>
      <c r="L284">
        <v>19.5</v>
      </c>
      <c r="M284">
        <v>2.7</v>
      </c>
      <c r="N284">
        <v>8.1</v>
      </c>
      <c r="O284">
        <v>9.6</v>
      </c>
      <c r="P284">
        <v>26.1</v>
      </c>
      <c r="Q284">
        <v>18</v>
      </c>
      <c r="R284">
        <v>20</v>
      </c>
      <c r="S284">
        <v>13900</v>
      </c>
      <c r="T284">
        <v>16800</v>
      </c>
      <c r="U284">
        <v>20500</v>
      </c>
    </row>
    <row r="285" spans="1:21" x14ac:dyDescent="0.25">
      <c r="A285" t="str">
        <f t="shared" si="4"/>
        <v>2015/20165Female + maleKR</v>
      </c>
      <c r="B285" t="s">
        <v>38</v>
      </c>
      <c r="C285" t="s">
        <v>140</v>
      </c>
      <c r="D285">
        <v>5</v>
      </c>
      <c r="E285" t="s">
        <v>127</v>
      </c>
      <c r="F285" t="s">
        <v>182</v>
      </c>
      <c r="G285">
        <v>505</v>
      </c>
      <c r="H285">
        <v>485</v>
      </c>
      <c r="I285">
        <v>63.6</v>
      </c>
      <c r="J285">
        <v>3.8</v>
      </c>
      <c r="K285">
        <v>175</v>
      </c>
      <c r="L285">
        <v>20.8</v>
      </c>
      <c r="M285">
        <v>1.4</v>
      </c>
      <c r="N285">
        <v>11.1</v>
      </c>
      <c r="O285">
        <v>12.1</v>
      </c>
      <c r="P285">
        <v>14.2</v>
      </c>
      <c r="Q285">
        <v>3.1</v>
      </c>
      <c r="R285">
        <v>45</v>
      </c>
      <c r="S285">
        <v>23800</v>
      </c>
      <c r="T285">
        <v>27100</v>
      </c>
      <c r="U285">
        <v>43200</v>
      </c>
    </row>
    <row r="286" spans="1:21" x14ac:dyDescent="0.25">
      <c r="A286" t="str">
        <f t="shared" si="4"/>
        <v>2015/20163Female + maleKR</v>
      </c>
      <c r="B286" t="s">
        <v>38</v>
      </c>
      <c r="C286" t="s">
        <v>141</v>
      </c>
      <c r="D286">
        <v>3</v>
      </c>
      <c r="E286" t="s">
        <v>127</v>
      </c>
      <c r="F286" t="s">
        <v>182</v>
      </c>
      <c r="G286">
        <v>520</v>
      </c>
      <c r="H286">
        <v>520</v>
      </c>
      <c r="I286">
        <v>62.5</v>
      </c>
      <c r="J286">
        <v>0.4</v>
      </c>
      <c r="K286">
        <v>195</v>
      </c>
      <c r="L286">
        <v>20.100000000000001</v>
      </c>
      <c r="M286">
        <v>1.5</v>
      </c>
      <c r="N286">
        <v>10</v>
      </c>
      <c r="O286">
        <v>11.8</v>
      </c>
      <c r="P286">
        <v>15.8</v>
      </c>
      <c r="Q286">
        <v>5.8</v>
      </c>
      <c r="R286">
        <v>45</v>
      </c>
      <c r="S286">
        <v>20100</v>
      </c>
      <c r="T286">
        <v>26700</v>
      </c>
      <c r="U286">
        <v>34400</v>
      </c>
    </row>
    <row r="287" spans="1:21" x14ac:dyDescent="0.25">
      <c r="A287" t="str">
        <f t="shared" si="4"/>
        <v>2015/20161Female + maleKR</v>
      </c>
      <c r="B287" t="s">
        <v>38</v>
      </c>
      <c r="C287" t="s">
        <v>142</v>
      </c>
      <c r="D287">
        <v>1</v>
      </c>
      <c r="E287" t="s">
        <v>127</v>
      </c>
      <c r="F287" t="s">
        <v>182</v>
      </c>
      <c r="G287">
        <v>625</v>
      </c>
      <c r="H287">
        <v>625</v>
      </c>
      <c r="I287">
        <v>55.8</v>
      </c>
      <c r="J287">
        <v>0</v>
      </c>
      <c r="K287">
        <v>275</v>
      </c>
      <c r="L287">
        <v>16.3</v>
      </c>
      <c r="M287">
        <v>3.3</v>
      </c>
      <c r="N287">
        <v>6.2</v>
      </c>
      <c r="O287">
        <v>7.7</v>
      </c>
      <c r="P287">
        <v>24.6</v>
      </c>
      <c r="Q287">
        <v>18.3</v>
      </c>
      <c r="R287">
        <v>35</v>
      </c>
      <c r="S287">
        <v>12400</v>
      </c>
      <c r="T287">
        <v>16800</v>
      </c>
      <c r="U287">
        <v>22700</v>
      </c>
    </row>
    <row r="288" spans="1:21" x14ac:dyDescent="0.25">
      <c r="A288" t="str">
        <f t="shared" si="4"/>
        <v>2015/20165MaleKR</v>
      </c>
      <c r="B288" t="s">
        <v>38</v>
      </c>
      <c r="C288" t="s">
        <v>140</v>
      </c>
      <c r="D288">
        <v>5</v>
      </c>
      <c r="E288" t="s">
        <v>2</v>
      </c>
      <c r="F288" t="s">
        <v>182</v>
      </c>
      <c r="G288">
        <v>230</v>
      </c>
      <c r="H288">
        <v>225</v>
      </c>
      <c r="I288">
        <v>68</v>
      </c>
      <c r="J288">
        <v>1.7</v>
      </c>
      <c r="K288">
        <v>70</v>
      </c>
      <c r="L288">
        <v>14.7</v>
      </c>
      <c r="M288">
        <v>1.3</v>
      </c>
      <c r="N288">
        <v>11.6</v>
      </c>
      <c r="O288">
        <v>12.9</v>
      </c>
      <c r="P288">
        <v>16</v>
      </c>
      <c r="Q288">
        <v>4.4000000000000004</v>
      </c>
      <c r="R288">
        <v>20</v>
      </c>
      <c r="S288">
        <v>26000</v>
      </c>
      <c r="T288">
        <v>39900</v>
      </c>
      <c r="U288">
        <v>49000</v>
      </c>
    </row>
    <row r="289" spans="1:21" x14ac:dyDescent="0.25">
      <c r="A289" t="str">
        <f t="shared" si="4"/>
        <v>2015/20163MaleKR</v>
      </c>
      <c r="B289" t="s">
        <v>38</v>
      </c>
      <c r="C289" t="s">
        <v>141</v>
      </c>
      <c r="D289">
        <v>3</v>
      </c>
      <c r="E289" t="s">
        <v>2</v>
      </c>
      <c r="F289" t="s">
        <v>182</v>
      </c>
      <c r="G289">
        <v>240</v>
      </c>
      <c r="H289">
        <v>240</v>
      </c>
      <c r="I289">
        <v>64.599999999999994</v>
      </c>
      <c r="J289">
        <v>0.4</v>
      </c>
      <c r="K289">
        <v>85</v>
      </c>
      <c r="L289">
        <v>18.8</v>
      </c>
      <c r="M289">
        <v>2.1</v>
      </c>
      <c r="N289">
        <v>7.9</v>
      </c>
      <c r="O289">
        <v>9.6</v>
      </c>
      <c r="P289">
        <v>14.6</v>
      </c>
      <c r="Q289">
        <v>6.7</v>
      </c>
      <c r="R289">
        <v>15</v>
      </c>
      <c r="S289">
        <v>20100</v>
      </c>
      <c r="T289">
        <v>26400</v>
      </c>
      <c r="U289">
        <v>39500</v>
      </c>
    </row>
    <row r="290" spans="1:21" x14ac:dyDescent="0.25">
      <c r="A290" t="str">
        <f t="shared" si="4"/>
        <v>2015/20161MaleKR</v>
      </c>
      <c r="B290" t="s">
        <v>38</v>
      </c>
      <c r="C290" t="s">
        <v>142</v>
      </c>
      <c r="D290">
        <v>1</v>
      </c>
      <c r="E290" t="s">
        <v>2</v>
      </c>
      <c r="F290" t="s">
        <v>182</v>
      </c>
      <c r="G290">
        <v>295</v>
      </c>
      <c r="H290">
        <v>295</v>
      </c>
      <c r="I290">
        <v>60.5</v>
      </c>
      <c r="J290">
        <v>0</v>
      </c>
      <c r="K290">
        <v>115</v>
      </c>
      <c r="L290">
        <v>12.6</v>
      </c>
      <c r="M290">
        <v>4.0999999999999996</v>
      </c>
      <c r="N290">
        <v>4.0999999999999996</v>
      </c>
      <c r="O290">
        <v>5.4</v>
      </c>
      <c r="P290">
        <v>22.8</v>
      </c>
      <c r="Q290">
        <v>18.7</v>
      </c>
      <c r="R290">
        <v>10</v>
      </c>
      <c r="S290">
        <v>12100</v>
      </c>
      <c r="T290">
        <v>17900</v>
      </c>
      <c r="U290">
        <v>31900</v>
      </c>
    </row>
    <row r="291" spans="1:21" x14ac:dyDescent="0.25">
      <c r="A291" t="str">
        <f t="shared" si="4"/>
        <v>2015/20165FemaleMY</v>
      </c>
      <c r="B291" t="s">
        <v>38</v>
      </c>
      <c r="C291" t="s">
        <v>140</v>
      </c>
      <c r="D291">
        <v>5</v>
      </c>
      <c r="E291" t="s">
        <v>1</v>
      </c>
      <c r="F291" t="s">
        <v>165</v>
      </c>
      <c r="G291">
        <v>1905</v>
      </c>
      <c r="H291">
        <v>1845</v>
      </c>
      <c r="I291">
        <v>69.8</v>
      </c>
      <c r="J291">
        <v>3.1</v>
      </c>
      <c r="K291">
        <v>555</v>
      </c>
      <c r="L291">
        <v>20.100000000000001</v>
      </c>
      <c r="M291">
        <v>1</v>
      </c>
      <c r="N291">
        <v>6.3</v>
      </c>
      <c r="O291">
        <v>7.8</v>
      </c>
      <c r="P291">
        <v>9.1</v>
      </c>
      <c r="Q291">
        <v>2.8</v>
      </c>
      <c r="R291">
        <v>115</v>
      </c>
      <c r="S291">
        <v>28200</v>
      </c>
      <c r="T291">
        <v>40400</v>
      </c>
      <c r="U291">
        <v>50900</v>
      </c>
    </row>
    <row r="292" spans="1:21" x14ac:dyDescent="0.25">
      <c r="A292" t="str">
        <f t="shared" si="4"/>
        <v>2015/20163FemaleMY</v>
      </c>
      <c r="B292" t="s">
        <v>38</v>
      </c>
      <c r="C292" t="s">
        <v>141</v>
      </c>
      <c r="D292">
        <v>3</v>
      </c>
      <c r="E292" t="s">
        <v>1</v>
      </c>
      <c r="F292" t="s">
        <v>165</v>
      </c>
      <c r="G292">
        <v>2265</v>
      </c>
      <c r="H292">
        <v>2245</v>
      </c>
      <c r="I292">
        <v>75</v>
      </c>
      <c r="J292">
        <v>0.9</v>
      </c>
      <c r="K292">
        <v>560</v>
      </c>
      <c r="L292">
        <v>15.6</v>
      </c>
      <c r="M292">
        <v>0.7</v>
      </c>
      <c r="N292">
        <v>5.6</v>
      </c>
      <c r="O292">
        <v>6.5</v>
      </c>
      <c r="P292">
        <v>8.6999999999999993</v>
      </c>
      <c r="Q292">
        <v>3.2</v>
      </c>
      <c r="R292">
        <v>110</v>
      </c>
      <c r="S292">
        <v>27800</v>
      </c>
      <c r="T292">
        <v>38100</v>
      </c>
      <c r="U292">
        <v>43900</v>
      </c>
    </row>
    <row r="293" spans="1:21" x14ac:dyDescent="0.25">
      <c r="A293" t="str">
        <f t="shared" si="4"/>
        <v>2015/20161FemaleMY</v>
      </c>
      <c r="B293" t="s">
        <v>38</v>
      </c>
      <c r="C293" t="s">
        <v>142</v>
      </c>
      <c r="D293">
        <v>1</v>
      </c>
      <c r="E293" t="s">
        <v>1</v>
      </c>
      <c r="F293" t="s">
        <v>165</v>
      </c>
      <c r="G293">
        <v>2520</v>
      </c>
      <c r="H293">
        <v>2510</v>
      </c>
      <c r="I293">
        <v>64</v>
      </c>
      <c r="J293">
        <v>0.4</v>
      </c>
      <c r="K293">
        <v>905</v>
      </c>
      <c r="L293">
        <v>14.2</v>
      </c>
      <c r="M293">
        <v>2.2000000000000002</v>
      </c>
      <c r="N293">
        <v>6.3</v>
      </c>
      <c r="O293">
        <v>8.1999999999999993</v>
      </c>
      <c r="P293">
        <v>19.600000000000001</v>
      </c>
      <c r="Q293">
        <v>13.3</v>
      </c>
      <c r="R293">
        <v>130</v>
      </c>
      <c r="S293">
        <v>20500</v>
      </c>
      <c r="T293">
        <v>27800</v>
      </c>
      <c r="U293">
        <v>35500</v>
      </c>
    </row>
    <row r="294" spans="1:21" x14ac:dyDescent="0.25">
      <c r="A294" t="str">
        <f t="shared" si="4"/>
        <v>2015/20165Female + maleMY</v>
      </c>
      <c r="B294" t="s">
        <v>38</v>
      </c>
      <c r="C294" t="s">
        <v>140</v>
      </c>
      <c r="D294">
        <v>5</v>
      </c>
      <c r="E294" t="s">
        <v>127</v>
      </c>
      <c r="F294" t="s">
        <v>165</v>
      </c>
      <c r="G294">
        <v>3820</v>
      </c>
      <c r="H294">
        <v>3725</v>
      </c>
      <c r="I294">
        <v>70.099999999999994</v>
      </c>
      <c r="J294">
        <v>2.4</v>
      </c>
      <c r="K294">
        <v>1115</v>
      </c>
      <c r="L294">
        <v>20.399999999999999</v>
      </c>
      <c r="M294">
        <v>0.9</v>
      </c>
      <c r="N294">
        <v>5.9</v>
      </c>
      <c r="O294">
        <v>7.3</v>
      </c>
      <c r="P294">
        <v>8.6</v>
      </c>
      <c r="Q294">
        <v>2.7</v>
      </c>
      <c r="R294">
        <v>205</v>
      </c>
      <c r="S294">
        <v>29600</v>
      </c>
      <c r="T294">
        <v>42600</v>
      </c>
      <c r="U294">
        <v>52300</v>
      </c>
    </row>
    <row r="295" spans="1:21" x14ac:dyDescent="0.25">
      <c r="A295" t="str">
        <f t="shared" si="4"/>
        <v>2015/20163Female + maleMY</v>
      </c>
      <c r="B295" t="s">
        <v>38</v>
      </c>
      <c r="C295" t="s">
        <v>141</v>
      </c>
      <c r="D295">
        <v>3</v>
      </c>
      <c r="E295" t="s">
        <v>127</v>
      </c>
      <c r="F295" t="s">
        <v>165</v>
      </c>
      <c r="G295">
        <v>4530</v>
      </c>
      <c r="H295">
        <v>4495</v>
      </c>
      <c r="I295">
        <v>75.099999999999994</v>
      </c>
      <c r="J295">
        <v>0.8</v>
      </c>
      <c r="K295">
        <v>1120</v>
      </c>
      <c r="L295">
        <v>16.5</v>
      </c>
      <c r="M295">
        <v>0.7</v>
      </c>
      <c r="N295">
        <v>4.7</v>
      </c>
      <c r="O295">
        <v>5.5</v>
      </c>
      <c r="P295">
        <v>7.7</v>
      </c>
      <c r="Q295">
        <v>3</v>
      </c>
      <c r="R295">
        <v>190</v>
      </c>
      <c r="S295">
        <v>28400</v>
      </c>
      <c r="T295">
        <v>39200</v>
      </c>
      <c r="U295">
        <v>43900</v>
      </c>
    </row>
    <row r="296" spans="1:21" x14ac:dyDescent="0.25">
      <c r="A296" t="str">
        <f t="shared" si="4"/>
        <v>2015/20161Female + maleMY</v>
      </c>
      <c r="B296" t="s">
        <v>38</v>
      </c>
      <c r="C296" t="s">
        <v>142</v>
      </c>
      <c r="D296">
        <v>1</v>
      </c>
      <c r="E296" t="s">
        <v>127</v>
      </c>
      <c r="F296" t="s">
        <v>165</v>
      </c>
      <c r="G296">
        <v>4985</v>
      </c>
      <c r="H296">
        <v>4960</v>
      </c>
      <c r="I296">
        <v>67.400000000000006</v>
      </c>
      <c r="J296">
        <v>0.5</v>
      </c>
      <c r="K296">
        <v>1620</v>
      </c>
      <c r="L296">
        <v>13</v>
      </c>
      <c r="M296">
        <v>1.9</v>
      </c>
      <c r="N296">
        <v>5.6</v>
      </c>
      <c r="O296">
        <v>7.2</v>
      </c>
      <c r="P296">
        <v>17.8</v>
      </c>
      <c r="Q296">
        <v>12.1</v>
      </c>
      <c r="R296">
        <v>230</v>
      </c>
      <c r="S296">
        <v>21200</v>
      </c>
      <c r="T296">
        <v>27300</v>
      </c>
      <c r="U296">
        <v>35900</v>
      </c>
    </row>
    <row r="297" spans="1:21" x14ac:dyDescent="0.25">
      <c r="A297" t="str">
        <f t="shared" si="4"/>
        <v>2015/20165MaleMY</v>
      </c>
      <c r="B297" t="s">
        <v>38</v>
      </c>
      <c r="C297" t="s">
        <v>140</v>
      </c>
      <c r="D297">
        <v>5</v>
      </c>
      <c r="E297" t="s">
        <v>2</v>
      </c>
      <c r="F297" t="s">
        <v>165</v>
      </c>
      <c r="G297">
        <v>1915</v>
      </c>
      <c r="H297">
        <v>1880</v>
      </c>
      <c r="I297">
        <v>70.5</v>
      </c>
      <c r="J297">
        <v>1.8</v>
      </c>
      <c r="K297">
        <v>555</v>
      </c>
      <c r="L297">
        <v>20.6</v>
      </c>
      <c r="M297">
        <v>0.9</v>
      </c>
      <c r="N297">
        <v>5.6</v>
      </c>
      <c r="O297">
        <v>6.8</v>
      </c>
      <c r="P297">
        <v>8.1</v>
      </c>
      <c r="Q297">
        <v>2.5</v>
      </c>
      <c r="R297">
        <v>90</v>
      </c>
      <c r="S297">
        <v>30000</v>
      </c>
      <c r="T297">
        <v>46800</v>
      </c>
      <c r="U297">
        <v>57600</v>
      </c>
    </row>
    <row r="298" spans="1:21" x14ac:dyDescent="0.25">
      <c r="A298" t="str">
        <f t="shared" si="4"/>
        <v>2015/20163MaleMY</v>
      </c>
      <c r="B298" t="s">
        <v>38</v>
      </c>
      <c r="C298" t="s">
        <v>141</v>
      </c>
      <c r="D298">
        <v>3</v>
      </c>
      <c r="E298" t="s">
        <v>2</v>
      </c>
      <c r="F298" t="s">
        <v>165</v>
      </c>
      <c r="G298">
        <v>2260</v>
      </c>
      <c r="H298">
        <v>2250</v>
      </c>
      <c r="I298">
        <v>75.2</v>
      </c>
      <c r="J298">
        <v>0.6</v>
      </c>
      <c r="K298">
        <v>560</v>
      </c>
      <c r="L298">
        <v>17.399999999999999</v>
      </c>
      <c r="M298">
        <v>0.7</v>
      </c>
      <c r="N298">
        <v>3.7</v>
      </c>
      <c r="O298">
        <v>4.4000000000000004</v>
      </c>
      <c r="P298">
        <v>6.7</v>
      </c>
      <c r="Q298">
        <v>2.9</v>
      </c>
      <c r="R298">
        <v>80</v>
      </c>
      <c r="S298">
        <v>28500</v>
      </c>
      <c r="T298">
        <v>40300</v>
      </c>
      <c r="U298">
        <v>44700</v>
      </c>
    </row>
    <row r="299" spans="1:21" x14ac:dyDescent="0.25">
      <c r="A299" t="str">
        <f t="shared" si="4"/>
        <v>2015/20161MaleMY</v>
      </c>
      <c r="B299" t="s">
        <v>38</v>
      </c>
      <c r="C299" t="s">
        <v>142</v>
      </c>
      <c r="D299">
        <v>1</v>
      </c>
      <c r="E299" t="s">
        <v>2</v>
      </c>
      <c r="F299" t="s">
        <v>165</v>
      </c>
      <c r="G299">
        <v>2465</v>
      </c>
      <c r="H299">
        <v>2450</v>
      </c>
      <c r="I299">
        <v>70.8</v>
      </c>
      <c r="J299">
        <v>0.6</v>
      </c>
      <c r="K299">
        <v>715</v>
      </c>
      <c r="L299">
        <v>11.7</v>
      </c>
      <c r="M299">
        <v>1.5</v>
      </c>
      <c r="N299">
        <v>5</v>
      </c>
      <c r="O299">
        <v>6.2</v>
      </c>
      <c r="P299">
        <v>15.9</v>
      </c>
      <c r="Q299">
        <v>11</v>
      </c>
      <c r="R299">
        <v>100</v>
      </c>
      <c r="S299">
        <v>22000</v>
      </c>
      <c r="T299">
        <v>27100</v>
      </c>
      <c r="U299">
        <v>36200</v>
      </c>
    </row>
    <row r="300" spans="1:21" x14ac:dyDescent="0.25">
      <c r="A300" t="str">
        <f t="shared" si="4"/>
        <v>2015/20165FemaleNG</v>
      </c>
      <c r="B300" t="s">
        <v>38</v>
      </c>
      <c r="C300" t="s">
        <v>140</v>
      </c>
      <c r="D300">
        <v>5</v>
      </c>
      <c r="E300" t="s">
        <v>1</v>
      </c>
      <c r="F300" t="s">
        <v>166</v>
      </c>
      <c r="G300">
        <v>505</v>
      </c>
      <c r="H300">
        <v>505</v>
      </c>
      <c r="I300">
        <v>29.6</v>
      </c>
      <c r="J300">
        <v>0.8</v>
      </c>
      <c r="K300">
        <v>355</v>
      </c>
      <c r="L300">
        <v>35.799999999999997</v>
      </c>
      <c r="M300">
        <v>3.6</v>
      </c>
      <c r="N300">
        <v>21.7</v>
      </c>
      <c r="O300">
        <v>26.2</v>
      </c>
      <c r="P300">
        <v>31</v>
      </c>
      <c r="Q300">
        <v>9.3000000000000007</v>
      </c>
      <c r="R300">
        <v>95</v>
      </c>
      <c r="S300">
        <v>12800</v>
      </c>
      <c r="T300">
        <v>22000</v>
      </c>
      <c r="U300">
        <v>34000</v>
      </c>
    </row>
    <row r="301" spans="1:21" x14ac:dyDescent="0.25">
      <c r="A301" t="str">
        <f t="shared" si="4"/>
        <v>2015/20163FemaleNG</v>
      </c>
      <c r="B301" t="s">
        <v>38</v>
      </c>
      <c r="C301" t="s">
        <v>141</v>
      </c>
      <c r="D301">
        <v>3</v>
      </c>
      <c r="E301" t="s">
        <v>1</v>
      </c>
      <c r="F301" t="s">
        <v>166</v>
      </c>
      <c r="G301">
        <v>585</v>
      </c>
      <c r="H301">
        <v>580</v>
      </c>
      <c r="I301">
        <v>21.5</v>
      </c>
      <c r="J301">
        <v>1</v>
      </c>
      <c r="K301">
        <v>455</v>
      </c>
      <c r="L301">
        <v>46.8</v>
      </c>
      <c r="M301">
        <v>4</v>
      </c>
      <c r="N301">
        <v>15.7</v>
      </c>
      <c r="O301">
        <v>21</v>
      </c>
      <c r="P301">
        <v>27.7</v>
      </c>
      <c r="Q301">
        <v>12</v>
      </c>
      <c r="R301">
        <v>70</v>
      </c>
      <c r="S301">
        <v>10600</v>
      </c>
      <c r="T301">
        <v>20500</v>
      </c>
      <c r="U301">
        <v>31800</v>
      </c>
    </row>
    <row r="302" spans="1:21" x14ac:dyDescent="0.25">
      <c r="A302" t="str">
        <f t="shared" si="4"/>
        <v>2015/20161FemaleNG</v>
      </c>
      <c r="B302" t="s">
        <v>38</v>
      </c>
      <c r="C302" t="s">
        <v>142</v>
      </c>
      <c r="D302">
        <v>1</v>
      </c>
      <c r="E302" t="s">
        <v>1</v>
      </c>
      <c r="F302" t="s">
        <v>166</v>
      </c>
      <c r="G302">
        <v>760</v>
      </c>
      <c r="H302">
        <v>755</v>
      </c>
      <c r="I302">
        <v>16.100000000000001</v>
      </c>
      <c r="J302">
        <v>0.8</v>
      </c>
      <c r="K302">
        <v>635</v>
      </c>
      <c r="L302">
        <v>24.7</v>
      </c>
      <c r="M302">
        <v>5.3</v>
      </c>
      <c r="N302">
        <v>11.5</v>
      </c>
      <c r="O302">
        <v>27.1</v>
      </c>
      <c r="P302">
        <v>53.8</v>
      </c>
      <c r="Q302">
        <v>42.3</v>
      </c>
      <c r="R302">
        <v>60</v>
      </c>
      <c r="S302">
        <v>7000</v>
      </c>
      <c r="T302">
        <v>17000</v>
      </c>
      <c r="U302">
        <v>26400</v>
      </c>
    </row>
    <row r="303" spans="1:21" x14ac:dyDescent="0.25">
      <c r="A303" t="str">
        <f t="shared" si="4"/>
        <v>2015/20165Female + maleNG</v>
      </c>
      <c r="B303" t="s">
        <v>38</v>
      </c>
      <c r="C303" t="s">
        <v>140</v>
      </c>
      <c r="D303">
        <v>5</v>
      </c>
      <c r="E303" t="s">
        <v>127</v>
      </c>
      <c r="F303" t="s">
        <v>166</v>
      </c>
      <c r="G303">
        <v>1165</v>
      </c>
      <c r="H303">
        <v>1150</v>
      </c>
      <c r="I303">
        <v>25</v>
      </c>
      <c r="J303">
        <v>1.1000000000000001</v>
      </c>
      <c r="K303">
        <v>865</v>
      </c>
      <c r="L303">
        <v>38.5</v>
      </c>
      <c r="M303">
        <v>4.2</v>
      </c>
      <c r="N303">
        <v>23.6</v>
      </c>
      <c r="O303">
        <v>28.9</v>
      </c>
      <c r="P303">
        <v>32.299999999999997</v>
      </c>
      <c r="Q303">
        <v>8.6999999999999993</v>
      </c>
      <c r="R303">
        <v>235</v>
      </c>
      <c r="S303">
        <v>15000</v>
      </c>
      <c r="T303">
        <v>23400</v>
      </c>
      <c r="U303">
        <v>37000</v>
      </c>
    </row>
    <row r="304" spans="1:21" x14ac:dyDescent="0.25">
      <c r="A304" t="str">
        <f t="shared" si="4"/>
        <v>2015/20163Female + maleNG</v>
      </c>
      <c r="B304" t="s">
        <v>38</v>
      </c>
      <c r="C304" t="s">
        <v>141</v>
      </c>
      <c r="D304">
        <v>3</v>
      </c>
      <c r="E304" t="s">
        <v>127</v>
      </c>
      <c r="F304" t="s">
        <v>166</v>
      </c>
      <c r="G304">
        <v>1495</v>
      </c>
      <c r="H304">
        <v>1475</v>
      </c>
      <c r="I304">
        <v>21.7</v>
      </c>
      <c r="J304">
        <v>1.2</v>
      </c>
      <c r="K304">
        <v>1155</v>
      </c>
      <c r="L304">
        <v>44.9</v>
      </c>
      <c r="M304">
        <v>4.5</v>
      </c>
      <c r="N304">
        <v>17.100000000000001</v>
      </c>
      <c r="O304">
        <v>21.7</v>
      </c>
      <c r="P304">
        <v>28.8</v>
      </c>
      <c r="Q304">
        <v>11.7</v>
      </c>
      <c r="R304">
        <v>205</v>
      </c>
      <c r="S304">
        <v>12400</v>
      </c>
      <c r="T304">
        <v>20900</v>
      </c>
      <c r="U304">
        <v>31800</v>
      </c>
    </row>
    <row r="305" spans="1:21" x14ac:dyDescent="0.25">
      <c r="A305" t="str">
        <f t="shared" si="4"/>
        <v>2015/20161Female + maleNG</v>
      </c>
      <c r="B305" t="s">
        <v>38</v>
      </c>
      <c r="C305" t="s">
        <v>142</v>
      </c>
      <c r="D305">
        <v>1</v>
      </c>
      <c r="E305" t="s">
        <v>127</v>
      </c>
      <c r="F305" t="s">
        <v>166</v>
      </c>
      <c r="G305">
        <v>1700</v>
      </c>
      <c r="H305">
        <v>1695</v>
      </c>
      <c r="I305">
        <v>16.8</v>
      </c>
      <c r="J305">
        <v>0.5</v>
      </c>
      <c r="K305">
        <v>1410</v>
      </c>
      <c r="L305">
        <v>24.4</v>
      </c>
      <c r="M305">
        <v>6</v>
      </c>
      <c r="N305">
        <v>11.7</v>
      </c>
      <c r="O305">
        <v>24.9</v>
      </c>
      <c r="P305">
        <v>52.8</v>
      </c>
      <c r="Q305">
        <v>41.1</v>
      </c>
      <c r="R305">
        <v>140</v>
      </c>
      <c r="S305">
        <v>9200</v>
      </c>
      <c r="T305">
        <v>19900</v>
      </c>
      <c r="U305">
        <v>27100</v>
      </c>
    </row>
    <row r="306" spans="1:21" x14ac:dyDescent="0.25">
      <c r="A306" t="str">
        <f t="shared" si="4"/>
        <v>2015/20165MaleNG</v>
      </c>
      <c r="B306" t="s">
        <v>38</v>
      </c>
      <c r="C306" t="s">
        <v>140</v>
      </c>
      <c r="D306">
        <v>5</v>
      </c>
      <c r="E306" t="s">
        <v>2</v>
      </c>
      <c r="F306" t="s">
        <v>166</v>
      </c>
      <c r="G306">
        <v>660</v>
      </c>
      <c r="H306">
        <v>650</v>
      </c>
      <c r="I306">
        <v>21.4</v>
      </c>
      <c r="J306">
        <v>1.4</v>
      </c>
      <c r="K306">
        <v>510</v>
      </c>
      <c r="L306">
        <v>40.700000000000003</v>
      </c>
      <c r="M306">
        <v>4.5999999999999996</v>
      </c>
      <c r="N306">
        <v>25.1</v>
      </c>
      <c r="O306">
        <v>31</v>
      </c>
      <c r="P306">
        <v>33.299999999999997</v>
      </c>
      <c r="Q306">
        <v>8.1999999999999993</v>
      </c>
      <c r="R306">
        <v>140</v>
      </c>
      <c r="S306">
        <v>16400</v>
      </c>
      <c r="T306">
        <v>23800</v>
      </c>
      <c r="U306">
        <v>37300</v>
      </c>
    </row>
    <row r="307" spans="1:21" x14ac:dyDescent="0.25">
      <c r="A307" t="str">
        <f t="shared" si="4"/>
        <v>2015/20163MaleNG</v>
      </c>
      <c r="B307" t="s">
        <v>38</v>
      </c>
      <c r="C307" t="s">
        <v>141</v>
      </c>
      <c r="D307">
        <v>3</v>
      </c>
      <c r="E307" t="s">
        <v>2</v>
      </c>
      <c r="F307" t="s">
        <v>166</v>
      </c>
      <c r="G307">
        <v>905</v>
      </c>
      <c r="H307">
        <v>895</v>
      </c>
      <c r="I307">
        <v>21.9</v>
      </c>
      <c r="J307">
        <v>1.3</v>
      </c>
      <c r="K307">
        <v>700</v>
      </c>
      <c r="L307">
        <v>43.7</v>
      </c>
      <c r="M307">
        <v>4.9000000000000004</v>
      </c>
      <c r="N307">
        <v>18</v>
      </c>
      <c r="O307">
        <v>22.2</v>
      </c>
      <c r="P307">
        <v>29.5</v>
      </c>
      <c r="Q307">
        <v>11.5</v>
      </c>
      <c r="R307">
        <v>135</v>
      </c>
      <c r="S307">
        <v>12900</v>
      </c>
      <c r="T307">
        <v>21400</v>
      </c>
      <c r="U307">
        <v>31600</v>
      </c>
    </row>
    <row r="308" spans="1:21" x14ac:dyDescent="0.25">
      <c r="A308" t="str">
        <f t="shared" si="4"/>
        <v>2015/20161MaleNG</v>
      </c>
      <c r="B308" t="s">
        <v>38</v>
      </c>
      <c r="C308" t="s">
        <v>142</v>
      </c>
      <c r="D308">
        <v>1</v>
      </c>
      <c r="E308" t="s">
        <v>2</v>
      </c>
      <c r="F308" t="s">
        <v>166</v>
      </c>
      <c r="G308">
        <v>940</v>
      </c>
      <c r="H308">
        <v>935</v>
      </c>
      <c r="I308">
        <v>17.399999999999999</v>
      </c>
      <c r="J308">
        <v>0.3</v>
      </c>
      <c r="K308">
        <v>775</v>
      </c>
      <c r="L308">
        <v>24.1</v>
      </c>
      <c r="M308">
        <v>6.5</v>
      </c>
      <c r="N308">
        <v>11.8</v>
      </c>
      <c r="O308">
        <v>23.1</v>
      </c>
      <c r="P308">
        <v>52</v>
      </c>
      <c r="Q308">
        <v>40.1</v>
      </c>
      <c r="R308">
        <v>80</v>
      </c>
      <c r="S308">
        <v>11300</v>
      </c>
      <c r="T308">
        <v>20100</v>
      </c>
      <c r="U308">
        <v>27100</v>
      </c>
    </row>
    <row r="309" spans="1:21" x14ac:dyDescent="0.25">
      <c r="A309" t="str">
        <f t="shared" si="4"/>
        <v>2015/20165FemaleNO</v>
      </c>
      <c r="B309" t="s">
        <v>38</v>
      </c>
      <c r="C309" t="s">
        <v>140</v>
      </c>
      <c r="D309">
        <v>5</v>
      </c>
      <c r="E309" t="s">
        <v>1</v>
      </c>
      <c r="F309" t="s">
        <v>167</v>
      </c>
      <c r="G309">
        <v>305</v>
      </c>
      <c r="H309">
        <v>290</v>
      </c>
      <c r="I309">
        <v>63</v>
      </c>
      <c r="J309">
        <v>4.9000000000000004</v>
      </c>
      <c r="K309">
        <v>110</v>
      </c>
      <c r="L309">
        <v>18.8</v>
      </c>
      <c r="M309">
        <v>2.4</v>
      </c>
      <c r="N309">
        <v>12.7</v>
      </c>
      <c r="O309">
        <v>14.4</v>
      </c>
      <c r="P309">
        <v>15.8</v>
      </c>
      <c r="Q309">
        <v>3.1</v>
      </c>
      <c r="R309">
        <v>35</v>
      </c>
      <c r="S309">
        <v>16900</v>
      </c>
      <c r="T309">
        <v>25300</v>
      </c>
      <c r="U309">
        <v>34000</v>
      </c>
    </row>
    <row r="310" spans="1:21" x14ac:dyDescent="0.25">
      <c r="A310" t="str">
        <f t="shared" si="4"/>
        <v>2015/20163FemaleNO</v>
      </c>
      <c r="B310" t="s">
        <v>38</v>
      </c>
      <c r="C310" t="s">
        <v>141</v>
      </c>
      <c r="D310">
        <v>3</v>
      </c>
      <c r="E310" t="s">
        <v>1</v>
      </c>
      <c r="F310" t="s">
        <v>167</v>
      </c>
      <c r="G310">
        <v>460</v>
      </c>
      <c r="H310">
        <v>445</v>
      </c>
      <c r="I310">
        <v>57.5</v>
      </c>
      <c r="J310">
        <v>3.3</v>
      </c>
      <c r="K310">
        <v>190</v>
      </c>
      <c r="L310">
        <v>18.899999999999999</v>
      </c>
      <c r="M310">
        <v>3.1</v>
      </c>
      <c r="N310">
        <v>15.5</v>
      </c>
      <c r="O310">
        <v>17.100000000000001</v>
      </c>
      <c r="P310">
        <v>20.399999999999999</v>
      </c>
      <c r="Q310">
        <v>4.9000000000000004</v>
      </c>
      <c r="R310">
        <v>65</v>
      </c>
      <c r="S310">
        <v>14300</v>
      </c>
      <c r="T310">
        <v>19800</v>
      </c>
      <c r="U310">
        <v>29300</v>
      </c>
    </row>
    <row r="311" spans="1:21" x14ac:dyDescent="0.25">
      <c r="A311" t="str">
        <f t="shared" si="4"/>
        <v>2015/20161FemaleNO</v>
      </c>
      <c r="B311" t="s">
        <v>38</v>
      </c>
      <c r="C311" t="s">
        <v>142</v>
      </c>
      <c r="D311">
        <v>1</v>
      </c>
      <c r="E311" t="s">
        <v>1</v>
      </c>
      <c r="F311" t="s">
        <v>167</v>
      </c>
      <c r="G311">
        <v>605</v>
      </c>
      <c r="H311">
        <v>600</v>
      </c>
      <c r="I311">
        <v>47.2</v>
      </c>
      <c r="J311">
        <v>0.8</v>
      </c>
      <c r="K311">
        <v>315</v>
      </c>
      <c r="L311">
        <v>11.4</v>
      </c>
      <c r="M311">
        <v>3.8</v>
      </c>
      <c r="N311">
        <v>9.9</v>
      </c>
      <c r="O311">
        <v>16.7</v>
      </c>
      <c r="P311">
        <v>37.6</v>
      </c>
      <c r="Q311">
        <v>27.8</v>
      </c>
      <c r="R311">
        <v>50</v>
      </c>
      <c r="S311">
        <v>16500</v>
      </c>
      <c r="T311">
        <v>19900</v>
      </c>
      <c r="U311">
        <v>25300</v>
      </c>
    </row>
    <row r="312" spans="1:21" x14ac:dyDescent="0.25">
      <c r="A312" t="str">
        <f t="shared" si="4"/>
        <v>2015/20165Female + maleNO</v>
      </c>
      <c r="B312" t="s">
        <v>38</v>
      </c>
      <c r="C312" t="s">
        <v>140</v>
      </c>
      <c r="D312">
        <v>5</v>
      </c>
      <c r="E312" t="s">
        <v>127</v>
      </c>
      <c r="F312" t="s">
        <v>167</v>
      </c>
      <c r="G312">
        <v>475</v>
      </c>
      <c r="H312">
        <v>455</v>
      </c>
      <c r="I312">
        <v>67</v>
      </c>
      <c r="J312">
        <v>4.2</v>
      </c>
      <c r="K312">
        <v>150</v>
      </c>
      <c r="L312">
        <v>16.3</v>
      </c>
      <c r="M312">
        <v>2</v>
      </c>
      <c r="N312">
        <v>11.4</v>
      </c>
      <c r="O312">
        <v>13</v>
      </c>
      <c r="P312">
        <v>14.7</v>
      </c>
      <c r="Q312">
        <v>3.3</v>
      </c>
      <c r="R312">
        <v>45</v>
      </c>
      <c r="S312">
        <v>16900</v>
      </c>
      <c r="T312">
        <v>28200</v>
      </c>
      <c r="U312">
        <v>35900</v>
      </c>
    </row>
    <row r="313" spans="1:21" x14ac:dyDescent="0.25">
      <c r="A313" t="str">
        <f t="shared" si="4"/>
        <v>2015/20163Female + maleNO</v>
      </c>
      <c r="B313" t="s">
        <v>38</v>
      </c>
      <c r="C313" t="s">
        <v>141</v>
      </c>
      <c r="D313">
        <v>3</v>
      </c>
      <c r="E313" t="s">
        <v>127</v>
      </c>
      <c r="F313" t="s">
        <v>167</v>
      </c>
      <c r="G313">
        <v>730</v>
      </c>
      <c r="H313">
        <v>705</v>
      </c>
      <c r="I313">
        <v>63.3</v>
      </c>
      <c r="J313">
        <v>3</v>
      </c>
      <c r="K313">
        <v>260</v>
      </c>
      <c r="L313">
        <v>15.4</v>
      </c>
      <c r="M313">
        <v>3</v>
      </c>
      <c r="N313">
        <v>13</v>
      </c>
      <c r="O313">
        <v>14.7</v>
      </c>
      <c r="P313">
        <v>18.3</v>
      </c>
      <c r="Q313">
        <v>5.2</v>
      </c>
      <c r="R313">
        <v>80</v>
      </c>
      <c r="S313">
        <v>16400</v>
      </c>
      <c r="T313">
        <v>22000</v>
      </c>
      <c r="U313">
        <v>32200</v>
      </c>
    </row>
    <row r="314" spans="1:21" x14ac:dyDescent="0.25">
      <c r="A314" t="str">
        <f t="shared" si="4"/>
        <v>2015/20161Female + maleNO</v>
      </c>
      <c r="B314" t="s">
        <v>38</v>
      </c>
      <c r="C314" t="s">
        <v>142</v>
      </c>
      <c r="D314">
        <v>1</v>
      </c>
      <c r="E314" t="s">
        <v>127</v>
      </c>
      <c r="F314" t="s">
        <v>167</v>
      </c>
      <c r="G314">
        <v>930</v>
      </c>
      <c r="H314">
        <v>925</v>
      </c>
      <c r="I314">
        <v>50.5</v>
      </c>
      <c r="J314">
        <v>0.9</v>
      </c>
      <c r="K314">
        <v>455</v>
      </c>
      <c r="L314">
        <v>9.5</v>
      </c>
      <c r="M314">
        <v>3.9</v>
      </c>
      <c r="N314">
        <v>10.3</v>
      </c>
      <c r="O314">
        <v>15.9</v>
      </c>
      <c r="P314">
        <v>36</v>
      </c>
      <c r="Q314">
        <v>25.8</v>
      </c>
      <c r="R314">
        <v>85</v>
      </c>
      <c r="S314">
        <v>16500</v>
      </c>
      <c r="T314">
        <v>22300</v>
      </c>
      <c r="U314">
        <v>26400</v>
      </c>
    </row>
    <row r="315" spans="1:21" x14ac:dyDescent="0.25">
      <c r="A315" t="str">
        <f t="shared" si="4"/>
        <v>2015/20165MaleNO</v>
      </c>
      <c r="B315" t="s">
        <v>38</v>
      </c>
      <c r="C315" t="s">
        <v>140</v>
      </c>
      <c r="D315">
        <v>5</v>
      </c>
      <c r="E315" t="s">
        <v>2</v>
      </c>
      <c r="F315" t="s">
        <v>167</v>
      </c>
      <c r="G315">
        <v>170</v>
      </c>
      <c r="H315">
        <v>165</v>
      </c>
      <c r="I315">
        <v>74.2</v>
      </c>
      <c r="J315">
        <v>3</v>
      </c>
      <c r="K315">
        <v>40</v>
      </c>
      <c r="L315">
        <v>11.7</v>
      </c>
      <c r="M315">
        <v>1.2</v>
      </c>
      <c r="N315">
        <v>9.1999999999999993</v>
      </c>
      <c r="O315">
        <v>10.4</v>
      </c>
      <c r="P315">
        <v>12.9</v>
      </c>
      <c r="Q315">
        <v>3.7</v>
      </c>
      <c r="R315">
        <v>15</v>
      </c>
      <c r="S315">
        <v>25300</v>
      </c>
      <c r="T315">
        <v>29300</v>
      </c>
      <c r="U315">
        <v>54200</v>
      </c>
    </row>
    <row r="316" spans="1:21" x14ac:dyDescent="0.25">
      <c r="A316" t="str">
        <f t="shared" si="4"/>
        <v>2015/20163MaleNO</v>
      </c>
      <c r="B316" t="s">
        <v>38</v>
      </c>
      <c r="C316" t="s">
        <v>141</v>
      </c>
      <c r="D316">
        <v>3</v>
      </c>
      <c r="E316" t="s">
        <v>2</v>
      </c>
      <c r="F316" t="s">
        <v>167</v>
      </c>
      <c r="G316">
        <v>270</v>
      </c>
      <c r="H316">
        <v>260</v>
      </c>
      <c r="I316">
        <v>73.2</v>
      </c>
      <c r="J316">
        <v>2.6</v>
      </c>
      <c r="K316">
        <v>70</v>
      </c>
      <c r="L316">
        <v>9.6</v>
      </c>
      <c r="M316">
        <v>2.7</v>
      </c>
      <c r="N316">
        <v>8.8000000000000007</v>
      </c>
      <c r="O316">
        <v>10.7</v>
      </c>
      <c r="P316">
        <v>14.6</v>
      </c>
      <c r="Q316">
        <v>5.7</v>
      </c>
      <c r="R316">
        <v>20</v>
      </c>
      <c r="S316">
        <v>18700</v>
      </c>
      <c r="T316">
        <v>30400</v>
      </c>
      <c r="U316">
        <v>40600</v>
      </c>
    </row>
    <row r="317" spans="1:21" x14ac:dyDescent="0.25">
      <c r="A317" t="str">
        <f t="shared" si="4"/>
        <v>2015/20161MaleNO</v>
      </c>
      <c r="B317" t="s">
        <v>38</v>
      </c>
      <c r="C317" t="s">
        <v>142</v>
      </c>
      <c r="D317">
        <v>1</v>
      </c>
      <c r="E317" t="s">
        <v>2</v>
      </c>
      <c r="F317" t="s">
        <v>167</v>
      </c>
      <c r="G317">
        <v>330</v>
      </c>
      <c r="H317">
        <v>325</v>
      </c>
      <c r="I317">
        <v>56.7</v>
      </c>
      <c r="J317">
        <v>0.9</v>
      </c>
      <c r="K317">
        <v>140</v>
      </c>
      <c r="L317">
        <v>6.1</v>
      </c>
      <c r="M317">
        <v>4</v>
      </c>
      <c r="N317">
        <v>11</v>
      </c>
      <c r="O317">
        <v>14.4</v>
      </c>
      <c r="P317">
        <v>33.1</v>
      </c>
      <c r="Q317">
        <v>22.1</v>
      </c>
      <c r="R317">
        <v>35</v>
      </c>
      <c r="S317">
        <v>16800</v>
      </c>
      <c r="T317">
        <v>24900</v>
      </c>
      <c r="U317">
        <v>28900</v>
      </c>
    </row>
    <row r="318" spans="1:21" x14ac:dyDescent="0.25">
      <c r="A318" t="str">
        <f t="shared" si="4"/>
        <v>2015/20165FemalePL</v>
      </c>
      <c r="B318" t="s">
        <v>38</v>
      </c>
      <c r="C318" t="s">
        <v>140</v>
      </c>
      <c r="D318">
        <v>5</v>
      </c>
      <c r="E318" t="s">
        <v>1</v>
      </c>
      <c r="F318" t="s">
        <v>196</v>
      </c>
      <c r="G318">
        <v>790</v>
      </c>
      <c r="H318">
        <v>720</v>
      </c>
      <c r="I318">
        <v>12.4</v>
      </c>
      <c r="J318">
        <v>8.9</v>
      </c>
      <c r="K318">
        <v>630</v>
      </c>
      <c r="L318">
        <v>20.399999999999999</v>
      </c>
      <c r="M318">
        <v>4.3</v>
      </c>
      <c r="N318">
        <v>53.7</v>
      </c>
      <c r="O318">
        <v>61.3</v>
      </c>
      <c r="P318">
        <v>62.9</v>
      </c>
      <c r="Q318">
        <v>9.1999999999999993</v>
      </c>
      <c r="R318">
        <v>360</v>
      </c>
      <c r="S318">
        <v>17600</v>
      </c>
      <c r="T318">
        <v>24900</v>
      </c>
      <c r="U318">
        <v>33700</v>
      </c>
    </row>
    <row r="319" spans="1:21" x14ac:dyDescent="0.25">
      <c r="A319" t="str">
        <f t="shared" si="4"/>
        <v>2015/20163FemalePL</v>
      </c>
      <c r="B319" t="s">
        <v>38</v>
      </c>
      <c r="C319" t="s">
        <v>141</v>
      </c>
      <c r="D319">
        <v>3</v>
      </c>
      <c r="E319" t="s">
        <v>1</v>
      </c>
      <c r="F319" t="s">
        <v>196</v>
      </c>
      <c r="G319">
        <v>625</v>
      </c>
      <c r="H319">
        <v>595</v>
      </c>
      <c r="I319">
        <v>11.4</v>
      </c>
      <c r="J319">
        <v>4.8</v>
      </c>
      <c r="K319">
        <v>525</v>
      </c>
      <c r="L319">
        <v>19.3</v>
      </c>
      <c r="M319">
        <v>5.4</v>
      </c>
      <c r="N319">
        <v>53.9</v>
      </c>
      <c r="O319">
        <v>62.4</v>
      </c>
      <c r="P319">
        <v>63.9</v>
      </c>
      <c r="Q319">
        <v>9.9</v>
      </c>
      <c r="R319">
        <v>305</v>
      </c>
      <c r="S319">
        <v>15800</v>
      </c>
      <c r="T319">
        <v>22300</v>
      </c>
      <c r="U319">
        <v>28200</v>
      </c>
    </row>
    <row r="320" spans="1:21" x14ac:dyDescent="0.25">
      <c r="A320" t="str">
        <f t="shared" si="4"/>
        <v>2015/20161FemalePL</v>
      </c>
      <c r="B320" t="s">
        <v>38</v>
      </c>
      <c r="C320" t="s">
        <v>142</v>
      </c>
      <c r="D320">
        <v>1</v>
      </c>
      <c r="E320" t="s">
        <v>1</v>
      </c>
      <c r="F320" t="s">
        <v>196</v>
      </c>
      <c r="G320">
        <v>485</v>
      </c>
      <c r="H320">
        <v>470</v>
      </c>
      <c r="I320">
        <v>6.8</v>
      </c>
      <c r="J320">
        <v>2.9</v>
      </c>
      <c r="K320">
        <v>440</v>
      </c>
      <c r="L320">
        <v>15.5</v>
      </c>
      <c r="M320">
        <v>6.8</v>
      </c>
      <c r="N320">
        <v>47.2</v>
      </c>
      <c r="O320">
        <v>63.4</v>
      </c>
      <c r="P320">
        <v>70.900000000000006</v>
      </c>
      <c r="Q320">
        <v>23.6</v>
      </c>
      <c r="R320">
        <v>205</v>
      </c>
      <c r="S320">
        <v>15000</v>
      </c>
      <c r="T320">
        <v>19800</v>
      </c>
      <c r="U320">
        <v>23800</v>
      </c>
    </row>
    <row r="321" spans="1:21" x14ac:dyDescent="0.25">
      <c r="A321" t="str">
        <f t="shared" si="4"/>
        <v>2015/20165Female + malePL</v>
      </c>
      <c r="B321" t="s">
        <v>38</v>
      </c>
      <c r="C321" t="s">
        <v>140</v>
      </c>
      <c r="D321">
        <v>5</v>
      </c>
      <c r="E321" t="s">
        <v>127</v>
      </c>
      <c r="F321" t="s">
        <v>196</v>
      </c>
      <c r="G321">
        <v>1170</v>
      </c>
      <c r="H321">
        <v>1070</v>
      </c>
      <c r="I321">
        <v>13.1</v>
      </c>
      <c r="J321">
        <v>8.6</v>
      </c>
      <c r="K321">
        <v>930</v>
      </c>
      <c r="L321">
        <v>24.8</v>
      </c>
      <c r="M321">
        <v>4.2</v>
      </c>
      <c r="N321">
        <v>49.7</v>
      </c>
      <c r="O321">
        <v>56.6</v>
      </c>
      <c r="P321">
        <v>57.9</v>
      </c>
      <c r="Q321">
        <v>8.1999999999999993</v>
      </c>
      <c r="R321">
        <v>490</v>
      </c>
      <c r="S321">
        <v>17600</v>
      </c>
      <c r="T321">
        <v>25300</v>
      </c>
      <c r="U321">
        <v>35100</v>
      </c>
    </row>
    <row r="322" spans="1:21" x14ac:dyDescent="0.25">
      <c r="A322" t="str">
        <f t="shared" si="4"/>
        <v>2015/20163Female + malePL</v>
      </c>
      <c r="B322" t="s">
        <v>38</v>
      </c>
      <c r="C322" t="s">
        <v>141</v>
      </c>
      <c r="D322">
        <v>3</v>
      </c>
      <c r="E322" t="s">
        <v>127</v>
      </c>
      <c r="F322" t="s">
        <v>196</v>
      </c>
      <c r="G322">
        <v>975</v>
      </c>
      <c r="H322">
        <v>920</v>
      </c>
      <c r="I322">
        <v>13.1</v>
      </c>
      <c r="J322">
        <v>5.5</v>
      </c>
      <c r="K322">
        <v>800</v>
      </c>
      <c r="L322">
        <v>20.6</v>
      </c>
      <c r="M322">
        <v>5.6</v>
      </c>
      <c r="N322">
        <v>50.2</v>
      </c>
      <c r="O322">
        <v>58.2</v>
      </c>
      <c r="P322">
        <v>60.6</v>
      </c>
      <c r="Q322">
        <v>10.4</v>
      </c>
      <c r="R322">
        <v>435</v>
      </c>
      <c r="S322">
        <v>16500</v>
      </c>
      <c r="T322">
        <v>23200</v>
      </c>
      <c r="U322">
        <v>30700</v>
      </c>
    </row>
    <row r="323" spans="1:21" x14ac:dyDescent="0.25">
      <c r="A323" t="str">
        <f t="shared" si="4"/>
        <v>2015/20161Female + malePL</v>
      </c>
      <c r="B323" t="s">
        <v>38</v>
      </c>
      <c r="C323" t="s">
        <v>142</v>
      </c>
      <c r="D323">
        <v>1</v>
      </c>
      <c r="E323" t="s">
        <v>127</v>
      </c>
      <c r="F323" t="s">
        <v>196</v>
      </c>
      <c r="G323">
        <v>755</v>
      </c>
      <c r="H323">
        <v>730</v>
      </c>
      <c r="I323">
        <v>7.4</v>
      </c>
      <c r="J323">
        <v>3.6</v>
      </c>
      <c r="K323">
        <v>675</v>
      </c>
      <c r="L323">
        <v>17.399999999999999</v>
      </c>
      <c r="M323">
        <v>6.2</v>
      </c>
      <c r="N323">
        <v>45.3</v>
      </c>
      <c r="O323">
        <v>59.1</v>
      </c>
      <c r="P323">
        <v>69</v>
      </c>
      <c r="Q323">
        <v>23.6</v>
      </c>
      <c r="R323">
        <v>300</v>
      </c>
      <c r="S323">
        <v>15400</v>
      </c>
      <c r="T323">
        <v>21100</v>
      </c>
      <c r="U323">
        <v>26800</v>
      </c>
    </row>
    <row r="324" spans="1:21" x14ac:dyDescent="0.25">
      <c r="A324" t="str">
        <f t="shared" ref="A324:A387" si="5">B324&amp;D324&amp;E324&amp;F324</f>
        <v>2015/20165MalePL</v>
      </c>
      <c r="B324" t="s">
        <v>38</v>
      </c>
      <c r="C324" t="s">
        <v>140</v>
      </c>
      <c r="D324">
        <v>5</v>
      </c>
      <c r="E324" t="s">
        <v>2</v>
      </c>
      <c r="F324" t="s">
        <v>196</v>
      </c>
      <c r="G324">
        <v>380</v>
      </c>
      <c r="H324">
        <v>350</v>
      </c>
      <c r="I324">
        <v>14.6</v>
      </c>
      <c r="J324">
        <v>7.9</v>
      </c>
      <c r="K324">
        <v>300</v>
      </c>
      <c r="L324">
        <v>33.700000000000003</v>
      </c>
      <c r="M324">
        <v>4</v>
      </c>
      <c r="N324">
        <v>41.4</v>
      </c>
      <c r="O324">
        <v>46.9</v>
      </c>
      <c r="P324">
        <v>47.7</v>
      </c>
      <c r="Q324">
        <v>6.3</v>
      </c>
      <c r="R324">
        <v>130</v>
      </c>
      <c r="S324">
        <v>17200</v>
      </c>
      <c r="T324">
        <v>26000</v>
      </c>
      <c r="U324">
        <v>39900</v>
      </c>
    </row>
    <row r="325" spans="1:21" x14ac:dyDescent="0.25">
      <c r="A325" t="str">
        <f t="shared" si="5"/>
        <v>2015/20163MalePL</v>
      </c>
      <c r="B325" t="s">
        <v>38</v>
      </c>
      <c r="C325" t="s">
        <v>141</v>
      </c>
      <c r="D325">
        <v>3</v>
      </c>
      <c r="E325" t="s">
        <v>2</v>
      </c>
      <c r="F325" t="s">
        <v>196</v>
      </c>
      <c r="G325">
        <v>350</v>
      </c>
      <c r="H325">
        <v>325</v>
      </c>
      <c r="I325">
        <v>16.3</v>
      </c>
      <c r="J325">
        <v>6.9</v>
      </c>
      <c r="K325">
        <v>275</v>
      </c>
      <c r="L325">
        <v>23</v>
      </c>
      <c r="M325">
        <v>6.1</v>
      </c>
      <c r="N325">
        <v>43.3</v>
      </c>
      <c r="O325">
        <v>50.6</v>
      </c>
      <c r="P325">
        <v>54.6</v>
      </c>
      <c r="Q325">
        <v>11.3</v>
      </c>
      <c r="R325">
        <v>130</v>
      </c>
      <c r="S325">
        <v>17600</v>
      </c>
      <c r="T325">
        <v>25700</v>
      </c>
      <c r="U325">
        <v>38800</v>
      </c>
    </row>
    <row r="326" spans="1:21" x14ac:dyDescent="0.25">
      <c r="A326" t="str">
        <f t="shared" si="5"/>
        <v>2015/20161MalePL</v>
      </c>
      <c r="B326" t="s">
        <v>38</v>
      </c>
      <c r="C326" t="s">
        <v>142</v>
      </c>
      <c r="D326">
        <v>1</v>
      </c>
      <c r="E326" t="s">
        <v>2</v>
      </c>
      <c r="F326" t="s">
        <v>196</v>
      </c>
      <c r="G326">
        <v>270</v>
      </c>
      <c r="H326">
        <v>260</v>
      </c>
      <c r="I326">
        <v>8.5</v>
      </c>
      <c r="J326">
        <v>4.8</v>
      </c>
      <c r="K326">
        <v>235</v>
      </c>
      <c r="L326">
        <v>20.9</v>
      </c>
      <c r="M326">
        <v>5</v>
      </c>
      <c r="N326">
        <v>41.9</v>
      </c>
      <c r="O326">
        <v>51.2</v>
      </c>
      <c r="P326">
        <v>65.5</v>
      </c>
      <c r="Q326">
        <v>23.6</v>
      </c>
      <c r="R326">
        <v>95</v>
      </c>
      <c r="S326">
        <v>16100</v>
      </c>
      <c r="T326">
        <v>24200</v>
      </c>
      <c r="U326">
        <v>32600</v>
      </c>
    </row>
    <row r="327" spans="1:21" x14ac:dyDescent="0.25">
      <c r="A327" t="str">
        <f t="shared" si="5"/>
        <v>2015/20165FemaleRO</v>
      </c>
      <c r="B327" t="s">
        <v>38</v>
      </c>
      <c r="C327" t="s">
        <v>140</v>
      </c>
      <c r="D327">
        <v>5</v>
      </c>
      <c r="E327" t="s">
        <v>1</v>
      </c>
      <c r="F327" t="s">
        <v>168</v>
      </c>
      <c r="G327">
        <v>155</v>
      </c>
      <c r="H327">
        <v>155</v>
      </c>
      <c r="I327">
        <v>12.8</v>
      </c>
      <c r="J327">
        <v>0.6</v>
      </c>
      <c r="K327">
        <v>135</v>
      </c>
      <c r="L327">
        <v>22.4</v>
      </c>
      <c r="M327">
        <v>3.2</v>
      </c>
      <c r="N327">
        <v>53.8</v>
      </c>
      <c r="O327">
        <v>60.3</v>
      </c>
      <c r="P327">
        <v>61.5</v>
      </c>
      <c r="Q327">
        <v>7.7</v>
      </c>
      <c r="R327">
        <v>85</v>
      </c>
      <c r="S327">
        <v>22000</v>
      </c>
      <c r="T327">
        <v>29600</v>
      </c>
      <c r="U327">
        <v>42800</v>
      </c>
    </row>
    <row r="328" spans="1:21" x14ac:dyDescent="0.25">
      <c r="A328" t="str">
        <f t="shared" si="5"/>
        <v>2015/20163FemaleRO</v>
      </c>
      <c r="B328" t="s">
        <v>38</v>
      </c>
      <c r="C328" t="s">
        <v>141</v>
      </c>
      <c r="D328">
        <v>3</v>
      </c>
      <c r="E328" t="s">
        <v>1</v>
      </c>
      <c r="F328" t="s">
        <v>168</v>
      </c>
      <c r="G328">
        <v>425</v>
      </c>
      <c r="H328">
        <v>420</v>
      </c>
      <c r="I328">
        <v>14.1</v>
      </c>
      <c r="J328">
        <v>0.9</v>
      </c>
      <c r="K328">
        <v>360</v>
      </c>
      <c r="L328">
        <v>16.899999999999999</v>
      </c>
      <c r="M328">
        <v>3.1</v>
      </c>
      <c r="N328">
        <v>49.4</v>
      </c>
      <c r="O328">
        <v>60.4</v>
      </c>
      <c r="P328">
        <v>65.900000000000006</v>
      </c>
      <c r="Q328">
        <v>16.5</v>
      </c>
      <c r="R328">
        <v>200</v>
      </c>
      <c r="S328">
        <v>16800</v>
      </c>
      <c r="T328">
        <v>24200</v>
      </c>
      <c r="U328">
        <v>34000</v>
      </c>
    </row>
    <row r="329" spans="1:21" x14ac:dyDescent="0.25">
      <c r="A329" t="str">
        <f t="shared" si="5"/>
        <v>2015/20161FemaleRO</v>
      </c>
      <c r="B329" t="s">
        <v>38</v>
      </c>
      <c r="C329" t="s">
        <v>142</v>
      </c>
      <c r="D329">
        <v>1</v>
      </c>
      <c r="E329" t="s">
        <v>1</v>
      </c>
      <c r="F329" t="s">
        <v>168</v>
      </c>
      <c r="G329">
        <v>650</v>
      </c>
      <c r="H329">
        <v>645</v>
      </c>
      <c r="I329">
        <v>6.7</v>
      </c>
      <c r="J329">
        <v>0.8</v>
      </c>
      <c r="K329">
        <v>600</v>
      </c>
      <c r="L329">
        <v>10.5</v>
      </c>
      <c r="M329">
        <v>7.8</v>
      </c>
      <c r="N329">
        <v>49</v>
      </c>
      <c r="O329">
        <v>65.3</v>
      </c>
      <c r="P329">
        <v>75</v>
      </c>
      <c r="Q329">
        <v>26</v>
      </c>
      <c r="R329">
        <v>300</v>
      </c>
      <c r="S329">
        <v>14300</v>
      </c>
      <c r="T329">
        <v>19400</v>
      </c>
      <c r="U329">
        <v>24900</v>
      </c>
    </row>
    <row r="330" spans="1:21" x14ac:dyDescent="0.25">
      <c r="A330" t="str">
        <f t="shared" si="5"/>
        <v>2015/20165Female + maleRO</v>
      </c>
      <c r="B330" t="s">
        <v>38</v>
      </c>
      <c r="C330" t="s">
        <v>140</v>
      </c>
      <c r="D330">
        <v>5</v>
      </c>
      <c r="E330" t="s">
        <v>127</v>
      </c>
      <c r="F330" t="s">
        <v>168</v>
      </c>
      <c r="G330">
        <v>250</v>
      </c>
      <c r="H330">
        <v>245</v>
      </c>
      <c r="I330">
        <v>17.899999999999999</v>
      </c>
      <c r="J330">
        <v>0.8</v>
      </c>
      <c r="K330">
        <v>200</v>
      </c>
      <c r="L330">
        <v>19.899999999999999</v>
      </c>
      <c r="M330">
        <v>2.8</v>
      </c>
      <c r="N330">
        <v>50.4</v>
      </c>
      <c r="O330">
        <v>57.3</v>
      </c>
      <c r="P330">
        <v>59.3</v>
      </c>
      <c r="Q330">
        <v>8.9</v>
      </c>
      <c r="R330">
        <v>125</v>
      </c>
      <c r="S330">
        <v>20900</v>
      </c>
      <c r="T330">
        <v>29600</v>
      </c>
      <c r="U330">
        <v>42800</v>
      </c>
    </row>
    <row r="331" spans="1:21" x14ac:dyDescent="0.25">
      <c r="A331" t="str">
        <f t="shared" si="5"/>
        <v>2015/20163Female + maleRO</v>
      </c>
      <c r="B331" t="s">
        <v>38</v>
      </c>
      <c r="C331" t="s">
        <v>141</v>
      </c>
      <c r="D331">
        <v>3</v>
      </c>
      <c r="E331" t="s">
        <v>127</v>
      </c>
      <c r="F331" t="s">
        <v>168</v>
      </c>
      <c r="G331">
        <v>690</v>
      </c>
      <c r="H331">
        <v>685</v>
      </c>
      <c r="I331">
        <v>16.899999999999999</v>
      </c>
      <c r="J331">
        <v>0.7</v>
      </c>
      <c r="K331">
        <v>570</v>
      </c>
      <c r="L331">
        <v>17</v>
      </c>
      <c r="M331">
        <v>3.6</v>
      </c>
      <c r="N331">
        <v>48</v>
      </c>
      <c r="O331">
        <v>56.8</v>
      </c>
      <c r="P331">
        <v>62.4</v>
      </c>
      <c r="Q331">
        <v>14.4</v>
      </c>
      <c r="R331">
        <v>315</v>
      </c>
      <c r="S331">
        <v>17600</v>
      </c>
      <c r="T331">
        <v>25400</v>
      </c>
      <c r="U331">
        <v>34400</v>
      </c>
    </row>
    <row r="332" spans="1:21" x14ac:dyDescent="0.25">
      <c r="A332" t="str">
        <f t="shared" si="5"/>
        <v>2015/20161Female + maleRO</v>
      </c>
      <c r="B332" t="s">
        <v>38</v>
      </c>
      <c r="C332" t="s">
        <v>142</v>
      </c>
      <c r="D332">
        <v>1</v>
      </c>
      <c r="E332" t="s">
        <v>127</v>
      </c>
      <c r="F332" t="s">
        <v>168</v>
      </c>
      <c r="G332">
        <v>1185</v>
      </c>
      <c r="H332">
        <v>1175</v>
      </c>
      <c r="I332">
        <v>10.1</v>
      </c>
      <c r="J332">
        <v>0.9</v>
      </c>
      <c r="K332">
        <v>1055</v>
      </c>
      <c r="L332">
        <v>12.2</v>
      </c>
      <c r="M332">
        <v>7.6</v>
      </c>
      <c r="N332">
        <v>45.9</v>
      </c>
      <c r="O332">
        <v>60.1</v>
      </c>
      <c r="P332">
        <v>70.099999999999994</v>
      </c>
      <c r="Q332">
        <v>24.2</v>
      </c>
      <c r="R332">
        <v>510</v>
      </c>
      <c r="S332">
        <v>14600</v>
      </c>
      <c r="T332">
        <v>20100</v>
      </c>
      <c r="U332">
        <v>26400</v>
      </c>
    </row>
    <row r="333" spans="1:21" x14ac:dyDescent="0.25">
      <c r="A333" t="str">
        <f t="shared" si="5"/>
        <v>2015/20165MaleRO</v>
      </c>
      <c r="B333" t="s">
        <v>38</v>
      </c>
      <c r="C333" t="s">
        <v>140</v>
      </c>
      <c r="D333">
        <v>5</v>
      </c>
      <c r="E333" t="s">
        <v>2</v>
      </c>
      <c r="F333" t="s">
        <v>168</v>
      </c>
      <c r="G333">
        <v>90</v>
      </c>
      <c r="H333">
        <v>90</v>
      </c>
      <c r="I333">
        <v>26.7</v>
      </c>
      <c r="J333">
        <v>1.1000000000000001</v>
      </c>
      <c r="K333">
        <v>65</v>
      </c>
      <c r="L333">
        <v>15.6</v>
      </c>
      <c r="M333">
        <v>2.2000000000000002</v>
      </c>
      <c r="N333">
        <v>44.4</v>
      </c>
      <c r="O333">
        <v>52.2</v>
      </c>
      <c r="P333">
        <v>55.6</v>
      </c>
      <c r="Q333">
        <v>11.1</v>
      </c>
      <c r="R333">
        <v>40</v>
      </c>
      <c r="S333">
        <v>19800</v>
      </c>
      <c r="T333">
        <v>31700</v>
      </c>
      <c r="U333">
        <v>42500</v>
      </c>
    </row>
    <row r="334" spans="1:21" x14ac:dyDescent="0.25">
      <c r="A334" t="str">
        <f t="shared" si="5"/>
        <v>2015/20163MaleRO</v>
      </c>
      <c r="B334" t="s">
        <v>38</v>
      </c>
      <c r="C334" t="s">
        <v>141</v>
      </c>
      <c r="D334">
        <v>3</v>
      </c>
      <c r="E334" t="s">
        <v>2</v>
      </c>
      <c r="F334" t="s">
        <v>168</v>
      </c>
      <c r="G334">
        <v>270</v>
      </c>
      <c r="H334">
        <v>270</v>
      </c>
      <c r="I334">
        <v>21.3</v>
      </c>
      <c r="J334">
        <v>0.4</v>
      </c>
      <c r="K334">
        <v>210</v>
      </c>
      <c r="L334">
        <v>17.2</v>
      </c>
      <c r="M334">
        <v>4.5</v>
      </c>
      <c r="N334">
        <v>45.9</v>
      </c>
      <c r="O334">
        <v>51.1</v>
      </c>
      <c r="P334">
        <v>57.1</v>
      </c>
      <c r="Q334">
        <v>11.2</v>
      </c>
      <c r="R334">
        <v>115</v>
      </c>
      <c r="S334">
        <v>20700</v>
      </c>
      <c r="T334">
        <v>27100</v>
      </c>
      <c r="U334">
        <v>35100</v>
      </c>
    </row>
    <row r="335" spans="1:21" x14ac:dyDescent="0.25">
      <c r="A335" t="str">
        <f t="shared" si="5"/>
        <v>2015/20161MaleRO</v>
      </c>
      <c r="B335" t="s">
        <v>38</v>
      </c>
      <c r="C335" t="s">
        <v>142</v>
      </c>
      <c r="D335">
        <v>1</v>
      </c>
      <c r="E335" t="s">
        <v>2</v>
      </c>
      <c r="F335" t="s">
        <v>168</v>
      </c>
      <c r="G335">
        <v>535</v>
      </c>
      <c r="H335">
        <v>530</v>
      </c>
      <c r="I335">
        <v>14.4</v>
      </c>
      <c r="J335">
        <v>1.1000000000000001</v>
      </c>
      <c r="K335">
        <v>455</v>
      </c>
      <c r="L335">
        <v>14.2</v>
      </c>
      <c r="M335">
        <v>7.4</v>
      </c>
      <c r="N335">
        <v>42.2</v>
      </c>
      <c r="O335">
        <v>53.7</v>
      </c>
      <c r="P335">
        <v>64.099999999999994</v>
      </c>
      <c r="Q335">
        <v>21.9</v>
      </c>
      <c r="R335">
        <v>210</v>
      </c>
      <c r="S335">
        <v>15700</v>
      </c>
      <c r="T335">
        <v>21600</v>
      </c>
      <c r="U335">
        <v>28500</v>
      </c>
    </row>
    <row r="336" spans="1:21" x14ac:dyDescent="0.25">
      <c r="A336" t="str">
        <f t="shared" si="5"/>
        <v>2015/20165FemaleRU</v>
      </c>
      <c r="B336" t="s">
        <v>38</v>
      </c>
      <c r="C336" t="s">
        <v>140</v>
      </c>
      <c r="D336">
        <v>5</v>
      </c>
      <c r="E336" t="s">
        <v>1</v>
      </c>
      <c r="F336" t="s">
        <v>197</v>
      </c>
      <c r="G336">
        <v>230</v>
      </c>
      <c r="H336">
        <v>230</v>
      </c>
      <c r="I336">
        <v>41.7</v>
      </c>
      <c r="J336">
        <v>0.9</v>
      </c>
      <c r="K336">
        <v>135</v>
      </c>
      <c r="L336">
        <v>25.4</v>
      </c>
      <c r="M336">
        <v>1.3</v>
      </c>
      <c r="N336">
        <v>26.8</v>
      </c>
      <c r="O336">
        <v>29.4</v>
      </c>
      <c r="P336">
        <v>31.6</v>
      </c>
      <c r="Q336">
        <v>4.8</v>
      </c>
      <c r="R336">
        <v>55</v>
      </c>
      <c r="S336">
        <v>16700</v>
      </c>
      <c r="T336">
        <v>30600</v>
      </c>
      <c r="U336">
        <v>39200</v>
      </c>
    </row>
    <row r="337" spans="1:21" x14ac:dyDescent="0.25">
      <c r="A337" t="str">
        <f t="shared" si="5"/>
        <v>2015/20163FemaleRU</v>
      </c>
      <c r="B337" t="s">
        <v>38</v>
      </c>
      <c r="C337" t="s">
        <v>141</v>
      </c>
      <c r="D337">
        <v>3</v>
      </c>
      <c r="E337" t="s">
        <v>1</v>
      </c>
      <c r="F337" t="s">
        <v>197</v>
      </c>
      <c r="G337">
        <v>255</v>
      </c>
      <c r="H337">
        <v>250</v>
      </c>
      <c r="I337">
        <v>40.4</v>
      </c>
      <c r="J337">
        <v>1.2</v>
      </c>
      <c r="K337">
        <v>150</v>
      </c>
      <c r="L337">
        <v>25.2</v>
      </c>
      <c r="M337">
        <v>4.8</v>
      </c>
      <c r="N337">
        <v>24.4</v>
      </c>
      <c r="O337">
        <v>26</v>
      </c>
      <c r="P337">
        <v>29.6</v>
      </c>
      <c r="Q337">
        <v>5.2</v>
      </c>
      <c r="R337">
        <v>55</v>
      </c>
      <c r="S337">
        <v>14600</v>
      </c>
      <c r="T337">
        <v>25600</v>
      </c>
      <c r="U337">
        <v>36600</v>
      </c>
    </row>
    <row r="338" spans="1:21" x14ac:dyDescent="0.25">
      <c r="A338" t="str">
        <f t="shared" si="5"/>
        <v>2015/20161FemaleRU</v>
      </c>
      <c r="B338" t="s">
        <v>38</v>
      </c>
      <c r="C338" t="s">
        <v>142</v>
      </c>
      <c r="D338">
        <v>1</v>
      </c>
      <c r="E338" t="s">
        <v>1</v>
      </c>
      <c r="F338" t="s">
        <v>197</v>
      </c>
      <c r="G338">
        <v>305</v>
      </c>
      <c r="H338">
        <v>305</v>
      </c>
      <c r="I338">
        <v>31.9</v>
      </c>
      <c r="J338">
        <v>0</v>
      </c>
      <c r="K338">
        <v>205</v>
      </c>
      <c r="L338">
        <v>16.100000000000001</v>
      </c>
      <c r="M338">
        <v>3.3</v>
      </c>
      <c r="N338">
        <v>14.5</v>
      </c>
      <c r="O338">
        <v>24.3</v>
      </c>
      <c r="P338">
        <v>48.7</v>
      </c>
      <c r="Q338">
        <v>34.200000000000003</v>
      </c>
      <c r="R338">
        <v>35</v>
      </c>
      <c r="S338">
        <v>18300</v>
      </c>
      <c r="T338">
        <v>24900</v>
      </c>
      <c r="U338">
        <v>34000</v>
      </c>
    </row>
    <row r="339" spans="1:21" x14ac:dyDescent="0.25">
      <c r="A339" t="str">
        <f t="shared" si="5"/>
        <v>2015/20165Female + maleRU</v>
      </c>
      <c r="B339" t="s">
        <v>38</v>
      </c>
      <c r="C339" t="s">
        <v>140</v>
      </c>
      <c r="D339">
        <v>5</v>
      </c>
      <c r="E339" t="s">
        <v>127</v>
      </c>
      <c r="F339" t="s">
        <v>197</v>
      </c>
      <c r="G339">
        <v>360</v>
      </c>
      <c r="H339">
        <v>355</v>
      </c>
      <c r="I339">
        <v>44.4</v>
      </c>
      <c r="J339">
        <v>1.4</v>
      </c>
      <c r="K339">
        <v>200</v>
      </c>
      <c r="L339">
        <v>23.9</v>
      </c>
      <c r="M339">
        <v>1.7</v>
      </c>
      <c r="N339">
        <v>25.8</v>
      </c>
      <c r="O339">
        <v>28.1</v>
      </c>
      <c r="P339">
        <v>30.1</v>
      </c>
      <c r="Q339">
        <v>4.2</v>
      </c>
      <c r="R339">
        <v>85</v>
      </c>
      <c r="S339">
        <v>16100</v>
      </c>
      <c r="T339">
        <v>31800</v>
      </c>
      <c r="U339">
        <v>46100</v>
      </c>
    </row>
    <row r="340" spans="1:21" x14ac:dyDescent="0.25">
      <c r="A340" t="str">
        <f t="shared" si="5"/>
        <v>2015/20163Female + maleRU</v>
      </c>
      <c r="B340" t="s">
        <v>38</v>
      </c>
      <c r="C340" t="s">
        <v>141</v>
      </c>
      <c r="D340">
        <v>3</v>
      </c>
      <c r="E340" t="s">
        <v>127</v>
      </c>
      <c r="F340" t="s">
        <v>197</v>
      </c>
      <c r="G340">
        <v>410</v>
      </c>
      <c r="H340">
        <v>410</v>
      </c>
      <c r="I340">
        <v>46.6</v>
      </c>
      <c r="J340">
        <v>1</v>
      </c>
      <c r="K340">
        <v>220</v>
      </c>
      <c r="L340">
        <v>25.2</v>
      </c>
      <c r="M340">
        <v>3.9</v>
      </c>
      <c r="N340">
        <v>18.600000000000001</v>
      </c>
      <c r="O340">
        <v>20.100000000000001</v>
      </c>
      <c r="P340">
        <v>24.3</v>
      </c>
      <c r="Q340">
        <v>5.6</v>
      </c>
      <c r="R340">
        <v>70</v>
      </c>
      <c r="S340">
        <v>18700</v>
      </c>
      <c r="T340">
        <v>26700</v>
      </c>
      <c r="U340">
        <v>37000</v>
      </c>
    </row>
    <row r="341" spans="1:21" x14ac:dyDescent="0.25">
      <c r="A341" t="str">
        <f t="shared" si="5"/>
        <v>2015/20161Female + maleRU</v>
      </c>
      <c r="B341" t="s">
        <v>38</v>
      </c>
      <c r="C341" t="s">
        <v>142</v>
      </c>
      <c r="D341">
        <v>1</v>
      </c>
      <c r="E341" t="s">
        <v>127</v>
      </c>
      <c r="F341" t="s">
        <v>197</v>
      </c>
      <c r="G341">
        <v>500</v>
      </c>
      <c r="H341">
        <v>500</v>
      </c>
      <c r="I341">
        <v>35.200000000000003</v>
      </c>
      <c r="J341">
        <v>0</v>
      </c>
      <c r="K341">
        <v>325</v>
      </c>
      <c r="L341">
        <v>15.2</v>
      </c>
      <c r="M341">
        <v>2.4</v>
      </c>
      <c r="N341">
        <v>12</v>
      </c>
      <c r="O341">
        <v>20.6</v>
      </c>
      <c r="P341">
        <v>47.2</v>
      </c>
      <c r="Q341">
        <v>35.200000000000003</v>
      </c>
      <c r="R341">
        <v>50</v>
      </c>
      <c r="S341">
        <v>18300</v>
      </c>
      <c r="T341">
        <v>24900</v>
      </c>
      <c r="U341">
        <v>34000</v>
      </c>
    </row>
    <row r="342" spans="1:21" x14ac:dyDescent="0.25">
      <c r="A342" t="str">
        <f t="shared" si="5"/>
        <v>2015/20165MaleRU</v>
      </c>
      <c r="B342" t="s">
        <v>38</v>
      </c>
      <c r="C342" t="s">
        <v>140</v>
      </c>
      <c r="D342">
        <v>5</v>
      </c>
      <c r="E342" t="s">
        <v>2</v>
      </c>
      <c r="F342" t="s">
        <v>197</v>
      </c>
      <c r="G342">
        <v>130</v>
      </c>
      <c r="H342">
        <v>130</v>
      </c>
      <c r="I342">
        <v>49.2</v>
      </c>
      <c r="J342">
        <v>2.2999999999999998</v>
      </c>
      <c r="K342">
        <v>65</v>
      </c>
      <c r="L342">
        <v>21.1</v>
      </c>
      <c r="M342">
        <v>2.2999999999999998</v>
      </c>
      <c r="N342">
        <v>24.2</v>
      </c>
      <c r="O342">
        <v>25.8</v>
      </c>
      <c r="P342">
        <v>27.3</v>
      </c>
      <c r="Q342">
        <v>3.1</v>
      </c>
      <c r="R342">
        <v>30</v>
      </c>
      <c r="S342">
        <v>11000</v>
      </c>
      <c r="T342">
        <v>43900</v>
      </c>
      <c r="U342">
        <v>79400</v>
      </c>
    </row>
    <row r="343" spans="1:21" x14ac:dyDescent="0.25">
      <c r="A343" t="str">
        <f t="shared" si="5"/>
        <v>2015/20163MaleRU</v>
      </c>
      <c r="B343" t="s">
        <v>38</v>
      </c>
      <c r="C343" t="s">
        <v>141</v>
      </c>
      <c r="D343">
        <v>3</v>
      </c>
      <c r="E343" t="s">
        <v>2</v>
      </c>
      <c r="F343" t="s">
        <v>197</v>
      </c>
      <c r="G343">
        <v>160</v>
      </c>
      <c r="H343">
        <v>160</v>
      </c>
      <c r="I343">
        <v>56.3</v>
      </c>
      <c r="J343">
        <v>0.6</v>
      </c>
      <c r="K343">
        <v>70</v>
      </c>
      <c r="L343">
        <v>25.3</v>
      </c>
      <c r="M343">
        <v>2.5</v>
      </c>
      <c r="N343">
        <v>9.5</v>
      </c>
      <c r="O343">
        <v>10.8</v>
      </c>
      <c r="P343">
        <v>15.8</v>
      </c>
      <c r="Q343">
        <v>6.3</v>
      </c>
      <c r="R343">
        <v>15</v>
      </c>
      <c r="S343">
        <v>22700</v>
      </c>
      <c r="T343">
        <v>33700</v>
      </c>
      <c r="U343">
        <v>42100</v>
      </c>
    </row>
    <row r="344" spans="1:21" x14ac:dyDescent="0.25">
      <c r="A344" t="str">
        <f t="shared" si="5"/>
        <v>2015/20161MaleRU</v>
      </c>
      <c r="B344" t="s">
        <v>38</v>
      </c>
      <c r="C344" t="s">
        <v>142</v>
      </c>
      <c r="D344">
        <v>1</v>
      </c>
      <c r="E344" t="s">
        <v>2</v>
      </c>
      <c r="F344" t="s">
        <v>197</v>
      </c>
      <c r="G344">
        <v>195</v>
      </c>
      <c r="H344">
        <v>195</v>
      </c>
      <c r="I344">
        <v>40.299999999999997</v>
      </c>
      <c r="J344">
        <v>0</v>
      </c>
      <c r="K344">
        <v>115</v>
      </c>
      <c r="L344">
        <v>13.8</v>
      </c>
      <c r="M344">
        <v>1</v>
      </c>
      <c r="N344">
        <v>8.1999999999999993</v>
      </c>
      <c r="O344">
        <v>14.8</v>
      </c>
      <c r="P344">
        <v>44.9</v>
      </c>
      <c r="Q344">
        <v>36.700000000000003</v>
      </c>
      <c r="R344">
        <v>15</v>
      </c>
      <c r="S344">
        <v>19000</v>
      </c>
      <c r="T344">
        <v>24900</v>
      </c>
      <c r="U344">
        <v>28900</v>
      </c>
    </row>
    <row r="345" spans="1:21" x14ac:dyDescent="0.25">
      <c r="A345" t="str">
        <f t="shared" si="5"/>
        <v>2015/20165FemaleSG</v>
      </c>
      <c r="B345" t="s">
        <v>38</v>
      </c>
      <c r="C345" t="s">
        <v>140</v>
      </c>
      <c r="D345">
        <v>5</v>
      </c>
      <c r="E345" t="s">
        <v>1</v>
      </c>
      <c r="F345" t="s">
        <v>169</v>
      </c>
      <c r="G345">
        <v>320</v>
      </c>
      <c r="H345">
        <v>315</v>
      </c>
      <c r="I345">
        <v>64.900000000000006</v>
      </c>
      <c r="J345">
        <v>1.9</v>
      </c>
      <c r="K345">
        <v>110</v>
      </c>
      <c r="L345">
        <v>16.100000000000001</v>
      </c>
      <c r="M345">
        <v>1.6</v>
      </c>
      <c r="N345">
        <v>12.3</v>
      </c>
      <c r="O345">
        <v>13.6</v>
      </c>
      <c r="P345">
        <v>17.399999999999999</v>
      </c>
      <c r="Q345">
        <v>5.0999999999999996</v>
      </c>
      <c r="R345">
        <v>35</v>
      </c>
      <c r="S345">
        <v>30700</v>
      </c>
      <c r="T345">
        <v>49400</v>
      </c>
      <c r="U345">
        <v>70300</v>
      </c>
    </row>
    <row r="346" spans="1:21" x14ac:dyDescent="0.25">
      <c r="A346" t="str">
        <f t="shared" si="5"/>
        <v>2015/20163FemaleSG</v>
      </c>
      <c r="B346" t="s">
        <v>38</v>
      </c>
      <c r="C346" t="s">
        <v>141</v>
      </c>
      <c r="D346">
        <v>3</v>
      </c>
      <c r="E346" t="s">
        <v>1</v>
      </c>
      <c r="F346" t="s">
        <v>169</v>
      </c>
      <c r="G346">
        <v>425</v>
      </c>
      <c r="H346">
        <v>420</v>
      </c>
      <c r="I346">
        <v>67.900000000000006</v>
      </c>
      <c r="J346">
        <v>1.2</v>
      </c>
      <c r="K346">
        <v>135</v>
      </c>
      <c r="L346">
        <v>15.5</v>
      </c>
      <c r="M346">
        <v>1.7</v>
      </c>
      <c r="N346">
        <v>11.7</v>
      </c>
      <c r="O346">
        <v>13.3</v>
      </c>
      <c r="P346">
        <v>15</v>
      </c>
      <c r="Q346">
        <v>3.3</v>
      </c>
      <c r="R346">
        <v>45</v>
      </c>
      <c r="S346">
        <v>22300</v>
      </c>
      <c r="T346">
        <v>36200</v>
      </c>
      <c r="U346">
        <v>53200</v>
      </c>
    </row>
    <row r="347" spans="1:21" x14ac:dyDescent="0.25">
      <c r="A347" t="str">
        <f t="shared" si="5"/>
        <v>2015/20161FemaleSG</v>
      </c>
      <c r="B347" t="s">
        <v>38</v>
      </c>
      <c r="C347" t="s">
        <v>142</v>
      </c>
      <c r="D347">
        <v>1</v>
      </c>
      <c r="E347" t="s">
        <v>1</v>
      </c>
      <c r="F347" t="s">
        <v>169</v>
      </c>
      <c r="G347">
        <v>695</v>
      </c>
      <c r="H347">
        <v>690</v>
      </c>
      <c r="I347">
        <v>60.2</v>
      </c>
      <c r="J347">
        <v>0.6</v>
      </c>
      <c r="K347">
        <v>275</v>
      </c>
      <c r="L347">
        <v>11.1</v>
      </c>
      <c r="M347">
        <v>2.2999999999999998</v>
      </c>
      <c r="N347">
        <v>9.1</v>
      </c>
      <c r="O347">
        <v>12.3</v>
      </c>
      <c r="P347">
        <v>26.3</v>
      </c>
      <c r="Q347">
        <v>17.2</v>
      </c>
      <c r="R347">
        <v>55</v>
      </c>
      <c r="S347">
        <v>23400</v>
      </c>
      <c r="T347">
        <v>34400</v>
      </c>
      <c r="U347">
        <v>39200</v>
      </c>
    </row>
    <row r="348" spans="1:21" x14ac:dyDescent="0.25">
      <c r="A348" t="str">
        <f t="shared" si="5"/>
        <v>2015/20165Female + maleSG</v>
      </c>
      <c r="B348" t="s">
        <v>38</v>
      </c>
      <c r="C348" t="s">
        <v>140</v>
      </c>
      <c r="D348">
        <v>5</v>
      </c>
      <c r="E348" t="s">
        <v>127</v>
      </c>
      <c r="F348" t="s">
        <v>169</v>
      </c>
      <c r="G348">
        <v>575</v>
      </c>
      <c r="H348">
        <v>560</v>
      </c>
      <c r="I348">
        <v>67.2</v>
      </c>
      <c r="J348">
        <v>2.2999999999999998</v>
      </c>
      <c r="K348">
        <v>185</v>
      </c>
      <c r="L348">
        <v>14.4</v>
      </c>
      <c r="M348">
        <v>2</v>
      </c>
      <c r="N348">
        <v>12.1</v>
      </c>
      <c r="O348">
        <v>13.7</v>
      </c>
      <c r="P348">
        <v>16.399999999999999</v>
      </c>
      <c r="Q348">
        <v>4.3</v>
      </c>
      <c r="R348">
        <v>65</v>
      </c>
      <c r="S348">
        <v>34400</v>
      </c>
      <c r="T348">
        <v>49800</v>
      </c>
      <c r="U348">
        <v>70300</v>
      </c>
    </row>
    <row r="349" spans="1:21" x14ac:dyDescent="0.25">
      <c r="A349" t="str">
        <f t="shared" si="5"/>
        <v>2015/20163Female + maleSG</v>
      </c>
      <c r="B349" t="s">
        <v>38</v>
      </c>
      <c r="C349" t="s">
        <v>141</v>
      </c>
      <c r="D349">
        <v>3</v>
      </c>
      <c r="E349" t="s">
        <v>127</v>
      </c>
      <c r="F349" t="s">
        <v>169</v>
      </c>
      <c r="G349">
        <v>850</v>
      </c>
      <c r="H349">
        <v>840</v>
      </c>
      <c r="I349">
        <v>69.099999999999994</v>
      </c>
      <c r="J349">
        <v>1.2</v>
      </c>
      <c r="K349">
        <v>260</v>
      </c>
      <c r="L349">
        <v>13.6</v>
      </c>
      <c r="M349">
        <v>1.5</v>
      </c>
      <c r="N349">
        <v>11.7</v>
      </c>
      <c r="O349">
        <v>13.2</v>
      </c>
      <c r="P349">
        <v>15.8</v>
      </c>
      <c r="Q349">
        <v>4.2</v>
      </c>
      <c r="R349">
        <v>90</v>
      </c>
      <c r="S349">
        <v>29300</v>
      </c>
      <c r="T349">
        <v>41000</v>
      </c>
      <c r="U349">
        <v>56200</v>
      </c>
    </row>
    <row r="350" spans="1:21" x14ac:dyDescent="0.25">
      <c r="A350" t="str">
        <f t="shared" si="5"/>
        <v>2015/20161Female + maleSG</v>
      </c>
      <c r="B350" t="s">
        <v>38</v>
      </c>
      <c r="C350" t="s">
        <v>142</v>
      </c>
      <c r="D350">
        <v>1</v>
      </c>
      <c r="E350" t="s">
        <v>127</v>
      </c>
      <c r="F350" t="s">
        <v>169</v>
      </c>
      <c r="G350">
        <v>1355</v>
      </c>
      <c r="H350">
        <v>1350</v>
      </c>
      <c r="I350">
        <v>61.5</v>
      </c>
      <c r="J350">
        <v>0.7</v>
      </c>
      <c r="K350">
        <v>520</v>
      </c>
      <c r="L350">
        <v>9.5</v>
      </c>
      <c r="M350">
        <v>2.2999999999999998</v>
      </c>
      <c r="N350">
        <v>8.4</v>
      </c>
      <c r="O350">
        <v>11.3</v>
      </c>
      <c r="P350">
        <v>26.7</v>
      </c>
      <c r="Q350">
        <v>18.3</v>
      </c>
      <c r="R350">
        <v>95</v>
      </c>
      <c r="S350">
        <v>24800</v>
      </c>
      <c r="T350">
        <v>34200</v>
      </c>
      <c r="U350">
        <v>40800</v>
      </c>
    </row>
    <row r="351" spans="1:21" x14ac:dyDescent="0.25">
      <c r="A351" t="str">
        <f t="shared" si="5"/>
        <v>2015/20165MaleSG</v>
      </c>
      <c r="B351" t="s">
        <v>38</v>
      </c>
      <c r="C351" t="s">
        <v>140</v>
      </c>
      <c r="D351">
        <v>5</v>
      </c>
      <c r="E351" t="s">
        <v>2</v>
      </c>
      <c r="F351" t="s">
        <v>169</v>
      </c>
      <c r="G351">
        <v>250</v>
      </c>
      <c r="H351">
        <v>245</v>
      </c>
      <c r="I351">
        <v>70.2</v>
      </c>
      <c r="J351">
        <v>2.8</v>
      </c>
      <c r="K351">
        <v>75</v>
      </c>
      <c r="L351">
        <v>12.2</v>
      </c>
      <c r="M351">
        <v>2.4</v>
      </c>
      <c r="N351">
        <v>11.8</v>
      </c>
      <c r="O351">
        <v>13.9</v>
      </c>
      <c r="P351">
        <v>15.1</v>
      </c>
      <c r="Q351">
        <v>3.3</v>
      </c>
      <c r="R351">
        <v>30</v>
      </c>
      <c r="S351">
        <v>41000</v>
      </c>
      <c r="T351">
        <v>51800</v>
      </c>
      <c r="U351">
        <v>68100</v>
      </c>
    </row>
    <row r="352" spans="1:21" x14ac:dyDescent="0.25">
      <c r="A352" t="str">
        <f t="shared" si="5"/>
        <v>2015/20163MaleSG</v>
      </c>
      <c r="B352" t="s">
        <v>38</v>
      </c>
      <c r="C352" t="s">
        <v>141</v>
      </c>
      <c r="D352">
        <v>3</v>
      </c>
      <c r="E352" t="s">
        <v>2</v>
      </c>
      <c r="F352" t="s">
        <v>169</v>
      </c>
      <c r="G352">
        <v>425</v>
      </c>
      <c r="H352">
        <v>420</v>
      </c>
      <c r="I352">
        <v>70.3</v>
      </c>
      <c r="J352">
        <v>1.2</v>
      </c>
      <c r="K352">
        <v>125</v>
      </c>
      <c r="L352">
        <v>11.6</v>
      </c>
      <c r="M352">
        <v>1.4</v>
      </c>
      <c r="N352">
        <v>11.6</v>
      </c>
      <c r="O352">
        <v>13.1</v>
      </c>
      <c r="P352">
        <v>16.600000000000001</v>
      </c>
      <c r="Q352">
        <v>5</v>
      </c>
      <c r="R352">
        <v>45</v>
      </c>
      <c r="S352">
        <v>33600</v>
      </c>
      <c r="T352">
        <v>44500</v>
      </c>
      <c r="U352">
        <v>57600</v>
      </c>
    </row>
    <row r="353" spans="1:21" x14ac:dyDescent="0.25">
      <c r="A353" t="str">
        <f t="shared" si="5"/>
        <v>2015/20161MaleSG</v>
      </c>
      <c r="B353" t="s">
        <v>38</v>
      </c>
      <c r="C353" t="s">
        <v>142</v>
      </c>
      <c r="D353">
        <v>1</v>
      </c>
      <c r="E353" t="s">
        <v>2</v>
      </c>
      <c r="F353" t="s">
        <v>169</v>
      </c>
      <c r="G353">
        <v>660</v>
      </c>
      <c r="H353">
        <v>655</v>
      </c>
      <c r="I353">
        <v>62.9</v>
      </c>
      <c r="J353">
        <v>0.8</v>
      </c>
      <c r="K353">
        <v>245</v>
      </c>
      <c r="L353">
        <v>7.8</v>
      </c>
      <c r="M353">
        <v>2.2999999999999998</v>
      </c>
      <c r="N353">
        <v>7.6</v>
      </c>
      <c r="O353">
        <v>10.199999999999999</v>
      </c>
      <c r="P353">
        <v>27.1</v>
      </c>
      <c r="Q353">
        <v>19.5</v>
      </c>
      <c r="R353">
        <v>45</v>
      </c>
      <c r="S353">
        <v>26000</v>
      </c>
      <c r="T353">
        <v>34000</v>
      </c>
      <c r="U353">
        <v>41700</v>
      </c>
    </row>
    <row r="354" spans="1:21" x14ac:dyDescent="0.25">
      <c r="A354" t="str">
        <f t="shared" si="5"/>
        <v>2015/20165FemaleUS</v>
      </c>
      <c r="B354" t="s">
        <v>38</v>
      </c>
      <c r="C354" t="s">
        <v>140</v>
      </c>
      <c r="D354">
        <v>5</v>
      </c>
      <c r="E354" t="s">
        <v>1</v>
      </c>
      <c r="F354" t="s">
        <v>183</v>
      </c>
      <c r="G354">
        <v>320</v>
      </c>
      <c r="H354">
        <v>295</v>
      </c>
      <c r="I354">
        <v>30.6</v>
      </c>
      <c r="J354">
        <v>7.5</v>
      </c>
      <c r="K354">
        <v>205</v>
      </c>
      <c r="L354">
        <v>29.9</v>
      </c>
      <c r="M354">
        <v>1</v>
      </c>
      <c r="N354">
        <v>31</v>
      </c>
      <c r="O354">
        <v>35</v>
      </c>
      <c r="P354">
        <v>38.4</v>
      </c>
      <c r="Q354">
        <v>7.5</v>
      </c>
      <c r="R354">
        <v>85</v>
      </c>
      <c r="S354">
        <v>21200</v>
      </c>
      <c r="T354">
        <v>30000</v>
      </c>
      <c r="U354">
        <v>37700</v>
      </c>
    </row>
    <row r="355" spans="1:21" x14ac:dyDescent="0.25">
      <c r="A355" t="str">
        <f t="shared" si="5"/>
        <v>2015/20163FemaleUS</v>
      </c>
      <c r="B355" t="s">
        <v>38</v>
      </c>
      <c r="C355" t="s">
        <v>141</v>
      </c>
      <c r="D355">
        <v>3</v>
      </c>
      <c r="E355" t="s">
        <v>1</v>
      </c>
      <c r="F355" t="s">
        <v>183</v>
      </c>
      <c r="G355">
        <v>335</v>
      </c>
      <c r="H355">
        <v>325</v>
      </c>
      <c r="I355">
        <v>32.200000000000003</v>
      </c>
      <c r="J355">
        <v>3.9</v>
      </c>
      <c r="K355">
        <v>220</v>
      </c>
      <c r="L355">
        <v>31.9</v>
      </c>
      <c r="M355">
        <v>5.6</v>
      </c>
      <c r="N355">
        <v>18.600000000000001</v>
      </c>
      <c r="O355">
        <v>24.8</v>
      </c>
      <c r="P355">
        <v>30.3</v>
      </c>
      <c r="Q355">
        <v>11.8</v>
      </c>
      <c r="R355">
        <v>45</v>
      </c>
      <c r="S355">
        <v>16500</v>
      </c>
      <c r="T355">
        <v>22000</v>
      </c>
      <c r="U355">
        <v>31800</v>
      </c>
    </row>
    <row r="356" spans="1:21" x14ac:dyDescent="0.25">
      <c r="A356" t="str">
        <f t="shared" si="5"/>
        <v>2015/20161FemaleUS</v>
      </c>
      <c r="B356" t="s">
        <v>38</v>
      </c>
      <c r="C356" t="s">
        <v>142</v>
      </c>
      <c r="D356">
        <v>1</v>
      </c>
      <c r="E356" t="s">
        <v>1</v>
      </c>
      <c r="F356" t="s">
        <v>183</v>
      </c>
      <c r="G356">
        <v>435</v>
      </c>
      <c r="H356">
        <v>430</v>
      </c>
      <c r="I356">
        <v>29.6</v>
      </c>
      <c r="J356">
        <v>1.6</v>
      </c>
      <c r="K356">
        <v>300</v>
      </c>
      <c r="L356">
        <v>22.8</v>
      </c>
      <c r="M356">
        <v>4.9000000000000004</v>
      </c>
      <c r="N356">
        <v>18.2</v>
      </c>
      <c r="O356">
        <v>27</v>
      </c>
      <c r="P356">
        <v>42.7</v>
      </c>
      <c r="Q356">
        <v>24.5</v>
      </c>
      <c r="R356">
        <v>70</v>
      </c>
      <c r="S356">
        <v>13500</v>
      </c>
      <c r="T356">
        <v>21600</v>
      </c>
      <c r="U356">
        <v>27800</v>
      </c>
    </row>
    <row r="357" spans="1:21" x14ac:dyDescent="0.25">
      <c r="A357" t="str">
        <f t="shared" si="5"/>
        <v>2015/20165Female + maleUS</v>
      </c>
      <c r="B357" t="s">
        <v>38</v>
      </c>
      <c r="C357" t="s">
        <v>140</v>
      </c>
      <c r="D357">
        <v>5</v>
      </c>
      <c r="E357" t="s">
        <v>127</v>
      </c>
      <c r="F357" t="s">
        <v>183</v>
      </c>
      <c r="G357">
        <v>530</v>
      </c>
      <c r="H357">
        <v>495</v>
      </c>
      <c r="I357">
        <v>34.5</v>
      </c>
      <c r="J357">
        <v>6.8</v>
      </c>
      <c r="K357">
        <v>325</v>
      </c>
      <c r="L357">
        <v>29.5</v>
      </c>
      <c r="M357">
        <v>1.8</v>
      </c>
      <c r="N357">
        <v>26.9</v>
      </c>
      <c r="O357">
        <v>30.9</v>
      </c>
      <c r="P357">
        <v>34.1</v>
      </c>
      <c r="Q357">
        <v>7.3</v>
      </c>
      <c r="R357">
        <v>125</v>
      </c>
      <c r="S357">
        <v>21200</v>
      </c>
      <c r="T357">
        <v>31500</v>
      </c>
      <c r="U357">
        <v>39500</v>
      </c>
    </row>
    <row r="358" spans="1:21" x14ac:dyDescent="0.25">
      <c r="A358" t="str">
        <f t="shared" si="5"/>
        <v>2015/20163Female + maleUS</v>
      </c>
      <c r="B358" t="s">
        <v>38</v>
      </c>
      <c r="C358" t="s">
        <v>141</v>
      </c>
      <c r="D358">
        <v>3</v>
      </c>
      <c r="E358" t="s">
        <v>127</v>
      </c>
      <c r="F358" t="s">
        <v>183</v>
      </c>
      <c r="G358">
        <v>535</v>
      </c>
      <c r="H358">
        <v>515</v>
      </c>
      <c r="I358">
        <v>35.1</v>
      </c>
      <c r="J358">
        <v>3.6</v>
      </c>
      <c r="K358">
        <v>335</v>
      </c>
      <c r="L358">
        <v>32</v>
      </c>
      <c r="M358">
        <v>4.5</v>
      </c>
      <c r="N358">
        <v>17.399999999999999</v>
      </c>
      <c r="O358">
        <v>23.3</v>
      </c>
      <c r="P358">
        <v>28.5</v>
      </c>
      <c r="Q358">
        <v>11</v>
      </c>
      <c r="R358">
        <v>75</v>
      </c>
      <c r="S358">
        <v>19000</v>
      </c>
      <c r="T358">
        <v>26000</v>
      </c>
      <c r="U358">
        <v>35900</v>
      </c>
    </row>
    <row r="359" spans="1:21" x14ac:dyDescent="0.25">
      <c r="A359" t="str">
        <f t="shared" si="5"/>
        <v>2015/20161Female + maleUS</v>
      </c>
      <c r="B359" t="s">
        <v>38</v>
      </c>
      <c r="C359" t="s">
        <v>142</v>
      </c>
      <c r="D359">
        <v>1</v>
      </c>
      <c r="E359" t="s">
        <v>127</v>
      </c>
      <c r="F359" t="s">
        <v>183</v>
      </c>
      <c r="G359">
        <v>660</v>
      </c>
      <c r="H359">
        <v>650</v>
      </c>
      <c r="I359">
        <v>30.3</v>
      </c>
      <c r="J359">
        <v>1.2</v>
      </c>
      <c r="K359">
        <v>455</v>
      </c>
      <c r="L359">
        <v>22.8</v>
      </c>
      <c r="M359">
        <v>6</v>
      </c>
      <c r="N359">
        <v>17.7</v>
      </c>
      <c r="O359">
        <v>26.2</v>
      </c>
      <c r="P359">
        <v>40.9</v>
      </c>
      <c r="Q359">
        <v>23.2</v>
      </c>
      <c r="R359">
        <v>100</v>
      </c>
      <c r="S359">
        <v>13900</v>
      </c>
      <c r="T359">
        <v>23400</v>
      </c>
      <c r="U359">
        <v>30000</v>
      </c>
    </row>
    <row r="360" spans="1:21" x14ac:dyDescent="0.25">
      <c r="A360" t="str">
        <f t="shared" si="5"/>
        <v>2015/20165MaleUS</v>
      </c>
      <c r="B360" t="s">
        <v>38</v>
      </c>
      <c r="C360" t="s">
        <v>140</v>
      </c>
      <c r="D360">
        <v>5</v>
      </c>
      <c r="E360" t="s">
        <v>2</v>
      </c>
      <c r="F360" t="s">
        <v>183</v>
      </c>
      <c r="G360">
        <v>215</v>
      </c>
      <c r="H360">
        <v>200</v>
      </c>
      <c r="I360">
        <v>40.299999999999997</v>
      </c>
      <c r="J360">
        <v>5.6</v>
      </c>
      <c r="K360">
        <v>120</v>
      </c>
      <c r="L360">
        <v>28.9</v>
      </c>
      <c r="M360">
        <v>3</v>
      </c>
      <c r="N360">
        <v>20.9</v>
      </c>
      <c r="O360">
        <v>24.9</v>
      </c>
      <c r="P360">
        <v>27.9</v>
      </c>
      <c r="Q360">
        <v>7</v>
      </c>
      <c r="R360">
        <v>40</v>
      </c>
      <c r="S360">
        <v>20500</v>
      </c>
      <c r="T360">
        <v>37700</v>
      </c>
      <c r="U360">
        <v>57100</v>
      </c>
    </row>
    <row r="361" spans="1:21" x14ac:dyDescent="0.25">
      <c r="A361" t="str">
        <f t="shared" si="5"/>
        <v>2015/20163MaleUS</v>
      </c>
      <c r="B361" t="s">
        <v>38</v>
      </c>
      <c r="C361" t="s">
        <v>141</v>
      </c>
      <c r="D361">
        <v>3</v>
      </c>
      <c r="E361" t="s">
        <v>2</v>
      </c>
      <c r="F361" t="s">
        <v>183</v>
      </c>
      <c r="G361">
        <v>200</v>
      </c>
      <c r="H361">
        <v>195</v>
      </c>
      <c r="I361">
        <v>39.9</v>
      </c>
      <c r="J361">
        <v>3</v>
      </c>
      <c r="K361">
        <v>115</v>
      </c>
      <c r="L361">
        <v>32.1</v>
      </c>
      <c r="M361">
        <v>2.6</v>
      </c>
      <c r="N361">
        <v>15.5</v>
      </c>
      <c r="O361">
        <v>20.7</v>
      </c>
      <c r="P361">
        <v>25.4</v>
      </c>
      <c r="Q361">
        <v>9.8000000000000007</v>
      </c>
      <c r="R361">
        <v>30</v>
      </c>
      <c r="S361">
        <v>23800</v>
      </c>
      <c r="T361">
        <v>29300</v>
      </c>
      <c r="U361">
        <v>45300</v>
      </c>
    </row>
    <row r="362" spans="1:21" x14ac:dyDescent="0.25">
      <c r="A362" t="str">
        <f t="shared" si="5"/>
        <v>2015/20161MaleUS</v>
      </c>
      <c r="B362" t="s">
        <v>38</v>
      </c>
      <c r="C362" t="s">
        <v>142</v>
      </c>
      <c r="D362">
        <v>1</v>
      </c>
      <c r="E362" t="s">
        <v>2</v>
      </c>
      <c r="F362" t="s">
        <v>183</v>
      </c>
      <c r="G362">
        <v>220</v>
      </c>
      <c r="H362">
        <v>220</v>
      </c>
      <c r="I362">
        <v>31.7</v>
      </c>
      <c r="J362">
        <v>0.5</v>
      </c>
      <c r="K362">
        <v>150</v>
      </c>
      <c r="L362">
        <v>22.6</v>
      </c>
      <c r="M362">
        <v>8.1</v>
      </c>
      <c r="N362">
        <v>16.7</v>
      </c>
      <c r="O362">
        <v>24.4</v>
      </c>
      <c r="P362">
        <v>37.6</v>
      </c>
      <c r="Q362">
        <v>20.8</v>
      </c>
      <c r="R362">
        <v>30</v>
      </c>
      <c r="S362">
        <v>15400</v>
      </c>
      <c r="T362">
        <v>24200</v>
      </c>
      <c r="U362">
        <v>35900</v>
      </c>
    </row>
    <row r="363" spans="1:21" x14ac:dyDescent="0.25">
      <c r="A363" t="str">
        <f t="shared" si="5"/>
        <v>2016/20175FemaleBG</v>
      </c>
      <c r="B363" t="s">
        <v>75</v>
      </c>
      <c r="C363" t="s">
        <v>137</v>
      </c>
      <c r="D363">
        <v>5</v>
      </c>
      <c r="E363" t="s">
        <v>1</v>
      </c>
      <c r="F363" t="s">
        <v>155</v>
      </c>
      <c r="G363">
        <v>265</v>
      </c>
      <c r="H363">
        <v>255</v>
      </c>
      <c r="I363">
        <v>21.7</v>
      </c>
      <c r="J363">
        <v>4.2</v>
      </c>
      <c r="K363">
        <v>200</v>
      </c>
      <c r="L363">
        <v>18.100000000000001</v>
      </c>
      <c r="M363">
        <v>4.7</v>
      </c>
      <c r="N363">
        <v>49.2</v>
      </c>
      <c r="O363">
        <v>54.7</v>
      </c>
      <c r="P363">
        <v>55.5</v>
      </c>
      <c r="Q363">
        <v>6.3</v>
      </c>
      <c r="R363">
        <v>120</v>
      </c>
      <c r="S363">
        <v>21900</v>
      </c>
      <c r="T363">
        <v>30700</v>
      </c>
      <c r="U363">
        <v>44900</v>
      </c>
    </row>
    <row r="364" spans="1:21" x14ac:dyDescent="0.25">
      <c r="A364" t="str">
        <f t="shared" si="5"/>
        <v>2016/20173FemaleBG</v>
      </c>
      <c r="B364" t="s">
        <v>75</v>
      </c>
      <c r="C364" t="s">
        <v>138</v>
      </c>
      <c r="D364">
        <v>3</v>
      </c>
      <c r="E364" t="s">
        <v>1</v>
      </c>
      <c r="F364" t="s">
        <v>155</v>
      </c>
      <c r="G364">
        <v>455</v>
      </c>
      <c r="H364">
        <v>440</v>
      </c>
      <c r="I364">
        <v>19.5</v>
      </c>
      <c r="J364">
        <v>3.5</v>
      </c>
      <c r="K364">
        <v>355</v>
      </c>
      <c r="L364">
        <v>20.2</v>
      </c>
      <c r="M364">
        <v>5</v>
      </c>
      <c r="N364">
        <v>44</v>
      </c>
      <c r="O364">
        <v>51.5</v>
      </c>
      <c r="P364">
        <v>55.3</v>
      </c>
      <c r="Q364">
        <v>11.3</v>
      </c>
      <c r="R364">
        <v>180</v>
      </c>
      <c r="S364">
        <v>20800</v>
      </c>
      <c r="T364">
        <v>26300</v>
      </c>
      <c r="U364">
        <v>35000</v>
      </c>
    </row>
    <row r="365" spans="1:21" x14ac:dyDescent="0.25">
      <c r="A365" t="str">
        <f t="shared" si="5"/>
        <v>2016/20171FemaleBG</v>
      </c>
      <c r="B365" t="s">
        <v>75</v>
      </c>
      <c r="C365" t="s">
        <v>37</v>
      </c>
      <c r="D365">
        <v>1</v>
      </c>
      <c r="E365" t="s">
        <v>1</v>
      </c>
      <c r="F365" t="s">
        <v>155</v>
      </c>
      <c r="G365">
        <v>485</v>
      </c>
      <c r="H365">
        <v>475</v>
      </c>
      <c r="I365">
        <v>9.9</v>
      </c>
      <c r="J365">
        <v>1.9</v>
      </c>
      <c r="K365">
        <v>425</v>
      </c>
      <c r="L365">
        <v>17.3</v>
      </c>
      <c r="M365">
        <v>8.1999999999999993</v>
      </c>
      <c r="N365">
        <v>40.9</v>
      </c>
      <c r="O365">
        <v>54</v>
      </c>
      <c r="P365">
        <v>64.599999999999994</v>
      </c>
      <c r="Q365">
        <v>23.6</v>
      </c>
      <c r="R365">
        <v>180</v>
      </c>
      <c r="S365">
        <v>17200</v>
      </c>
      <c r="T365">
        <v>21500</v>
      </c>
      <c r="U365">
        <v>27000</v>
      </c>
    </row>
    <row r="366" spans="1:21" x14ac:dyDescent="0.25">
      <c r="A366" t="str">
        <f t="shared" si="5"/>
        <v>2016/20175Female + maleBG</v>
      </c>
      <c r="B366" t="s">
        <v>75</v>
      </c>
      <c r="C366" t="s">
        <v>137</v>
      </c>
      <c r="D366">
        <v>5</v>
      </c>
      <c r="E366" t="s">
        <v>127</v>
      </c>
      <c r="F366" t="s">
        <v>155</v>
      </c>
      <c r="G366">
        <v>495</v>
      </c>
      <c r="H366">
        <v>475</v>
      </c>
      <c r="I366">
        <v>24.9</v>
      </c>
      <c r="J366">
        <v>4.5999999999999996</v>
      </c>
      <c r="K366">
        <v>355</v>
      </c>
      <c r="L366">
        <v>22.6</v>
      </c>
      <c r="M366">
        <v>3.6</v>
      </c>
      <c r="N366">
        <v>43.7</v>
      </c>
      <c r="O366">
        <v>48.1</v>
      </c>
      <c r="P366">
        <v>48.9</v>
      </c>
      <c r="Q366">
        <v>5.3</v>
      </c>
      <c r="R366">
        <v>195</v>
      </c>
      <c r="S366">
        <v>23400</v>
      </c>
      <c r="T366">
        <v>31400</v>
      </c>
      <c r="U366">
        <v>46400</v>
      </c>
    </row>
    <row r="367" spans="1:21" x14ac:dyDescent="0.25">
      <c r="A367" t="str">
        <f t="shared" si="5"/>
        <v>2016/20173Female + maleBG</v>
      </c>
      <c r="B367" t="s">
        <v>75</v>
      </c>
      <c r="C367" t="s">
        <v>138</v>
      </c>
      <c r="D367">
        <v>3</v>
      </c>
      <c r="E367" t="s">
        <v>127</v>
      </c>
      <c r="F367" t="s">
        <v>155</v>
      </c>
      <c r="G367">
        <v>875</v>
      </c>
      <c r="H367">
        <v>840</v>
      </c>
      <c r="I367">
        <v>22.3</v>
      </c>
      <c r="J367">
        <v>3.8</v>
      </c>
      <c r="K367">
        <v>655</v>
      </c>
      <c r="L367">
        <v>20.399999999999999</v>
      </c>
      <c r="M367">
        <v>5.5</v>
      </c>
      <c r="N367">
        <v>41.4</v>
      </c>
      <c r="O367">
        <v>48.3</v>
      </c>
      <c r="P367">
        <v>51.8</v>
      </c>
      <c r="Q367">
        <v>10.3</v>
      </c>
      <c r="R367">
        <v>320</v>
      </c>
      <c r="S367">
        <v>20800</v>
      </c>
      <c r="T367">
        <v>28500</v>
      </c>
      <c r="U367">
        <v>37600</v>
      </c>
    </row>
    <row r="368" spans="1:21" x14ac:dyDescent="0.25">
      <c r="A368" t="str">
        <f t="shared" si="5"/>
        <v>2016/20171Female + maleBG</v>
      </c>
      <c r="B368" t="s">
        <v>75</v>
      </c>
      <c r="C368" t="s">
        <v>37</v>
      </c>
      <c r="D368">
        <v>1</v>
      </c>
      <c r="E368" t="s">
        <v>127</v>
      </c>
      <c r="F368" t="s">
        <v>155</v>
      </c>
      <c r="G368">
        <v>930</v>
      </c>
      <c r="H368">
        <v>915</v>
      </c>
      <c r="I368">
        <v>12.4</v>
      </c>
      <c r="J368">
        <v>1.7</v>
      </c>
      <c r="K368">
        <v>800</v>
      </c>
      <c r="L368">
        <v>19.2</v>
      </c>
      <c r="M368">
        <v>7.7</v>
      </c>
      <c r="N368">
        <v>40.6</v>
      </c>
      <c r="O368">
        <v>51.6</v>
      </c>
      <c r="P368">
        <v>60.8</v>
      </c>
      <c r="Q368">
        <v>20.2</v>
      </c>
      <c r="R368">
        <v>345</v>
      </c>
      <c r="S368">
        <v>16800</v>
      </c>
      <c r="T368">
        <v>21500</v>
      </c>
      <c r="U368">
        <v>29300</v>
      </c>
    </row>
    <row r="369" spans="1:21" x14ac:dyDescent="0.25">
      <c r="A369" t="str">
        <f t="shared" si="5"/>
        <v>2016/20175MaleBG</v>
      </c>
      <c r="B369" t="s">
        <v>75</v>
      </c>
      <c r="C369" t="s">
        <v>137</v>
      </c>
      <c r="D369">
        <v>5</v>
      </c>
      <c r="E369" t="s">
        <v>2</v>
      </c>
      <c r="F369" t="s">
        <v>155</v>
      </c>
      <c r="G369">
        <v>230</v>
      </c>
      <c r="H369">
        <v>220</v>
      </c>
      <c r="I369">
        <v>28.6</v>
      </c>
      <c r="J369">
        <v>5.2</v>
      </c>
      <c r="K369">
        <v>155</v>
      </c>
      <c r="L369">
        <v>27.7</v>
      </c>
      <c r="M369">
        <v>2.2999999999999998</v>
      </c>
      <c r="N369">
        <v>37.299999999999997</v>
      </c>
      <c r="O369">
        <v>40.5</v>
      </c>
      <c r="P369">
        <v>41.4</v>
      </c>
      <c r="Q369">
        <v>4.0999999999999996</v>
      </c>
      <c r="R369">
        <v>75</v>
      </c>
      <c r="S369">
        <v>25400</v>
      </c>
      <c r="T369">
        <v>32500</v>
      </c>
      <c r="U369">
        <v>47500</v>
      </c>
    </row>
    <row r="370" spans="1:21" x14ac:dyDescent="0.25">
      <c r="A370" t="str">
        <f t="shared" si="5"/>
        <v>2016/20173MaleBG</v>
      </c>
      <c r="B370" t="s">
        <v>75</v>
      </c>
      <c r="C370" t="s">
        <v>138</v>
      </c>
      <c r="D370">
        <v>3</v>
      </c>
      <c r="E370" t="s">
        <v>2</v>
      </c>
      <c r="F370" t="s">
        <v>155</v>
      </c>
      <c r="G370">
        <v>420</v>
      </c>
      <c r="H370">
        <v>400</v>
      </c>
      <c r="I370">
        <v>25.4</v>
      </c>
      <c r="J370">
        <v>4.0999999999999996</v>
      </c>
      <c r="K370">
        <v>300</v>
      </c>
      <c r="L370">
        <v>20.7</v>
      </c>
      <c r="M370">
        <v>6</v>
      </c>
      <c r="N370">
        <v>38.700000000000003</v>
      </c>
      <c r="O370">
        <v>44.9</v>
      </c>
      <c r="P370">
        <v>47.9</v>
      </c>
      <c r="Q370">
        <v>9.1999999999999993</v>
      </c>
      <c r="R370">
        <v>140</v>
      </c>
      <c r="S370">
        <v>22600</v>
      </c>
      <c r="T370">
        <v>30700</v>
      </c>
      <c r="U370">
        <v>41600</v>
      </c>
    </row>
    <row r="371" spans="1:21" x14ac:dyDescent="0.25">
      <c r="A371" t="str">
        <f t="shared" si="5"/>
        <v>2016/20171MaleBG</v>
      </c>
      <c r="B371" t="s">
        <v>75</v>
      </c>
      <c r="C371" t="s">
        <v>37</v>
      </c>
      <c r="D371">
        <v>1</v>
      </c>
      <c r="E371" t="s">
        <v>2</v>
      </c>
      <c r="F371" t="s">
        <v>155</v>
      </c>
      <c r="G371">
        <v>445</v>
      </c>
      <c r="H371">
        <v>440</v>
      </c>
      <c r="I371">
        <v>15</v>
      </c>
      <c r="J371">
        <v>1.6</v>
      </c>
      <c r="K371">
        <v>375</v>
      </c>
      <c r="L371">
        <v>21.2</v>
      </c>
      <c r="M371">
        <v>7.1</v>
      </c>
      <c r="N371">
        <v>40.299999999999997</v>
      </c>
      <c r="O371">
        <v>49</v>
      </c>
      <c r="P371">
        <v>56.7</v>
      </c>
      <c r="Q371">
        <v>16.399999999999999</v>
      </c>
      <c r="R371">
        <v>165</v>
      </c>
      <c r="S371">
        <v>15700</v>
      </c>
      <c r="T371">
        <v>21900</v>
      </c>
      <c r="U371">
        <v>30300</v>
      </c>
    </row>
    <row r="372" spans="1:21" x14ac:dyDescent="0.25">
      <c r="A372" t="str">
        <f t="shared" si="5"/>
        <v>2016/20175FemaleCN</v>
      </c>
      <c r="B372" t="s">
        <v>75</v>
      </c>
      <c r="C372" t="s">
        <v>137</v>
      </c>
      <c r="D372">
        <v>5</v>
      </c>
      <c r="E372" t="s">
        <v>1</v>
      </c>
      <c r="F372" t="s">
        <v>156</v>
      </c>
      <c r="G372">
        <v>5660</v>
      </c>
      <c r="H372">
        <v>5595</v>
      </c>
      <c r="I372">
        <v>69</v>
      </c>
      <c r="J372">
        <v>1.1000000000000001</v>
      </c>
      <c r="K372">
        <v>1735</v>
      </c>
      <c r="L372">
        <v>22.9</v>
      </c>
      <c r="M372">
        <v>1</v>
      </c>
      <c r="N372">
        <v>4.8</v>
      </c>
      <c r="O372">
        <v>5.8</v>
      </c>
      <c r="P372">
        <v>7.1</v>
      </c>
      <c r="Q372">
        <v>2.2999999999999998</v>
      </c>
      <c r="R372">
        <v>245</v>
      </c>
      <c r="S372">
        <v>12000</v>
      </c>
      <c r="T372">
        <v>24100</v>
      </c>
      <c r="U372">
        <v>38000</v>
      </c>
    </row>
    <row r="373" spans="1:21" x14ac:dyDescent="0.25">
      <c r="A373" t="str">
        <f t="shared" si="5"/>
        <v>2016/20173FemaleCN</v>
      </c>
      <c r="B373" t="s">
        <v>75</v>
      </c>
      <c r="C373" t="s">
        <v>138</v>
      </c>
      <c r="D373">
        <v>3</v>
      </c>
      <c r="E373" t="s">
        <v>1</v>
      </c>
      <c r="F373" t="s">
        <v>156</v>
      </c>
      <c r="G373">
        <v>6570</v>
      </c>
      <c r="H373">
        <v>6550</v>
      </c>
      <c r="I373">
        <v>73.8</v>
      </c>
      <c r="J373">
        <v>0.3</v>
      </c>
      <c r="K373">
        <v>1715</v>
      </c>
      <c r="L373">
        <v>17.399999999999999</v>
      </c>
      <c r="M373">
        <v>1.1000000000000001</v>
      </c>
      <c r="N373">
        <v>3.9</v>
      </c>
      <c r="O373">
        <v>4.9000000000000004</v>
      </c>
      <c r="P373">
        <v>7.6</v>
      </c>
      <c r="Q373">
        <v>3.7</v>
      </c>
      <c r="R373">
        <v>215</v>
      </c>
      <c r="S373">
        <v>14500</v>
      </c>
      <c r="T373">
        <v>23700</v>
      </c>
      <c r="U373">
        <v>33700</v>
      </c>
    </row>
    <row r="374" spans="1:21" x14ac:dyDescent="0.25">
      <c r="A374" t="str">
        <f t="shared" si="5"/>
        <v>2016/20171FemaleCN</v>
      </c>
      <c r="B374" t="s">
        <v>75</v>
      </c>
      <c r="C374" t="s">
        <v>37</v>
      </c>
      <c r="D374">
        <v>1</v>
      </c>
      <c r="E374" t="s">
        <v>1</v>
      </c>
      <c r="F374" t="s">
        <v>156</v>
      </c>
      <c r="G374">
        <v>7575</v>
      </c>
      <c r="H374">
        <v>7565</v>
      </c>
      <c r="I374">
        <v>29.6</v>
      </c>
      <c r="J374">
        <v>0.1</v>
      </c>
      <c r="K374">
        <v>5325</v>
      </c>
      <c r="L374">
        <v>4.2</v>
      </c>
      <c r="M374">
        <v>0.5</v>
      </c>
      <c r="N374">
        <v>1.6</v>
      </c>
      <c r="O374">
        <v>5.0999999999999996</v>
      </c>
      <c r="P374">
        <v>65.599999999999994</v>
      </c>
      <c r="Q374">
        <v>64</v>
      </c>
      <c r="R374">
        <v>100</v>
      </c>
      <c r="S374">
        <v>12400</v>
      </c>
      <c r="T374">
        <v>23200</v>
      </c>
      <c r="U374">
        <v>30700</v>
      </c>
    </row>
    <row r="375" spans="1:21" x14ac:dyDescent="0.25">
      <c r="A375" t="str">
        <f t="shared" si="5"/>
        <v>2016/20175Female + maleCN</v>
      </c>
      <c r="B375" t="s">
        <v>75</v>
      </c>
      <c r="C375" t="s">
        <v>137</v>
      </c>
      <c r="D375">
        <v>5</v>
      </c>
      <c r="E375" t="s">
        <v>127</v>
      </c>
      <c r="F375" t="s">
        <v>156</v>
      </c>
      <c r="G375">
        <v>10130</v>
      </c>
      <c r="H375">
        <v>10040</v>
      </c>
      <c r="I375">
        <v>70.400000000000006</v>
      </c>
      <c r="J375">
        <v>0.9</v>
      </c>
      <c r="K375">
        <v>2970</v>
      </c>
      <c r="L375">
        <v>21</v>
      </c>
      <c r="M375">
        <v>0.9</v>
      </c>
      <c r="N375">
        <v>4.7</v>
      </c>
      <c r="O375">
        <v>5.8</v>
      </c>
      <c r="P375">
        <v>7.7</v>
      </c>
      <c r="Q375">
        <v>3.1</v>
      </c>
      <c r="R375">
        <v>425</v>
      </c>
      <c r="S375">
        <v>13100</v>
      </c>
      <c r="T375">
        <v>25900</v>
      </c>
      <c r="U375">
        <v>38300</v>
      </c>
    </row>
    <row r="376" spans="1:21" x14ac:dyDescent="0.25">
      <c r="A376" t="str">
        <f t="shared" si="5"/>
        <v>2016/20173Female + maleCN</v>
      </c>
      <c r="B376" t="s">
        <v>75</v>
      </c>
      <c r="C376" t="s">
        <v>138</v>
      </c>
      <c r="D376">
        <v>3</v>
      </c>
      <c r="E376" t="s">
        <v>127</v>
      </c>
      <c r="F376" t="s">
        <v>156</v>
      </c>
      <c r="G376">
        <v>12125</v>
      </c>
      <c r="H376">
        <v>12095</v>
      </c>
      <c r="I376">
        <v>75.400000000000006</v>
      </c>
      <c r="J376">
        <v>0.3</v>
      </c>
      <c r="K376">
        <v>2970</v>
      </c>
      <c r="L376">
        <v>15.5</v>
      </c>
      <c r="M376">
        <v>1</v>
      </c>
      <c r="N376">
        <v>3.4</v>
      </c>
      <c r="O376">
        <v>4.9000000000000004</v>
      </c>
      <c r="P376">
        <v>8.1</v>
      </c>
      <c r="Q376">
        <v>4.7</v>
      </c>
      <c r="R376">
        <v>355</v>
      </c>
      <c r="S376">
        <v>16800</v>
      </c>
      <c r="T376">
        <v>25600</v>
      </c>
      <c r="U376">
        <v>35400</v>
      </c>
    </row>
    <row r="377" spans="1:21" x14ac:dyDescent="0.25">
      <c r="A377" t="str">
        <f t="shared" si="5"/>
        <v>2016/20171Female + maleCN</v>
      </c>
      <c r="B377" t="s">
        <v>75</v>
      </c>
      <c r="C377" t="s">
        <v>37</v>
      </c>
      <c r="D377">
        <v>1</v>
      </c>
      <c r="E377" t="s">
        <v>127</v>
      </c>
      <c r="F377" t="s">
        <v>156</v>
      </c>
      <c r="G377">
        <v>13795</v>
      </c>
      <c r="H377">
        <v>13780</v>
      </c>
      <c r="I377">
        <v>32.1</v>
      </c>
      <c r="J377">
        <v>0.1</v>
      </c>
      <c r="K377">
        <v>9350</v>
      </c>
      <c r="L377">
        <v>3.8</v>
      </c>
      <c r="M377">
        <v>0.5</v>
      </c>
      <c r="N377">
        <v>1.5</v>
      </c>
      <c r="O377">
        <v>4.5</v>
      </c>
      <c r="P377">
        <v>63.6</v>
      </c>
      <c r="Q377">
        <v>62.1</v>
      </c>
      <c r="R377">
        <v>175</v>
      </c>
      <c r="S377">
        <v>13500</v>
      </c>
      <c r="T377">
        <v>23400</v>
      </c>
      <c r="U377">
        <v>31000</v>
      </c>
    </row>
    <row r="378" spans="1:21" x14ac:dyDescent="0.25">
      <c r="A378" t="str">
        <f t="shared" si="5"/>
        <v>2016/20175MaleCN</v>
      </c>
      <c r="B378" t="s">
        <v>75</v>
      </c>
      <c r="C378" t="s">
        <v>137</v>
      </c>
      <c r="D378">
        <v>5</v>
      </c>
      <c r="E378" t="s">
        <v>2</v>
      </c>
      <c r="F378" t="s">
        <v>156</v>
      </c>
      <c r="G378">
        <v>4470</v>
      </c>
      <c r="H378">
        <v>4445</v>
      </c>
      <c r="I378">
        <v>72.2</v>
      </c>
      <c r="J378">
        <v>0.6</v>
      </c>
      <c r="K378">
        <v>1235</v>
      </c>
      <c r="L378">
        <v>18.5</v>
      </c>
      <c r="M378">
        <v>0.7</v>
      </c>
      <c r="N378">
        <v>4.5</v>
      </c>
      <c r="O378">
        <v>5.8</v>
      </c>
      <c r="P378">
        <v>8.6</v>
      </c>
      <c r="Q378">
        <v>4</v>
      </c>
      <c r="R378">
        <v>175</v>
      </c>
      <c r="S378">
        <v>14600</v>
      </c>
      <c r="T378">
        <v>27400</v>
      </c>
      <c r="U378">
        <v>38400</v>
      </c>
    </row>
    <row r="379" spans="1:21" x14ac:dyDescent="0.25">
      <c r="A379" t="str">
        <f t="shared" si="5"/>
        <v>2016/20173MaleCN</v>
      </c>
      <c r="B379" t="s">
        <v>75</v>
      </c>
      <c r="C379" t="s">
        <v>138</v>
      </c>
      <c r="D379">
        <v>3</v>
      </c>
      <c r="E379" t="s">
        <v>2</v>
      </c>
      <c r="F379" t="s">
        <v>156</v>
      </c>
      <c r="G379">
        <v>5555</v>
      </c>
      <c r="H379">
        <v>5545</v>
      </c>
      <c r="I379">
        <v>77.3</v>
      </c>
      <c r="J379">
        <v>0.2</v>
      </c>
      <c r="K379">
        <v>1260</v>
      </c>
      <c r="L379">
        <v>13.2</v>
      </c>
      <c r="M379">
        <v>0.8</v>
      </c>
      <c r="N379">
        <v>2.8</v>
      </c>
      <c r="O379">
        <v>4.9000000000000004</v>
      </c>
      <c r="P379">
        <v>8.6999999999999993</v>
      </c>
      <c r="Q379">
        <v>5.9</v>
      </c>
      <c r="R379">
        <v>140</v>
      </c>
      <c r="S379">
        <v>20100</v>
      </c>
      <c r="T379">
        <v>27700</v>
      </c>
      <c r="U379">
        <v>36900</v>
      </c>
    </row>
    <row r="380" spans="1:21" x14ac:dyDescent="0.25">
      <c r="A380" t="str">
        <f t="shared" si="5"/>
        <v>2016/20171MaleCN</v>
      </c>
      <c r="B380" t="s">
        <v>75</v>
      </c>
      <c r="C380" t="s">
        <v>37</v>
      </c>
      <c r="D380">
        <v>1</v>
      </c>
      <c r="E380" t="s">
        <v>2</v>
      </c>
      <c r="F380" t="s">
        <v>156</v>
      </c>
      <c r="G380">
        <v>6220</v>
      </c>
      <c r="H380">
        <v>6215</v>
      </c>
      <c r="I380">
        <v>35.200000000000003</v>
      </c>
      <c r="J380">
        <v>0</v>
      </c>
      <c r="K380">
        <v>4025</v>
      </c>
      <c r="L380">
        <v>3.3</v>
      </c>
      <c r="M380">
        <v>0.4</v>
      </c>
      <c r="N380">
        <v>1.3</v>
      </c>
      <c r="O380">
        <v>3.9</v>
      </c>
      <c r="P380">
        <v>61</v>
      </c>
      <c r="Q380">
        <v>59.7</v>
      </c>
      <c r="R380">
        <v>70</v>
      </c>
      <c r="S380">
        <v>13900</v>
      </c>
      <c r="T380">
        <v>25900</v>
      </c>
      <c r="U380">
        <v>31400</v>
      </c>
    </row>
    <row r="381" spans="1:21" x14ac:dyDescent="0.25">
      <c r="A381" t="str">
        <f t="shared" si="5"/>
        <v>2016/20175FemaleCY_comb</v>
      </c>
      <c r="B381" t="s">
        <v>75</v>
      </c>
      <c r="C381" t="s">
        <v>137</v>
      </c>
      <c r="D381">
        <v>5</v>
      </c>
      <c r="E381" t="s">
        <v>1</v>
      </c>
      <c r="F381" t="s">
        <v>170</v>
      </c>
      <c r="G381">
        <v>1055</v>
      </c>
      <c r="H381">
        <v>1040</v>
      </c>
      <c r="I381">
        <v>68.2</v>
      </c>
      <c r="J381">
        <v>1.3</v>
      </c>
      <c r="K381">
        <v>330</v>
      </c>
      <c r="L381">
        <v>11.7</v>
      </c>
      <c r="M381">
        <v>1.9</v>
      </c>
      <c r="N381">
        <v>13.3</v>
      </c>
      <c r="O381">
        <v>16.5</v>
      </c>
      <c r="P381">
        <v>18.100000000000001</v>
      </c>
      <c r="Q381">
        <v>4.8</v>
      </c>
      <c r="R381">
        <v>135</v>
      </c>
      <c r="S381">
        <v>20000</v>
      </c>
      <c r="T381">
        <v>27200</v>
      </c>
      <c r="U381">
        <v>34600</v>
      </c>
    </row>
    <row r="382" spans="1:21" x14ac:dyDescent="0.25">
      <c r="A382" t="str">
        <f t="shared" si="5"/>
        <v>2016/20173FemaleCY_comb</v>
      </c>
      <c r="B382" t="s">
        <v>75</v>
      </c>
      <c r="C382" t="s">
        <v>138</v>
      </c>
      <c r="D382">
        <v>3</v>
      </c>
      <c r="E382" t="s">
        <v>1</v>
      </c>
      <c r="F382" t="s">
        <v>170</v>
      </c>
      <c r="G382">
        <v>1115</v>
      </c>
      <c r="H382">
        <v>1105</v>
      </c>
      <c r="I382">
        <v>55.9</v>
      </c>
      <c r="J382">
        <v>1</v>
      </c>
      <c r="K382">
        <v>490</v>
      </c>
      <c r="L382">
        <v>14.1</v>
      </c>
      <c r="M382">
        <v>3.1</v>
      </c>
      <c r="N382">
        <v>15.8</v>
      </c>
      <c r="O382">
        <v>20.8</v>
      </c>
      <c r="P382">
        <v>26.9</v>
      </c>
      <c r="Q382">
        <v>11.1</v>
      </c>
      <c r="R382">
        <v>165</v>
      </c>
      <c r="S382">
        <v>18200</v>
      </c>
      <c r="T382">
        <v>25900</v>
      </c>
      <c r="U382">
        <v>37700</v>
      </c>
    </row>
    <row r="383" spans="1:21" x14ac:dyDescent="0.25">
      <c r="A383" t="str">
        <f t="shared" si="5"/>
        <v>2016/20171FemaleCY_comb</v>
      </c>
      <c r="B383" t="s">
        <v>75</v>
      </c>
      <c r="C383" t="s">
        <v>37</v>
      </c>
      <c r="D383">
        <v>1</v>
      </c>
      <c r="E383" t="s">
        <v>1</v>
      </c>
      <c r="F383" t="s">
        <v>170</v>
      </c>
      <c r="G383">
        <v>1030</v>
      </c>
      <c r="H383">
        <v>1025</v>
      </c>
      <c r="I383">
        <v>41.5</v>
      </c>
      <c r="J383">
        <v>0.8</v>
      </c>
      <c r="K383">
        <v>600</v>
      </c>
      <c r="L383">
        <v>9.5</v>
      </c>
      <c r="M383">
        <v>3</v>
      </c>
      <c r="N383">
        <v>11.1</v>
      </c>
      <c r="O383">
        <v>18.8</v>
      </c>
      <c r="P383">
        <v>46</v>
      </c>
      <c r="Q383">
        <v>34.9</v>
      </c>
      <c r="R383">
        <v>110</v>
      </c>
      <c r="S383">
        <v>11500</v>
      </c>
      <c r="T383">
        <v>19700</v>
      </c>
      <c r="U383">
        <v>25600</v>
      </c>
    </row>
    <row r="384" spans="1:21" x14ac:dyDescent="0.25">
      <c r="A384" t="str">
        <f t="shared" si="5"/>
        <v>2016/20175Female + maleCY_comb</v>
      </c>
      <c r="B384" t="s">
        <v>75</v>
      </c>
      <c r="C384" t="s">
        <v>137</v>
      </c>
      <c r="D384">
        <v>5</v>
      </c>
      <c r="E384" t="s">
        <v>127</v>
      </c>
      <c r="F384" t="s">
        <v>170</v>
      </c>
      <c r="G384">
        <v>2030</v>
      </c>
      <c r="H384">
        <v>2005</v>
      </c>
      <c r="I384">
        <v>67.599999999999994</v>
      </c>
      <c r="J384">
        <v>1.1000000000000001</v>
      </c>
      <c r="K384">
        <v>650</v>
      </c>
      <c r="L384">
        <v>12.3</v>
      </c>
      <c r="M384">
        <v>1.7</v>
      </c>
      <c r="N384">
        <v>13.6</v>
      </c>
      <c r="O384">
        <v>16.2</v>
      </c>
      <c r="P384">
        <v>18.399999999999999</v>
      </c>
      <c r="Q384">
        <v>4.8</v>
      </c>
      <c r="R384">
        <v>260</v>
      </c>
      <c r="S384">
        <v>21100</v>
      </c>
      <c r="T384">
        <v>29900</v>
      </c>
      <c r="U384">
        <v>43100</v>
      </c>
    </row>
    <row r="385" spans="1:21" x14ac:dyDescent="0.25">
      <c r="A385" t="str">
        <f t="shared" si="5"/>
        <v>2016/20173Female + maleCY_comb</v>
      </c>
      <c r="B385" t="s">
        <v>75</v>
      </c>
      <c r="C385" t="s">
        <v>138</v>
      </c>
      <c r="D385">
        <v>3</v>
      </c>
      <c r="E385" t="s">
        <v>127</v>
      </c>
      <c r="F385" t="s">
        <v>170</v>
      </c>
      <c r="G385">
        <v>2185</v>
      </c>
      <c r="H385">
        <v>2165</v>
      </c>
      <c r="I385">
        <v>55.7</v>
      </c>
      <c r="J385">
        <v>0.9</v>
      </c>
      <c r="K385">
        <v>960</v>
      </c>
      <c r="L385">
        <v>14.4</v>
      </c>
      <c r="M385">
        <v>3.1</v>
      </c>
      <c r="N385">
        <v>15.9</v>
      </c>
      <c r="O385">
        <v>20.8</v>
      </c>
      <c r="P385">
        <v>26.9</v>
      </c>
      <c r="Q385">
        <v>10.9</v>
      </c>
      <c r="R385">
        <v>330</v>
      </c>
      <c r="S385">
        <v>19700</v>
      </c>
      <c r="T385">
        <v>28100</v>
      </c>
      <c r="U385">
        <v>38300</v>
      </c>
    </row>
    <row r="386" spans="1:21" x14ac:dyDescent="0.25">
      <c r="A386" t="str">
        <f t="shared" si="5"/>
        <v>2016/20171Female + maleCY_comb</v>
      </c>
      <c r="B386" t="s">
        <v>75</v>
      </c>
      <c r="C386" t="s">
        <v>37</v>
      </c>
      <c r="D386">
        <v>1</v>
      </c>
      <c r="E386" t="s">
        <v>127</v>
      </c>
      <c r="F386" t="s">
        <v>170</v>
      </c>
      <c r="G386">
        <v>1995</v>
      </c>
      <c r="H386">
        <v>1980</v>
      </c>
      <c r="I386">
        <v>40.1</v>
      </c>
      <c r="J386">
        <v>0.8</v>
      </c>
      <c r="K386">
        <v>1190</v>
      </c>
      <c r="L386">
        <v>9.1</v>
      </c>
      <c r="M386">
        <v>3.2</v>
      </c>
      <c r="N386">
        <v>13.7</v>
      </c>
      <c r="O386">
        <v>21.3</v>
      </c>
      <c r="P386">
        <v>47.7</v>
      </c>
      <c r="Q386">
        <v>34</v>
      </c>
      <c r="R386">
        <v>255</v>
      </c>
      <c r="S386">
        <v>14300</v>
      </c>
      <c r="T386">
        <v>23000</v>
      </c>
      <c r="U386">
        <v>29200</v>
      </c>
    </row>
    <row r="387" spans="1:21" x14ac:dyDescent="0.25">
      <c r="A387" t="str">
        <f t="shared" si="5"/>
        <v>2016/20175MaleCY_comb</v>
      </c>
      <c r="B387" t="s">
        <v>75</v>
      </c>
      <c r="C387" t="s">
        <v>137</v>
      </c>
      <c r="D387">
        <v>5</v>
      </c>
      <c r="E387" t="s">
        <v>2</v>
      </c>
      <c r="F387" t="s">
        <v>170</v>
      </c>
      <c r="G387">
        <v>975</v>
      </c>
      <c r="H387">
        <v>965</v>
      </c>
      <c r="I387">
        <v>67</v>
      </c>
      <c r="J387">
        <v>0.9</v>
      </c>
      <c r="K387">
        <v>320</v>
      </c>
      <c r="L387">
        <v>12.8</v>
      </c>
      <c r="M387">
        <v>1.6</v>
      </c>
      <c r="N387">
        <v>13.9</v>
      </c>
      <c r="O387">
        <v>15.9</v>
      </c>
      <c r="P387">
        <v>18.600000000000001</v>
      </c>
      <c r="Q387">
        <v>4.8</v>
      </c>
      <c r="R387">
        <v>125</v>
      </c>
      <c r="S387">
        <v>23900</v>
      </c>
      <c r="T387">
        <v>33900</v>
      </c>
      <c r="U387">
        <v>48800</v>
      </c>
    </row>
    <row r="388" spans="1:21" x14ac:dyDescent="0.25">
      <c r="A388" t="str">
        <f t="shared" ref="A388:A451" si="6">B388&amp;D388&amp;E388&amp;F388</f>
        <v>2016/20173MaleCY_comb</v>
      </c>
      <c r="B388" t="s">
        <v>75</v>
      </c>
      <c r="C388" t="s">
        <v>138</v>
      </c>
      <c r="D388">
        <v>3</v>
      </c>
      <c r="E388" t="s">
        <v>2</v>
      </c>
      <c r="F388" t="s">
        <v>170</v>
      </c>
      <c r="G388">
        <v>1070</v>
      </c>
      <c r="H388">
        <v>1060</v>
      </c>
      <c r="I388">
        <v>55.4</v>
      </c>
      <c r="J388">
        <v>0.7</v>
      </c>
      <c r="K388">
        <v>475</v>
      </c>
      <c r="L388">
        <v>14.6</v>
      </c>
      <c r="M388">
        <v>3.2</v>
      </c>
      <c r="N388">
        <v>16</v>
      </c>
      <c r="O388">
        <v>20.7</v>
      </c>
      <c r="P388">
        <v>26.8</v>
      </c>
      <c r="Q388">
        <v>10.7</v>
      </c>
      <c r="R388">
        <v>165</v>
      </c>
      <c r="S388">
        <v>23400</v>
      </c>
      <c r="T388">
        <v>29900</v>
      </c>
      <c r="U388">
        <v>39100</v>
      </c>
    </row>
    <row r="389" spans="1:21" x14ac:dyDescent="0.25">
      <c r="A389" t="str">
        <f t="shared" si="6"/>
        <v>2016/20171MaleCY_comb</v>
      </c>
      <c r="B389" t="s">
        <v>75</v>
      </c>
      <c r="C389" t="s">
        <v>37</v>
      </c>
      <c r="D389">
        <v>1</v>
      </c>
      <c r="E389" t="s">
        <v>2</v>
      </c>
      <c r="F389" t="s">
        <v>170</v>
      </c>
      <c r="G389">
        <v>965</v>
      </c>
      <c r="H389">
        <v>960</v>
      </c>
      <c r="I389">
        <v>38.5</v>
      </c>
      <c r="J389">
        <v>0.7</v>
      </c>
      <c r="K389">
        <v>590</v>
      </c>
      <c r="L389">
        <v>8.6999999999999993</v>
      </c>
      <c r="M389">
        <v>3.3</v>
      </c>
      <c r="N389">
        <v>16.399999999999999</v>
      </c>
      <c r="O389">
        <v>24</v>
      </c>
      <c r="P389">
        <v>49.5</v>
      </c>
      <c r="Q389">
        <v>33.1</v>
      </c>
      <c r="R389">
        <v>145</v>
      </c>
      <c r="S389">
        <v>18600</v>
      </c>
      <c r="T389">
        <v>25600</v>
      </c>
      <c r="U389">
        <v>30700</v>
      </c>
    </row>
    <row r="390" spans="1:21" x14ac:dyDescent="0.25">
      <c r="A390" t="str">
        <f t="shared" si="6"/>
        <v>2016/20175FemaleDE</v>
      </c>
      <c r="B390" t="s">
        <v>75</v>
      </c>
      <c r="C390" t="s">
        <v>137</v>
      </c>
      <c r="D390">
        <v>5</v>
      </c>
      <c r="E390" t="s">
        <v>1</v>
      </c>
      <c r="F390" t="s">
        <v>157</v>
      </c>
      <c r="G390">
        <v>1065</v>
      </c>
      <c r="H390">
        <v>1000</v>
      </c>
      <c r="I390">
        <v>50.1</v>
      </c>
      <c r="J390">
        <v>5.9</v>
      </c>
      <c r="K390">
        <v>500</v>
      </c>
      <c r="L390">
        <v>23.8</v>
      </c>
      <c r="M390">
        <v>3.4</v>
      </c>
      <c r="N390">
        <v>16.399999999999999</v>
      </c>
      <c r="O390">
        <v>19.7</v>
      </c>
      <c r="P390">
        <v>22.7</v>
      </c>
      <c r="Q390">
        <v>6.3</v>
      </c>
      <c r="R390">
        <v>155</v>
      </c>
      <c r="S390">
        <v>20800</v>
      </c>
      <c r="T390">
        <v>29000</v>
      </c>
      <c r="U390">
        <v>39400</v>
      </c>
    </row>
    <row r="391" spans="1:21" x14ac:dyDescent="0.25">
      <c r="A391" t="str">
        <f t="shared" si="6"/>
        <v>2016/20173FemaleDE</v>
      </c>
      <c r="B391" t="s">
        <v>75</v>
      </c>
      <c r="C391" t="s">
        <v>138</v>
      </c>
      <c r="D391">
        <v>3</v>
      </c>
      <c r="E391" t="s">
        <v>1</v>
      </c>
      <c r="F391" t="s">
        <v>157</v>
      </c>
      <c r="G391">
        <v>985</v>
      </c>
      <c r="H391">
        <v>950</v>
      </c>
      <c r="I391">
        <v>38.6</v>
      </c>
      <c r="J391">
        <v>3.7</v>
      </c>
      <c r="K391">
        <v>585</v>
      </c>
      <c r="L391">
        <v>22.2</v>
      </c>
      <c r="M391">
        <v>4.3</v>
      </c>
      <c r="N391">
        <v>21.7</v>
      </c>
      <c r="O391">
        <v>29.5</v>
      </c>
      <c r="P391">
        <v>34.799999999999997</v>
      </c>
      <c r="Q391">
        <v>13.2</v>
      </c>
      <c r="R391">
        <v>185</v>
      </c>
      <c r="S391">
        <v>20400</v>
      </c>
      <c r="T391">
        <v>27400</v>
      </c>
      <c r="U391">
        <v>36500</v>
      </c>
    </row>
    <row r="392" spans="1:21" x14ac:dyDescent="0.25">
      <c r="A392" t="str">
        <f t="shared" si="6"/>
        <v>2016/20171FemaleDE</v>
      </c>
      <c r="B392" t="s">
        <v>75</v>
      </c>
      <c r="C392" t="s">
        <v>37</v>
      </c>
      <c r="D392">
        <v>1</v>
      </c>
      <c r="E392" t="s">
        <v>1</v>
      </c>
      <c r="F392" t="s">
        <v>157</v>
      </c>
      <c r="G392">
        <v>805</v>
      </c>
      <c r="H392">
        <v>780</v>
      </c>
      <c r="I392">
        <v>33.5</v>
      </c>
      <c r="J392">
        <v>3.1</v>
      </c>
      <c r="K392">
        <v>520</v>
      </c>
      <c r="L392">
        <v>16.8</v>
      </c>
      <c r="M392">
        <v>4.5</v>
      </c>
      <c r="N392">
        <v>18.100000000000001</v>
      </c>
      <c r="O392">
        <v>30.1</v>
      </c>
      <c r="P392">
        <v>45.2</v>
      </c>
      <c r="Q392">
        <v>27.1</v>
      </c>
      <c r="R392">
        <v>120</v>
      </c>
      <c r="S392">
        <v>16400</v>
      </c>
      <c r="T392">
        <v>22600</v>
      </c>
      <c r="U392">
        <v>27000</v>
      </c>
    </row>
    <row r="393" spans="1:21" x14ac:dyDescent="0.25">
      <c r="A393" t="str">
        <f t="shared" si="6"/>
        <v>2016/20175Female + maleDE</v>
      </c>
      <c r="B393" t="s">
        <v>75</v>
      </c>
      <c r="C393" t="s">
        <v>137</v>
      </c>
      <c r="D393">
        <v>5</v>
      </c>
      <c r="E393" t="s">
        <v>127</v>
      </c>
      <c r="F393" t="s">
        <v>157</v>
      </c>
      <c r="G393">
        <v>1905</v>
      </c>
      <c r="H393">
        <v>1815</v>
      </c>
      <c r="I393">
        <v>54.4</v>
      </c>
      <c r="J393">
        <v>4.5999999999999996</v>
      </c>
      <c r="K393">
        <v>830</v>
      </c>
      <c r="L393">
        <v>20.6</v>
      </c>
      <c r="M393">
        <v>2.5</v>
      </c>
      <c r="N393">
        <v>16.100000000000001</v>
      </c>
      <c r="O393">
        <v>19.600000000000001</v>
      </c>
      <c r="P393">
        <v>22.4</v>
      </c>
      <c r="Q393">
        <v>6.3</v>
      </c>
      <c r="R393">
        <v>270</v>
      </c>
      <c r="S393">
        <v>22600</v>
      </c>
      <c r="T393">
        <v>31800</v>
      </c>
      <c r="U393">
        <v>44500</v>
      </c>
    </row>
    <row r="394" spans="1:21" x14ac:dyDescent="0.25">
      <c r="A394" t="str">
        <f t="shared" si="6"/>
        <v>2016/20173Female + maleDE</v>
      </c>
      <c r="B394" t="s">
        <v>75</v>
      </c>
      <c r="C394" t="s">
        <v>138</v>
      </c>
      <c r="D394">
        <v>3</v>
      </c>
      <c r="E394" t="s">
        <v>127</v>
      </c>
      <c r="F394" t="s">
        <v>157</v>
      </c>
      <c r="G394">
        <v>1725</v>
      </c>
      <c r="H394">
        <v>1655</v>
      </c>
      <c r="I394">
        <v>43.2</v>
      </c>
      <c r="J394">
        <v>4</v>
      </c>
      <c r="K394">
        <v>940</v>
      </c>
      <c r="L394">
        <v>20.5</v>
      </c>
      <c r="M394">
        <v>4.2</v>
      </c>
      <c r="N394">
        <v>20.6</v>
      </c>
      <c r="O394">
        <v>27.5</v>
      </c>
      <c r="P394">
        <v>32.200000000000003</v>
      </c>
      <c r="Q394">
        <v>11.6</v>
      </c>
      <c r="R394">
        <v>310</v>
      </c>
      <c r="S394">
        <v>20400</v>
      </c>
      <c r="T394">
        <v>28800</v>
      </c>
      <c r="U394">
        <v>39800</v>
      </c>
    </row>
    <row r="395" spans="1:21" x14ac:dyDescent="0.25">
      <c r="A395" t="str">
        <f t="shared" si="6"/>
        <v>2016/20171Female + maleDE</v>
      </c>
      <c r="B395" t="s">
        <v>75</v>
      </c>
      <c r="C395" t="s">
        <v>37</v>
      </c>
      <c r="D395">
        <v>1</v>
      </c>
      <c r="E395" t="s">
        <v>127</v>
      </c>
      <c r="F395" t="s">
        <v>157</v>
      </c>
      <c r="G395">
        <v>1445</v>
      </c>
      <c r="H395">
        <v>1390</v>
      </c>
      <c r="I395">
        <v>37.700000000000003</v>
      </c>
      <c r="J395">
        <v>3.7</v>
      </c>
      <c r="K395">
        <v>865</v>
      </c>
      <c r="L395">
        <v>15</v>
      </c>
      <c r="M395">
        <v>4.2</v>
      </c>
      <c r="N395">
        <v>15.9</v>
      </c>
      <c r="O395">
        <v>26.2</v>
      </c>
      <c r="P395">
        <v>43.1</v>
      </c>
      <c r="Q395">
        <v>27.2</v>
      </c>
      <c r="R395">
        <v>195</v>
      </c>
      <c r="S395">
        <v>18600</v>
      </c>
      <c r="T395">
        <v>24100</v>
      </c>
      <c r="U395">
        <v>33600</v>
      </c>
    </row>
    <row r="396" spans="1:21" x14ac:dyDescent="0.25">
      <c r="A396" t="str">
        <f t="shared" si="6"/>
        <v>2016/20175MaleDE</v>
      </c>
      <c r="B396" t="s">
        <v>75</v>
      </c>
      <c r="C396" t="s">
        <v>137</v>
      </c>
      <c r="D396">
        <v>5</v>
      </c>
      <c r="E396" t="s">
        <v>2</v>
      </c>
      <c r="F396" t="s">
        <v>157</v>
      </c>
      <c r="G396">
        <v>840</v>
      </c>
      <c r="H396">
        <v>815</v>
      </c>
      <c r="I396">
        <v>59.6</v>
      </c>
      <c r="J396">
        <v>3</v>
      </c>
      <c r="K396">
        <v>330</v>
      </c>
      <c r="L396">
        <v>16.8</v>
      </c>
      <c r="M396">
        <v>1.5</v>
      </c>
      <c r="N396">
        <v>15.7</v>
      </c>
      <c r="O396">
        <v>19.5</v>
      </c>
      <c r="P396">
        <v>22.1</v>
      </c>
      <c r="Q396">
        <v>6.4</v>
      </c>
      <c r="R396">
        <v>115</v>
      </c>
      <c r="S396">
        <v>24500</v>
      </c>
      <c r="T396">
        <v>36900</v>
      </c>
      <c r="U396">
        <v>62400</v>
      </c>
    </row>
    <row r="397" spans="1:21" x14ac:dyDescent="0.25">
      <c r="A397" t="str">
        <f t="shared" si="6"/>
        <v>2016/20173MaleDE</v>
      </c>
      <c r="B397" t="s">
        <v>75</v>
      </c>
      <c r="C397" t="s">
        <v>138</v>
      </c>
      <c r="D397">
        <v>3</v>
      </c>
      <c r="E397" t="s">
        <v>2</v>
      </c>
      <c r="F397" t="s">
        <v>157</v>
      </c>
      <c r="G397">
        <v>740</v>
      </c>
      <c r="H397">
        <v>705</v>
      </c>
      <c r="I397">
        <v>49.4</v>
      </c>
      <c r="J397">
        <v>4.3</v>
      </c>
      <c r="K397">
        <v>360</v>
      </c>
      <c r="L397">
        <v>18.100000000000001</v>
      </c>
      <c r="M397">
        <v>4</v>
      </c>
      <c r="N397">
        <v>19.100000000000001</v>
      </c>
      <c r="O397">
        <v>24.9</v>
      </c>
      <c r="P397">
        <v>28.6</v>
      </c>
      <c r="Q397">
        <v>9.5</v>
      </c>
      <c r="R397">
        <v>120</v>
      </c>
      <c r="S397">
        <v>20400</v>
      </c>
      <c r="T397">
        <v>33800</v>
      </c>
      <c r="U397">
        <v>42700</v>
      </c>
    </row>
    <row r="398" spans="1:21" x14ac:dyDescent="0.25">
      <c r="A398" t="str">
        <f t="shared" si="6"/>
        <v>2016/20171MaleDE</v>
      </c>
      <c r="B398" t="s">
        <v>75</v>
      </c>
      <c r="C398" t="s">
        <v>37</v>
      </c>
      <c r="D398">
        <v>1</v>
      </c>
      <c r="E398" t="s">
        <v>2</v>
      </c>
      <c r="F398" t="s">
        <v>157</v>
      </c>
      <c r="G398">
        <v>640</v>
      </c>
      <c r="H398">
        <v>610</v>
      </c>
      <c r="I398">
        <v>43.1</v>
      </c>
      <c r="J398">
        <v>4.4000000000000004</v>
      </c>
      <c r="K398">
        <v>345</v>
      </c>
      <c r="L398">
        <v>12.6</v>
      </c>
      <c r="M398">
        <v>3.9</v>
      </c>
      <c r="N398">
        <v>13.1</v>
      </c>
      <c r="O398">
        <v>21.3</v>
      </c>
      <c r="P398">
        <v>40.299999999999997</v>
      </c>
      <c r="Q398">
        <v>27.2</v>
      </c>
      <c r="R398">
        <v>75</v>
      </c>
      <c r="S398">
        <v>20800</v>
      </c>
      <c r="T398">
        <v>29000</v>
      </c>
      <c r="U398">
        <v>46000</v>
      </c>
    </row>
    <row r="399" spans="1:21" x14ac:dyDescent="0.25">
      <c r="A399" t="str">
        <f t="shared" si="6"/>
        <v>2016/20175FemaleES_comb</v>
      </c>
      <c r="B399" t="s">
        <v>75</v>
      </c>
      <c r="C399" t="s">
        <v>137</v>
      </c>
      <c r="D399">
        <v>5</v>
      </c>
      <c r="E399" t="s">
        <v>1</v>
      </c>
      <c r="F399" t="s">
        <v>158</v>
      </c>
      <c r="G399">
        <v>325</v>
      </c>
      <c r="H399">
        <v>305</v>
      </c>
      <c r="I399">
        <v>37.1</v>
      </c>
      <c r="J399">
        <v>5.5</v>
      </c>
      <c r="K399">
        <v>195</v>
      </c>
      <c r="L399">
        <v>20.5</v>
      </c>
      <c r="M399">
        <v>6.2</v>
      </c>
      <c r="N399">
        <v>27.7</v>
      </c>
      <c r="O399">
        <v>34.200000000000003</v>
      </c>
      <c r="P399">
        <v>36.200000000000003</v>
      </c>
      <c r="Q399">
        <v>8.5</v>
      </c>
      <c r="R399">
        <v>80</v>
      </c>
      <c r="S399">
        <v>21200</v>
      </c>
      <c r="T399">
        <v>30300</v>
      </c>
      <c r="U399">
        <v>42100</v>
      </c>
    </row>
    <row r="400" spans="1:21" x14ac:dyDescent="0.25">
      <c r="A400" t="str">
        <f t="shared" si="6"/>
        <v>2016/20173FemaleES_comb</v>
      </c>
      <c r="B400" t="s">
        <v>75</v>
      </c>
      <c r="C400" t="s">
        <v>138</v>
      </c>
      <c r="D400">
        <v>3</v>
      </c>
      <c r="E400" t="s">
        <v>1</v>
      </c>
      <c r="F400" t="s">
        <v>158</v>
      </c>
      <c r="G400">
        <v>350</v>
      </c>
      <c r="H400">
        <v>340</v>
      </c>
      <c r="I400">
        <v>30.8</v>
      </c>
      <c r="J400">
        <v>3.7</v>
      </c>
      <c r="K400">
        <v>235</v>
      </c>
      <c r="L400">
        <v>22.2</v>
      </c>
      <c r="M400">
        <v>5.9</v>
      </c>
      <c r="N400">
        <v>30.5</v>
      </c>
      <c r="O400">
        <v>38.5</v>
      </c>
      <c r="P400">
        <v>41.1</v>
      </c>
      <c r="Q400">
        <v>10.7</v>
      </c>
      <c r="R400">
        <v>95</v>
      </c>
      <c r="S400">
        <v>18200</v>
      </c>
      <c r="T400">
        <v>24100</v>
      </c>
      <c r="U400">
        <v>30300</v>
      </c>
    </row>
    <row r="401" spans="1:21" x14ac:dyDescent="0.25">
      <c r="A401" t="str">
        <f t="shared" si="6"/>
        <v>2016/20171FemaleES_comb</v>
      </c>
      <c r="B401" t="s">
        <v>75</v>
      </c>
      <c r="C401" t="s">
        <v>37</v>
      </c>
      <c r="D401">
        <v>1</v>
      </c>
      <c r="E401" t="s">
        <v>1</v>
      </c>
      <c r="F401" t="s">
        <v>158</v>
      </c>
      <c r="G401">
        <v>435</v>
      </c>
      <c r="H401">
        <v>420</v>
      </c>
      <c r="I401">
        <v>24.4</v>
      </c>
      <c r="J401">
        <v>3.5</v>
      </c>
      <c r="K401">
        <v>315</v>
      </c>
      <c r="L401">
        <v>15.8</v>
      </c>
      <c r="M401">
        <v>9.1</v>
      </c>
      <c r="N401">
        <v>27.5</v>
      </c>
      <c r="O401">
        <v>36.1</v>
      </c>
      <c r="P401">
        <v>50.7</v>
      </c>
      <c r="Q401">
        <v>23.2</v>
      </c>
      <c r="R401">
        <v>105</v>
      </c>
      <c r="S401">
        <v>17200</v>
      </c>
      <c r="T401">
        <v>21900</v>
      </c>
      <c r="U401">
        <v>26300</v>
      </c>
    </row>
    <row r="402" spans="1:21" x14ac:dyDescent="0.25">
      <c r="A402" t="str">
        <f t="shared" si="6"/>
        <v>2016/20175Female + maleES_comb</v>
      </c>
      <c r="B402" t="s">
        <v>75</v>
      </c>
      <c r="C402" t="s">
        <v>137</v>
      </c>
      <c r="D402">
        <v>5</v>
      </c>
      <c r="E402" t="s">
        <v>127</v>
      </c>
      <c r="F402" t="s">
        <v>158</v>
      </c>
      <c r="G402">
        <v>655</v>
      </c>
      <c r="H402">
        <v>615</v>
      </c>
      <c r="I402">
        <v>41.8</v>
      </c>
      <c r="J402">
        <v>6.2</v>
      </c>
      <c r="K402">
        <v>360</v>
      </c>
      <c r="L402">
        <v>21</v>
      </c>
      <c r="M402">
        <v>3.6</v>
      </c>
      <c r="N402">
        <v>25.7</v>
      </c>
      <c r="O402">
        <v>30.7</v>
      </c>
      <c r="P402">
        <v>33.700000000000003</v>
      </c>
      <c r="Q402">
        <v>8</v>
      </c>
      <c r="R402">
        <v>145</v>
      </c>
      <c r="S402">
        <v>21200</v>
      </c>
      <c r="T402">
        <v>31400</v>
      </c>
      <c r="U402">
        <v>42300</v>
      </c>
    </row>
    <row r="403" spans="1:21" x14ac:dyDescent="0.25">
      <c r="A403" t="str">
        <f t="shared" si="6"/>
        <v>2016/20173Female + maleES_comb</v>
      </c>
      <c r="B403" t="s">
        <v>75</v>
      </c>
      <c r="C403" t="s">
        <v>138</v>
      </c>
      <c r="D403">
        <v>3</v>
      </c>
      <c r="E403" t="s">
        <v>127</v>
      </c>
      <c r="F403" t="s">
        <v>158</v>
      </c>
      <c r="G403">
        <v>670</v>
      </c>
      <c r="H403">
        <v>645</v>
      </c>
      <c r="I403">
        <v>34.299999999999997</v>
      </c>
      <c r="J403">
        <v>3.4</v>
      </c>
      <c r="K403">
        <v>425</v>
      </c>
      <c r="L403">
        <v>21.3</v>
      </c>
      <c r="M403">
        <v>5.9</v>
      </c>
      <c r="N403">
        <v>27.5</v>
      </c>
      <c r="O403">
        <v>35.1</v>
      </c>
      <c r="P403">
        <v>38.5</v>
      </c>
      <c r="Q403">
        <v>11</v>
      </c>
      <c r="R403">
        <v>165</v>
      </c>
      <c r="S403">
        <v>19300</v>
      </c>
      <c r="T403">
        <v>24800</v>
      </c>
      <c r="U403">
        <v>33600</v>
      </c>
    </row>
    <row r="404" spans="1:21" x14ac:dyDescent="0.25">
      <c r="A404" t="str">
        <f t="shared" si="6"/>
        <v>2016/20171Female + maleES_comb</v>
      </c>
      <c r="B404" t="s">
        <v>75</v>
      </c>
      <c r="C404" t="s">
        <v>37</v>
      </c>
      <c r="D404">
        <v>1</v>
      </c>
      <c r="E404" t="s">
        <v>127</v>
      </c>
      <c r="F404" t="s">
        <v>158</v>
      </c>
      <c r="G404">
        <v>820</v>
      </c>
      <c r="H404">
        <v>800</v>
      </c>
      <c r="I404">
        <v>29.2</v>
      </c>
      <c r="J404">
        <v>2.6</v>
      </c>
      <c r="K404">
        <v>565</v>
      </c>
      <c r="L404">
        <v>14.7</v>
      </c>
      <c r="M404">
        <v>7.5</v>
      </c>
      <c r="N404">
        <v>26.8</v>
      </c>
      <c r="O404">
        <v>35.1</v>
      </c>
      <c r="P404">
        <v>48.6</v>
      </c>
      <c r="Q404">
        <v>21.8</v>
      </c>
      <c r="R404">
        <v>200</v>
      </c>
      <c r="S404">
        <v>17200</v>
      </c>
      <c r="T404">
        <v>22300</v>
      </c>
      <c r="U404">
        <v>28800</v>
      </c>
    </row>
    <row r="405" spans="1:21" x14ac:dyDescent="0.25">
      <c r="A405" t="str">
        <f t="shared" si="6"/>
        <v>2016/20175MaleES_comb</v>
      </c>
      <c r="B405" t="s">
        <v>75</v>
      </c>
      <c r="C405" t="s">
        <v>137</v>
      </c>
      <c r="D405">
        <v>5</v>
      </c>
      <c r="E405" t="s">
        <v>2</v>
      </c>
      <c r="F405" t="s">
        <v>158</v>
      </c>
      <c r="G405">
        <v>330</v>
      </c>
      <c r="H405">
        <v>310</v>
      </c>
      <c r="I405">
        <v>46.4</v>
      </c>
      <c r="J405">
        <v>6.9</v>
      </c>
      <c r="K405">
        <v>165</v>
      </c>
      <c r="L405">
        <v>21.4</v>
      </c>
      <c r="M405">
        <v>1</v>
      </c>
      <c r="N405">
        <v>23.7</v>
      </c>
      <c r="O405">
        <v>27.3</v>
      </c>
      <c r="P405">
        <v>31.2</v>
      </c>
      <c r="Q405">
        <v>7.5</v>
      </c>
      <c r="R405">
        <v>65</v>
      </c>
      <c r="S405">
        <v>19000</v>
      </c>
      <c r="T405">
        <v>33200</v>
      </c>
      <c r="U405">
        <v>44200</v>
      </c>
    </row>
    <row r="406" spans="1:21" x14ac:dyDescent="0.25">
      <c r="A406" t="str">
        <f t="shared" si="6"/>
        <v>2016/20173MaleES_comb</v>
      </c>
      <c r="B406" t="s">
        <v>75</v>
      </c>
      <c r="C406" t="s">
        <v>138</v>
      </c>
      <c r="D406">
        <v>3</v>
      </c>
      <c r="E406" t="s">
        <v>2</v>
      </c>
      <c r="F406" t="s">
        <v>158</v>
      </c>
      <c r="G406">
        <v>320</v>
      </c>
      <c r="H406">
        <v>310</v>
      </c>
      <c r="I406">
        <v>38.200000000000003</v>
      </c>
      <c r="J406">
        <v>3.1</v>
      </c>
      <c r="K406">
        <v>190</v>
      </c>
      <c r="L406">
        <v>20.399999999999999</v>
      </c>
      <c r="M406">
        <v>5.8</v>
      </c>
      <c r="N406">
        <v>24.3</v>
      </c>
      <c r="O406">
        <v>31.4</v>
      </c>
      <c r="P406">
        <v>35.6</v>
      </c>
      <c r="Q406">
        <v>11.3</v>
      </c>
      <c r="R406">
        <v>70</v>
      </c>
      <c r="S406">
        <v>20400</v>
      </c>
      <c r="T406">
        <v>28500</v>
      </c>
      <c r="U406">
        <v>42700</v>
      </c>
    </row>
    <row r="407" spans="1:21" x14ac:dyDescent="0.25">
      <c r="A407" t="str">
        <f t="shared" si="6"/>
        <v>2016/20171MaleES_comb</v>
      </c>
      <c r="B407" t="s">
        <v>75</v>
      </c>
      <c r="C407" t="s">
        <v>37</v>
      </c>
      <c r="D407">
        <v>1</v>
      </c>
      <c r="E407" t="s">
        <v>2</v>
      </c>
      <c r="F407" t="s">
        <v>158</v>
      </c>
      <c r="G407">
        <v>385</v>
      </c>
      <c r="H407">
        <v>380</v>
      </c>
      <c r="I407">
        <v>34.5</v>
      </c>
      <c r="J407">
        <v>1.6</v>
      </c>
      <c r="K407">
        <v>250</v>
      </c>
      <c r="L407">
        <v>13.4</v>
      </c>
      <c r="M407">
        <v>5.8</v>
      </c>
      <c r="N407">
        <v>26.1</v>
      </c>
      <c r="O407">
        <v>33.9</v>
      </c>
      <c r="P407">
        <v>46.3</v>
      </c>
      <c r="Q407">
        <v>20.3</v>
      </c>
      <c r="R407">
        <v>95</v>
      </c>
      <c r="S407">
        <v>17200</v>
      </c>
      <c r="T407">
        <v>23700</v>
      </c>
      <c r="U407">
        <v>30300</v>
      </c>
    </row>
    <row r="408" spans="1:21" x14ac:dyDescent="0.25">
      <c r="A408" t="str">
        <f t="shared" si="6"/>
        <v>2016/20175FemaleFR_comb</v>
      </c>
      <c r="B408" t="s">
        <v>75</v>
      </c>
      <c r="C408" t="s">
        <v>137</v>
      </c>
      <c r="D408">
        <v>5</v>
      </c>
      <c r="E408" t="s">
        <v>1</v>
      </c>
      <c r="F408" t="s">
        <v>159</v>
      </c>
      <c r="G408">
        <v>1100</v>
      </c>
      <c r="H408">
        <v>1035</v>
      </c>
      <c r="I408">
        <v>51.2</v>
      </c>
      <c r="J408">
        <v>5.9</v>
      </c>
      <c r="K408">
        <v>505</v>
      </c>
      <c r="L408">
        <v>22.9</v>
      </c>
      <c r="M408">
        <v>2.9</v>
      </c>
      <c r="N408">
        <v>19.2</v>
      </c>
      <c r="O408">
        <v>21.9</v>
      </c>
      <c r="P408">
        <v>23</v>
      </c>
      <c r="Q408">
        <v>3.8</v>
      </c>
      <c r="R408">
        <v>185</v>
      </c>
      <c r="S408">
        <v>20800</v>
      </c>
      <c r="T408">
        <v>27000</v>
      </c>
      <c r="U408">
        <v>39400</v>
      </c>
    </row>
    <row r="409" spans="1:21" x14ac:dyDescent="0.25">
      <c r="A409" t="str">
        <f t="shared" si="6"/>
        <v>2016/20173FemaleFR_comb</v>
      </c>
      <c r="B409" t="s">
        <v>75</v>
      </c>
      <c r="C409" t="s">
        <v>138</v>
      </c>
      <c r="D409">
        <v>3</v>
      </c>
      <c r="E409" t="s">
        <v>1</v>
      </c>
      <c r="F409" t="s">
        <v>159</v>
      </c>
      <c r="G409">
        <v>960</v>
      </c>
      <c r="H409">
        <v>915</v>
      </c>
      <c r="I409">
        <v>37.299999999999997</v>
      </c>
      <c r="J409">
        <v>5</v>
      </c>
      <c r="K409">
        <v>575</v>
      </c>
      <c r="L409">
        <v>22.3</v>
      </c>
      <c r="M409">
        <v>4.9000000000000004</v>
      </c>
      <c r="N409">
        <v>28.1</v>
      </c>
      <c r="O409">
        <v>31.6</v>
      </c>
      <c r="P409">
        <v>35.4</v>
      </c>
      <c r="Q409">
        <v>7.3</v>
      </c>
      <c r="R409">
        <v>230</v>
      </c>
      <c r="S409">
        <v>18200</v>
      </c>
      <c r="T409">
        <v>25000</v>
      </c>
      <c r="U409">
        <v>30300</v>
      </c>
    </row>
    <row r="410" spans="1:21" x14ac:dyDescent="0.25">
      <c r="A410" t="str">
        <f t="shared" si="6"/>
        <v>2016/20171FemaleFR_comb</v>
      </c>
      <c r="B410" t="s">
        <v>75</v>
      </c>
      <c r="C410" t="s">
        <v>37</v>
      </c>
      <c r="D410">
        <v>1</v>
      </c>
      <c r="E410" t="s">
        <v>1</v>
      </c>
      <c r="F410" t="s">
        <v>159</v>
      </c>
      <c r="G410">
        <v>875</v>
      </c>
      <c r="H410">
        <v>860</v>
      </c>
      <c r="I410">
        <v>23.9</v>
      </c>
      <c r="J410">
        <v>1.9</v>
      </c>
      <c r="K410">
        <v>655</v>
      </c>
      <c r="L410">
        <v>19</v>
      </c>
      <c r="M410">
        <v>6.2</v>
      </c>
      <c r="N410">
        <v>23.9</v>
      </c>
      <c r="O410">
        <v>34.5</v>
      </c>
      <c r="P410">
        <v>50.9</v>
      </c>
      <c r="Q410">
        <v>27</v>
      </c>
      <c r="R410">
        <v>175</v>
      </c>
      <c r="S410">
        <v>12800</v>
      </c>
      <c r="T410">
        <v>20900</v>
      </c>
      <c r="U410">
        <v>25900</v>
      </c>
    </row>
    <row r="411" spans="1:21" x14ac:dyDescent="0.25">
      <c r="A411" t="str">
        <f t="shared" si="6"/>
        <v>2016/20175Female + maleFR_comb</v>
      </c>
      <c r="B411" t="s">
        <v>75</v>
      </c>
      <c r="C411" t="s">
        <v>137</v>
      </c>
      <c r="D411">
        <v>5</v>
      </c>
      <c r="E411" t="s">
        <v>127</v>
      </c>
      <c r="F411" t="s">
        <v>159</v>
      </c>
      <c r="G411">
        <v>2170</v>
      </c>
      <c r="H411">
        <v>2050</v>
      </c>
      <c r="I411">
        <v>56.6</v>
      </c>
      <c r="J411">
        <v>5.5</v>
      </c>
      <c r="K411">
        <v>890</v>
      </c>
      <c r="L411">
        <v>20.399999999999999</v>
      </c>
      <c r="M411">
        <v>2.7</v>
      </c>
      <c r="N411">
        <v>17.100000000000001</v>
      </c>
      <c r="O411">
        <v>19.2</v>
      </c>
      <c r="P411">
        <v>20.3</v>
      </c>
      <c r="Q411">
        <v>3.2</v>
      </c>
      <c r="R411">
        <v>325</v>
      </c>
      <c r="S411">
        <v>21900</v>
      </c>
      <c r="T411">
        <v>29900</v>
      </c>
      <c r="U411">
        <v>43800</v>
      </c>
    </row>
    <row r="412" spans="1:21" x14ac:dyDescent="0.25">
      <c r="A412" t="str">
        <f t="shared" si="6"/>
        <v>2016/20173Female + maleFR_comb</v>
      </c>
      <c r="B412" t="s">
        <v>75</v>
      </c>
      <c r="C412" t="s">
        <v>138</v>
      </c>
      <c r="D412">
        <v>3</v>
      </c>
      <c r="E412" t="s">
        <v>127</v>
      </c>
      <c r="F412" t="s">
        <v>159</v>
      </c>
      <c r="G412">
        <v>1750</v>
      </c>
      <c r="H412">
        <v>1660</v>
      </c>
      <c r="I412">
        <v>41.8</v>
      </c>
      <c r="J412">
        <v>4.9000000000000004</v>
      </c>
      <c r="K412">
        <v>965</v>
      </c>
      <c r="L412">
        <v>21.4</v>
      </c>
      <c r="M412">
        <v>4.7</v>
      </c>
      <c r="N412">
        <v>25.6</v>
      </c>
      <c r="O412">
        <v>28.7</v>
      </c>
      <c r="P412">
        <v>32.1</v>
      </c>
      <c r="Q412">
        <v>6.5</v>
      </c>
      <c r="R412">
        <v>390</v>
      </c>
      <c r="S412">
        <v>18200</v>
      </c>
      <c r="T412">
        <v>25900</v>
      </c>
      <c r="U412">
        <v>33600</v>
      </c>
    </row>
    <row r="413" spans="1:21" x14ac:dyDescent="0.25">
      <c r="A413" t="str">
        <f t="shared" si="6"/>
        <v>2016/20171Female + maleFR_comb</v>
      </c>
      <c r="B413" t="s">
        <v>75</v>
      </c>
      <c r="C413" t="s">
        <v>37</v>
      </c>
      <c r="D413">
        <v>1</v>
      </c>
      <c r="E413" t="s">
        <v>127</v>
      </c>
      <c r="F413" t="s">
        <v>159</v>
      </c>
      <c r="G413">
        <v>1535</v>
      </c>
      <c r="H413">
        <v>1490</v>
      </c>
      <c r="I413">
        <v>28</v>
      </c>
      <c r="J413">
        <v>2.9</v>
      </c>
      <c r="K413">
        <v>1075</v>
      </c>
      <c r="L413">
        <v>17.899999999999999</v>
      </c>
      <c r="M413">
        <v>6</v>
      </c>
      <c r="N413">
        <v>21.9</v>
      </c>
      <c r="O413">
        <v>31.3</v>
      </c>
      <c r="P413">
        <v>48.1</v>
      </c>
      <c r="Q413">
        <v>26.2</v>
      </c>
      <c r="R413">
        <v>285</v>
      </c>
      <c r="S413">
        <v>15000</v>
      </c>
      <c r="T413">
        <v>22600</v>
      </c>
      <c r="U413">
        <v>28500</v>
      </c>
    </row>
    <row r="414" spans="1:21" x14ac:dyDescent="0.25">
      <c r="A414" t="str">
        <f t="shared" si="6"/>
        <v>2016/20175MaleFR_comb</v>
      </c>
      <c r="B414" t="s">
        <v>75</v>
      </c>
      <c r="C414" t="s">
        <v>137</v>
      </c>
      <c r="D414">
        <v>5</v>
      </c>
      <c r="E414" t="s">
        <v>2</v>
      </c>
      <c r="F414" t="s">
        <v>159</v>
      </c>
      <c r="G414">
        <v>1070</v>
      </c>
      <c r="H414">
        <v>1015</v>
      </c>
      <c r="I414">
        <v>62.1</v>
      </c>
      <c r="J414">
        <v>5</v>
      </c>
      <c r="K414">
        <v>385</v>
      </c>
      <c r="L414">
        <v>17.899999999999999</v>
      </c>
      <c r="M414">
        <v>2.5</v>
      </c>
      <c r="N414">
        <v>14.9</v>
      </c>
      <c r="O414">
        <v>16.399999999999999</v>
      </c>
      <c r="P414">
        <v>17.5</v>
      </c>
      <c r="Q414">
        <v>2.7</v>
      </c>
      <c r="R414">
        <v>140</v>
      </c>
      <c r="S414">
        <v>24100</v>
      </c>
      <c r="T414">
        <v>35000</v>
      </c>
      <c r="U414">
        <v>47400</v>
      </c>
    </row>
    <row r="415" spans="1:21" x14ac:dyDescent="0.25">
      <c r="A415" t="str">
        <f t="shared" si="6"/>
        <v>2016/20173MaleFR_comb</v>
      </c>
      <c r="B415" t="s">
        <v>75</v>
      </c>
      <c r="C415" t="s">
        <v>138</v>
      </c>
      <c r="D415">
        <v>3</v>
      </c>
      <c r="E415" t="s">
        <v>2</v>
      </c>
      <c r="F415" t="s">
        <v>159</v>
      </c>
      <c r="G415">
        <v>785</v>
      </c>
      <c r="H415">
        <v>750</v>
      </c>
      <c r="I415">
        <v>47.3</v>
      </c>
      <c r="J415">
        <v>4.8</v>
      </c>
      <c r="K415">
        <v>395</v>
      </c>
      <c r="L415">
        <v>20.2</v>
      </c>
      <c r="M415">
        <v>4.4000000000000004</v>
      </c>
      <c r="N415">
        <v>22.6</v>
      </c>
      <c r="O415">
        <v>25.1</v>
      </c>
      <c r="P415">
        <v>28.1</v>
      </c>
      <c r="Q415">
        <v>5.5</v>
      </c>
      <c r="R415">
        <v>155</v>
      </c>
      <c r="S415">
        <v>19300</v>
      </c>
      <c r="T415">
        <v>27400</v>
      </c>
      <c r="U415">
        <v>39100</v>
      </c>
    </row>
    <row r="416" spans="1:21" x14ac:dyDescent="0.25">
      <c r="A416" t="str">
        <f t="shared" si="6"/>
        <v>2016/20171MaleFR_comb</v>
      </c>
      <c r="B416" t="s">
        <v>75</v>
      </c>
      <c r="C416" t="s">
        <v>37</v>
      </c>
      <c r="D416">
        <v>1</v>
      </c>
      <c r="E416" t="s">
        <v>2</v>
      </c>
      <c r="F416" t="s">
        <v>159</v>
      </c>
      <c r="G416">
        <v>660</v>
      </c>
      <c r="H416">
        <v>630</v>
      </c>
      <c r="I416">
        <v>33.5</v>
      </c>
      <c r="J416">
        <v>4.0999999999999996</v>
      </c>
      <c r="K416">
        <v>420</v>
      </c>
      <c r="L416">
        <v>16.5</v>
      </c>
      <c r="M416">
        <v>5.7</v>
      </c>
      <c r="N416">
        <v>19.100000000000001</v>
      </c>
      <c r="O416">
        <v>27.1</v>
      </c>
      <c r="P416">
        <v>44.3</v>
      </c>
      <c r="Q416">
        <v>25.2</v>
      </c>
      <c r="R416">
        <v>110</v>
      </c>
      <c r="S416">
        <v>19000</v>
      </c>
      <c r="T416">
        <v>25900</v>
      </c>
      <c r="U416">
        <v>31400</v>
      </c>
    </row>
    <row r="417" spans="1:21" x14ac:dyDescent="0.25">
      <c r="A417" t="str">
        <f t="shared" si="6"/>
        <v>2016/20175FemaleGR</v>
      </c>
      <c r="B417" t="s">
        <v>75</v>
      </c>
      <c r="C417" t="s">
        <v>137</v>
      </c>
      <c r="D417">
        <v>5</v>
      </c>
      <c r="E417" t="s">
        <v>1</v>
      </c>
      <c r="F417" t="s">
        <v>160</v>
      </c>
      <c r="G417">
        <v>430</v>
      </c>
      <c r="H417">
        <v>415</v>
      </c>
      <c r="I417">
        <v>41.7</v>
      </c>
      <c r="J417">
        <v>2.8</v>
      </c>
      <c r="K417">
        <v>245</v>
      </c>
      <c r="L417">
        <v>18.5</v>
      </c>
      <c r="M417">
        <v>4.0999999999999996</v>
      </c>
      <c r="N417">
        <v>25.9</v>
      </c>
      <c r="O417">
        <v>31.4</v>
      </c>
      <c r="P417">
        <v>35.700000000000003</v>
      </c>
      <c r="Q417">
        <v>9.8000000000000007</v>
      </c>
      <c r="R417">
        <v>105</v>
      </c>
      <c r="S417">
        <v>21200</v>
      </c>
      <c r="T417">
        <v>27700</v>
      </c>
      <c r="U417">
        <v>36900</v>
      </c>
    </row>
    <row r="418" spans="1:21" x14ac:dyDescent="0.25">
      <c r="A418" t="str">
        <f t="shared" si="6"/>
        <v>2016/20173FemaleGR</v>
      </c>
      <c r="B418" t="s">
        <v>75</v>
      </c>
      <c r="C418" t="s">
        <v>138</v>
      </c>
      <c r="D418">
        <v>3</v>
      </c>
      <c r="E418" t="s">
        <v>1</v>
      </c>
      <c r="F418" t="s">
        <v>160</v>
      </c>
      <c r="G418">
        <v>445</v>
      </c>
      <c r="H418">
        <v>435</v>
      </c>
      <c r="I418">
        <v>30.3</v>
      </c>
      <c r="J418">
        <v>1.6</v>
      </c>
      <c r="K418">
        <v>305</v>
      </c>
      <c r="L418">
        <v>19.3</v>
      </c>
      <c r="M418">
        <v>3.4</v>
      </c>
      <c r="N418">
        <v>26.6</v>
      </c>
      <c r="O418">
        <v>38.799999999999997</v>
      </c>
      <c r="P418">
        <v>47</v>
      </c>
      <c r="Q418">
        <v>20.399999999999999</v>
      </c>
      <c r="R418">
        <v>110</v>
      </c>
      <c r="S418">
        <v>19000</v>
      </c>
      <c r="T418">
        <v>26300</v>
      </c>
      <c r="U418">
        <v>31800</v>
      </c>
    </row>
    <row r="419" spans="1:21" x14ac:dyDescent="0.25">
      <c r="A419" t="str">
        <f t="shared" si="6"/>
        <v>2016/20171FemaleGR</v>
      </c>
      <c r="B419" t="s">
        <v>75</v>
      </c>
      <c r="C419" t="s">
        <v>37</v>
      </c>
      <c r="D419">
        <v>1</v>
      </c>
      <c r="E419" t="s">
        <v>1</v>
      </c>
      <c r="F419" t="s">
        <v>160</v>
      </c>
      <c r="G419">
        <v>435</v>
      </c>
      <c r="H419">
        <v>435</v>
      </c>
      <c r="I419">
        <v>18.7</v>
      </c>
      <c r="J419">
        <v>0.5</v>
      </c>
      <c r="K419">
        <v>350</v>
      </c>
      <c r="L419">
        <v>11.1</v>
      </c>
      <c r="M419">
        <v>7.2</v>
      </c>
      <c r="N419">
        <v>21.2</v>
      </c>
      <c r="O419">
        <v>35.799999999999997</v>
      </c>
      <c r="P419">
        <v>63</v>
      </c>
      <c r="Q419">
        <v>41.8</v>
      </c>
      <c r="R419">
        <v>85</v>
      </c>
      <c r="S419">
        <v>11300</v>
      </c>
      <c r="T419">
        <v>19300</v>
      </c>
      <c r="U419">
        <v>24500</v>
      </c>
    </row>
    <row r="420" spans="1:21" x14ac:dyDescent="0.25">
      <c r="A420" t="str">
        <f t="shared" si="6"/>
        <v>2016/20175Female + maleGR</v>
      </c>
      <c r="B420" t="s">
        <v>75</v>
      </c>
      <c r="C420" t="s">
        <v>137</v>
      </c>
      <c r="D420">
        <v>5</v>
      </c>
      <c r="E420" t="s">
        <v>127</v>
      </c>
      <c r="F420" t="s">
        <v>160</v>
      </c>
      <c r="G420">
        <v>1045</v>
      </c>
      <c r="H420">
        <v>1025</v>
      </c>
      <c r="I420">
        <v>48.7</v>
      </c>
      <c r="J420">
        <v>2.1</v>
      </c>
      <c r="K420">
        <v>525</v>
      </c>
      <c r="L420">
        <v>16.5</v>
      </c>
      <c r="M420">
        <v>3.6</v>
      </c>
      <c r="N420">
        <v>22.8</v>
      </c>
      <c r="O420">
        <v>27.1</v>
      </c>
      <c r="P420">
        <v>31.2</v>
      </c>
      <c r="Q420">
        <v>8.4</v>
      </c>
      <c r="R420">
        <v>225</v>
      </c>
      <c r="S420">
        <v>21200</v>
      </c>
      <c r="T420">
        <v>28500</v>
      </c>
      <c r="U420">
        <v>36900</v>
      </c>
    </row>
    <row r="421" spans="1:21" x14ac:dyDescent="0.25">
      <c r="A421" t="str">
        <f t="shared" si="6"/>
        <v>2016/20173Female + maleGR</v>
      </c>
      <c r="B421" t="s">
        <v>75</v>
      </c>
      <c r="C421" t="s">
        <v>138</v>
      </c>
      <c r="D421">
        <v>3</v>
      </c>
      <c r="E421" t="s">
        <v>127</v>
      </c>
      <c r="F421" t="s">
        <v>160</v>
      </c>
      <c r="G421">
        <v>1085</v>
      </c>
      <c r="H421">
        <v>1070</v>
      </c>
      <c r="I421">
        <v>34.6</v>
      </c>
      <c r="J421">
        <v>1.6</v>
      </c>
      <c r="K421">
        <v>700</v>
      </c>
      <c r="L421">
        <v>21.1</v>
      </c>
      <c r="M421">
        <v>3.9</v>
      </c>
      <c r="N421">
        <v>24.5</v>
      </c>
      <c r="O421">
        <v>32.4</v>
      </c>
      <c r="P421">
        <v>40.4</v>
      </c>
      <c r="Q421">
        <v>15.9</v>
      </c>
      <c r="R421">
        <v>250</v>
      </c>
      <c r="S421">
        <v>19300</v>
      </c>
      <c r="T421">
        <v>25900</v>
      </c>
      <c r="U421">
        <v>32500</v>
      </c>
    </row>
    <row r="422" spans="1:21" x14ac:dyDescent="0.25">
      <c r="A422" t="str">
        <f t="shared" si="6"/>
        <v>2016/20171Female + maleGR</v>
      </c>
      <c r="B422" t="s">
        <v>75</v>
      </c>
      <c r="C422" t="s">
        <v>37</v>
      </c>
      <c r="D422">
        <v>1</v>
      </c>
      <c r="E422" t="s">
        <v>127</v>
      </c>
      <c r="F422" t="s">
        <v>160</v>
      </c>
      <c r="G422">
        <v>960</v>
      </c>
      <c r="H422">
        <v>955</v>
      </c>
      <c r="I422">
        <v>21.4</v>
      </c>
      <c r="J422">
        <v>0.6</v>
      </c>
      <c r="K422">
        <v>750</v>
      </c>
      <c r="L422">
        <v>13.2</v>
      </c>
      <c r="M422">
        <v>5.9</v>
      </c>
      <c r="N422">
        <v>18.2</v>
      </c>
      <c r="O422">
        <v>30.4</v>
      </c>
      <c r="P422">
        <v>59.5</v>
      </c>
      <c r="Q422">
        <v>41.3</v>
      </c>
      <c r="R422">
        <v>165</v>
      </c>
      <c r="S422">
        <v>12400</v>
      </c>
      <c r="T422">
        <v>21300</v>
      </c>
      <c r="U422">
        <v>28500</v>
      </c>
    </row>
    <row r="423" spans="1:21" x14ac:dyDescent="0.25">
      <c r="A423" t="str">
        <f t="shared" si="6"/>
        <v>2016/20175MaleGR</v>
      </c>
      <c r="B423" t="s">
        <v>75</v>
      </c>
      <c r="C423" t="s">
        <v>137</v>
      </c>
      <c r="D423">
        <v>5</v>
      </c>
      <c r="E423" t="s">
        <v>2</v>
      </c>
      <c r="F423" t="s">
        <v>160</v>
      </c>
      <c r="G423">
        <v>615</v>
      </c>
      <c r="H423">
        <v>605</v>
      </c>
      <c r="I423">
        <v>53.5</v>
      </c>
      <c r="J423">
        <v>1.6</v>
      </c>
      <c r="K423">
        <v>280</v>
      </c>
      <c r="L423">
        <v>15.2</v>
      </c>
      <c r="M423">
        <v>3.3</v>
      </c>
      <c r="N423">
        <v>20.6</v>
      </c>
      <c r="O423">
        <v>24.1</v>
      </c>
      <c r="P423">
        <v>28</v>
      </c>
      <c r="Q423">
        <v>7.4</v>
      </c>
      <c r="R423">
        <v>120</v>
      </c>
      <c r="S423">
        <v>21500</v>
      </c>
      <c r="T423">
        <v>28500</v>
      </c>
      <c r="U423">
        <v>36900</v>
      </c>
    </row>
    <row r="424" spans="1:21" x14ac:dyDescent="0.25">
      <c r="A424" t="str">
        <f t="shared" si="6"/>
        <v>2016/20173MaleGR</v>
      </c>
      <c r="B424" t="s">
        <v>75</v>
      </c>
      <c r="C424" t="s">
        <v>138</v>
      </c>
      <c r="D424">
        <v>3</v>
      </c>
      <c r="E424" t="s">
        <v>2</v>
      </c>
      <c r="F424" t="s">
        <v>160</v>
      </c>
      <c r="G424">
        <v>645</v>
      </c>
      <c r="H424">
        <v>635</v>
      </c>
      <c r="I424">
        <v>37.5</v>
      </c>
      <c r="J424">
        <v>1.6</v>
      </c>
      <c r="K424">
        <v>395</v>
      </c>
      <c r="L424">
        <v>22.4</v>
      </c>
      <c r="M424">
        <v>4.3</v>
      </c>
      <c r="N424">
        <v>23</v>
      </c>
      <c r="O424">
        <v>28.1</v>
      </c>
      <c r="P424">
        <v>35.799999999999997</v>
      </c>
      <c r="Q424">
        <v>12.8</v>
      </c>
      <c r="R424">
        <v>140</v>
      </c>
      <c r="S424">
        <v>19300</v>
      </c>
      <c r="T424">
        <v>25900</v>
      </c>
      <c r="U424">
        <v>33600</v>
      </c>
    </row>
    <row r="425" spans="1:21" x14ac:dyDescent="0.25">
      <c r="A425" t="str">
        <f t="shared" si="6"/>
        <v>2016/20171MaleGR</v>
      </c>
      <c r="B425" t="s">
        <v>75</v>
      </c>
      <c r="C425" t="s">
        <v>37</v>
      </c>
      <c r="D425">
        <v>1</v>
      </c>
      <c r="E425" t="s">
        <v>2</v>
      </c>
      <c r="F425" t="s">
        <v>160</v>
      </c>
      <c r="G425">
        <v>525</v>
      </c>
      <c r="H425">
        <v>520</v>
      </c>
      <c r="I425">
        <v>23.6</v>
      </c>
      <c r="J425">
        <v>0.8</v>
      </c>
      <c r="K425">
        <v>400</v>
      </c>
      <c r="L425">
        <v>15</v>
      </c>
      <c r="M425">
        <v>4.8</v>
      </c>
      <c r="N425">
        <v>15.7</v>
      </c>
      <c r="O425">
        <v>25.9</v>
      </c>
      <c r="P425">
        <v>56.6</v>
      </c>
      <c r="Q425">
        <v>40.9</v>
      </c>
      <c r="R425">
        <v>80</v>
      </c>
      <c r="S425">
        <v>15000</v>
      </c>
      <c r="T425">
        <v>23900</v>
      </c>
      <c r="U425">
        <v>30300</v>
      </c>
    </row>
    <row r="426" spans="1:21" x14ac:dyDescent="0.25">
      <c r="A426" t="str">
        <f t="shared" si="6"/>
        <v>2016/20175FemaleHK</v>
      </c>
      <c r="B426" t="s">
        <v>75</v>
      </c>
      <c r="C426" t="s">
        <v>137</v>
      </c>
      <c r="D426">
        <v>5</v>
      </c>
      <c r="E426" t="s">
        <v>1</v>
      </c>
      <c r="F426" t="s">
        <v>161</v>
      </c>
      <c r="G426">
        <v>1115</v>
      </c>
      <c r="H426">
        <v>1090</v>
      </c>
      <c r="I426">
        <v>66.3</v>
      </c>
      <c r="J426">
        <v>2.2999999999999998</v>
      </c>
      <c r="K426">
        <v>365</v>
      </c>
      <c r="L426">
        <v>19</v>
      </c>
      <c r="M426">
        <v>1.8</v>
      </c>
      <c r="N426">
        <v>10.8</v>
      </c>
      <c r="O426">
        <v>11.4</v>
      </c>
      <c r="P426">
        <v>12.9</v>
      </c>
      <c r="Q426">
        <v>2</v>
      </c>
      <c r="R426">
        <v>110</v>
      </c>
      <c r="S426">
        <v>21500</v>
      </c>
      <c r="T426">
        <v>31800</v>
      </c>
      <c r="U426">
        <v>43400</v>
      </c>
    </row>
    <row r="427" spans="1:21" x14ac:dyDescent="0.25">
      <c r="A427" t="str">
        <f t="shared" si="6"/>
        <v>2016/20173FemaleHK</v>
      </c>
      <c r="B427" t="s">
        <v>75</v>
      </c>
      <c r="C427" t="s">
        <v>138</v>
      </c>
      <c r="D427">
        <v>3</v>
      </c>
      <c r="E427" t="s">
        <v>1</v>
      </c>
      <c r="F427" t="s">
        <v>161</v>
      </c>
      <c r="G427">
        <v>1280</v>
      </c>
      <c r="H427">
        <v>1260</v>
      </c>
      <c r="I427">
        <v>67</v>
      </c>
      <c r="J427">
        <v>1.3</v>
      </c>
      <c r="K427">
        <v>415</v>
      </c>
      <c r="L427">
        <v>16.600000000000001</v>
      </c>
      <c r="M427">
        <v>1.9</v>
      </c>
      <c r="N427">
        <v>9</v>
      </c>
      <c r="O427">
        <v>11.1</v>
      </c>
      <c r="P427">
        <v>14.5</v>
      </c>
      <c r="Q427">
        <v>5.5</v>
      </c>
      <c r="R427">
        <v>105</v>
      </c>
      <c r="S427">
        <v>19500</v>
      </c>
      <c r="T427">
        <v>30300</v>
      </c>
      <c r="U427">
        <v>39900</v>
      </c>
    </row>
    <row r="428" spans="1:21" x14ac:dyDescent="0.25">
      <c r="A428" t="str">
        <f t="shared" si="6"/>
        <v>2016/20171FemaleHK</v>
      </c>
      <c r="B428" t="s">
        <v>75</v>
      </c>
      <c r="C428" t="s">
        <v>37</v>
      </c>
      <c r="D428">
        <v>1</v>
      </c>
      <c r="E428" t="s">
        <v>1</v>
      </c>
      <c r="F428" t="s">
        <v>161</v>
      </c>
      <c r="G428">
        <v>1800</v>
      </c>
      <c r="H428">
        <v>1785</v>
      </c>
      <c r="I428">
        <v>53.5</v>
      </c>
      <c r="J428">
        <v>0.8</v>
      </c>
      <c r="K428">
        <v>830</v>
      </c>
      <c r="L428">
        <v>13.8</v>
      </c>
      <c r="M428">
        <v>3.9</v>
      </c>
      <c r="N428">
        <v>8.4</v>
      </c>
      <c r="O428">
        <v>11.6</v>
      </c>
      <c r="P428">
        <v>28.7</v>
      </c>
      <c r="Q428">
        <v>20.3</v>
      </c>
      <c r="R428">
        <v>120</v>
      </c>
      <c r="S428">
        <v>15000</v>
      </c>
      <c r="T428">
        <v>22600</v>
      </c>
      <c r="U428">
        <v>31000</v>
      </c>
    </row>
    <row r="429" spans="1:21" x14ac:dyDescent="0.25">
      <c r="A429" t="str">
        <f t="shared" si="6"/>
        <v>2016/20175Female + maleHK</v>
      </c>
      <c r="B429" t="s">
        <v>75</v>
      </c>
      <c r="C429" t="s">
        <v>137</v>
      </c>
      <c r="D429">
        <v>5</v>
      </c>
      <c r="E429" t="s">
        <v>127</v>
      </c>
      <c r="F429" t="s">
        <v>161</v>
      </c>
      <c r="G429">
        <v>2190</v>
      </c>
      <c r="H429">
        <v>2140</v>
      </c>
      <c r="I429">
        <v>68</v>
      </c>
      <c r="J429">
        <v>2.2999999999999998</v>
      </c>
      <c r="K429">
        <v>685</v>
      </c>
      <c r="L429">
        <v>17.899999999999999</v>
      </c>
      <c r="M429">
        <v>1.4</v>
      </c>
      <c r="N429">
        <v>10.4</v>
      </c>
      <c r="O429">
        <v>11.4</v>
      </c>
      <c r="P429">
        <v>12.7</v>
      </c>
      <c r="Q429">
        <v>2.2000000000000002</v>
      </c>
      <c r="R429">
        <v>210</v>
      </c>
      <c r="S429">
        <v>22600</v>
      </c>
      <c r="T429">
        <v>34100</v>
      </c>
      <c r="U429">
        <v>47400</v>
      </c>
    </row>
    <row r="430" spans="1:21" x14ac:dyDescent="0.25">
      <c r="A430" t="str">
        <f t="shared" si="6"/>
        <v>2016/20173Female + maleHK</v>
      </c>
      <c r="B430" t="s">
        <v>75</v>
      </c>
      <c r="C430" t="s">
        <v>138</v>
      </c>
      <c r="D430">
        <v>3</v>
      </c>
      <c r="E430" t="s">
        <v>127</v>
      </c>
      <c r="F430" t="s">
        <v>161</v>
      </c>
      <c r="G430">
        <v>2510</v>
      </c>
      <c r="H430">
        <v>2480</v>
      </c>
      <c r="I430">
        <v>67.3</v>
      </c>
      <c r="J430">
        <v>1.2</v>
      </c>
      <c r="K430">
        <v>810</v>
      </c>
      <c r="L430">
        <v>15.4</v>
      </c>
      <c r="M430">
        <v>2.1</v>
      </c>
      <c r="N430">
        <v>9.3000000000000007</v>
      </c>
      <c r="O430">
        <v>11.4</v>
      </c>
      <c r="P430">
        <v>15.2</v>
      </c>
      <c r="Q430">
        <v>5.9</v>
      </c>
      <c r="R430">
        <v>210</v>
      </c>
      <c r="S430">
        <v>20100</v>
      </c>
      <c r="T430">
        <v>31900</v>
      </c>
      <c r="U430">
        <v>42800</v>
      </c>
    </row>
    <row r="431" spans="1:21" x14ac:dyDescent="0.25">
      <c r="A431" t="str">
        <f t="shared" si="6"/>
        <v>2016/20171Female + maleHK</v>
      </c>
      <c r="B431" t="s">
        <v>75</v>
      </c>
      <c r="C431" t="s">
        <v>37</v>
      </c>
      <c r="D431">
        <v>1</v>
      </c>
      <c r="E431" t="s">
        <v>127</v>
      </c>
      <c r="F431" t="s">
        <v>161</v>
      </c>
      <c r="G431">
        <v>3550</v>
      </c>
      <c r="H431">
        <v>3535</v>
      </c>
      <c r="I431">
        <v>55.5</v>
      </c>
      <c r="J431">
        <v>0.5</v>
      </c>
      <c r="K431">
        <v>1570</v>
      </c>
      <c r="L431">
        <v>11.5</v>
      </c>
      <c r="M431">
        <v>3.4</v>
      </c>
      <c r="N431">
        <v>7.8</v>
      </c>
      <c r="O431">
        <v>11</v>
      </c>
      <c r="P431">
        <v>29.5</v>
      </c>
      <c r="Q431">
        <v>21.7</v>
      </c>
      <c r="R431">
        <v>230</v>
      </c>
      <c r="S431">
        <v>15700</v>
      </c>
      <c r="T431">
        <v>24100</v>
      </c>
      <c r="U431">
        <v>31800</v>
      </c>
    </row>
    <row r="432" spans="1:21" x14ac:dyDescent="0.25">
      <c r="A432" t="str">
        <f t="shared" si="6"/>
        <v>2016/20175MaleHK</v>
      </c>
      <c r="B432" t="s">
        <v>75</v>
      </c>
      <c r="C432" t="s">
        <v>137</v>
      </c>
      <c r="D432">
        <v>5</v>
      </c>
      <c r="E432" t="s">
        <v>2</v>
      </c>
      <c r="F432" t="s">
        <v>161</v>
      </c>
      <c r="G432">
        <v>1075</v>
      </c>
      <c r="H432">
        <v>1050</v>
      </c>
      <c r="I432">
        <v>69.900000000000006</v>
      </c>
      <c r="J432">
        <v>2.2999999999999998</v>
      </c>
      <c r="K432">
        <v>315</v>
      </c>
      <c r="L432">
        <v>16.7</v>
      </c>
      <c r="M432">
        <v>1</v>
      </c>
      <c r="N432">
        <v>10</v>
      </c>
      <c r="O432">
        <v>11.3</v>
      </c>
      <c r="P432">
        <v>12.5</v>
      </c>
      <c r="Q432">
        <v>2.5</v>
      </c>
      <c r="R432">
        <v>100</v>
      </c>
      <c r="S432">
        <v>25900</v>
      </c>
      <c r="T432">
        <v>35000</v>
      </c>
      <c r="U432">
        <v>50700</v>
      </c>
    </row>
    <row r="433" spans="1:21" x14ac:dyDescent="0.25">
      <c r="A433" t="str">
        <f t="shared" si="6"/>
        <v>2016/20173MaleHK</v>
      </c>
      <c r="B433" t="s">
        <v>75</v>
      </c>
      <c r="C433" t="s">
        <v>138</v>
      </c>
      <c r="D433">
        <v>3</v>
      </c>
      <c r="E433" t="s">
        <v>2</v>
      </c>
      <c r="F433" t="s">
        <v>161</v>
      </c>
      <c r="G433">
        <v>1230</v>
      </c>
      <c r="H433">
        <v>1215</v>
      </c>
      <c r="I433">
        <v>67.5</v>
      </c>
      <c r="J433">
        <v>1.1000000000000001</v>
      </c>
      <c r="K433">
        <v>395</v>
      </c>
      <c r="L433">
        <v>14.2</v>
      </c>
      <c r="M433">
        <v>2.2999999999999998</v>
      </c>
      <c r="N433">
        <v>9.5</v>
      </c>
      <c r="O433">
        <v>11.8</v>
      </c>
      <c r="P433">
        <v>15.9</v>
      </c>
      <c r="Q433">
        <v>6.4</v>
      </c>
      <c r="R433">
        <v>105</v>
      </c>
      <c r="S433">
        <v>20700</v>
      </c>
      <c r="T433">
        <v>33800</v>
      </c>
      <c r="U433">
        <v>44700</v>
      </c>
    </row>
    <row r="434" spans="1:21" x14ac:dyDescent="0.25">
      <c r="A434" t="str">
        <f t="shared" si="6"/>
        <v>2016/20171MaleHK</v>
      </c>
      <c r="B434" t="s">
        <v>75</v>
      </c>
      <c r="C434" t="s">
        <v>37</v>
      </c>
      <c r="D434">
        <v>1</v>
      </c>
      <c r="E434" t="s">
        <v>2</v>
      </c>
      <c r="F434" t="s">
        <v>161</v>
      </c>
      <c r="G434">
        <v>1755</v>
      </c>
      <c r="H434">
        <v>1750</v>
      </c>
      <c r="I434">
        <v>57.6</v>
      </c>
      <c r="J434">
        <v>0.3</v>
      </c>
      <c r="K434">
        <v>740</v>
      </c>
      <c r="L434">
        <v>9.1999999999999993</v>
      </c>
      <c r="M434">
        <v>2.9</v>
      </c>
      <c r="N434">
        <v>7.2</v>
      </c>
      <c r="O434">
        <v>10.3</v>
      </c>
      <c r="P434">
        <v>30.3</v>
      </c>
      <c r="Q434">
        <v>23.2</v>
      </c>
      <c r="R434">
        <v>110</v>
      </c>
      <c r="S434">
        <v>17900</v>
      </c>
      <c r="T434">
        <v>25200</v>
      </c>
      <c r="U434">
        <v>31800</v>
      </c>
    </row>
    <row r="435" spans="1:21" x14ac:dyDescent="0.25">
      <c r="A435" t="str">
        <f t="shared" si="6"/>
        <v>2016/20175FemaleIE</v>
      </c>
      <c r="B435" t="s">
        <v>75</v>
      </c>
      <c r="C435" t="s">
        <v>137</v>
      </c>
      <c r="D435">
        <v>5</v>
      </c>
      <c r="E435" t="s">
        <v>1</v>
      </c>
      <c r="F435" t="s">
        <v>162</v>
      </c>
      <c r="G435">
        <v>500</v>
      </c>
      <c r="H435">
        <v>435</v>
      </c>
      <c r="I435">
        <v>16.8</v>
      </c>
      <c r="J435">
        <v>13</v>
      </c>
      <c r="K435">
        <v>360</v>
      </c>
      <c r="L435">
        <v>25.1</v>
      </c>
      <c r="M435">
        <v>5.0999999999999996</v>
      </c>
      <c r="N435">
        <v>42.9</v>
      </c>
      <c r="O435">
        <v>50.7</v>
      </c>
      <c r="P435">
        <v>53</v>
      </c>
      <c r="Q435">
        <v>10.1</v>
      </c>
      <c r="R435">
        <v>170</v>
      </c>
      <c r="S435">
        <v>17900</v>
      </c>
      <c r="T435">
        <v>28100</v>
      </c>
      <c r="U435">
        <v>36900</v>
      </c>
    </row>
    <row r="436" spans="1:21" x14ac:dyDescent="0.25">
      <c r="A436" t="str">
        <f t="shared" si="6"/>
        <v>2016/20173FemaleIE</v>
      </c>
      <c r="B436" t="s">
        <v>75</v>
      </c>
      <c r="C436" t="s">
        <v>138</v>
      </c>
      <c r="D436">
        <v>3</v>
      </c>
      <c r="E436" t="s">
        <v>1</v>
      </c>
      <c r="F436" t="s">
        <v>162</v>
      </c>
      <c r="G436">
        <v>600</v>
      </c>
      <c r="H436">
        <v>540</v>
      </c>
      <c r="I436">
        <v>12.2</v>
      </c>
      <c r="J436">
        <v>9.8000000000000007</v>
      </c>
      <c r="K436">
        <v>475</v>
      </c>
      <c r="L436">
        <v>20.9</v>
      </c>
      <c r="M436">
        <v>6.9</v>
      </c>
      <c r="N436">
        <v>42.8</v>
      </c>
      <c r="O436">
        <v>55.9</v>
      </c>
      <c r="P436">
        <v>60</v>
      </c>
      <c r="Q436">
        <v>17.2</v>
      </c>
      <c r="R436">
        <v>215</v>
      </c>
      <c r="S436">
        <v>20400</v>
      </c>
      <c r="T436">
        <v>25900</v>
      </c>
      <c r="U436">
        <v>33600</v>
      </c>
    </row>
    <row r="437" spans="1:21" x14ac:dyDescent="0.25">
      <c r="A437" t="str">
        <f t="shared" si="6"/>
        <v>2016/20171FemaleIE</v>
      </c>
      <c r="B437" t="s">
        <v>75</v>
      </c>
      <c r="C437" t="s">
        <v>37</v>
      </c>
      <c r="D437">
        <v>1</v>
      </c>
      <c r="E437" t="s">
        <v>1</v>
      </c>
      <c r="F437" t="s">
        <v>162</v>
      </c>
      <c r="G437">
        <v>565</v>
      </c>
      <c r="H437">
        <v>535</v>
      </c>
      <c r="I437">
        <v>8.4</v>
      </c>
      <c r="J437">
        <v>5.2</v>
      </c>
      <c r="K437">
        <v>490</v>
      </c>
      <c r="L437">
        <v>11.2</v>
      </c>
      <c r="M437">
        <v>8.8000000000000007</v>
      </c>
      <c r="N437">
        <v>52.4</v>
      </c>
      <c r="O437">
        <v>66.7</v>
      </c>
      <c r="P437">
        <v>71.5</v>
      </c>
      <c r="Q437">
        <v>19.100000000000001</v>
      </c>
      <c r="R437">
        <v>270</v>
      </c>
      <c r="S437">
        <v>19700</v>
      </c>
      <c r="T437">
        <v>23700</v>
      </c>
      <c r="U437">
        <v>29200</v>
      </c>
    </row>
    <row r="438" spans="1:21" x14ac:dyDescent="0.25">
      <c r="A438" t="str">
        <f t="shared" si="6"/>
        <v>2016/20175Female + maleIE</v>
      </c>
      <c r="B438" t="s">
        <v>75</v>
      </c>
      <c r="C438" t="s">
        <v>137</v>
      </c>
      <c r="D438">
        <v>5</v>
      </c>
      <c r="E438" t="s">
        <v>127</v>
      </c>
      <c r="F438" t="s">
        <v>162</v>
      </c>
      <c r="G438">
        <v>885</v>
      </c>
      <c r="H438">
        <v>780</v>
      </c>
      <c r="I438">
        <v>20.7</v>
      </c>
      <c r="J438">
        <v>11.9</v>
      </c>
      <c r="K438">
        <v>620</v>
      </c>
      <c r="L438">
        <v>24.8</v>
      </c>
      <c r="M438">
        <v>4.2</v>
      </c>
      <c r="N438">
        <v>40.700000000000003</v>
      </c>
      <c r="O438">
        <v>47.5</v>
      </c>
      <c r="P438">
        <v>50.2</v>
      </c>
      <c r="Q438">
        <v>9.5</v>
      </c>
      <c r="R438">
        <v>295</v>
      </c>
      <c r="S438">
        <v>19000</v>
      </c>
      <c r="T438">
        <v>28500</v>
      </c>
      <c r="U438">
        <v>38700</v>
      </c>
    </row>
    <row r="439" spans="1:21" x14ac:dyDescent="0.25">
      <c r="A439" t="str">
        <f t="shared" si="6"/>
        <v>2016/20173Female + maleIE</v>
      </c>
      <c r="B439" t="s">
        <v>75</v>
      </c>
      <c r="C439" t="s">
        <v>138</v>
      </c>
      <c r="D439">
        <v>3</v>
      </c>
      <c r="E439" t="s">
        <v>127</v>
      </c>
      <c r="F439" t="s">
        <v>162</v>
      </c>
      <c r="G439">
        <v>915</v>
      </c>
      <c r="H439">
        <v>840</v>
      </c>
      <c r="I439">
        <v>12.8</v>
      </c>
      <c r="J439">
        <v>8.4</v>
      </c>
      <c r="K439">
        <v>730</v>
      </c>
      <c r="L439">
        <v>21.3</v>
      </c>
      <c r="M439">
        <v>7</v>
      </c>
      <c r="N439">
        <v>42.9</v>
      </c>
      <c r="O439">
        <v>54.8</v>
      </c>
      <c r="P439">
        <v>58.9</v>
      </c>
      <c r="Q439">
        <v>16</v>
      </c>
      <c r="R439">
        <v>335</v>
      </c>
      <c r="S439">
        <v>19900</v>
      </c>
      <c r="T439">
        <v>26300</v>
      </c>
      <c r="U439">
        <v>34700</v>
      </c>
    </row>
    <row r="440" spans="1:21" x14ac:dyDescent="0.25">
      <c r="A440" t="str">
        <f t="shared" si="6"/>
        <v>2016/20171Female + maleIE</v>
      </c>
      <c r="B440" t="s">
        <v>75</v>
      </c>
      <c r="C440" t="s">
        <v>37</v>
      </c>
      <c r="D440">
        <v>1</v>
      </c>
      <c r="E440" t="s">
        <v>127</v>
      </c>
      <c r="F440" t="s">
        <v>162</v>
      </c>
      <c r="G440">
        <v>820</v>
      </c>
      <c r="H440">
        <v>775</v>
      </c>
      <c r="I440">
        <v>10.199999999999999</v>
      </c>
      <c r="J440">
        <v>5.6</v>
      </c>
      <c r="K440">
        <v>695</v>
      </c>
      <c r="L440">
        <v>12.6</v>
      </c>
      <c r="M440">
        <v>8</v>
      </c>
      <c r="N440">
        <v>50.3</v>
      </c>
      <c r="O440">
        <v>64</v>
      </c>
      <c r="P440">
        <v>69.2</v>
      </c>
      <c r="Q440">
        <v>18.899999999999999</v>
      </c>
      <c r="R440">
        <v>370</v>
      </c>
      <c r="S440">
        <v>19700</v>
      </c>
      <c r="T440">
        <v>24300</v>
      </c>
      <c r="U440">
        <v>29900</v>
      </c>
    </row>
    <row r="441" spans="1:21" x14ac:dyDescent="0.25">
      <c r="A441" t="str">
        <f t="shared" si="6"/>
        <v>2016/20175MaleIE</v>
      </c>
      <c r="B441" t="s">
        <v>75</v>
      </c>
      <c r="C441" t="s">
        <v>137</v>
      </c>
      <c r="D441">
        <v>5</v>
      </c>
      <c r="E441" t="s">
        <v>2</v>
      </c>
      <c r="F441" t="s">
        <v>162</v>
      </c>
      <c r="G441">
        <v>385</v>
      </c>
      <c r="H441">
        <v>345</v>
      </c>
      <c r="I441">
        <v>25.6</v>
      </c>
      <c r="J441">
        <v>10.3</v>
      </c>
      <c r="K441">
        <v>260</v>
      </c>
      <c r="L441">
        <v>24.5</v>
      </c>
      <c r="M441">
        <v>3.2</v>
      </c>
      <c r="N441">
        <v>38</v>
      </c>
      <c r="O441">
        <v>43.5</v>
      </c>
      <c r="P441">
        <v>46.7</v>
      </c>
      <c r="Q441">
        <v>8.6</v>
      </c>
      <c r="R441">
        <v>125</v>
      </c>
      <c r="S441">
        <v>19700</v>
      </c>
      <c r="T441">
        <v>29900</v>
      </c>
      <c r="U441">
        <v>42300</v>
      </c>
    </row>
    <row r="442" spans="1:21" x14ac:dyDescent="0.25">
      <c r="A442" t="str">
        <f t="shared" si="6"/>
        <v>2016/20173MaleIE</v>
      </c>
      <c r="B442" t="s">
        <v>75</v>
      </c>
      <c r="C442" t="s">
        <v>138</v>
      </c>
      <c r="D442">
        <v>3</v>
      </c>
      <c r="E442" t="s">
        <v>2</v>
      </c>
      <c r="F442" t="s">
        <v>162</v>
      </c>
      <c r="G442">
        <v>315</v>
      </c>
      <c r="H442">
        <v>300</v>
      </c>
      <c r="I442">
        <v>13.7</v>
      </c>
      <c r="J442">
        <v>5.7</v>
      </c>
      <c r="K442">
        <v>260</v>
      </c>
      <c r="L442">
        <v>22.1</v>
      </c>
      <c r="M442">
        <v>7.4</v>
      </c>
      <c r="N442">
        <v>43.1</v>
      </c>
      <c r="O442">
        <v>52.8</v>
      </c>
      <c r="P442">
        <v>56.9</v>
      </c>
      <c r="Q442">
        <v>13.7</v>
      </c>
      <c r="R442">
        <v>120</v>
      </c>
      <c r="S442">
        <v>19900</v>
      </c>
      <c r="T442">
        <v>27400</v>
      </c>
      <c r="U442">
        <v>39100</v>
      </c>
    </row>
    <row r="443" spans="1:21" x14ac:dyDescent="0.25">
      <c r="A443" t="str">
        <f t="shared" si="6"/>
        <v>2016/20171MaleIE</v>
      </c>
      <c r="B443" t="s">
        <v>75</v>
      </c>
      <c r="C443" t="s">
        <v>37</v>
      </c>
      <c r="D443">
        <v>1</v>
      </c>
      <c r="E443" t="s">
        <v>2</v>
      </c>
      <c r="F443" t="s">
        <v>162</v>
      </c>
      <c r="G443">
        <v>260</v>
      </c>
      <c r="H443">
        <v>240</v>
      </c>
      <c r="I443">
        <v>14</v>
      </c>
      <c r="J443">
        <v>6.6</v>
      </c>
      <c r="K443">
        <v>210</v>
      </c>
      <c r="L443">
        <v>15.7</v>
      </c>
      <c r="M443">
        <v>6.2</v>
      </c>
      <c r="N443">
        <v>45.5</v>
      </c>
      <c r="O443">
        <v>58.3</v>
      </c>
      <c r="P443">
        <v>64</v>
      </c>
      <c r="Q443">
        <v>18.600000000000001</v>
      </c>
      <c r="R443">
        <v>100</v>
      </c>
      <c r="S443">
        <v>20400</v>
      </c>
      <c r="T443">
        <v>25900</v>
      </c>
      <c r="U443">
        <v>32800</v>
      </c>
    </row>
    <row r="444" spans="1:21" x14ac:dyDescent="0.25">
      <c r="A444" t="str">
        <f t="shared" si="6"/>
        <v>2016/20175FemaleIN</v>
      </c>
      <c r="B444" t="s">
        <v>75</v>
      </c>
      <c r="C444" t="s">
        <v>137</v>
      </c>
      <c r="D444">
        <v>5</v>
      </c>
      <c r="E444" t="s">
        <v>1</v>
      </c>
      <c r="F444" t="s">
        <v>163</v>
      </c>
      <c r="G444">
        <v>555</v>
      </c>
      <c r="H444">
        <v>515</v>
      </c>
      <c r="I444">
        <v>32</v>
      </c>
      <c r="J444">
        <v>7.2</v>
      </c>
      <c r="K444">
        <v>350</v>
      </c>
      <c r="L444">
        <v>31.6</v>
      </c>
      <c r="M444">
        <v>4.9000000000000004</v>
      </c>
      <c r="N444">
        <v>25.9</v>
      </c>
      <c r="O444">
        <v>30</v>
      </c>
      <c r="P444">
        <v>31.6</v>
      </c>
      <c r="Q444">
        <v>5.7</v>
      </c>
      <c r="R444">
        <v>120</v>
      </c>
      <c r="S444">
        <v>16600</v>
      </c>
      <c r="T444">
        <v>23700</v>
      </c>
      <c r="U444">
        <v>36100</v>
      </c>
    </row>
    <row r="445" spans="1:21" x14ac:dyDescent="0.25">
      <c r="A445" t="str">
        <f t="shared" si="6"/>
        <v>2016/20173FemaleIN</v>
      </c>
      <c r="B445" t="s">
        <v>75</v>
      </c>
      <c r="C445" t="s">
        <v>138</v>
      </c>
      <c r="D445">
        <v>3</v>
      </c>
      <c r="E445" t="s">
        <v>1</v>
      </c>
      <c r="F445" t="s">
        <v>163</v>
      </c>
      <c r="G445">
        <v>495</v>
      </c>
      <c r="H445">
        <v>485</v>
      </c>
      <c r="I445">
        <v>35.4</v>
      </c>
      <c r="J445">
        <v>2.2000000000000002</v>
      </c>
      <c r="K445">
        <v>315</v>
      </c>
      <c r="L445">
        <v>37.4</v>
      </c>
      <c r="M445">
        <v>3.1</v>
      </c>
      <c r="N445">
        <v>17.5</v>
      </c>
      <c r="O445">
        <v>20.399999999999999</v>
      </c>
      <c r="P445">
        <v>24.1</v>
      </c>
      <c r="Q445">
        <v>6.6</v>
      </c>
      <c r="R445">
        <v>75</v>
      </c>
      <c r="S445">
        <v>20400</v>
      </c>
      <c r="T445">
        <v>27700</v>
      </c>
      <c r="U445">
        <v>39800</v>
      </c>
    </row>
    <row r="446" spans="1:21" x14ac:dyDescent="0.25">
      <c r="A446" t="str">
        <f t="shared" si="6"/>
        <v>2016/20171FemaleIN</v>
      </c>
      <c r="B446" t="s">
        <v>75</v>
      </c>
      <c r="C446" t="s">
        <v>37</v>
      </c>
      <c r="D446">
        <v>1</v>
      </c>
      <c r="E446" t="s">
        <v>1</v>
      </c>
      <c r="F446" t="s">
        <v>163</v>
      </c>
      <c r="G446">
        <v>545</v>
      </c>
      <c r="H446">
        <v>540</v>
      </c>
      <c r="I446">
        <v>26.5</v>
      </c>
      <c r="J446">
        <v>0.9</v>
      </c>
      <c r="K446">
        <v>395</v>
      </c>
      <c r="L446">
        <v>24.1</v>
      </c>
      <c r="M446">
        <v>3.3</v>
      </c>
      <c r="N446">
        <v>21.7</v>
      </c>
      <c r="O446">
        <v>29.1</v>
      </c>
      <c r="P446">
        <v>46.1</v>
      </c>
      <c r="Q446">
        <v>24.4</v>
      </c>
      <c r="R446">
        <v>100</v>
      </c>
      <c r="S446">
        <v>16400</v>
      </c>
      <c r="T446">
        <v>24100</v>
      </c>
      <c r="U446">
        <v>31400</v>
      </c>
    </row>
    <row r="447" spans="1:21" x14ac:dyDescent="0.25">
      <c r="A447" t="str">
        <f t="shared" si="6"/>
        <v>2016/20175Female + maleIN</v>
      </c>
      <c r="B447" t="s">
        <v>75</v>
      </c>
      <c r="C447" t="s">
        <v>137</v>
      </c>
      <c r="D447">
        <v>5</v>
      </c>
      <c r="E447" t="s">
        <v>127</v>
      </c>
      <c r="F447" t="s">
        <v>163</v>
      </c>
      <c r="G447">
        <v>1570</v>
      </c>
      <c r="H447">
        <v>1460</v>
      </c>
      <c r="I447">
        <v>27.7</v>
      </c>
      <c r="J447">
        <v>6.8</v>
      </c>
      <c r="K447">
        <v>1055</v>
      </c>
      <c r="L447">
        <v>41.4</v>
      </c>
      <c r="M447">
        <v>3.4</v>
      </c>
      <c r="N447">
        <v>21.6</v>
      </c>
      <c r="O447">
        <v>25.1</v>
      </c>
      <c r="P447">
        <v>27.5</v>
      </c>
      <c r="Q447">
        <v>5.9</v>
      </c>
      <c r="R447">
        <v>285</v>
      </c>
      <c r="S447">
        <v>19700</v>
      </c>
      <c r="T447">
        <v>28500</v>
      </c>
      <c r="U447">
        <v>40500</v>
      </c>
    </row>
    <row r="448" spans="1:21" x14ac:dyDescent="0.25">
      <c r="A448" t="str">
        <f t="shared" si="6"/>
        <v>2016/20173Female + maleIN</v>
      </c>
      <c r="B448" t="s">
        <v>75</v>
      </c>
      <c r="C448" t="s">
        <v>138</v>
      </c>
      <c r="D448">
        <v>3</v>
      </c>
      <c r="E448" t="s">
        <v>127</v>
      </c>
      <c r="F448" t="s">
        <v>163</v>
      </c>
      <c r="G448">
        <v>1525</v>
      </c>
      <c r="H448">
        <v>1480</v>
      </c>
      <c r="I448">
        <v>31.6</v>
      </c>
      <c r="J448">
        <v>3.1</v>
      </c>
      <c r="K448">
        <v>1010</v>
      </c>
      <c r="L448">
        <v>45.2</v>
      </c>
      <c r="M448">
        <v>2</v>
      </c>
      <c r="N448">
        <v>15.6</v>
      </c>
      <c r="O448">
        <v>18.3</v>
      </c>
      <c r="P448">
        <v>21.2</v>
      </c>
      <c r="Q448">
        <v>5.6</v>
      </c>
      <c r="R448">
        <v>200</v>
      </c>
      <c r="S448">
        <v>21900</v>
      </c>
      <c r="T448">
        <v>30300</v>
      </c>
      <c r="U448">
        <v>42300</v>
      </c>
    </row>
    <row r="449" spans="1:21" x14ac:dyDescent="0.25">
      <c r="A449" t="str">
        <f t="shared" si="6"/>
        <v>2016/20171Female + maleIN</v>
      </c>
      <c r="B449" t="s">
        <v>75</v>
      </c>
      <c r="C449" t="s">
        <v>37</v>
      </c>
      <c r="D449">
        <v>1</v>
      </c>
      <c r="E449" t="s">
        <v>127</v>
      </c>
      <c r="F449" t="s">
        <v>163</v>
      </c>
      <c r="G449">
        <v>1520</v>
      </c>
      <c r="H449">
        <v>1495</v>
      </c>
      <c r="I449">
        <v>28.2</v>
      </c>
      <c r="J449">
        <v>1.5</v>
      </c>
      <c r="K449">
        <v>1075</v>
      </c>
      <c r="L449">
        <v>28.7</v>
      </c>
      <c r="M449">
        <v>4.4000000000000004</v>
      </c>
      <c r="N449">
        <v>16.600000000000001</v>
      </c>
      <c r="O449">
        <v>22.8</v>
      </c>
      <c r="P449">
        <v>38.700000000000003</v>
      </c>
      <c r="Q449">
        <v>22.1</v>
      </c>
      <c r="R449">
        <v>205</v>
      </c>
      <c r="S449">
        <v>20800</v>
      </c>
      <c r="T449">
        <v>27000</v>
      </c>
      <c r="U449">
        <v>32800</v>
      </c>
    </row>
    <row r="450" spans="1:21" x14ac:dyDescent="0.25">
      <c r="A450" t="str">
        <f t="shared" si="6"/>
        <v>2016/20175MaleIN</v>
      </c>
      <c r="B450" t="s">
        <v>75</v>
      </c>
      <c r="C450" t="s">
        <v>137</v>
      </c>
      <c r="D450">
        <v>5</v>
      </c>
      <c r="E450" t="s">
        <v>2</v>
      </c>
      <c r="F450" t="s">
        <v>163</v>
      </c>
      <c r="G450">
        <v>1015</v>
      </c>
      <c r="H450">
        <v>950</v>
      </c>
      <c r="I450">
        <v>25.4</v>
      </c>
      <c r="J450">
        <v>6.6</v>
      </c>
      <c r="K450">
        <v>705</v>
      </c>
      <c r="L450">
        <v>46.7</v>
      </c>
      <c r="M450">
        <v>2.5</v>
      </c>
      <c r="N450">
        <v>19.3</v>
      </c>
      <c r="O450">
        <v>22.5</v>
      </c>
      <c r="P450">
        <v>25.3</v>
      </c>
      <c r="Q450">
        <v>6</v>
      </c>
      <c r="R450">
        <v>165</v>
      </c>
      <c r="S450">
        <v>23400</v>
      </c>
      <c r="T450">
        <v>32100</v>
      </c>
      <c r="U450">
        <v>44200</v>
      </c>
    </row>
    <row r="451" spans="1:21" x14ac:dyDescent="0.25">
      <c r="A451" t="str">
        <f t="shared" si="6"/>
        <v>2016/20173MaleIN</v>
      </c>
      <c r="B451" t="s">
        <v>75</v>
      </c>
      <c r="C451" t="s">
        <v>138</v>
      </c>
      <c r="D451">
        <v>3</v>
      </c>
      <c r="E451" t="s">
        <v>2</v>
      </c>
      <c r="F451" t="s">
        <v>163</v>
      </c>
      <c r="G451">
        <v>1030</v>
      </c>
      <c r="H451">
        <v>995</v>
      </c>
      <c r="I451">
        <v>29.7</v>
      </c>
      <c r="J451">
        <v>3.6</v>
      </c>
      <c r="K451">
        <v>700</v>
      </c>
      <c r="L451">
        <v>49</v>
      </c>
      <c r="M451">
        <v>1.4</v>
      </c>
      <c r="N451">
        <v>14.7</v>
      </c>
      <c r="O451">
        <v>17.3</v>
      </c>
      <c r="P451">
        <v>19.8</v>
      </c>
      <c r="Q451">
        <v>5.0999999999999996</v>
      </c>
      <c r="R451">
        <v>125</v>
      </c>
      <c r="S451">
        <v>23000</v>
      </c>
      <c r="T451">
        <v>31000</v>
      </c>
      <c r="U451">
        <v>43600</v>
      </c>
    </row>
    <row r="452" spans="1:21" x14ac:dyDescent="0.25">
      <c r="A452" t="str">
        <f t="shared" ref="A452:A515" si="7">B452&amp;D452&amp;E452&amp;F452</f>
        <v>2016/20171MaleIN</v>
      </c>
      <c r="B452" t="s">
        <v>75</v>
      </c>
      <c r="C452" t="s">
        <v>37</v>
      </c>
      <c r="D452">
        <v>1</v>
      </c>
      <c r="E452" t="s">
        <v>2</v>
      </c>
      <c r="F452" t="s">
        <v>163</v>
      </c>
      <c r="G452">
        <v>975</v>
      </c>
      <c r="H452">
        <v>955</v>
      </c>
      <c r="I452">
        <v>29.2</v>
      </c>
      <c r="J452">
        <v>1.8</v>
      </c>
      <c r="K452">
        <v>675</v>
      </c>
      <c r="L452">
        <v>31.3</v>
      </c>
      <c r="M452">
        <v>5</v>
      </c>
      <c r="N452">
        <v>13.7</v>
      </c>
      <c r="O452">
        <v>19.3</v>
      </c>
      <c r="P452">
        <v>34.5</v>
      </c>
      <c r="Q452">
        <v>20.7</v>
      </c>
      <c r="R452">
        <v>105</v>
      </c>
      <c r="S452">
        <v>23700</v>
      </c>
      <c r="T452">
        <v>29200</v>
      </c>
      <c r="U452">
        <v>34300</v>
      </c>
    </row>
    <row r="453" spans="1:21" x14ac:dyDescent="0.25">
      <c r="A453" t="str">
        <f t="shared" si="7"/>
        <v>2016/20175FemaleIT</v>
      </c>
      <c r="B453" t="s">
        <v>75</v>
      </c>
      <c r="C453" t="s">
        <v>137</v>
      </c>
      <c r="D453">
        <v>5</v>
      </c>
      <c r="E453" t="s">
        <v>1</v>
      </c>
      <c r="F453" t="s">
        <v>164</v>
      </c>
      <c r="G453">
        <v>310</v>
      </c>
      <c r="H453">
        <v>300</v>
      </c>
      <c r="I453">
        <v>24.7</v>
      </c>
      <c r="J453">
        <v>3.9</v>
      </c>
      <c r="K453">
        <v>225</v>
      </c>
      <c r="L453">
        <v>29.1</v>
      </c>
      <c r="M453">
        <v>3</v>
      </c>
      <c r="N453">
        <v>32.799999999999997</v>
      </c>
      <c r="O453">
        <v>40.799999999999997</v>
      </c>
      <c r="P453">
        <v>43.1</v>
      </c>
      <c r="Q453">
        <v>10.4</v>
      </c>
      <c r="R453">
        <v>90</v>
      </c>
      <c r="S453">
        <v>19600</v>
      </c>
      <c r="T453">
        <v>29000</v>
      </c>
      <c r="U453">
        <v>38400</v>
      </c>
    </row>
    <row r="454" spans="1:21" x14ac:dyDescent="0.25">
      <c r="A454" t="str">
        <f t="shared" si="7"/>
        <v>2016/20173FemaleIT</v>
      </c>
      <c r="B454" t="s">
        <v>75</v>
      </c>
      <c r="C454" t="s">
        <v>138</v>
      </c>
      <c r="D454">
        <v>3</v>
      </c>
      <c r="E454" t="s">
        <v>1</v>
      </c>
      <c r="F454" t="s">
        <v>164</v>
      </c>
      <c r="G454">
        <v>385</v>
      </c>
      <c r="H454">
        <v>370</v>
      </c>
      <c r="I454">
        <v>15.7</v>
      </c>
      <c r="J454">
        <v>4.4000000000000004</v>
      </c>
      <c r="K454">
        <v>310</v>
      </c>
      <c r="L454">
        <v>22.2</v>
      </c>
      <c r="M454">
        <v>5.4</v>
      </c>
      <c r="N454">
        <v>34.4</v>
      </c>
      <c r="O454">
        <v>47.7</v>
      </c>
      <c r="P454">
        <v>56.6</v>
      </c>
      <c r="Q454">
        <v>22.2</v>
      </c>
      <c r="R454">
        <v>115</v>
      </c>
      <c r="S454">
        <v>17500</v>
      </c>
      <c r="T454">
        <v>24100</v>
      </c>
      <c r="U454">
        <v>30700</v>
      </c>
    </row>
    <row r="455" spans="1:21" x14ac:dyDescent="0.25">
      <c r="A455" t="str">
        <f t="shared" si="7"/>
        <v>2016/20171FemaleIT</v>
      </c>
      <c r="B455" t="s">
        <v>75</v>
      </c>
      <c r="C455" t="s">
        <v>37</v>
      </c>
      <c r="D455">
        <v>1</v>
      </c>
      <c r="E455" t="s">
        <v>1</v>
      </c>
      <c r="F455" t="s">
        <v>164</v>
      </c>
      <c r="G455">
        <v>595</v>
      </c>
      <c r="H455">
        <v>585</v>
      </c>
      <c r="I455">
        <v>11.4</v>
      </c>
      <c r="J455">
        <v>1.3</v>
      </c>
      <c r="K455">
        <v>520</v>
      </c>
      <c r="L455">
        <v>15.3</v>
      </c>
      <c r="M455">
        <v>5.6</v>
      </c>
      <c r="N455">
        <v>29.3</v>
      </c>
      <c r="O455">
        <v>45.7</v>
      </c>
      <c r="P455">
        <v>67.599999999999994</v>
      </c>
      <c r="Q455">
        <v>38.299999999999997</v>
      </c>
      <c r="R455">
        <v>150</v>
      </c>
      <c r="S455">
        <v>16100</v>
      </c>
      <c r="T455">
        <v>22600</v>
      </c>
      <c r="U455">
        <v>27400</v>
      </c>
    </row>
    <row r="456" spans="1:21" x14ac:dyDescent="0.25">
      <c r="A456" t="str">
        <f t="shared" si="7"/>
        <v>2016/20175Female + maleIT</v>
      </c>
      <c r="B456" t="s">
        <v>75</v>
      </c>
      <c r="C456" t="s">
        <v>137</v>
      </c>
      <c r="D456">
        <v>5</v>
      </c>
      <c r="E456" t="s">
        <v>127</v>
      </c>
      <c r="F456" t="s">
        <v>164</v>
      </c>
      <c r="G456">
        <v>575</v>
      </c>
      <c r="H456">
        <v>550</v>
      </c>
      <c r="I456">
        <v>26.6</v>
      </c>
      <c r="J456">
        <v>4.2</v>
      </c>
      <c r="K456">
        <v>405</v>
      </c>
      <c r="L456">
        <v>28.6</v>
      </c>
      <c r="M456">
        <v>4</v>
      </c>
      <c r="N456">
        <v>31.1</v>
      </c>
      <c r="O456">
        <v>38.1</v>
      </c>
      <c r="P456">
        <v>40.799999999999997</v>
      </c>
      <c r="Q456">
        <v>9.6999999999999993</v>
      </c>
      <c r="R456">
        <v>155</v>
      </c>
      <c r="S456">
        <v>19700</v>
      </c>
      <c r="T456">
        <v>31400</v>
      </c>
      <c r="U456">
        <v>42000</v>
      </c>
    </row>
    <row r="457" spans="1:21" x14ac:dyDescent="0.25">
      <c r="A457" t="str">
        <f t="shared" si="7"/>
        <v>2016/20173Female + maleIT</v>
      </c>
      <c r="B457" t="s">
        <v>75</v>
      </c>
      <c r="C457" t="s">
        <v>138</v>
      </c>
      <c r="D457">
        <v>3</v>
      </c>
      <c r="E457" t="s">
        <v>127</v>
      </c>
      <c r="F457" t="s">
        <v>164</v>
      </c>
      <c r="G457">
        <v>770</v>
      </c>
      <c r="H457">
        <v>730</v>
      </c>
      <c r="I457">
        <v>19.2</v>
      </c>
      <c r="J457">
        <v>4.8</v>
      </c>
      <c r="K457">
        <v>590</v>
      </c>
      <c r="L457">
        <v>23.3</v>
      </c>
      <c r="M457">
        <v>6.3</v>
      </c>
      <c r="N457">
        <v>33.4</v>
      </c>
      <c r="O457">
        <v>43.5</v>
      </c>
      <c r="P457">
        <v>51.3</v>
      </c>
      <c r="Q457">
        <v>17.899999999999999</v>
      </c>
      <c r="R457">
        <v>220</v>
      </c>
      <c r="S457">
        <v>18200</v>
      </c>
      <c r="T457">
        <v>25700</v>
      </c>
      <c r="U457">
        <v>35900</v>
      </c>
    </row>
    <row r="458" spans="1:21" x14ac:dyDescent="0.25">
      <c r="A458" t="str">
        <f t="shared" si="7"/>
        <v>2016/20171Female + maleIT</v>
      </c>
      <c r="B458" t="s">
        <v>75</v>
      </c>
      <c r="C458" t="s">
        <v>37</v>
      </c>
      <c r="D458">
        <v>1</v>
      </c>
      <c r="E458" t="s">
        <v>127</v>
      </c>
      <c r="F458" t="s">
        <v>164</v>
      </c>
      <c r="G458">
        <v>1050</v>
      </c>
      <c r="H458">
        <v>1035</v>
      </c>
      <c r="I458">
        <v>14.8</v>
      </c>
      <c r="J458">
        <v>1.6</v>
      </c>
      <c r="K458">
        <v>880</v>
      </c>
      <c r="L458">
        <v>16.7</v>
      </c>
      <c r="M458">
        <v>6.3</v>
      </c>
      <c r="N458">
        <v>28.2</v>
      </c>
      <c r="O458">
        <v>42.4</v>
      </c>
      <c r="P458">
        <v>62.2</v>
      </c>
      <c r="Q458">
        <v>34</v>
      </c>
      <c r="R458">
        <v>260</v>
      </c>
      <c r="S458">
        <v>15000</v>
      </c>
      <c r="T458">
        <v>21700</v>
      </c>
      <c r="U458">
        <v>27000</v>
      </c>
    </row>
    <row r="459" spans="1:21" x14ac:dyDescent="0.25">
      <c r="A459" t="str">
        <f t="shared" si="7"/>
        <v>2016/20175MaleIT</v>
      </c>
      <c r="B459" t="s">
        <v>75</v>
      </c>
      <c r="C459" t="s">
        <v>137</v>
      </c>
      <c r="D459">
        <v>5</v>
      </c>
      <c r="E459" t="s">
        <v>2</v>
      </c>
      <c r="F459" t="s">
        <v>164</v>
      </c>
      <c r="G459">
        <v>260</v>
      </c>
      <c r="H459">
        <v>250</v>
      </c>
      <c r="I459">
        <v>28.8</v>
      </c>
      <c r="J459">
        <v>4.5999999999999996</v>
      </c>
      <c r="K459">
        <v>180</v>
      </c>
      <c r="L459">
        <v>28</v>
      </c>
      <c r="M459">
        <v>5.2</v>
      </c>
      <c r="N459">
        <v>29.2</v>
      </c>
      <c r="O459">
        <v>34.799999999999997</v>
      </c>
      <c r="P459">
        <v>38</v>
      </c>
      <c r="Q459">
        <v>8.8000000000000007</v>
      </c>
      <c r="R459">
        <v>70</v>
      </c>
      <c r="S459">
        <v>22300</v>
      </c>
      <c r="T459">
        <v>34300</v>
      </c>
      <c r="U459">
        <v>44200</v>
      </c>
    </row>
    <row r="460" spans="1:21" x14ac:dyDescent="0.25">
      <c r="A460" t="str">
        <f t="shared" si="7"/>
        <v>2016/20173MaleIT</v>
      </c>
      <c r="B460" t="s">
        <v>75</v>
      </c>
      <c r="C460" t="s">
        <v>138</v>
      </c>
      <c r="D460">
        <v>3</v>
      </c>
      <c r="E460" t="s">
        <v>2</v>
      </c>
      <c r="F460" t="s">
        <v>164</v>
      </c>
      <c r="G460">
        <v>380</v>
      </c>
      <c r="H460">
        <v>360</v>
      </c>
      <c r="I460">
        <v>22.7</v>
      </c>
      <c r="J460">
        <v>5.2</v>
      </c>
      <c r="K460">
        <v>280</v>
      </c>
      <c r="L460">
        <v>24.3</v>
      </c>
      <c r="M460">
        <v>7.2</v>
      </c>
      <c r="N460">
        <v>32.299999999999997</v>
      </c>
      <c r="O460">
        <v>39.200000000000003</v>
      </c>
      <c r="P460">
        <v>45.9</v>
      </c>
      <c r="Q460">
        <v>13.5</v>
      </c>
      <c r="R460">
        <v>105</v>
      </c>
      <c r="S460">
        <v>18600</v>
      </c>
      <c r="T460">
        <v>29200</v>
      </c>
      <c r="U460">
        <v>41600</v>
      </c>
    </row>
    <row r="461" spans="1:21" x14ac:dyDescent="0.25">
      <c r="A461" t="str">
        <f t="shared" si="7"/>
        <v>2016/20171MaleIT</v>
      </c>
      <c r="B461" t="s">
        <v>75</v>
      </c>
      <c r="C461" t="s">
        <v>37</v>
      </c>
      <c r="D461">
        <v>1</v>
      </c>
      <c r="E461" t="s">
        <v>2</v>
      </c>
      <c r="F461" t="s">
        <v>164</v>
      </c>
      <c r="G461">
        <v>455</v>
      </c>
      <c r="H461">
        <v>450</v>
      </c>
      <c r="I461">
        <v>19.2</v>
      </c>
      <c r="J461">
        <v>2</v>
      </c>
      <c r="K461">
        <v>360</v>
      </c>
      <c r="L461">
        <v>18.5</v>
      </c>
      <c r="M461">
        <v>7.1</v>
      </c>
      <c r="N461">
        <v>26.8</v>
      </c>
      <c r="O461">
        <v>38.200000000000003</v>
      </c>
      <c r="P461">
        <v>55.1</v>
      </c>
      <c r="Q461">
        <v>28.3</v>
      </c>
      <c r="R461">
        <v>110</v>
      </c>
      <c r="S461">
        <v>13500</v>
      </c>
      <c r="T461">
        <v>21200</v>
      </c>
      <c r="U461">
        <v>26300</v>
      </c>
    </row>
    <row r="462" spans="1:21" x14ac:dyDescent="0.25">
      <c r="A462" t="str">
        <f t="shared" si="7"/>
        <v>2016/20175FemaleKR</v>
      </c>
      <c r="B462" t="s">
        <v>75</v>
      </c>
      <c r="C462" t="s">
        <v>137</v>
      </c>
      <c r="D462">
        <v>5</v>
      </c>
      <c r="E462" t="s">
        <v>1</v>
      </c>
      <c r="F462" t="s">
        <v>182</v>
      </c>
      <c r="G462">
        <v>285</v>
      </c>
      <c r="H462">
        <v>285</v>
      </c>
      <c r="I462">
        <v>62.2</v>
      </c>
      <c r="J462">
        <v>1.4</v>
      </c>
      <c r="K462">
        <v>105</v>
      </c>
      <c r="L462">
        <v>24</v>
      </c>
      <c r="M462">
        <v>2.1</v>
      </c>
      <c r="N462">
        <v>8.8000000000000007</v>
      </c>
      <c r="O462">
        <v>9.5</v>
      </c>
      <c r="P462">
        <v>11.7</v>
      </c>
      <c r="Q462">
        <v>2.8</v>
      </c>
      <c r="R462">
        <v>20</v>
      </c>
      <c r="S462">
        <v>11300</v>
      </c>
      <c r="T462">
        <v>20400</v>
      </c>
      <c r="U462">
        <v>35400</v>
      </c>
    </row>
    <row r="463" spans="1:21" x14ac:dyDescent="0.25">
      <c r="A463" t="str">
        <f t="shared" si="7"/>
        <v>2016/20173FemaleKR</v>
      </c>
      <c r="B463" t="s">
        <v>75</v>
      </c>
      <c r="C463" t="s">
        <v>138</v>
      </c>
      <c r="D463">
        <v>3</v>
      </c>
      <c r="E463" t="s">
        <v>1</v>
      </c>
      <c r="F463" t="s">
        <v>182</v>
      </c>
      <c r="G463">
        <v>320</v>
      </c>
      <c r="H463">
        <v>315</v>
      </c>
      <c r="I463">
        <v>59.7</v>
      </c>
      <c r="J463">
        <v>0.9</v>
      </c>
      <c r="K463">
        <v>125</v>
      </c>
      <c r="L463">
        <v>22.2</v>
      </c>
      <c r="M463">
        <v>1.9</v>
      </c>
      <c r="N463">
        <v>9.8000000000000007</v>
      </c>
      <c r="O463">
        <v>12.1</v>
      </c>
      <c r="P463">
        <v>16.2</v>
      </c>
      <c r="Q463">
        <v>6.3</v>
      </c>
      <c r="R463">
        <v>25</v>
      </c>
      <c r="S463">
        <v>17500</v>
      </c>
      <c r="T463">
        <v>25400</v>
      </c>
      <c r="U463">
        <v>32800</v>
      </c>
    </row>
    <row r="464" spans="1:21" x14ac:dyDescent="0.25">
      <c r="A464" t="str">
        <f t="shared" si="7"/>
        <v>2016/20171FemaleKR</v>
      </c>
      <c r="B464" t="s">
        <v>75</v>
      </c>
      <c r="C464" t="s">
        <v>37</v>
      </c>
      <c r="D464">
        <v>1</v>
      </c>
      <c r="E464" t="s">
        <v>1</v>
      </c>
      <c r="F464" t="s">
        <v>182</v>
      </c>
      <c r="G464">
        <v>385</v>
      </c>
      <c r="H464">
        <v>385</v>
      </c>
      <c r="I464">
        <v>55.4</v>
      </c>
      <c r="J464">
        <v>0</v>
      </c>
      <c r="K464">
        <v>170</v>
      </c>
      <c r="L464">
        <v>17.100000000000001</v>
      </c>
      <c r="M464">
        <v>4.7</v>
      </c>
      <c r="N464">
        <v>5.7</v>
      </c>
      <c r="O464">
        <v>9.1</v>
      </c>
      <c r="P464">
        <v>22.8</v>
      </c>
      <c r="Q464">
        <v>17.100000000000001</v>
      </c>
      <c r="R464">
        <v>20</v>
      </c>
      <c r="S464">
        <v>6500</v>
      </c>
      <c r="T464">
        <v>14600</v>
      </c>
      <c r="U464">
        <v>20000</v>
      </c>
    </row>
    <row r="465" spans="1:21" x14ac:dyDescent="0.25">
      <c r="A465" t="str">
        <f t="shared" si="7"/>
        <v>2016/20175Female + maleKR</v>
      </c>
      <c r="B465" t="s">
        <v>75</v>
      </c>
      <c r="C465" t="s">
        <v>137</v>
      </c>
      <c r="D465">
        <v>5</v>
      </c>
      <c r="E465" t="s">
        <v>127</v>
      </c>
      <c r="F465" t="s">
        <v>182</v>
      </c>
      <c r="G465">
        <v>530</v>
      </c>
      <c r="H465">
        <v>520</v>
      </c>
      <c r="I465">
        <v>62.2</v>
      </c>
      <c r="J465">
        <v>1.9</v>
      </c>
      <c r="K465">
        <v>195</v>
      </c>
      <c r="L465">
        <v>24.8</v>
      </c>
      <c r="M465">
        <v>1.3</v>
      </c>
      <c r="N465">
        <v>8.6</v>
      </c>
      <c r="O465">
        <v>9.4</v>
      </c>
      <c r="P465">
        <v>11.7</v>
      </c>
      <c r="Q465">
        <v>3.1</v>
      </c>
      <c r="R465">
        <v>40</v>
      </c>
      <c r="S465">
        <v>11300</v>
      </c>
      <c r="T465">
        <v>22300</v>
      </c>
      <c r="U465">
        <v>33900</v>
      </c>
    </row>
    <row r="466" spans="1:21" x14ac:dyDescent="0.25">
      <c r="A466" t="str">
        <f t="shared" si="7"/>
        <v>2016/20173Female + maleKR</v>
      </c>
      <c r="B466" t="s">
        <v>75</v>
      </c>
      <c r="C466" t="s">
        <v>138</v>
      </c>
      <c r="D466">
        <v>3</v>
      </c>
      <c r="E466" t="s">
        <v>127</v>
      </c>
      <c r="F466" t="s">
        <v>182</v>
      </c>
      <c r="G466">
        <v>590</v>
      </c>
      <c r="H466">
        <v>585</v>
      </c>
      <c r="I466">
        <v>65.599999999999994</v>
      </c>
      <c r="J466">
        <v>0.8</v>
      </c>
      <c r="K466">
        <v>200</v>
      </c>
      <c r="L466">
        <v>19.2</v>
      </c>
      <c r="M466">
        <v>1.4</v>
      </c>
      <c r="N466">
        <v>7.4</v>
      </c>
      <c r="O466">
        <v>9.1999999999999993</v>
      </c>
      <c r="P466">
        <v>13.9</v>
      </c>
      <c r="Q466">
        <v>6.5</v>
      </c>
      <c r="R466">
        <v>35</v>
      </c>
      <c r="S466">
        <v>19700</v>
      </c>
      <c r="T466">
        <v>25900</v>
      </c>
      <c r="U466">
        <v>34300</v>
      </c>
    </row>
    <row r="467" spans="1:21" x14ac:dyDescent="0.25">
      <c r="A467" t="str">
        <f t="shared" si="7"/>
        <v>2016/20171Female + maleKR</v>
      </c>
      <c r="B467" t="s">
        <v>75</v>
      </c>
      <c r="C467" t="s">
        <v>37</v>
      </c>
      <c r="D467">
        <v>1</v>
      </c>
      <c r="E467" t="s">
        <v>127</v>
      </c>
      <c r="F467" t="s">
        <v>182</v>
      </c>
      <c r="G467">
        <v>715</v>
      </c>
      <c r="H467">
        <v>715</v>
      </c>
      <c r="I467">
        <v>59.4</v>
      </c>
      <c r="J467">
        <v>0.1</v>
      </c>
      <c r="K467">
        <v>290</v>
      </c>
      <c r="L467">
        <v>16.600000000000001</v>
      </c>
      <c r="M467">
        <v>2.9</v>
      </c>
      <c r="N467">
        <v>4.5</v>
      </c>
      <c r="O467">
        <v>7.1</v>
      </c>
      <c r="P467">
        <v>21.1</v>
      </c>
      <c r="Q467">
        <v>16.600000000000001</v>
      </c>
      <c r="R467">
        <v>30</v>
      </c>
      <c r="S467">
        <v>9100</v>
      </c>
      <c r="T467">
        <v>16800</v>
      </c>
      <c r="U467">
        <v>27400</v>
      </c>
    </row>
    <row r="468" spans="1:21" x14ac:dyDescent="0.25">
      <c r="A468" t="str">
        <f t="shared" si="7"/>
        <v>2016/20175MaleKR</v>
      </c>
      <c r="B468" t="s">
        <v>75</v>
      </c>
      <c r="C468" t="s">
        <v>137</v>
      </c>
      <c r="D468">
        <v>5</v>
      </c>
      <c r="E468" t="s">
        <v>2</v>
      </c>
      <c r="F468" t="s">
        <v>182</v>
      </c>
      <c r="G468">
        <v>245</v>
      </c>
      <c r="H468">
        <v>240</v>
      </c>
      <c r="I468">
        <v>62.2</v>
      </c>
      <c r="J468">
        <v>2.5</v>
      </c>
      <c r="K468">
        <v>90</v>
      </c>
      <c r="L468">
        <v>25.6</v>
      </c>
      <c r="M468">
        <v>0.4</v>
      </c>
      <c r="N468">
        <v>8.4</v>
      </c>
      <c r="O468">
        <v>9.1999999999999993</v>
      </c>
      <c r="P468">
        <v>11.8</v>
      </c>
      <c r="Q468">
        <v>3.4</v>
      </c>
      <c r="R468">
        <v>15</v>
      </c>
      <c r="S468">
        <v>13900</v>
      </c>
      <c r="T468">
        <v>22600</v>
      </c>
      <c r="U468">
        <v>33200</v>
      </c>
    </row>
    <row r="469" spans="1:21" x14ac:dyDescent="0.25">
      <c r="A469" t="str">
        <f t="shared" si="7"/>
        <v>2016/20173MaleKR</v>
      </c>
      <c r="B469" t="s">
        <v>75</v>
      </c>
      <c r="C469" t="s">
        <v>138</v>
      </c>
      <c r="D469">
        <v>3</v>
      </c>
      <c r="E469" t="s">
        <v>2</v>
      </c>
      <c r="F469" t="s">
        <v>182</v>
      </c>
      <c r="G469">
        <v>270</v>
      </c>
      <c r="H469">
        <v>270</v>
      </c>
      <c r="I469">
        <v>72.5</v>
      </c>
      <c r="J469">
        <v>0.7</v>
      </c>
      <c r="K469">
        <v>75</v>
      </c>
      <c r="L469">
        <v>15.6</v>
      </c>
      <c r="M469">
        <v>0.7</v>
      </c>
      <c r="N469">
        <v>4.5</v>
      </c>
      <c r="O469">
        <v>5.9</v>
      </c>
      <c r="P469">
        <v>11.2</v>
      </c>
      <c r="Q469">
        <v>6.7</v>
      </c>
      <c r="R469" t="s">
        <v>124</v>
      </c>
      <c r="S469" t="s">
        <v>124</v>
      </c>
      <c r="T469" t="s">
        <v>124</v>
      </c>
      <c r="U469" t="s">
        <v>124</v>
      </c>
    </row>
    <row r="470" spans="1:21" x14ac:dyDescent="0.25">
      <c r="A470" t="str">
        <f t="shared" si="7"/>
        <v>2016/20171MaleKR</v>
      </c>
      <c r="B470" t="s">
        <v>75</v>
      </c>
      <c r="C470" t="s">
        <v>37</v>
      </c>
      <c r="D470">
        <v>1</v>
      </c>
      <c r="E470" t="s">
        <v>2</v>
      </c>
      <c r="F470" t="s">
        <v>182</v>
      </c>
      <c r="G470">
        <v>330</v>
      </c>
      <c r="H470">
        <v>330</v>
      </c>
      <c r="I470">
        <v>63.9</v>
      </c>
      <c r="J470">
        <v>0.3</v>
      </c>
      <c r="K470">
        <v>120</v>
      </c>
      <c r="L470">
        <v>16.100000000000001</v>
      </c>
      <c r="M470">
        <v>0.9</v>
      </c>
      <c r="N470">
        <v>3</v>
      </c>
      <c r="O470">
        <v>4.8</v>
      </c>
      <c r="P470">
        <v>19.100000000000001</v>
      </c>
      <c r="Q470">
        <v>16.100000000000001</v>
      </c>
      <c r="R470" t="s">
        <v>124</v>
      </c>
      <c r="S470" t="s">
        <v>124</v>
      </c>
      <c r="T470" t="s">
        <v>124</v>
      </c>
      <c r="U470" t="s">
        <v>124</v>
      </c>
    </row>
    <row r="471" spans="1:21" x14ac:dyDescent="0.25">
      <c r="A471" t="str">
        <f t="shared" si="7"/>
        <v>2016/20175FemaleMY</v>
      </c>
      <c r="B471" t="s">
        <v>75</v>
      </c>
      <c r="C471" t="s">
        <v>137</v>
      </c>
      <c r="D471">
        <v>5</v>
      </c>
      <c r="E471" t="s">
        <v>1</v>
      </c>
      <c r="F471" t="s">
        <v>165</v>
      </c>
      <c r="G471">
        <v>2130</v>
      </c>
      <c r="H471">
        <v>2075</v>
      </c>
      <c r="I471">
        <v>72.400000000000006</v>
      </c>
      <c r="J471">
        <v>2.7</v>
      </c>
      <c r="K471">
        <v>575</v>
      </c>
      <c r="L471">
        <v>18.100000000000001</v>
      </c>
      <c r="M471">
        <v>0.8</v>
      </c>
      <c r="N471">
        <v>6.1</v>
      </c>
      <c r="O471">
        <v>7.4</v>
      </c>
      <c r="P471">
        <v>8.6999999999999993</v>
      </c>
      <c r="Q471">
        <v>2.6</v>
      </c>
      <c r="R471">
        <v>120</v>
      </c>
      <c r="S471">
        <v>25900</v>
      </c>
      <c r="T471">
        <v>40300</v>
      </c>
      <c r="U471">
        <v>51800</v>
      </c>
    </row>
    <row r="472" spans="1:21" x14ac:dyDescent="0.25">
      <c r="A472" t="str">
        <f t="shared" si="7"/>
        <v>2016/20173FemaleMY</v>
      </c>
      <c r="B472" t="s">
        <v>75</v>
      </c>
      <c r="C472" t="s">
        <v>138</v>
      </c>
      <c r="D472">
        <v>3</v>
      </c>
      <c r="E472" t="s">
        <v>1</v>
      </c>
      <c r="F472" t="s">
        <v>165</v>
      </c>
      <c r="G472">
        <v>2065</v>
      </c>
      <c r="H472">
        <v>2035</v>
      </c>
      <c r="I472">
        <v>69.3</v>
      </c>
      <c r="J472">
        <v>1.5</v>
      </c>
      <c r="K472">
        <v>625</v>
      </c>
      <c r="L472">
        <v>21.1</v>
      </c>
      <c r="M472">
        <v>0.8</v>
      </c>
      <c r="N472">
        <v>5.5</v>
      </c>
      <c r="O472">
        <v>6.9</v>
      </c>
      <c r="P472">
        <v>8.8000000000000007</v>
      </c>
      <c r="Q472">
        <v>3.3</v>
      </c>
      <c r="R472">
        <v>95</v>
      </c>
      <c r="S472">
        <v>25400</v>
      </c>
      <c r="T472">
        <v>37400</v>
      </c>
      <c r="U472">
        <v>43800</v>
      </c>
    </row>
    <row r="473" spans="1:21" x14ac:dyDescent="0.25">
      <c r="A473" t="str">
        <f t="shared" si="7"/>
        <v>2016/20171FemaleMY</v>
      </c>
      <c r="B473" t="s">
        <v>75</v>
      </c>
      <c r="C473" t="s">
        <v>37</v>
      </c>
      <c r="D473">
        <v>1</v>
      </c>
      <c r="E473" t="s">
        <v>1</v>
      </c>
      <c r="F473" t="s">
        <v>165</v>
      </c>
      <c r="G473">
        <v>2690</v>
      </c>
      <c r="H473">
        <v>2675</v>
      </c>
      <c r="I473">
        <v>67</v>
      </c>
      <c r="J473">
        <v>0.6</v>
      </c>
      <c r="K473">
        <v>880</v>
      </c>
      <c r="L473">
        <v>11.1</v>
      </c>
      <c r="M473">
        <v>2.5</v>
      </c>
      <c r="N473">
        <v>6.7</v>
      </c>
      <c r="O473">
        <v>8.1999999999999993</v>
      </c>
      <c r="P473">
        <v>19.399999999999999</v>
      </c>
      <c r="Q473">
        <v>12.7</v>
      </c>
      <c r="R473">
        <v>160</v>
      </c>
      <c r="S473">
        <v>24800</v>
      </c>
      <c r="T473">
        <v>29600</v>
      </c>
      <c r="U473">
        <v>36900</v>
      </c>
    </row>
    <row r="474" spans="1:21" x14ac:dyDescent="0.25">
      <c r="A474" t="str">
        <f t="shared" si="7"/>
        <v>2016/20175Female + maleMY</v>
      </c>
      <c r="B474" t="s">
        <v>75</v>
      </c>
      <c r="C474" t="s">
        <v>137</v>
      </c>
      <c r="D474">
        <v>5</v>
      </c>
      <c r="E474" t="s">
        <v>127</v>
      </c>
      <c r="F474" t="s">
        <v>165</v>
      </c>
      <c r="G474">
        <v>4230</v>
      </c>
      <c r="H474">
        <v>4135</v>
      </c>
      <c r="I474">
        <v>73.5</v>
      </c>
      <c r="J474">
        <v>2.2000000000000002</v>
      </c>
      <c r="K474">
        <v>1095</v>
      </c>
      <c r="L474">
        <v>18</v>
      </c>
      <c r="M474">
        <v>0.8</v>
      </c>
      <c r="N474">
        <v>5.5</v>
      </c>
      <c r="O474">
        <v>6.6</v>
      </c>
      <c r="P474">
        <v>7.6</v>
      </c>
      <c r="Q474">
        <v>2.1</v>
      </c>
      <c r="R474">
        <v>215</v>
      </c>
      <c r="S474">
        <v>25900</v>
      </c>
      <c r="T474">
        <v>38700</v>
      </c>
      <c r="U474">
        <v>52200</v>
      </c>
    </row>
    <row r="475" spans="1:21" x14ac:dyDescent="0.25">
      <c r="A475" t="str">
        <f t="shared" si="7"/>
        <v>2016/20173Female + maleMY</v>
      </c>
      <c r="B475" t="s">
        <v>75</v>
      </c>
      <c r="C475" t="s">
        <v>138</v>
      </c>
      <c r="D475">
        <v>3</v>
      </c>
      <c r="E475" t="s">
        <v>127</v>
      </c>
      <c r="F475" t="s">
        <v>165</v>
      </c>
      <c r="G475">
        <v>4030</v>
      </c>
      <c r="H475">
        <v>3985</v>
      </c>
      <c r="I475">
        <v>70.099999999999994</v>
      </c>
      <c r="J475">
        <v>1</v>
      </c>
      <c r="K475">
        <v>1190</v>
      </c>
      <c r="L475">
        <v>20.2</v>
      </c>
      <c r="M475">
        <v>0.8</v>
      </c>
      <c r="N475">
        <v>5.7</v>
      </c>
      <c r="O475">
        <v>7</v>
      </c>
      <c r="P475">
        <v>8.9</v>
      </c>
      <c r="Q475">
        <v>3.2</v>
      </c>
      <c r="R475">
        <v>195</v>
      </c>
      <c r="S475">
        <v>24500</v>
      </c>
      <c r="T475">
        <v>37200</v>
      </c>
      <c r="U475">
        <v>44500</v>
      </c>
    </row>
    <row r="476" spans="1:21" x14ac:dyDescent="0.25">
      <c r="A476" t="str">
        <f t="shared" si="7"/>
        <v>2016/20171Female + maleMY</v>
      </c>
      <c r="B476" t="s">
        <v>75</v>
      </c>
      <c r="C476" t="s">
        <v>37</v>
      </c>
      <c r="D476">
        <v>1</v>
      </c>
      <c r="E476" t="s">
        <v>127</v>
      </c>
      <c r="F476" t="s">
        <v>165</v>
      </c>
      <c r="G476">
        <v>5040</v>
      </c>
      <c r="H476">
        <v>5010</v>
      </c>
      <c r="I476">
        <v>67.900000000000006</v>
      </c>
      <c r="J476">
        <v>0.6</v>
      </c>
      <c r="K476">
        <v>1610</v>
      </c>
      <c r="L476">
        <v>11.3</v>
      </c>
      <c r="M476">
        <v>2.1</v>
      </c>
      <c r="N476">
        <v>6.4</v>
      </c>
      <c r="O476">
        <v>7.8</v>
      </c>
      <c r="P476">
        <v>18.600000000000001</v>
      </c>
      <c r="Q476">
        <v>12.3</v>
      </c>
      <c r="R476">
        <v>280</v>
      </c>
      <c r="S476">
        <v>24800</v>
      </c>
      <c r="T476">
        <v>31000</v>
      </c>
      <c r="U476">
        <v>36900</v>
      </c>
    </row>
    <row r="477" spans="1:21" x14ac:dyDescent="0.25">
      <c r="A477" t="str">
        <f t="shared" si="7"/>
        <v>2016/20175MaleMY</v>
      </c>
      <c r="B477" t="s">
        <v>75</v>
      </c>
      <c r="C477" t="s">
        <v>137</v>
      </c>
      <c r="D477">
        <v>5</v>
      </c>
      <c r="E477" t="s">
        <v>2</v>
      </c>
      <c r="F477" t="s">
        <v>165</v>
      </c>
      <c r="G477">
        <v>2095</v>
      </c>
      <c r="H477">
        <v>2060</v>
      </c>
      <c r="I477">
        <v>74.599999999999994</v>
      </c>
      <c r="J477">
        <v>1.7</v>
      </c>
      <c r="K477">
        <v>525</v>
      </c>
      <c r="L477">
        <v>17.899999999999999</v>
      </c>
      <c r="M477">
        <v>0.9</v>
      </c>
      <c r="N477">
        <v>5</v>
      </c>
      <c r="O477">
        <v>5.7</v>
      </c>
      <c r="P477">
        <v>6.6</v>
      </c>
      <c r="Q477">
        <v>1.6</v>
      </c>
      <c r="R477">
        <v>95</v>
      </c>
      <c r="S477">
        <v>24100</v>
      </c>
      <c r="T477">
        <v>38000</v>
      </c>
      <c r="U477">
        <v>52600</v>
      </c>
    </row>
    <row r="478" spans="1:21" x14ac:dyDescent="0.25">
      <c r="A478" t="str">
        <f t="shared" si="7"/>
        <v>2016/20173MaleMY</v>
      </c>
      <c r="B478" t="s">
        <v>75</v>
      </c>
      <c r="C478" t="s">
        <v>138</v>
      </c>
      <c r="D478">
        <v>3</v>
      </c>
      <c r="E478" t="s">
        <v>2</v>
      </c>
      <c r="F478" t="s">
        <v>165</v>
      </c>
      <c r="G478">
        <v>1960</v>
      </c>
      <c r="H478">
        <v>1950</v>
      </c>
      <c r="I478">
        <v>71</v>
      </c>
      <c r="J478">
        <v>0.6</v>
      </c>
      <c r="K478">
        <v>565</v>
      </c>
      <c r="L478">
        <v>19.399999999999999</v>
      </c>
      <c r="M478">
        <v>0.7</v>
      </c>
      <c r="N478">
        <v>5.8</v>
      </c>
      <c r="O478">
        <v>7.1</v>
      </c>
      <c r="P478">
        <v>9</v>
      </c>
      <c r="Q478">
        <v>3.1</v>
      </c>
      <c r="R478">
        <v>100</v>
      </c>
      <c r="S478">
        <v>23000</v>
      </c>
      <c r="T478">
        <v>37000</v>
      </c>
      <c r="U478">
        <v>44900</v>
      </c>
    </row>
    <row r="479" spans="1:21" x14ac:dyDescent="0.25">
      <c r="A479" t="str">
        <f t="shared" si="7"/>
        <v>2016/20171MaleMY</v>
      </c>
      <c r="B479" t="s">
        <v>75</v>
      </c>
      <c r="C479" t="s">
        <v>37</v>
      </c>
      <c r="D479">
        <v>1</v>
      </c>
      <c r="E479" t="s">
        <v>2</v>
      </c>
      <c r="F479" t="s">
        <v>165</v>
      </c>
      <c r="G479">
        <v>2350</v>
      </c>
      <c r="H479">
        <v>2340</v>
      </c>
      <c r="I479">
        <v>68.900000000000006</v>
      </c>
      <c r="J479">
        <v>0.6</v>
      </c>
      <c r="K479">
        <v>725</v>
      </c>
      <c r="L479">
        <v>11.6</v>
      </c>
      <c r="M479">
        <v>1.7</v>
      </c>
      <c r="N479">
        <v>5.9</v>
      </c>
      <c r="O479">
        <v>7.3</v>
      </c>
      <c r="P479">
        <v>17.8</v>
      </c>
      <c r="Q479">
        <v>11.8</v>
      </c>
      <c r="R479">
        <v>120</v>
      </c>
      <c r="S479">
        <v>24800</v>
      </c>
      <c r="T479">
        <v>32500</v>
      </c>
      <c r="U479">
        <v>37200</v>
      </c>
    </row>
    <row r="480" spans="1:21" x14ac:dyDescent="0.25">
      <c r="A480" t="str">
        <f t="shared" si="7"/>
        <v>2016/20175FemaleNG</v>
      </c>
      <c r="B480" t="s">
        <v>75</v>
      </c>
      <c r="C480" t="s">
        <v>137</v>
      </c>
      <c r="D480">
        <v>5</v>
      </c>
      <c r="E480" t="s">
        <v>1</v>
      </c>
      <c r="F480" t="s">
        <v>166</v>
      </c>
      <c r="G480">
        <v>550</v>
      </c>
      <c r="H480">
        <v>540</v>
      </c>
      <c r="I480">
        <v>26.2</v>
      </c>
      <c r="J480">
        <v>1.8</v>
      </c>
      <c r="K480">
        <v>400</v>
      </c>
      <c r="L480">
        <v>46</v>
      </c>
      <c r="M480">
        <v>2.6</v>
      </c>
      <c r="N480">
        <v>18</v>
      </c>
      <c r="O480">
        <v>21.9</v>
      </c>
      <c r="P480">
        <v>25.2</v>
      </c>
      <c r="Q480">
        <v>7.2</v>
      </c>
      <c r="R480">
        <v>85</v>
      </c>
      <c r="S480">
        <v>15700</v>
      </c>
      <c r="T480">
        <v>25900</v>
      </c>
      <c r="U480">
        <v>33900</v>
      </c>
    </row>
    <row r="481" spans="1:21" x14ac:dyDescent="0.25">
      <c r="A481" t="str">
        <f t="shared" si="7"/>
        <v>2016/20173FemaleNG</v>
      </c>
      <c r="B481" t="s">
        <v>75</v>
      </c>
      <c r="C481" t="s">
        <v>138</v>
      </c>
      <c r="D481">
        <v>3</v>
      </c>
      <c r="E481" t="s">
        <v>1</v>
      </c>
      <c r="F481" t="s">
        <v>166</v>
      </c>
      <c r="G481">
        <v>725</v>
      </c>
      <c r="H481">
        <v>715</v>
      </c>
      <c r="I481">
        <v>21.9</v>
      </c>
      <c r="J481">
        <v>1.2</v>
      </c>
      <c r="K481">
        <v>560</v>
      </c>
      <c r="L481">
        <v>51.2</v>
      </c>
      <c r="M481">
        <v>2.6</v>
      </c>
      <c r="N481">
        <v>13.2</v>
      </c>
      <c r="O481">
        <v>18.3</v>
      </c>
      <c r="P481">
        <v>24.3</v>
      </c>
      <c r="Q481">
        <v>11</v>
      </c>
      <c r="R481">
        <v>75</v>
      </c>
      <c r="S481">
        <v>12000</v>
      </c>
      <c r="T481">
        <v>21900</v>
      </c>
      <c r="U481">
        <v>36000</v>
      </c>
    </row>
    <row r="482" spans="1:21" x14ac:dyDescent="0.25">
      <c r="A482" t="str">
        <f t="shared" si="7"/>
        <v>2016/20171FemaleNG</v>
      </c>
      <c r="B482" t="s">
        <v>75</v>
      </c>
      <c r="C482" t="s">
        <v>37</v>
      </c>
      <c r="D482">
        <v>1</v>
      </c>
      <c r="E482" t="s">
        <v>1</v>
      </c>
      <c r="F482" t="s">
        <v>166</v>
      </c>
      <c r="G482">
        <v>805</v>
      </c>
      <c r="H482">
        <v>785</v>
      </c>
      <c r="I482">
        <v>17.2</v>
      </c>
      <c r="J482">
        <v>2</v>
      </c>
      <c r="K482">
        <v>650</v>
      </c>
      <c r="L482">
        <v>34.299999999999997</v>
      </c>
      <c r="M482">
        <v>5</v>
      </c>
      <c r="N482">
        <v>10.8</v>
      </c>
      <c r="O482">
        <v>20.8</v>
      </c>
      <c r="P482">
        <v>43.6</v>
      </c>
      <c r="Q482">
        <v>32.799999999999997</v>
      </c>
      <c r="R482">
        <v>65</v>
      </c>
      <c r="S482">
        <v>12700</v>
      </c>
      <c r="T482">
        <v>21000</v>
      </c>
      <c r="U482">
        <v>29900</v>
      </c>
    </row>
    <row r="483" spans="1:21" x14ac:dyDescent="0.25">
      <c r="A483" t="str">
        <f t="shared" si="7"/>
        <v>2016/20175Female + maleNG</v>
      </c>
      <c r="B483" t="s">
        <v>75</v>
      </c>
      <c r="C483" t="s">
        <v>137</v>
      </c>
      <c r="D483">
        <v>5</v>
      </c>
      <c r="E483" t="s">
        <v>127</v>
      </c>
      <c r="F483" t="s">
        <v>166</v>
      </c>
      <c r="G483">
        <v>1270</v>
      </c>
      <c r="H483">
        <v>1245</v>
      </c>
      <c r="I483">
        <v>23.3</v>
      </c>
      <c r="J483">
        <v>1.7</v>
      </c>
      <c r="K483">
        <v>955</v>
      </c>
      <c r="L483">
        <v>43.8</v>
      </c>
      <c r="M483">
        <v>2.8</v>
      </c>
      <c r="N483">
        <v>21.4</v>
      </c>
      <c r="O483">
        <v>26.7</v>
      </c>
      <c r="P483">
        <v>30.1</v>
      </c>
      <c r="Q483">
        <v>8.6999999999999993</v>
      </c>
      <c r="R483">
        <v>220</v>
      </c>
      <c r="S483">
        <v>15700</v>
      </c>
      <c r="T483">
        <v>25700</v>
      </c>
      <c r="U483">
        <v>34300</v>
      </c>
    </row>
    <row r="484" spans="1:21" x14ac:dyDescent="0.25">
      <c r="A484" t="str">
        <f t="shared" si="7"/>
        <v>2016/20173Female + maleNG</v>
      </c>
      <c r="B484" t="s">
        <v>75</v>
      </c>
      <c r="C484" t="s">
        <v>138</v>
      </c>
      <c r="D484">
        <v>3</v>
      </c>
      <c r="E484" t="s">
        <v>127</v>
      </c>
      <c r="F484" t="s">
        <v>166</v>
      </c>
      <c r="G484">
        <v>1710</v>
      </c>
      <c r="H484">
        <v>1690</v>
      </c>
      <c r="I484">
        <v>22.3</v>
      </c>
      <c r="J484">
        <v>1.2</v>
      </c>
      <c r="K484">
        <v>1310</v>
      </c>
      <c r="L484">
        <v>49.6</v>
      </c>
      <c r="M484">
        <v>3.6</v>
      </c>
      <c r="N484">
        <v>14.5</v>
      </c>
      <c r="O484">
        <v>19.100000000000001</v>
      </c>
      <c r="P484">
        <v>24.5</v>
      </c>
      <c r="Q484">
        <v>10</v>
      </c>
      <c r="R484">
        <v>190</v>
      </c>
      <c r="S484">
        <v>12800</v>
      </c>
      <c r="T484">
        <v>22300</v>
      </c>
      <c r="U484">
        <v>33700</v>
      </c>
    </row>
    <row r="485" spans="1:21" x14ac:dyDescent="0.25">
      <c r="A485" t="str">
        <f t="shared" si="7"/>
        <v>2016/20171Female + maleNG</v>
      </c>
      <c r="B485" t="s">
        <v>75</v>
      </c>
      <c r="C485" t="s">
        <v>37</v>
      </c>
      <c r="D485">
        <v>1</v>
      </c>
      <c r="E485" t="s">
        <v>127</v>
      </c>
      <c r="F485" t="s">
        <v>166</v>
      </c>
      <c r="G485">
        <v>1740</v>
      </c>
      <c r="H485">
        <v>1725</v>
      </c>
      <c r="I485">
        <v>18.2</v>
      </c>
      <c r="J485">
        <v>1</v>
      </c>
      <c r="K485">
        <v>1410</v>
      </c>
      <c r="L485">
        <v>32.5</v>
      </c>
      <c r="M485">
        <v>4.5</v>
      </c>
      <c r="N485">
        <v>11.4</v>
      </c>
      <c r="O485">
        <v>21.9</v>
      </c>
      <c r="P485">
        <v>44.7</v>
      </c>
      <c r="Q485">
        <v>33.4</v>
      </c>
      <c r="R485">
        <v>140</v>
      </c>
      <c r="S485">
        <v>12800</v>
      </c>
      <c r="T485">
        <v>19300</v>
      </c>
      <c r="U485">
        <v>28100</v>
      </c>
    </row>
    <row r="486" spans="1:21" x14ac:dyDescent="0.25">
      <c r="A486" t="str">
        <f t="shared" si="7"/>
        <v>2016/20175MaleNG</v>
      </c>
      <c r="B486" t="s">
        <v>75</v>
      </c>
      <c r="C486" t="s">
        <v>137</v>
      </c>
      <c r="D486">
        <v>5</v>
      </c>
      <c r="E486" t="s">
        <v>2</v>
      </c>
      <c r="F486" t="s">
        <v>166</v>
      </c>
      <c r="G486">
        <v>720</v>
      </c>
      <c r="H486">
        <v>710</v>
      </c>
      <c r="I486">
        <v>21.2</v>
      </c>
      <c r="J486">
        <v>1.7</v>
      </c>
      <c r="K486">
        <v>560</v>
      </c>
      <c r="L486">
        <v>42.1</v>
      </c>
      <c r="M486">
        <v>3</v>
      </c>
      <c r="N486">
        <v>24</v>
      </c>
      <c r="O486">
        <v>30.4</v>
      </c>
      <c r="P486">
        <v>33.799999999999997</v>
      </c>
      <c r="Q486">
        <v>9.6999999999999993</v>
      </c>
      <c r="R486">
        <v>140</v>
      </c>
      <c r="S486">
        <v>15700</v>
      </c>
      <c r="T486">
        <v>25600</v>
      </c>
      <c r="U486">
        <v>36100</v>
      </c>
    </row>
    <row r="487" spans="1:21" x14ac:dyDescent="0.25">
      <c r="A487" t="str">
        <f t="shared" si="7"/>
        <v>2016/20173MaleNG</v>
      </c>
      <c r="B487" t="s">
        <v>75</v>
      </c>
      <c r="C487" t="s">
        <v>138</v>
      </c>
      <c r="D487">
        <v>3</v>
      </c>
      <c r="E487" t="s">
        <v>2</v>
      </c>
      <c r="F487" t="s">
        <v>166</v>
      </c>
      <c r="G487">
        <v>985</v>
      </c>
      <c r="H487">
        <v>970</v>
      </c>
      <c r="I487">
        <v>22.6</v>
      </c>
      <c r="J487">
        <v>1.2</v>
      </c>
      <c r="K487">
        <v>750</v>
      </c>
      <c r="L487">
        <v>48.4</v>
      </c>
      <c r="M487">
        <v>4.3</v>
      </c>
      <c r="N487">
        <v>15.4</v>
      </c>
      <c r="O487">
        <v>19.8</v>
      </c>
      <c r="P487">
        <v>24.7</v>
      </c>
      <c r="Q487">
        <v>9.3000000000000007</v>
      </c>
      <c r="R487">
        <v>115</v>
      </c>
      <c r="S487">
        <v>14900</v>
      </c>
      <c r="T487">
        <v>23200</v>
      </c>
      <c r="U487">
        <v>32100</v>
      </c>
    </row>
    <row r="488" spans="1:21" x14ac:dyDescent="0.25">
      <c r="A488" t="str">
        <f t="shared" si="7"/>
        <v>2016/20171MaleNG</v>
      </c>
      <c r="B488" t="s">
        <v>75</v>
      </c>
      <c r="C488" t="s">
        <v>37</v>
      </c>
      <c r="D488">
        <v>1</v>
      </c>
      <c r="E488" t="s">
        <v>2</v>
      </c>
      <c r="F488" t="s">
        <v>166</v>
      </c>
      <c r="G488">
        <v>940</v>
      </c>
      <c r="H488">
        <v>935</v>
      </c>
      <c r="I488">
        <v>19.100000000000001</v>
      </c>
      <c r="J488">
        <v>0.2</v>
      </c>
      <c r="K488">
        <v>760</v>
      </c>
      <c r="L488">
        <v>31.1</v>
      </c>
      <c r="M488">
        <v>4.2</v>
      </c>
      <c r="N488">
        <v>11.8</v>
      </c>
      <c r="O488">
        <v>22.7</v>
      </c>
      <c r="P488">
        <v>45.7</v>
      </c>
      <c r="Q488">
        <v>33.799999999999997</v>
      </c>
      <c r="R488">
        <v>75</v>
      </c>
      <c r="S488">
        <v>12800</v>
      </c>
      <c r="T488">
        <v>18600</v>
      </c>
      <c r="U488">
        <v>28100</v>
      </c>
    </row>
    <row r="489" spans="1:21" x14ac:dyDescent="0.25">
      <c r="A489" t="str">
        <f t="shared" si="7"/>
        <v>2016/20175FemaleNO</v>
      </c>
      <c r="B489" t="s">
        <v>75</v>
      </c>
      <c r="C489" t="s">
        <v>137</v>
      </c>
      <c r="D489">
        <v>5</v>
      </c>
      <c r="E489" t="s">
        <v>1</v>
      </c>
      <c r="F489" t="s">
        <v>167</v>
      </c>
      <c r="G489">
        <v>380</v>
      </c>
      <c r="H489">
        <v>365</v>
      </c>
      <c r="I489">
        <v>69.3</v>
      </c>
      <c r="J489">
        <v>4.2</v>
      </c>
      <c r="K489">
        <v>110</v>
      </c>
      <c r="L489">
        <v>16.399999999999999</v>
      </c>
      <c r="M489">
        <v>0.5</v>
      </c>
      <c r="N489">
        <v>9.9</v>
      </c>
      <c r="O489">
        <v>11</v>
      </c>
      <c r="P489">
        <v>13.7</v>
      </c>
      <c r="Q489">
        <v>3.8</v>
      </c>
      <c r="R489">
        <v>30</v>
      </c>
      <c r="S489">
        <v>16400</v>
      </c>
      <c r="T489">
        <v>27200</v>
      </c>
      <c r="U489">
        <v>32500</v>
      </c>
    </row>
    <row r="490" spans="1:21" x14ac:dyDescent="0.25">
      <c r="A490" t="str">
        <f t="shared" si="7"/>
        <v>2016/20173FemaleNO</v>
      </c>
      <c r="B490" t="s">
        <v>75</v>
      </c>
      <c r="C490" t="s">
        <v>138</v>
      </c>
      <c r="D490">
        <v>3</v>
      </c>
      <c r="E490" t="s">
        <v>1</v>
      </c>
      <c r="F490" t="s">
        <v>167</v>
      </c>
      <c r="G490">
        <v>525</v>
      </c>
      <c r="H490">
        <v>510</v>
      </c>
      <c r="I490">
        <v>58.2</v>
      </c>
      <c r="J490">
        <v>3</v>
      </c>
      <c r="K490">
        <v>215</v>
      </c>
      <c r="L490">
        <v>18.2</v>
      </c>
      <c r="M490">
        <v>3.7</v>
      </c>
      <c r="N490">
        <v>14.9</v>
      </c>
      <c r="O490">
        <v>16.3</v>
      </c>
      <c r="P490">
        <v>19.8</v>
      </c>
      <c r="Q490">
        <v>4.9000000000000004</v>
      </c>
      <c r="R490">
        <v>65</v>
      </c>
      <c r="S490">
        <v>16700</v>
      </c>
      <c r="T490">
        <v>22300</v>
      </c>
      <c r="U490">
        <v>29200</v>
      </c>
    </row>
    <row r="491" spans="1:21" x14ac:dyDescent="0.25">
      <c r="A491" t="str">
        <f t="shared" si="7"/>
        <v>2016/20171FemaleNO</v>
      </c>
      <c r="B491" t="s">
        <v>75</v>
      </c>
      <c r="C491" t="s">
        <v>37</v>
      </c>
      <c r="D491">
        <v>1</v>
      </c>
      <c r="E491" t="s">
        <v>1</v>
      </c>
      <c r="F491" t="s">
        <v>167</v>
      </c>
      <c r="G491">
        <v>695</v>
      </c>
      <c r="H491">
        <v>690</v>
      </c>
      <c r="I491">
        <v>47</v>
      </c>
      <c r="J491">
        <v>0.9</v>
      </c>
      <c r="K491">
        <v>365</v>
      </c>
      <c r="L491">
        <v>13.3</v>
      </c>
      <c r="M491">
        <v>4.3</v>
      </c>
      <c r="N491">
        <v>14.5</v>
      </c>
      <c r="O491">
        <v>19.899999999999999</v>
      </c>
      <c r="P491">
        <v>35.4</v>
      </c>
      <c r="Q491">
        <v>20.9</v>
      </c>
      <c r="R491">
        <v>90</v>
      </c>
      <c r="S491">
        <v>11600</v>
      </c>
      <c r="T491">
        <v>18600</v>
      </c>
      <c r="U491">
        <v>27400</v>
      </c>
    </row>
    <row r="492" spans="1:21" x14ac:dyDescent="0.25">
      <c r="A492" t="str">
        <f t="shared" si="7"/>
        <v>2016/20175Female + maleNO</v>
      </c>
      <c r="B492" t="s">
        <v>75</v>
      </c>
      <c r="C492" t="s">
        <v>137</v>
      </c>
      <c r="D492">
        <v>5</v>
      </c>
      <c r="E492" t="s">
        <v>127</v>
      </c>
      <c r="F492" t="s">
        <v>167</v>
      </c>
      <c r="G492">
        <v>640</v>
      </c>
      <c r="H492">
        <v>615</v>
      </c>
      <c r="I492">
        <v>72.599999999999994</v>
      </c>
      <c r="J492">
        <v>3.6</v>
      </c>
      <c r="K492">
        <v>170</v>
      </c>
      <c r="L492">
        <v>13.3</v>
      </c>
      <c r="M492">
        <v>0.6</v>
      </c>
      <c r="N492">
        <v>10.9</v>
      </c>
      <c r="O492">
        <v>11.7</v>
      </c>
      <c r="P492">
        <v>13.5</v>
      </c>
      <c r="Q492">
        <v>2.6</v>
      </c>
      <c r="R492">
        <v>55</v>
      </c>
      <c r="S492">
        <v>19300</v>
      </c>
      <c r="T492">
        <v>28800</v>
      </c>
      <c r="U492">
        <v>39400</v>
      </c>
    </row>
    <row r="493" spans="1:21" x14ac:dyDescent="0.25">
      <c r="A493" t="str">
        <f t="shared" si="7"/>
        <v>2016/20173Female + maleNO</v>
      </c>
      <c r="B493" t="s">
        <v>75</v>
      </c>
      <c r="C493" t="s">
        <v>138</v>
      </c>
      <c r="D493">
        <v>3</v>
      </c>
      <c r="E493" t="s">
        <v>127</v>
      </c>
      <c r="F493" t="s">
        <v>167</v>
      </c>
      <c r="G493">
        <v>810</v>
      </c>
      <c r="H493">
        <v>790</v>
      </c>
      <c r="I493">
        <v>62.4</v>
      </c>
      <c r="J493">
        <v>2.6</v>
      </c>
      <c r="K493">
        <v>295</v>
      </c>
      <c r="L493">
        <v>15.6</v>
      </c>
      <c r="M493">
        <v>3.6</v>
      </c>
      <c r="N493">
        <v>13.5</v>
      </c>
      <c r="O493">
        <v>14.6</v>
      </c>
      <c r="P493">
        <v>18.399999999999999</v>
      </c>
      <c r="Q493">
        <v>4.9000000000000004</v>
      </c>
      <c r="R493">
        <v>95</v>
      </c>
      <c r="S493">
        <v>16700</v>
      </c>
      <c r="T493">
        <v>24100</v>
      </c>
      <c r="U493">
        <v>31800</v>
      </c>
    </row>
    <row r="494" spans="1:21" x14ac:dyDescent="0.25">
      <c r="A494" t="str">
        <f t="shared" si="7"/>
        <v>2016/20171Female + maleNO</v>
      </c>
      <c r="B494" t="s">
        <v>75</v>
      </c>
      <c r="C494" t="s">
        <v>37</v>
      </c>
      <c r="D494">
        <v>1</v>
      </c>
      <c r="E494" t="s">
        <v>127</v>
      </c>
      <c r="F494" t="s">
        <v>167</v>
      </c>
      <c r="G494">
        <v>1025</v>
      </c>
      <c r="H494">
        <v>1015</v>
      </c>
      <c r="I494">
        <v>51.4</v>
      </c>
      <c r="J494">
        <v>0.9</v>
      </c>
      <c r="K494">
        <v>495</v>
      </c>
      <c r="L494">
        <v>11.7</v>
      </c>
      <c r="M494">
        <v>3.6</v>
      </c>
      <c r="N494">
        <v>12.6</v>
      </c>
      <c r="O494">
        <v>17.3</v>
      </c>
      <c r="P494">
        <v>33.200000000000003</v>
      </c>
      <c r="Q494">
        <v>20.6</v>
      </c>
      <c r="R494">
        <v>115</v>
      </c>
      <c r="S494">
        <v>10600</v>
      </c>
      <c r="T494">
        <v>19000</v>
      </c>
      <c r="U494">
        <v>27700</v>
      </c>
    </row>
    <row r="495" spans="1:21" x14ac:dyDescent="0.25">
      <c r="A495" t="str">
        <f t="shared" si="7"/>
        <v>2016/20175MaleNO</v>
      </c>
      <c r="B495" t="s">
        <v>75</v>
      </c>
      <c r="C495" t="s">
        <v>137</v>
      </c>
      <c r="D495">
        <v>5</v>
      </c>
      <c r="E495" t="s">
        <v>2</v>
      </c>
      <c r="F495" t="s">
        <v>167</v>
      </c>
      <c r="G495">
        <v>260</v>
      </c>
      <c r="H495">
        <v>250</v>
      </c>
      <c r="I495">
        <v>77.400000000000006</v>
      </c>
      <c r="J495">
        <v>2.7</v>
      </c>
      <c r="K495">
        <v>55</v>
      </c>
      <c r="L495">
        <v>8.6999999999999993</v>
      </c>
      <c r="M495">
        <v>0.8</v>
      </c>
      <c r="N495">
        <v>12.3</v>
      </c>
      <c r="O495">
        <v>12.7</v>
      </c>
      <c r="P495">
        <v>13.1</v>
      </c>
      <c r="Q495">
        <v>0.8</v>
      </c>
      <c r="R495">
        <v>25</v>
      </c>
      <c r="S495">
        <v>23400</v>
      </c>
      <c r="T495">
        <v>32500</v>
      </c>
      <c r="U495">
        <v>53300</v>
      </c>
    </row>
    <row r="496" spans="1:21" x14ac:dyDescent="0.25">
      <c r="A496" t="str">
        <f t="shared" si="7"/>
        <v>2016/20173MaleNO</v>
      </c>
      <c r="B496" t="s">
        <v>75</v>
      </c>
      <c r="C496" t="s">
        <v>138</v>
      </c>
      <c r="D496">
        <v>3</v>
      </c>
      <c r="E496" t="s">
        <v>2</v>
      </c>
      <c r="F496" t="s">
        <v>167</v>
      </c>
      <c r="G496">
        <v>285</v>
      </c>
      <c r="H496">
        <v>280</v>
      </c>
      <c r="I496">
        <v>70.099999999999994</v>
      </c>
      <c r="J496">
        <v>1.8</v>
      </c>
      <c r="K496">
        <v>85</v>
      </c>
      <c r="L496">
        <v>10.8</v>
      </c>
      <c r="M496">
        <v>3.2</v>
      </c>
      <c r="N496">
        <v>10.8</v>
      </c>
      <c r="O496">
        <v>11.5</v>
      </c>
      <c r="P496">
        <v>15.8</v>
      </c>
      <c r="Q496">
        <v>5</v>
      </c>
      <c r="R496">
        <v>30</v>
      </c>
      <c r="S496">
        <v>17400</v>
      </c>
      <c r="T496">
        <v>31200</v>
      </c>
      <c r="U496">
        <v>44700</v>
      </c>
    </row>
    <row r="497" spans="1:21" x14ac:dyDescent="0.25">
      <c r="A497" t="str">
        <f t="shared" si="7"/>
        <v>2016/20171MaleNO</v>
      </c>
      <c r="B497" t="s">
        <v>75</v>
      </c>
      <c r="C497" t="s">
        <v>37</v>
      </c>
      <c r="D497">
        <v>1</v>
      </c>
      <c r="E497" t="s">
        <v>2</v>
      </c>
      <c r="F497" t="s">
        <v>167</v>
      </c>
      <c r="G497">
        <v>330</v>
      </c>
      <c r="H497">
        <v>325</v>
      </c>
      <c r="I497">
        <v>60.9</v>
      </c>
      <c r="J497">
        <v>0.9</v>
      </c>
      <c r="K497">
        <v>125</v>
      </c>
      <c r="L497">
        <v>8.3000000000000007</v>
      </c>
      <c r="M497">
        <v>2.2000000000000002</v>
      </c>
      <c r="N497">
        <v>8.6</v>
      </c>
      <c r="O497">
        <v>12</v>
      </c>
      <c r="P497">
        <v>28.6</v>
      </c>
      <c r="Q497">
        <v>20</v>
      </c>
      <c r="R497">
        <v>25</v>
      </c>
      <c r="S497">
        <v>9100</v>
      </c>
      <c r="T497">
        <v>21500</v>
      </c>
      <c r="U497">
        <v>29200</v>
      </c>
    </row>
    <row r="498" spans="1:21" x14ac:dyDescent="0.25">
      <c r="A498" t="str">
        <f t="shared" si="7"/>
        <v>2016/20175FemalePL</v>
      </c>
      <c r="B498" t="s">
        <v>75</v>
      </c>
      <c r="C498" t="s">
        <v>137</v>
      </c>
      <c r="D498">
        <v>5</v>
      </c>
      <c r="E498" t="s">
        <v>1</v>
      </c>
      <c r="F498" t="s">
        <v>196</v>
      </c>
      <c r="G498">
        <v>765</v>
      </c>
      <c r="H498">
        <v>700</v>
      </c>
      <c r="I498">
        <v>14.4</v>
      </c>
      <c r="J498">
        <v>8.4</v>
      </c>
      <c r="K498">
        <v>600</v>
      </c>
      <c r="L498">
        <v>20.3</v>
      </c>
      <c r="M498">
        <v>4.3</v>
      </c>
      <c r="N498">
        <v>52.2</v>
      </c>
      <c r="O498">
        <v>59.6</v>
      </c>
      <c r="P498">
        <v>61.1</v>
      </c>
      <c r="Q498">
        <v>8.8000000000000007</v>
      </c>
      <c r="R498">
        <v>345</v>
      </c>
      <c r="S498">
        <v>17700</v>
      </c>
      <c r="T498">
        <v>24800</v>
      </c>
      <c r="U498">
        <v>32500</v>
      </c>
    </row>
    <row r="499" spans="1:21" x14ac:dyDescent="0.25">
      <c r="A499" t="str">
        <f t="shared" si="7"/>
        <v>2016/20173FemalePL</v>
      </c>
      <c r="B499" t="s">
        <v>75</v>
      </c>
      <c r="C499" t="s">
        <v>138</v>
      </c>
      <c r="D499">
        <v>3</v>
      </c>
      <c r="E499" t="s">
        <v>1</v>
      </c>
      <c r="F499" t="s">
        <v>196</v>
      </c>
      <c r="G499">
        <v>510</v>
      </c>
      <c r="H499">
        <v>490</v>
      </c>
      <c r="I499">
        <v>9.1999999999999993</v>
      </c>
      <c r="J499">
        <v>4.7</v>
      </c>
      <c r="K499">
        <v>445</v>
      </c>
      <c r="L499">
        <v>16.8</v>
      </c>
      <c r="M499">
        <v>5.9</v>
      </c>
      <c r="N499">
        <v>51.8</v>
      </c>
      <c r="O499">
        <v>64.5</v>
      </c>
      <c r="P499">
        <v>68</v>
      </c>
      <c r="Q499">
        <v>16.2</v>
      </c>
      <c r="R499">
        <v>230</v>
      </c>
      <c r="S499">
        <v>16100</v>
      </c>
      <c r="T499">
        <v>23400</v>
      </c>
      <c r="U499">
        <v>30300</v>
      </c>
    </row>
    <row r="500" spans="1:21" x14ac:dyDescent="0.25">
      <c r="A500" t="str">
        <f t="shared" si="7"/>
        <v>2016/20171FemalePL</v>
      </c>
      <c r="B500" t="s">
        <v>75</v>
      </c>
      <c r="C500" t="s">
        <v>37</v>
      </c>
      <c r="D500">
        <v>1</v>
      </c>
      <c r="E500" t="s">
        <v>1</v>
      </c>
      <c r="F500" t="s">
        <v>196</v>
      </c>
      <c r="G500">
        <v>425</v>
      </c>
      <c r="H500">
        <v>405</v>
      </c>
      <c r="I500">
        <v>5.7</v>
      </c>
      <c r="J500">
        <v>3.8</v>
      </c>
      <c r="K500">
        <v>385</v>
      </c>
      <c r="L500">
        <v>13.5</v>
      </c>
      <c r="M500">
        <v>9.6</v>
      </c>
      <c r="N500">
        <v>42.3</v>
      </c>
      <c r="O500">
        <v>59.7</v>
      </c>
      <c r="P500">
        <v>71.3</v>
      </c>
      <c r="Q500">
        <v>29</v>
      </c>
      <c r="R500">
        <v>155</v>
      </c>
      <c r="S500">
        <v>16400</v>
      </c>
      <c r="T500">
        <v>21900</v>
      </c>
      <c r="U500">
        <v>26600</v>
      </c>
    </row>
    <row r="501" spans="1:21" x14ac:dyDescent="0.25">
      <c r="A501" t="str">
        <f t="shared" si="7"/>
        <v>2016/20175Female + malePL</v>
      </c>
      <c r="B501" t="s">
        <v>75</v>
      </c>
      <c r="C501" t="s">
        <v>137</v>
      </c>
      <c r="D501">
        <v>5</v>
      </c>
      <c r="E501" t="s">
        <v>127</v>
      </c>
      <c r="F501" t="s">
        <v>196</v>
      </c>
      <c r="G501">
        <v>1130</v>
      </c>
      <c r="H501">
        <v>1035</v>
      </c>
      <c r="I501">
        <v>14.4</v>
      </c>
      <c r="J501">
        <v>8.5</v>
      </c>
      <c r="K501">
        <v>885</v>
      </c>
      <c r="L501">
        <v>22.9</v>
      </c>
      <c r="M501">
        <v>3.8</v>
      </c>
      <c r="N501">
        <v>50.6</v>
      </c>
      <c r="O501">
        <v>57.6</v>
      </c>
      <c r="P501">
        <v>59</v>
      </c>
      <c r="Q501">
        <v>8.4</v>
      </c>
      <c r="R501">
        <v>490</v>
      </c>
      <c r="S501">
        <v>19000</v>
      </c>
      <c r="T501">
        <v>25900</v>
      </c>
      <c r="U501">
        <v>34700</v>
      </c>
    </row>
    <row r="502" spans="1:21" x14ac:dyDescent="0.25">
      <c r="A502" t="str">
        <f t="shared" si="7"/>
        <v>2016/20173Female + malePL</v>
      </c>
      <c r="B502" t="s">
        <v>75</v>
      </c>
      <c r="C502" t="s">
        <v>138</v>
      </c>
      <c r="D502">
        <v>3</v>
      </c>
      <c r="E502" t="s">
        <v>127</v>
      </c>
      <c r="F502" t="s">
        <v>196</v>
      </c>
      <c r="G502">
        <v>750</v>
      </c>
      <c r="H502">
        <v>700</v>
      </c>
      <c r="I502">
        <v>10.4</v>
      </c>
      <c r="J502">
        <v>6.3</v>
      </c>
      <c r="K502">
        <v>630</v>
      </c>
      <c r="L502">
        <v>18.3</v>
      </c>
      <c r="M502">
        <v>5.4</v>
      </c>
      <c r="N502">
        <v>49.5</v>
      </c>
      <c r="O502">
        <v>61.9</v>
      </c>
      <c r="P502">
        <v>65.900000000000006</v>
      </c>
      <c r="Q502">
        <v>16.399999999999999</v>
      </c>
      <c r="R502">
        <v>315</v>
      </c>
      <c r="S502">
        <v>17200</v>
      </c>
      <c r="T502">
        <v>24100</v>
      </c>
      <c r="U502">
        <v>32800</v>
      </c>
    </row>
    <row r="503" spans="1:21" x14ac:dyDescent="0.25">
      <c r="A503" t="str">
        <f t="shared" si="7"/>
        <v>2016/20171Female + malePL</v>
      </c>
      <c r="B503" t="s">
        <v>75</v>
      </c>
      <c r="C503" t="s">
        <v>37</v>
      </c>
      <c r="D503">
        <v>1</v>
      </c>
      <c r="E503" t="s">
        <v>127</v>
      </c>
      <c r="F503" t="s">
        <v>196</v>
      </c>
      <c r="G503">
        <v>640</v>
      </c>
      <c r="H503">
        <v>620</v>
      </c>
      <c r="I503">
        <v>7.9</v>
      </c>
      <c r="J503">
        <v>3.6</v>
      </c>
      <c r="K503">
        <v>570</v>
      </c>
      <c r="L503">
        <v>14.9</v>
      </c>
      <c r="M503">
        <v>7.6</v>
      </c>
      <c r="N503">
        <v>39.299999999999997</v>
      </c>
      <c r="O503">
        <v>55.7</v>
      </c>
      <c r="P503">
        <v>69.599999999999994</v>
      </c>
      <c r="Q503">
        <v>30.4</v>
      </c>
      <c r="R503">
        <v>220</v>
      </c>
      <c r="S503">
        <v>17500</v>
      </c>
      <c r="T503">
        <v>22600</v>
      </c>
      <c r="U503">
        <v>28500</v>
      </c>
    </row>
    <row r="504" spans="1:21" x14ac:dyDescent="0.25">
      <c r="A504" t="str">
        <f t="shared" si="7"/>
        <v>2016/20175MalePL</v>
      </c>
      <c r="B504" t="s">
        <v>75</v>
      </c>
      <c r="C504" t="s">
        <v>137</v>
      </c>
      <c r="D504">
        <v>5</v>
      </c>
      <c r="E504" t="s">
        <v>2</v>
      </c>
      <c r="F504" t="s">
        <v>196</v>
      </c>
      <c r="G504">
        <v>365</v>
      </c>
      <c r="H504">
        <v>335</v>
      </c>
      <c r="I504">
        <v>14.3</v>
      </c>
      <c r="J504">
        <v>8.6999999999999993</v>
      </c>
      <c r="K504">
        <v>285</v>
      </c>
      <c r="L504">
        <v>28.4</v>
      </c>
      <c r="M504">
        <v>2.7</v>
      </c>
      <c r="N504">
        <v>47.2</v>
      </c>
      <c r="O504">
        <v>53.4</v>
      </c>
      <c r="P504">
        <v>54.6</v>
      </c>
      <c r="Q504">
        <v>7.5</v>
      </c>
      <c r="R504">
        <v>145</v>
      </c>
      <c r="S504">
        <v>22300</v>
      </c>
      <c r="T504">
        <v>30700</v>
      </c>
      <c r="U504">
        <v>41200</v>
      </c>
    </row>
    <row r="505" spans="1:21" x14ac:dyDescent="0.25">
      <c r="A505" t="str">
        <f t="shared" si="7"/>
        <v>2016/20173MalePL</v>
      </c>
      <c r="B505" t="s">
        <v>75</v>
      </c>
      <c r="C505" t="s">
        <v>138</v>
      </c>
      <c r="D505">
        <v>3</v>
      </c>
      <c r="E505" t="s">
        <v>2</v>
      </c>
      <c r="F505" t="s">
        <v>196</v>
      </c>
      <c r="G505">
        <v>235</v>
      </c>
      <c r="H505">
        <v>215</v>
      </c>
      <c r="I505">
        <v>13.1</v>
      </c>
      <c r="J505">
        <v>9.6999999999999993</v>
      </c>
      <c r="K505">
        <v>185</v>
      </c>
      <c r="L505">
        <v>21.6</v>
      </c>
      <c r="M505">
        <v>4.2</v>
      </c>
      <c r="N505">
        <v>44.1</v>
      </c>
      <c r="O505">
        <v>55.9</v>
      </c>
      <c r="P505">
        <v>61</v>
      </c>
      <c r="Q505">
        <v>16.899999999999999</v>
      </c>
      <c r="R505">
        <v>85</v>
      </c>
      <c r="S505">
        <v>20100</v>
      </c>
      <c r="T505">
        <v>27700</v>
      </c>
      <c r="U505">
        <v>40900</v>
      </c>
    </row>
    <row r="506" spans="1:21" x14ac:dyDescent="0.25">
      <c r="A506" t="str">
        <f t="shared" si="7"/>
        <v>2016/20171MalePL</v>
      </c>
      <c r="B506" t="s">
        <v>75</v>
      </c>
      <c r="C506" t="s">
        <v>37</v>
      </c>
      <c r="D506">
        <v>1</v>
      </c>
      <c r="E506" t="s">
        <v>2</v>
      </c>
      <c r="F506" t="s">
        <v>196</v>
      </c>
      <c r="G506">
        <v>220</v>
      </c>
      <c r="H506">
        <v>210</v>
      </c>
      <c r="I506">
        <v>12.3</v>
      </c>
      <c r="J506">
        <v>3.2</v>
      </c>
      <c r="K506">
        <v>185</v>
      </c>
      <c r="L506">
        <v>17.5</v>
      </c>
      <c r="M506">
        <v>3.8</v>
      </c>
      <c r="N506">
        <v>33.5</v>
      </c>
      <c r="O506">
        <v>48.1</v>
      </c>
      <c r="P506">
        <v>66.5</v>
      </c>
      <c r="Q506">
        <v>33</v>
      </c>
      <c r="R506">
        <v>65</v>
      </c>
      <c r="S506">
        <v>18200</v>
      </c>
      <c r="T506">
        <v>25200</v>
      </c>
      <c r="U506">
        <v>36700</v>
      </c>
    </row>
    <row r="507" spans="1:21" x14ac:dyDescent="0.25">
      <c r="A507" t="str">
        <f t="shared" si="7"/>
        <v>2016/20175FemaleRO</v>
      </c>
      <c r="B507" t="s">
        <v>75</v>
      </c>
      <c r="C507" t="s">
        <v>137</v>
      </c>
      <c r="D507">
        <v>5</v>
      </c>
      <c r="E507" t="s">
        <v>1</v>
      </c>
      <c r="F507" t="s">
        <v>168</v>
      </c>
      <c r="G507">
        <v>305</v>
      </c>
      <c r="H507">
        <v>295</v>
      </c>
      <c r="I507">
        <v>21</v>
      </c>
      <c r="J507">
        <v>3.3</v>
      </c>
      <c r="K507">
        <v>235</v>
      </c>
      <c r="L507">
        <v>20</v>
      </c>
      <c r="M507">
        <v>4.7</v>
      </c>
      <c r="N507">
        <v>45.8</v>
      </c>
      <c r="O507">
        <v>52.2</v>
      </c>
      <c r="P507">
        <v>54.2</v>
      </c>
      <c r="Q507">
        <v>8.5</v>
      </c>
      <c r="R507">
        <v>130</v>
      </c>
      <c r="S507">
        <v>21500</v>
      </c>
      <c r="T507">
        <v>28100</v>
      </c>
      <c r="U507">
        <v>38300</v>
      </c>
    </row>
    <row r="508" spans="1:21" x14ac:dyDescent="0.25">
      <c r="A508" t="str">
        <f t="shared" si="7"/>
        <v>2016/20173FemaleRO</v>
      </c>
      <c r="B508" t="s">
        <v>75</v>
      </c>
      <c r="C508" t="s">
        <v>138</v>
      </c>
      <c r="D508">
        <v>3</v>
      </c>
      <c r="E508" t="s">
        <v>1</v>
      </c>
      <c r="F508" t="s">
        <v>168</v>
      </c>
      <c r="G508">
        <v>595</v>
      </c>
      <c r="H508">
        <v>580</v>
      </c>
      <c r="I508">
        <v>10.199999999999999</v>
      </c>
      <c r="J508">
        <v>2.4</v>
      </c>
      <c r="K508">
        <v>520</v>
      </c>
      <c r="L508">
        <v>16.399999999999999</v>
      </c>
      <c r="M508">
        <v>6.7</v>
      </c>
      <c r="N508">
        <v>53</v>
      </c>
      <c r="O508">
        <v>61.8</v>
      </c>
      <c r="P508">
        <v>66.8</v>
      </c>
      <c r="Q508">
        <v>13.8</v>
      </c>
      <c r="R508">
        <v>300</v>
      </c>
      <c r="S508">
        <v>19000</v>
      </c>
      <c r="T508">
        <v>24100</v>
      </c>
      <c r="U508">
        <v>30700</v>
      </c>
    </row>
    <row r="509" spans="1:21" x14ac:dyDescent="0.25">
      <c r="A509" t="str">
        <f t="shared" si="7"/>
        <v>2016/20171FemaleRO</v>
      </c>
      <c r="B509" t="s">
        <v>75</v>
      </c>
      <c r="C509" t="s">
        <v>37</v>
      </c>
      <c r="D509">
        <v>1</v>
      </c>
      <c r="E509" t="s">
        <v>1</v>
      </c>
      <c r="F509" t="s">
        <v>168</v>
      </c>
      <c r="G509">
        <v>690</v>
      </c>
      <c r="H509">
        <v>685</v>
      </c>
      <c r="I509">
        <v>6.6</v>
      </c>
      <c r="J509">
        <v>1.2</v>
      </c>
      <c r="K509">
        <v>640</v>
      </c>
      <c r="L509">
        <v>11.7</v>
      </c>
      <c r="M509">
        <v>5.7</v>
      </c>
      <c r="N509">
        <v>48.2</v>
      </c>
      <c r="O509">
        <v>65.7</v>
      </c>
      <c r="P509">
        <v>76</v>
      </c>
      <c r="Q509">
        <v>27.8</v>
      </c>
      <c r="R509">
        <v>315</v>
      </c>
      <c r="S509">
        <v>15700</v>
      </c>
      <c r="T509">
        <v>19700</v>
      </c>
      <c r="U509">
        <v>25600</v>
      </c>
    </row>
    <row r="510" spans="1:21" x14ac:dyDescent="0.25">
      <c r="A510" t="str">
        <f t="shared" si="7"/>
        <v>2016/20175Female + maleRO</v>
      </c>
      <c r="B510" t="s">
        <v>75</v>
      </c>
      <c r="C510" t="s">
        <v>137</v>
      </c>
      <c r="D510">
        <v>5</v>
      </c>
      <c r="E510" t="s">
        <v>127</v>
      </c>
      <c r="F510" t="s">
        <v>168</v>
      </c>
      <c r="G510">
        <v>495</v>
      </c>
      <c r="H510">
        <v>480</v>
      </c>
      <c r="I510">
        <v>21.9</v>
      </c>
      <c r="J510">
        <v>3.4</v>
      </c>
      <c r="K510">
        <v>375</v>
      </c>
      <c r="L510">
        <v>20</v>
      </c>
      <c r="M510">
        <v>4.5999999999999996</v>
      </c>
      <c r="N510">
        <v>43.6</v>
      </c>
      <c r="O510">
        <v>51.1</v>
      </c>
      <c r="P510">
        <v>53.4</v>
      </c>
      <c r="Q510">
        <v>9.8000000000000007</v>
      </c>
      <c r="R510">
        <v>200</v>
      </c>
      <c r="S510">
        <v>21500</v>
      </c>
      <c r="T510">
        <v>29900</v>
      </c>
      <c r="U510">
        <v>41300</v>
      </c>
    </row>
    <row r="511" spans="1:21" x14ac:dyDescent="0.25">
      <c r="A511" t="str">
        <f t="shared" si="7"/>
        <v>2016/20173Female + maleRO</v>
      </c>
      <c r="B511" t="s">
        <v>75</v>
      </c>
      <c r="C511" t="s">
        <v>138</v>
      </c>
      <c r="D511">
        <v>3</v>
      </c>
      <c r="E511" t="s">
        <v>127</v>
      </c>
      <c r="F511" t="s">
        <v>168</v>
      </c>
      <c r="G511">
        <v>1015</v>
      </c>
      <c r="H511">
        <v>1000</v>
      </c>
      <c r="I511">
        <v>14.1</v>
      </c>
      <c r="J511">
        <v>1.9</v>
      </c>
      <c r="K511">
        <v>855</v>
      </c>
      <c r="L511">
        <v>19.2</v>
      </c>
      <c r="M511">
        <v>6</v>
      </c>
      <c r="N511">
        <v>47.6</v>
      </c>
      <c r="O511">
        <v>56.6</v>
      </c>
      <c r="P511">
        <v>60.6</v>
      </c>
      <c r="Q511">
        <v>13</v>
      </c>
      <c r="R511">
        <v>460</v>
      </c>
      <c r="S511">
        <v>19300</v>
      </c>
      <c r="T511">
        <v>25200</v>
      </c>
      <c r="U511">
        <v>33200</v>
      </c>
    </row>
    <row r="512" spans="1:21" x14ac:dyDescent="0.25">
      <c r="A512" t="str">
        <f t="shared" si="7"/>
        <v>2016/20171Female + maleRO</v>
      </c>
      <c r="B512" t="s">
        <v>75</v>
      </c>
      <c r="C512" t="s">
        <v>37</v>
      </c>
      <c r="D512">
        <v>1</v>
      </c>
      <c r="E512" t="s">
        <v>127</v>
      </c>
      <c r="F512" t="s">
        <v>168</v>
      </c>
      <c r="G512">
        <v>1235</v>
      </c>
      <c r="H512">
        <v>1220</v>
      </c>
      <c r="I512">
        <v>8.8000000000000007</v>
      </c>
      <c r="J512">
        <v>1.1000000000000001</v>
      </c>
      <c r="K512">
        <v>1115</v>
      </c>
      <c r="L512">
        <v>13.3</v>
      </c>
      <c r="M512">
        <v>5.9</v>
      </c>
      <c r="N512">
        <v>47</v>
      </c>
      <c r="O512">
        <v>61.5</v>
      </c>
      <c r="P512">
        <v>72</v>
      </c>
      <c r="Q512">
        <v>25</v>
      </c>
      <c r="R512">
        <v>545</v>
      </c>
      <c r="S512">
        <v>16100</v>
      </c>
      <c r="T512">
        <v>21200</v>
      </c>
      <c r="U512">
        <v>28100</v>
      </c>
    </row>
    <row r="513" spans="1:21" x14ac:dyDescent="0.25">
      <c r="A513" t="str">
        <f t="shared" si="7"/>
        <v>2016/20175MaleRO</v>
      </c>
      <c r="B513" t="s">
        <v>75</v>
      </c>
      <c r="C513" t="s">
        <v>137</v>
      </c>
      <c r="D513">
        <v>5</v>
      </c>
      <c r="E513" t="s">
        <v>2</v>
      </c>
      <c r="F513" t="s">
        <v>168</v>
      </c>
      <c r="G513">
        <v>190</v>
      </c>
      <c r="H513">
        <v>185</v>
      </c>
      <c r="I513">
        <v>23.4</v>
      </c>
      <c r="J513">
        <v>3.7</v>
      </c>
      <c r="K513">
        <v>140</v>
      </c>
      <c r="L513">
        <v>20.100000000000001</v>
      </c>
      <c r="M513">
        <v>4.3</v>
      </c>
      <c r="N513">
        <v>40.200000000000003</v>
      </c>
      <c r="O513">
        <v>49.5</v>
      </c>
      <c r="P513">
        <v>52.2</v>
      </c>
      <c r="Q513">
        <v>12</v>
      </c>
      <c r="R513">
        <v>70</v>
      </c>
      <c r="S513">
        <v>20400</v>
      </c>
      <c r="T513">
        <v>32500</v>
      </c>
      <c r="U513">
        <v>46400</v>
      </c>
    </row>
    <row r="514" spans="1:21" x14ac:dyDescent="0.25">
      <c r="A514" t="str">
        <f t="shared" si="7"/>
        <v>2016/20173MaleRO</v>
      </c>
      <c r="B514" t="s">
        <v>75</v>
      </c>
      <c r="C514" t="s">
        <v>138</v>
      </c>
      <c r="D514">
        <v>3</v>
      </c>
      <c r="E514" t="s">
        <v>2</v>
      </c>
      <c r="F514" t="s">
        <v>168</v>
      </c>
      <c r="G514">
        <v>420</v>
      </c>
      <c r="H514">
        <v>415</v>
      </c>
      <c r="I514">
        <v>19.7</v>
      </c>
      <c r="J514">
        <v>1.2</v>
      </c>
      <c r="K514">
        <v>335</v>
      </c>
      <c r="L514">
        <v>23.3</v>
      </c>
      <c r="M514">
        <v>5</v>
      </c>
      <c r="N514">
        <v>40</v>
      </c>
      <c r="O514">
        <v>49.4</v>
      </c>
      <c r="P514">
        <v>52</v>
      </c>
      <c r="Q514">
        <v>12</v>
      </c>
      <c r="R514">
        <v>160</v>
      </c>
      <c r="S514">
        <v>20400</v>
      </c>
      <c r="T514">
        <v>27700</v>
      </c>
      <c r="U514">
        <v>38400</v>
      </c>
    </row>
    <row r="515" spans="1:21" x14ac:dyDescent="0.25">
      <c r="A515" t="str">
        <f t="shared" si="7"/>
        <v>2016/20171MaleRO</v>
      </c>
      <c r="B515" t="s">
        <v>75</v>
      </c>
      <c r="C515" t="s">
        <v>37</v>
      </c>
      <c r="D515">
        <v>1</v>
      </c>
      <c r="E515" t="s">
        <v>2</v>
      </c>
      <c r="F515" t="s">
        <v>168</v>
      </c>
      <c r="G515">
        <v>545</v>
      </c>
      <c r="H515">
        <v>535</v>
      </c>
      <c r="I515">
        <v>11.5</v>
      </c>
      <c r="J515">
        <v>1.1000000000000001</v>
      </c>
      <c r="K515">
        <v>475</v>
      </c>
      <c r="L515">
        <v>15.3</v>
      </c>
      <c r="M515">
        <v>6.1</v>
      </c>
      <c r="N515">
        <v>45.6</v>
      </c>
      <c r="O515">
        <v>56.1</v>
      </c>
      <c r="P515">
        <v>67</v>
      </c>
      <c r="Q515">
        <v>21.4</v>
      </c>
      <c r="R515">
        <v>230</v>
      </c>
      <c r="S515">
        <v>16800</v>
      </c>
      <c r="T515">
        <v>23000</v>
      </c>
      <c r="U515">
        <v>32100</v>
      </c>
    </row>
    <row r="516" spans="1:21" x14ac:dyDescent="0.25">
      <c r="A516" t="str">
        <f t="shared" ref="A516:A579" si="8">B516&amp;D516&amp;E516&amp;F516</f>
        <v>2016/20175FemaleRU</v>
      </c>
      <c r="B516" t="s">
        <v>75</v>
      </c>
      <c r="C516" t="s">
        <v>137</v>
      </c>
      <c r="D516">
        <v>5</v>
      </c>
      <c r="E516" t="s">
        <v>1</v>
      </c>
      <c r="F516" t="s">
        <v>197</v>
      </c>
      <c r="G516">
        <v>220</v>
      </c>
      <c r="H516">
        <v>215</v>
      </c>
      <c r="I516">
        <v>38.6</v>
      </c>
      <c r="J516">
        <v>2.2999999999999998</v>
      </c>
      <c r="K516">
        <v>130</v>
      </c>
      <c r="L516">
        <v>21.9</v>
      </c>
      <c r="M516">
        <v>3.3</v>
      </c>
      <c r="N516">
        <v>28.8</v>
      </c>
      <c r="O516">
        <v>32.6</v>
      </c>
      <c r="P516">
        <v>36.299999999999997</v>
      </c>
      <c r="Q516">
        <v>7.4</v>
      </c>
      <c r="R516">
        <v>55</v>
      </c>
      <c r="S516">
        <v>19400</v>
      </c>
      <c r="T516">
        <v>35800</v>
      </c>
      <c r="U516">
        <v>51300</v>
      </c>
    </row>
    <row r="517" spans="1:21" x14ac:dyDescent="0.25">
      <c r="A517" t="str">
        <f t="shared" si="8"/>
        <v>2016/20173FemaleRU</v>
      </c>
      <c r="B517" t="s">
        <v>75</v>
      </c>
      <c r="C517" t="s">
        <v>138</v>
      </c>
      <c r="D517">
        <v>3</v>
      </c>
      <c r="E517" t="s">
        <v>1</v>
      </c>
      <c r="F517" t="s">
        <v>197</v>
      </c>
      <c r="G517">
        <v>250</v>
      </c>
      <c r="H517">
        <v>250</v>
      </c>
      <c r="I517">
        <v>41.8</v>
      </c>
      <c r="J517">
        <v>0</v>
      </c>
      <c r="K517">
        <v>145</v>
      </c>
      <c r="L517">
        <v>28.1</v>
      </c>
      <c r="M517">
        <v>5.6</v>
      </c>
      <c r="N517">
        <v>19.3</v>
      </c>
      <c r="O517">
        <v>22.1</v>
      </c>
      <c r="P517">
        <v>24.5</v>
      </c>
      <c r="Q517">
        <v>5.2</v>
      </c>
      <c r="R517">
        <v>45</v>
      </c>
      <c r="S517">
        <v>25600</v>
      </c>
      <c r="T517">
        <v>34700</v>
      </c>
      <c r="U517">
        <v>48300</v>
      </c>
    </row>
    <row r="518" spans="1:21" x14ac:dyDescent="0.25">
      <c r="A518" t="str">
        <f t="shared" si="8"/>
        <v>2016/20171FemaleRU</v>
      </c>
      <c r="B518" t="s">
        <v>75</v>
      </c>
      <c r="C518" t="s">
        <v>37</v>
      </c>
      <c r="D518">
        <v>1</v>
      </c>
      <c r="E518" t="s">
        <v>1</v>
      </c>
      <c r="F518" t="s">
        <v>197</v>
      </c>
      <c r="G518">
        <v>310</v>
      </c>
      <c r="H518">
        <v>310</v>
      </c>
      <c r="I518">
        <v>37.5</v>
      </c>
      <c r="J518">
        <v>0.6</v>
      </c>
      <c r="K518">
        <v>195</v>
      </c>
      <c r="L518">
        <v>16.5</v>
      </c>
      <c r="M518">
        <v>3.9</v>
      </c>
      <c r="N518">
        <v>12.6</v>
      </c>
      <c r="O518">
        <v>21.7</v>
      </c>
      <c r="P518">
        <v>42.1</v>
      </c>
      <c r="Q518">
        <v>29.4</v>
      </c>
      <c r="R518">
        <v>30</v>
      </c>
      <c r="S518">
        <v>17100</v>
      </c>
      <c r="T518">
        <v>22800</v>
      </c>
      <c r="U518">
        <v>25900</v>
      </c>
    </row>
    <row r="519" spans="1:21" x14ac:dyDescent="0.25">
      <c r="A519" t="str">
        <f t="shared" si="8"/>
        <v>2016/20175Female + maleRU</v>
      </c>
      <c r="B519" t="s">
        <v>75</v>
      </c>
      <c r="C519" t="s">
        <v>137</v>
      </c>
      <c r="D519">
        <v>5</v>
      </c>
      <c r="E519" t="s">
        <v>127</v>
      </c>
      <c r="F519" t="s">
        <v>197</v>
      </c>
      <c r="G519">
        <v>355</v>
      </c>
      <c r="H519">
        <v>350</v>
      </c>
      <c r="I519">
        <v>44.3</v>
      </c>
      <c r="J519">
        <v>1.7</v>
      </c>
      <c r="K519">
        <v>195</v>
      </c>
      <c r="L519">
        <v>21</v>
      </c>
      <c r="M519">
        <v>2.6</v>
      </c>
      <c r="N519">
        <v>25.6</v>
      </c>
      <c r="O519">
        <v>29</v>
      </c>
      <c r="P519">
        <v>32.200000000000003</v>
      </c>
      <c r="Q519">
        <v>6.6</v>
      </c>
      <c r="R519">
        <v>80</v>
      </c>
      <c r="S519">
        <v>21200</v>
      </c>
      <c r="T519">
        <v>36100</v>
      </c>
      <c r="U519">
        <v>52200</v>
      </c>
    </row>
    <row r="520" spans="1:21" x14ac:dyDescent="0.25">
      <c r="A520" t="str">
        <f t="shared" si="8"/>
        <v>2016/20173Female + maleRU</v>
      </c>
      <c r="B520" t="s">
        <v>75</v>
      </c>
      <c r="C520" t="s">
        <v>138</v>
      </c>
      <c r="D520">
        <v>3</v>
      </c>
      <c r="E520" t="s">
        <v>127</v>
      </c>
      <c r="F520" t="s">
        <v>197</v>
      </c>
      <c r="G520">
        <v>425</v>
      </c>
      <c r="H520">
        <v>420</v>
      </c>
      <c r="I520">
        <v>48.5</v>
      </c>
      <c r="J520">
        <v>0.5</v>
      </c>
      <c r="K520">
        <v>215</v>
      </c>
      <c r="L520">
        <v>25.2</v>
      </c>
      <c r="M520">
        <v>4</v>
      </c>
      <c r="N520">
        <v>16.600000000000001</v>
      </c>
      <c r="O520">
        <v>19.2</v>
      </c>
      <c r="P520">
        <v>22.3</v>
      </c>
      <c r="Q520">
        <v>5.7</v>
      </c>
      <c r="R520">
        <v>65</v>
      </c>
      <c r="S520">
        <v>24500</v>
      </c>
      <c r="T520">
        <v>35800</v>
      </c>
      <c r="U520">
        <v>47300</v>
      </c>
    </row>
    <row r="521" spans="1:21" x14ac:dyDescent="0.25">
      <c r="A521" t="str">
        <f t="shared" si="8"/>
        <v>2016/20171Female + maleRU</v>
      </c>
      <c r="B521" t="s">
        <v>75</v>
      </c>
      <c r="C521" t="s">
        <v>37</v>
      </c>
      <c r="D521">
        <v>1</v>
      </c>
      <c r="E521" t="s">
        <v>127</v>
      </c>
      <c r="F521" t="s">
        <v>197</v>
      </c>
      <c r="G521">
        <v>555</v>
      </c>
      <c r="H521">
        <v>550</v>
      </c>
      <c r="I521">
        <v>38.799999999999997</v>
      </c>
      <c r="J521">
        <v>0.5</v>
      </c>
      <c r="K521">
        <v>340</v>
      </c>
      <c r="L521">
        <v>14.7</v>
      </c>
      <c r="M521">
        <v>3.6</v>
      </c>
      <c r="N521">
        <v>10.7</v>
      </c>
      <c r="O521">
        <v>17.2</v>
      </c>
      <c r="P521">
        <v>42.9</v>
      </c>
      <c r="Q521">
        <v>32.200000000000003</v>
      </c>
      <c r="R521">
        <v>45</v>
      </c>
      <c r="S521">
        <v>19700</v>
      </c>
      <c r="T521">
        <v>23400</v>
      </c>
      <c r="U521">
        <v>29200</v>
      </c>
    </row>
    <row r="522" spans="1:21" x14ac:dyDescent="0.25">
      <c r="A522" t="str">
        <f t="shared" si="8"/>
        <v>2016/20175MaleRU</v>
      </c>
      <c r="B522" t="s">
        <v>75</v>
      </c>
      <c r="C522" t="s">
        <v>137</v>
      </c>
      <c r="D522">
        <v>5</v>
      </c>
      <c r="E522" t="s">
        <v>2</v>
      </c>
      <c r="F522" t="s">
        <v>197</v>
      </c>
      <c r="G522">
        <v>135</v>
      </c>
      <c r="H522">
        <v>135</v>
      </c>
      <c r="I522">
        <v>53.4</v>
      </c>
      <c r="J522">
        <v>0.7</v>
      </c>
      <c r="K522">
        <v>60</v>
      </c>
      <c r="L522">
        <v>19.5</v>
      </c>
      <c r="M522">
        <v>1.5</v>
      </c>
      <c r="N522">
        <v>20.3</v>
      </c>
      <c r="O522">
        <v>23.3</v>
      </c>
      <c r="P522">
        <v>25.6</v>
      </c>
      <c r="Q522">
        <v>5.3</v>
      </c>
      <c r="R522">
        <v>25</v>
      </c>
      <c r="S522">
        <v>29600</v>
      </c>
      <c r="T522">
        <v>38000</v>
      </c>
      <c r="U522">
        <v>71900</v>
      </c>
    </row>
    <row r="523" spans="1:21" x14ac:dyDescent="0.25">
      <c r="A523" t="str">
        <f t="shared" si="8"/>
        <v>2016/20173MaleRU</v>
      </c>
      <c r="B523" t="s">
        <v>75</v>
      </c>
      <c r="C523" t="s">
        <v>138</v>
      </c>
      <c r="D523">
        <v>3</v>
      </c>
      <c r="E523" t="s">
        <v>2</v>
      </c>
      <c r="F523" t="s">
        <v>197</v>
      </c>
      <c r="G523">
        <v>175</v>
      </c>
      <c r="H523">
        <v>170</v>
      </c>
      <c r="I523">
        <v>58.1</v>
      </c>
      <c r="J523">
        <v>1.1000000000000001</v>
      </c>
      <c r="K523">
        <v>70</v>
      </c>
      <c r="L523">
        <v>20.9</v>
      </c>
      <c r="M523">
        <v>1.7</v>
      </c>
      <c r="N523">
        <v>12.8</v>
      </c>
      <c r="O523">
        <v>15.1</v>
      </c>
      <c r="P523">
        <v>19.2</v>
      </c>
      <c r="Q523">
        <v>6.4</v>
      </c>
      <c r="R523">
        <v>20</v>
      </c>
      <c r="S523">
        <v>24100</v>
      </c>
      <c r="T523">
        <v>36500</v>
      </c>
      <c r="U523">
        <v>46400</v>
      </c>
    </row>
    <row r="524" spans="1:21" x14ac:dyDescent="0.25">
      <c r="A524" t="str">
        <f t="shared" si="8"/>
        <v>2016/20171MaleRU</v>
      </c>
      <c r="B524" t="s">
        <v>75</v>
      </c>
      <c r="C524" t="s">
        <v>37</v>
      </c>
      <c r="D524">
        <v>1</v>
      </c>
      <c r="E524" t="s">
        <v>2</v>
      </c>
      <c r="F524" t="s">
        <v>197</v>
      </c>
      <c r="G524">
        <v>245</v>
      </c>
      <c r="H524">
        <v>245</v>
      </c>
      <c r="I524">
        <v>40.299999999999997</v>
      </c>
      <c r="J524">
        <v>0.4</v>
      </c>
      <c r="K524">
        <v>145</v>
      </c>
      <c r="L524">
        <v>12.3</v>
      </c>
      <c r="M524">
        <v>3.3</v>
      </c>
      <c r="N524">
        <v>8.1999999999999993</v>
      </c>
      <c r="O524">
        <v>11.5</v>
      </c>
      <c r="P524">
        <v>44</v>
      </c>
      <c r="Q524">
        <v>35.799999999999997</v>
      </c>
      <c r="R524">
        <v>15</v>
      </c>
      <c r="S524">
        <v>21900</v>
      </c>
      <c r="T524">
        <v>27700</v>
      </c>
      <c r="U524">
        <v>31000</v>
      </c>
    </row>
    <row r="525" spans="1:21" x14ac:dyDescent="0.25">
      <c r="A525" t="str">
        <f t="shared" si="8"/>
        <v>2016/20175FemaleSG</v>
      </c>
      <c r="B525" t="s">
        <v>75</v>
      </c>
      <c r="C525" t="s">
        <v>137</v>
      </c>
      <c r="D525">
        <v>5</v>
      </c>
      <c r="E525" t="s">
        <v>1</v>
      </c>
      <c r="F525" t="s">
        <v>169</v>
      </c>
      <c r="G525">
        <v>430</v>
      </c>
      <c r="H525">
        <v>415</v>
      </c>
      <c r="I525">
        <v>66.2</v>
      </c>
      <c r="J525">
        <v>2.8</v>
      </c>
      <c r="K525">
        <v>140</v>
      </c>
      <c r="L525">
        <v>16.8</v>
      </c>
      <c r="M525">
        <v>1</v>
      </c>
      <c r="N525">
        <v>12</v>
      </c>
      <c r="O525">
        <v>14.1</v>
      </c>
      <c r="P525">
        <v>16.100000000000001</v>
      </c>
      <c r="Q525">
        <v>4.0999999999999996</v>
      </c>
      <c r="R525">
        <v>50</v>
      </c>
      <c r="S525">
        <v>30400</v>
      </c>
      <c r="T525">
        <v>38000</v>
      </c>
      <c r="U525">
        <v>51600</v>
      </c>
    </row>
    <row r="526" spans="1:21" x14ac:dyDescent="0.25">
      <c r="A526" t="str">
        <f t="shared" si="8"/>
        <v>2016/20173FemaleSG</v>
      </c>
      <c r="B526" t="s">
        <v>75</v>
      </c>
      <c r="C526" t="s">
        <v>138</v>
      </c>
      <c r="D526">
        <v>3</v>
      </c>
      <c r="E526" t="s">
        <v>1</v>
      </c>
      <c r="F526" t="s">
        <v>169</v>
      </c>
      <c r="G526">
        <v>595</v>
      </c>
      <c r="H526">
        <v>590</v>
      </c>
      <c r="I526">
        <v>68.8</v>
      </c>
      <c r="J526">
        <v>1.3</v>
      </c>
      <c r="K526">
        <v>185</v>
      </c>
      <c r="L526">
        <v>14.4</v>
      </c>
      <c r="M526">
        <v>1.4</v>
      </c>
      <c r="N526">
        <v>9.8000000000000007</v>
      </c>
      <c r="O526">
        <v>11</v>
      </c>
      <c r="P526">
        <v>15.4</v>
      </c>
      <c r="Q526">
        <v>5.6</v>
      </c>
      <c r="R526">
        <v>55</v>
      </c>
      <c r="S526">
        <v>30500</v>
      </c>
      <c r="T526">
        <v>40900</v>
      </c>
      <c r="U526">
        <v>52500</v>
      </c>
    </row>
    <row r="527" spans="1:21" x14ac:dyDescent="0.25">
      <c r="A527" t="str">
        <f t="shared" si="8"/>
        <v>2016/20171FemaleSG</v>
      </c>
      <c r="B527" t="s">
        <v>75</v>
      </c>
      <c r="C527" t="s">
        <v>37</v>
      </c>
      <c r="D527">
        <v>1</v>
      </c>
      <c r="E527" t="s">
        <v>1</v>
      </c>
      <c r="F527" t="s">
        <v>169</v>
      </c>
      <c r="G527">
        <v>790</v>
      </c>
      <c r="H527">
        <v>785</v>
      </c>
      <c r="I527">
        <v>61.3</v>
      </c>
      <c r="J527">
        <v>0.8</v>
      </c>
      <c r="K527">
        <v>305</v>
      </c>
      <c r="L527">
        <v>11.2</v>
      </c>
      <c r="M527">
        <v>3.9</v>
      </c>
      <c r="N527">
        <v>9</v>
      </c>
      <c r="O527">
        <v>11.6</v>
      </c>
      <c r="P527">
        <v>23.5</v>
      </c>
      <c r="Q527">
        <v>14.5</v>
      </c>
      <c r="R527">
        <v>65</v>
      </c>
      <c r="S527">
        <v>21900</v>
      </c>
      <c r="T527">
        <v>30300</v>
      </c>
      <c r="U527">
        <v>39100</v>
      </c>
    </row>
    <row r="528" spans="1:21" x14ac:dyDescent="0.25">
      <c r="A528" t="str">
        <f t="shared" si="8"/>
        <v>2016/20175Female + maleSG</v>
      </c>
      <c r="B528" t="s">
        <v>75</v>
      </c>
      <c r="C528" t="s">
        <v>137</v>
      </c>
      <c r="D528">
        <v>5</v>
      </c>
      <c r="E528" t="s">
        <v>127</v>
      </c>
      <c r="F528" t="s">
        <v>169</v>
      </c>
      <c r="G528">
        <v>720</v>
      </c>
      <c r="H528">
        <v>700</v>
      </c>
      <c r="I528">
        <v>68.900000000000006</v>
      </c>
      <c r="J528">
        <v>2.5</v>
      </c>
      <c r="K528">
        <v>220</v>
      </c>
      <c r="L528">
        <v>14.7</v>
      </c>
      <c r="M528">
        <v>1.4</v>
      </c>
      <c r="N528">
        <v>10.9</v>
      </c>
      <c r="O528">
        <v>12.3</v>
      </c>
      <c r="P528">
        <v>15</v>
      </c>
      <c r="Q528">
        <v>4.0999999999999996</v>
      </c>
      <c r="R528">
        <v>75</v>
      </c>
      <c r="S528">
        <v>30700</v>
      </c>
      <c r="T528">
        <v>45300</v>
      </c>
      <c r="U528">
        <v>59500</v>
      </c>
    </row>
    <row r="529" spans="1:21" x14ac:dyDescent="0.25">
      <c r="A529" t="str">
        <f t="shared" si="8"/>
        <v>2016/20173Female + maleSG</v>
      </c>
      <c r="B529" t="s">
        <v>75</v>
      </c>
      <c r="C529" t="s">
        <v>138</v>
      </c>
      <c r="D529">
        <v>3</v>
      </c>
      <c r="E529" t="s">
        <v>127</v>
      </c>
      <c r="F529" t="s">
        <v>169</v>
      </c>
      <c r="G529">
        <v>1145</v>
      </c>
      <c r="H529">
        <v>1130</v>
      </c>
      <c r="I529">
        <v>69.8</v>
      </c>
      <c r="J529">
        <v>1</v>
      </c>
      <c r="K529">
        <v>340</v>
      </c>
      <c r="L529">
        <v>12.8</v>
      </c>
      <c r="M529">
        <v>1.9</v>
      </c>
      <c r="N529">
        <v>9.6999999999999993</v>
      </c>
      <c r="O529">
        <v>11.5</v>
      </c>
      <c r="P529">
        <v>15.6</v>
      </c>
      <c r="Q529">
        <v>5.8</v>
      </c>
      <c r="R529">
        <v>105</v>
      </c>
      <c r="S529">
        <v>30700</v>
      </c>
      <c r="T529">
        <v>44900</v>
      </c>
      <c r="U529">
        <v>56900</v>
      </c>
    </row>
    <row r="530" spans="1:21" x14ac:dyDescent="0.25">
      <c r="A530" t="str">
        <f t="shared" si="8"/>
        <v>2016/20171Female + maleSG</v>
      </c>
      <c r="B530" t="s">
        <v>75</v>
      </c>
      <c r="C530" t="s">
        <v>37</v>
      </c>
      <c r="D530">
        <v>1</v>
      </c>
      <c r="E530" t="s">
        <v>127</v>
      </c>
      <c r="F530" t="s">
        <v>169</v>
      </c>
      <c r="G530">
        <v>1510</v>
      </c>
      <c r="H530">
        <v>1500</v>
      </c>
      <c r="I530">
        <v>61.9</v>
      </c>
      <c r="J530">
        <v>0.8</v>
      </c>
      <c r="K530">
        <v>570</v>
      </c>
      <c r="L530">
        <v>10.6</v>
      </c>
      <c r="M530">
        <v>3.7</v>
      </c>
      <c r="N530">
        <v>8.6999999999999993</v>
      </c>
      <c r="O530">
        <v>11.6</v>
      </c>
      <c r="P530">
        <v>23.8</v>
      </c>
      <c r="Q530">
        <v>15.1</v>
      </c>
      <c r="R530">
        <v>115</v>
      </c>
      <c r="S530">
        <v>21900</v>
      </c>
      <c r="T530">
        <v>31000</v>
      </c>
      <c r="U530">
        <v>41200</v>
      </c>
    </row>
    <row r="531" spans="1:21" x14ac:dyDescent="0.25">
      <c r="A531" t="str">
        <f t="shared" si="8"/>
        <v>2016/20175MaleSG</v>
      </c>
      <c r="B531" t="s">
        <v>75</v>
      </c>
      <c r="C531" t="s">
        <v>137</v>
      </c>
      <c r="D531">
        <v>5</v>
      </c>
      <c r="E531" t="s">
        <v>2</v>
      </c>
      <c r="F531" t="s">
        <v>169</v>
      </c>
      <c r="G531">
        <v>290</v>
      </c>
      <c r="H531">
        <v>285</v>
      </c>
      <c r="I531">
        <v>72.8</v>
      </c>
      <c r="J531">
        <v>2.1</v>
      </c>
      <c r="K531">
        <v>75</v>
      </c>
      <c r="L531">
        <v>11.7</v>
      </c>
      <c r="M531">
        <v>2.1</v>
      </c>
      <c r="N531">
        <v>9.1999999999999993</v>
      </c>
      <c r="O531">
        <v>9.5</v>
      </c>
      <c r="P531">
        <v>13.4</v>
      </c>
      <c r="Q531">
        <v>4.2</v>
      </c>
      <c r="R531">
        <v>25</v>
      </c>
      <c r="S531">
        <v>35800</v>
      </c>
      <c r="T531">
        <v>56200</v>
      </c>
      <c r="U531">
        <v>92000</v>
      </c>
    </row>
    <row r="532" spans="1:21" x14ac:dyDescent="0.25">
      <c r="A532" t="str">
        <f t="shared" si="8"/>
        <v>2016/20173MaleSG</v>
      </c>
      <c r="B532" t="s">
        <v>75</v>
      </c>
      <c r="C532" t="s">
        <v>138</v>
      </c>
      <c r="D532">
        <v>3</v>
      </c>
      <c r="E532" t="s">
        <v>2</v>
      </c>
      <c r="F532" t="s">
        <v>169</v>
      </c>
      <c r="G532">
        <v>545</v>
      </c>
      <c r="H532">
        <v>540</v>
      </c>
      <c r="I532">
        <v>70.8</v>
      </c>
      <c r="J532">
        <v>0.7</v>
      </c>
      <c r="K532">
        <v>160</v>
      </c>
      <c r="L532">
        <v>11.1</v>
      </c>
      <c r="M532">
        <v>2.4</v>
      </c>
      <c r="N532">
        <v>9.6</v>
      </c>
      <c r="O532">
        <v>12</v>
      </c>
      <c r="P532">
        <v>15.7</v>
      </c>
      <c r="Q532">
        <v>6.1</v>
      </c>
      <c r="R532">
        <v>50</v>
      </c>
      <c r="S532">
        <v>32800</v>
      </c>
      <c r="T532">
        <v>48900</v>
      </c>
      <c r="U532">
        <v>60200</v>
      </c>
    </row>
    <row r="533" spans="1:21" x14ac:dyDescent="0.25">
      <c r="A533" t="str">
        <f t="shared" si="8"/>
        <v>2016/20171MaleSG</v>
      </c>
      <c r="B533" t="s">
        <v>75</v>
      </c>
      <c r="C533" t="s">
        <v>37</v>
      </c>
      <c r="D533">
        <v>1</v>
      </c>
      <c r="E533" t="s">
        <v>2</v>
      </c>
      <c r="F533" t="s">
        <v>169</v>
      </c>
      <c r="G533">
        <v>720</v>
      </c>
      <c r="H533">
        <v>715</v>
      </c>
      <c r="I533">
        <v>62.6</v>
      </c>
      <c r="J533">
        <v>0.8</v>
      </c>
      <c r="K533">
        <v>265</v>
      </c>
      <c r="L533">
        <v>9.9</v>
      </c>
      <c r="M533">
        <v>3.4</v>
      </c>
      <c r="N533">
        <v>8.4</v>
      </c>
      <c r="O533">
        <v>11.6</v>
      </c>
      <c r="P533">
        <v>24.1</v>
      </c>
      <c r="Q533">
        <v>15.7</v>
      </c>
      <c r="R533">
        <v>50</v>
      </c>
      <c r="S533">
        <v>23700</v>
      </c>
      <c r="T533">
        <v>35400</v>
      </c>
      <c r="U533">
        <v>44900</v>
      </c>
    </row>
    <row r="534" spans="1:21" x14ac:dyDescent="0.25">
      <c r="A534" t="str">
        <f t="shared" si="8"/>
        <v>2016/20175FemaleUS</v>
      </c>
      <c r="B534" t="s">
        <v>75</v>
      </c>
      <c r="C534" t="s">
        <v>137</v>
      </c>
      <c r="D534">
        <v>5</v>
      </c>
      <c r="E534" t="s">
        <v>1</v>
      </c>
      <c r="F534" t="s">
        <v>183</v>
      </c>
      <c r="G534">
        <v>320</v>
      </c>
      <c r="H534">
        <v>310</v>
      </c>
      <c r="I534">
        <v>40.5</v>
      </c>
      <c r="J534">
        <v>4</v>
      </c>
      <c r="K534">
        <v>185</v>
      </c>
      <c r="L534">
        <v>27.5</v>
      </c>
      <c r="M534">
        <v>2.6</v>
      </c>
      <c r="N534">
        <v>22.3</v>
      </c>
      <c r="O534">
        <v>27.8</v>
      </c>
      <c r="P534">
        <v>29.4</v>
      </c>
      <c r="Q534">
        <v>7.1</v>
      </c>
      <c r="R534">
        <v>65</v>
      </c>
      <c r="S534">
        <v>21900</v>
      </c>
      <c r="T534">
        <v>29600</v>
      </c>
      <c r="U534">
        <v>42300</v>
      </c>
    </row>
    <row r="535" spans="1:21" x14ac:dyDescent="0.25">
      <c r="A535" t="str">
        <f t="shared" si="8"/>
        <v>2016/20173FemaleUS</v>
      </c>
      <c r="B535" t="s">
        <v>75</v>
      </c>
      <c r="C535" t="s">
        <v>138</v>
      </c>
      <c r="D535">
        <v>3</v>
      </c>
      <c r="E535" t="s">
        <v>1</v>
      </c>
      <c r="F535" t="s">
        <v>183</v>
      </c>
      <c r="G535">
        <v>320</v>
      </c>
      <c r="H535">
        <v>305</v>
      </c>
      <c r="I535">
        <v>26.9</v>
      </c>
      <c r="J535">
        <v>4.0999999999999996</v>
      </c>
      <c r="K535">
        <v>225</v>
      </c>
      <c r="L535">
        <v>34.799999999999997</v>
      </c>
      <c r="M535">
        <v>3.3</v>
      </c>
      <c r="N535">
        <v>25.9</v>
      </c>
      <c r="O535">
        <v>30.2</v>
      </c>
      <c r="P535">
        <v>35.1</v>
      </c>
      <c r="Q535">
        <v>9.1999999999999993</v>
      </c>
      <c r="R535">
        <v>70</v>
      </c>
      <c r="S535">
        <v>14500</v>
      </c>
      <c r="T535">
        <v>23200</v>
      </c>
      <c r="U535">
        <v>28700</v>
      </c>
    </row>
    <row r="536" spans="1:21" x14ac:dyDescent="0.25">
      <c r="A536" t="str">
        <f t="shared" si="8"/>
        <v>2016/20171FemaleUS</v>
      </c>
      <c r="B536" t="s">
        <v>75</v>
      </c>
      <c r="C536" t="s">
        <v>37</v>
      </c>
      <c r="D536">
        <v>1</v>
      </c>
      <c r="E536" t="s">
        <v>1</v>
      </c>
      <c r="F536" t="s">
        <v>183</v>
      </c>
      <c r="G536">
        <v>420</v>
      </c>
      <c r="H536">
        <v>415</v>
      </c>
      <c r="I536">
        <v>23.4</v>
      </c>
      <c r="J536">
        <v>1</v>
      </c>
      <c r="K536">
        <v>315</v>
      </c>
      <c r="L536">
        <v>23.4</v>
      </c>
      <c r="M536">
        <v>5.6</v>
      </c>
      <c r="N536">
        <v>22.9</v>
      </c>
      <c r="O536">
        <v>30.7</v>
      </c>
      <c r="P536">
        <v>47.6</v>
      </c>
      <c r="Q536">
        <v>24.6</v>
      </c>
      <c r="R536">
        <v>75</v>
      </c>
      <c r="S536">
        <v>17200</v>
      </c>
      <c r="T536">
        <v>23400</v>
      </c>
      <c r="U536">
        <v>31800</v>
      </c>
    </row>
    <row r="537" spans="1:21" x14ac:dyDescent="0.25">
      <c r="A537" t="str">
        <f t="shared" si="8"/>
        <v>2016/20175Female + maleUS</v>
      </c>
      <c r="B537" t="s">
        <v>75</v>
      </c>
      <c r="C537" t="s">
        <v>137</v>
      </c>
      <c r="D537">
        <v>5</v>
      </c>
      <c r="E537" t="s">
        <v>127</v>
      </c>
      <c r="F537" t="s">
        <v>183</v>
      </c>
      <c r="G537">
        <v>495</v>
      </c>
      <c r="H537">
        <v>480</v>
      </c>
      <c r="I537">
        <v>39.9</v>
      </c>
      <c r="J537">
        <v>3.2</v>
      </c>
      <c r="K537">
        <v>290</v>
      </c>
      <c r="L537">
        <v>28.9</v>
      </c>
      <c r="M537">
        <v>2.9</v>
      </c>
      <c r="N537">
        <v>20.399999999999999</v>
      </c>
      <c r="O537">
        <v>25.6</v>
      </c>
      <c r="P537">
        <v>28.3</v>
      </c>
      <c r="Q537">
        <v>7.9</v>
      </c>
      <c r="R537">
        <v>90</v>
      </c>
      <c r="S537">
        <v>20100</v>
      </c>
      <c r="T537">
        <v>29200</v>
      </c>
      <c r="U537">
        <v>42700</v>
      </c>
    </row>
    <row r="538" spans="1:21" x14ac:dyDescent="0.25">
      <c r="A538" t="str">
        <f t="shared" si="8"/>
        <v>2016/20173Female + maleUS</v>
      </c>
      <c r="B538" t="s">
        <v>75</v>
      </c>
      <c r="C538" t="s">
        <v>138</v>
      </c>
      <c r="D538">
        <v>3</v>
      </c>
      <c r="E538" t="s">
        <v>127</v>
      </c>
      <c r="F538" t="s">
        <v>183</v>
      </c>
      <c r="G538">
        <v>545</v>
      </c>
      <c r="H538">
        <v>525</v>
      </c>
      <c r="I538">
        <v>26.9</v>
      </c>
      <c r="J538">
        <v>3.3</v>
      </c>
      <c r="K538">
        <v>385</v>
      </c>
      <c r="L538">
        <v>35.4</v>
      </c>
      <c r="M538">
        <v>4</v>
      </c>
      <c r="N538">
        <v>24.4</v>
      </c>
      <c r="O538">
        <v>28.6</v>
      </c>
      <c r="P538">
        <v>33.700000000000003</v>
      </c>
      <c r="Q538">
        <v>9.3000000000000007</v>
      </c>
      <c r="R538">
        <v>110</v>
      </c>
      <c r="S538">
        <v>17500</v>
      </c>
      <c r="T538">
        <v>24800</v>
      </c>
      <c r="U538">
        <v>35800</v>
      </c>
    </row>
    <row r="539" spans="1:21" x14ac:dyDescent="0.25">
      <c r="A539" t="str">
        <f t="shared" si="8"/>
        <v>2016/20171Female + maleUS</v>
      </c>
      <c r="B539" t="s">
        <v>75</v>
      </c>
      <c r="C539" t="s">
        <v>37</v>
      </c>
      <c r="D539">
        <v>1</v>
      </c>
      <c r="E539" t="s">
        <v>127</v>
      </c>
      <c r="F539" t="s">
        <v>183</v>
      </c>
      <c r="G539">
        <v>635</v>
      </c>
      <c r="H539">
        <v>630</v>
      </c>
      <c r="I539">
        <v>28.2</v>
      </c>
      <c r="J539">
        <v>0.9</v>
      </c>
      <c r="K539">
        <v>450</v>
      </c>
      <c r="L539">
        <v>20.7</v>
      </c>
      <c r="M539">
        <v>4.9000000000000004</v>
      </c>
      <c r="N539">
        <v>21.5</v>
      </c>
      <c r="O539">
        <v>29.3</v>
      </c>
      <c r="P539">
        <v>46.2</v>
      </c>
      <c r="Q539">
        <v>24.7</v>
      </c>
      <c r="R539">
        <v>110</v>
      </c>
      <c r="S539">
        <v>17200</v>
      </c>
      <c r="T539">
        <v>24800</v>
      </c>
      <c r="U539">
        <v>32500</v>
      </c>
    </row>
    <row r="540" spans="1:21" x14ac:dyDescent="0.25">
      <c r="A540" t="str">
        <f t="shared" si="8"/>
        <v>2016/20175MaleUS</v>
      </c>
      <c r="B540" t="s">
        <v>75</v>
      </c>
      <c r="C540" t="s">
        <v>137</v>
      </c>
      <c r="D540">
        <v>5</v>
      </c>
      <c r="E540" t="s">
        <v>2</v>
      </c>
      <c r="F540" t="s">
        <v>183</v>
      </c>
      <c r="G540">
        <v>175</v>
      </c>
      <c r="H540">
        <v>170</v>
      </c>
      <c r="I540">
        <v>39</v>
      </c>
      <c r="J540">
        <v>1.7</v>
      </c>
      <c r="K540">
        <v>105</v>
      </c>
      <c r="L540">
        <v>31.4</v>
      </c>
      <c r="M540">
        <v>3.5</v>
      </c>
      <c r="N540">
        <v>16.899999999999999</v>
      </c>
      <c r="O540">
        <v>21.5</v>
      </c>
      <c r="P540">
        <v>26.2</v>
      </c>
      <c r="Q540">
        <v>9.3000000000000007</v>
      </c>
      <c r="R540">
        <v>25</v>
      </c>
      <c r="S540">
        <v>17200</v>
      </c>
      <c r="T540">
        <v>25900</v>
      </c>
      <c r="U540">
        <v>50400</v>
      </c>
    </row>
    <row r="541" spans="1:21" x14ac:dyDescent="0.25">
      <c r="A541" t="str">
        <f t="shared" si="8"/>
        <v>2016/20173MaleUS</v>
      </c>
      <c r="B541" t="s">
        <v>75</v>
      </c>
      <c r="C541" t="s">
        <v>138</v>
      </c>
      <c r="D541">
        <v>3</v>
      </c>
      <c r="E541" t="s">
        <v>2</v>
      </c>
      <c r="F541" t="s">
        <v>183</v>
      </c>
      <c r="G541">
        <v>225</v>
      </c>
      <c r="H541">
        <v>220</v>
      </c>
      <c r="I541">
        <v>26.8</v>
      </c>
      <c r="J541">
        <v>2.2000000000000002</v>
      </c>
      <c r="K541">
        <v>160</v>
      </c>
      <c r="L541">
        <v>36.4</v>
      </c>
      <c r="M541">
        <v>5</v>
      </c>
      <c r="N541">
        <v>22.3</v>
      </c>
      <c r="O541">
        <v>26.4</v>
      </c>
      <c r="P541">
        <v>31.8</v>
      </c>
      <c r="Q541">
        <v>9.5</v>
      </c>
      <c r="R541">
        <v>45</v>
      </c>
      <c r="S541">
        <v>20800</v>
      </c>
      <c r="T541">
        <v>27700</v>
      </c>
      <c r="U541">
        <v>43800</v>
      </c>
    </row>
    <row r="542" spans="1:21" x14ac:dyDescent="0.25">
      <c r="A542" t="str">
        <f t="shared" si="8"/>
        <v>2016/20171MaleUS</v>
      </c>
      <c r="B542" t="s">
        <v>75</v>
      </c>
      <c r="C542" t="s">
        <v>37</v>
      </c>
      <c r="D542">
        <v>1</v>
      </c>
      <c r="E542" t="s">
        <v>2</v>
      </c>
      <c r="F542" t="s">
        <v>183</v>
      </c>
      <c r="G542">
        <v>215</v>
      </c>
      <c r="H542">
        <v>215</v>
      </c>
      <c r="I542">
        <v>37.4</v>
      </c>
      <c r="J542">
        <v>0.9</v>
      </c>
      <c r="K542">
        <v>135</v>
      </c>
      <c r="L542">
        <v>15.4</v>
      </c>
      <c r="M542">
        <v>3.7</v>
      </c>
      <c r="N542">
        <v>18.7</v>
      </c>
      <c r="O542">
        <v>26.6</v>
      </c>
      <c r="P542">
        <v>43.5</v>
      </c>
      <c r="Q542">
        <v>24.8</v>
      </c>
      <c r="R542">
        <v>35</v>
      </c>
      <c r="S542">
        <v>15700</v>
      </c>
      <c r="T542">
        <v>27400</v>
      </c>
      <c r="U542">
        <v>36900</v>
      </c>
    </row>
    <row r="543" spans="1:21" x14ac:dyDescent="0.25">
      <c r="A543" t="str">
        <f t="shared" si="8"/>
        <v>2017/20185FemaleBG</v>
      </c>
      <c r="B543" t="s">
        <v>126</v>
      </c>
      <c r="C543" t="s">
        <v>141</v>
      </c>
      <c r="D543">
        <v>5</v>
      </c>
      <c r="E543" t="s">
        <v>1</v>
      </c>
      <c r="F543" t="s">
        <v>155</v>
      </c>
      <c r="G543">
        <v>455</v>
      </c>
      <c r="H543">
        <v>430</v>
      </c>
      <c r="I543">
        <v>17.600000000000001</v>
      </c>
      <c r="J543">
        <v>5.5</v>
      </c>
      <c r="K543">
        <v>355</v>
      </c>
      <c r="L543">
        <v>21.3</v>
      </c>
      <c r="M543">
        <v>3.5</v>
      </c>
      <c r="N543">
        <v>50.6</v>
      </c>
      <c r="O543">
        <v>55</v>
      </c>
      <c r="P543">
        <v>57.5</v>
      </c>
      <c r="Q543">
        <v>7</v>
      </c>
      <c r="R543">
        <v>210</v>
      </c>
      <c r="S543">
        <v>21900</v>
      </c>
      <c r="T543">
        <v>31000</v>
      </c>
      <c r="U543">
        <v>41300</v>
      </c>
    </row>
    <row r="544" spans="1:21" x14ac:dyDescent="0.25">
      <c r="A544" t="str">
        <f t="shared" si="8"/>
        <v>2017/20183FemaleBG</v>
      </c>
      <c r="B544" t="s">
        <v>126</v>
      </c>
      <c r="C544" t="s">
        <v>142</v>
      </c>
      <c r="D544">
        <v>3</v>
      </c>
      <c r="E544" t="s">
        <v>1</v>
      </c>
      <c r="F544" t="s">
        <v>155</v>
      </c>
      <c r="G544">
        <v>595</v>
      </c>
      <c r="H544">
        <v>555</v>
      </c>
      <c r="I544">
        <v>12.9</v>
      </c>
      <c r="J544">
        <v>6.2</v>
      </c>
      <c r="K544">
        <v>485</v>
      </c>
      <c r="L544">
        <v>23.6</v>
      </c>
      <c r="M544">
        <v>4.3</v>
      </c>
      <c r="N544">
        <v>45.9</v>
      </c>
      <c r="O544">
        <v>55.9</v>
      </c>
      <c r="P544">
        <v>59.2</v>
      </c>
      <c r="Q544">
        <v>13.3</v>
      </c>
      <c r="R544">
        <v>245</v>
      </c>
      <c r="S544">
        <v>19300</v>
      </c>
      <c r="T544">
        <v>25900</v>
      </c>
      <c r="U544">
        <v>33900</v>
      </c>
    </row>
    <row r="545" spans="1:21" x14ac:dyDescent="0.25">
      <c r="A545" t="str">
        <f t="shared" si="8"/>
        <v>2017/20181FemaleBG</v>
      </c>
      <c r="B545" t="s">
        <v>126</v>
      </c>
      <c r="C545" t="s">
        <v>38</v>
      </c>
      <c r="D545">
        <v>1</v>
      </c>
      <c r="E545" t="s">
        <v>1</v>
      </c>
      <c r="F545" t="s">
        <v>155</v>
      </c>
      <c r="G545">
        <v>550</v>
      </c>
      <c r="H545">
        <v>540</v>
      </c>
      <c r="I545">
        <v>7</v>
      </c>
      <c r="J545">
        <v>2</v>
      </c>
      <c r="K545">
        <v>505</v>
      </c>
      <c r="L545">
        <v>15.5</v>
      </c>
      <c r="M545">
        <v>7.8</v>
      </c>
      <c r="N545">
        <v>41.4</v>
      </c>
      <c r="O545">
        <v>58.8</v>
      </c>
      <c r="P545">
        <v>69.7</v>
      </c>
      <c r="Q545">
        <v>28.3</v>
      </c>
      <c r="R545">
        <v>200</v>
      </c>
      <c r="S545">
        <v>16400</v>
      </c>
      <c r="T545">
        <v>20800</v>
      </c>
      <c r="U545">
        <v>25600</v>
      </c>
    </row>
    <row r="546" spans="1:21" x14ac:dyDescent="0.25">
      <c r="A546" t="str">
        <f t="shared" si="8"/>
        <v>2017/20185Female + maleBG</v>
      </c>
      <c r="B546" t="s">
        <v>126</v>
      </c>
      <c r="C546" t="s">
        <v>141</v>
      </c>
      <c r="D546">
        <v>5</v>
      </c>
      <c r="E546" t="s">
        <v>127</v>
      </c>
      <c r="F546" t="s">
        <v>155</v>
      </c>
      <c r="G546">
        <v>840</v>
      </c>
      <c r="H546">
        <v>795</v>
      </c>
      <c r="I546">
        <v>22.7</v>
      </c>
      <c r="J546">
        <v>5.6</v>
      </c>
      <c r="K546">
        <v>615</v>
      </c>
      <c r="L546">
        <v>24.4</v>
      </c>
      <c r="M546">
        <v>2.9</v>
      </c>
      <c r="N546">
        <v>42.7</v>
      </c>
      <c r="O546">
        <v>47.2</v>
      </c>
      <c r="P546">
        <v>50</v>
      </c>
      <c r="Q546">
        <v>7.3</v>
      </c>
      <c r="R546">
        <v>325</v>
      </c>
      <c r="S546">
        <v>22600</v>
      </c>
      <c r="T546">
        <v>33600</v>
      </c>
      <c r="U546">
        <v>44500</v>
      </c>
    </row>
    <row r="547" spans="1:21" x14ac:dyDescent="0.25">
      <c r="A547" t="str">
        <f t="shared" si="8"/>
        <v>2017/20183Female + maleBG</v>
      </c>
      <c r="B547" t="s">
        <v>126</v>
      </c>
      <c r="C547" t="s">
        <v>142</v>
      </c>
      <c r="D547">
        <v>3</v>
      </c>
      <c r="E547" t="s">
        <v>127</v>
      </c>
      <c r="F547" t="s">
        <v>155</v>
      </c>
      <c r="G547">
        <v>1145</v>
      </c>
      <c r="H547">
        <v>1085</v>
      </c>
      <c r="I547">
        <v>17.100000000000001</v>
      </c>
      <c r="J547">
        <v>5.2</v>
      </c>
      <c r="K547">
        <v>900</v>
      </c>
      <c r="L547">
        <v>25.5</v>
      </c>
      <c r="M547">
        <v>4.4000000000000004</v>
      </c>
      <c r="N547">
        <v>42.5</v>
      </c>
      <c r="O547">
        <v>49.9</v>
      </c>
      <c r="P547">
        <v>53</v>
      </c>
      <c r="Q547">
        <v>10.5</v>
      </c>
      <c r="R547">
        <v>440</v>
      </c>
      <c r="S547">
        <v>19700</v>
      </c>
      <c r="T547">
        <v>26300</v>
      </c>
      <c r="U547">
        <v>35000</v>
      </c>
    </row>
    <row r="548" spans="1:21" x14ac:dyDescent="0.25">
      <c r="A548" t="str">
        <f t="shared" si="8"/>
        <v>2017/20181Female + maleBG</v>
      </c>
      <c r="B548" t="s">
        <v>126</v>
      </c>
      <c r="C548" t="s">
        <v>38</v>
      </c>
      <c r="D548">
        <v>1</v>
      </c>
      <c r="E548" t="s">
        <v>127</v>
      </c>
      <c r="F548" t="s">
        <v>155</v>
      </c>
      <c r="G548">
        <v>1040</v>
      </c>
      <c r="H548">
        <v>1010</v>
      </c>
      <c r="I548">
        <v>9.5</v>
      </c>
      <c r="J548">
        <v>2.9</v>
      </c>
      <c r="K548">
        <v>915</v>
      </c>
      <c r="L548">
        <v>19.899999999999999</v>
      </c>
      <c r="M548">
        <v>6.9</v>
      </c>
      <c r="N548">
        <v>37.9</v>
      </c>
      <c r="O548">
        <v>51.9</v>
      </c>
      <c r="P548">
        <v>63.7</v>
      </c>
      <c r="Q548">
        <v>25.7</v>
      </c>
      <c r="R548">
        <v>355</v>
      </c>
      <c r="S548">
        <v>16800</v>
      </c>
      <c r="T548">
        <v>22300</v>
      </c>
      <c r="U548">
        <v>28500</v>
      </c>
    </row>
    <row r="549" spans="1:21" x14ac:dyDescent="0.25">
      <c r="A549" t="str">
        <f t="shared" si="8"/>
        <v>2017/20185MaleBG</v>
      </c>
      <c r="B549" t="s">
        <v>126</v>
      </c>
      <c r="C549" t="s">
        <v>141</v>
      </c>
      <c r="D549">
        <v>5</v>
      </c>
      <c r="E549" t="s">
        <v>2</v>
      </c>
      <c r="F549" t="s">
        <v>155</v>
      </c>
      <c r="G549">
        <v>385</v>
      </c>
      <c r="H549">
        <v>365</v>
      </c>
      <c r="I549">
        <v>28.7</v>
      </c>
      <c r="J549">
        <v>5.7</v>
      </c>
      <c r="K549">
        <v>260</v>
      </c>
      <c r="L549">
        <v>28.1</v>
      </c>
      <c r="M549">
        <v>2.2000000000000002</v>
      </c>
      <c r="N549">
        <v>33.299999999999997</v>
      </c>
      <c r="O549">
        <v>38</v>
      </c>
      <c r="P549">
        <v>41</v>
      </c>
      <c r="Q549">
        <v>7.7</v>
      </c>
      <c r="R549">
        <v>115</v>
      </c>
      <c r="S549">
        <v>25900</v>
      </c>
      <c r="T549">
        <v>36100</v>
      </c>
      <c r="U549">
        <v>52200</v>
      </c>
    </row>
    <row r="550" spans="1:21" x14ac:dyDescent="0.25">
      <c r="A550" t="str">
        <f t="shared" si="8"/>
        <v>2017/20183MaleBG</v>
      </c>
      <c r="B550" t="s">
        <v>126</v>
      </c>
      <c r="C550" t="s">
        <v>142</v>
      </c>
      <c r="D550">
        <v>3</v>
      </c>
      <c r="E550" t="s">
        <v>2</v>
      </c>
      <c r="F550" t="s">
        <v>155</v>
      </c>
      <c r="G550">
        <v>550</v>
      </c>
      <c r="H550">
        <v>525</v>
      </c>
      <c r="I550">
        <v>21.4</v>
      </c>
      <c r="J550">
        <v>4.2</v>
      </c>
      <c r="K550">
        <v>415</v>
      </c>
      <c r="L550">
        <v>27.5</v>
      </c>
      <c r="M550">
        <v>4.5999999999999996</v>
      </c>
      <c r="N550">
        <v>38.9</v>
      </c>
      <c r="O550">
        <v>43.5</v>
      </c>
      <c r="P550">
        <v>46.5</v>
      </c>
      <c r="Q550">
        <v>7.6</v>
      </c>
      <c r="R550">
        <v>195</v>
      </c>
      <c r="S550">
        <v>19700</v>
      </c>
      <c r="T550">
        <v>27000</v>
      </c>
      <c r="U550">
        <v>36500</v>
      </c>
    </row>
    <row r="551" spans="1:21" x14ac:dyDescent="0.25">
      <c r="A551" t="str">
        <f t="shared" si="8"/>
        <v>2017/20181MaleBG</v>
      </c>
      <c r="B551" t="s">
        <v>126</v>
      </c>
      <c r="C551" t="s">
        <v>38</v>
      </c>
      <c r="D551">
        <v>1</v>
      </c>
      <c r="E551" t="s">
        <v>2</v>
      </c>
      <c r="F551" t="s">
        <v>155</v>
      </c>
      <c r="G551">
        <v>490</v>
      </c>
      <c r="H551">
        <v>470</v>
      </c>
      <c r="I551">
        <v>12.4</v>
      </c>
      <c r="J551">
        <v>3.9</v>
      </c>
      <c r="K551">
        <v>410</v>
      </c>
      <c r="L551">
        <v>24.9</v>
      </c>
      <c r="M551">
        <v>6</v>
      </c>
      <c r="N551">
        <v>33.9</v>
      </c>
      <c r="O551">
        <v>43.9</v>
      </c>
      <c r="P551">
        <v>56.7</v>
      </c>
      <c r="Q551">
        <v>22.8</v>
      </c>
      <c r="R551">
        <v>150</v>
      </c>
      <c r="S551">
        <v>17500</v>
      </c>
      <c r="T551">
        <v>24500</v>
      </c>
      <c r="U551">
        <v>31500</v>
      </c>
    </row>
    <row r="552" spans="1:21" x14ac:dyDescent="0.25">
      <c r="A552" t="str">
        <f t="shared" si="8"/>
        <v>2017/20185FemaleCN</v>
      </c>
      <c r="B552" t="s">
        <v>126</v>
      </c>
      <c r="C552" t="s">
        <v>141</v>
      </c>
      <c r="D552">
        <v>5</v>
      </c>
      <c r="E552" t="s">
        <v>1</v>
      </c>
      <c r="F552" t="s">
        <v>156</v>
      </c>
      <c r="G552">
        <v>6690</v>
      </c>
      <c r="H552">
        <v>6650</v>
      </c>
      <c r="I552">
        <v>72</v>
      </c>
      <c r="J552">
        <v>0.6</v>
      </c>
      <c r="K552">
        <v>1865</v>
      </c>
      <c r="L552">
        <v>20.9</v>
      </c>
      <c r="M552">
        <v>0.8</v>
      </c>
      <c r="N552">
        <v>4.0999999999999996</v>
      </c>
      <c r="O552">
        <v>5</v>
      </c>
      <c r="P552">
        <v>6.3</v>
      </c>
      <c r="Q552">
        <v>2.2000000000000002</v>
      </c>
      <c r="R552">
        <v>255</v>
      </c>
      <c r="S552">
        <v>13900</v>
      </c>
      <c r="T552">
        <v>26300</v>
      </c>
      <c r="U552">
        <v>39100</v>
      </c>
    </row>
    <row r="553" spans="1:21" x14ac:dyDescent="0.25">
      <c r="A553" t="str">
        <f t="shared" si="8"/>
        <v>2017/20183FemaleCN</v>
      </c>
      <c r="B553" t="s">
        <v>126</v>
      </c>
      <c r="C553" t="s">
        <v>142</v>
      </c>
      <c r="D553">
        <v>3</v>
      </c>
      <c r="E553" t="s">
        <v>1</v>
      </c>
      <c r="F553" t="s">
        <v>156</v>
      </c>
      <c r="G553">
        <v>7085</v>
      </c>
      <c r="H553">
        <v>7065</v>
      </c>
      <c r="I553">
        <v>75</v>
      </c>
      <c r="J553">
        <v>0.3</v>
      </c>
      <c r="K553">
        <v>1770</v>
      </c>
      <c r="L553">
        <v>15.9</v>
      </c>
      <c r="M553">
        <v>1</v>
      </c>
      <c r="N553">
        <v>4</v>
      </c>
      <c r="O553">
        <v>5.3</v>
      </c>
      <c r="P553">
        <v>8.1999999999999993</v>
      </c>
      <c r="Q553">
        <v>4.0999999999999996</v>
      </c>
      <c r="R553">
        <v>260</v>
      </c>
      <c r="S553">
        <v>18200</v>
      </c>
      <c r="T553">
        <v>27400</v>
      </c>
      <c r="U553">
        <v>37200</v>
      </c>
    </row>
    <row r="554" spans="1:21" x14ac:dyDescent="0.25">
      <c r="A554" t="str">
        <f t="shared" si="8"/>
        <v>2017/20181FemaleCN</v>
      </c>
      <c r="B554" t="s">
        <v>126</v>
      </c>
      <c r="C554" t="s">
        <v>38</v>
      </c>
      <c r="D554">
        <v>1</v>
      </c>
      <c r="E554" t="s">
        <v>1</v>
      </c>
      <c r="F554" t="s">
        <v>156</v>
      </c>
      <c r="G554">
        <v>7820</v>
      </c>
      <c r="H554">
        <v>7810</v>
      </c>
      <c r="I554">
        <v>30.4</v>
      </c>
      <c r="J554">
        <v>0.1</v>
      </c>
      <c r="K554">
        <v>5435</v>
      </c>
      <c r="L554">
        <v>4.5</v>
      </c>
      <c r="M554">
        <v>0.6</v>
      </c>
      <c r="N554">
        <v>1</v>
      </c>
      <c r="O554">
        <v>3.9</v>
      </c>
      <c r="P554">
        <v>64.5</v>
      </c>
      <c r="Q554">
        <v>63.5</v>
      </c>
      <c r="R554">
        <v>75</v>
      </c>
      <c r="S554">
        <v>13900</v>
      </c>
      <c r="T554">
        <v>24100</v>
      </c>
      <c r="U554">
        <v>34300</v>
      </c>
    </row>
    <row r="555" spans="1:21" x14ac:dyDescent="0.25">
      <c r="A555" t="str">
        <f t="shared" si="8"/>
        <v>2017/20185Female + maleCN</v>
      </c>
      <c r="B555" t="s">
        <v>126</v>
      </c>
      <c r="C555" t="s">
        <v>141</v>
      </c>
      <c r="D555">
        <v>5</v>
      </c>
      <c r="E555" t="s">
        <v>127</v>
      </c>
      <c r="F555" t="s">
        <v>156</v>
      </c>
      <c r="G555">
        <v>11990</v>
      </c>
      <c r="H555">
        <v>11935</v>
      </c>
      <c r="I555">
        <v>74.599999999999994</v>
      </c>
      <c r="J555">
        <v>0.5</v>
      </c>
      <c r="K555">
        <v>3030</v>
      </c>
      <c r="L555">
        <v>18.100000000000001</v>
      </c>
      <c r="M555">
        <v>0.8</v>
      </c>
      <c r="N555">
        <v>3.9</v>
      </c>
      <c r="O555">
        <v>5</v>
      </c>
      <c r="P555">
        <v>6.5</v>
      </c>
      <c r="Q555">
        <v>2.6</v>
      </c>
      <c r="R555">
        <v>430</v>
      </c>
      <c r="S555">
        <v>15300</v>
      </c>
      <c r="T555">
        <v>27600</v>
      </c>
      <c r="U555">
        <v>40300</v>
      </c>
    </row>
    <row r="556" spans="1:21" x14ac:dyDescent="0.25">
      <c r="A556" t="str">
        <f t="shared" si="8"/>
        <v>2017/20183Female + maleCN</v>
      </c>
      <c r="B556" t="s">
        <v>126</v>
      </c>
      <c r="C556" t="s">
        <v>142</v>
      </c>
      <c r="D556">
        <v>3</v>
      </c>
      <c r="E556" t="s">
        <v>127</v>
      </c>
      <c r="F556" t="s">
        <v>156</v>
      </c>
      <c r="G556">
        <v>13015</v>
      </c>
      <c r="H556">
        <v>12980</v>
      </c>
      <c r="I556">
        <v>77.099999999999994</v>
      </c>
      <c r="J556">
        <v>0.3</v>
      </c>
      <c r="K556">
        <v>2975</v>
      </c>
      <c r="L556">
        <v>13.6</v>
      </c>
      <c r="M556">
        <v>0.8</v>
      </c>
      <c r="N556">
        <v>3.5</v>
      </c>
      <c r="O556">
        <v>5.0999999999999996</v>
      </c>
      <c r="P556">
        <v>8.5</v>
      </c>
      <c r="Q556">
        <v>4.9000000000000004</v>
      </c>
      <c r="R556">
        <v>425</v>
      </c>
      <c r="S556">
        <v>18200</v>
      </c>
      <c r="T556">
        <v>28100</v>
      </c>
      <c r="U556">
        <v>41200</v>
      </c>
    </row>
    <row r="557" spans="1:21" x14ac:dyDescent="0.25">
      <c r="A557" t="str">
        <f t="shared" si="8"/>
        <v>2017/20181Female + maleCN</v>
      </c>
      <c r="B557" t="s">
        <v>126</v>
      </c>
      <c r="C557" t="s">
        <v>38</v>
      </c>
      <c r="D557">
        <v>1</v>
      </c>
      <c r="E557" t="s">
        <v>127</v>
      </c>
      <c r="F557" t="s">
        <v>156</v>
      </c>
      <c r="G557">
        <v>13790</v>
      </c>
      <c r="H557">
        <v>13770</v>
      </c>
      <c r="I557">
        <v>31.4</v>
      </c>
      <c r="J557">
        <v>0.1</v>
      </c>
      <c r="K557">
        <v>9440</v>
      </c>
      <c r="L557">
        <v>4</v>
      </c>
      <c r="M557">
        <v>0.5</v>
      </c>
      <c r="N557">
        <v>1.1000000000000001</v>
      </c>
      <c r="O557">
        <v>3.8</v>
      </c>
      <c r="P557">
        <v>64</v>
      </c>
      <c r="Q557">
        <v>62.9</v>
      </c>
      <c r="R557">
        <v>145</v>
      </c>
      <c r="S557">
        <v>17200</v>
      </c>
      <c r="T557">
        <v>26600</v>
      </c>
      <c r="U557">
        <v>37600</v>
      </c>
    </row>
    <row r="558" spans="1:21" x14ac:dyDescent="0.25">
      <c r="A558" t="str">
        <f t="shared" si="8"/>
        <v>2017/20185MaleCN</v>
      </c>
      <c r="B558" t="s">
        <v>126</v>
      </c>
      <c r="C558" t="s">
        <v>141</v>
      </c>
      <c r="D558">
        <v>5</v>
      </c>
      <c r="E558" t="s">
        <v>2</v>
      </c>
      <c r="F558" t="s">
        <v>156</v>
      </c>
      <c r="G558">
        <v>5300</v>
      </c>
      <c r="H558">
        <v>5285</v>
      </c>
      <c r="I558">
        <v>78</v>
      </c>
      <c r="J558">
        <v>0.3</v>
      </c>
      <c r="K558">
        <v>1165</v>
      </c>
      <c r="L558">
        <v>14.6</v>
      </c>
      <c r="M558">
        <v>0.8</v>
      </c>
      <c r="N558">
        <v>3.6</v>
      </c>
      <c r="O558">
        <v>4.9000000000000004</v>
      </c>
      <c r="P558">
        <v>6.7</v>
      </c>
      <c r="Q558">
        <v>3</v>
      </c>
      <c r="R558">
        <v>175</v>
      </c>
      <c r="S558">
        <v>17200</v>
      </c>
      <c r="T558">
        <v>29200</v>
      </c>
      <c r="U558">
        <v>42400</v>
      </c>
    </row>
    <row r="559" spans="1:21" x14ac:dyDescent="0.25">
      <c r="A559" t="str">
        <f t="shared" si="8"/>
        <v>2017/20183MaleCN</v>
      </c>
      <c r="B559" t="s">
        <v>126</v>
      </c>
      <c r="C559" t="s">
        <v>142</v>
      </c>
      <c r="D559">
        <v>3</v>
      </c>
      <c r="E559" t="s">
        <v>2</v>
      </c>
      <c r="F559" t="s">
        <v>156</v>
      </c>
      <c r="G559">
        <v>5930</v>
      </c>
      <c r="H559">
        <v>5915</v>
      </c>
      <c r="I559">
        <v>79.599999999999994</v>
      </c>
      <c r="J559">
        <v>0.3</v>
      </c>
      <c r="K559">
        <v>1205</v>
      </c>
      <c r="L559">
        <v>10.9</v>
      </c>
      <c r="M559">
        <v>0.6</v>
      </c>
      <c r="N559">
        <v>3</v>
      </c>
      <c r="O559">
        <v>4.9000000000000004</v>
      </c>
      <c r="P559">
        <v>8.9</v>
      </c>
      <c r="Q559">
        <v>5.9</v>
      </c>
      <c r="R559">
        <v>165</v>
      </c>
      <c r="S559">
        <v>18600</v>
      </c>
      <c r="T559">
        <v>29200</v>
      </c>
      <c r="U559">
        <v>45600</v>
      </c>
    </row>
    <row r="560" spans="1:21" x14ac:dyDescent="0.25">
      <c r="A560" t="str">
        <f t="shared" si="8"/>
        <v>2017/20181MaleCN</v>
      </c>
      <c r="B560" t="s">
        <v>126</v>
      </c>
      <c r="C560" t="s">
        <v>38</v>
      </c>
      <c r="D560">
        <v>1</v>
      </c>
      <c r="E560" t="s">
        <v>2</v>
      </c>
      <c r="F560" t="s">
        <v>156</v>
      </c>
      <c r="G560">
        <v>5970</v>
      </c>
      <c r="H560">
        <v>5960</v>
      </c>
      <c r="I560">
        <v>32.799999999999997</v>
      </c>
      <c r="J560">
        <v>0.2</v>
      </c>
      <c r="K560">
        <v>4005</v>
      </c>
      <c r="L560">
        <v>3.3</v>
      </c>
      <c r="M560">
        <v>0.5</v>
      </c>
      <c r="N560">
        <v>1.2</v>
      </c>
      <c r="O560">
        <v>3.7</v>
      </c>
      <c r="P560">
        <v>63.4</v>
      </c>
      <c r="Q560">
        <v>62.2</v>
      </c>
      <c r="R560">
        <v>70</v>
      </c>
      <c r="S560">
        <v>20800</v>
      </c>
      <c r="T560">
        <v>28700</v>
      </c>
      <c r="U560">
        <v>41200</v>
      </c>
    </row>
    <row r="561" spans="1:21" x14ac:dyDescent="0.25">
      <c r="A561" t="str">
        <f t="shared" si="8"/>
        <v>2017/20185FemaleCY_comb</v>
      </c>
      <c r="B561" t="s">
        <v>126</v>
      </c>
      <c r="C561" t="s">
        <v>141</v>
      </c>
      <c r="D561">
        <v>5</v>
      </c>
      <c r="E561" t="s">
        <v>1</v>
      </c>
      <c r="F561" t="s">
        <v>170</v>
      </c>
      <c r="G561">
        <v>1100</v>
      </c>
      <c r="H561">
        <v>1075</v>
      </c>
      <c r="I561">
        <v>64.400000000000006</v>
      </c>
      <c r="J561">
        <v>2.2000000000000002</v>
      </c>
      <c r="K561">
        <v>385</v>
      </c>
      <c r="L561">
        <v>13.4</v>
      </c>
      <c r="M561">
        <v>2.1</v>
      </c>
      <c r="N561">
        <v>13.6</v>
      </c>
      <c r="O561">
        <v>17</v>
      </c>
      <c r="P561">
        <v>20.100000000000001</v>
      </c>
      <c r="Q561">
        <v>6.5</v>
      </c>
      <c r="R561">
        <v>140</v>
      </c>
      <c r="S561">
        <v>22300</v>
      </c>
      <c r="T561">
        <v>29400</v>
      </c>
      <c r="U561">
        <v>39800</v>
      </c>
    </row>
    <row r="562" spans="1:21" x14ac:dyDescent="0.25">
      <c r="A562" t="str">
        <f t="shared" si="8"/>
        <v>2017/20183FemaleCY_comb</v>
      </c>
      <c r="B562" t="s">
        <v>126</v>
      </c>
      <c r="C562" t="s">
        <v>142</v>
      </c>
      <c r="D562">
        <v>3</v>
      </c>
      <c r="E562" t="s">
        <v>1</v>
      </c>
      <c r="F562" t="s">
        <v>170</v>
      </c>
      <c r="G562">
        <v>1205</v>
      </c>
      <c r="H562">
        <v>1190</v>
      </c>
      <c r="I562">
        <v>56.4</v>
      </c>
      <c r="J562">
        <v>1.2</v>
      </c>
      <c r="K562">
        <v>520</v>
      </c>
      <c r="L562">
        <v>14.5</v>
      </c>
      <c r="M562">
        <v>2.4</v>
      </c>
      <c r="N562">
        <v>15.7</v>
      </c>
      <c r="O562">
        <v>20.399999999999999</v>
      </c>
      <c r="P562">
        <v>26.7</v>
      </c>
      <c r="Q562">
        <v>11</v>
      </c>
      <c r="R562">
        <v>180</v>
      </c>
      <c r="S562">
        <v>20000</v>
      </c>
      <c r="T562">
        <v>26300</v>
      </c>
      <c r="U562">
        <v>35500</v>
      </c>
    </row>
    <row r="563" spans="1:21" x14ac:dyDescent="0.25">
      <c r="A563" t="str">
        <f t="shared" si="8"/>
        <v>2017/20181FemaleCY_comb</v>
      </c>
      <c r="B563" t="s">
        <v>126</v>
      </c>
      <c r="C563" t="s">
        <v>38</v>
      </c>
      <c r="D563">
        <v>1</v>
      </c>
      <c r="E563" t="s">
        <v>1</v>
      </c>
      <c r="F563" t="s">
        <v>170</v>
      </c>
      <c r="G563">
        <v>965</v>
      </c>
      <c r="H563">
        <v>955</v>
      </c>
      <c r="I563">
        <v>35.5</v>
      </c>
      <c r="J563">
        <v>0.9</v>
      </c>
      <c r="K563">
        <v>615</v>
      </c>
      <c r="L563">
        <v>10.6</v>
      </c>
      <c r="M563">
        <v>3.5</v>
      </c>
      <c r="N563">
        <v>10.6</v>
      </c>
      <c r="O563">
        <v>18</v>
      </c>
      <c r="P563">
        <v>50.5</v>
      </c>
      <c r="Q563">
        <v>40</v>
      </c>
      <c r="R563">
        <v>100</v>
      </c>
      <c r="S563">
        <v>15000</v>
      </c>
      <c r="T563">
        <v>21900</v>
      </c>
      <c r="U563">
        <v>27400</v>
      </c>
    </row>
    <row r="564" spans="1:21" x14ac:dyDescent="0.25">
      <c r="A564" t="str">
        <f t="shared" si="8"/>
        <v>2017/20185Female + maleCY_comb</v>
      </c>
      <c r="B564" t="s">
        <v>126</v>
      </c>
      <c r="C564" t="s">
        <v>141</v>
      </c>
      <c r="D564">
        <v>5</v>
      </c>
      <c r="E564" t="s">
        <v>127</v>
      </c>
      <c r="F564" t="s">
        <v>170</v>
      </c>
      <c r="G564">
        <v>2065</v>
      </c>
      <c r="H564">
        <v>2020</v>
      </c>
      <c r="I564">
        <v>64.400000000000006</v>
      </c>
      <c r="J564">
        <v>2.2999999999999998</v>
      </c>
      <c r="K564">
        <v>720</v>
      </c>
      <c r="L564">
        <v>13.8</v>
      </c>
      <c r="M564">
        <v>2</v>
      </c>
      <c r="N564">
        <v>14.1</v>
      </c>
      <c r="O564">
        <v>17.3</v>
      </c>
      <c r="P564">
        <v>19.8</v>
      </c>
      <c r="Q564">
        <v>5.7</v>
      </c>
      <c r="R564">
        <v>275</v>
      </c>
      <c r="S564">
        <v>23400</v>
      </c>
      <c r="T564">
        <v>31800</v>
      </c>
      <c r="U564">
        <v>43400</v>
      </c>
    </row>
    <row r="565" spans="1:21" x14ac:dyDescent="0.25">
      <c r="A565" t="str">
        <f t="shared" si="8"/>
        <v>2017/20183Female + maleCY_comb</v>
      </c>
      <c r="B565" t="s">
        <v>126</v>
      </c>
      <c r="C565" t="s">
        <v>142</v>
      </c>
      <c r="D565">
        <v>3</v>
      </c>
      <c r="E565" t="s">
        <v>127</v>
      </c>
      <c r="F565" t="s">
        <v>170</v>
      </c>
      <c r="G565">
        <v>2355</v>
      </c>
      <c r="H565">
        <v>2315</v>
      </c>
      <c r="I565">
        <v>55.4</v>
      </c>
      <c r="J565">
        <v>1.6</v>
      </c>
      <c r="K565">
        <v>1030</v>
      </c>
      <c r="L565">
        <v>15.5</v>
      </c>
      <c r="M565">
        <v>2.9</v>
      </c>
      <c r="N565">
        <v>15.9</v>
      </c>
      <c r="O565">
        <v>20.399999999999999</v>
      </c>
      <c r="P565">
        <v>26.2</v>
      </c>
      <c r="Q565">
        <v>10.3</v>
      </c>
      <c r="R565">
        <v>355</v>
      </c>
      <c r="S565">
        <v>20400</v>
      </c>
      <c r="T565">
        <v>27700</v>
      </c>
      <c r="U565">
        <v>36900</v>
      </c>
    </row>
    <row r="566" spans="1:21" x14ac:dyDescent="0.25">
      <c r="A566" t="str">
        <f t="shared" si="8"/>
        <v>2017/20181Female + maleCY_comb</v>
      </c>
      <c r="B566" t="s">
        <v>126</v>
      </c>
      <c r="C566" t="s">
        <v>38</v>
      </c>
      <c r="D566">
        <v>1</v>
      </c>
      <c r="E566" t="s">
        <v>127</v>
      </c>
      <c r="F566" t="s">
        <v>170</v>
      </c>
      <c r="G566">
        <v>1835</v>
      </c>
      <c r="H566">
        <v>1815</v>
      </c>
      <c r="I566">
        <v>37.1</v>
      </c>
      <c r="J566">
        <v>1.1000000000000001</v>
      </c>
      <c r="K566">
        <v>1145</v>
      </c>
      <c r="L566">
        <v>11.5</v>
      </c>
      <c r="M566">
        <v>3.2</v>
      </c>
      <c r="N566">
        <v>10.7</v>
      </c>
      <c r="O566">
        <v>18.3</v>
      </c>
      <c r="P566">
        <v>48.2</v>
      </c>
      <c r="Q566">
        <v>37.5</v>
      </c>
      <c r="R566">
        <v>190</v>
      </c>
      <c r="S566">
        <v>17200</v>
      </c>
      <c r="T566">
        <v>23700</v>
      </c>
      <c r="U566">
        <v>28800</v>
      </c>
    </row>
    <row r="567" spans="1:21" x14ac:dyDescent="0.25">
      <c r="A567" t="str">
        <f t="shared" si="8"/>
        <v>2017/20185MaleCY_comb</v>
      </c>
      <c r="B567" t="s">
        <v>126</v>
      </c>
      <c r="C567" t="s">
        <v>141</v>
      </c>
      <c r="D567">
        <v>5</v>
      </c>
      <c r="E567" t="s">
        <v>2</v>
      </c>
      <c r="F567" t="s">
        <v>170</v>
      </c>
      <c r="G567">
        <v>970</v>
      </c>
      <c r="H567">
        <v>945</v>
      </c>
      <c r="I567">
        <v>64.400000000000006</v>
      </c>
      <c r="J567">
        <v>2.5</v>
      </c>
      <c r="K567">
        <v>335</v>
      </c>
      <c r="L567">
        <v>14.3</v>
      </c>
      <c r="M567">
        <v>1.8</v>
      </c>
      <c r="N567">
        <v>14.7</v>
      </c>
      <c r="O567">
        <v>17.600000000000001</v>
      </c>
      <c r="P567">
        <v>19.5</v>
      </c>
      <c r="Q567">
        <v>4.8</v>
      </c>
      <c r="R567">
        <v>135</v>
      </c>
      <c r="S567">
        <v>25900</v>
      </c>
      <c r="T567">
        <v>34300</v>
      </c>
      <c r="U567">
        <v>51100</v>
      </c>
    </row>
    <row r="568" spans="1:21" x14ac:dyDescent="0.25">
      <c r="A568" t="str">
        <f t="shared" si="8"/>
        <v>2017/20183MaleCY_comb</v>
      </c>
      <c r="B568" t="s">
        <v>126</v>
      </c>
      <c r="C568" t="s">
        <v>142</v>
      </c>
      <c r="D568">
        <v>3</v>
      </c>
      <c r="E568" t="s">
        <v>2</v>
      </c>
      <c r="F568" t="s">
        <v>170</v>
      </c>
      <c r="G568">
        <v>1150</v>
      </c>
      <c r="H568">
        <v>1125</v>
      </c>
      <c r="I568">
        <v>54.4</v>
      </c>
      <c r="J568">
        <v>2</v>
      </c>
      <c r="K568">
        <v>515</v>
      </c>
      <c r="L568">
        <v>16.5</v>
      </c>
      <c r="M568">
        <v>3.4</v>
      </c>
      <c r="N568">
        <v>16.100000000000001</v>
      </c>
      <c r="O568">
        <v>20.399999999999999</v>
      </c>
      <c r="P568">
        <v>25.7</v>
      </c>
      <c r="Q568">
        <v>9.6</v>
      </c>
      <c r="R568">
        <v>175</v>
      </c>
      <c r="S568">
        <v>20800</v>
      </c>
      <c r="T568">
        <v>29900</v>
      </c>
      <c r="U568">
        <v>39400</v>
      </c>
    </row>
    <row r="569" spans="1:21" x14ac:dyDescent="0.25">
      <c r="A569" t="str">
        <f t="shared" si="8"/>
        <v>2017/20181MaleCY_comb</v>
      </c>
      <c r="B569" t="s">
        <v>126</v>
      </c>
      <c r="C569" t="s">
        <v>38</v>
      </c>
      <c r="D569">
        <v>1</v>
      </c>
      <c r="E569" t="s">
        <v>2</v>
      </c>
      <c r="F569" t="s">
        <v>170</v>
      </c>
      <c r="G569">
        <v>870</v>
      </c>
      <c r="H569">
        <v>860</v>
      </c>
      <c r="I569">
        <v>38.799999999999997</v>
      </c>
      <c r="J569">
        <v>1.4</v>
      </c>
      <c r="K569">
        <v>525</v>
      </c>
      <c r="L569">
        <v>12.6</v>
      </c>
      <c r="M569">
        <v>2.9</v>
      </c>
      <c r="N569">
        <v>10.9</v>
      </c>
      <c r="O569">
        <v>18.7</v>
      </c>
      <c r="P569">
        <v>45.7</v>
      </c>
      <c r="Q569">
        <v>34.799999999999997</v>
      </c>
      <c r="R569">
        <v>90</v>
      </c>
      <c r="S569">
        <v>19400</v>
      </c>
      <c r="T569">
        <v>26100</v>
      </c>
      <c r="U569">
        <v>30900</v>
      </c>
    </row>
    <row r="570" spans="1:21" x14ac:dyDescent="0.25">
      <c r="A570" t="str">
        <f t="shared" si="8"/>
        <v>2017/20185FemaleDE</v>
      </c>
      <c r="B570" t="s">
        <v>126</v>
      </c>
      <c r="C570" t="s">
        <v>141</v>
      </c>
      <c r="D570">
        <v>5</v>
      </c>
      <c r="E570" t="s">
        <v>1</v>
      </c>
      <c r="F570" t="s">
        <v>157</v>
      </c>
      <c r="G570">
        <v>1095</v>
      </c>
      <c r="H570">
        <v>1025</v>
      </c>
      <c r="I570">
        <v>46.1</v>
      </c>
      <c r="J570">
        <v>6.3</v>
      </c>
      <c r="K570">
        <v>550</v>
      </c>
      <c r="L570">
        <v>26.3</v>
      </c>
      <c r="M570">
        <v>2.2000000000000002</v>
      </c>
      <c r="N570">
        <v>18.5</v>
      </c>
      <c r="O570">
        <v>22.9</v>
      </c>
      <c r="P570">
        <v>25.3</v>
      </c>
      <c r="Q570">
        <v>6.7</v>
      </c>
      <c r="R570">
        <v>175</v>
      </c>
      <c r="S570">
        <v>21900</v>
      </c>
      <c r="T570">
        <v>30300</v>
      </c>
      <c r="U570">
        <v>42700</v>
      </c>
    </row>
    <row r="571" spans="1:21" x14ac:dyDescent="0.25">
      <c r="A571" t="str">
        <f t="shared" si="8"/>
        <v>2017/20183FemaleDE</v>
      </c>
      <c r="B571" t="s">
        <v>126</v>
      </c>
      <c r="C571" t="s">
        <v>142</v>
      </c>
      <c r="D571">
        <v>3</v>
      </c>
      <c r="E571" t="s">
        <v>1</v>
      </c>
      <c r="F571" t="s">
        <v>157</v>
      </c>
      <c r="G571">
        <v>985</v>
      </c>
      <c r="H571">
        <v>950</v>
      </c>
      <c r="I571">
        <v>37.9</v>
      </c>
      <c r="J571">
        <v>3.6</v>
      </c>
      <c r="K571">
        <v>590</v>
      </c>
      <c r="L571">
        <v>21.6</v>
      </c>
      <c r="M571">
        <v>3.7</v>
      </c>
      <c r="N571">
        <v>25</v>
      </c>
      <c r="O571">
        <v>31.2</v>
      </c>
      <c r="P571">
        <v>36.799999999999997</v>
      </c>
      <c r="Q571">
        <v>11.8</v>
      </c>
      <c r="R571">
        <v>215</v>
      </c>
      <c r="S571">
        <v>21100</v>
      </c>
      <c r="T571">
        <v>27600</v>
      </c>
      <c r="U571">
        <v>35100</v>
      </c>
    </row>
    <row r="572" spans="1:21" x14ac:dyDescent="0.25">
      <c r="A572" t="str">
        <f t="shared" si="8"/>
        <v>2017/20181FemaleDE</v>
      </c>
      <c r="B572" t="s">
        <v>126</v>
      </c>
      <c r="C572" t="s">
        <v>38</v>
      </c>
      <c r="D572">
        <v>1</v>
      </c>
      <c r="E572" t="s">
        <v>1</v>
      </c>
      <c r="F572" t="s">
        <v>157</v>
      </c>
      <c r="G572">
        <v>705</v>
      </c>
      <c r="H572">
        <v>680</v>
      </c>
      <c r="I572">
        <v>31.7</v>
      </c>
      <c r="J572">
        <v>3.4</v>
      </c>
      <c r="K572">
        <v>465</v>
      </c>
      <c r="L572">
        <v>14.3</v>
      </c>
      <c r="M572">
        <v>6.5</v>
      </c>
      <c r="N572">
        <v>19</v>
      </c>
      <c r="O572">
        <v>31.7</v>
      </c>
      <c r="P572">
        <v>47.6</v>
      </c>
      <c r="Q572">
        <v>28.6</v>
      </c>
      <c r="R572">
        <v>115</v>
      </c>
      <c r="S572">
        <v>17200</v>
      </c>
      <c r="T572">
        <v>23700</v>
      </c>
      <c r="U572">
        <v>30700</v>
      </c>
    </row>
    <row r="573" spans="1:21" x14ac:dyDescent="0.25">
      <c r="A573" t="str">
        <f t="shared" si="8"/>
        <v>2017/20185Female + maleDE</v>
      </c>
      <c r="B573" t="s">
        <v>126</v>
      </c>
      <c r="C573" t="s">
        <v>141</v>
      </c>
      <c r="D573">
        <v>5</v>
      </c>
      <c r="E573" t="s">
        <v>127</v>
      </c>
      <c r="F573" t="s">
        <v>157</v>
      </c>
      <c r="G573">
        <v>1970</v>
      </c>
      <c r="H573">
        <v>1855</v>
      </c>
      <c r="I573">
        <v>51</v>
      </c>
      <c r="J573">
        <v>5.8</v>
      </c>
      <c r="K573">
        <v>910</v>
      </c>
      <c r="L573">
        <v>22</v>
      </c>
      <c r="M573">
        <v>2.2999999999999998</v>
      </c>
      <c r="N573">
        <v>17.600000000000001</v>
      </c>
      <c r="O573">
        <v>22</v>
      </c>
      <c r="P573">
        <v>24.8</v>
      </c>
      <c r="Q573">
        <v>7.2</v>
      </c>
      <c r="R573">
        <v>295</v>
      </c>
      <c r="S573">
        <v>21900</v>
      </c>
      <c r="T573">
        <v>31800</v>
      </c>
      <c r="U573">
        <v>46200</v>
      </c>
    </row>
    <row r="574" spans="1:21" x14ac:dyDescent="0.25">
      <c r="A574" t="str">
        <f t="shared" si="8"/>
        <v>2017/20183Female + maleDE</v>
      </c>
      <c r="B574" t="s">
        <v>126</v>
      </c>
      <c r="C574" t="s">
        <v>142</v>
      </c>
      <c r="D574">
        <v>3</v>
      </c>
      <c r="E574" t="s">
        <v>127</v>
      </c>
      <c r="F574" t="s">
        <v>157</v>
      </c>
      <c r="G574">
        <v>1670</v>
      </c>
      <c r="H574">
        <v>1600</v>
      </c>
      <c r="I574">
        <v>41.8</v>
      </c>
      <c r="J574">
        <v>4.0999999999999996</v>
      </c>
      <c r="K574">
        <v>930</v>
      </c>
      <c r="L574">
        <v>19.3</v>
      </c>
      <c r="M574">
        <v>3.6</v>
      </c>
      <c r="N574">
        <v>23.4</v>
      </c>
      <c r="O574">
        <v>29.3</v>
      </c>
      <c r="P574">
        <v>35.299999999999997</v>
      </c>
      <c r="Q574">
        <v>11.9</v>
      </c>
      <c r="R574">
        <v>345</v>
      </c>
      <c r="S574">
        <v>21500</v>
      </c>
      <c r="T574">
        <v>29900</v>
      </c>
      <c r="U574">
        <v>41200</v>
      </c>
    </row>
    <row r="575" spans="1:21" x14ac:dyDescent="0.25">
      <c r="A575" t="str">
        <f t="shared" si="8"/>
        <v>2017/20181Female + maleDE</v>
      </c>
      <c r="B575" t="s">
        <v>126</v>
      </c>
      <c r="C575" t="s">
        <v>38</v>
      </c>
      <c r="D575">
        <v>1</v>
      </c>
      <c r="E575" t="s">
        <v>127</v>
      </c>
      <c r="F575" t="s">
        <v>157</v>
      </c>
      <c r="G575">
        <v>1270</v>
      </c>
      <c r="H575">
        <v>1230</v>
      </c>
      <c r="I575">
        <v>33.5</v>
      </c>
      <c r="J575">
        <v>3.2</v>
      </c>
      <c r="K575">
        <v>820</v>
      </c>
      <c r="L575">
        <v>14.2</v>
      </c>
      <c r="M575">
        <v>5.5</v>
      </c>
      <c r="N575">
        <v>17.5</v>
      </c>
      <c r="O575">
        <v>28.3</v>
      </c>
      <c r="P575">
        <v>46.7</v>
      </c>
      <c r="Q575">
        <v>29.2</v>
      </c>
      <c r="R575">
        <v>190</v>
      </c>
      <c r="S575">
        <v>18200</v>
      </c>
      <c r="T575">
        <v>25600</v>
      </c>
      <c r="U575">
        <v>32600</v>
      </c>
    </row>
    <row r="576" spans="1:21" x14ac:dyDescent="0.25">
      <c r="A576" t="str">
        <f t="shared" si="8"/>
        <v>2017/20185MaleDE</v>
      </c>
      <c r="B576" t="s">
        <v>126</v>
      </c>
      <c r="C576" t="s">
        <v>141</v>
      </c>
      <c r="D576">
        <v>5</v>
      </c>
      <c r="E576" t="s">
        <v>2</v>
      </c>
      <c r="F576" t="s">
        <v>157</v>
      </c>
      <c r="G576">
        <v>880</v>
      </c>
      <c r="H576">
        <v>830</v>
      </c>
      <c r="I576">
        <v>57</v>
      </c>
      <c r="J576">
        <v>5.2</v>
      </c>
      <c r="K576">
        <v>360</v>
      </c>
      <c r="L576">
        <v>16.600000000000001</v>
      </c>
      <c r="M576">
        <v>2.2999999999999998</v>
      </c>
      <c r="N576">
        <v>16.3</v>
      </c>
      <c r="O576">
        <v>20.9</v>
      </c>
      <c r="P576">
        <v>24.2</v>
      </c>
      <c r="Q576">
        <v>7.8</v>
      </c>
      <c r="R576">
        <v>125</v>
      </c>
      <c r="S576">
        <v>22600</v>
      </c>
      <c r="T576">
        <v>35600</v>
      </c>
      <c r="U576">
        <v>53300</v>
      </c>
    </row>
    <row r="577" spans="1:21" x14ac:dyDescent="0.25">
      <c r="A577" t="str">
        <f t="shared" si="8"/>
        <v>2017/20183MaleDE</v>
      </c>
      <c r="B577" t="s">
        <v>126</v>
      </c>
      <c r="C577" t="s">
        <v>142</v>
      </c>
      <c r="D577">
        <v>3</v>
      </c>
      <c r="E577" t="s">
        <v>2</v>
      </c>
      <c r="F577" t="s">
        <v>157</v>
      </c>
      <c r="G577">
        <v>685</v>
      </c>
      <c r="H577">
        <v>650</v>
      </c>
      <c r="I577">
        <v>47.6</v>
      </c>
      <c r="J577">
        <v>5</v>
      </c>
      <c r="K577">
        <v>340</v>
      </c>
      <c r="L577">
        <v>16</v>
      </c>
      <c r="M577">
        <v>3.4</v>
      </c>
      <c r="N577">
        <v>21</v>
      </c>
      <c r="O577">
        <v>26.6</v>
      </c>
      <c r="P577">
        <v>33</v>
      </c>
      <c r="Q577">
        <v>12</v>
      </c>
      <c r="R577">
        <v>130</v>
      </c>
      <c r="S577">
        <v>24800</v>
      </c>
      <c r="T577">
        <v>34300</v>
      </c>
      <c r="U577">
        <v>46700</v>
      </c>
    </row>
    <row r="578" spans="1:21" x14ac:dyDescent="0.25">
      <c r="A578" t="str">
        <f t="shared" si="8"/>
        <v>2017/20181MaleDE</v>
      </c>
      <c r="B578" t="s">
        <v>126</v>
      </c>
      <c r="C578" t="s">
        <v>38</v>
      </c>
      <c r="D578">
        <v>1</v>
      </c>
      <c r="E578" t="s">
        <v>2</v>
      </c>
      <c r="F578" t="s">
        <v>157</v>
      </c>
      <c r="G578">
        <v>570</v>
      </c>
      <c r="H578">
        <v>550</v>
      </c>
      <c r="I578">
        <v>35.9</v>
      </c>
      <c r="J578">
        <v>3</v>
      </c>
      <c r="K578">
        <v>355</v>
      </c>
      <c r="L578">
        <v>14.1</v>
      </c>
      <c r="M578">
        <v>4.3</v>
      </c>
      <c r="N578">
        <v>15.6</v>
      </c>
      <c r="O578">
        <v>24.1</v>
      </c>
      <c r="P578">
        <v>45.7</v>
      </c>
      <c r="Q578">
        <v>30.1</v>
      </c>
      <c r="R578">
        <v>80</v>
      </c>
      <c r="S578">
        <v>20400</v>
      </c>
      <c r="T578">
        <v>28800</v>
      </c>
      <c r="U578">
        <v>36100</v>
      </c>
    </row>
    <row r="579" spans="1:21" x14ac:dyDescent="0.25">
      <c r="A579" t="str">
        <f t="shared" si="8"/>
        <v>2017/20185FemaleES_comb</v>
      </c>
      <c r="B579" t="s">
        <v>126</v>
      </c>
      <c r="C579" t="s">
        <v>141</v>
      </c>
      <c r="D579">
        <v>5</v>
      </c>
      <c r="E579" t="s">
        <v>1</v>
      </c>
      <c r="F579" t="s">
        <v>158</v>
      </c>
      <c r="G579">
        <v>350</v>
      </c>
      <c r="H579">
        <v>330</v>
      </c>
      <c r="I579">
        <v>37.4</v>
      </c>
      <c r="J579">
        <v>6.5</v>
      </c>
      <c r="K579">
        <v>205</v>
      </c>
      <c r="L579">
        <v>15.2</v>
      </c>
      <c r="M579">
        <v>3.6</v>
      </c>
      <c r="N579">
        <v>34</v>
      </c>
      <c r="O579">
        <v>39.200000000000003</v>
      </c>
      <c r="P579">
        <v>43.8</v>
      </c>
      <c r="Q579">
        <v>9.6999999999999993</v>
      </c>
      <c r="R579">
        <v>105</v>
      </c>
      <c r="S579">
        <v>21200</v>
      </c>
      <c r="T579">
        <v>29200</v>
      </c>
      <c r="U579">
        <v>39100</v>
      </c>
    </row>
    <row r="580" spans="1:21" x14ac:dyDescent="0.25">
      <c r="A580" t="str">
        <f t="shared" ref="A580:A643" si="9">B580&amp;D580&amp;E580&amp;F580</f>
        <v>2017/20183FemaleES_comb</v>
      </c>
      <c r="B580" t="s">
        <v>126</v>
      </c>
      <c r="C580" t="s">
        <v>142</v>
      </c>
      <c r="D580">
        <v>3</v>
      </c>
      <c r="E580" t="s">
        <v>1</v>
      </c>
      <c r="F580" t="s">
        <v>158</v>
      </c>
      <c r="G580">
        <v>425</v>
      </c>
      <c r="H580">
        <v>410</v>
      </c>
      <c r="I580">
        <v>27.8</v>
      </c>
      <c r="J580">
        <v>4</v>
      </c>
      <c r="K580">
        <v>295</v>
      </c>
      <c r="L580">
        <v>21.7</v>
      </c>
      <c r="M580">
        <v>4.4000000000000004</v>
      </c>
      <c r="N580">
        <v>35.1</v>
      </c>
      <c r="O580">
        <v>41.7</v>
      </c>
      <c r="P580">
        <v>46.1</v>
      </c>
      <c r="Q580">
        <v>11</v>
      </c>
      <c r="R580">
        <v>130</v>
      </c>
      <c r="S580">
        <v>20800</v>
      </c>
      <c r="T580">
        <v>27200</v>
      </c>
      <c r="U580">
        <v>35000</v>
      </c>
    </row>
    <row r="581" spans="1:21" x14ac:dyDescent="0.25">
      <c r="A581" t="str">
        <f t="shared" si="9"/>
        <v>2017/20181FemaleES_comb</v>
      </c>
      <c r="B581" t="s">
        <v>126</v>
      </c>
      <c r="C581" t="s">
        <v>38</v>
      </c>
      <c r="D581">
        <v>1</v>
      </c>
      <c r="E581" t="s">
        <v>1</v>
      </c>
      <c r="F581" t="s">
        <v>158</v>
      </c>
      <c r="G581">
        <v>515</v>
      </c>
      <c r="H581">
        <v>500</v>
      </c>
      <c r="I581">
        <v>22.6</v>
      </c>
      <c r="J581">
        <v>3.3</v>
      </c>
      <c r="K581">
        <v>385</v>
      </c>
      <c r="L581">
        <v>20</v>
      </c>
      <c r="M581">
        <v>5.8</v>
      </c>
      <c r="N581">
        <v>29.3</v>
      </c>
      <c r="O581">
        <v>37.700000000000003</v>
      </c>
      <c r="P581">
        <v>51.5</v>
      </c>
      <c r="Q581">
        <v>22.2</v>
      </c>
      <c r="R581">
        <v>135</v>
      </c>
      <c r="S581">
        <v>18200</v>
      </c>
      <c r="T581">
        <v>23700</v>
      </c>
      <c r="U581">
        <v>30300</v>
      </c>
    </row>
    <row r="582" spans="1:21" x14ac:dyDescent="0.25">
      <c r="A582" t="str">
        <f t="shared" si="9"/>
        <v>2017/20185Female + maleES_comb</v>
      </c>
      <c r="B582" t="s">
        <v>126</v>
      </c>
      <c r="C582" t="s">
        <v>141</v>
      </c>
      <c r="D582">
        <v>5</v>
      </c>
      <c r="E582" t="s">
        <v>127</v>
      </c>
      <c r="F582" t="s">
        <v>158</v>
      </c>
      <c r="G582">
        <v>680</v>
      </c>
      <c r="H582">
        <v>635</v>
      </c>
      <c r="I582">
        <v>36.4</v>
      </c>
      <c r="J582">
        <v>6.3</v>
      </c>
      <c r="K582">
        <v>405</v>
      </c>
      <c r="L582">
        <v>19.5</v>
      </c>
      <c r="M582">
        <v>4.0999999999999996</v>
      </c>
      <c r="N582">
        <v>32</v>
      </c>
      <c r="O582">
        <v>36.1</v>
      </c>
      <c r="P582">
        <v>40</v>
      </c>
      <c r="Q582">
        <v>8</v>
      </c>
      <c r="R582">
        <v>185</v>
      </c>
      <c r="S582">
        <v>21900</v>
      </c>
      <c r="T582">
        <v>30700</v>
      </c>
      <c r="U582">
        <v>41200</v>
      </c>
    </row>
    <row r="583" spans="1:21" x14ac:dyDescent="0.25">
      <c r="A583" t="str">
        <f t="shared" si="9"/>
        <v>2017/20183Female + maleES_comb</v>
      </c>
      <c r="B583" t="s">
        <v>126</v>
      </c>
      <c r="C583" t="s">
        <v>142</v>
      </c>
      <c r="D583">
        <v>3</v>
      </c>
      <c r="E583" t="s">
        <v>127</v>
      </c>
      <c r="F583" t="s">
        <v>158</v>
      </c>
      <c r="G583">
        <v>805</v>
      </c>
      <c r="H583">
        <v>770</v>
      </c>
      <c r="I583">
        <v>30.7</v>
      </c>
      <c r="J583">
        <v>4</v>
      </c>
      <c r="K583">
        <v>535</v>
      </c>
      <c r="L583">
        <v>22</v>
      </c>
      <c r="M583">
        <v>4.5</v>
      </c>
      <c r="N583">
        <v>32.6</v>
      </c>
      <c r="O583">
        <v>38.5</v>
      </c>
      <c r="P583">
        <v>42.7</v>
      </c>
      <c r="Q583">
        <v>10.1</v>
      </c>
      <c r="R583">
        <v>230</v>
      </c>
      <c r="S583">
        <v>21200</v>
      </c>
      <c r="T583">
        <v>27700</v>
      </c>
      <c r="U583">
        <v>35800</v>
      </c>
    </row>
    <row r="584" spans="1:21" x14ac:dyDescent="0.25">
      <c r="A584" t="str">
        <f t="shared" si="9"/>
        <v>2017/20181Female + maleES_comb</v>
      </c>
      <c r="B584" t="s">
        <v>126</v>
      </c>
      <c r="C584" t="s">
        <v>38</v>
      </c>
      <c r="D584">
        <v>1</v>
      </c>
      <c r="E584" t="s">
        <v>127</v>
      </c>
      <c r="F584" t="s">
        <v>158</v>
      </c>
      <c r="G584">
        <v>985</v>
      </c>
      <c r="H584">
        <v>960</v>
      </c>
      <c r="I584">
        <v>27.7</v>
      </c>
      <c r="J584">
        <v>2.5</v>
      </c>
      <c r="K584">
        <v>695</v>
      </c>
      <c r="L584">
        <v>17.8</v>
      </c>
      <c r="M584">
        <v>5.9</v>
      </c>
      <c r="N584">
        <v>28.3</v>
      </c>
      <c r="O584">
        <v>36.5</v>
      </c>
      <c r="P584">
        <v>48.5</v>
      </c>
      <c r="Q584">
        <v>20.2</v>
      </c>
      <c r="R584">
        <v>245</v>
      </c>
      <c r="S584">
        <v>17500</v>
      </c>
      <c r="T584">
        <v>25200</v>
      </c>
      <c r="U584">
        <v>31400</v>
      </c>
    </row>
    <row r="585" spans="1:21" x14ac:dyDescent="0.25">
      <c r="A585" t="str">
        <f t="shared" si="9"/>
        <v>2017/20185MaleES_comb</v>
      </c>
      <c r="B585" t="s">
        <v>126</v>
      </c>
      <c r="C585" t="s">
        <v>141</v>
      </c>
      <c r="D585">
        <v>5</v>
      </c>
      <c r="E585" t="s">
        <v>2</v>
      </c>
      <c r="F585" t="s">
        <v>158</v>
      </c>
      <c r="G585">
        <v>330</v>
      </c>
      <c r="H585">
        <v>310</v>
      </c>
      <c r="I585">
        <v>35.4</v>
      </c>
      <c r="J585">
        <v>6.1</v>
      </c>
      <c r="K585">
        <v>200</v>
      </c>
      <c r="L585">
        <v>24</v>
      </c>
      <c r="M585">
        <v>4.5</v>
      </c>
      <c r="N585">
        <v>29.9</v>
      </c>
      <c r="O585">
        <v>32.799999999999997</v>
      </c>
      <c r="P585">
        <v>36</v>
      </c>
      <c r="Q585">
        <v>6.2</v>
      </c>
      <c r="R585">
        <v>85</v>
      </c>
      <c r="S585">
        <v>23400</v>
      </c>
      <c r="T585">
        <v>33600</v>
      </c>
      <c r="U585">
        <v>46700</v>
      </c>
    </row>
    <row r="586" spans="1:21" x14ac:dyDescent="0.25">
      <c r="A586" t="str">
        <f t="shared" si="9"/>
        <v>2017/20183MaleES_comb</v>
      </c>
      <c r="B586" t="s">
        <v>126</v>
      </c>
      <c r="C586" t="s">
        <v>142</v>
      </c>
      <c r="D586">
        <v>3</v>
      </c>
      <c r="E586" t="s">
        <v>2</v>
      </c>
      <c r="F586" t="s">
        <v>158</v>
      </c>
      <c r="G586">
        <v>375</v>
      </c>
      <c r="H586">
        <v>360</v>
      </c>
      <c r="I586">
        <v>34</v>
      </c>
      <c r="J586">
        <v>4</v>
      </c>
      <c r="K586">
        <v>240</v>
      </c>
      <c r="L586">
        <v>22.4</v>
      </c>
      <c r="M586">
        <v>4.7</v>
      </c>
      <c r="N586">
        <v>29.8</v>
      </c>
      <c r="O586">
        <v>34.799999999999997</v>
      </c>
      <c r="P586">
        <v>39</v>
      </c>
      <c r="Q586">
        <v>9.1</v>
      </c>
      <c r="R586">
        <v>100</v>
      </c>
      <c r="S586">
        <v>21500</v>
      </c>
      <c r="T586">
        <v>28100</v>
      </c>
      <c r="U586">
        <v>36500</v>
      </c>
    </row>
    <row r="587" spans="1:21" x14ac:dyDescent="0.25">
      <c r="A587" t="str">
        <f t="shared" si="9"/>
        <v>2017/20181MaleES_comb</v>
      </c>
      <c r="B587" t="s">
        <v>126</v>
      </c>
      <c r="C587" t="s">
        <v>38</v>
      </c>
      <c r="D587">
        <v>1</v>
      </c>
      <c r="E587" t="s">
        <v>2</v>
      </c>
      <c r="F587" t="s">
        <v>158</v>
      </c>
      <c r="G587">
        <v>470</v>
      </c>
      <c r="H587">
        <v>460</v>
      </c>
      <c r="I587">
        <v>33.200000000000003</v>
      </c>
      <c r="J587">
        <v>1.7</v>
      </c>
      <c r="K587">
        <v>310</v>
      </c>
      <c r="L587">
        <v>15.4</v>
      </c>
      <c r="M587">
        <v>6.1</v>
      </c>
      <c r="N587">
        <v>27.3</v>
      </c>
      <c r="O587">
        <v>35.1</v>
      </c>
      <c r="P587">
        <v>45.3</v>
      </c>
      <c r="Q587">
        <v>18</v>
      </c>
      <c r="R587">
        <v>110</v>
      </c>
      <c r="S587">
        <v>15700</v>
      </c>
      <c r="T587">
        <v>26300</v>
      </c>
      <c r="U587">
        <v>33900</v>
      </c>
    </row>
    <row r="588" spans="1:21" x14ac:dyDescent="0.25">
      <c r="A588" t="str">
        <f t="shared" si="9"/>
        <v>2017/20185FemaleFR_comb</v>
      </c>
      <c r="B588" t="s">
        <v>126</v>
      </c>
      <c r="C588" t="s">
        <v>141</v>
      </c>
      <c r="D588">
        <v>5</v>
      </c>
      <c r="E588" t="s">
        <v>1</v>
      </c>
      <c r="F588" t="s">
        <v>159</v>
      </c>
      <c r="G588">
        <v>1085</v>
      </c>
      <c r="H588">
        <v>1025</v>
      </c>
      <c r="I588">
        <v>45.5</v>
      </c>
      <c r="J588">
        <v>5.4</v>
      </c>
      <c r="K588">
        <v>560</v>
      </c>
      <c r="L588">
        <v>22.9</v>
      </c>
      <c r="M588">
        <v>3.6</v>
      </c>
      <c r="N588">
        <v>24</v>
      </c>
      <c r="O588">
        <v>27.1</v>
      </c>
      <c r="P588">
        <v>28</v>
      </c>
      <c r="Q588">
        <v>4.0999999999999996</v>
      </c>
      <c r="R588">
        <v>230</v>
      </c>
      <c r="S588">
        <v>21200</v>
      </c>
      <c r="T588">
        <v>29900</v>
      </c>
      <c r="U588">
        <v>40500</v>
      </c>
    </row>
    <row r="589" spans="1:21" x14ac:dyDescent="0.25">
      <c r="A589" t="str">
        <f t="shared" si="9"/>
        <v>2017/20183FemaleFR_comb</v>
      </c>
      <c r="B589" t="s">
        <v>126</v>
      </c>
      <c r="C589" t="s">
        <v>142</v>
      </c>
      <c r="D589">
        <v>3</v>
      </c>
      <c r="E589" t="s">
        <v>1</v>
      </c>
      <c r="F589" t="s">
        <v>159</v>
      </c>
      <c r="G589">
        <v>895</v>
      </c>
      <c r="H589">
        <v>865</v>
      </c>
      <c r="I589">
        <v>29.9</v>
      </c>
      <c r="J589">
        <v>3.8</v>
      </c>
      <c r="K589">
        <v>605</v>
      </c>
      <c r="L589">
        <v>23.5</v>
      </c>
      <c r="M589">
        <v>5.6</v>
      </c>
      <c r="N589">
        <v>31.9</v>
      </c>
      <c r="O589">
        <v>36.4</v>
      </c>
      <c r="P589">
        <v>41</v>
      </c>
      <c r="Q589">
        <v>9.1999999999999993</v>
      </c>
      <c r="R589">
        <v>265</v>
      </c>
      <c r="S589">
        <v>20000</v>
      </c>
      <c r="T589">
        <v>25700</v>
      </c>
      <c r="U589">
        <v>31800</v>
      </c>
    </row>
    <row r="590" spans="1:21" x14ac:dyDescent="0.25">
      <c r="A590" t="str">
        <f t="shared" si="9"/>
        <v>2017/20181FemaleFR_comb</v>
      </c>
      <c r="B590" t="s">
        <v>126</v>
      </c>
      <c r="C590" t="s">
        <v>38</v>
      </c>
      <c r="D590">
        <v>1</v>
      </c>
      <c r="E590" t="s">
        <v>1</v>
      </c>
      <c r="F590" t="s">
        <v>159</v>
      </c>
      <c r="G590">
        <v>900</v>
      </c>
      <c r="H590">
        <v>865</v>
      </c>
      <c r="I590">
        <v>29.5</v>
      </c>
      <c r="J590">
        <v>4</v>
      </c>
      <c r="K590">
        <v>610</v>
      </c>
      <c r="L590">
        <v>14.6</v>
      </c>
      <c r="M590">
        <v>7.6</v>
      </c>
      <c r="N590">
        <v>21.4</v>
      </c>
      <c r="O590">
        <v>32.6</v>
      </c>
      <c r="P590">
        <v>48.3</v>
      </c>
      <c r="Q590">
        <v>26.9</v>
      </c>
      <c r="R590">
        <v>175</v>
      </c>
      <c r="S590">
        <v>15300</v>
      </c>
      <c r="T590">
        <v>20100</v>
      </c>
      <c r="U590">
        <v>25600</v>
      </c>
    </row>
    <row r="591" spans="1:21" x14ac:dyDescent="0.25">
      <c r="A591" t="str">
        <f t="shared" si="9"/>
        <v>2017/20185Female + maleFR_comb</v>
      </c>
      <c r="B591" t="s">
        <v>126</v>
      </c>
      <c r="C591" t="s">
        <v>141</v>
      </c>
      <c r="D591">
        <v>5</v>
      </c>
      <c r="E591" t="s">
        <v>127</v>
      </c>
      <c r="F591" t="s">
        <v>159</v>
      </c>
      <c r="G591">
        <v>2060</v>
      </c>
      <c r="H591">
        <v>1955</v>
      </c>
      <c r="I591">
        <v>49.7</v>
      </c>
      <c r="J591">
        <v>5.0999999999999996</v>
      </c>
      <c r="K591">
        <v>985</v>
      </c>
      <c r="L591">
        <v>21.3</v>
      </c>
      <c r="M591">
        <v>2.9</v>
      </c>
      <c r="N591">
        <v>22.2</v>
      </c>
      <c r="O591">
        <v>24.8</v>
      </c>
      <c r="P591">
        <v>26.1</v>
      </c>
      <c r="Q591">
        <v>3.9</v>
      </c>
      <c r="R591">
        <v>405</v>
      </c>
      <c r="S591">
        <v>21900</v>
      </c>
      <c r="T591">
        <v>31400</v>
      </c>
      <c r="U591">
        <v>44200</v>
      </c>
    </row>
    <row r="592" spans="1:21" x14ac:dyDescent="0.25">
      <c r="A592" t="str">
        <f t="shared" si="9"/>
        <v>2017/20183Female + maleFR_comb</v>
      </c>
      <c r="B592" t="s">
        <v>126</v>
      </c>
      <c r="C592" t="s">
        <v>142</v>
      </c>
      <c r="D592">
        <v>3</v>
      </c>
      <c r="E592" t="s">
        <v>127</v>
      </c>
      <c r="F592" t="s">
        <v>159</v>
      </c>
      <c r="G592">
        <v>1570</v>
      </c>
      <c r="H592">
        <v>1505</v>
      </c>
      <c r="I592">
        <v>33.200000000000003</v>
      </c>
      <c r="J592">
        <v>4</v>
      </c>
      <c r="K592">
        <v>1005</v>
      </c>
      <c r="L592">
        <v>23.7</v>
      </c>
      <c r="M592">
        <v>4.5999999999999996</v>
      </c>
      <c r="N592">
        <v>29.6</v>
      </c>
      <c r="O592">
        <v>34</v>
      </c>
      <c r="P592">
        <v>38.5</v>
      </c>
      <c r="Q592">
        <v>8.9</v>
      </c>
      <c r="R592">
        <v>420</v>
      </c>
      <c r="S592">
        <v>21200</v>
      </c>
      <c r="T592">
        <v>27000</v>
      </c>
      <c r="U592">
        <v>35000</v>
      </c>
    </row>
    <row r="593" spans="1:21" x14ac:dyDescent="0.25">
      <c r="A593" t="str">
        <f t="shared" si="9"/>
        <v>2017/20181Female + maleFR_comb</v>
      </c>
      <c r="B593" t="s">
        <v>126</v>
      </c>
      <c r="C593" t="s">
        <v>38</v>
      </c>
      <c r="D593">
        <v>1</v>
      </c>
      <c r="E593" t="s">
        <v>127</v>
      </c>
      <c r="F593" t="s">
        <v>159</v>
      </c>
      <c r="G593">
        <v>1555</v>
      </c>
      <c r="H593">
        <v>1495</v>
      </c>
      <c r="I593">
        <v>31.2</v>
      </c>
      <c r="J593">
        <v>3.7</v>
      </c>
      <c r="K593">
        <v>1030</v>
      </c>
      <c r="L593">
        <v>16.3</v>
      </c>
      <c r="M593">
        <v>6.7</v>
      </c>
      <c r="N593">
        <v>20.3</v>
      </c>
      <c r="O593">
        <v>29</v>
      </c>
      <c r="P593">
        <v>45.8</v>
      </c>
      <c r="Q593">
        <v>25.6</v>
      </c>
      <c r="R593">
        <v>275</v>
      </c>
      <c r="S593">
        <v>14600</v>
      </c>
      <c r="T593">
        <v>21500</v>
      </c>
      <c r="U593">
        <v>28100</v>
      </c>
    </row>
    <row r="594" spans="1:21" x14ac:dyDescent="0.25">
      <c r="A594" t="str">
        <f t="shared" si="9"/>
        <v>2017/20185MaleFR_comb</v>
      </c>
      <c r="B594" t="s">
        <v>126</v>
      </c>
      <c r="C594" t="s">
        <v>141</v>
      </c>
      <c r="D594">
        <v>5</v>
      </c>
      <c r="E594" t="s">
        <v>2</v>
      </c>
      <c r="F594" t="s">
        <v>159</v>
      </c>
      <c r="G594">
        <v>970</v>
      </c>
      <c r="H594">
        <v>925</v>
      </c>
      <c r="I594">
        <v>54.3</v>
      </c>
      <c r="J594">
        <v>4.7</v>
      </c>
      <c r="K594">
        <v>425</v>
      </c>
      <c r="L594">
        <v>19.5</v>
      </c>
      <c r="M594">
        <v>2.2000000000000002</v>
      </c>
      <c r="N594">
        <v>20.3</v>
      </c>
      <c r="O594">
        <v>22.2</v>
      </c>
      <c r="P594">
        <v>24</v>
      </c>
      <c r="Q594">
        <v>3.7</v>
      </c>
      <c r="R594">
        <v>175</v>
      </c>
      <c r="S594">
        <v>24700</v>
      </c>
      <c r="T594">
        <v>34900</v>
      </c>
      <c r="U594">
        <v>47500</v>
      </c>
    </row>
    <row r="595" spans="1:21" x14ac:dyDescent="0.25">
      <c r="A595" t="str">
        <f t="shared" si="9"/>
        <v>2017/20183MaleFR_comb</v>
      </c>
      <c r="B595" t="s">
        <v>126</v>
      </c>
      <c r="C595" t="s">
        <v>142</v>
      </c>
      <c r="D595">
        <v>3</v>
      </c>
      <c r="E595" t="s">
        <v>2</v>
      </c>
      <c r="F595" t="s">
        <v>159</v>
      </c>
      <c r="G595">
        <v>675</v>
      </c>
      <c r="H595">
        <v>645</v>
      </c>
      <c r="I595">
        <v>37.6</v>
      </c>
      <c r="J595">
        <v>4.3</v>
      </c>
      <c r="K595">
        <v>400</v>
      </c>
      <c r="L595">
        <v>23.9</v>
      </c>
      <c r="M595">
        <v>3.4</v>
      </c>
      <c r="N595">
        <v>26.6</v>
      </c>
      <c r="O595">
        <v>30.9</v>
      </c>
      <c r="P595">
        <v>35.1</v>
      </c>
      <c r="Q595">
        <v>8.5</v>
      </c>
      <c r="R595">
        <v>160</v>
      </c>
      <c r="S595">
        <v>22300</v>
      </c>
      <c r="T595">
        <v>31000</v>
      </c>
      <c r="U595">
        <v>42000</v>
      </c>
    </row>
    <row r="596" spans="1:21" x14ac:dyDescent="0.25">
      <c r="A596" t="str">
        <f t="shared" si="9"/>
        <v>2017/20181MaleFR_comb</v>
      </c>
      <c r="B596" t="s">
        <v>126</v>
      </c>
      <c r="C596" t="s">
        <v>38</v>
      </c>
      <c r="D596">
        <v>1</v>
      </c>
      <c r="E596" t="s">
        <v>2</v>
      </c>
      <c r="F596" t="s">
        <v>159</v>
      </c>
      <c r="G596">
        <v>655</v>
      </c>
      <c r="H596">
        <v>630</v>
      </c>
      <c r="I596">
        <v>33.4</v>
      </c>
      <c r="J596">
        <v>3.4</v>
      </c>
      <c r="K596">
        <v>420</v>
      </c>
      <c r="L596">
        <v>18.7</v>
      </c>
      <c r="M596">
        <v>5.4</v>
      </c>
      <c r="N596">
        <v>18.7</v>
      </c>
      <c r="O596">
        <v>23.9</v>
      </c>
      <c r="P596">
        <v>42.5</v>
      </c>
      <c r="Q596">
        <v>23.8</v>
      </c>
      <c r="R596">
        <v>100</v>
      </c>
      <c r="S596">
        <v>13900</v>
      </c>
      <c r="T596">
        <v>24100</v>
      </c>
      <c r="U596">
        <v>30300</v>
      </c>
    </row>
    <row r="597" spans="1:21" x14ac:dyDescent="0.25">
      <c r="A597" t="str">
        <f t="shared" si="9"/>
        <v>2017/20185FemaleGR</v>
      </c>
      <c r="B597" t="s">
        <v>126</v>
      </c>
      <c r="C597" t="s">
        <v>141</v>
      </c>
      <c r="D597">
        <v>5</v>
      </c>
      <c r="E597" t="s">
        <v>1</v>
      </c>
      <c r="F597" t="s">
        <v>160</v>
      </c>
      <c r="G597">
        <v>460</v>
      </c>
      <c r="H597">
        <v>450</v>
      </c>
      <c r="I597">
        <v>36.6</v>
      </c>
      <c r="J597">
        <v>3</v>
      </c>
      <c r="K597">
        <v>285</v>
      </c>
      <c r="L597">
        <v>22.1</v>
      </c>
      <c r="M597">
        <v>4.5</v>
      </c>
      <c r="N597">
        <v>26.8</v>
      </c>
      <c r="O597">
        <v>32.799999999999997</v>
      </c>
      <c r="P597">
        <v>36.799999999999997</v>
      </c>
      <c r="Q597">
        <v>10</v>
      </c>
      <c r="R597">
        <v>110</v>
      </c>
      <c r="S597">
        <v>21200</v>
      </c>
      <c r="T597">
        <v>29200</v>
      </c>
      <c r="U597">
        <v>42000</v>
      </c>
    </row>
    <row r="598" spans="1:21" x14ac:dyDescent="0.25">
      <c r="A598" t="str">
        <f t="shared" si="9"/>
        <v>2017/20183FemaleGR</v>
      </c>
      <c r="B598" t="s">
        <v>126</v>
      </c>
      <c r="C598" t="s">
        <v>142</v>
      </c>
      <c r="D598">
        <v>3</v>
      </c>
      <c r="E598" t="s">
        <v>1</v>
      </c>
      <c r="F598" t="s">
        <v>160</v>
      </c>
      <c r="G598">
        <v>560</v>
      </c>
      <c r="H598">
        <v>550</v>
      </c>
      <c r="I598">
        <v>28.7</v>
      </c>
      <c r="J598">
        <v>1.8</v>
      </c>
      <c r="K598">
        <v>395</v>
      </c>
      <c r="L598">
        <v>17.600000000000001</v>
      </c>
      <c r="M598">
        <v>4.7</v>
      </c>
      <c r="N598">
        <v>26.7</v>
      </c>
      <c r="O598">
        <v>36.1</v>
      </c>
      <c r="P598">
        <v>49</v>
      </c>
      <c r="Q598">
        <v>22.3</v>
      </c>
      <c r="R598">
        <v>135</v>
      </c>
      <c r="S598">
        <v>14500</v>
      </c>
      <c r="T598">
        <v>21500</v>
      </c>
      <c r="U598">
        <v>29000</v>
      </c>
    </row>
    <row r="599" spans="1:21" x14ac:dyDescent="0.25">
      <c r="A599" t="str">
        <f t="shared" si="9"/>
        <v>2017/20181FemaleGR</v>
      </c>
      <c r="B599" t="s">
        <v>126</v>
      </c>
      <c r="C599" t="s">
        <v>38</v>
      </c>
      <c r="D599">
        <v>1</v>
      </c>
      <c r="E599" t="s">
        <v>1</v>
      </c>
      <c r="F599" t="s">
        <v>160</v>
      </c>
      <c r="G599">
        <v>470</v>
      </c>
      <c r="H599">
        <v>460</v>
      </c>
      <c r="I599">
        <v>14.6</v>
      </c>
      <c r="J599">
        <v>2.1</v>
      </c>
      <c r="K599">
        <v>390</v>
      </c>
      <c r="L599">
        <v>10.7</v>
      </c>
      <c r="M599">
        <v>6.5</v>
      </c>
      <c r="N599">
        <v>22.9</v>
      </c>
      <c r="O599">
        <v>41.6</v>
      </c>
      <c r="P599">
        <v>68.2</v>
      </c>
      <c r="Q599">
        <v>45.3</v>
      </c>
      <c r="R599">
        <v>95</v>
      </c>
      <c r="S599">
        <v>14600</v>
      </c>
      <c r="T599">
        <v>20100</v>
      </c>
      <c r="U599">
        <v>29900</v>
      </c>
    </row>
    <row r="600" spans="1:21" x14ac:dyDescent="0.25">
      <c r="A600" t="str">
        <f t="shared" si="9"/>
        <v>2017/20185Female + maleGR</v>
      </c>
      <c r="B600" t="s">
        <v>126</v>
      </c>
      <c r="C600" t="s">
        <v>141</v>
      </c>
      <c r="D600">
        <v>5</v>
      </c>
      <c r="E600" t="s">
        <v>127</v>
      </c>
      <c r="F600" t="s">
        <v>160</v>
      </c>
      <c r="G600">
        <v>1050</v>
      </c>
      <c r="H600">
        <v>1025</v>
      </c>
      <c r="I600">
        <v>40.6</v>
      </c>
      <c r="J600">
        <v>2.2999999999999998</v>
      </c>
      <c r="K600">
        <v>610</v>
      </c>
      <c r="L600">
        <v>22.3</v>
      </c>
      <c r="M600">
        <v>3.5</v>
      </c>
      <c r="N600">
        <v>25.6</v>
      </c>
      <c r="O600">
        <v>30.4</v>
      </c>
      <c r="P600">
        <v>33.6</v>
      </c>
      <c r="Q600">
        <v>8</v>
      </c>
      <c r="R600">
        <v>245</v>
      </c>
      <c r="S600">
        <v>21100</v>
      </c>
      <c r="T600">
        <v>28500</v>
      </c>
      <c r="U600">
        <v>39900</v>
      </c>
    </row>
    <row r="601" spans="1:21" x14ac:dyDescent="0.25">
      <c r="A601" t="str">
        <f t="shared" si="9"/>
        <v>2017/20183Female + maleGR</v>
      </c>
      <c r="B601" t="s">
        <v>126</v>
      </c>
      <c r="C601" t="s">
        <v>142</v>
      </c>
      <c r="D601">
        <v>3</v>
      </c>
      <c r="E601" t="s">
        <v>127</v>
      </c>
      <c r="F601" t="s">
        <v>160</v>
      </c>
      <c r="G601">
        <v>1200</v>
      </c>
      <c r="H601">
        <v>1180</v>
      </c>
      <c r="I601">
        <v>33.1</v>
      </c>
      <c r="J601">
        <v>1.8</v>
      </c>
      <c r="K601">
        <v>790</v>
      </c>
      <c r="L601">
        <v>18</v>
      </c>
      <c r="M601">
        <v>4.5</v>
      </c>
      <c r="N601">
        <v>24.8</v>
      </c>
      <c r="O601">
        <v>34.200000000000003</v>
      </c>
      <c r="P601">
        <v>44.4</v>
      </c>
      <c r="Q601">
        <v>19.600000000000001</v>
      </c>
      <c r="R601">
        <v>275</v>
      </c>
      <c r="S601">
        <v>17500</v>
      </c>
      <c r="T601">
        <v>25600</v>
      </c>
      <c r="U601">
        <v>34300</v>
      </c>
    </row>
    <row r="602" spans="1:21" x14ac:dyDescent="0.25">
      <c r="A602" t="str">
        <f t="shared" si="9"/>
        <v>2017/20181Female + maleGR</v>
      </c>
      <c r="B602" t="s">
        <v>126</v>
      </c>
      <c r="C602" t="s">
        <v>38</v>
      </c>
      <c r="D602">
        <v>1</v>
      </c>
      <c r="E602" t="s">
        <v>127</v>
      </c>
      <c r="F602" t="s">
        <v>160</v>
      </c>
      <c r="G602">
        <v>985</v>
      </c>
      <c r="H602">
        <v>970</v>
      </c>
      <c r="I602">
        <v>18.2</v>
      </c>
      <c r="J602">
        <v>1.4</v>
      </c>
      <c r="K602">
        <v>795</v>
      </c>
      <c r="L602">
        <v>11.5</v>
      </c>
      <c r="M602">
        <v>7.2</v>
      </c>
      <c r="N602">
        <v>19.899999999999999</v>
      </c>
      <c r="O602">
        <v>34.4</v>
      </c>
      <c r="P602">
        <v>63.1</v>
      </c>
      <c r="Q602">
        <v>43.2</v>
      </c>
      <c r="R602">
        <v>185</v>
      </c>
      <c r="S602">
        <v>14600</v>
      </c>
      <c r="T602">
        <v>22100</v>
      </c>
      <c r="U602">
        <v>29900</v>
      </c>
    </row>
    <row r="603" spans="1:21" x14ac:dyDescent="0.25">
      <c r="A603" t="str">
        <f t="shared" si="9"/>
        <v>2017/20185MaleGR</v>
      </c>
      <c r="B603" t="s">
        <v>126</v>
      </c>
      <c r="C603" t="s">
        <v>141</v>
      </c>
      <c r="D603">
        <v>5</v>
      </c>
      <c r="E603" t="s">
        <v>2</v>
      </c>
      <c r="F603" t="s">
        <v>160</v>
      </c>
      <c r="G603">
        <v>590</v>
      </c>
      <c r="H603">
        <v>580</v>
      </c>
      <c r="I603">
        <v>43.7</v>
      </c>
      <c r="J603">
        <v>1.7</v>
      </c>
      <c r="K603">
        <v>325</v>
      </c>
      <c r="L603">
        <v>22.5</v>
      </c>
      <c r="M603">
        <v>2.8</v>
      </c>
      <c r="N603">
        <v>24.7</v>
      </c>
      <c r="O603">
        <v>28.5</v>
      </c>
      <c r="P603">
        <v>31.1</v>
      </c>
      <c r="Q603">
        <v>6.4</v>
      </c>
      <c r="R603">
        <v>135</v>
      </c>
      <c r="S603">
        <v>20800</v>
      </c>
      <c r="T603">
        <v>28100</v>
      </c>
      <c r="U603">
        <v>38700</v>
      </c>
    </row>
    <row r="604" spans="1:21" x14ac:dyDescent="0.25">
      <c r="A604" t="str">
        <f t="shared" si="9"/>
        <v>2017/20183MaleGR</v>
      </c>
      <c r="B604" t="s">
        <v>126</v>
      </c>
      <c r="C604" t="s">
        <v>142</v>
      </c>
      <c r="D604">
        <v>3</v>
      </c>
      <c r="E604" t="s">
        <v>2</v>
      </c>
      <c r="F604" t="s">
        <v>160</v>
      </c>
      <c r="G604">
        <v>640</v>
      </c>
      <c r="H604">
        <v>625</v>
      </c>
      <c r="I604">
        <v>37</v>
      </c>
      <c r="J604">
        <v>1.7</v>
      </c>
      <c r="K604">
        <v>395</v>
      </c>
      <c r="L604">
        <v>18.3</v>
      </c>
      <c r="M604">
        <v>4.3</v>
      </c>
      <c r="N604">
        <v>23.1</v>
      </c>
      <c r="O604">
        <v>32.5</v>
      </c>
      <c r="P604">
        <v>40.4</v>
      </c>
      <c r="Q604">
        <v>17.2</v>
      </c>
      <c r="R604">
        <v>140</v>
      </c>
      <c r="S604">
        <v>21500</v>
      </c>
      <c r="T604">
        <v>29600</v>
      </c>
      <c r="U604">
        <v>37600</v>
      </c>
    </row>
    <row r="605" spans="1:21" x14ac:dyDescent="0.25">
      <c r="A605" t="str">
        <f t="shared" si="9"/>
        <v>2017/20181MaleGR</v>
      </c>
      <c r="B605" t="s">
        <v>126</v>
      </c>
      <c r="C605" t="s">
        <v>38</v>
      </c>
      <c r="D605">
        <v>1</v>
      </c>
      <c r="E605" t="s">
        <v>2</v>
      </c>
      <c r="F605" t="s">
        <v>160</v>
      </c>
      <c r="G605">
        <v>515</v>
      </c>
      <c r="H605">
        <v>515</v>
      </c>
      <c r="I605">
        <v>21.4</v>
      </c>
      <c r="J605">
        <v>0.8</v>
      </c>
      <c r="K605">
        <v>405</v>
      </c>
      <c r="L605">
        <v>12.3</v>
      </c>
      <c r="M605">
        <v>7.8</v>
      </c>
      <c r="N605">
        <v>17.2</v>
      </c>
      <c r="O605">
        <v>27.9</v>
      </c>
      <c r="P605">
        <v>58.5</v>
      </c>
      <c r="Q605">
        <v>41.3</v>
      </c>
      <c r="R605">
        <v>85</v>
      </c>
      <c r="S605">
        <v>15300</v>
      </c>
      <c r="T605">
        <v>23700</v>
      </c>
      <c r="U605">
        <v>29900</v>
      </c>
    </row>
    <row r="606" spans="1:21" x14ac:dyDescent="0.25">
      <c r="A606" t="str">
        <f t="shared" si="9"/>
        <v>2017/20185FemaleHK</v>
      </c>
      <c r="B606" t="s">
        <v>126</v>
      </c>
      <c r="C606" t="s">
        <v>141</v>
      </c>
      <c r="D606">
        <v>5</v>
      </c>
      <c r="E606" t="s">
        <v>1</v>
      </c>
      <c r="F606" t="s">
        <v>161</v>
      </c>
      <c r="G606">
        <v>1100</v>
      </c>
      <c r="H606">
        <v>1080</v>
      </c>
      <c r="I606">
        <v>65.8</v>
      </c>
      <c r="J606">
        <v>2.1</v>
      </c>
      <c r="K606">
        <v>370</v>
      </c>
      <c r="L606">
        <v>20.100000000000001</v>
      </c>
      <c r="M606">
        <v>1.3</v>
      </c>
      <c r="N606">
        <v>10.3</v>
      </c>
      <c r="O606">
        <v>11.3</v>
      </c>
      <c r="P606">
        <v>12.8</v>
      </c>
      <c r="Q606">
        <v>2.5</v>
      </c>
      <c r="R606">
        <v>105</v>
      </c>
      <c r="S606">
        <v>21900</v>
      </c>
      <c r="T606">
        <v>33000</v>
      </c>
      <c r="U606">
        <v>50100</v>
      </c>
    </row>
    <row r="607" spans="1:21" x14ac:dyDescent="0.25">
      <c r="A607" t="str">
        <f t="shared" si="9"/>
        <v>2017/20183FemaleHK</v>
      </c>
      <c r="B607" t="s">
        <v>126</v>
      </c>
      <c r="C607" t="s">
        <v>142</v>
      </c>
      <c r="D607">
        <v>3</v>
      </c>
      <c r="E607" t="s">
        <v>1</v>
      </c>
      <c r="F607" t="s">
        <v>161</v>
      </c>
      <c r="G607">
        <v>1505</v>
      </c>
      <c r="H607">
        <v>1495</v>
      </c>
      <c r="I607">
        <v>66.599999999999994</v>
      </c>
      <c r="J607">
        <v>0.8</v>
      </c>
      <c r="K607">
        <v>500</v>
      </c>
      <c r="L607">
        <v>17.5</v>
      </c>
      <c r="M607">
        <v>1.7</v>
      </c>
      <c r="N607">
        <v>8.6999999999999993</v>
      </c>
      <c r="O607">
        <v>11</v>
      </c>
      <c r="P607">
        <v>14.3</v>
      </c>
      <c r="Q607">
        <v>5.6</v>
      </c>
      <c r="R607">
        <v>125</v>
      </c>
      <c r="S607">
        <v>21800</v>
      </c>
      <c r="T607">
        <v>30300</v>
      </c>
      <c r="U607">
        <v>39200</v>
      </c>
    </row>
    <row r="608" spans="1:21" x14ac:dyDescent="0.25">
      <c r="A608" t="str">
        <f t="shared" si="9"/>
        <v>2017/20181FemaleHK</v>
      </c>
      <c r="B608" t="s">
        <v>126</v>
      </c>
      <c r="C608" t="s">
        <v>38</v>
      </c>
      <c r="D608">
        <v>1</v>
      </c>
      <c r="E608" t="s">
        <v>1</v>
      </c>
      <c r="F608" t="s">
        <v>161</v>
      </c>
      <c r="G608">
        <v>2060</v>
      </c>
      <c r="H608">
        <v>2050</v>
      </c>
      <c r="I608">
        <v>53.4</v>
      </c>
      <c r="J608">
        <v>0.4</v>
      </c>
      <c r="K608">
        <v>955</v>
      </c>
      <c r="L608">
        <v>12</v>
      </c>
      <c r="M608">
        <v>2.6</v>
      </c>
      <c r="N608">
        <v>9.1999999999999993</v>
      </c>
      <c r="O608">
        <v>13</v>
      </c>
      <c r="P608">
        <v>32</v>
      </c>
      <c r="Q608">
        <v>22.9</v>
      </c>
      <c r="R608">
        <v>170</v>
      </c>
      <c r="S608">
        <v>16800</v>
      </c>
      <c r="T608">
        <v>21200</v>
      </c>
      <c r="U608">
        <v>27700</v>
      </c>
    </row>
    <row r="609" spans="1:21" x14ac:dyDescent="0.25">
      <c r="A609" t="str">
        <f t="shared" si="9"/>
        <v>2017/20185Female + maleHK</v>
      </c>
      <c r="B609" t="s">
        <v>126</v>
      </c>
      <c r="C609" t="s">
        <v>141</v>
      </c>
      <c r="D609">
        <v>5</v>
      </c>
      <c r="E609" t="s">
        <v>127</v>
      </c>
      <c r="F609" t="s">
        <v>161</v>
      </c>
      <c r="G609">
        <v>2195</v>
      </c>
      <c r="H609">
        <v>2150</v>
      </c>
      <c r="I609">
        <v>67.5</v>
      </c>
      <c r="J609">
        <v>2</v>
      </c>
      <c r="K609">
        <v>700</v>
      </c>
      <c r="L609">
        <v>18.7</v>
      </c>
      <c r="M609">
        <v>1.6</v>
      </c>
      <c r="N609">
        <v>9.6999999999999993</v>
      </c>
      <c r="O609">
        <v>10.8</v>
      </c>
      <c r="P609">
        <v>12.1</v>
      </c>
      <c r="Q609">
        <v>2.5</v>
      </c>
      <c r="R609">
        <v>195</v>
      </c>
      <c r="S609">
        <v>23000</v>
      </c>
      <c r="T609">
        <v>33900</v>
      </c>
      <c r="U609">
        <v>50400</v>
      </c>
    </row>
    <row r="610" spans="1:21" x14ac:dyDescent="0.25">
      <c r="A610" t="str">
        <f t="shared" si="9"/>
        <v>2017/20183Female + maleHK</v>
      </c>
      <c r="B610" t="s">
        <v>126</v>
      </c>
      <c r="C610" t="s">
        <v>142</v>
      </c>
      <c r="D610">
        <v>3</v>
      </c>
      <c r="E610" t="s">
        <v>127</v>
      </c>
      <c r="F610" t="s">
        <v>161</v>
      </c>
      <c r="G610">
        <v>2985</v>
      </c>
      <c r="H610">
        <v>2955</v>
      </c>
      <c r="I610">
        <v>67.900000000000006</v>
      </c>
      <c r="J610">
        <v>1</v>
      </c>
      <c r="K610">
        <v>950</v>
      </c>
      <c r="L610">
        <v>16.899999999999999</v>
      </c>
      <c r="M610">
        <v>1.7</v>
      </c>
      <c r="N610">
        <v>8.1999999999999993</v>
      </c>
      <c r="O610">
        <v>10.199999999999999</v>
      </c>
      <c r="P610">
        <v>13.4</v>
      </c>
      <c r="Q610">
        <v>5.2</v>
      </c>
      <c r="R610">
        <v>230</v>
      </c>
      <c r="S610">
        <v>21900</v>
      </c>
      <c r="T610">
        <v>30300</v>
      </c>
      <c r="U610">
        <v>40200</v>
      </c>
    </row>
    <row r="611" spans="1:21" x14ac:dyDescent="0.25">
      <c r="A611" t="str">
        <f t="shared" si="9"/>
        <v>2017/20181Female + maleHK</v>
      </c>
      <c r="B611" t="s">
        <v>126</v>
      </c>
      <c r="C611" t="s">
        <v>38</v>
      </c>
      <c r="D611">
        <v>1</v>
      </c>
      <c r="E611" t="s">
        <v>127</v>
      </c>
      <c r="F611" t="s">
        <v>161</v>
      </c>
      <c r="G611">
        <v>4095</v>
      </c>
      <c r="H611">
        <v>4070</v>
      </c>
      <c r="I611">
        <v>56</v>
      </c>
      <c r="J611">
        <v>0.5</v>
      </c>
      <c r="K611">
        <v>1795</v>
      </c>
      <c r="L611">
        <v>10.6</v>
      </c>
      <c r="M611">
        <v>2.5</v>
      </c>
      <c r="N611">
        <v>7.5</v>
      </c>
      <c r="O611">
        <v>11.1</v>
      </c>
      <c r="P611">
        <v>30.9</v>
      </c>
      <c r="Q611">
        <v>23.4</v>
      </c>
      <c r="R611">
        <v>270</v>
      </c>
      <c r="S611">
        <v>17500</v>
      </c>
      <c r="T611">
        <v>22800</v>
      </c>
      <c r="U611">
        <v>29600</v>
      </c>
    </row>
    <row r="612" spans="1:21" x14ac:dyDescent="0.25">
      <c r="A612" t="str">
        <f t="shared" si="9"/>
        <v>2017/20185MaleHK</v>
      </c>
      <c r="B612" t="s">
        <v>126</v>
      </c>
      <c r="C612" t="s">
        <v>141</v>
      </c>
      <c r="D612">
        <v>5</v>
      </c>
      <c r="E612" t="s">
        <v>2</v>
      </c>
      <c r="F612" t="s">
        <v>161</v>
      </c>
      <c r="G612">
        <v>1090</v>
      </c>
      <c r="H612">
        <v>1070</v>
      </c>
      <c r="I612">
        <v>69.3</v>
      </c>
      <c r="J612">
        <v>1.8</v>
      </c>
      <c r="K612">
        <v>330</v>
      </c>
      <c r="L612">
        <v>17.3</v>
      </c>
      <c r="M612">
        <v>2</v>
      </c>
      <c r="N612">
        <v>9</v>
      </c>
      <c r="O612">
        <v>10.4</v>
      </c>
      <c r="P612">
        <v>11.5</v>
      </c>
      <c r="Q612">
        <v>2.4</v>
      </c>
      <c r="R612">
        <v>90</v>
      </c>
      <c r="S612">
        <v>24500</v>
      </c>
      <c r="T612">
        <v>35800</v>
      </c>
      <c r="U612">
        <v>53700</v>
      </c>
    </row>
    <row r="613" spans="1:21" x14ac:dyDescent="0.25">
      <c r="A613" t="str">
        <f t="shared" si="9"/>
        <v>2017/20183MaleHK</v>
      </c>
      <c r="B613" t="s">
        <v>126</v>
      </c>
      <c r="C613" t="s">
        <v>142</v>
      </c>
      <c r="D613">
        <v>3</v>
      </c>
      <c r="E613" t="s">
        <v>2</v>
      </c>
      <c r="F613" t="s">
        <v>161</v>
      </c>
      <c r="G613">
        <v>1480</v>
      </c>
      <c r="H613">
        <v>1460</v>
      </c>
      <c r="I613">
        <v>69.400000000000006</v>
      </c>
      <c r="J613">
        <v>1.2</v>
      </c>
      <c r="K613">
        <v>450</v>
      </c>
      <c r="L613">
        <v>16.399999999999999</v>
      </c>
      <c r="M613">
        <v>1.8</v>
      </c>
      <c r="N613">
        <v>7.6</v>
      </c>
      <c r="O613">
        <v>9.3000000000000007</v>
      </c>
      <c r="P613">
        <v>12.4</v>
      </c>
      <c r="Q613">
        <v>4.9000000000000004</v>
      </c>
      <c r="R613">
        <v>110</v>
      </c>
      <c r="S613">
        <v>21900</v>
      </c>
      <c r="T613">
        <v>30800</v>
      </c>
      <c r="U613">
        <v>41800</v>
      </c>
    </row>
    <row r="614" spans="1:21" x14ac:dyDescent="0.25">
      <c r="A614" t="str">
        <f t="shared" si="9"/>
        <v>2017/20181MaleHK</v>
      </c>
      <c r="B614" t="s">
        <v>126</v>
      </c>
      <c r="C614" t="s">
        <v>38</v>
      </c>
      <c r="D614">
        <v>1</v>
      </c>
      <c r="E614" t="s">
        <v>2</v>
      </c>
      <c r="F614" t="s">
        <v>161</v>
      </c>
      <c r="G614">
        <v>2035</v>
      </c>
      <c r="H614">
        <v>2020</v>
      </c>
      <c r="I614">
        <v>58.6</v>
      </c>
      <c r="J614">
        <v>0.6</v>
      </c>
      <c r="K614">
        <v>835</v>
      </c>
      <c r="L614">
        <v>9.1</v>
      </c>
      <c r="M614">
        <v>2.4</v>
      </c>
      <c r="N614">
        <v>5.8</v>
      </c>
      <c r="O614">
        <v>9.1999999999999993</v>
      </c>
      <c r="P614">
        <v>29.9</v>
      </c>
      <c r="Q614">
        <v>24</v>
      </c>
      <c r="R614">
        <v>100</v>
      </c>
      <c r="S614">
        <v>20400</v>
      </c>
      <c r="T614">
        <v>26300</v>
      </c>
      <c r="U614">
        <v>35000</v>
      </c>
    </row>
    <row r="615" spans="1:21" x14ac:dyDescent="0.25">
      <c r="A615" t="str">
        <f t="shared" si="9"/>
        <v>2017/20185FemaleIE</v>
      </c>
      <c r="B615" t="s">
        <v>126</v>
      </c>
      <c r="C615" t="s">
        <v>141</v>
      </c>
      <c r="D615">
        <v>5</v>
      </c>
      <c r="E615" t="s">
        <v>1</v>
      </c>
      <c r="F615" t="s">
        <v>162</v>
      </c>
      <c r="G615">
        <v>520</v>
      </c>
      <c r="H615">
        <v>455</v>
      </c>
      <c r="I615">
        <v>20.100000000000001</v>
      </c>
      <c r="J615">
        <v>12.9</v>
      </c>
      <c r="K615">
        <v>360</v>
      </c>
      <c r="L615">
        <v>25.8</v>
      </c>
      <c r="M615">
        <v>3.5</v>
      </c>
      <c r="N615">
        <v>40.200000000000003</v>
      </c>
      <c r="O615">
        <v>47.2</v>
      </c>
      <c r="P615">
        <v>50.6</v>
      </c>
      <c r="Q615">
        <v>10.4</v>
      </c>
      <c r="R615">
        <v>170</v>
      </c>
      <c r="S615">
        <v>22900</v>
      </c>
      <c r="T615">
        <v>28800</v>
      </c>
      <c r="U615">
        <v>39100</v>
      </c>
    </row>
    <row r="616" spans="1:21" x14ac:dyDescent="0.25">
      <c r="A616" t="str">
        <f t="shared" si="9"/>
        <v>2017/20183FemaleIE</v>
      </c>
      <c r="B616" t="s">
        <v>126</v>
      </c>
      <c r="C616" t="s">
        <v>142</v>
      </c>
      <c r="D616">
        <v>3</v>
      </c>
      <c r="E616" t="s">
        <v>1</v>
      </c>
      <c r="F616" t="s">
        <v>162</v>
      </c>
      <c r="G616">
        <v>615</v>
      </c>
      <c r="H616">
        <v>550</v>
      </c>
      <c r="I616">
        <v>10.4</v>
      </c>
      <c r="J616">
        <v>10.9</v>
      </c>
      <c r="K616">
        <v>490</v>
      </c>
      <c r="L616">
        <v>23.5</v>
      </c>
      <c r="M616">
        <v>7.5</v>
      </c>
      <c r="N616">
        <v>42</v>
      </c>
      <c r="O616">
        <v>55.7</v>
      </c>
      <c r="P616">
        <v>58.6</v>
      </c>
      <c r="Q616">
        <v>16.600000000000001</v>
      </c>
      <c r="R616">
        <v>225</v>
      </c>
      <c r="S616">
        <v>22300</v>
      </c>
      <c r="T616">
        <v>27000</v>
      </c>
      <c r="U616">
        <v>32900</v>
      </c>
    </row>
    <row r="617" spans="1:21" x14ac:dyDescent="0.25">
      <c r="A617" t="str">
        <f t="shared" si="9"/>
        <v>2017/20181FemaleIE</v>
      </c>
      <c r="B617" t="s">
        <v>126</v>
      </c>
      <c r="C617" t="s">
        <v>38</v>
      </c>
      <c r="D617">
        <v>1</v>
      </c>
      <c r="E617" t="s">
        <v>1</v>
      </c>
      <c r="F617" t="s">
        <v>162</v>
      </c>
      <c r="G617">
        <v>605</v>
      </c>
      <c r="H617">
        <v>570</v>
      </c>
      <c r="I617">
        <v>6.5</v>
      </c>
      <c r="J617">
        <v>5.0999999999999996</v>
      </c>
      <c r="K617">
        <v>535</v>
      </c>
      <c r="L617">
        <v>11.5</v>
      </c>
      <c r="M617">
        <v>10.1</v>
      </c>
      <c r="N617">
        <v>53.8</v>
      </c>
      <c r="O617">
        <v>66.8</v>
      </c>
      <c r="P617">
        <v>71.900000000000006</v>
      </c>
      <c r="Q617">
        <v>18</v>
      </c>
      <c r="R617">
        <v>295</v>
      </c>
      <c r="S617">
        <v>20800</v>
      </c>
      <c r="T617">
        <v>24500</v>
      </c>
      <c r="U617">
        <v>28800</v>
      </c>
    </row>
    <row r="618" spans="1:21" x14ac:dyDescent="0.25">
      <c r="A618" t="str">
        <f t="shared" si="9"/>
        <v>2017/20185Female + maleIE</v>
      </c>
      <c r="B618" t="s">
        <v>126</v>
      </c>
      <c r="C618" t="s">
        <v>141</v>
      </c>
      <c r="D618">
        <v>5</v>
      </c>
      <c r="E618" t="s">
        <v>127</v>
      </c>
      <c r="F618" t="s">
        <v>162</v>
      </c>
      <c r="G618">
        <v>910</v>
      </c>
      <c r="H618">
        <v>810</v>
      </c>
      <c r="I618">
        <v>20.5</v>
      </c>
      <c r="J618">
        <v>11</v>
      </c>
      <c r="K618">
        <v>645</v>
      </c>
      <c r="L618">
        <v>24.2</v>
      </c>
      <c r="M618">
        <v>3.8</v>
      </c>
      <c r="N618">
        <v>41.8</v>
      </c>
      <c r="O618">
        <v>49</v>
      </c>
      <c r="P618">
        <v>51.5</v>
      </c>
      <c r="Q618">
        <v>9.6999999999999993</v>
      </c>
      <c r="R618">
        <v>315</v>
      </c>
      <c r="S618">
        <v>23400</v>
      </c>
      <c r="T618">
        <v>29900</v>
      </c>
      <c r="U618">
        <v>42000</v>
      </c>
    </row>
    <row r="619" spans="1:21" x14ac:dyDescent="0.25">
      <c r="A619" t="str">
        <f t="shared" si="9"/>
        <v>2017/20183Female + maleIE</v>
      </c>
      <c r="B619" t="s">
        <v>126</v>
      </c>
      <c r="C619" t="s">
        <v>142</v>
      </c>
      <c r="D619">
        <v>3</v>
      </c>
      <c r="E619" t="s">
        <v>127</v>
      </c>
      <c r="F619" t="s">
        <v>162</v>
      </c>
      <c r="G619">
        <v>920</v>
      </c>
      <c r="H619">
        <v>820</v>
      </c>
      <c r="I619">
        <v>13.3</v>
      </c>
      <c r="J619">
        <v>10.9</v>
      </c>
      <c r="K619">
        <v>710</v>
      </c>
      <c r="L619">
        <v>23.3</v>
      </c>
      <c r="M619">
        <v>7.7</v>
      </c>
      <c r="N619">
        <v>41.3</v>
      </c>
      <c r="O619">
        <v>52.3</v>
      </c>
      <c r="P619">
        <v>55.7</v>
      </c>
      <c r="Q619">
        <v>14.4</v>
      </c>
      <c r="R619">
        <v>320</v>
      </c>
      <c r="S619">
        <v>22300</v>
      </c>
      <c r="T619">
        <v>27400</v>
      </c>
      <c r="U619">
        <v>33900</v>
      </c>
    </row>
    <row r="620" spans="1:21" x14ac:dyDescent="0.25">
      <c r="A620" t="str">
        <f t="shared" si="9"/>
        <v>2017/20181Female + maleIE</v>
      </c>
      <c r="B620" t="s">
        <v>126</v>
      </c>
      <c r="C620" t="s">
        <v>38</v>
      </c>
      <c r="D620">
        <v>1</v>
      </c>
      <c r="E620" t="s">
        <v>127</v>
      </c>
      <c r="F620" t="s">
        <v>162</v>
      </c>
      <c r="G620">
        <v>820</v>
      </c>
      <c r="H620">
        <v>780</v>
      </c>
      <c r="I620">
        <v>8.3000000000000007</v>
      </c>
      <c r="J620">
        <v>4.9000000000000004</v>
      </c>
      <c r="K620">
        <v>715</v>
      </c>
      <c r="L620">
        <v>12.1</v>
      </c>
      <c r="M620">
        <v>9.8000000000000007</v>
      </c>
      <c r="N620">
        <v>52.2</v>
      </c>
      <c r="O620">
        <v>64.2</v>
      </c>
      <c r="P620">
        <v>69.8</v>
      </c>
      <c r="Q620">
        <v>17.600000000000001</v>
      </c>
      <c r="R620">
        <v>390</v>
      </c>
      <c r="S620">
        <v>20300</v>
      </c>
      <c r="T620">
        <v>24100</v>
      </c>
      <c r="U620">
        <v>29300</v>
      </c>
    </row>
    <row r="621" spans="1:21" x14ac:dyDescent="0.25">
      <c r="A621" t="str">
        <f t="shared" si="9"/>
        <v>2017/20185MaleIE</v>
      </c>
      <c r="B621" t="s">
        <v>126</v>
      </c>
      <c r="C621" t="s">
        <v>141</v>
      </c>
      <c r="D621">
        <v>5</v>
      </c>
      <c r="E621" t="s">
        <v>2</v>
      </c>
      <c r="F621" t="s">
        <v>162</v>
      </c>
      <c r="G621">
        <v>390</v>
      </c>
      <c r="H621">
        <v>360</v>
      </c>
      <c r="I621">
        <v>20.9</v>
      </c>
      <c r="J621">
        <v>8.4</v>
      </c>
      <c r="K621">
        <v>285</v>
      </c>
      <c r="L621">
        <v>22.1</v>
      </c>
      <c r="M621">
        <v>4.2</v>
      </c>
      <c r="N621">
        <v>43.9</v>
      </c>
      <c r="O621">
        <v>51.1</v>
      </c>
      <c r="P621">
        <v>52.8</v>
      </c>
      <c r="Q621">
        <v>8.9</v>
      </c>
      <c r="R621">
        <v>145</v>
      </c>
      <c r="S621">
        <v>23400</v>
      </c>
      <c r="T621">
        <v>31800</v>
      </c>
      <c r="U621">
        <v>45600</v>
      </c>
    </row>
    <row r="622" spans="1:21" x14ac:dyDescent="0.25">
      <c r="A622" t="str">
        <f t="shared" si="9"/>
        <v>2017/20183MaleIE</v>
      </c>
      <c r="B622" t="s">
        <v>126</v>
      </c>
      <c r="C622" t="s">
        <v>142</v>
      </c>
      <c r="D622">
        <v>3</v>
      </c>
      <c r="E622" t="s">
        <v>2</v>
      </c>
      <c r="F622" t="s">
        <v>162</v>
      </c>
      <c r="G622">
        <v>305</v>
      </c>
      <c r="H622">
        <v>270</v>
      </c>
      <c r="I622">
        <v>19.100000000000001</v>
      </c>
      <c r="J622">
        <v>10.8</v>
      </c>
      <c r="K622">
        <v>220</v>
      </c>
      <c r="L622">
        <v>22.8</v>
      </c>
      <c r="M622">
        <v>8.1</v>
      </c>
      <c r="N622">
        <v>40.1</v>
      </c>
      <c r="O622">
        <v>45.6</v>
      </c>
      <c r="P622">
        <v>50</v>
      </c>
      <c r="Q622">
        <v>9.9</v>
      </c>
      <c r="R622">
        <v>100</v>
      </c>
      <c r="S622">
        <v>21900</v>
      </c>
      <c r="T622">
        <v>29100</v>
      </c>
      <c r="U622">
        <v>37200</v>
      </c>
    </row>
    <row r="623" spans="1:21" x14ac:dyDescent="0.25">
      <c r="A623" t="str">
        <f t="shared" si="9"/>
        <v>2017/20181MaleIE</v>
      </c>
      <c r="B623" t="s">
        <v>126</v>
      </c>
      <c r="C623" t="s">
        <v>38</v>
      </c>
      <c r="D623">
        <v>1</v>
      </c>
      <c r="E623" t="s">
        <v>2</v>
      </c>
      <c r="F623" t="s">
        <v>162</v>
      </c>
      <c r="G623">
        <v>215</v>
      </c>
      <c r="H623">
        <v>205</v>
      </c>
      <c r="I623">
        <v>13.5</v>
      </c>
      <c r="J623">
        <v>4.2</v>
      </c>
      <c r="K623">
        <v>180</v>
      </c>
      <c r="L623">
        <v>13.5</v>
      </c>
      <c r="M623">
        <v>8.6999999999999993</v>
      </c>
      <c r="N623">
        <v>47.8</v>
      </c>
      <c r="O623">
        <v>57</v>
      </c>
      <c r="P623">
        <v>64.3</v>
      </c>
      <c r="Q623">
        <v>16.399999999999999</v>
      </c>
      <c r="R623">
        <v>90</v>
      </c>
      <c r="S623">
        <v>16800</v>
      </c>
      <c r="T623">
        <v>23700</v>
      </c>
      <c r="U623">
        <v>32500</v>
      </c>
    </row>
    <row r="624" spans="1:21" x14ac:dyDescent="0.25">
      <c r="A624" t="str">
        <f t="shared" si="9"/>
        <v>2017/20185FemaleIN</v>
      </c>
      <c r="B624" t="s">
        <v>126</v>
      </c>
      <c r="C624" t="s">
        <v>141</v>
      </c>
      <c r="D624">
        <v>5</v>
      </c>
      <c r="E624" t="s">
        <v>1</v>
      </c>
      <c r="F624" t="s">
        <v>163</v>
      </c>
      <c r="G624">
        <v>635</v>
      </c>
      <c r="H624">
        <v>605</v>
      </c>
      <c r="I624">
        <v>31</v>
      </c>
      <c r="J624">
        <v>4.9000000000000004</v>
      </c>
      <c r="K624">
        <v>420</v>
      </c>
      <c r="L624">
        <v>41.4</v>
      </c>
      <c r="M624">
        <v>4</v>
      </c>
      <c r="N624">
        <v>17.8</v>
      </c>
      <c r="O624">
        <v>22.3</v>
      </c>
      <c r="P624">
        <v>23.6</v>
      </c>
      <c r="Q624">
        <v>5.8</v>
      </c>
      <c r="R624">
        <v>100</v>
      </c>
      <c r="S624">
        <v>15900</v>
      </c>
      <c r="T624">
        <v>25000</v>
      </c>
      <c r="U624">
        <v>38400</v>
      </c>
    </row>
    <row r="625" spans="1:21" x14ac:dyDescent="0.25">
      <c r="A625" t="str">
        <f t="shared" si="9"/>
        <v>2017/20183FemaleIN</v>
      </c>
      <c r="B625" t="s">
        <v>126</v>
      </c>
      <c r="C625" t="s">
        <v>142</v>
      </c>
      <c r="D625">
        <v>3</v>
      </c>
      <c r="E625" t="s">
        <v>1</v>
      </c>
      <c r="F625" t="s">
        <v>163</v>
      </c>
      <c r="G625">
        <v>540</v>
      </c>
      <c r="H625">
        <v>530</v>
      </c>
      <c r="I625">
        <v>39.4</v>
      </c>
      <c r="J625">
        <v>1.9</v>
      </c>
      <c r="K625">
        <v>320</v>
      </c>
      <c r="L625">
        <v>35</v>
      </c>
      <c r="M625">
        <v>2.8</v>
      </c>
      <c r="N625">
        <v>14.6</v>
      </c>
      <c r="O625">
        <v>18.600000000000001</v>
      </c>
      <c r="P625">
        <v>22.7</v>
      </c>
      <c r="Q625">
        <v>8.1</v>
      </c>
      <c r="R625">
        <v>70</v>
      </c>
      <c r="S625">
        <v>20400</v>
      </c>
      <c r="T625">
        <v>27400</v>
      </c>
      <c r="U625">
        <v>36100</v>
      </c>
    </row>
    <row r="626" spans="1:21" x14ac:dyDescent="0.25">
      <c r="A626" t="str">
        <f t="shared" si="9"/>
        <v>2017/20181FemaleIN</v>
      </c>
      <c r="B626" t="s">
        <v>126</v>
      </c>
      <c r="C626" t="s">
        <v>38</v>
      </c>
      <c r="D626">
        <v>1</v>
      </c>
      <c r="E626" t="s">
        <v>1</v>
      </c>
      <c r="F626" t="s">
        <v>163</v>
      </c>
      <c r="G626">
        <v>590</v>
      </c>
      <c r="H626">
        <v>585</v>
      </c>
      <c r="I626">
        <v>30.2</v>
      </c>
      <c r="J626">
        <v>1.2</v>
      </c>
      <c r="K626">
        <v>405</v>
      </c>
      <c r="L626">
        <v>24.5</v>
      </c>
      <c r="M626">
        <v>4.8</v>
      </c>
      <c r="N626">
        <v>13.6</v>
      </c>
      <c r="O626">
        <v>20.9</v>
      </c>
      <c r="P626">
        <v>40.5</v>
      </c>
      <c r="Q626">
        <v>26.9</v>
      </c>
      <c r="R626">
        <v>65</v>
      </c>
      <c r="S626">
        <v>18200</v>
      </c>
      <c r="T626">
        <v>25200</v>
      </c>
      <c r="U626">
        <v>33200</v>
      </c>
    </row>
    <row r="627" spans="1:21" x14ac:dyDescent="0.25">
      <c r="A627" t="str">
        <f t="shared" si="9"/>
        <v>2017/20185Female + maleIN</v>
      </c>
      <c r="B627" t="s">
        <v>126</v>
      </c>
      <c r="C627" t="s">
        <v>141</v>
      </c>
      <c r="D627">
        <v>5</v>
      </c>
      <c r="E627" t="s">
        <v>127</v>
      </c>
      <c r="F627" t="s">
        <v>163</v>
      </c>
      <c r="G627">
        <v>1670</v>
      </c>
      <c r="H627">
        <v>1595</v>
      </c>
      <c r="I627">
        <v>29.3</v>
      </c>
      <c r="J627">
        <v>4.5999999999999996</v>
      </c>
      <c r="K627">
        <v>1130</v>
      </c>
      <c r="L627">
        <v>47.1</v>
      </c>
      <c r="M627">
        <v>2.6</v>
      </c>
      <c r="N627">
        <v>16.399999999999999</v>
      </c>
      <c r="O627">
        <v>19.2</v>
      </c>
      <c r="P627">
        <v>20.9</v>
      </c>
      <c r="Q627">
        <v>4.5999999999999996</v>
      </c>
      <c r="R627">
        <v>230</v>
      </c>
      <c r="S627">
        <v>20400</v>
      </c>
      <c r="T627">
        <v>29200</v>
      </c>
      <c r="U627">
        <v>42700</v>
      </c>
    </row>
    <row r="628" spans="1:21" x14ac:dyDescent="0.25">
      <c r="A628" t="str">
        <f t="shared" si="9"/>
        <v>2017/20183Female + maleIN</v>
      </c>
      <c r="B628" t="s">
        <v>126</v>
      </c>
      <c r="C628" t="s">
        <v>142</v>
      </c>
      <c r="D628">
        <v>3</v>
      </c>
      <c r="E628" t="s">
        <v>127</v>
      </c>
      <c r="F628" t="s">
        <v>163</v>
      </c>
      <c r="G628">
        <v>1500</v>
      </c>
      <c r="H628">
        <v>1455</v>
      </c>
      <c r="I628">
        <v>36.6</v>
      </c>
      <c r="J628">
        <v>3.1</v>
      </c>
      <c r="K628">
        <v>920</v>
      </c>
      <c r="L628">
        <v>40.9</v>
      </c>
      <c r="M628">
        <v>2.5</v>
      </c>
      <c r="N628">
        <v>13.7</v>
      </c>
      <c r="O628">
        <v>16.399999999999999</v>
      </c>
      <c r="P628">
        <v>19.899999999999999</v>
      </c>
      <c r="Q628">
        <v>6.3</v>
      </c>
      <c r="R628">
        <v>180</v>
      </c>
      <c r="S628">
        <v>22900</v>
      </c>
      <c r="T628">
        <v>30700</v>
      </c>
      <c r="U628">
        <v>38700</v>
      </c>
    </row>
    <row r="629" spans="1:21" x14ac:dyDescent="0.25">
      <c r="A629" t="str">
        <f t="shared" si="9"/>
        <v>2017/20181Female + maleIN</v>
      </c>
      <c r="B629" t="s">
        <v>126</v>
      </c>
      <c r="C629" t="s">
        <v>38</v>
      </c>
      <c r="D629">
        <v>1</v>
      </c>
      <c r="E629" t="s">
        <v>127</v>
      </c>
      <c r="F629" t="s">
        <v>163</v>
      </c>
      <c r="G629">
        <v>1595</v>
      </c>
      <c r="H629">
        <v>1570</v>
      </c>
      <c r="I629">
        <v>30.8</v>
      </c>
      <c r="J629">
        <v>1.8</v>
      </c>
      <c r="K629">
        <v>1085</v>
      </c>
      <c r="L629">
        <v>29.3</v>
      </c>
      <c r="M629">
        <v>4.8</v>
      </c>
      <c r="N629">
        <v>12.6</v>
      </c>
      <c r="O629">
        <v>18.5</v>
      </c>
      <c r="P629">
        <v>35.1</v>
      </c>
      <c r="Q629">
        <v>22.4</v>
      </c>
      <c r="R629">
        <v>175</v>
      </c>
      <c r="S629">
        <v>20800</v>
      </c>
      <c r="T629">
        <v>27700</v>
      </c>
      <c r="U629">
        <v>35400</v>
      </c>
    </row>
    <row r="630" spans="1:21" x14ac:dyDescent="0.25">
      <c r="A630" t="str">
        <f t="shared" si="9"/>
        <v>2017/20185MaleIN</v>
      </c>
      <c r="B630" t="s">
        <v>126</v>
      </c>
      <c r="C630" t="s">
        <v>141</v>
      </c>
      <c r="D630">
        <v>5</v>
      </c>
      <c r="E630" t="s">
        <v>2</v>
      </c>
      <c r="F630" t="s">
        <v>163</v>
      </c>
      <c r="G630">
        <v>1035</v>
      </c>
      <c r="H630">
        <v>990</v>
      </c>
      <c r="I630">
        <v>28.2</v>
      </c>
      <c r="J630">
        <v>4.4000000000000004</v>
      </c>
      <c r="K630">
        <v>710</v>
      </c>
      <c r="L630">
        <v>50.7</v>
      </c>
      <c r="M630">
        <v>1.8</v>
      </c>
      <c r="N630">
        <v>15.5</v>
      </c>
      <c r="O630">
        <v>17.3</v>
      </c>
      <c r="P630">
        <v>19.3</v>
      </c>
      <c r="Q630">
        <v>3.8</v>
      </c>
      <c r="R630">
        <v>130</v>
      </c>
      <c r="S630">
        <v>24100</v>
      </c>
      <c r="T630">
        <v>31800</v>
      </c>
      <c r="U630">
        <v>43800</v>
      </c>
    </row>
    <row r="631" spans="1:21" x14ac:dyDescent="0.25">
      <c r="A631" t="str">
        <f t="shared" si="9"/>
        <v>2017/20183MaleIN</v>
      </c>
      <c r="B631" t="s">
        <v>126</v>
      </c>
      <c r="C631" t="s">
        <v>142</v>
      </c>
      <c r="D631">
        <v>3</v>
      </c>
      <c r="E631" t="s">
        <v>2</v>
      </c>
      <c r="F631" t="s">
        <v>163</v>
      </c>
      <c r="G631">
        <v>960</v>
      </c>
      <c r="H631">
        <v>925</v>
      </c>
      <c r="I631">
        <v>35</v>
      </c>
      <c r="J631">
        <v>3.7</v>
      </c>
      <c r="K631">
        <v>600</v>
      </c>
      <c r="L631">
        <v>44.3</v>
      </c>
      <c r="M631">
        <v>2.4</v>
      </c>
      <c r="N631">
        <v>13.2</v>
      </c>
      <c r="O631">
        <v>15.2</v>
      </c>
      <c r="P631">
        <v>18.399999999999999</v>
      </c>
      <c r="Q631">
        <v>5.2</v>
      </c>
      <c r="R631">
        <v>110</v>
      </c>
      <c r="S631">
        <v>25200</v>
      </c>
      <c r="T631">
        <v>32500</v>
      </c>
      <c r="U631">
        <v>41200</v>
      </c>
    </row>
    <row r="632" spans="1:21" x14ac:dyDescent="0.25">
      <c r="A632" t="str">
        <f t="shared" si="9"/>
        <v>2017/20181MaleIN</v>
      </c>
      <c r="B632" t="s">
        <v>126</v>
      </c>
      <c r="C632" t="s">
        <v>38</v>
      </c>
      <c r="D632">
        <v>1</v>
      </c>
      <c r="E632" t="s">
        <v>2</v>
      </c>
      <c r="F632" t="s">
        <v>163</v>
      </c>
      <c r="G632">
        <v>1005</v>
      </c>
      <c r="H632">
        <v>985</v>
      </c>
      <c r="I632">
        <v>31.2</v>
      </c>
      <c r="J632">
        <v>2.2000000000000002</v>
      </c>
      <c r="K632">
        <v>680</v>
      </c>
      <c r="L632">
        <v>32.200000000000003</v>
      </c>
      <c r="M632">
        <v>4.8</v>
      </c>
      <c r="N632">
        <v>12.1</v>
      </c>
      <c r="O632">
        <v>17.100000000000001</v>
      </c>
      <c r="P632">
        <v>31.9</v>
      </c>
      <c r="Q632">
        <v>19.8</v>
      </c>
      <c r="R632">
        <v>110</v>
      </c>
      <c r="S632">
        <v>22100</v>
      </c>
      <c r="T632">
        <v>29200</v>
      </c>
      <c r="U632">
        <v>36400</v>
      </c>
    </row>
    <row r="633" spans="1:21" x14ac:dyDescent="0.25">
      <c r="A633" t="str">
        <f t="shared" si="9"/>
        <v>2017/20185FemaleIT</v>
      </c>
      <c r="B633" t="s">
        <v>126</v>
      </c>
      <c r="C633" t="s">
        <v>141</v>
      </c>
      <c r="D633">
        <v>5</v>
      </c>
      <c r="E633" t="s">
        <v>1</v>
      </c>
      <c r="F633" t="s">
        <v>164</v>
      </c>
      <c r="G633">
        <v>350</v>
      </c>
      <c r="H633">
        <v>330</v>
      </c>
      <c r="I633">
        <v>20.2</v>
      </c>
      <c r="J633">
        <v>4.9000000000000004</v>
      </c>
      <c r="K633">
        <v>265</v>
      </c>
      <c r="L633">
        <v>27.4</v>
      </c>
      <c r="M633">
        <v>1.8</v>
      </c>
      <c r="N633">
        <v>38.299999999999997</v>
      </c>
      <c r="O633">
        <v>46.4</v>
      </c>
      <c r="P633">
        <v>50.6</v>
      </c>
      <c r="Q633">
        <v>12.3</v>
      </c>
      <c r="R633">
        <v>120</v>
      </c>
      <c r="S633">
        <v>17000</v>
      </c>
      <c r="T633">
        <v>26600</v>
      </c>
      <c r="U633">
        <v>37000</v>
      </c>
    </row>
    <row r="634" spans="1:21" x14ac:dyDescent="0.25">
      <c r="A634" t="str">
        <f t="shared" si="9"/>
        <v>2017/20183FemaleIT</v>
      </c>
      <c r="B634" t="s">
        <v>126</v>
      </c>
      <c r="C634" t="s">
        <v>142</v>
      </c>
      <c r="D634">
        <v>3</v>
      </c>
      <c r="E634" t="s">
        <v>1</v>
      </c>
      <c r="F634" t="s">
        <v>164</v>
      </c>
      <c r="G634">
        <v>520</v>
      </c>
      <c r="H634">
        <v>500</v>
      </c>
      <c r="I634">
        <v>15.3</v>
      </c>
      <c r="J634">
        <v>3.9</v>
      </c>
      <c r="K634">
        <v>420</v>
      </c>
      <c r="L634">
        <v>27.9</v>
      </c>
      <c r="M634">
        <v>5.6</v>
      </c>
      <c r="N634">
        <v>36.700000000000003</v>
      </c>
      <c r="O634">
        <v>43.8</v>
      </c>
      <c r="P634">
        <v>51.2</v>
      </c>
      <c r="Q634">
        <v>14.5</v>
      </c>
      <c r="R634">
        <v>170</v>
      </c>
      <c r="S634">
        <v>20100</v>
      </c>
      <c r="T634">
        <v>25700</v>
      </c>
      <c r="U634">
        <v>33200</v>
      </c>
    </row>
    <row r="635" spans="1:21" x14ac:dyDescent="0.25">
      <c r="A635" t="str">
        <f t="shared" si="9"/>
        <v>2017/20181FemaleIT</v>
      </c>
      <c r="B635" t="s">
        <v>126</v>
      </c>
      <c r="C635" t="s">
        <v>38</v>
      </c>
      <c r="D635">
        <v>1</v>
      </c>
      <c r="E635" t="s">
        <v>1</v>
      </c>
      <c r="F635" t="s">
        <v>164</v>
      </c>
      <c r="G635">
        <v>695</v>
      </c>
      <c r="H635">
        <v>675</v>
      </c>
      <c r="I635">
        <v>11.2</v>
      </c>
      <c r="J635">
        <v>2.2999999999999998</v>
      </c>
      <c r="K635">
        <v>600</v>
      </c>
      <c r="L635">
        <v>17.399999999999999</v>
      </c>
      <c r="M635">
        <v>6.5</v>
      </c>
      <c r="N635">
        <v>30.1</v>
      </c>
      <c r="O635">
        <v>46.2</v>
      </c>
      <c r="P635">
        <v>64.8</v>
      </c>
      <c r="Q635">
        <v>34.700000000000003</v>
      </c>
      <c r="R635">
        <v>185</v>
      </c>
      <c r="S635">
        <v>11700</v>
      </c>
      <c r="T635">
        <v>19700</v>
      </c>
      <c r="U635">
        <v>24800</v>
      </c>
    </row>
    <row r="636" spans="1:21" x14ac:dyDescent="0.25">
      <c r="A636" t="str">
        <f t="shared" si="9"/>
        <v>2017/20185Female + maleIT</v>
      </c>
      <c r="B636" t="s">
        <v>126</v>
      </c>
      <c r="C636" t="s">
        <v>141</v>
      </c>
      <c r="D636">
        <v>5</v>
      </c>
      <c r="E636" t="s">
        <v>127</v>
      </c>
      <c r="F636" t="s">
        <v>164</v>
      </c>
      <c r="G636">
        <v>635</v>
      </c>
      <c r="H636">
        <v>605</v>
      </c>
      <c r="I636">
        <v>20.3</v>
      </c>
      <c r="J636">
        <v>4.5999999999999996</v>
      </c>
      <c r="K636">
        <v>480</v>
      </c>
      <c r="L636">
        <v>27.1</v>
      </c>
      <c r="M636">
        <v>3.8</v>
      </c>
      <c r="N636">
        <v>37.9</v>
      </c>
      <c r="O636">
        <v>44.6</v>
      </c>
      <c r="P636">
        <v>48.8</v>
      </c>
      <c r="Q636">
        <v>10.9</v>
      </c>
      <c r="R636">
        <v>215</v>
      </c>
      <c r="S636">
        <v>19300</v>
      </c>
      <c r="T636">
        <v>28800</v>
      </c>
      <c r="U636">
        <v>39400</v>
      </c>
    </row>
    <row r="637" spans="1:21" x14ac:dyDescent="0.25">
      <c r="A637" t="str">
        <f t="shared" si="9"/>
        <v>2017/20183Female + maleIT</v>
      </c>
      <c r="B637" t="s">
        <v>126</v>
      </c>
      <c r="C637" t="s">
        <v>142</v>
      </c>
      <c r="D637">
        <v>3</v>
      </c>
      <c r="E637" t="s">
        <v>127</v>
      </c>
      <c r="F637" t="s">
        <v>164</v>
      </c>
      <c r="G637">
        <v>950</v>
      </c>
      <c r="H637">
        <v>915</v>
      </c>
      <c r="I637">
        <v>18.100000000000001</v>
      </c>
      <c r="J637">
        <v>3.4</v>
      </c>
      <c r="K637">
        <v>750</v>
      </c>
      <c r="L637">
        <v>26.8</v>
      </c>
      <c r="M637">
        <v>6</v>
      </c>
      <c r="N637">
        <v>33.9</v>
      </c>
      <c r="O637">
        <v>41.7</v>
      </c>
      <c r="P637">
        <v>49.1</v>
      </c>
      <c r="Q637">
        <v>15.2</v>
      </c>
      <c r="R637">
        <v>290</v>
      </c>
      <c r="S637">
        <v>20400</v>
      </c>
      <c r="T637">
        <v>26300</v>
      </c>
      <c r="U637">
        <v>34800</v>
      </c>
    </row>
    <row r="638" spans="1:21" x14ac:dyDescent="0.25">
      <c r="A638" t="str">
        <f t="shared" si="9"/>
        <v>2017/20181Female + maleIT</v>
      </c>
      <c r="B638" t="s">
        <v>126</v>
      </c>
      <c r="C638" t="s">
        <v>38</v>
      </c>
      <c r="D638">
        <v>1</v>
      </c>
      <c r="E638" t="s">
        <v>127</v>
      </c>
      <c r="F638" t="s">
        <v>164</v>
      </c>
      <c r="G638">
        <v>1335</v>
      </c>
      <c r="H638">
        <v>1310</v>
      </c>
      <c r="I638">
        <v>15.5</v>
      </c>
      <c r="J638">
        <v>1.9</v>
      </c>
      <c r="K638">
        <v>1105</v>
      </c>
      <c r="L638">
        <v>17.399999999999999</v>
      </c>
      <c r="M638">
        <v>6</v>
      </c>
      <c r="N638">
        <v>27.5</v>
      </c>
      <c r="O638">
        <v>41</v>
      </c>
      <c r="P638">
        <v>61.1</v>
      </c>
      <c r="Q638">
        <v>33.700000000000003</v>
      </c>
      <c r="R638">
        <v>325</v>
      </c>
      <c r="S638">
        <v>12400</v>
      </c>
      <c r="T638">
        <v>21500</v>
      </c>
      <c r="U638">
        <v>27400</v>
      </c>
    </row>
    <row r="639" spans="1:21" x14ac:dyDescent="0.25">
      <c r="A639" t="str">
        <f t="shared" si="9"/>
        <v>2017/20185MaleIT</v>
      </c>
      <c r="B639" t="s">
        <v>126</v>
      </c>
      <c r="C639" t="s">
        <v>141</v>
      </c>
      <c r="D639">
        <v>5</v>
      </c>
      <c r="E639" t="s">
        <v>2</v>
      </c>
      <c r="F639" t="s">
        <v>164</v>
      </c>
      <c r="G639">
        <v>285</v>
      </c>
      <c r="H639">
        <v>275</v>
      </c>
      <c r="I639">
        <v>20.5</v>
      </c>
      <c r="J639">
        <v>4.2</v>
      </c>
      <c r="K639">
        <v>215</v>
      </c>
      <c r="L639">
        <v>26.7</v>
      </c>
      <c r="M639">
        <v>6.2</v>
      </c>
      <c r="N639">
        <v>37.4</v>
      </c>
      <c r="O639">
        <v>42.5</v>
      </c>
      <c r="P639">
        <v>46.5</v>
      </c>
      <c r="Q639">
        <v>9.1999999999999993</v>
      </c>
      <c r="R639">
        <v>95</v>
      </c>
      <c r="S639">
        <v>25200</v>
      </c>
      <c r="T639">
        <v>32700</v>
      </c>
      <c r="U639">
        <v>44200</v>
      </c>
    </row>
    <row r="640" spans="1:21" x14ac:dyDescent="0.25">
      <c r="A640" t="str">
        <f t="shared" si="9"/>
        <v>2017/20183MaleIT</v>
      </c>
      <c r="B640" t="s">
        <v>126</v>
      </c>
      <c r="C640" t="s">
        <v>142</v>
      </c>
      <c r="D640">
        <v>3</v>
      </c>
      <c r="E640" t="s">
        <v>2</v>
      </c>
      <c r="F640" t="s">
        <v>164</v>
      </c>
      <c r="G640">
        <v>430</v>
      </c>
      <c r="H640">
        <v>420</v>
      </c>
      <c r="I640">
        <v>21.5</v>
      </c>
      <c r="J640">
        <v>2.8</v>
      </c>
      <c r="K640">
        <v>330</v>
      </c>
      <c r="L640">
        <v>25.5</v>
      </c>
      <c r="M640">
        <v>6.4</v>
      </c>
      <c r="N640">
        <v>30.5</v>
      </c>
      <c r="O640">
        <v>39.1</v>
      </c>
      <c r="P640">
        <v>46.5</v>
      </c>
      <c r="Q640">
        <v>16</v>
      </c>
      <c r="R640">
        <v>120</v>
      </c>
      <c r="S640">
        <v>21900</v>
      </c>
      <c r="T640">
        <v>29400</v>
      </c>
      <c r="U640">
        <v>39100</v>
      </c>
    </row>
    <row r="641" spans="1:21" x14ac:dyDescent="0.25">
      <c r="A641" t="str">
        <f t="shared" si="9"/>
        <v>2017/20181MaleIT</v>
      </c>
      <c r="B641" t="s">
        <v>126</v>
      </c>
      <c r="C641" t="s">
        <v>38</v>
      </c>
      <c r="D641">
        <v>1</v>
      </c>
      <c r="E641" t="s">
        <v>2</v>
      </c>
      <c r="F641" t="s">
        <v>164</v>
      </c>
      <c r="G641">
        <v>645</v>
      </c>
      <c r="H641">
        <v>635</v>
      </c>
      <c r="I641">
        <v>20.100000000000001</v>
      </c>
      <c r="J641">
        <v>1.6</v>
      </c>
      <c r="K641">
        <v>505</v>
      </c>
      <c r="L641">
        <v>17.399999999999999</v>
      </c>
      <c r="M641">
        <v>5.4</v>
      </c>
      <c r="N641">
        <v>24.6</v>
      </c>
      <c r="O641">
        <v>35.4</v>
      </c>
      <c r="P641">
        <v>57.2</v>
      </c>
      <c r="Q641">
        <v>32.5</v>
      </c>
      <c r="R641">
        <v>145</v>
      </c>
      <c r="S641">
        <v>18500</v>
      </c>
      <c r="T641">
        <v>23700</v>
      </c>
      <c r="U641">
        <v>31800</v>
      </c>
    </row>
    <row r="642" spans="1:21" x14ac:dyDescent="0.25">
      <c r="A642" t="str">
        <f t="shared" si="9"/>
        <v>2017/20185FemaleKR</v>
      </c>
      <c r="B642" t="s">
        <v>126</v>
      </c>
      <c r="C642" t="s">
        <v>141</v>
      </c>
      <c r="D642">
        <v>5</v>
      </c>
      <c r="E642" t="s">
        <v>1</v>
      </c>
      <c r="F642" t="s">
        <v>182</v>
      </c>
      <c r="G642">
        <v>280</v>
      </c>
      <c r="H642">
        <v>275</v>
      </c>
      <c r="I642">
        <v>62</v>
      </c>
      <c r="J642">
        <v>1.8</v>
      </c>
      <c r="K642">
        <v>105</v>
      </c>
      <c r="L642">
        <v>22.3</v>
      </c>
      <c r="M642">
        <v>2.2000000000000002</v>
      </c>
      <c r="N642">
        <v>10.199999999999999</v>
      </c>
      <c r="O642">
        <v>10.9</v>
      </c>
      <c r="P642">
        <v>13.5</v>
      </c>
      <c r="Q642">
        <v>3.3</v>
      </c>
      <c r="R642">
        <v>25</v>
      </c>
      <c r="S642">
        <v>18100</v>
      </c>
      <c r="T642">
        <v>29900</v>
      </c>
      <c r="U642">
        <v>43100</v>
      </c>
    </row>
    <row r="643" spans="1:21" x14ac:dyDescent="0.25">
      <c r="A643" t="str">
        <f t="shared" si="9"/>
        <v>2017/20183FemaleKR</v>
      </c>
      <c r="B643" t="s">
        <v>126</v>
      </c>
      <c r="C643" t="s">
        <v>142</v>
      </c>
      <c r="D643">
        <v>3</v>
      </c>
      <c r="E643" t="s">
        <v>1</v>
      </c>
      <c r="F643" t="s">
        <v>182</v>
      </c>
      <c r="G643">
        <v>335</v>
      </c>
      <c r="H643">
        <v>330</v>
      </c>
      <c r="I643">
        <v>60.9</v>
      </c>
      <c r="J643">
        <v>0.9</v>
      </c>
      <c r="K643">
        <v>130</v>
      </c>
      <c r="L643">
        <v>25.5</v>
      </c>
      <c r="M643">
        <v>2.7</v>
      </c>
      <c r="N643">
        <v>7</v>
      </c>
      <c r="O643">
        <v>7.9</v>
      </c>
      <c r="P643">
        <v>10.9</v>
      </c>
      <c r="Q643">
        <v>3.9</v>
      </c>
      <c r="R643">
        <v>25</v>
      </c>
      <c r="S643">
        <v>13100</v>
      </c>
      <c r="T643">
        <v>23400</v>
      </c>
      <c r="U643">
        <v>47400</v>
      </c>
    </row>
    <row r="644" spans="1:21" x14ac:dyDescent="0.25">
      <c r="A644" t="str">
        <f t="shared" ref="A644:A707" si="10">B644&amp;D644&amp;E644&amp;F644</f>
        <v>2017/20181FemaleKR</v>
      </c>
      <c r="B644" t="s">
        <v>126</v>
      </c>
      <c r="C644" t="s">
        <v>38</v>
      </c>
      <c r="D644">
        <v>1</v>
      </c>
      <c r="E644" t="s">
        <v>1</v>
      </c>
      <c r="F644" t="s">
        <v>182</v>
      </c>
      <c r="G644">
        <v>425</v>
      </c>
      <c r="H644">
        <v>420</v>
      </c>
      <c r="I644">
        <v>57.5</v>
      </c>
      <c r="J644">
        <v>0.9</v>
      </c>
      <c r="K644">
        <v>180</v>
      </c>
      <c r="L644">
        <v>16.399999999999999</v>
      </c>
      <c r="M644">
        <v>2.4</v>
      </c>
      <c r="N644">
        <v>5.9</v>
      </c>
      <c r="O644">
        <v>7.6</v>
      </c>
      <c r="P644">
        <v>23.8</v>
      </c>
      <c r="Q644">
        <v>17.8</v>
      </c>
      <c r="R644">
        <v>25</v>
      </c>
      <c r="S644">
        <v>17900</v>
      </c>
      <c r="T644">
        <v>27700</v>
      </c>
      <c r="U644">
        <v>33900</v>
      </c>
    </row>
    <row r="645" spans="1:21" x14ac:dyDescent="0.25">
      <c r="A645" t="str">
        <f t="shared" si="10"/>
        <v>2017/20185Female + maleKR</v>
      </c>
      <c r="B645" t="s">
        <v>126</v>
      </c>
      <c r="C645" t="s">
        <v>141</v>
      </c>
      <c r="D645">
        <v>5</v>
      </c>
      <c r="E645" t="s">
        <v>127</v>
      </c>
      <c r="F645" t="s">
        <v>182</v>
      </c>
      <c r="G645">
        <v>520</v>
      </c>
      <c r="H645">
        <v>515</v>
      </c>
      <c r="I645">
        <v>63.5</v>
      </c>
      <c r="J645">
        <v>1.3</v>
      </c>
      <c r="K645">
        <v>185</v>
      </c>
      <c r="L645">
        <v>21.4</v>
      </c>
      <c r="M645">
        <v>1.6</v>
      </c>
      <c r="N645">
        <v>9.6</v>
      </c>
      <c r="O645">
        <v>10.5</v>
      </c>
      <c r="P645">
        <v>13.5</v>
      </c>
      <c r="Q645">
        <v>3.9</v>
      </c>
      <c r="R645">
        <v>45</v>
      </c>
      <c r="S645">
        <v>23700</v>
      </c>
      <c r="T645">
        <v>29900</v>
      </c>
      <c r="U645">
        <v>43100</v>
      </c>
    </row>
    <row r="646" spans="1:21" x14ac:dyDescent="0.25">
      <c r="A646" t="str">
        <f t="shared" si="10"/>
        <v>2017/20183Female + maleKR</v>
      </c>
      <c r="B646" t="s">
        <v>126</v>
      </c>
      <c r="C646" t="s">
        <v>142</v>
      </c>
      <c r="D646">
        <v>3</v>
      </c>
      <c r="E646" t="s">
        <v>127</v>
      </c>
      <c r="F646" t="s">
        <v>182</v>
      </c>
      <c r="G646">
        <v>625</v>
      </c>
      <c r="H646">
        <v>620</v>
      </c>
      <c r="I646">
        <v>65.599999999999994</v>
      </c>
      <c r="J646">
        <v>0.8</v>
      </c>
      <c r="K646">
        <v>215</v>
      </c>
      <c r="L646">
        <v>22.3</v>
      </c>
      <c r="M646">
        <v>1.6</v>
      </c>
      <c r="N646">
        <v>6.4</v>
      </c>
      <c r="O646">
        <v>7.2</v>
      </c>
      <c r="P646">
        <v>10.5</v>
      </c>
      <c r="Q646">
        <v>4</v>
      </c>
      <c r="R646">
        <v>40</v>
      </c>
      <c r="S646">
        <v>14000</v>
      </c>
      <c r="T646">
        <v>24000</v>
      </c>
      <c r="U646">
        <v>37800</v>
      </c>
    </row>
    <row r="647" spans="1:21" x14ac:dyDescent="0.25">
      <c r="A647" t="str">
        <f t="shared" si="10"/>
        <v>2017/20181Female + maleKR</v>
      </c>
      <c r="B647" t="s">
        <v>126</v>
      </c>
      <c r="C647" t="s">
        <v>38</v>
      </c>
      <c r="D647">
        <v>1</v>
      </c>
      <c r="E647" t="s">
        <v>127</v>
      </c>
      <c r="F647" t="s">
        <v>182</v>
      </c>
      <c r="G647">
        <v>800</v>
      </c>
      <c r="H647">
        <v>795</v>
      </c>
      <c r="I647">
        <v>62.9</v>
      </c>
      <c r="J647">
        <v>0.5</v>
      </c>
      <c r="K647">
        <v>295</v>
      </c>
      <c r="L647">
        <v>13.4</v>
      </c>
      <c r="M647">
        <v>1.5</v>
      </c>
      <c r="N647">
        <v>4.5999999999999996</v>
      </c>
      <c r="O647">
        <v>6.5</v>
      </c>
      <c r="P647">
        <v>22.2</v>
      </c>
      <c r="Q647">
        <v>17.600000000000001</v>
      </c>
      <c r="R647">
        <v>35</v>
      </c>
      <c r="S647">
        <v>17900</v>
      </c>
      <c r="T647">
        <v>27700</v>
      </c>
      <c r="U647">
        <v>33200</v>
      </c>
    </row>
    <row r="648" spans="1:21" x14ac:dyDescent="0.25">
      <c r="A648" t="str">
        <f t="shared" si="10"/>
        <v>2017/20185MaleKR</v>
      </c>
      <c r="B648" t="s">
        <v>126</v>
      </c>
      <c r="C648" t="s">
        <v>141</v>
      </c>
      <c r="D648">
        <v>5</v>
      </c>
      <c r="E648" t="s">
        <v>2</v>
      </c>
      <c r="F648" t="s">
        <v>182</v>
      </c>
      <c r="G648">
        <v>240</v>
      </c>
      <c r="H648">
        <v>240</v>
      </c>
      <c r="I648">
        <v>65.3</v>
      </c>
      <c r="J648">
        <v>0.8</v>
      </c>
      <c r="K648">
        <v>85</v>
      </c>
      <c r="L648">
        <v>20.5</v>
      </c>
      <c r="M648">
        <v>0.8</v>
      </c>
      <c r="N648">
        <v>8.8000000000000007</v>
      </c>
      <c r="O648">
        <v>10</v>
      </c>
      <c r="P648">
        <v>13.4</v>
      </c>
      <c r="Q648">
        <v>4.5999999999999996</v>
      </c>
      <c r="R648">
        <v>20</v>
      </c>
      <c r="S648">
        <v>24800</v>
      </c>
      <c r="T648">
        <v>29700</v>
      </c>
      <c r="U648">
        <v>43100</v>
      </c>
    </row>
    <row r="649" spans="1:21" x14ac:dyDescent="0.25">
      <c r="A649" t="str">
        <f t="shared" si="10"/>
        <v>2017/20183MaleKR</v>
      </c>
      <c r="B649" t="s">
        <v>126</v>
      </c>
      <c r="C649" t="s">
        <v>142</v>
      </c>
      <c r="D649">
        <v>3</v>
      </c>
      <c r="E649" t="s">
        <v>2</v>
      </c>
      <c r="F649" t="s">
        <v>182</v>
      </c>
      <c r="G649">
        <v>295</v>
      </c>
      <c r="H649">
        <v>290</v>
      </c>
      <c r="I649">
        <v>70.900000000000006</v>
      </c>
      <c r="J649">
        <v>0.7</v>
      </c>
      <c r="K649">
        <v>85</v>
      </c>
      <c r="L649">
        <v>18.8</v>
      </c>
      <c r="M649">
        <v>0.3</v>
      </c>
      <c r="N649">
        <v>5.8</v>
      </c>
      <c r="O649">
        <v>6.5</v>
      </c>
      <c r="P649">
        <v>9.9</v>
      </c>
      <c r="Q649">
        <v>4.0999999999999996</v>
      </c>
      <c r="R649">
        <v>15</v>
      </c>
      <c r="S649">
        <v>14200</v>
      </c>
      <c r="T649">
        <v>25900</v>
      </c>
      <c r="U649">
        <v>34300</v>
      </c>
    </row>
    <row r="650" spans="1:21" x14ac:dyDescent="0.25">
      <c r="A650" t="str">
        <f t="shared" si="10"/>
        <v>2017/20181MaleKR</v>
      </c>
      <c r="B650" t="s">
        <v>126</v>
      </c>
      <c r="C650" t="s">
        <v>38</v>
      </c>
      <c r="D650">
        <v>1</v>
      </c>
      <c r="E650" t="s">
        <v>2</v>
      </c>
      <c r="F650" t="s">
        <v>182</v>
      </c>
      <c r="G650">
        <v>375</v>
      </c>
      <c r="H650">
        <v>375</v>
      </c>
      <c r="I650">
        <v>68.900000000000006</v>
      </c>
      <c r="J650">
        <v>0</v>
      </c>
      <c r="K650">
        <v>115</v>
      </c>
      <c r="L650">
        <v>10.1</v>
      </c>
      <c r="M650">
        <v>0.5</v>
      </c>
      <c r="N650">
        <v>3.2</v>
      </c>
      <c r="O650">
        <v>5.3</v>
      </c>
      <c r="P650">
        <v>20.5</v>
      </c>
      <c r="Q650">
        <v>17.3</v>
      </c>
      <c r="R650" t="s">
        <v>124</v>
      </c>
      <c r="S650" t="s">
        <v>124</v>
      </c>
      <c r="T650" t="s">
        <v>124</v>
      </c>
      <c r="U650" t="s">
        <v>124</v>
      </c>
    </row>
    <row r="651" spans="1:21" x14ac:dyDescent="0.25">
      <c r="A651" t="str">
        <f t="shared" si="10"/>
        <v>2017/20185FemaleMY</v>
      </c>
      <c r="B651" t="s">
        <v>126</v>
      </c>
      <c r="C651" t="s">
        <v>141</v>
      </c>
      <c r="D651">
        <v>5</v>
      </c>
      <c r="E651" t="s">
        <v>1</v>
      </c>
      <c r="F651" t="s">
        <v>165</v>
      </c>
      <c r="G651">
        <v>2265</v>
      </c>
      <c r="H651">
        <v>2240</v>
      </c>
      <c r="I651">
        <v>75.900000000000006</v>
      </c>
      <c r="J651">
        <v>1.1000000000000001</v>
      </c>
      <c r="K651">
        <v>540</v>
      </c>
      <c r="L651">
        <v>16.2</v>
      </c>
      <c r="M651">
        <v>0.4</v>
      </c>
      <c r="N651">
        <v>6</v>
      </c>
      <c r="O651">
        <v>6.8</v>
      </c>
      <c r="P651">
        <v>7.5</v>
      </c>
      <c r="Q651">
        <v>1.6</v>
      </c>
      <c r="R651">
        <v>125</v>
      </c>
      <c r="S651">
        <v>28100</v>
      </c>
      <c r="T651">
        <v>42000</v>
      </c>
      <c r="U651">
        <v>50400</v>
      </c>
    </row>
    <row r="652" spans="1:21" x14ac:dyDescent="0.25">
      <c r="A652" t="str">
        <f t="shared" si="10"/>
        <v>2017/20183FemaleMY</v>
      </c>
      <c r="B652" t="s">
        <v>126</v>
      </c>
      <c r="C652" t="s">
        <v>142</v>
      </c>
      <c r="D652">
        <v>3</v>
      </c>
      <c r="E652" t="s">
        <v>1</v>
      </c>
      <c r="F652" t="s">
        <v>165</v>
      </c>
      <c r="G652">
        <v>2520</v>
      </c>
      <c r="H652">
        <v>2480</v>
      </c>
      <c r="I652">
        <v>71.2</v>
      </c>
      <c r="J652">
        <v>1.5</v>
      </c>
      <c r="K652">
        <v>715</v>
      </c>
      <c r="L652">
        <v>18.899999999999999</v>
      </c>
      <c r="M652">
        <v>1</v>
      </c>
      <c r="N652">
        <v>6</v>
      </c>
      <c r="O652">
        <v>7.2</v>
      </c>
      <c r="P652">
        <v>8.8000000000000007</v>
      </c>
      <c r="Q652">
        <v>2.7</v>
      </c>
      <c r="R652">
        <v>130</v>
      </c>
      <c r="S652">
        <v>26300</v>
      </c>
      <c r="T652">
        <v>38100</v>
      </c>
      <c r="U652">
        <v>45300</v>
      </c>
    </row>
    <row r="653" spans="1:21" x14ac:dyDescent="0.25">
      <c r="A653" t="str">
        <f t="shared" si="10"/>
        <v>2017/20181FemaleMY</v>
      </c>
      <c r="B653" t="s">
        <v>126</v>
      </c>
      <c r="C653" t="s">
        <v>38</v>
      </c>
      <c r="D653">
        <v>1</v>
      </c>
      <c r="E653" t="s">
        <v>1</v>
      </c>
      <c r="F653" t="s">
        <v>165</v>
      </c>
      <c r="G653">
        <v>2210</v>
      </c>
      <c r="H653">
        <v>2190</v>
      </c>
      <c r="I653">
        <v>53.1</v>
      </c>
      <c r="J653">
        <v>0.9</v>
      </c>
      <c r="K653">
        <v>1025</v>
      </c>
      <c r="L653">
        <v>16.8</v>
      </c>
      <c r="M653">
        <v>3.5</v>
      </c>
      <c r="N653">
        <v>8.8000000000000007</v>
      </c>
      <c r="O653">
        <v>11.6</v>
      </c>
      <c r="P653">
        <v>26.6</v>
      </c>
      <c r="Q653">
        <v>17.8</v>
      </c>
      <c r="R653">
        <v>170</v>
      </c>
      <c r="S653">
        <v>23200</v>
      </c>
      <c r="T653">
        <v>30500</v>
      </c>
      <c r="U653">
        <v>37700</v>
      </c>
    </row>
    <row r="654" spans="1:21" x14ac:dyDescent="0.25">
      <c r="A654" t="str">
        <f t="shared" si="10"/>
        <v>2017/20185Female + maleMY</v>
      </c>
      <c r="B654" t="s">
        <v>126</v>
      </c>
      <c r="C654" t="s">
        <v>141</v>
      </c>
      <c r="D654">
        <v>5</v>
      </c>
      <c r="E654" t="s">
        <v>127</v>
      </c>
      <c r="F654" t="s">
        <v>165</v>
      </c>
      <c r="G654">
        <v>4530</v>
      </c>
      <c r="H654">
        <v>4480</v>
      </c>
      <c r="I654">
        <v>75.900000000000006</v>
      </c>
      <c r="J654">
        <v>1</v>
      </c>
      <c r="K654">
        <v>1080</v>
      </c>
      <c r="L654">
        <v>17.100000000000001</v>
      </c>
      <c r="M654">
        <v>0.5</v>
      </c>
      <c r="N654">
        <v>4.8</v>
      </c>
      <c r="O654">
        <v>5.6</v>
      </c>
      <c r="P654">
        <v>6.5</v>
      </c>
      <c r="Q654">
        <v>1.7</v>
      </c>
      <c r="R654">
        <v>200</v>
      </c>
      <c r="S654">
        <v>29900</v>
      </c>
      <c r="T654">
        <v>43100</v>
      </c>
      <c r="U654">
        <v>53300</v>
      </c>
    </row>
    <row r="655" spans="1:21" x14ac:dyDescent="0.25">
      <c r="A655" t="str">
        <f t="shared" si="10"/>
        <v>2017/20183Female + maleMY</v>
      </c>
      <c r="B655" t="s">
        <v>126</v>
      </c>
      <c r="C655" t="s">
        <v>142</v>
      </c>
      <c r="D655">
        <v>3</v>
      </c>
      <c r="E655" t="s">
        <v>127</v>
      </c>
      <c r="F655" t="s">
        <v>165</v>
      </c>
      <c r="G655">
        <v>4985</v>
      </c>
      <c r="H655">
        <v>4925</v>
      </c>
      <c r="I655">
        <v>73.7</v>
      </c>
      <c r="J655">
        <v>1.2</v>
      </c>
      <c r="K655">
        <v>1295</v>
      </c>
      <c r="L655">
        <v>17.100000000000001</v>
      </c>
      <c r="M655">
        <v>0.9</v>
      </c>
      <c r="N655">
        <v>5.5</v>
      </c>
      <c r="O655">
        <v>6.6</v>
      </c>
      <c r="P655">
        <v>8.3000000000000007</v>
      </c>
      <c r="Q655">
        <v>2.8</v>
      </c>
      <c r="R655">
        <v>240</v>
      </c>
      <c r="S655">
        <v>26300</v>
      </c>
      <c r="T655">
        <v>37200</v>
      </c>
      <c r="U655">
        <v>45400</v>
      </c>
    </row>
    <row r="656" spans="1:21" x14ac:dyDescent="0.25">
      <c r="A656" t="str">
        <f t="shared" si="10"/>
        <v>2017/20181Female + maleMY</v>
      </c>
      <c r="B656" t="s">
        <v>126</v>
      </c>
      <c r="C656" t="s">
        <v>38</v>
      </c>
      <c r="D656">
        <v>1</v>
      </c>
      <c r="E656" t="s">
        <v>127</v>
      </c>
      <c r="F656" t="s">
        <v>165</v>
      </c>
      <c r="G656">
        <v>4095</v>
      </c>
      <c r="H656">
        <v>4065</v>
      </c>
      <c r="I656">
        <v>55.1</v>
      </c>
      <c r="J656">
        <v>0.7</v>
      </c>
      <c r="K656">
        <v>1825</v>
      </c>
      <c r="L656">
        <v>16.5</v>
      </c>
      <c r="M656">
        <v>3</v>
      </c>
      <c r="N656">
        <v>7.9</v>
      </c>
      <c r="O656">
        <v>10.6</v>
      </c>
      <c r="P656">
        <v>25.5</v>
      </c>
      <c r="Q656">
        <v>17.5</v>
      </c>
      <c r="R656">
        <v>285</v>
      </c>
      <c r="S656">
        <v>24500</v>
      </c>
      <c r="T656">
        <v>30700</v>
      </c>
      <c r="U656">
        <v>38000</v>
      </c>
    </row>
    <row r="657" spans="1:21" x14ac:dyDescent="0.25">
      <c r="A657" t="str">
        <f t="shared" si="10"/>
        <v>2017/20185MaleMY</v>
      </c>
      <c r="B657" t="s">
        <v>126</v>
      </c>
      <c r="C657" t="s">
        <v>141</v>
      </c>
      <c r="D657">
        <v>5</v>
      </c>
      <c r="E657" t="s">
        <v>2</v>
      </c>
      <c r="F657" t="s">
        <v>165</v>
      </c>
      <c r="G657">
        <v>2260</v>
      </c>
      <c r="H657">
        <v>2240</v>
      </c>
      <c r="I657">
        <v>75.900000000000006</v>
      </c>
      <c r="J657">
        <v>0.9</v>
      </c>
      <c r="K657">
        <v>540</v>
      </c>
      <c r="L657">
        <v>18</v>
      </c>
      <c r="M657">
        <v>0.6</v>
      </c>
      <c r="N657">
        <v>3.5</v>
      </c>
      <c r="O657">
        <v>4.3</v>
      </c>
      <c r="P657">
        <v>5.4</v>
      </c>
      <c r="Q657">
        <v>1.9</v>
      </c>
      <c r="R657">
        <v>75</v>
      </c>
      <c r="S657">
        <v>34700</v>
      </c>
      <c r="T657">
        <v>48900</v>
      </c>
      <c r="U657">
        <v>57300</v>
      </c>
    </row>
    <row r="658" spans="1:21" x14ac:dyDescent="0.25">
      <c r="A658" t="str">
        <f t="shared" si="10"/>
        <v>2017/20183MaleMY</v>
      </c>
      <c r="B658" t="s">
        <v>126</v>
      </c>
      <c r="C658" t="s">
        <v>142</v>
      </c>
      <c r="D658">
        <v>3</v>
      </c>
      <c r="E658" t="s">
        <v>2</v>
      </c>
      <c r="F658" t="s">
        <v>165</v>
      </c>
      <c r="G658">
        <v>2465</v>
      </c>
      <c r="H658">
        <v>2445</v>
      </c>
      <c r="I658">
        <v>76.2</v>
      </c>
      <c r="J658">
        <v>0.9</v>
      </c>
      <c r="K658">
        <v>585</v>
      </c>
      <c r="L658">
        <v>15.3</v>
      </c>
      <c r="M658">
        <v>0.8</v>
      </c>
      <c r="N658">
        <v>4.9000000000000004</v>
      </c>
      <c r="O658">
        <v>5.9</v>
      </c>
      <c r="P658">
        <v>7.8</v>
      </c>
      <c r="Q658">
        <v>2.9</v>
      </c>
      <c r="R658">
        <v>110</v>
      </c>
      <c r="S658">
        <v>25200</v>
      </c>
      <c r="T658">
        <v>35400</v>
      </c>
      <c r="U658">
        <v>46000</v>
      </c>
    </row>
    <row r="659" spans="1:21" x14ac:dyDescent="0.25">
      <c r="A659" t="str">
        <f t="shared" si="10"/>
        <v>2017/20181MaleMY</v>
      </c>
      <c r="B659" t="s">
        <v>126</v>
      </c>
      <c r="C659" t="s">
        <v>38</v>
      </c>
      <c r="D659">
        <v>1</v>
      </c>
      <c r="E659" t="s">
        <v>2</v>
      </c>
      <c r="F659" t="s">
        <v>165</v>
      </c>
      <c r="G659">
        <v>1885</v>
      </c>
      <c r="H659">
        <v>1880</v>
      </c>
      <c r="I659">
        <v>57.4</v>
      </c>
      <c r="J659">
        <v>0.4</v>
      </c>
      <c r="K659">
        <v>800</v>
      </c>
      <c r="L659">
        <v>16</v>
      </c>
      <c r="M659">
        <v>2.5</v>
      </c>
      <c r="N659">
        <v>6.9</v>
      </c>
      <c r="O659">
        <v>9.5</v>
      </c>
      <c r="P659">
        <v>24.1</v>
      </c>
      <c r="Q659">
        <v>17.100000000000001</v>
      </c>
      <c r="R659">
        <v>120</v>
      </c>
      <c r="S659">
        <v>26300</v>
      </c>
      <c r="T659">
        <v>31400</v>
      </c>
      <c r="U659">
        <v>38300</v>
      </c>
    </row>
    <row r="660" spans="1:21" x14ac:dyDescent="0.25">
      <c r="A660" t="str">
        <f t="shared" si="10"/>
        <v>2017/20185FemaleNG</v>
      </c>
      <c r="B660" t="s">
        <v>126</v>
      </c>
      <c r="C660" t="s">
        <v>141</v>
      </c>
      <c r="D660">
        <v>5</v>
      </c>
      <c r="E660" t="s">
        <v>1</v>
      </c>
      <c r="F660" t="s">
        <v>166</v>
      </c>
      <c r="G660">
        <v>585</v>
      </c>
      <c r="H660">
        <v>580</v>
      </c>
      <c r="I660">
        <v>22.5</v>
      </c>
      <c r="J660">
        <v>1.4</v>
      </c>
      <c r="K660">
        <v>450</v>
      </c>
      <c r="L660">
        <v>53</v>
      </c>
      <c r="M660">
        <v>1.9</v>
      </c>
      <c r="N660">
        <v>17.600000000000001</v>
      </c>
      <c r="O660">
        <v>20.9</v>
      </c>
      <c r="P660">
        <v>22.6</v>
      </c>
      <c r="Q660">
        <v>5</v>
      </c>
      <c r="R660">
        <v>85</v>
      </c>
      <c r="S660">
        <v>17200</v>
      </c>
      <c r="T660">
        <v>27200</v>
      </c>
      <c r="U660">
        <v>34000</v>
      </c>
    </row>
    <row r="661" spans="1:21" x14ac:dyDescent="0.25">
      <c r="A661" t="str">
        <f t="shared" si="10"/>
        <v>2017/20183FemaleNG</v>
      </c>
      <c r="B661" t="s">
        <v>126</v>
      </c>
      <c r="C661" t="s">
        <v>142</v>
      </c>
      <c r="D661">
        <v>3</v>
      </c>
      <c r="E661" t="s">
        <v>1</v>
      </c>
      <c r="F661" t="s">
        <v>166</v>
      </c>
      <c r="G661">
        <v>760</v>
      </c>
      <c r="H661">
        <v>750</v>
      </c>
      <c r="I661">
        <v>22.6</v>
      </c>
      <c r="J661">
        <v>1.4</v>
      </c>
      <c r="K661">
        <v>580</v>
      </c>
      <c r="L661">
        <v>47.8</v>
      </c>
      <c r="M661">
        <v>5.3</v>
      </c>
      <c r="N661">
        <v>15.4</v>
      </c>
      <c r="O661">
        <v>19.600000000000001</v>
      </c>
      <c r="P661">
        <v>24.2</v>
      </c>
      <c r="Q661">
        <v>8.8000000000000007</v>
      </c>
      <c r="R661">
        <v>95</v>
      </c>
      <c r="S661">
        <v>17100</v>
      </c>
      <c r="T661">
        <v>25700</v>
      </c>
      <c r="U661">
        <v>32500</v>
      </c>
    </row>
    <row r="662" spans="1:21" x14ac:dyDescent="0.25">
      <c r="A662" t="str">
        <f t="shared" si="10"/>
        <v>2017/20181FemaleNG</v>
      </c>
      <c r="B662" t="s">
        <v>126</v>
      </c>
      <c r="C662" t="s">
        <v>38</v>
      </c>
      <c r="D662">
        <v>1</v>
      </c>
      <c r="E662" t="s">
        <v>1</v>
      </c>
      <c r="F662" t="s">
        <v>166</v>
      </c>
      <c r="G662">
        <v>930</v>
      </c>
      <c r="H662">
        <v>920</v>
      </c>
      <c r="I662">
        <v>17</v>
      </c>
      <c r="J662">
        <v>1.1000000000000001</v>
      </c>
      <c r="K662">
        <v>765</v>
      </c>
      <c r="L662">
        <v>31.8</v>
      </c>
      <c r="M662">
        <v>6</v>
      </c>
      <c r="N662">
        <v>13.4</v>
      </c>
      <c r="O662">
        <v>24.6</v>
      </c>
      <c r="P662">
        <v>45.3</v>
      </c>
      <c r="Q662">
        <v>31.9</v>
      </c>
      <c r="R662">
        <v>95</v>
      </c>
      <c r="S662">
        <v>9900</v>
      </c>
      <c r="T662">
        <v>22400</v>
      </c>
      <c r="U662">
        <v>30000</v>
      </c>
    </row>
    <row r="663" spans="1:21" x14ac:dyDescent="0.25">
      <c r="A663" t="str">
        <f t="shared" si="10"/>
        <v>2017/20185Female + maleNG</v>
      </c>
      <c r="B663" t="s">
        <v>126</v>
      </c>
      <c r="C663" t="s">
        <v>141</v>
      </c>
      <c r="D663">
        <v>5</v>
      </c>
      <c r="E663" t="s">
        <v>127</v>
      </c>
      <c r="F663" t="s">
        <v>166</v>
      </c>
      <c r="G663">
        <v>1495</v>
      </c>
      <c r="H663">
        <v>1470</v>
      </c>
      <c r="I663">
        <v>23.1</v>
      </c>
      <c r="J663">
        <v>1.6</v>
      </c>
      <c r="K663">
        <v>1130</v>
      </c>
      <c r="L663">
        <v>51</v>
      </c>
      <c r="M663">
        <v>1.7</v>
      </c>
      <c r="N663">
        <v>18.8</v>
      </c>
      <c r="O663">
        <v>22.4</v>
      </c>
      <c r="P663">
        <v>24.2</v>
      </c>
      <c r="Q663">
        <v>5.4</v>
      </c>
      <c r="R663">
        <v>235</v>
      </c>
      <c r="S663">
        <v>16100</v>
      </c>
      <c r="T663">
        <v>27000</v>
      </c>
      <c r="U663">
        <v>36500</v>
      </c>
    </row>
    <row r="664" spans="1:21" x14ac:dyDescent="0.25">
      <c r="A664" t="str">
        <f t="shared" si="10"/>
        <v>2017/20183Female + maleNG</v>
      </c>
      <c r="B664" t="s">
        <v>126</v>
      </c>
      <c r="C664" t="s">
        <v>142</v>
      </c>
      <c r="D664">
        <v>3</v>
      </c>
      <c r="E664" t="s">
        <v>127</v>
      </c>
      <c r="F664" t="s">
        <v>166</v>
      </c>
      <c r="G664">
        <v>1700</v>
      </c>
      <c r="H664">
        <v>1680</v>
      </c>
      <c r="I664">
        <v>24.2</v>
      </c>
      <c r="J664">
        <v>1.3</v>
      </c>
      <c r="K664">
        <v>1275</v>
      </c>
      <c r="L664">
        <v>46.9</v>
      </c>
      <c r="M664">
        <v>4.8</v>
      </c>
      <c r="N664">
        <v>15.1</v>
      </c>
      <c r="O664">
        <v>19.100000000000001</v>
      </c>
      <c r="P664">
        <v>24.2</v>
      </c>
      <c r="Q664">
        <v>9.1</v>
      </c>
      <c r="R664">
        <v>210</v>
      </c>
      <c r="S664">
        <v>15700</v>
      </c>
      <c r="T664">
        <v>24500</v>
      </c>
      <c r="U664">
        <v>32100</v>
      </c>
    </row>
    <row r="665" spans="1:21" x14ac:dyDescent="0.25">
      <c r="A665" t="str">
        <f t="shared" si="10"/>
        <v>2017/20181Female + maleNG</v>
      </c>
      <c r="B665" t="s">
        <v>126</v>
      </c>
      <c r="C665" t="s">
        <v>38</v>
      </c>
      <c r="D665">
        <v>1</v>
      </c>
      <c r="E665" t="s">
        <v>127</v>
      </c>
      <c r="F665" t="s">
        <v>166</v>
      </c>
      <c r="G665">
        <v>1925</v>
      </c>
      <c r="H665">
        <v>1905</v>
      </c>
      <c r="I665">
        <v>18.5</v>
      </c>
      <c r="J665">
        <v>1</v>
      </c>
      <c r="K665">
        <v>1555</v>
      </c>
      <c r="L665">
        <v>29.4</v>
      </c>
      <c r="M665">
        <v>5.8</v>
      </c>
      <c r="N665">
        <v>12.9</v>
      </c>
      <c r="O665">
        <v>25.4</v>
      </c>
      <c r="P665">
        <v>46.4</v>
      </c>
      <c r="Q665">
        <v>33.5</v>
      </c>
      <c r="R665">
        <v>180</v>
      </c>
      <c r="S665">
        <v>12400</v>
      </c>
      <c r="T665">
        <v>21900</v>
      </c>
      <c r="U665">
        <v>29200</v>
      </c>
    </row>
    <row r="666" spans="1:21" x14ac:dyDescent="0.25">
      <c r="A666" t="str">
        <f t="shared" si="10"/>
        <v>2017/20185MaleNG</v>
      </c>
      <c r="B666" t="s">
        <v>126</v>
      </c>
      <c r="C666" t="s">
        <v>141</v>
      </c>
      <c r="D666">
        <v>5</v>
      </c>
      <c r="E666" t="s">
        <v>2</v>
      </c>
      <c r="F666" t="s">
        <v>166</v>
      </c>
      <c r="G666">
        <v>905</v>
      </c>
      <c r="H666">
        <v>890</v>
      </c>
      <c r="I666">
        <v>23.6</v>
      </c>
      <c r="J666">
        <v>1.8</v>
      </c>
      <c r="K666">
        <v>680</v>
      </c>
      <c r="L666">
        <v>49.6</v>
      </c>
      <c r="M666">
        <v>1.6</v>
      </c>
      <c r="N666">
        <v>19.600000000000001</v>
      </c>
      <c r="O666">
        <v>23.3</v>
      </c>
      <c r="P666">
        <v>25.3</v>
      </c>
      <c r="Q666">
        <v>5.6</v>
      </c>
      <c r="R666">
        <v>150</v>
      </c>
      <c r="S666">
        <v>15700</v>
      </c>
      <c r="T666">
        <v>27000</v>
      </c>
      <c r="U666">
        <v>38300</v>
      </c>
    </row>
    <row r="667" spans="1:21" x14ac:dyDescent="0.25">
      <c r="A667" t="str">
        <f t="shared" si="10"/>
        <v>2017/20183MaleNG</v>
      </c>
      <c r="B667" t="s">
        <v>126</v>
      </c>
      <c r="C667" t="s">
        <v>142</v>
      </c>
      <c r="D667">
        <v>3</v>
      </c>
      <c r="E667" t="s">
        <v>2</v>
      </c>
      <c r="F667" t="s">
        <v>166</v>
      </c>
      <c r="G667">
        <v>940</v>
      </c>
      <c r="H667">
        <v>930</v>
      </c>
      <c r="I667">
        <v>25.4</v>
      </c>
      <c r="J667">
        <v>1.2</v>
      </c>
      <c r="K667">
        <v>695</v>
      </c>
      <c r="L667">
        <v>46.2</v>
      </c>
      <c r="M667">
        <v>4.3</v>
      </c>
      <c r="N667">
        <v>14.7</v>
      </c>
      <c r="O667">
        <v>18.7</v>
      </c>
      <c r="P667">
        <v>24.1</v>
      </c>
      <c r="Q667">
        <v>9.4</v>
      </c>
      <c r="R667">
        <v>115</v>
      </c>
      <c r="S667">
        <v>14600</v>
      </c>
      <c r="T667">
        <v>23400</v>
      </c>
      <c r="U667">
        <v>32100</v>
      </c>
    </row>
    <row r="668" spans="1:21" x14ac:dyDescent="0.25">
      <c r="A668" t="str">
        <f t="shared" si="10"/>
        <v>2017/20181MaleNG</v>
      </c>
      <c r="B668" t="s">
        <v>126</v>
      </c>
      <c r="C668" t="s">
        <v>38</v>
      </c>
      <c r="D668">
        <v>1</v>
      </c>
      <c r="E668" t="s">
        <v>2</v>
      </c>
      <c r="F668" t="s">
        <v>166</v>
      </c>
      <c r="G668">
        <v>995</v>
      </c>
      <c r="H668">
        <v>985</v>
      </c>
      <c r="I668">
        <v>19.899999999999999</v>
      </c>
      <c r="J668">
        <v>0.9</v>
      </c>
      <c r="K668">
        <v>790</v>
      </c>
      <c r="L668">
        <v>27.2</v>
      </c>
      <c r="M668">
        <v>5.6</v>
      </c>
      <c r="N668">
        <v>12.5</v>
      </c>
      <c r="O668">
        <v>26.1</v>
      </c>
      <c r="P668">
        <v>47.4</v>
      </c>
      <c r="Q668">
        <v>35</v>
      </c>
      <c r="R668">
        <v>85</v>
      </c>
      <c r="S668">
        <v>13400</v>
      </c>
      <c r="T668">
        <v>20400</v>
      </c>
      <c r="U668">
        <v>27400</v>
      </c>
    </row>
    <row r="669" spans="1:21" x14ac:dyDescent="0.25">
      <c r="A669" t="str">
        <f t="shared" si="10"/>
        <v>2017/20185FemaleNO</v>
      </c>
      <c r="B669" t="s">
        <v>126</v>
      </c>
      <c r="C669" t="s">
        <v>141</v>
      </c>
      <c r="D669">
        <v>5</v>
      </c>
      <c r="E669" t="s">
        <v>1</v>
      </c>
      <c r="F669" t="s">
        <v>167</v>
      </c>
      <c r="G669">
        <v>460</v>
      </c>
      <c r="H669">
        <v>445</v>
      </c>
      <c r="I669">
        <v>58.7</v>
      </c>
      <c r="J669">
        <v>3.7</v>
      </c>
      <c r="K669">
        <v>185</v>
      </c>
      <c r="L669">
        <v>20.3</v>
      </c>
      <c r="M669">
        <v>4.3</v>
      </c>
      <c r="N669">
        <v>14.7</v>
      </c>
      <c r="O669">
        <v>15.1</v>
      </c>
      <c r="P669">
        <v>16.7</v>
      </c>
      <c r="Q669">
        <v>2</v>
      </c>
      <c r="R669">
        <v>60</v>
      </c>
      <c r="S669">
        <v>15300</v>
      </c>
      <c r="T669">
        <v>23400</v>
      </c>
      <c r="U669">
        <v>30700</v>
      </c>
    </row>
    <row r="670" spans="1:21" x14ac:dyDescent="0.25">
      <c r="A670" t="str">
        <f t="shared" si="10"/>
        <v>2017/20183FemaleNO</v>
      </c>
      <c r="B670" t="s">
        <v>126</v>
      </c>
      <c r="C670" t="s">
        <v>142</v>
      </c>
      <c r="D670">
        <v>3</v>
      </c>
      <c r="E670" t="s">
        <v>1</v>
      </c>
      <c r="F670" t="s">
        <v>167</v>
      </c>
      <c r="G670">
        <v>605</v>
      </c>
      <c r="H670">
        <v>590</v>
      </c>
      <c r="I670">
        <v>57.6</v>
      </c>
      <c r="J670">
        <v>2.2000000000000002</v>
      </c>
      <c r="K670">
        <v>250</v>
      </c>
      <c r="L670">
        <v>18.100000000000001</v>
      </c>
      <c r="M670">
        <v>3.2</v>
      </c>
      <c r="N670">
        <v>15.8</v>
      </c>
      <c r="O670">
        <v>18.3</v>
      </c>
      <c r="P670">
        <v>21</v>
      </c>
      <c r="Q670">
        <v>5.3</v>
      </c>
      <c r="R670">
        <v>85</v>
      </c>
      <c r="S670">
        <v>20800</v>
      </c>
      <c r="T670">
        <v>25200</v>
      </c>
      <c r="U670">
        <v>31400</v>
      </c>
    </row>
    <row r="671" spans="1:21" x14ac:dyDescent="0.25">
      <c r="A671" t="str">
        <f t="shared" si="10"/>
        <v>2017/20181FemaleNO</v>
      </c>
      <c r="B671" t="s">
        <v>126</v>
      </c>
      <c r="C671" t="s">
        <v>38</v>
      </c>
      <c r="D671">
        <v>1</v>
      </c>
      <c r="E671" t="s">
        <v>1</v>
      </c>
      <c r="F671" t="s">
        <v>167</v>
      </c>
      <c r="G671">
        <v>670</v>
      </c>
      <c r="H671">
        <v>665</v>
      </c>
      <c r="I671">
        <v>42.6</v>
      </c>
      <c r="J671">
        <v>0.9</v>
      </c>
      <c r="K671">
        <v>380</v>
      </c>
      <c r="L671">
        <v>13.1</v>
      </c>
      <c r="M671">
        <v>5.3</v>
      </c>
      <c r="N671">
        <v>16.5</v>
      </c>
      <c r="O671">
        <v>23.2</v>
      </c>
      <c r="P671">
        <v>39.1</v>
      </c>
      <c r="Q671">
        <v>22.6</v>
      </c>
      <c r="R671">
        <v>100</v>
      </c>
      <c r="S671">
        <v>14600</v>
      </c>
      <c r="T671">
        <v>19700</v>
      </c>
      <c r="U671">
        <v>25200</v>
      </c>
    </row>
    <row r="672" spans="1:21" x14ac:dyDescent="0.25">
      <c r="A672" t="str">
        <f t="shared" si="10"/>
        <v>2017/20185Female + maleNO</v>
      </c>
      <c r="B672" t="s">
        <v>126</v>
      </c>
      <c r="C672" t="s">
        <v>141</v>
      </c>
      <c r="D672">
        <v>5</v>
      </c>
      <c r="E672" t="s">
        <v>127</v>
      </c>
      <c r="F672" t="s">
        <v>167</v>
      </c>
      <c r="G672">
        <v>730</v>
      </c>
      <c r="H672">
        <v>700</v>
      </c>
      <c r="I672">
        <v>64.900000000000006</v>
      </c>
      <c r="J672">
        <v>3.8</v>
      </c>
      <c r="K672">
        <v>245</v>
      </c>
      <c r="L672">
        <v>17</v>
      </c>
      <c r="M672">
        <v>3.4</v>
      </c>
      <c r="N672">
        <v>12.9</v>
      </c>
      <c r="O672">
        <v>13.6</v>
      </c>
      <c r="P672">
        <v>14.7</v>
      </c>
      <c r="Q672">
        <v>1.9</v>
      </c>
      <c r="R672">
        <v>85</v>
      </c>
      <c r="S672">
        <v>16800</v>
      </c>
      <c r="T672">
        <v>26300</v>
      </c>
      <c r="U672">
        <v>39800</v>
      </c>
    </row>
    <row r="673" spans="1:21" x14ac:dyDescent="0.25">
      <c r="A673" t="str">
        <f t="shared" si="10"/>
        <v>2017/20183Female + maleNO</v>
      </c>
      <c r="B673" t="s">
        <v>126</v>
      </c>
      <c r="C673" t="s">
        <v>142</v>
      </c>
      <c r="D673">
        <v>3</v>
      </c>
      <c r="E673" t="s">
        <v>127</v>
      </c>
      <c r="F673" t="s">
        <v>167</v>
      </c>
      <c r="G673">
        <v>930</v>
      </c>
      <c r="H673">
        <v>915</v>
      </c>
      <c r="I673">
        <v>62.3</v>
      </c>
      <c r="J673">
        <v>2</v>
      </c>
      <c r="K673">
        <v>345</v>
      </c>
      <c r="L673">
        <v>15.2</v>
      </c>
      <c r="M673">
        <v>2.7</v>
      </c>
      <c r="N673">
        <v>15.1</v>
      </c>
      <c r="O673">
        <v>17.399999999999999</v>
      </c>
      <c r="P673">
        <v>19.7</v>
      </c>
      <c r="Q673">
        <v>4.5999999999999996</v>
      </c>
      <c r="R673">
        <v>125</v>
      </c>
      <c r="S673">
        <v>17900</v>
      </c>
      <c r="T673">
        <v>25600</v>
      </c>
      <c r="U673">
        <v>32800</v>
      </c>
    </row>
    <row r="674" spans="1:21" x14ac:dyDescent="0.25">
      <c r="A674" t="str">
        <f t="shared" si="10"/>
        <v>2017/20181Female + maleNO</v>
      </c>
      <c r="B674" t="s">
        <v>126</v>
      </c>
      <c r="C674" t="s">
        <v>38</v>
      </c>
      <c r="D674">
        <v>1</v>
      </c>
      <c r="E674" t="s">
        <v>127</v>
      </c>
      <c r="F674" t="s">
        <v>167</v>
      </c>
      <c r="G674">
        <v>955</v>
      </c>
      <c r="H674">
        <v>940</v>
      </c>
      <c r="I674">
        <v>45.4</v>
      </c>
      <c r="J674">
        <v>1.5</v>
      </c>
      <c r="K674">
        <v>515</v>
      </c>
      <c r="L674">
        <v>11.9</v>
      </c>
      <c r="M674">
        <v>4.8</v>
      </c>
      <c r="N674">
        <v>14.8</v>
      </c>
      <c r="O674">
        <v>20.6</v>
      </c>
      <c r="P674">
        <v>37.9</v>
      </c>
      <c r="Q674">
        <v>23.1</v>
      </c>
      <c r="R674">
        <v>125</v>
      </c>
      <c r="S674">
        <v>15700</v>
      </c>
      <c r="T674">
        <v>20800</v>
      </c>
      <c r="U674">
        <v>25900</v>
      </c>
    </row>
    <row r="675" spans="1:21" x14ac:dyDescent="0.25">
      <c r="A675" t="str">
        <f t="shared" si="10"/>
        <v>2017/20185MaleNO</v>
      </c>
      <c r="B675" t="s">
        <v>126</v>
      </c>
      <c r="C675" t="s">
        <v>141</v>
      </c>
      <c r="D675">
        <v>5</v>
      </c>
      <c r="E675" t="s">
        <v>2</v>
      </c>
      <c r="F675" t="s">
        <v>167</v>
      </c>
      <c r="G675">
        <v>270</v>
      </c>
      <c r="H675">
        <v>255</v>
      </c>
      <c r="I675">
        <v>75.5</v>
      </c>
      <c r="J675">
        <v>4.0999999999999996</v>
      </c>
      <c r="K675">
        <v>65</v>
      </c>
      <c r="L675">
        <v>11.3</v>
      </c>
      <c r="M675">
        <v>1.9</v>
      </c>
      <c r="N675">
        <v>9.6999999999999993</v>
      </c>
      <c r="O675">
        <v>10.9</v>
      </c>
      <c r="P675">
        <v>11.3</v>
      </c>
      <c r="Q675">
        <v>1.6</v>
      </c>
      <c r="R675">
        <v>25</v>
      </c>
      <c r="S675">
        <v>33300</v>
      </c>
      <c r="T675">
        <v>39800</v>
      </c>
      <c r="U675">
        <v>47100</v>
      </c>
    </row>
    <row r="676" spans="1:21" x14ac:dyDescent="0.25">
      <c r="A676" t="str">
        <f t="shared" si="10"/>
        <v>2017/20183MaleNO</v>
      </c>
      <c r="B676" t="s">
        <v>126</v>
      </c>
      <c r="C676" t="s">
        <v>142</v>
      </c>
      <c r="D676">
        <v>3</v>
      </c>
      <c r="E676" t="s">
        <v>2</v>
      </c>
      <c r="F676" t="s">
        <v>167</v>
      </c>
      <c r="G676">
        <v>330</v>
      </c>
      <c r="H676">
        <v>325</v>
      </c>
      <c r="I676">
        <v>70.900000000000006</v>
      </c>
      <c r="J676">
        <v>1.8</v>
      </c>
      <c r="K676">
        <v>95</v>
      </c>
      <c r="L676">
        <v>9.9</v>
      </c>
      <c r="M676">
        <v>1.9</v>
      </c>
      <c r="N676">
        <v>13.9</v>
      </c>
      <c r="O676">
        <v>15.8</v>
      </c>
      <c r="P676">
        <v>17.3</v>
      </c>
      <c r="Q676">
        <v>3.4</v>
      </c>
      <c r="R676">
        <v>40</v>
      </c>
      <c r="S676">
        <v>14400</v>
      </c>
      <c r="T676">
        <v>27900</v>
      </c>
      <c r="U676">
        <v>34700</v>
      </c>
    </row>
    <row r="677" spans="1:21" x14ac:dyDescent="0.25">
      <c r="A677" t="str">
        <f t="shared" si="10"/>
        <v>2017/20181MaleNO</v>
      </c>
      <c r="B677" t="s">
        <v>126</v>
      </c>
      <c r="C677" t="s">
        <v>38</v>
      </c>
      <c r="D677">
        <v>1</v>
      </c>
      <c r="E677" t="s">
        <v>2</v>
      </c>
      <c r="F677" t="s">
        <v>167</v>
      </c>
      <c r="G677">
        <v>285</v>
      </c>
      <c r="H677">
        <v>275</v>
      </c>
      <c r="I677">
        <v>52.4</v>
      </c>
      <c r="J677">
        <v>2.8</v>
      </c>
      <c r="K677">
        <v>130</v>
      </c>
      <c r="L677">
        <v>9.1</v>
      </c>
      <c r="M677">
        <v>3.6</v>
      </c>
      <c r="N677">
        <v>10.5</v>
      </c>
      <c r="O677">
        <v>14.5</v>
      </c>
      <c r="P677">
        <v>34.9</v>
      </c>
      <c r="Q677">
        <v>24.4</v>
      </c>
      <c r="R677">
        <v>25</v>
      </c>
      <c r="S677">
        <v>18900</v>
      </c>
      <c r="T677">
        <v>23200</v>
      </c>
      <c r="U677">
        <v>28900</v>
      </c>
    </row>
    <row r="678" spans="1:21" x14ac:dyDescent="0.25">
      <c r="A678" t="str">
        <f t="shared" si="10"/>
        <v>2017/20185FemalePL</v>
      </c>
      <c r="B678" t="s">
        <v>126</v>
      </c>
      <c r="C678" t="s">
        <v>141</v>
      </c>
      <c r="D678">
        <v>5</v>
      </c>
      <c r="E678" t="s">
        <v>1</v>
      </c>
      <c r="F678" t="s">
        <v>196</v>
      </c>
      <c r="G678">
        <v>625</v>
      </c>
      <c r="H678">
        <v>590</v>
      </c>
      <c r="I678">
        <v>11.5</v>
      </c>
      <c r="J678">
        <v>5.3</v>
      </c>
      <c r="K678">
        <v>525</v>
      </c>
      <c r="L678">
        <v>20.8</v>
      </c>
      <c r="M678">
        <v>4.0999999999999996</v>
      </c>
      <c r="N678">
        <v>55.9</v>
      </c>
      <c r="O678">
        <v>63.2</v>
      </c>
      <c r="P678">
        <v>63.7</v>
      </c>
      <c r="Q678">
        <v>7.8</v>
      </c>
      <c r="R678">
        <v>310</v>
      </c>
      <c r="S678">
        <v>19600</v>
      </c>
      <c r="T678">
        <v>25800</v>
      </c>
      <c r="U678">
        <v>35400</v>
      </c>
    </row>
    <row r="679" spans="1:21" x14ac:dyDescent="0.25">
      <c r="A679" t="str">
        <f t="shared" si="10"/>
        <v>2017/20183FemalePL</v>
      </c>
      <c r="B679" t="s">
        <v>126</v>
      </c>
      <c r="C679" t="s">
        <v>142</v>
      </c>
      <c r="D679">
        <v>3</v>
      </c>
      <c r="E679" t="s">
        <v>1</v>
      </c>
      <c r="F679" t="s">
        <v>196</v>
      </c>
      <c r="G679">
        <v>485</v>
      </c>
      <c r="H679">
        <v>465</v>
      </c>
      <c r="I679">
        <v>8</v>
      </c>
      <c r="J679">
        <v>4.0999999999999996</v>
      </c>
      <c r="K679">
        <v>425</v>
      </c>
      <c r="L679">
        <v>20.5</v>
      </c>
      <c r="M679">
        <v>5</v>
      </c>
      <c r="N679">
        <v>50.6</v>
      </c>
      <c r="O679">
        <v>62.5</v>
      </c>
      <c r="P679">
        <v>66.599999999999994</v>
      </c>
      <c r="Q679">
        <v>15.9</v>
      </c>
      <c r="R679">
        <v>220</v>
      </c>
      <c r="S679">
        <v>17500</v>
      </c>
      <c r="T679">
        <v>25200</v>
      </c>
      <c r="U679">
        <v>32500</v>
      </c>
    </row>
    <row r="680" spans="1:21" x14ac:dyDescent="0.25">
      <c r="A680" t="str">
        <f t="shared" si="10"/>
        <v>2017/20181FemalePL</v>
      </c>
      <c r="B680" t="s">
        <v>126</v>
      </c>
      <c r="C680" t="s">
        <v>38</v>
      </c>
      <c r="D680">
        <v>1</v>
      </c>
      <c r="E680" t="s">
        <v>1</v>
      </c>
      <c r="F680" t="s">
        <v>196</v>
      </c>
      <c r="G680">
        <v>430</v>
      </c>
      <c r="H680">
        <v>420</v>
      </c>
      <c r="I680">
        <v>5.7</v>
      </c>
      <c r="J680">
        <v>2.6</v>
      </c>
      <c r="K680">
        <v>395</v>
      </c>
      <c r="L680">
        <v>16.3</v>
      </c>
      <c r="M680">
        <v>7.9</v>
      </c>
      <c r="N680">
        <v>40.9</v>
      </c>
      <c r="O680">
        <v>61.5</v>
      </c>
      <c r="P680">
        <v>70.099999999999994</v>
      </c>
      <c r="Q680">
        <v>29.2</v>
      </c>
      <c r="R680">
        <v>160</v>
      </c>
      <c r="S680">
        <v>15700</v>
      </c>
      <c r="T680">
        <v>19700</v>
      </c>
      <c r="U680">
        <v>24100</v>
      </c>
    </row>
    <row r="681" spans="1:21" x14ac:dyDescent="0.25">
      <c r="A681" t="str">
        <f t="shared" si="10"/>
        <v>2017/20185Female + malePL</v>
      </c>
      <c r="B681" t="s">
        <v>126</v>
      </c>
      <c r="C681" t="s">
        <v>141</v>
      </c>
      <c r="D681">
        <v>5</v>
      </c>
      <c r="E681" t="s">
        <v>127</v>
      </c>
      <c r="F681" t="s">
        <v>196</v>
      </c>
      <c r="G681">
        <v>975</v>
      </c>
      <c r="H681">
        <v>910</v>
      </c>
      <c r="I681">
        <v>13.3</v>
      </c>
      <c r="J681">
        <v>6.5</v>
      </c>
      <c r="K681">
        <v>790</v>
      </c>
      <c r="L681">
        <v>23.5</v>
      </c>
      <c r="M681">
        <v>3.8</v>
      </c>
      <c r="N681">
        <v>51.9</v>
      </c>
      <c r="O681">
        <v>58.6</v>
      </c>
      <c r="P681">
        <v>59.4</v>
      </c>
      <c r="Q681">
        <v>7.6</v>
      </c>
      <c r="R681">
        <v>440</v>
      </c>
      <c r="S681">
        <v>20100</v>
      </c>
      <c r="T681">
        <v>27000</v>
      </c>
      <c r="U681">
        <v>37600</v>
      </c>
    </row>
    <row r="682" spans="1:21" x14ac:dyDescent="0.25">
      <c r="A682" t="str">
        <f t="shared" si="10"/>
        <v>2017/20183Female + malePL</v>
      </c>
      <c r="B682" t="s">
        <v>126</v>
      </c>
      <c r="C682" t="s">
        <v>142</v>
      </c>
      <c r="D682">
        <v>3</v>
      </c>
      <c r="E682" t="s">
        <v>127</v>
      </c>
      <c r="F682" t="s">
        <v>196</v>
      </c>
      <c r="G682">
        <v>755</v>
      </c>
      <c r="H682">
        <v>710</v>
      </c>
      <c r="I682">
        <v>9</v>
      </c>
      <c r="J682">
        <v>6.1</v>
      </c>
      <c r="K682">
        <v>645</v>
      </c>
      <c r="L682">
        <v>24.1</v>
      </c>
      <c r="M682">
        <v>4.2</v>
      </c>
      <c r="N682">
        <v>48.1</v>
      </c>
      <c r="O682">
        <v>57.5</v>
      </c>
      <c r="P682">
        <v>62.6</v>
      </c>
      <c r="Q682">
        <v>14.5</v>
      </c>
      <c r="R682">
        <v>320</v>
      </c>
      <c r="S682">
        <v>19700</v>
      </c>
      <c r="T682">
        <v>26600</v>
      </c>
      <c r="U682">
        <v>34700</v>
      </c>
    </row>
    <row r="683" spans="1:21" x14ac:dyDescent="0.25">
      <c r="A683" t="str">
        <f t="shared" si="10"/>
        <v>2017/20181Female + malePL</v>
      </c>
      <c r="B683" t="s">
        <v>126</v>
      </c>
      <c r="C683" t="s">
        <v>38</v>
      </c>
      <c r="D683">
        <v>1</v>
      </c>
      <c r="E683" t="s">
        <v>127</v>
      </c>
      <c r="F683" t="s">
        <v>196</v>
      </c>
      <c r="G683">
        <v>720</v>
      </c>
      <c r="H683">
        <v>695</v>
      </c>
      <c r="I683">
        <v>7.6</v>
      </c>
      <c r="J683">
        <v>3.5</v>
      </c>
      <c r="K683">
        <v>640</v>
      </c>
      <c r="L683">
        <v>15.6</v>
      </c>
      <c r="M683">
        <v>6.8</v>
      </c>
      <c r="N683">
        <v>38.5</v>
      </c>
      <c r="O683">
        <v>58.4</v>
      </c>
      <c r="P683">
        <v>70</v>
      </c>
      <c r="Q683">
        <v>31.5</v>
      </c>
      <c r="R683">
        <v>245</v>
      </c>
      <c r="S683">
        <v>16400</v>
      </c>
      <c r="T683">
        <v>20800</v>
      </c>
      <c r="U683">
        <v>27400</v>
      </c>
    </row>
    <row r="684" spans="1:21" x14ac:dyDescent="0.25">
      <c r="A684" t="str">
        <f t="shared" si="10"/>
        <v>2017/20185MalePL</v>
      </c>
      <c r="B684" t="s">
        <v>126</v>
      </c>
      <c r="C684" t="s">
        <v>141</v>
      </c>
      <c r="D684">
        <v>5</v>
      </c>
      <c r="E684" t="s">
        <v>2</v>
      </c>
      <c r="F684" t="s">
        <v>196</v>
      </c>
      <c r="G684">
        <v>350</v>
      </c>
      <c r="H684">
        <v>320</v>
      </c>
      <c r="I684">
        <v>16.600000000000001</v>
      </c>
      <c r="J684">
        <v>8.6</v>
      </c>
      <c r="K684">
        <v>265</v>
      </c>
      <c r="L684">
        <v>28.4</v>
      </c>
      <c r="M684">
        <v>3.4</v>
      </c>
      <c r="N684">
        <v>44.4</v>
      </c>
      <c r="O684">
        <v>50</v>
      </c>
      <c r="P684">
        <v>51.6</v>
      </c>
      <c r="Q684">
        <v>7.2</v>
      </c>
      <c r="R684">
        <v>130</v>
      </c>
      <c r="S684">
        <v>21900</v>
      </c>
      <c r="T684">
        <v>30700</v>
      </c>
      <c r="U684">
        <v>44900</v>
      </c>
    </row>
    <row r="685" spans="1:21" x14ac:dyDescent="0.25">
      <c r="A685" t="str">
        <f t="shared" si="10"/>
        <v>2017/20183MalePL</v>
      </c>
      <c r="B685" t="s">
        <v>126</v>
      </c>
      <c r="C685" t="s">
        <v>142</v>
      </c>
      <c r="D685">
        <v>3</v>
      </c>
      <c r="E685" t="s">
        <v>2</v>
      </c>
      <c r="F685" t="s">
        <v>196</v>
      </c>
      <c r="G685">
        <v>270</v>
      </c>
      <c r="H685">
        <v>245</v>
      </c>
      <c r="I685">
        <v>11</v>
      </c>
      <c r="J685">
        <v>9.6</v>
      </c>
      <c r="K685">
        <v>220</v>
      </c>
      <c r="L685">
        <v>31</v>
      </c>
      <c r="M685">
        <v>2.9</v>
      </c>
      <c r="N685">
        <v>43.3</v>
      </c>
      <c r="O685">
        <v>48.2</v>
      </c>
      <c r="P685">
        <v>55.1</v>
      </c>
      <c r="Q685">
        <v>11.8</v>
      </c>
      <c r="R685">
        <v>100</v>
      </c>
      <c r="S685">
        <v>23000</v>
      </c>
      <c r="T685">
        <v>30700</v>
      </c>
      <c r="U685">
        <v>41200</v>
      </c>
    </row>
    <row r="686" spans="1:21" x14ac:dyDescent="0.25">
      <c r="A686" t="str">
        <f t="shared" si="10"/>
        <v>2017/20181MalePL</v>
      </c>
      <c r="B686" t="s">
        <v>126</v>
      </c>
      <c r="C686" t="s">
        <v>38</v>
      </c>
      <c r="D686">
        <v>1</v>
      </c>
      <c r="E686" t="s">
        <v>2</v>
      </c>
      <c r="F686" t="s">
        <v>196</v>
      </c>
      <c r="G686">
        <v>290</v>
      </c>
      <c r="H686">
        <v>275</v>
      </c>
      <c r="I686">
        <v>10.5</v>
      </c>
      <c r="J686">
        <v>4.8</v>
      </c>
      <c r="K686">
        <v>245</v>
      </c>
      <c r="L686">
        <v>14.5</v>
      </c>
      <c r="M686">
        <v>5.0999999999999996</v>
      </c>
      <c r="N686">
        <v>34.9</v>
      </c>
      <c r="O686">
        <v>53.8</v>
      </c>
      <c r="P686">
        <v>69.8</v>
      </c>
      <c r="Q686">
        <v>34.9</v>
      </c>
      <c r="R686">
        <v>90</v>
      </c>
      <c r="S686">
        <v>18900</v>
      </c>
      <c r="T686">
        <v>24100</v>
      </c>
      <c r="U686">
        <v>31500</v>
      </c>
    </row>
    <row r="687" spans="1:21" x14ac:dyDescent="0.25">
      <c r="A687" t="str">
        <f t="shared" si="10"/>
        <v>2017/20185FemaleRO</v>
      </c>
      <c r="B687" t="s">
        <v>126</v>
      </c>
      <c r="C687" t="s">
        <v>141</v>
      </c>
      <c r="D687">
        <v>5</v>
      </c>
      <c r="E687" t="s">
        <v>1</v>
      </c>
      <c r="F687" t="s">
        <v>168</v>
      </c>
      <c r="G687">
        <v>425</v>
      </c>
      <c r="H687">
        <v>415</v>
      </c>
      <c r="I687">
        <v>14.5</v>
      </c>
      <c r="J687">
        <v>2.1</v>
      </c>
      <c r="K687">
        <v>355</v>
      </c>
      <c r="L687">
        <v>18.399999999999999</v>
      </c>
      <c r="M687">
        <v>3.1</v>
      </c>
      <c r="N687">
        <v>52.2</v>
      </c>
      <c r="O687">
        <v>61.8</v>
      </c>
      <c r="P687">
        <v>64</v>
      </c>
      <c r="Q687">
        <v>11.8</v>
      </c>
      <c r="R687">
        <v>205</v>
      </c>
      <c r="S687">
        <v>20800</v>
      </c>
      <c r="T687">
        <v>29600</v>
      </c>
      <c r="U687">
        <v>40900</v>
      </c>
    </row>
    <row r="688" spans="1:21" x14ac:dyDescent="0.25">
      <c r="A688" t="str">
        <f t="shared" si="10"/>
        <v>2017/20183FemaleRO</v>
      </c>
      <c r="B688" t="s">
        <v>126</v>
      </c>
      <c r="C688" t="s">
        <v>142</v>
      </c>
      <c r="D688">
        <v>3</v>
      </c>
      <c r="E688" t="s">
        <v>1</v>
      </c>
      <c r="F688" t="s">
        <v>168</v>
      </c>
      <c r="G688">
        <v>650</v>
      </c>
      <c r="H688">
        <v>640</v>
      </c>
      <c r="I688">
        <v>8.1</v>
      </c>
      <c r="J688">
        <v>1.5</v>
      </c>
      <c r="K688">
        <v>590</v>
      </c>
      <c r="L688">
        <v>15.9</v>
      </c>
      <c r="M688">
        <v>5</v>
      </c>
      <c r="N688">
        <v>54.4</v>
      </c>
      <c r="O688">
        <v>65.8</v>
      </c>
      <c r="P688">
        <v>70.900000000000006</v>
      </c>
      <c r="Q688">
        <v>16.600000000000001</v>
      </c>
      <c r="R688">
        <v>330</v>
      </c>
      <c r="S688">
        <v>19300</v>
      </c>
      <c r="T688">
        <v>26300</v>
      </c>
      <c r="U688">
        <v>33600</v>
      </c>
    </row>
    <row r="689" spans="1:21" x14ac:dyDescent="0.25">
      <c r="A689" t="str">
        <f t="shared" si="10"/>
        <v>2017/20181FemaleRO</v>
      </c>
      <c r="B689" t="s">
        <v>126</v>
      </c>
      <c r="C689" t="s">
        <v>38</v>
      </c>
      <c r="D689">
        <v>1</v>
      </c>
      <c r="E689" t="s">
        <v>1</v>
      </c>
      <c r="F689" t="s">
        <v>168</v>
      </c>
      <c r="G689">
        <v>705</v>
      </c>
      <c r="H689">
        <v>695</v>
      </c>
      <c r="I689">
        <v>6.8</v>
      </c>
      <c r="J689">
        <v>1.3</v>
      </c>
      <c r="K689">
        <v>645</v>
      </c>
      <c r="L689">
        <v>13.7</v>
      </c>
      <c r="M689">
        <v>5.6</v>
      </c>
      <c r="N689">
        <v>40.9</v>
      </c>
      <c r="O689">
        <v>61.8</v>
      </c>
      <c r="P689">
        <v>73.900000000000006</v>
      </c>
      <c r="Q689">
        <v>33</v>
      </c>
      <c r="R689">
        <v>270</v>
      </c>
      <c r="S689">
        <v>16400</v>
      </c>
      <c r="T689">
        <v>21900</v>
      </c>
      <c r="U689">
        <v>28800</v>
      </c>
    </row>
    <row r="690" spans="1:21" x14ac:dyDescent="0.25">
      <c r="A690" t="str">
        <f t="shared" si="10"/>
        <v>2017/20185Female + maleRO</v>
      </c>
      <c r="B690" t="s">
        <v>126</v>
      </c>
      <c r="C690" t="s">
        <v>141</v>
      </c>
      <c r="D690">
        <v>5</v>
      </c>
      <c r="E690" t="s">
        <v>127</v>
      </c>
      <c r="F690" t="s">
        <v>168</v>
      </c>
      <c r="G690">
        <v>690</v>
      </c>
      <c r="H690">
        <v>675</v>
      </c>
      <c r="I690">
        <v>17.600000000000001</v>
      </c>
      <c r="J690">
        <v>2.5</v>
      </c>
      <c r="K690">
        <v>555</v>
      </c>
      <c r="L690">
        <v>19.3</v>
      </c>
      <c r="M690">
        <v>3.3</v>
      </c>
      <c r="N690">
        <v>49.5</v>
      </c>
      <c r="O690">
        <v>57</v>
      </c>
      <c r="P690">
        <v>59.9</v>
      </c>
      <c r="Q690">
        <v>10.4</v>
      </c>
      <c r="R690">
        <v>320</v>
      </c>
      <c r="S690">
        <v>21900</v>
      </c>
      <c r="T690">
        <v>30800</v>
      </c>
      <c r="U690">
        <v>43400</v>
      </c>
    </row>
    <row r="691" spans="1:21" x14ac:dyDescent="0.25">
      <c r="A691" t="str">
        <f t="shared" si="10"/>
        <v>2017/20183Female + maleRO</v>
      </c>
      <c r="B691" t="s">
        <v>126</v>
      </c>
      <c r="C691" t="s">
        <v>142</v>
      </c>
      <c r="D691">
        <v>3</v>
      </c>
      <c r="E691" t="s">
        <v>127</v>
      </c>
      <c r="F691" t="s">
        <v>168</v>
      </c>
      <c r="G691">
        <v>1185</v>
      </c>
      <c r="H691">
        <v>1160</v>
      </c>
      <c r="I691">
        <v>11.9</v>
      </c>
      <c r="J691">
        <v>2.2000000000000002</v>
      </c>
      <c r="K691">
        <v>1020</v>
      </c>
      <c r="L691">
        <v>18.5</v>
      </c>
      <c r="M691">
        <v>5.3</v>
      </c>
      <c r="N691">
        <v>48.7</v>
      </c>
      <c r="O691">
        <v>58.9</v>
      </c>
      <c r="P691">
        <v>64.3</v>
      </c>
      <c r="Q691">
        <v>15.6</v>
      </c>
      <c r="R691">
        <v>530</v>
      </c>
      <c r="S691">
        <v>19700</v>
      </c>
      <c r="T691">
        <v>27400</v>
      </c>
      <c r="U691">
        <v>36900</v>
      </c>
    </row>
    <row r="692" spans="1:21" x14ac:dyDescent="0.25">
      <c r="A692" t="str">
        <f t="shared" si="10"/>
        <v>2017/20181Female + maleRO</v>
      </c>
      <c r="B692" t="s">
        <v>126</v>
      </c>
      <c r="C692" t="s">
        <v>38</v>
      </c>
      <c r="D692">
        <v>1</v>
      </c>
      <c r="E692" t="s">
        <v>127</v>
      </c>
      <c r="F692" t="s">
        <v>168</v>
      </c>
      <c r="G692">
        <v>1275</v>
      </c>
      <c r="H692">
        <v>1260</v>
      </c>
      <c r="I692">
        <v>10</v>
      </c>
      <c r="J692">
        <v>1</v>
      </c>
      <c r="K692">
        <v>1135</v>
      </c>
      <c r="L692">
        <v>13.5</v>
      </c>
      <c r="M692">
        <v>6.3</v>
      </c>
      <c r="N692">
        <v>42</v>
      </c>
      <c r="O692">
        <v>59.3</v>
      </c>
      <c r="P692">
        <v>70.3</v>
      </c>
      <c r="Q692">
        <v>28.3</v>
      </c>
      <c r="R692">
        <v>510</v>
      </c>
      <c r="S692">
        <v>16800</v>
      </c>
      <c r="T692">
        <v>22600</v>
      </c>
      <c r="U692">
        <v>30300</v>
      </c>
    </row>
    <row r="693" spans="1:21" x14ac:dyDescent="0.25">
      <c r="A693" t="str">
        <f t="shared" si="10"/>
        <v>2017/20185MaleRO</v>
      </c>
      <c r="B693" t="s">
        <v>126</v>
      </c>
      <c r="C693" t="s">
        <v>141</v>
      </c>
      <c r="D693">
        <v>5</v>
      </c>
      <c r="E693" t="s">
        <v>2</v>
      </c>
      <c r="F693" t="s">
        <v>168</v>
      </c>
      <c r="G693">
        <v>270</v>
      </c>
      <c r="H693">
        <v>260</v>
      </c>
      <c r="I693">
        <v>22.6</v>
      </c>
      <c r="J693">
        <v>3</v>
      </c>
      <c r="K693">
        <v>200</v>
      </c>
      <c r="L693">
        <v>20.7</v>
      </c>
      <c r="M693">
        <v>3.4</v>
      </c>
      <c r="N693">
        <v>45.2</v>
      </c>
      <c r="O693">
        <v>49.4</v>
      </c>
      <c r="P693">
        <v>53.3</v>
      </c>
      <c r="Q693">
        <v>8</v>
      </c>
      <c r="R693">
        <v>115</v>
      </c>
      <c r="S693">
        <v>26600</v>
      </c>
      <c r="T693">
        <v>35800</v>
      </c>
      <c r="U693">
        <v>46700</v>
      </c>
    </row>
    <row r="694" spans="1:21" x14ac:dyDescent="0.25">
      <c r="A694" t="str">
        <f t="shared" si="10"/>
        <v>2017/20183MaleRO</v>
      </c>
      <c r="B694" t="s">
        <v>126</v>
      </c>
      <c r="C694" t="s">
        <v>142</v>
      </c>
      <c r="D694">
        <v>3</v>
      </c>
      <c r="E694" t="s">
        <v>2</v>
      </c>
      <c r="F694" t="s">
        <v>168</v>
      </c>
      <c r="G694">
        <v>535</v>
      </c>
      <c r="H694">
        <v>520</v>
      </c>
      <c r="I694">
        <v>16.600000000000001</v>
      </c>
      <c r="J694">
        <v>3</v>
      </c>
      <c r="K694">
        <v>435</v>
      </c>
      <c r="L694">
        <v>21.6</v>
      </c>
      <c r="M694">
        <v>5.8</v>
      </c>
      <c r="N694">
        <v>41.6</v>
      </c>
      <c r="O694">
        <v>50.5</v>
      </c>
      <c r="P694">
        <v>56.1</v>
      </c>
      <c r="Q694">
        <v>14.5</v>
      </c>
      <c r="R694">
        <v>200</v>
      </c>
      <c r="S694">
        <v>19700</v>
      </c>
      <c r="T694">
        <v>29400</v>
      </c>
      <c r="U694">
        <v>40800</v>
      </c>
    </row>
    <row r="695" spans="1:21" x14ac:dyDescent="0.25">
      <c r="A695" t="str">
        <f t="shared" si="10"/>
        <v>2017/20181MaleRO</v>
      </c>
      <c r="B695" t="s">
        <v>126</v>
      </c>
      <c r="C695" t="s">
        <v>38</v>
      </c>
      <c r="D695">
        <v>1</v>
      </c>
      <c r="E695" t="s">
        <v>2</v>
      </c>
      <c r="F695" t="s">
        <v>168</v>
      </c>
      <c r="G695">
        <v>570</v>
      </c>
      <c r="H695">
        <v>565</v>
      </c>
      <c r="I695">
        <v>13.9</v>
      </c>
      <c r="J695">
        <v>0.7</v>
      </c>
      <c r="K695">
        <v>490</v>
      </c>
      <c r="L695">
        <v>13.2</v>
      </c>
      <c r="M695">
        <v>7.1</v>
      </c>
      <c r="N695">
        <v>43.2</v>
      </c>
      <c r="O695">
        <v>56.3</v>
      </c>
      <c r="P695">
        <v>65.8</v>
      </c>
      <c r="Q695">
        <v>22.6</v>
      </c>
      <c r="R695">
        <v>240</v>
      </c>
      <c r="S695">
        <v>17200</v>
      </c>
      <c r="T695">
        <v>24500</v>
      </c>
      <c r="U695">
        <v>31000</v>
      </c>
    </row>
    <row r="696" spans="1:21" x14ac:dyDescent="0.25">
      <c r="A696" t="str">
        <f t="shared" si="10"/>
        <v>2017/20185FemaleRU</v>
      </c>
      <c r="B696" t="s">
        <v>126</v>
      </c>
      <c r="C696" t="s">
        <v>141</v>
      </c>
      <c r="D696">
        <v>5</v>
      </c>
      <c r="E696" t="s">
        <v>1</v>
      </c>
      <c r="F696" t="s">
        <v>197</v>
      </c>
      <c r="G696">
        <v>255</v>
      </c>
      <c r="H696">
        <v>250</v>
      </c>
      <c r="I696">
        <v>41.9</v>
      </c>
      <c r="J696">
        <v>2</v>
      </c>
      <c r="K696">
        <v>145</v>
      </c>
      <c r="L696">
        <v>24.2</v>
      </c>
      <c r="M696">
        <v>1.6</v>
      </c>
      <c r="N696">
        <v>28.2</v>
      </c>
      <c r="O696">
        <v>30.2</v>
      </c>
      <c r="P696">
        <v>32.299999999999997</v>
      </c>
      <c r="Q696">
        <v>4</v>
      </c>
      <c r="R696">
        <v>65</v>
      </c>
      <c r="S696">
        <v>15700</v>
      </c>
      <c r="T696">
        <v>28300</v>
      </c>
      <c r="U696">
        <v>41200</v>
      </c>
    </row>
    <row r="697" spans="1:21" x14ac:dyDescent="0.25">
      <c r="A697" t="str">
        <f t="shared" si="10"/>
        <v>2017/20183FemaleRU</v>
      </c>
      <c r="B697" t="s">
        <v>126</v>
      </c>
      <c r="C697" t="s">
        <v>142</v>
      </c>
      <c r="D697">
        <v>3</v>
      </c>
      <c r="E697" t="s">
        <v>1</v>
      </c>
      <c r="F697" t="s">
        <v>197</v>
      </c>
      <c r="G697">
        <v>305</v>
      </c>
      <c r="H697">
        <v>305</v>
      </c>
      <c r="I697">
        <v>41.4</v>
      </c>
      <c r="J697">
        <v>0</v>
      </c>
      <c r="K697">
        <v>180</v>
      </c>
      <c r="L697">
        <v>22</v>
      </c>
      <c r="M697">
        <v>5.6</v>
      </c>
      <c r="N697">
        <v>23.7</v>
      </c>
      <c r="O697">
        <v>26.3</v>
      </c>
      <c r="P697">
        <v>30.9</v>
      </c>
      <c r="Q697">
        <v>7.2</v>
      </c>
      <c r="R697">
        <v>70</v>
      </c>
      <c r="S697">
        <v>21900</v>
      </c>
      <c r="T697">
        <v>29600</v>
      </c>
      <c r="U697">
        <v>39100</v>
      </c>
    </row>
    <row r="698" spans="1:21" x14ac:dyDescent="0.25">
      <c r="A698" t="str">
        <f t="shared" si="10"/>
        <v>2017/20181FemaleRU</v>
      </c>
      <c r="B698" t="s">
        <v>126</v>
      </c>
      <c r="C698" t="s">
        <v>38</v>
      </c>
      <c r="D698">
        <v>1</v>
      </c>
      <c r="E698" t="s">
        <v>1</v>
      </c>
      <c r="F698" t="s">
        <v>197</v>
      </c>
      <c r="G698">
        <v>400</v>
      </c>
      <c r="H698">
        <v>400</v>
      </c>
      <c r="I698">
        <v>33.700000000000003</v>
      </c>
      <c r="J698">
        <v>0.2</v>
      </c>
      <c r="K698">
        <v>265</v>
      </c>
      <c r="L698">
        <v>17.5</v>
      </c>
      <c r="M698">
        <v>4.7</v>
      </c>
      <c r="N698">
        <v>15</v>
      </c>
      <c r="O698">
        <v>22.4</v>
      </c>
      <c r="P698">
        <v>44.1</v>
      </c>
      <c r="Q698">
        <v>29.2</v>
      </c>
      <c r="R698">
        <v>55</v>
      </c>
      <c r="S698">
        <v>16800</v>
      </c>
      <c r="T698">
        <v>25900</v>
      </c>
      <c r="U698">
        <v>33900</v>
      </c>
    </row>
    <row r="699" spans="1:21" x14ac:dyDescent="0.25">
      <c r="A699" t="str">
        <f t="shared" si="10"/>
        <v>2017/20185Female + maleRU</v>
      </c>
      <c r="B699" t="s">
        <v>126</v>
      </c>
      <c r="C699" t="s">
        <v>141</v>
      </c>
      <c r="D699">
        <v>5</v>
      </c>
      <c r="E699" t="s">
        <v>127</v>
      </c>
      <c r="F699" t="s">
        <v>197</v>
      </c>
      <c r="G699">
        <v>410</v>
      </c>
      <c r="H699">
        <v>405</v>
      </c>
      <c r="I699">
        <v>47.8</v>
      </c>
      <c r="J699">
        <v>1.5</v>
      </c>
      <c r="K699">
        <v>210</v>
      </c>
      <c r="L699">
        <v>24.4</v>
      </c>
      <c r="M699">
        <v>2.5</v>
      </c>
      <c r="N699">
        <v>21.7</v>
      </c>
      <c r="O699">
        <v>23.4</v>
      </c>
      <c r="P699">
        <v>25.4</v>
      </c>
      <c r="Q699">
        <v>3.7</v>
      </c>
      <c r="R699">
        <v>80</v>
      </c>
      <c r="S699">
        <v>21200</v>
      </c>
      <c r="T699">
        <v>32500</v>
      </c>
      <c r="U699">
        <v>48200</v>
      </c>
    </row>
    <row r="700" spans="1:21" x14ac:dyDescent="0.25">
      <c r="A700" t="str">
        <f t="shared" si="10"/>
        <v>2017/20183Female + maleRU</v>
      </c>
      <c r="B700" t="s">
        <v>126</v>
      </c>
      <c r="C700" t="s">
        <v>142</v>
      </c>
      <c r="D700">
        <v>3</v>
      </c>
      <c r="E700" t="s">
        <v>127</v>
      </c>
      <c r="F700" t="s">
        <v>197</v>
      </c>
      <c r="G700">
        <v>500</v>
      </c>
      <c r="H700">
        <v>500</v>
      </c>
      <c r="I700">
        <v>46.3</v>
      </c>
      <c r="J700">
        <v>0.2</v>
      </c>
      <c r="K700">
        <v>270</v>
      </c>
      <c r="L700">
        <v>22.2</v>
      </c>
      <c r="M700">
        <v>5</v>
      </c>
      <c r="N700">
        <v>19.600000000000001</v>
      </c>
      <c r="O700">
        <v>22.2</v>
      </c>
      <c r="P700">
        <v>26.5</v>
      </c>
      <c r="Q700">
        <v>6.8</v>
      </c>
      <c r="R700">
        <v>95</v>
      </c>
      <c r="S700">
        <v>21500</v>
      </c>
      <c r="T700">
        <v>31000</v>
      </c>
      <c r="U700">
        <v>42700</v>
      </c>
    </row>
    <row r="701" spans="1:21" x14ac:dyDescent="0.25">
      <c r="A701" t="str">
        <f t="shared" si="10"/>
        <v>2017/20181Female + maleRU</v>
      </c>
      <c r="B701" t="s">
        <v>126</v>
      </c>
      <c r="C701" t="s">
        <v>38</v>
      </c>
      <c r="D701">
        <v>1</v>
      </c>
      <c r="E701" t="s">
        <v>127</v>
      </c>
      <c r="F701" t="s">
        <v>197</v>
      </c>
      <c r="G701">
        <v>645</v>
      </c>
      <c r="H701">
        <v>640</v>
      </c>
      <c r="I701">
        <v>36.6</v>
      </c>
      <c r="J701">
        <v>0.6</v>
      </c>
      <c r="K701">
        <v>405</v>
      </c>
      <c r="L701">
        <v>17.600000000000001</v>
      </c>
      <c r="M701">
        <v>3.6</v>
      </c>
      <c r="N701">
        <v>14.5</v>
      </c>
      <c r="O701">
        <v>21.2</v>
      </c>
      <c r="P701">
        <v>42.2</v>
      </c>
      <c r="Q701">
        <v>27.7</v>
      </c>
      <c r="R701">
        <v>85</v>
      </c>
      <c r="S701">
        <v>21200</v>
      </c>
      <c r="T701">
        <v>29000</v>
      </c>
      <c r="U701">
        <v>38300</v>
      </c>
    </row>
    <row r="702" spans="1:21" x14ac:dyDescent="0.25">
      <c r="A702" t="str">
        <f t="shared" si="10"/>
        <v>2017/20185MaleRU</v>
      </c>
      <c r="B702" t="s">
        <v>126</v>
      </c>
      <c r="C702" t="s">
        <v>141</v>
      </c>
      <c r="D702">
        <v>5</v>
      </c>
      <c r="E702" t="s">
        <v>2</v>
      </c>
      <c r="F702" t="s">
        <v>197</v>
      </c>
      <c r="G702">
        <v>160</v>
      </c>
      <c r="H702">
        <v>160</v>
      </c>
      <c r="I702">
        <v>57</v>
      </c>
      <c r="J702">
        <v>0.6</v>
      </c>
      <c r="K702">
        <v>70</v>
      </c>
      <c r="L702">
        <v>24.7</v>
      </c>
      <c r="M702">
        <v>3.8</v>
      </c>
      <c r="N702">
        <v>11.4</v>
      </c>
      <c r="O702">
        <v>12.7</v>
      </c>
      <c r="P702">
        <v>14.6</v>
      </c>
      <c r="Q702">
        <v>3.2</v>
      </c>
      <c r="R702">
        <v>15</v>
      </c>
      <c r="S702">
        <v>41400</v>
      </c>
      <c r="T702">
        <v>56400</v>
      </c>
      <c r="U702">
        <v>72600</v>
      </c>
    </row>
    <row r="703" spans="1:21" x14ac:dyDescent="0.25">
      <c r="A703" t="str">
        <f t="shared" si="10"/>
        <v>2017/20183MaleRU</v>
      </c>
      <c r="B703" t="s">
        <v>126</v>
      </c>
      <c r="C703" t="s">
        <v>142</v>
      </c>
      <c r="D703">
        <v>3</v>
      </c>
      <c r="E703" t="s">
        <v>2</v>
      </c>
      <c r="F703" t="s">
        <v>197</v>
      </c>
      <c r="G703">
        <v>195</v>
      </c>
      <c r="H703">
        <v>195</v>
      </c>
      <c r="I703">
        <v>53.8</v>
      </c>
      <c r="J703">
        <v>0.5</v>
      </c>
      <c r="K703">
        <v>90</v>
      </c>
      <c r="L703">
        <v>22.6</v>
      </c>
      <c r="M703">
        <v>4.0999999999999996</v>
      </c>
      <c r="N703">
        <v>13.3</v>
      </c>
      <c r="O703">
        <v>15.9</v>
      </c>
      <c r="P703">
        <v>19.5</v>
      </c>
      <c r="Q703">
        <v>6.2</v>
      </c>
      <c r="R703">
        <v>25</v>
      </c>
      <c r="S703">
        <v>21500</v>
      </c>
      <c r="T703">
        <v>32800</v>
      </c>
      <c r="U703">
        <v>47100</v>
      </c>
    </row>
    <row r="704" spans="1:21" x14ac:dyDescent="0.25">
      <c r="A704" t="str">
        <f t="shared" si="10"/>
        <v>2017/20181MaleRU</v>
      </c>
      <c r="B704" t="s">
        <v>126</v>
      </c>
      <c r="C704" t="s">
        <v>38</v>
      </c>
      <c r="D704">
        <v>1</v>
      </c>
      <c r="E704" t="s">
        <v>2</v>
      </c>
      <c r="F704" t="s">
        <v>197</v>
      </c>
      <c r="G704">
        <v>245</v>
      </c>
      <c r="H704">
        <v>240</v>
      </c>
      <c r="I704">
        <v>41.5</v>
      </c>
      <c r="J704">
        <v>1.2</v>
      </c>
      <c r="K704">
        <v>140</v>
      </c>
      <c r="L704">
        <v>17.8</v>
      </c>
      <c r="M704">
        <v>1.7</v>
      </c>
      <c r="N704">
        <v>13.7</v>
      </c>
      <c r="O704">
        <v>19.100000000000001</v>
      </c>
      <c r="P704">
        <v>39</v>
      </c>
      <c r="Q704">
        <v>25.3</v>
      </c>
      <c r="R704">
        <v>35</v>
      </c>
      <c r="S704">
        <v>27700</v>
      </c>
      <c r="T704">
        <v>34700</v>
      </c>
      <c r="U704">
        <v>43800</v>
      </c>
    </row>
    <row r="705" spans="1:21" x14ac:dyDescent="0.25">
      <c r="A705" t="str">
        <f t="shared" si="10"/>
        <v>2017/20185FemaleSG</v>
      </c>
      <c r="B705" t="s">
        <v>126</v>
      </c>
      <c r="C705" t="s">
        <v>141</v>
      </c>
      <c r="D705">
        <v>5</v>
      </c>
      <c r="E705" t="s">
        <v>1</v>
      </c>
      <c r="F705" t="s">
        <v>169</v>
      </c>
      <c r="G705">
        <v>425</v>
      </c>
      <c r="H705">
        <v>420</v>
      </c>
      <c r="I705">
        <v>67.900000000000006</v>
      </c>
      <c r="J705">
        <v>1.2</v>
      </c>
      <c r="K705">
        <v>135</v>
      </c>
      <c r="L705">
        <v>16.2</v>
      </c>
      <c r="M705">
        <v>1.9</v>
      </c>
      <c r="N705">
        <v>11.4</v>
      </c>
      <c r="O705">
        <v>12.9</v>
      </c>
      <c r="P705">
        <v>14</v>
      </c>
      <c r="Q705">
        <v>2.6</v>
      </c>
      <c r="R705">
        <v>45</v>
      </c>
      <c r="S705">
        <v>25600</v>
      </c>
      <c r="T705">
        <v>48200</v>
      </c>
      <c r="U705">
        <v>71900</v>
      </c>
    </row>
    <row r="706" spans="1:21" x14ac:dyDescent="0.25">
      <c r="A706" t="str">
        <f t="shared" si="10"/>
        <v>2017/20183FemaleSG</v>
      </c>
      <c r="B706" t="s">
        <v>126</v>
      </c>
      <c r="C706" t="s">
        <v>142</v>
      </c>
      <c r="D706">
        <v>3</v>
      </c>
      <c r="E706" t="s">
        <v>1</v>
      </c>
      <c r="F706" t="s">
        <v>169</v>
      </c>
      <c r="G706">
        <v>695</v>
      </c>
      <c r="H706">
        <v>685</v>
      </c>
      <c r="I706">
        <v>68.5</v>
      </c>
      <c r="J706">
        <v>1.4</v>
      </c>
      <c r="K706">
        <v>215</v>
      </c>
      <c r="L706">
        <v>14.9</v>
      </c>
      <c r="M706">
        <v>1.9</v>
      </c>
      <c r="N706">
        <v>9.9</v>
      </c>
      <c r="O706">
        <v>11.4</v>
      </c>
      <c r="P706">
        <v>14.7</v>
      </c>
      <c r="Q706">
        <v>4.8</v>
      </c>
      <c r="R706">
        <v>55</v>
      </c>
      <c r="S706">
        <v>28500</v>
      </c>
      <c r="T706">
        <v>37200</v>
      </c>
      <c r="U706">
        <v>48200</v>
      </c>
    </row>
    <row r="707" spans="1:21" x14ac:dyDescent="0.25">
      <c r="A707" t="str">
        <f t="shared" si="10"/>
        <v>2017/20181FemaleSG</v>
      </c>
      <c r="B707" t="s">
        <v>126</v>
      </c>
      <c r="C707" t="s">
        <v>38</v>
      </c>
      <c r="D707">
        <v>1</v>
      </c>
      <c r="E707" t="s">
        <v>1</v>
      </c>
      <c r="F707" t="s">
        <v>169</v>
      </c>
      <c r="G707">
        <v>905</v>
      </c>
      <c r="H707">
        <v>900</v>
      </c>
      <c r="I707">
        <v>56.7</v>
      </c>
      <c r="J707">
        <v>0.6</v>
      </c>
      <c r="K707">
        <v>390</v>
      </c>
      <c r="L707">
        <v>14.4</v>
      </c>
      <c r="M707">
        <v>2.2000000000000002</v>
      </c>
      <c r="N707">
        <v>9.1999999999999993</v>
      </c>
      <c r="O707">
        <v>13.9</v>
      </c>
      <c r="P707">
        <v>26.7</v>
      </c>
      <c r="Q707">
        <v>17.399999999999999</v>
      </c>
      <c r="R707">
        <v>75</v>
      </c>
      <c r="S707">
        <v>22600</v>
      </c>
      <c r="T707">
        <v>29900</v>
      </c>
      <c r="U707">
        <v>38000</v>
      </c>
    </row>
    <row r="708" spans="1:21" x14ac:dyDescent="0.25">
      <c r="A708" t="str">
        <f t="shared" ref="A708:A771" si="11">B708&amp;D708&amp;E708&amp;F708</f>
        <v>2017/20185Female + maleSG</v>
      </c>
      <c r="B708" t="s">
        <v>126</v>
      </c>
      <c r="C708" t="s">
        <v>141</v>
      </c>
      <c r="D708">
        <v>5</v>
      </c>
      <c r="E708" t="s">
        <v>127</v>
      </c>
      <c r="F708" t="s">
        <v>169</v>
      </c>
      <c r="G708">
        <v>850</v>
      </c>
      <c r="H708">
        <v>835</v>
      </c>
      <c r="I708">
        <v>69.599999999999994</v>
      </c>
      <c r="J708">
        <v>1.9</v>
      </c>
      <c r="K708">
        <v>255</v>
      </c>
      <c r="L708">
        <v>14.3</v>
      </c>
      <c r="M708">
        <v>1.9</v>
      </c>
      <c r="N708">
        <v>11</v>
      </c>
      <c r="O708">
        <v>12.5</v>
      </c>
      <c r="P708">
        <v>14.3</v>
      </c>
      <c r="Q708">
        <v>3.2</v>
      </c>
      <c r="R708">
        <v>85</v>
      </c>
      <c r="S708">
        <v>31800</v>
      </c>
      <c r="T708">
        <v>49800</v>
      </c>
      <c r="U708">
        <v>77700</v>
      </c>
    </row>
    <row r="709" spans="1:21" x14ac:dyDescent="0.25">
      <c r="A709" t="str">
        <f t="shared" si="11"/>
        <v>2017/20183Female + maleSG</v>
      </c>
      <c r="B709" t="s">
        <v>126</v>
      </c>
      <c r="C709" t="s">
        <v>142</v>
      </c>
      <c r="D709">
        <v>3</v>
      </c>
      <c r="E709" t="s">
        <v>127</v>
      </c>
      <c r="F709" t="s">
        <v>169</v>
      </c>
      <c r="G709">
        <v>1355</v>
      </c>
      <c r="H709">
        <v>1335</v>
      </c>
      <c r="I709">
        <v>71.7</v>
      </c>
      <c r="J709">
        <v>1.6</v>
      </c>
      <c r="K709">
        <v>380</v>
      </c>
      <c r="L709">
        <v>12.6</v>
      </c>
      <c r="M709">
        <v>1.4</v>
      </c>
      <c r="N709">
        <v>9.6999999999999993</v>
      </c>
      <c r="O709">
        <v>11.2</v>
      </c>
      <c r="P709">
        <v>14.3</v>
      </c>
      <c r="Q709">
        <v>4.5999999999999996</v>
      </c>
      <c r="R709">
        <v>115</v>
      </c>
      <c r="S709">
        <v>30300</v>
      </c>
      <c r="T709">
        <v>40200</v>
      </c>
      <c r="U709">
        <v>53300</v>
      </c>
    </row>
    <row r="710" spans="1:21" x14ac:dyDescent="0.25">
      <c r="A710" t="str">
        <f t="shared" si="11"/>
        <v>2017/20181Female + maleSG</v>
      </c>
      <c r="B710" t="s">
        <v>126</v>
      </c>
      <c r="C710" t="s">
        <v>38</v>
      </c>
      <c r="D710">
        <v>1</v>
      </c>
      <c r="E710" t="s">
        <v>127</v>
      </c>
      <c r="F710" t="s">
        <v>169</v>
      </c>
      <c r="G710">
        <v>1760</v>
      </c>
      <c r="H710">
        <v>1750</v>
      </c>
      <c r="I710">
        <v>59.6</v>
      </c>
      <c r="J710">
        <v>0.5</v>
      </c>
      <c r="K710">
        <v>705</v>
      </c>
      <c r="L710">
        <v>12.2</v>
      </c>
      <c r="M710">
        <v>1.6</v>
      </c>
      <c r="N710">
        <v>8.6999999999999993</v>
      </c>
      <c r="O710">
        <v>12.5</v>
      </c>
      <c r="P710">
        <v>26.5</v>
      </c>
      <c r="Q710">
        <v>17.8</v>
      </c>
      <c r="R710">
        <v>135</v>
      </c>
      <c r="S710">
        <v>23000</v>
      </c>
      <c r="T710">
        <v>33200</v>
      </c>
      <c r="U710">
        <v>41600</v>
      </c>
    </row>
    <row r="711" spans="1:21" x14ac:dyDescent="0.25">
      <c r="A711" t="str">
        <f t="shared" si="11"/>
        <v>2017/20185MaleSG</v>
      </c>
      <c r="B711" t="s">
        <v>126</v>
      </c>
      <c r="C711" t="s">
        <v>141</v>
      </c>
      <c r="D711">
        <v>5</v>
      </c>
      <c r="E711" t="s">
        <v>2</v>
      </c>
      <c r="F711" t="s">
        <v>169</v>
      </c>
      <c r="G711">
        <v>425</v>
      </c>
      <c r="H711">
        <v>415</v>
      </c>
      <c r="I711">
        <v>71.3</v>
      </c>
      <c r="J711">
        <v>2.6</v>
      </c>
      <c r="K711">
        <v>120</v>
      </c>
      <c r="L711">
        <v>12.3</v>
      </c>
      <c r="M711">
        <v>1.9</v>
      </c>
      <c r="N711">
        <v>10.6</v>
      </c>
      <c r="O711">
        <v>12</v>
      </c>
      <c r="P711">
        <v>14.5</v>
      </c>
      <c r="Q711">
        <v>3.9</v>
      </c>
      <c r="R711">
        <v>45</v>
      </c>
      <c r="S711">
        <v>37600</v>
      </c>
      <c r="T711">
        <v>55800</v>
      </c>
      <c r="U711">
        <v>102600</v>
      </c>
    </row>
    <row r="712" spans="1:21" x14ac:dyDescent="0.25">
      <c r="A712" t="str">
        <f t="shared" si="11"/>
        <v>2017/20183MaleSG</v>
      </c>
      <c r="B712" t="s">
        <v>126</v>
      </c>
      <c r="C712" t="s">
        <v>142</v>
      </c>
      <c r="D712">
        <v>3</v>
      </c>
      <c r="E712" t="s">
        <v>2</v>
      </c>
      <c r="F712" t="s">
        <v>169</v>
      </c>
      <c r="G712">
        <v>660</v>
      </c>
      <c r="H712">
        <v>650</v>
      </c>
      <c r="I712">
        <v>75.099999999999994</v>
      </c>
      <c r="J712">
        <v>1.8</v>
      </c>
      <c r="K712">
        <v>160</v>
      </c>
      <c r="L712">
        <v>10.199999999999999</v>
      </c>
      <c r="M712">
        <v>0.9</v>
      </c>
      <c r="N712">
        <v>9.4</v>
      </c>
      <c r="O712">
        <v>10.9</v>
      </c>
      <c r="P712">
        <v>13.8</v>
      </c>
      <c r="Q712">
        <v>4.5</v>
      </c>
      <c r="R712">
        <v>60</v>
      </c>
      <c r="S712">
        <v>31400</v>
      </c>
      <c r="T712">
        <v>43800</v>
      </c>
      <c r="U712">
        <v>58000</v>
      </c>
    </row>
    <row r="713" spans="1:21" x14ac:dyDescent="0.25">
      <c r="A713" t="str">
        <f t="shared" si="11"/>
        <v>2017/20181MaleSG</v>
      </c>
      <c r="B713" t="s">
        <v>126</v>
      </c>
      <c r="C713" t="s">
        <v>38</v>
      </c>
      <c r="D713">
        <v>1</v>
      </c>
      <c r="E713" t="s">
        <v>2</v>
      </c>
      <c r="F713" t="s">
        <v>169</v>
      </c>
      <c r="G713">
        <v>855</v>
      </c>
      <c r="H713">
        <v>850</v>
      </c>
      <c r="I713">
        <v>62.8</v>
      </c>
      <c r="J713">
        <v>0.5</v>
      </c>
      <c r="K713">
        <v>315</v>
      </c>
      <c r="L713">
        <v>9.9</v>
      </c>
      <c r="M713">
        <v>0.9</v>
      </c>
      <c r="N713">
        <v>8.1</v>
      </c>
      <c r="O713">
        <v>11</v>
      </c>
      <c r="P713">
        <v>26.4</v>
      </c>
      <c r="Q713">
        <v>18.3</v>
      </c>
      <c r="R713">
        <v>60</v>
      </c>
      <c r="S713">
        <v>24500</v>
      </c>
      <c r="T713">
        <v>35000</v>
      </c>
      <c r="U713">
        <v>43400</v>
      </c>
    </row>
    <row r="714" spans="1:21" x14ac:dyDescent="0.25">
      <c r="A714" t="str">
        <f t="shared" si="11"/>
        <v>2017/20185FemaleUS</v>
      </c>
      <c r="B714" t="s">
        <v>126</v>
      </c>
      <c r="C714" t="s">
        <v>141</v>
      </c>
      <c r="D714">
        <v>5</v>
      </c>
      <c r="E714" t="s">
        <v>1</v>
      </c>
      <c r="F714" t="s">
        <v>183</v>
      </c>
      <c r="G714">
        <v>335</v>
      </c>
      <c r="H714">
        <v>325</v>
      </c>
      <c r="I714">
        <v>33</v>
      </c>
      <c r="J714">
        <v>3.6</v>
      </c>
      <c r="K714">
        <v>215</v>
      </c>
      <c r="L714">
        <v>35.200000000000003</v>
      </c>
      <c r="M714">
        <v>3.7</v>
      </c>
      <c r="N714">
        <v>20.7</v>
      </c>
      <c r="O714">
        <v>24.1</v>
      </c>
      <c r="P714">
        <v>28.1</v>
      </c>
      <c r="Q714">
        <v>7.4</v>
      </c>
      <c r="R714">
        <v>60</v>
      </c>
      <c r="S714">
        <v>16700</v>
      </c>
      <c r="T714">
        <v>25000</v>
      </c>
      <c r="U714">
        <v>36900</v>
      </c>
    </row>
    <row r="715" spans="1:21" x14ac:dyDescent="0.25">
      <c r="A715" t="str">
        <f t="shared" si="11"/>
        <v>2017/20183FemaleUS</v>
      </c>
      <c r="B715" t="s">
        <v>126</v>
      </c>
      <c r="C715" t="s">
        <v>142</v>
      </c>
      <c r="D715">
        <v>3</v>
      </c>
      <c r="E715" t="s">
        <v>1</v>
      </c>
      <c r="F715" t="s">
        <v>183</v>
      </c>
      <c r="G715">
        <v>435</v>
      </c>
      <c r="H715">
        <v>425</v>
      </c>
      <c r="I715">
        <v>34.799999999999997</v>
      </c>
      <c r="J715">
        <v>3</v>
      </c>
      <c r="K715">
        <v>275</v>
      </c>
      <c r="L715">
        <v>33.6</v>
      </c>
      <c r="M715">
        <v>4</v>
      </c>
      <c r="N715">
        <v>20.3</v>
      </c>
      <c r="O715">
        <v>23.9</v>
      </c>
      <c r="P715">
        <v>27.7</v>
      </c>
      <c r="Q715">
        <v>7.3</v>
      </c>
      <c r="R715">
        <v>80</v>
      </c>
      <c r="S715">
        <v>19300</v>
      </c>
      <c r="T715">
        <v>27400</v>
      </c>
      <c r="U715">
        <v>39800</v>
      </c>
    </row>
    <row r="716" spans="1:21" x14ac:dyDescent="0.25">
      <c r="A716" t="str">
        <f t="shared" si="11"/>
        <v>2017/20181FemaleUS</v>
      </c>
      <c r="B716" t="s">
        <v>126</v>
      </c>
      <c r="C716" t="s">
        <v>38</v>
      </c>
      <c r="D716">
        <v>1</v>
      </c>
      <c r="E716" t="s">
        <v>1</v>
      </c>
      <c r="F716" t="s">
        <v>183</v>
      </c>
      <c r="G716">
        <v>495</v>
      </c>
      <c r="H716">
        <v>485</v>
      </c>
      <c r="I716">
        <v>27.1</v>
      </c>
      <c r="J716">
        <v>2.2000000000000002</v>
      </c>
      <c r="K716">
        <v>355</v>
      </c>
      <c r="L716">
        <v>25.2</v>
      </c>
      <c r="M716">
        <v>3.3</v>
      </c>
      <c r="N716">
        <v>22.9</v>
      </c>
      <c r="O716">
        <v>27.9</v>
      </c>
      <c r="P716">
        <v>44.4</v>
      </c>
      <c r="Q716">
        <v>21.5</v>
      </c>
      <c r="R716">
        <v>95</v>
      </c>
      <c r="S716">
        <v>16800</v>
      </c>
      <c r="T716">
        <v>22300</v>
      </c>
      <c r="U716">
        <v>27700</v>
      </c>
    </row>
    <row r="717" spans="1:21" x14ac:dyDescent="0.25">
      <c r="A717" t="str">
        <f t="shared" si="11"/>
        <v>2017/20185Female + maleUS</v>
      </c>
      <c r="B717" t="s">
        <v>126</v>
      </c>
      <c r="C717" t="s">
        <v>141</v>
      </c>
      <c r="D717">
        <v>5</v>
      </c>
      <c r="E717" t="s">
        <v>127</v>
      </c>
      <c r="F717" t="s">
        <v>183</v>
      </c>
      <c r="G717">
        <v>535</v>
      </c>
      <c r="H717">
        <v>520</v>
      </c>
      <c r="I717">
        <v>35.5</v>
      </c>
      <c r="J717">
        <v>3.2</v>
      </c>
      <c r="K717">
        <v>335</v>
      </c>
      <c r="L717">
        <v>33.6</v>
      </c>
      <c r="M717">
        <v>3.1</v>
      </c>
      <c r="N717">
        <v>20.5</v>
      </c>
      <c r="O717">
        <v>24.1</v>
      </c>
      <c r="P717">
        <v>27.8</v>
      </c>
      <c r="Q717">
        <v>7.3</v>
      </c>
      <c r="R717">
        <v>95</v>
      </c>
      <c r="S717">
        <v>20400</v>
      </c>
      <c r="T717">
        <v>29600</v>
      </c>
      <c r="U717">
        <v>47800</v>
      </c>
    </row>
    <row r="718" spans="1:21" x14ac:dyDescent="0.25">
      <c r="A718" t="str">
        <f t="shared" si="11"/>
        <v>2017/20183Female + maleUS</v>
      </c>
      <c r="B718" t="s">
        <v>126</v>
      </c>
      <c r="C718" t="s">
        <v>142</v>
      </c>
      <c r="D718">
        <v>3</v>
      </c>
      <c r="E718" t="s">
        <v>127</v>
      </c>
      <c r="F718" t="s">
        <v>183</v>
      </c>
      <c r="G718">
        <v>660</v>
      </c>
      <c r="H718">
        <v>640</v>
      </c>
      <c r="I718">
        <v>35</v>
      </c>
      <c r="J718">
        <v>2.4</v>
      </c>
      <c r="K718">
        <v>415</v>
      </c>
      <c r="L718">
        <v>33.799999999999997</v>
      </c>
      <c r="M718">
        <v>3.1</v>
      </c>
      <c r="N718">
        <v>20.2</v>
      </c>
      <c r="O718">
        <v>24</v>
      </c>
      <c r="P718">
        <v>28</v>
      </c>
      <c r="Q718">
        <v>7.8</v>
      </c>
      <c r="R718">
        <v>115</v>
      </c>
      <c r="S718">
        <v>19700</v>
      </c>
      <c r="T718">
        <v>27700</v>
      </c>
      <c r="U718">
        <v>39800</v>
      </c>
    </row>
    <row r="719" spans="1:21" x14ac:dyDescent="0.25">
      <c r="A719" t="str">
        <f t="shared" si="11"/>
        <v>2017/20181Female + maleUS</v>
      </c>
      <c r="B719" t="s">
        <v>126</v>
      </c>
      <c r="C719" t="s">
        <v>38</v>
      </c>
      <c r="D719">
        <v>1</v>
      </c>
      <c r="E719" t="s">
        <v>127</v>
      </c>
      <c r="F719" t="s">
        <v>183</v>
      </c>
      <c r="G719">
        <v>755</v>
      </c>
      <c r="H719">
        <v>735</v>
      </c>
      <c r="I719">
        <v>30.9</v>
      </c>
      <c r="J719">
        <v>2.2999999999999998</v>
      </c>
      <c r="K719">
        <v>510</v>
      </c>
      <c r="L719">
        <v>21.8</v>
      </c>
      <c r="M719">
        <v>3.4</v>
      </c>
      <c r="N719">
        <v>20.399999999999999</v>
      </c>
      <c r="O719">
        <v>26.9</v>
      </c>
      <c r="P719">
        <v>43.8</v>
      </c>
      <c r="Q719">
        <v>23.5</v>
      </c>
      <c r="R719">
        <v>130</v>
      </c>
      <c r="S719">
        <v>16800</v>
      </c>
      <c r="T719">
        <v>23000</v>
      </c>
      <c r="U719">
        <v>28100</v>
      </c>
    </row>
    <row r="720" spans="1:21" x14ac:dyDescent="0.25">
      <c r="A720" t="str">
        <f t="shared" si="11"/>
        <v>2017/20185MaleUS</v>
      </c>
      <c r="B720" t="s">
        <v>126</v>
      </c>
      <c r="C720" t="s">
        <v>141</v>
      </c>
      <c r="D720">
        <v>5</v>
      </c>
      <c r="E720" t="s">
        <v>2</v>
      </c>
      <c r="F720" t="s">
        <v>183</v>
      </c>
      <c r="G720">
        <v>200</v>
      </c>
      <c r="H720">
        <v>195</v>
      </c>
      <c r="I720">
        <v>39.700000000000003</v>
      </c>
      <c r="J720">
        <v>2.5</v>
      </c>
      <c r="K720">
        <v>115</v>
      </c>
      <c r="L720">
        <v>30.9</v>
      </c>
      <c r="M720">
        <v>2.1</v>
      </c>
      <c r="N720">
        <v>20.100000000000001</v>
      </c>
      <c r="O720">
        <v>24.2</v>
      </c>
      <c r="P720">
        <v>27.3</v>
      </c>
      <c r="Q720">
        <v>7.2</v>
      </c>
      <c r="R720">
        <v>35</v>
      </c>
      <c r="S720">
        <v>27700</v>
      </c>
      <c r="T720">
        <v>38300</v>
      </c>
      <c r="U720">
        <v>51500</v>
      </c>
    </row>
    <row r="721" spans="1:21" x14ac:dyDescent="0.25">
      <c r="A721" t="str">
        <f t="shared" si="11"/>
        <v>2017/20183MaleUS</v>
      </c>
      <c r="B721" t="s">
        <v>126</v>
      </c>
      <c r="C721" t="s">
        <v>142</v>
      </c>
      <c r="D721">
        <v>3</v>
      </c>
      <c r="E721" t="s">
        <v>2</v>
      </c>
      <c r="F721" t="s">
        <v>183</v>
      </c>
      <c r="G721">
        <v>220</v>
      </c>
      <c r="H721">
        <v>220</v>
      </c>
      <c r="I721">
        <v>35.6</v>
      </c>
      <c r="J721">
        <v>1.4</v>
      </c>
      <c r="K721">
        <v>140</v>
      </c>
      <c r="L721">
        <v>34.200000000000003</v>
      </c>
      <c r="M721">
        <v>1.4</v>
      </c>
      <c r="N721">
        <v>20.100000000000001</v>
      </c>
      <c r="O721">
        <v>24.2</v>
      </c>
      <c r="P721">
        <v>28.8</v>
      </c>
      <c r="Q721">
        <v>8.6999999999999993</v>
      </c>
      <c r="R721">
        <v>40</v>
      </c>
      <c r="S721">
        <v>21200</v>
      </c>
      <c r="T721">
        <v>28800</v>
      </c>
      <c r="U721">
        <v>44900</v>
      </c>
    </row>
    <row r="722" spans="1:21" x14ac:dyDescent="0.25">
      <c r="A722" t="str">
        <f t="shared" si="11"/>
        <v>2017/20181MaleUS</v>
      </c>
      <c r="B722" t="s">
        <v>126</v>
      </c>
      <c r="C722" t="s">
        <v>38</v>
      </c>
      <c r="D722">
        <v>1</v>
      </c>
      <c r="E722" t="s">
        <v>2</v>
      </c>
      <c r="F722" t="s">
        <v>183</v>
      </c>
      <c r="G722">
        <v>260</v>
      </c>
      <c r="H722">
        <v>255</v>
      </c>
      <c r="I722">
        <v>38.299999999999997</v>
      </c>
      <c r="J722">
        <v>2.2999999999999998</v>
      </c>
      <c r="K722">
        <v>155</v>
      </c>
      <c r="L722">
        <v>15.4</v>
      </c>
      <c r="M722">
        <v>3.6</v>
      </c>
      <c r="N722">
        <v>15.4</v>
      </c>
      <c r="O722">
        <v>24.9</v>
      </c>
      <c r="P722">
        <v>42.7</v>
      </c>
      <c r="Q722">
        <v>27.3</v>
      </c>
      <c r="R722">
        <v>35</v>
      </c>
      <c r="S722">
        <v>15600</v>
      </c>
      <c r="T722">
        <v>24500</v>
      </c>
      <c r="U722">
        <v>30700</v>
      </c>
    </row>
    <row r="723" spans="1:21" x14ac:dyDescent="0.25">
      <c r="A723" t="str">
        <f t="shared" si="11"/>
        <v>2018/20195FemaleBG</v>
      </c>
      <c r="B723" t="s">
        <v>192</v>
      </c>
      <c r="C723" t="s">
        <v>138</v>
      </c>
      <c r="D723">
        <v>5</v>
      </c>
      <c r="E723" t="s">
        <v>1</v>
      </c>
      <c r="F723" t="s">
        <v>155</v>
      </c>
      <c r="G723">
        <v>455</v>
      </c>
      <c r="H723">
        <v>430</v>
      </c>
      <c r="I723">
        <v>20.5</v>
      </c>
      <c r="J723">
        <v>6.1</v>
      </c>
      <c r="K723">
        <v>340</v>
      </c>
      <c r="L723">
        <v>22.4</v>
      </c>
      <c r="M723">
        <v>2.8</v>
      </c>
      <c r="N723">
        <v>45.7</v>
      </c>
      <c r="O723">
        <v>52</v>
      </c>
      <c r="P723">
        <v>54.3</v>
      </c>
      <c r="Q723">
        <v>8.6</v>
      </c>
      <c r="R723">
        <v>185</v>
      </c>
      <c r="S723">
        <v>23400</v>
      </c>
      <c r="T723">
        <v>32100</v>
      </c>
      <c r="U723">
        <v>44900</v>
      </c>
    </row>
    <row r="724" spans="1:21" x14ac:dyDescent="0.25">
      <c r="A724" t="str">
        <f t="shared" si="11"/>
        <v>2018/20193FemaleBG</v>
      </c>
      <c r="B724" t="s">
        <v>192</v>
      </c>
      <c r="C724" t="s">
        <v>37</v>
      </c>
      <c r="D724">
        <v>3</v>
      </c>
      <c r="E724" t="s">
        <v>1</v>
      </c>
      <c r="F724" t="s">
        <v>155</v>
      </c>
      <c r="G724">
        <v>485</v>
      </c>
      <c r="H724">
        <v>455</v>
      </c>
      <c r="I724">
        <v>10.7</v>
      </c>
      <c r="J724">
        <v>5.4</v>
      </c>
      <c r="K724">
        <v>410</v>
      </c>
      <c r="L724">
        <v>24.5</v>
      </c>
      <c r="M724">
        <v>2.8</v>
      </c>
      <c r="N724">
        <v>47.7</v>
      </c>
      <c r="O724">
        <v>57.5</v>
      </c>
      <c r="P724">
        <v>61.9</v>
      </c>
      <c r="Q724">
        <v>14.2</v>
      </c>
      <c r="R724">
        <v>210</v>
      </c>
      <c r="S724">
        <v>20800</v>
      </c>
      <c r="T724">
        <v>27700</v>
      </c>
      <c r="U724">
        <v>36900</v>
      </c>
    </row>
    <row r="725" spans="1:21" x14ac:dyDescent="0.25">
      <c r="A725" t="str">
        <f t="shared" si="11"/>
        <v>2018/20191FemaleBG</v>
      </c>
      <c r="B725" t="s">
        <v>192</v>
      </c>
      <c r="C725" t="s">
        <v>75</v>
      </c>
      <c r="D725">
        <v>1</v>
      </c>
      <c r="E725" t="s">
        <v>1</v>
      </c>
      <c r="F725" t="s">
        <v>155</v>
      </c>
      <c r="G725">
        <v>555</v>
      </c>
      <c r="H725">
        <v>530</v>
      </c>
      <c r="I725">
        <v>5.0999999999999996</v>
      </c>
      <c r="J725">
        <v>4.5</v>
      </c>
      <c r="K725">
        <v>505</v>
      </c>
      <c r="L725">
        <v>19.600000000000001</v>
      </c>
      <c r="M725">
        <v>5.5</v>
      </c>
      <c r="N725">
        <v>43</v>
      </c>
      <c r="O725">
        <v>59.2</v>
      </c>
      <c r="P725">
        <v>69.8</v>
      </c>
      <c r="Q725">
        <v>26.8</v>
      </c>
      <c r="R725">
        <v>210</v>
      </c>
      <c r="S725">
        <v>16700</v>
      </c>
      <c r="T725">
        <v>22300</v>
      </c>
      <c r="U725">
        <v>27700</v>
      </c>
    </row>
    <row r="726" spans="1:21" x14ac:dyDescent="0.25">
      <c r="A726" t="str">
        <f t="shared" si="11"/>
        <v>2018/20195Female + maleBG</v>
      </c>
      <c r="B726" t="s">
        <v>192</v>
      </c>
      <c r="C726" t="s">
        <v>138</v>
      </c>
      <c r="D726">
        <v>5</v>
      </c>
      <c r="E726" t="s">
        <v>127</v>
      </c>
      <c r="F726" t="s">
        <v>155</v>
      </c>
      <c r="G726">
        <v>875</v>
      </c>
      <c r="H726">
        <v>820</v>
      </c>
      <c r="I726">
        <v>23.4</v>
      </c>
      <c r="J726">
        <v>6.3</v>
      </c>
      <c r="K726">
        <v>630</v>
      </c>
      <c r="L726">
        <v>24.1</v>
      </c>
      <c r="M726">
        <v>3.8</v>
      </c>
      <c r="N726">
        <v>41.6</v>
      </c>
      <c r="O726">
        <v>47.2</v>
      </c>
      <c r="P726">
        <v>48.7</v>
      </c>
      <c r="Q726">
        <v>7.1</v>
      </c>
      <c r="R726">
        <v>325</v>
      </c>
      <c r="S726">
        <v>23700</v>
      </c>
      <c r="T726">
        <v>34300</v>
      </c>
      <c r="U726">
        <v>48500</v>
      </c>
    </row>
    <row r="727" spans="1:21" x14ac:dyDescent="0.25">
      <c r="A727" t="str">
        <f t="shared" si="11"/>
        <v>2018/20193Female + maleBG</v>
      </c>
      <c r="B727" t="s">
        <v>192</v>
      </c>
      <c r="C727" t="s">
        <v>37</v>
      </c>
      <c r="D727">
        <v>3</v>
      </c>
      <c r="E727" t="s">
        <v>127</v>
      </c>
      <c r="F727" t="s">
        <v>155</v>
      </c>
      <c r="G727">
        <v>930</v>
      </c>
      <c r="H727">
        <v>880</v>
      </c>
      <c r="I727">
        <v>13.7</v>
      </c>
      <c r="J727">
        <v>5.5</v>
      </c>
      <c r="K727">
        <v>760</v>
      </c>
      <c r="L727">
        <v>26.5</v>
      </c>
      <c r="M727">
        <v>2.8</v>
      </c>
      <c r="N727">
        <v>45</v>
      </c>
      <c r="O727">
        <v>53</v>
      </c>
      <c r="P727">
        <v>56.9</v>
      </c>
      <c r="Q727">
        <v>12</v>
      </c>
      <c r="R727">
        <v>380</v>
      </c>
      <c r="S727">
        <v>21500</v>
      </c>
      <c r="T727">
        <v>28500</v>
      </c>
      <c r="U727">
        <v>39800</v>
      </c>
    </row>
    <row r="728" spans="1:21" x14ac:dyDescent="0.25">
      <c r="A728" t="str">
        <f t="shared" si="11"/>
        <v>2018/20191Female + maleBG</v>
      </c>
      <c r="B728" t="s">
        <v>192</v>
      </c>
      <c r="C728" t="s">
        <v>75</v>
      </c>
      <c r="D728">
        <v>1</v>
      </c>
      <c r="E728" t="s">
        <v>127</v>
      </c>
      <c r="F728" t="s">
        <v>155</v>
      </c>
      <c r="G728">
        <v>985</v>
      </c>
      <c r="H728">
        <v>945</v>
      </c>
      <c r="I728">
        <v>6.8</v>
      </c>
      <c r="J728">
        <v>3.9</v>
      </c>
      <c r="K728">
        <v>880</v>
      </c>
      <c r="L728">
        <v>20.399999999999999</v>
      </c>
      <c r="M728">
        <v>5.9</v>
      </c>
      <c r="N728">
        <v>41.1</v>
      </c>
      <c r="O728">
        <v>55.3</v>
      </c>
      <c r="P728">
        <v>66.900000000000006</v>
      </c>
      <c r="Q728">
        <v>25.8</v>
      </c>
      <c r="R728">
        <v>360</v>
      </c>
      <c r="S728">
        <v>16400</v>
      </c>
      <c r="T728">
        <v>22300</v>
      </c>
      <c r="U728">
        <v>28800</v>
      </c>
    </row>
    <row r="729" spans="1:21" x14ac:dyDescent="0.25">
      <c r="A729" t="str">
        <f t="shared" si="11"/>
        <v>2018/20195MaleBG</v>
      </c>
      <c r="B729" t="s">
        <v>192</v>
      </c>
      <c r="C729" t="s">
        <v>138</v>
      </c>
      <c r="D729">
        <v>5</v>
      </c>
      <c r="E729" t="s">
        <v>2</v>
      </c>
      <c r="F729" t="s">
        <v>155</v>
      </c>
      <c r="G729">
        <v>420</v>
      </c>
      <c r="H729">
        <v>390</v>
      </c>
      <c r="I729">
        <v>26.6</v>
      </c>
      <c r="J729">
        <v>6.5</v>
      </c>
      <c r="K729">
        <v>285</v>
      </c>
      <c r="L729">
        <v>26.1</v>
      </c>
      <c r="M729">
        <v>4.9000000000000004</v>
      </c>
      <c r="N729">
        <v>37.1</v>
      </c>
      <c r="O729">
        <v>41.9</v>
      </c>
      <c r="P729">
        <v>42.5</v>
      </c>
      <c r="Q729">
        <v>5.4</v>
      </c>
      <c r="R729">
        <v>135</v>
      </c>
      <c r="S729">
        <v>24800</v>
      </c>
      <c r="T729">
        <v>38300</v>
      </c>
      <c r="U729">
        <v>51200</v>
      </c>
    </row>
    <row r="730" spans="1:21" x14ac:dyDescent="0.25">
      <c r="A730" t="str">
        <f t="shared" si="11"/>
        <v>2018/20193MaleBG</v>
      </c>
      <c r="B730" t="s">
        <v>192</v>
      </c>
      <c r="C730" t="s">
        <v>37</v>
      </c>
      <c r="D730">
        <v>3</v>
      </c>
      <c r="E730" t="s">
        <v>2</v>
      </c>
      <c r="F730" t="s">
        <v>155</v>
      </c>
      <c r="G730">
        <v>445</v>
      </c>
      <c r="H730">
        <v>420</v>
      </c>
      <c r="I730">
        <v>16.899999999999999</v>
      </c>
      <c r="J730">
        <v>5.6</v>
      </c>
      <c r="K730">
        <v>350</v>
      </c>
      <c r="L730">
        <v>28.7</v>
      </c>
      <c r="M730">
        <v>2.9</v>
      </c>
      <c r="N730">
        <v>42</v>
      </c>
      <c r="O730">
        <v>48</v>
      </c>
      <c r="P730">
        <v>51.5</v>
      </c>
      <c r="Q730">
        <v>9.5</v>
      </c>
      <c r="R730">
        <v>170</v>
      </c>
      <c r="S730">
        <v>22300</v>
      </c>
      <c r="T730">
        <v>29700</v>
      </c>
      <c r="U730">
        <v>45400</v>
      </c>
    </row>
    <row r="731" spans="1:21" x14ac:dyDescent="0.25">
      <c r="A731" t="str">
        <f t="shared" si="11"/>
        <v>2018/20191MaleBG</v>
      </c>
      <c r="B731" t="s">
        <v>192</v>
      </c>
      <c r="C731" t="s">
        <v>75</v>
      </c>
      <c r="D731">
        <v>1</v>
      </c>
      <c r="E731" t="s">
        <v>2</v>
      </c>
      <c r="F731" t="s">
        <v>155</v>
      </c>
      <c r="G731">
        <v>430</v>
      </c>
      <c r="H731">
        <v>415</v>
      </c>
      <c r="I731">
        <v>8.9</v>
      </c>
      <c r="J731">
        <v>3</v>
      </c>
      <c r="K731">
        <v>380</v>
      </c>
      <c r="L731">
        <v>21.4</v>
      </c>
      <c r="M731">
        <v>6.5</v>
      </c>
      <c r="N731">
        <v>38.700000000000003</v>
      </c>
      <c r="O731">
        <v>50.2</v>
      </c>
      <c r="P731">
        <v>63.2</v>
      </c>
      <c r="Q731">
        <v>24.5</v>
      </c>
      <c r="R731">
        <v>145</v>
      </c>
      <c r="S731">
        <v>16100</v>
      </c>
      <c r="T731">
        <v>23400</v>
      </c>
      <c r="U731">
        <v>31000</v>
      </c>
    </row>
    <row r="732" spans="1:21" x14ac:dyDescent="0.25">
      <c r="A732" t="str">
        <f t="shared" si="11"/>
        <v>2018/20195FemaleCN</v>
      </c>
      <c r="B732" t="s">
        <v>192</v>
      </c>
      <c r="C732" t="s">
        <v>138</v>
      </c>
      <c r="D732">
        <v>5</v>
      </c>
      <c r="E732" t="s">
        <v>1</v>
      </c>
      <c r="F732" t="s">
        <v>156</v>
      </c>
      <c r="G732">
        <v>6570</v>
      </c>
      <c r="H732">
        <v>6540</v>
      </c>
      <c r="I732">
        <v>74.8</v>
      </c>
      <c r="J732">
        <v>0.5</v>
      </c>
      <c r="K732">
        <v>1645</v>
      </c>
      <c r="L732">
        <v>18.100000000000001</v>
      </c>
      <c r="M732">
        <v>0.8</v>
      </c>
      <c r="N732">
        <v>4.2</v>
      </c>
      <c r="O732">
        <v>5</v>
      </c>
      <c r="P732">
        <v>6.3</v>
      </c>
      <c r="Q732">
        <v>2.1</v>
      </c>
      <c r="R732">
        <v>250</v>
      </c>
      <c r="S732">
        <v>18200</v>
      </c>
      <c r="T732">
        <v>29200</v>
      </c>
      <c r="U732">
        <v>40200</v>
      </c>
    </row>
    <row r="733" spans="1:21" x14ac:dyDescent="0.25">
      <c r="A733" t="str">
        <f t="shared" si="11"/>
        <v>2018/20193FemaleCN</v>
      </c>
      <c r="B733" t="s">
        <v>192</v>
      </c>
      <c r="C733" t="s">
        <v>37</v>
      </c>
      <c r="D733">
        <v>3</v>
      </c>
      <c r="E733" t="s">
        <v>1</v>
      </c>
      <c r="F733" t="s">
        <v>156</v>
      </c>
      <c r="G733">
        <v>7575</v>
      </c>
      <c r="H733">
        <v>7545</v>
      </c>
      <c r="I733">
        <v>76.5</v>
      </c>
      <c r="J733">
        <v>0.4</v>
      </c>
      <c r="K733">
        <v>1775</v>
      </c>
      <c r="L733">
        <v>14.6</v>
      </c>
      <c r="M733">
        <v>1</v>
      </c>
      <c r="N733">
        <v>3.8</v>
      </c>
      <c r="O733">
        <v>5.0999999999999996</v>
      </c>
      <c r="P733">
        <v>7.9</v>
      </c>
      <c r="Q733">
        <v>4.0999999999999996</v>
      </c>
      <c r="R733">
        <v>265</v>
      </c>
      <c r="S733">
        <v>18500</v>
      </c>
      <c r="T733">
        <v>28100</v>
      </c>
      <c r="U733">
        <v>36000</v>
      </c>
    </row>
    <row r="734" spans="1:21" x14ac:dyDescent="0.25">
      <c r="A734" t="str">
        <f t="shared" si="11"/>
        <v>2018/20191FemaleCN</v>
      </c>
      <c r="B734" t="s">
        <v>192</v>
      </c>
      <c r="C734" t="s">
        <v>75</v>
      </c>
      <c r="D734">
        <v>1</v>
      </c>
      <c r="E734" t="s">
        <v>1</v>
      </c>
      <c r="F734" t="s">
        <v>156</v>
      </c>
      <c r="G734">
        <v>8090</v>
      </c>
      <c r="H734">
        <v>8080</v>
      </c>
      <c r="I734">
        <v>27.1</v>
      </c>
      <c r="J734">
        <v>0.1</v>
      </c>
      <c r="K734">
        <v>5890</v>
      </c>
      <c r="L734">
        <v>4.5999999999999996</v>
      </c>
      <c r="M734">
        <v>0.4</v>
      </c>
      <c r="N734">
        <v>1.3</v>
      </c>
      <c r="O734">
        <v>4.3</v>
      </c>
      <c r="P734">
        <v>67.900000000000006</v>
      </c>
      <c r="Q734">
        <v>66.5</v>
      </c>
      <c r="R734">
        <v>85</v>
      </c>
      <c r="S734">
        <v>21900</v>
      </c>
      <c r="T734">
        <v>29600</v>
      </c>
      <c r="U734">
        <v>38700</v>
      </c>
    </row>
    <row r="735" spans="1:21" x14ac:dyDescent="0.25">
      <c r="A735" t="str">
        <f t="shared" si="11"/>
        <v>2018/20195Female + maleCN</v>
      </c>
      <c r="B735" t="s">
        <v>192</v>
      </c>
      <c r="C735" t="s">
        <v>138</v>
      </c>
      <c r="D735">
        <v>5</v>
      </c>
      <c r="E735" t="s">
        <v>127</v>
      </c>
      <c r="F735" t="s">
        <v>156</v>
      </c>
      <c r="G735">
        <v>12125</v>
      </c>
      <c r="H735">
        <v>12075</v>
      </c>
      <c r="I735">
        <v>76.599999999999994</v>
      </c>
      <c r="J735">
        <v>0.4</v>
      </c>
      <c r="K735">
        <v>2820</v>
      </c>
      <c r="L735">
        <v>16.3</v>
      </c>
      <c r="M735">
        <v>0.7</v>
      </c>
      <c r="N735">
        <v>3.7</v>
      </c>
      <c r="O735">
        <v>4.7</v>
      </c>
      <c r="P735">
        <v>6.3</v>
      </c>
      <c r="Q735">
        <v>2.6</v>
      </c>
      <c r="R735">
        <v>415</v>
      </c>
      <c r="S735">
        <v>18600</v>
      </c>
      <c r="T735">
        <v>30700</v>
      </c>
      <c r="U735">
        <v>41600</v>
      </c>
    </row>
    <row r="736" spans="1:21" x14ac:dyDescent="0.25">
      <c r="A736" t="str">
        <f t="shared" si="11"/>
        <v>2018/20193Female + maleCN</v>
      </c>
      <c r="B736" t="s">
        <v>192</v>
      </c>
      <c r="C736" t="s">
        <v>37</v>
      </c>
      <c r="D736">
        <v>3</v>
      </c>
      <c r="E736" t="s">
        <v>127</v>
      </c>
      <c r="F736" t="s">
        <v>156</v>
      </c>
      <c r="G736">
        <v>13795</v>
      </c>
      <c r="H736">
        <v>13750</v>
      </c>
      <c r="I736">
        <v>78.099999999999994</v>
      </c>
      <c r="J736">
        <v>0.3</v>
      </c>
      <c r="K736">
        <v>3005</v>
      </c>
      <c r="L736">
        <v>12.8</v>
      </c>
      <c r="M736">
        <v>0.9</v>
      </c>
      <c r="N736">
        <v>3.3</v>
      </c>
      <c r="O736">
        <v>4.7</v>
      </c>
      <c r="P736">
        <v>8.1</v>
      </c>
      <c r="Q736">
        <v>4.9000000000000004</v>
      </c>
      <c r="R736">
        <v>415</v>
      </c>
      <c r="S736">
        <v>20400</v>
      </c>
      <c r="T736">
        <v>29600</v>
      </c>
      <c r="U736">
        <v>38700</v>
      </c>
    </row>
    <row r="737" spans="1:21" x14ac:dyDescent="0.25">
      <c r="A737" t="str">
        <f t="shared" si="11"/>
        <v>2018/20191Female + maleCN</v>
      </c>
      <c r="B737" t="s">
        <v>192</v>
      </c>
      <c r="C737" t="s">
        <v>75</v>
      </c>
      <c r="D737">
        <v>1</v>
      </c>
      <c r="E737" t="s">
        <v>127</v>
      </c>
      <c r="F737" t="s">
        <v>156</v>
      </c>
      <c r="G737">
        <v>14390</v>
      </c>
      <c r="H737">
        <v>14380</v>
      </c>
      <c r="I737">
        <v>28.6</v>
      </c>
      <c r="J737">
        <v>0.1</v>
      </c>
      <c r="K737">
        <v>10270</v>
      </c>
      <c r="L737">
        <v>3.7</v>
      </c>
      <c r="M737">
        <v>0.3</v>
      </c>
      <c r="N737">
        <v>1.2</v>
      </c>
      <c r="O737">
        <v>3.9</v>
      </c>
      <c r="P737">
        <v>67.400000000000006</v>
      </c>
      <c r="Q737">
        <v>66.2</v>
      </c>
      <c r="R737">
        <v>145</v>
      </c>
      <c r="S737">
        <v>22200</v>
      </c>
      <c r="T737">
        <v>29200</v>
      </c>
      <c r="U737">
        <v>36800</v>
      </c>
    </row>
    <row r="738" spans="1:21" x14ac:dyDescent="0.25">
      <c r="A738" t="str">
        <f t="shared" si="11"/>
        <v>2018/20195MaleCN</v>
      </c>
      <c r="B738" t="s">
        <v>192</v>
      </c>
      <c r="C738" t="s">
        <v>138</v>
      </c>
      <c r="D738">
        <v>5</v>
      </c>
      <c r="E738" t="s">
        <v>2</v>
      </c>
      <c r="F738" t="s">
        <v>156</v>
      </c>
      <c r="G738">
        <v>5555</v>
      </c>
      <c r="H738">
        <v>5535</v>
      </c>
      <c r="I738">
        <v>78.8</v>
      </c>
      <c r="J738">
        <v>0.3</v>
      </c>
      <c r="K738">
        <v>1175</v>
      </c>
      <c r="L738">
        <v>14.2</v>
      </c>
      <c r="M738">
        <v>0.6</v>
      </c>
      <c r="N738">
        <v>3.1</v>
      </c>
      <c r="O738">
        <v>4.4000000000000004</v>
      </c>
      <c r="P738">
        <v>6.4</v>
      </c>
      <c r="Q738">
        <v>3.3</v>
      </c>
      <c r="R738">
        <v>160</v>
      </c>
      <c r="S738">
        <v>21900</v>
      </c>
      <c r="T738">
        <v>31000</v>
      </c>
      <c r="U738">
        <v>46000</v>
      </c>
    </row>
    <row r="739" spans="1:21" x14ac:dyDescent="0.25">
      <c r="A739" t="str">
        <f t="shared" si="11"/>
        <v>2018/20193MaleCN</v>
      </c>
      <c r="B739" t="s">
        <v>192</v>
      </c>
      <c r="C739" t="s">
        <v>37</v>
      </c>
      <c r="D739">
        <v>3</v>
      </c>
      <c r="E739" t="s">
        <v>2</v>
      </c>
      <c r="F739" t="s">
        <v>156</v>
      </c>
      <c r="G739">
        <v>6220</v>
      </c>
      <c r="H739">
        <v>6205</v>
      </c>
      <c r="I739">
        <v>80.2</v>
      </c>
      <c r="J739">
        <v>0.2</v>
      </c>
      <c r="K739">
        <v>1230</v>
      </c>
      <c r="L739">
        <v>10.7</v>
      </c>
      <c r="M739">
        <v>0.7</v>
      </c>
      <c r="N739">
        <v>2.6</v>
      </c>
      <c r="O739">
        <v>4.2</v>
      </c>
      <c r="P739">
        <v>8.4</v>
      </c>
      <c r="Q739">
        <v>5.8</v>
      </c>
      <c r="R739">
        <v>150</v>
      </c>
      <c r="S739">
        <v>23700</v>
      </c>
      <c r="T739">
        <v>30500</v>
      </c>
      <c r="U739">
        <v>43400</v>
      </c>
    </row>
    <row r="740" spans="1:21" x14ac:dyDescent="0.25">
      <c r="A740" t="str">
        <f t="shared" si="11"/>
        <v>2018/20191MaleCN</v>
      </c>
      <c r="B740" t="s">
        <v>192</v>
      </c>
      <c r="C740" t="s">
        <v>75</v>
      </c>
      <c r="D740">
        <v>1</v>
      </c>
      <c r="E740" t="s">
        <v>2</v>
      </c>
      <c r="F740" t="s">
        <v>156</v>
      </c>
      <c r="G740">
        <v>6300</v>
      </c>
      <c r="H740">
        <v>6295</v>
      </c>
      <c r="I740">
        <v>30.4</v>
      </c>
      <c r="J740">
        <v>0.1</v>
      </c>
      <c r="K740">
        <v>4380</v>
      </c>
      <c r="L740">
        <v>2.6</v>
      </c>
      <c r="M740">
        <v>0.2</v>
      </c>
      <c r="N740">
        <v>1</v>
      </c>
      <c r="O740">
        <v>3.3</v>
      </c>
      <c r="P740">
        <v>66.7</v>
      </c>
      <c r="Q740">
        <v>65.8</v>
      </c>
      <c r="R740">
        <v>55</v>
      </c>
      <c r="S740">
        <v>23000</v>
      </c>
      <c r="T740">
        <v>29200</v>
      </c>
      <c r="U740">
        <v>35400</v>
      </c>
    </row>
    <row r="741" spans="1:21" x14ac:dyDescent="0.25">
      <c r="A741" t="str">
        <f t="shared" si="11"/>
        <v>2018/20195FemaleCY_comb</v>
      </c>
      <c r="B741" t="s">
        <v>192</v>
      </c>
      <c r="C741" t="s">
        <v>138</v>
      </c>
      <c r="D741">
        <v>5</v>
      </c>
      <c r="E741" t="s">
        <v>1</v>
      </c>
      <c r="F741" t="s">
        <v>170</v>
      </c>
      <c r="G741">
        <v>1115</v>
      </c>
      <c r="H741">
        <v>1095</v>
      </c>
      <c r="I741">
        <v>58.2</v>
      </c>
      <c r="J741">
        <v>2</v>
      </c>
      <c r="K741">
        <v>460</v>
      </c>
      <c r="L741">
        <v>16.5</v>
      </c>
      <c r="M741">
        <v>3.6</v>
      </c>
      <c r="N741">
        <v>15.3</v>
      </c>
      <c r="O741">
        <v>18.5</v>
      </c>
      <c r="P741">
        <v>21.7</v>
      </c>
      <c r="Q741">
        <v>6.5</v>
      </c>
      <c r="R741">
        <v>155</v>
      </c>
      <c r="S741">
        <v>20100</v>
      </c>
      <c r="T741">
        <v>31400</v>
      </c>
      <c r="U741">
        <v>46400</v>
      </c>
    </row>
    <row r="742" spans="1:21" x14ac:dyDescent="0.25">
      <c r="A742" t="str">
        <f t="shared" si="11"/>
        <v>2018/20193FemaleCY_comb</v>
      </c>
      <c r="B742" t="s">
        <v>192</v>
      </c>
      <c r="C742" t="s">
        <v>37</v>
      </c>
      <c r="D742">
        <v>3</v>
      </c>
      <c r="E742" t="s">
        <v>1</v>
      </c>
      <c r="F742" t="s">
        <v>170</v>
      </c>
      <c r="G742">
        <v>1030</v>
      </c>
      <c r="H742">
        <v>1015</v>
      </c>
      <c r="I742">
        <v>53.6</v>
      </c>
      <c r="J742">
        <v>1.6</v>
      </c>
      <c r="K742">
        <v>470</v>
      </c>
      <c r="L742">
        <v>17.100000000000001</v>
      </c>
      <c r="M742">
        <v>3</v>
      </c>
      <c r="N742">
        <v>15.2</v>
      </c>
      <c r="O742">
        <v>20.100000000000001</v>
      </c>
      <c r="P742">
        <v>26.3</v>
      </c>
      <c r="Q742">
        <v>11.1</v>
      </c>
      <c r="R742">
        <v>150</v>
      </c>
      <c r="S742">
        <v>18000</v>
      </c>
      <c r="T742">
        <v>25200</v>
      </c>
      <c r="U742">
        <v>33200</v>
      </c>
    </row>
    <row r="743" spans="1:21" x14ac:dyDescent="0.25">
      <c r="A743" t="str">
        <f t="shared" si="11"/>
        <v>2018/20191FemaleCY_comb</v>
      </c>
      <c r="B743" t="s">
        <v>192</v>
      </c>
      <c r="C743" t="s">
        <v>75</v>
      </c>
      <c r="D743">
        <v>1</v>
      </c>
      <c r="E743" t="s">
        <v>1</v>
      </c>
      <c r="F743" t="s">
        <v>170</v>
      </c>
      <c r="G743">
        <v>905</v>
      </c>
      <c r="H743">
        <v>900</v>
      </c>
      <c r="I743">
        <v>34.1</v>
      </c>
      <c r="J743">
        <v>0.6</v>
      </c>
      <c r="K743">
        <v>595</v>
      </c>
      <c r="L743">
        <v>8.1999999999999993</v>
      </c>
      <c r="M743">
        <v>2.9</v>
      </c>
      <c r="N743">
        <v>10</v>
      </c>
      <c r="O743">
        <v>21.4</v>
      </c>
      <c r="P743">
        <v>54.8</v>
      </c>
      <c r="Q743">
        <v>44.8</v>
      </c>
      <c r="R743">
        <v>85</v>
      </c>
      <c r="S743">
        <v>17500</v>
      </c>
      <c r="T743">
        <v>22600</v>
      </c>
      <c r="U743">
        <v>28800</v>
      </c>
    </row>
    <row r="744" spans="1:21" x14ac:dyDescent="0.25">
      <c r="A744" t="str">
        <f t="shared" si="11"/>
        <v>2018/20195Female + maleCY_comb</v>
      </c>
      <c r="B744" t="s">
        <v>192</v>
      </c>
      <c r="C744" t="s">
        <v>138</v>
      </c>
      <c r="D744">
        <v>5</v>
      </c>
      <c r="E744" t="s">
        <v>127</v>
      </c>
      <c r="F744" t="s">
        <v>170</v>
      </c>
      <c r="G744">
        <v>2185</v>
      </c>
      <c r="H744">
        <v>2145</v>
      </c>
      <c r="I744">
        <v>58</v>
      </c>
      <c r="J744">
        <v>2</v>
      </c>
      <c r="K744">
        <v>900</v>
      </c>
      <c r="L744">
        <v>17.2</v>
      </c>
      <c r="M744">
        <v>3.4</v>
      </c>
      <c r="N744">
        <v>15.4</v>
      </c>
      <c r="O744">
        <v>18.8</v>
      </c>
      <c r="P744">
        <v>21.5</v>
      </c>
      <c r="Q744">
        <v>6.1</v>
      </c>
      <c r="R744">
        <v>315</v>
      </c>
      <c r="S744">
        <v>23000</v>
      </c>
      <c r="T744">
        <v>34700</v>
      </c>
      <c r="U744">
        <v>50100</v>
      </c>
    </row>
    <row r="745" spans="1:21" x14ac:dyDescent="0.25">
      <c r="A745" t="str">
        <f t="shared" si="11"/>
        <v>2018/20193Female + maleCY_comb</v>
      </c>
      <c r="B745" t="s">
        <v>192</v>
      </c>
      <c r="C745" t="s">
        <v>37</v>
      </c>
      <c r="D745">
        <v>3</v>
      </c>
      <c r="E745" t="s">
        <v>127</v>
      </c>
      <c r="F745" t="s">
        <v>170</v>
      </c>
      <c r="G745">
        <v>1995</v>
      </c>
      <c r="H745">
        <v>1955</v>
      </c>
      <c r="I745">
        <v>52.5</v>
      </c>
      <c r="J745">
        <v>2</v>
      </c>
      <c r="K745">
        <v>930</v>
      </c>
      <c r="L745">
        <v>17.2</v>
      </c>
      <c r="M745">
        <v>4</v>
      </c>
      <c r="N745">
        <v>16.100000000000001</v>
      </c>
      <c r="O745">
        <v>20.6</v>
      </c>
      <c r="P745">
        <v>26.2</v>
      </c>
      <c r="Q745">
        <v>10.1</v>
      </c>
      <c r="R745">
        <v>300</v>
      </c>
      <c r="S745">
        <v>19000</v>
      </c>
      <c r="T745">
        <v>27400</v>
      </c>
      <c r="U745">
        <v>38000</v>
      </c>
    </row>
    <row r="746" spans="1:21" x14ac:dyDescent="0.25">
      <c r="A746" t="str">
        <f t="shared" si="11"/>
        <v>2018/20191Female + maleCY_comb</v>
      </c>
      <c r="B746" t="s">
        <v>192</v>
      </c>
      <c r="C746" t="s">
        <v>75</v>
      </c>
      <c r="D746">
        <v>1</v>
      </c>
      <c r="E746" t="s">
        <v>127</v>
      </c>
      <c r="F746" t="s">
        <v>170</v>
      </c>
      <c r="G746">
        <v>1820</v>
      </c>
      <c r="H746">
        <v>1810</v>
      </c>
      <c r="I746">
        <v>35</v>
      </c>
      <c r="J746">
        <v>0.7</v>
      </c>
      <c r="K746">
        <v>1175</v>
      </c>
      <c r="L746">
        <v>9.1999999999999993</v>
      </c>
      <c r="M746">
        <v>3.5</v>
      </c>
      <c r="N746">
        <v>10.8</v>
      </c>
      <c r="O746">
        <v>20.8</v>
      </c>
      <c r="P746">
        <v>52.3</v>
      </c>
      <c r="Q746">
        <v>41.5</v>
      </c>
      <c r="R746">
        <v>185</v>
      </c>
      <c r="S746">
        <v>19700</v>
      </c>
      <c r="T746">
        <v>24300</v>
      </c>
      <c r="U746">
        <v>29600</v>
      </c>
    </row>
    <row r="747" spans="1:21" x14ac:dyDescent="0.25">
      <c r="A747" t="str">
        <f t="shared" si="11"/>
        <v>2018/20195MaleCY_comb</v>
      </c>
      <c r="B747" t="s">
        <v>192</v>
      </c>
      <c r="C747" t="s">
        <v>138</v>
      </c>
      <c r="D747">
        <v>5</v>
      </c>
      <c r="E747" t="s">
        <v>2</v>
      </c>
      <c r="F747" t="s">
        <v>170</v>
      </c>
      <c r="G747">
        <v>1070</v>
      </c>
      <c r="H747">
        <v>1050</v>
      </c>
      <c r="I747">
        <v>57.7</v>
      </c>
      <c r="J747">
        <v>2</v>
      </c>
      <c r="K747">
        <v>445</v>
      </c>
      <c r="L747">
        <v>17.8</v>
      </c>
      <c r="M747">
        <v>3.1</v>
      </c>
      <c r="N747">
        <v>15.6</v>
      </c>
      <c r="O747">
        <v>19.100000000000001</v>
      </c>
      <c r="P747">
        <v>21.3</v>
      </c>
      <c r="Q747">
        <v>5.7</v>
      </c>
      <c r="R747">
        <v>160</v>
      </c>
      <c r="S747">
        <v>24500</v>
      </c>
      <c r="T747">
        <v>38700</v>
      </c>
      <c r="U747">
        <v>50700</v>
      </c>
    </row>
    <row r="748" spans="1:21" x14ac:dyDescent="0.25">
      <c r="A748" t="str">
        <f t="shared" si="11"/>
        <v>2018/20193MaleCY_comb</v>
      </c>
      <c r="B748" t="s">
        <v>192</v>
      </c>
      <c r="C748" t="s">
        <v>37</v>
      </c>
      <c r="D748">
        <v>3</v>
      </c>
      <c r="E748" t="s">
        <v>2</v>
      </c>
      <c r="F748" t="s">
        <v>170</v>
      </c>
      <c r="G748">
        <v>965</v>
      </c>
      <c r="H748">
        <v>940</v>
      </c>
      <c r="I748">
        <v>51.3</v>
      </c>
      <c r="J748">
        <v>2.5</v>
      </c>
      <c r="K748">
        <v>460</v>
      </c>
      <c r="L748">
        <v>17.3</v>
      </c>
      <c r="M748">
        <v>5.2</v>
      </c>
      <c r="N748">
        <v>17.100000000000001</v>
      </c>
      <c r="O748">
        <v>21.3</v>
      </c>
      <c r="P748">
        <v>26.1</v>
      </c>
      <c r="Q748">
        <v>9</v>
      </c>
      <c r="R748">
        <v>150</v>
      </c>
      <c r="S748">
        <v>20300</v>
      </c>
      <c r="T748">
        <v>30100</v>
      </c>
      <c r="U748">
        <v>45100</v>
      </c>
    </row>
    <row r="749" spans="1:21" x14ac:dyDescent="0.25">
      <c r="A749" t="str">
        <f t="shared" si="11"/>
        <v>2018/20191MaleCY_comb</v>
      </c>
      <c r="B749" t="s">
        <v>192</v>
      </c>
      <c r="C749" t="s">
        <v>75</v>
      </c>
      <c r="D749">
        <v>1</v>
      </c>
      <c r="E749" t="s">
        <v>2</v>
      </c>
      <c r="F749" t="s">
        <v>170</v>
      </c>
      <c r="G749">
        <v>915</v>
      </c>
      <c r="H749">
        <v>910</v>
      </c>
      <c r="I749">
        <v>35.9</v>
      </c>
      <c r="J749">
        <v>0.8</v>
      </c>
      <c r="K749">
        <v>585</v>
      </c>
      <c r="L749">
        <v>10.1</v>
      </c>
      <c r="M749">
        <v>4.2</v>
      </c>
      <c r="N749">
        <v>11.5</v>
      </c>
      <c r="O749">
        <v>20.2</v>
      </c>
      <c r="P749">
        <v>49.8</v>
      </c>
      <c r="Q749">
        <v>38.200000000000003</v>
      </c>
      <c r="R749">
        <v>100</v>
      </c>
      <c r="S749">
        <v>21200</v>
      </c>
      <c r="T749">
        <v>26300</v>
      </c>
      <c r="U749">
        <v>30700</v>
      </c>
    </row>
    <row r="750" spans="1:21" x14ac:dyDescent="0.25">
      <c r="A750" t="str">
        <f t="shared" si="11"/>
        <v>2018/20195FemaleDE</v>
      </c>
      <c r="B750" t="s">
        <v>192</v>
      </c>
      <c r="C750" t="s">
        <v>138</v>
      </c>
      <c r="D750">
        <v>5</v>
      </c>
      <c r="E750" t="s">
        <v>1</v>
      </c>
      <c r="F750" t="s">
        <v>157</v>
      </c>
      <c r="G750">
        <v>985</v>
      </c>
      <c r="H750">
        <v>925</v>
      </c>
      <c r="I750">
        <v>40.799999999999997</v>
      </c>
      <c r="J750">
        <v>6.3</v>
      </c>
      <c r="K750">
        <v>550</v>
      </c>
      <c r="L750">
        <v>26.7</v>
      </c>
      <c r="M750">
        <v>3.1</v>
      </c>
      <c r="N750">
        <v>21.6</v>
      </c>
      <c r="O750">
        <v>26.8</v>
      </c>
      <c r="P750">
        <v>29.4</v>
      </c>
      <c r="Q750">
        <v>7.8</v>
      </c>
      <c r="R750">
        <v>175</v>
      </c>
      <c r="S750">
        <v>23000</v>
      </c>
      <c r="T750">
        <v>32500</v>
      </c>
      <c r="U750">
        <v>43400</v>
      </c>
    </row>
    <row r="751" spans="1:21" x14ac:dyDescent="0.25">
      <c r="A751" t="str">
        <f t="shared" si="11"/>
        <v>2018/20193FemaleDE</v>
      </c>
      <c r="B751" t="s">
        <v>192</v>
      </c>
      <c r="C751" t="s">
        <v>37</v>
      </c>
      <c r="D751">
        <v>3</v>
      </c>
      <c r="E751" t="s">
        <v>1</v>
      </c>
      <c r="F751" t="s">
        <v>157</v>
      </c>
      <c r="G751">
        <v>805</v>
      </c>
      <c r="H751">
        <v>770</v>
      </c>
      <c r="I751">
        <v>37.700000000000003</v>
      </c>
      <c r="J751">
        <v>4.5999999999999996</v>
      </c>
      <c r="K751">
        <v>480</v>
      </c>
      <c r="L751">
        <v>23.1</v>
      </c>
      <c r="M751">
        <v>3.9</v>
      </c>
      <c r="N751">
        <v>24.1</v>
      </c>
      <c r="O751">
        <v>31.1</v>
      </c>
      <c r="P751">
        <v>35.200000000000003</v>
      </c>
      <c r="Q751">
        <v>11.2</v>
      </c>
      <c r="R751">
        <v>170</v>
      </c>
      <c r="S751">
        <v>20100</v>
      </c>
      <c r="T751">
        <v>26600</v>
      </c>
      <c r="U751">
        <v>33900</v>
      </c>
    </row>
    <row r="752" spans="1:21" x14ac:dyDescent="0.25">
      <c r="A752" t="str">
        <f t="shared" si="11"/>
        <v>2018/20191FemaleDE</v>
      </c>
      <c r="B752" t="s">
        <v>192</v>
      </c>
      <c r="C752" t="s">
        <v>75</v>
      </c>
      <c r="D752">
        <v>1</v>
      </c>
      <c r="E752" t="s">
        <v>1</v>
      </c>
      <c r="F752" t="s">
        <v>157</v>
      </c>
      <c r="G752">
        <v>710</v>
      </c>
      <c r="H752">
        <v>690</v>
      </c>
      <c r="I752">
        <v>28.9</v>
      </c>
      <c r="J752">
        <v>2.2999999999999998</v>
      </c>
      <c r="K752">
        <v>490</v>
      </c>
      <c r="L752">
        <v>16.8</v>
      </c>
      <c r="M752">
        <v>6.6</v>
      </c>
      <c r="N752">
        <v>18.2</v>
      </c>
      <c r="O752">
        <v>30.2</v>
      </c>
      <c r="P752">
        <v>47.7</v>
      </c>
      <c r="Q752">
        <v>29.5</v>
      </c>
      <c r="R752">
        <v>115</v>
      </c>
      <c r="S752">
        <v>17900</v>
      </c>
      <c r="T752">
        <v>23700</v>
      </c>
      <c r="U752">
        <v>31000</v>
      </c>
    </row>
    <row r="753" spans="1:21" x14ac:dyDescent="0.25">
      <c r="A753" t="str">
        <f t="shared" si="11"/>
        <v>2018/20195Female + maleDE</v>
      </c>
      <c r="B753" t="s">
        <v>192</v>
      </c>
      <c r="C753" t="s">
        <v>138</v>
      </c>
      <c r="D753">
        <v>5</v>
      </c>
      <c r="E753" t="s">
        <v>127</v>
      </c>
      <c r="F753" t="s">
        <v>157</v>
      </c>
      <c r="G753">
        <v>1725</v>
      </c>
      <c r="H753">
        <v>1610</v>
      </c>
      <c r="I753">
        <v>45.3</v>
      </c>
      <c r="J753">
        <v>6.7</v>
      </c>
      <c r="K753">
        <v>880</v>
      </c>
      <c r="L753">
        <v>24</v>
      </c>
      <c r="M753">
        <v>2.9</v>
      </c>
      <c r="N753">
        <v>20.399999999999999</v>
      </c>
      <c r="O753">
        <v>25.2</v>
      </c>
      <c r="P753">
        <v>27.9</v>
      </c>
      <c r="Q753">
        <v>7.5</v>
      </c>
      <c r="R753">
        <v>290</v>
      </c>
      <c r="S753">
        <v>24100</v>
      </c>
      <c r="T753">
        <v>35000</v>
      </c>
      <c r="U753">
        <v>51600</v>
      </c>
    </row>
    <row r="754" spans="1:21" x14ac:dyDescent="0.25">
      <c r="A754" t="str">
        <f t="shared" si="11"/>
        <v>2018/20193Female + maleDE</v>
      </c>
      <c r="B754" t="s">
        <v>192</v>
      </c>
      <c r="C754" t="s">
        <v>37</v>
      </c>
      <c r="D754">
        <v>3</v>
      </c>
      <c r="E754" t="s">
        <v>127</v>
      </c>
      <c r="F754" t="s">
        <v>157</v>
      </c>
      <c r="G754">
        <v>1445</v>
      </c>
      <c r="H754">
        <v>1375</v>
      </c>
      <c r="I754">
        <v>43.1</v>
      </c>
      <c r="J754">
        <v>4.9000000000000004</v>
      </c>
      <c r="K754">
        <v>780</v>
      </c>
      <c r="L754">
        <v>20.7</v>
      </c>
      <c r="M754">
        <v>3.5</v>
      </c>
      <c r="N754">
        <v>20.9</v>
      </c>
      <c r="O754">
        <v>27.5</v>
      </c>
      <c r="P754">
        <v>32.700000000000003</v>
      </c>
      <c r="Q754">
        <v>11.8</v>
      </c>
      <c r="R754">
        <v>270</v>
      </c>
      <c r="S754">
        <v>20800</v>
      </c>
      <c r="T754">
        <v>28100</v>
      </c>
      <c r="U754">
        <v>39800</v>
      </c>
    </row>
    <row r="755" spans="1:21" x14ac:dyDescent="0.25">
      <c r="A755" t="str">
        <f t="shared" si="11"/>
        <v>2018/20191Female + maleDE</v>
      </c>
      <c r="B755" t="s">
        <v>192</v>
      </c>
      <c r="C755" t="s">
        <v>75</v>
      </c>
      <c r="D755">
        <v>1</v>
      </c>
      <c r="E755" t="s">
        <v>127</v>
      </c>
      <c r="F755" t="s">
        <v>157</v>
      </c>
      <c r="G755">
        <v>1200</v>
      </c>
      <c r="H755">
        <v>1170</v>
      </c>
      <c r="I755">
        <v>31.9</v>
      </c>
      <c r="J755">
        <v>2.7</v>
      </c>
      <c r="K755">
        <v>795</v>
      </c>
      <c r="L755">
        <v>15.7</v>
      </c>
      <c r="M755">
        <v>5.9</v>
      </c>
      <c r="N755">
        <v>16.399999999999999</v>
      </c>
      <c r="O755">
        <v>27.1</v>
      </c>
      <c r="P755">
        <v>46.5</v>
      </c>
      <c r="Q755">
        <v>30.1</v>
      </c>
      <c r="R755">
        <v>175</v>
      </c>
      <c r="S755">
        <v>18600</v>
      </c>
      <c r="T755">
        <v>25700</v>
      </c>
      <c r="U755">
        <v>34000</v>
      </c>
    </row>
    <row r="756" spans="1:21" x14ac:dyDescent="0.25">
      <c r="A756" t="str">
        <f t="shared" si="11"/>
        <v>2018/20195MaleDE</v>
      </c>
      <c r="B756" t="s">
        <v>192</v>
      </c>
      <c r="C756" t="s">
        <v>138</v>
      </c>
      <c r="D756">
        <v>5</v>
      </c>
      <c r="E756" t="s">
        <v>2</v>
      </c>
      <c r="F756" t="s">
        <v>157</v>
      </c>
      <c r="G756">
        <v>740</v>
      </c>
      <c r="H756">
        <v>685</v>
      </c>
      <c r="I756">
        <v>51.4</v>
      </c>
      <c r="J756">
        <v>7.3</v>
      </c>
      <c r="K756">
        <v>335</v>
      </c>
      <c r="L756">
        <v>20.3</v>
      </c>
      <c r="M756">
        <v>2.5</v>
      </c>
      <c r="N756">
        <v>18.7</v>
      </c>
      <c r="O756">
        <v>22.9</v>
      </c>
      <c r="P756">
        <v>25.8</v>
      </c>
      <c r="Q756">
        <v>7.2</v>
      </c>
      <c r="R756">
        <v>115</v>
      </c>
      <c r="S756">
        <v>26600</v>
      </c>
      <c r="T756">
        <v>39400</v>
      </c>
      <c r="U756">
        <v>62400</v>
      </c>
    </row>
    <row r="757" spans="1:21" x14ac:dyDescent="0.25">
      <c r="A757" t="str">
        <f t="shared" si="11"/>
        <v>2018/20193MaleDE</v>
      </c>
      <c r="B757" t="s">
        <v>192</v>
      </c>
      <c r="C757" t="s">
        <v>37</v>
      </c>
      <c r="D757">
        <v>3</v>
      </c>
      <c r="E757" t="s">
        <v>2</v>
      </c>
      <c r="F757" t="s">
        <v>157</v>
      </c>
      <c r="G757">
        <v>640</v>
      </c>
      <c r="H757">
        <v>605</v>
      </c>
      <c r="I757">
        <v>50</v>
      </c>
      <c r="J757">
        <v>5.3</v>
      </c>
      <c r="K757">
        <v>300</v>
      </c>
      <c r="L757">
        <v>17.5</v>
      </c>
      <c r="M757">
        <v>3</v>
      </c>
      <c r="N757">
        <v>16.899999999999999</v>
      </c>
      <c r="O757">
        <v>22.8</v>
      </c>
      <c r="P757">
        <v>29.5</v>
      </c>
      <c r="Q757">
        <v>12.6</v>
      </c>
      <c r="R757">
        <v>100</v>
      </c>
      <c r="S757">
        <v>22600</v>
      </c>
      <c r="T757">
        <v>32300</v>
      </c>
      <c r="U757">
        <v>60200</v>
      </c>
    </row>
    <row r="758" spans="1:21" x14ac:dyDescent="0.25">
      <c r="A758" t="str">
        <f t="shared" si="11"/>
        <v>2018/20191MaleDE</v>
      </c>
      <c r="B758" t="s">
        <v>192</v>
      </c>
      <c r="C758" t="s">
        <v>75</v>
      </c>
      <c r="D758">
        <v>1</v>
      </c>
      <c r="E758" t="s">
        <v>2</v>
      </c>
      <c r="F758" t="s">
        <v>157</v>
      </c>
      <c r="G758">
        <v>495</v>
      </c>
      <c r="H758">
        <v>475</v>
      </c>
      <c r="I758">
        <v>36.299999999999997</v>
      </c>
      <c r="J758">
        <v>3.4</v>
      </c>
      <c r="K758">
        <v>305</v>
      </c>
      <c r="L758">
        <v>14.1</v>
      </c>
      <c r="M758">
        <v>4.8</v>
      </c>
      <c r="N758">
        <v>13.7</v>
      </c>
      <c r="O758">
        <v>22.7</v>
      </c>
      <c r="P758">
        <v>44.7</v>
      </c>
      <c r="Q758">
        <v>31.1</v>
      </c>
      <c r="R758">
        <v>60</v>
      </c>
      <c r="S758">
        <v>24100</v>
      </c>
      <c r="T758">
        <v>29900</v>
      </c>
      <c r="U758">
        <v>42300</v>
      </c>
    </row>
    <row r="759" spans="1:21" x14ac:dyDescent="0.25">
      <c r="A759" t="str">
        <f t="shared" si="11"/>
        <v>2018/20195FemaleES_comb</v>
      </c>
      <c r="B759" t="s">
        <v>192</v>
      </c>
      <c r="C759" t="s">
        <v>138</v>
      </c>
      <c r="D759">
        <v>5</v>
      </c>
      <c r="E759" t="s">
        <v>1</v>
      </c>
      <c r="F759" t="s">
        <v>158</v>
      </c>
      <c r="G759">
        <v>350</v>
      </c>
      <c r="H759">
        <v>330</v>
      </c>
      <c r="I759">
        <v>31.8</v>
      </c>
      <c r="J759">
        <v>6</v>
      </c>
      <c r="K759">
        <v>225</v>
      </c>
      <c r="L759">
        <v>24.8</v>
      </c>
      <c r="M759">
        <v>3.3</v>
      </c>
      <c r="N759">
        <v>30</v>
      </c>
      <c r="O759">
        <v>37.6</v>
      </c>
      <c r="P759">
        <v>40</v>
      </c>
      <c r="Q759">
        <v>10</v>
      </c>
      <c r="R759">
        <v>90</v>
      </c>
      <c r="S759">
        <v>21200</v>
      </c>
      <c r="T759">
        <v>28500</v>
      </c>
      <c r="U759">
        <v>37200</v>
      </c>
    </row>
    <row r="760" spans="1:21" x14ac:dyDescent="0.25">
      <c r="A760" t="str">
        <f t="shared" si="11"/>
        <v>2018/20193FemaleES_comb</v>
      </c>
      <c r="B760" t="s">
        <v>192</v>
      </c>
      <c r="C760" t="s">
        <v>37</v>
      </c>
      <c r="D760">
        <v>3</v>
      </c>
      <c r="E760" t="s">
        <v>1</v>
      </c>
      <c r="F760" t="s">
        <v>158</v>
      </c>
      <c r="G760">
        <v>435</v>
      </c>
      <c r="H760">
        <v>415</v>
      </c>
      <c r="I760">
        <v>26.6</v>
      </c>
      <c r="J760">
        <v>4.4000000000000004</v>
      </c>
      <c r="K760">
        <v>305</v>
      </c>
      <c r="L760">
        <v>23.4</v>
      </c>
      <c r="M760">
        <v>5.6</v>
      </c>
      <c r="N760">
        <v>34.1</v>
      </c>
      <c r="O760">
        <v>38.4</v>
      </c>
      <c r="P760">
        <v>44.4</v>
      </c>
      <c r="Q760">
        <v>10.4</v>
      </c>
      <c r="R760">
        <v>130</v>
      </c>
      <c r="S760">
        <v>20400</v>
      </c>
      <c r="T760">
        <v>26300</v>
      </c>
      <c r="U760">
        <v>33600</v>
      </c>
    </row>
    <row r="761" spans="1:21" x14ac:dyDescent="0.25">
      <c r="A761" t="str">
        <f t="shared" si="11"/>
        <v>2018/20191FemaleES_comb</v>
      </c>
      <c r="B761" t="s">
        <v>192</v>
      </c>
      <c r="C761" t="s">
        <v>75</v>
      </c>
      <c r="D761">
        <v>1</v>
      </c>
      <c r="E761" t="s">
        <v>1</v>
      </c>
      <c r="F761" t="s">
        <v>158</v>
      </c>
      <c r="G761">
        <v>605</v>
      </c>
      <c r="H761">
        <v>585</v>
      </c>
      <c r="I761">
        <v>23.8</v>
      </c>
      <c r="J761">
        <v>3.3</v>
      </c>
      <c r="K761">
        <v>445</v>
      </c>
      <c r="L761">
        <v>18.3</v>
      </c>
      <c r="M761">
        <v>6.7</v>
      </c>
      <c r="N761">
        <v>27.7</v>
      </c>
      <c r="O761">
        <v>39.200000000000003</v>
      </c>
      <c r="P761">
        <v>51.2</v>
      </c>
      <c r="Q761">
        <v>23.5</v>
      </c>
      <c r="R761">
        <v>145</v>
      </c>
      <c r="S761">
        <v>16800</v>
      </c>
      <c r="T761">
        <v>23400</v>
      </c>
      <c r="U761">
        <v>30700</v>
      </c>
    </row>
    <row r="762" spans="1:21" x14ac:dyDescent="0.25">
      <c r="A762" t="str">
        <f t="shared" si="11"/>
        <v>2018/20195Female + maleES_comb</v>
      </c>
      <c r="B762" t="s">
        <v>192</v>
      </c>
      <c r="C762" t="s">
        <v>138</v>
      </c>
      <c r="D762">
        <v>5</v>
      </c>
      <c r="E762" t="s">
        <v>127</v>
      </c>
      <c r="F762" t="s">
        <v>158</v>
      </c>
      <c r="G762">
        <v>670</v>
      </c>
      <c r="H762">
        <v>635</v>
      </c>
      <c r="I762">
        <v>35.5</v>
      </c>
      <c r="J762">
        <v>5.5</v>
      </c>
      <c r="K762">
        <v>410</v>
      </c>
      <c r="L762">
        <v>23.9</v>
      </c>
      <c r="M762">
        <v>3</v>
      </c>
      <c r="N762">
        <v>28.3</v>
      </c>
      <c r="O762">
        <v>35.1</v>
      </c>
      <c r="P762">
        <v>37.6</v>
      </c>
      <c r="Q762">
        <v>9.3000000000000007</v>
      </c>
      <c r="R762">
        <v>165</v>
      </c>
      <c r="S762">
        <v>22600</v>
      </c>
      <c r="T762">
        <v>29600</v>
      </c>
      <c r="U762">
        <v>44900</v>
      </c>
    </row>
    <row r="763" spans="1:21" x14ac:dyDescent="0.25">
      <c r="A763" t="str">
        <f t="shared" si="11"/>
        <v>2018/20193Female + maleES_comb</v>
      </c>
      <c r="B763" t="s">
        <v>192</v>
      </c>
      <c r="C763" t="s">
        <v>37</v>
      </c>
      <c r="D763">
        <v>3</v>
      </c>
      <c r="E763" t="s">
        <v>127</v>
      </c>
      <c r="F763" t="s">
        <v>158</v>
      </c>
      <c r="G763">
        <v>820</v>
      </c>
      <c r="H763">
        <v>790</v>
      </c>
      <c r="I763">
        <v>31.9</v>
      </c>
      <c r="J763">
        <v>3.4</v>
      </c>
      <c r="K763">
        <v>540</v>
      </c>
      <c r="L763">
        <v>21.7</v>
      </c>
      <c r="M763">
        <v>5.7</v>
      </c>
      <c r="N763">
        <v>31.1</v>
      </c>
      <c r="O763">
        <v>35.9</v>
      </c>
      <c r="P763">
        <v>40.700000000000003</v>
      </c>
      <c r="Q763">
        <v>9.6</v>
      </c>
      <c r="R763">
        <v>230</v>
      </c>
      <c r="S763">
        <v>21500</v>
      </c>
      <c r="T763">
        <v>28100</v>
      </c>
      <c r="U763">
        <v>38700</v>
      </c>
    </row>
    <row r="764" spans="1:21" x14ac:dyDescent="0.25">
      <c r="A764" t="str">
        <f t="shared" si="11"/>
        <v>2018/20191Female + maleES_comb</v>
      </c>
      <c r="B764" t="s">
        <v>192</v>
      </c>
      <c r="C764" t="s">
        <v>75</v>
      </c>
      <c r="D764">
        <v>1</v>
      </c>
      <c r="E764" t="s">
        <v>127</v>
      </c>
      <c r="F764" t="s">
        <v>158</v>
      </c>
      <c r="G764">
        <v>1115</v>
      </c>
      <c r="H764">
        <v>1085</v>
      </c>
      <c r="I764">
        <v>28.3</v>
      </c>
      <c r="J764">
        <v>2.7</v>
      </c>
      <c r="K764">
        <v>775</v>
      </c>
      <c r="L764">
        <v>17.7</v>
      </c>
      <c r="M764">
        <v>6</v>
      </c>
      <c r="N764">
        <v>26.2</v>
      </c>
      <c r="O764">
        <v>36.5</v>
      </c>
      <c r="P764">
        <v>48</v>
      </c>
      <c r="Q764">
        <v>21.8</v>
      </c>
      <c r="R764">
        <v>260</v>
      </c>
      <c r="S764">
        <v>19700</v>
      </c>
      <c r="T764">
        <v>25000</v>
      </c>
      <c r="U764">
        <v>32500</v>
      </c>
    </row>
    <row r="765" spans="1:21" x14ac:dyDescent="0.25">
      <c r="A765" t="str">
        <f t="shared" si="11"/>
        <v>2018/20195MaleES_comb</v>
      </c>
      <c r="B765" t="s">
        <v>192</v>
      </c>
      <c r="C765" t="s">
        <v>138</v>
      </c>
      <c r="D765">
        <v>5</v>
      </c>
      <c r="E765" t="s">
        <v>2</v>
      </c>
      <c r="F765" t="s">
        <v>158</v>
      </c>
      <c r="G765">
        <v>320</v>
      </c>
      <c r="H765">
        <v>305</v>
      </c>
      <c r="I765">
        <v>39.6</v>
      </c>
      <c r="J765">
        <v>5</v>
      </c>
      <c r="K765">
        <v>185</v>
      </c>
      <c r="L765">
        <v>22.8</v>
      </c>
      <c r="M765">
        <v>2.6</v>
      </c>
      <c r="N765">
        <v>26.4</v>
      </c>
      <c r="O765">
        <v>32.299999999999997</v>
      </c>
      <c r="P765">
        <v>35</v>
      </c>
      <c r="Q765">
        <v>8.6</v>
      </c>
      <c r="R765">
        <v>75</v>
      </c>
      <c r="S765">
        <v>24500</v>
      </c>
      <c r="T765">
        <v>32800</v>
      </c>
      <c r="U765">
        <v>53300</v>
      </c>
    </row>
    <row r="766" spans="1:21" x14ac:dyDescent="0.25">
      <c r="A766" t="str">
        <f t="shared" si="11"/>
        <v>2018/20193MaleES_comb</v>
      </c>
      <c r="B766" t="s">
        <v>192</v>
      </c>
      <c r="C766" t="s">
        <v>37</v>
      </c>
      <c r="D766">
        <v>3</v>
      </c>
      <c r="E766" t="s">
        <v>2</v>
      </c>
      <c r="F766" t="s">
        <v>158</v>
      </c>
      <c r="G766">
        <v>385</v>
      </c>
      <c r="H766">
        <v>375</v>
      </c>
      <c r="I766">
        <v>37.700000000000003</v>
      </c>
      <c r="J766">
        <v>2.2999999999999998</v>
      </c>
      <c r="K766">
        <v>235</v>
      </c>
      <c r="L766">
        <v>19.899999999999999</v>
      </c>
      <c r="M766">
        <v>5.8</v>
      </c>
      <c r="N766">
        <v>27.9</v>
      </c>
      <c r="O766">
        <v>33.200000000000003</v>
      </c>
      <c r="P766">
        <v>36.6</v>
      </c>
      <c r="Q766">
        <v>8.8000000000000007</v>
      </c>
      <c r="R766">
        <v>100</v>
      </c>
      <c r="S766">
        <v>22500</v>
      </c>
      <c r="T766">
        <v>33000</v>
      </c>
      <c r="U766">
        <v>44900</v>
      </c>
    </row>
    <row r="767" spans="1:21" x14ac:dyDescent="0.25">
      <c r="A767" t="str">
        <f t="shared" si="11"/>
        <v>2018/20191MaleES_comb</v>
      </c>
      <c r="B767" t="s">
        <v>192</v>
      </c>
      <c r="C767" t="s">
        <v>75</v>
      </c>
      <c r="D767">
        <v>1</v>
      </c>
      <c r="E767" t="s">
        <v>2</v>
      </c>
      <c r="F767" t="s">
        <v>158</v>
      </c>
      <c r="G767">
        <v>510</v>
      </c>
      <c r="H767">
        <v>500</v>
      </c>
      <c r="I767">
        <v>33.5</v>
      </c>
      <c r="J767">
        <v>2</v>
      </c>
      <c r="K767">
        <v>330</v>
      </c>
      <c r="L767">
        <v>17</v>
      </c>
      <c r="M767">
        <v>5.2</v>
      </c>
      <c r="N767">
        <v>24.4</v>
      </c>
      <c r="O767">
        <v>33.299999999999997</v>
      </c>
      <c r="P767">
        <v>44.3</v>
      </c>
      <c r="Q767">
        <v>19.8</v>
      </c>
      <c r="R767">
        <v>115</v>
      </c>
      <c r="S767">
        <v>21900</v>
      </c>
      <c r="T767">
        <v>26300</v>
      </c>
      <c r="U767">
        <v>35000</v>
      </c>
    </row>
    <row r="768" spans="1:21" x14ac:dyDescent="0.25">
      <c r="A768" t="str">
        <f t="shared" si="11"/>
        <v>2018/20195FemaleFR_comb</v>
      </c>
      <c r="B768" t="s">
        <v>192</v>
      </c>
      <c r="C768" t="s">
        <v>138</v>
      </c>
      <c r="D768">
        <v>5</v>
      </c>
      <c r="E768" t="s">
        <v>1</v>
      </c>
      <c r="F768" t="s">
        <v>159</v>
      </c>
      <c r="G768">
        <v>960</v>
      </c>
      <c r="H768">
        <v>900</v>
      </c>
      <c r="I768">
        <v>38.6</v>
      </c>
      <c r="J768">
        <v>6.3</v>
      </c>
      <c r="K768">
        <v>555</v>
      </c>
      <c r="L768">
        <v>24.8</v>
      </c>
      <c r="M768">
        <v>4.7</v>
      </c>
      <c r="N768">
        <v>27.9</v>
      </c>
      <c r="O768">
        <v>30.6</v>
      </c>
      <c r="P768">
        <v>32</v>
      </c>
      <c r="Q768">
        <v>4.0999999999999996</v>
      </c>
      <c r="R768">
        <v>235</v>
      </c>
      <c r="S768">
        <v>23000</v>
      </c>
      <c r="T768">
        <v>29900</v>
      </c>
      <c r="U768">
        <v>40500</v>
      </c>
    </row>
    <row r="769" spans="1:21" x14ac:dyDescent="0.25">
      <c r="A769" t="str">
        <f t="shared" si="11"/>
        <v>2018/20193FemaleFR_comb</v>
      </c>
      <c r="B769" t="s">
        <v>192</v>
      </c>
      <c r="C769" t="s">
        <v>37</v>
      </c>
      <c r="D769">
        <v>3</v>
      </c>
      <c r="E769" t="s">
        <v>1</v>
      </c>
      <c r="F769" t="s">
        <v>159</v>
      </c>
      <c r="G769">
        <v>875</v>
      </c>
      <c r="H769">
        <v>850</v>
      </c>
      <c r="I769">
        <v>29.8</v>
      </c>
      <c r="J769">
        <v>2.9</v>
      </c>
      <c r="K769">
        <v>595</v>
      </c>
      <c r="L769">
        <v>26</v>
      </c>
      <c r="M769">
        <v>5.3</v>
      </c>
      <c r="N769">
        <v>30.5</v>
      </c>
      <c r="O769">
        <v>35.299999999999997</v>
      </c>
      <c r="P769">
        <v>38.9</v>
      </c>
      <c r="Q769">
        <v>8.5</v>
      </c>
      <c r="R769">
        <v>240</v>
      </c>
      <c r="S769">
        <v>20400</v>
      </c>
      <c r="T769">
        <v>27400</v>
      </c>
      <c r="U769">
        <v>36500</v>
      </c>
    </row>
    <row r="770" spans="1:21" x14ac:dyDescent="0.25">
      <c r="A770" t="str">
        <f t="shared" si="11"/>
        <v>2018/20191FemaleFR_comb</v>
      </c>
      <c r="B770" t="s">
        <v>192</v>
      </c>
      <c r="C770" t="s">
        <v>75</v>
      </c>
      <c r="D770">
        <v>1</v>
      </c>
      <c r="E770" t="s">
        <v>1</v>
      </c>
      <c r="F770" t="s">
        <v>159</v>
      </c>
      <c r="G770">
        <v>1055</v>
      </c>
      <c r="H770">
        <v>1030</v>
      </c>
      <c r="I770">
        <v>31</v>
      </c>
      <c r="J770">
        <v>2.5</v>
      </c>
      <c r="K770">
        <v>710</v>
      </c>
      <c r="L770">
        <v>17</v>
      </c>
      <c r="M770">
        <v>6.1</v>
      </c>
      <c r="N770">
        <v>19.399999999999999</v>
      </c>
      <c r="O770">
        <v>27.8</v>
      </c>
      <c r="P770">
        <v>45.8</v>
      </c>
      <c r="Q770">
        <v>26.5</v>
      </c>
      <c r="R770">
        <v>170</v>
      </c>
      <c r="S770">
        <v>17400</v>
      </c>
      <c r="T770">
        <v>22400</v>
      </c>
      <c r="U770">
        <v>26700</v>
      </c>
    </row>
    <row r="771" spans="1:21" x14ac:dyDescent="0.25">
      <c r="A771" t="str">
        <f t="shared" si="11"/>
        <v>2018/20195Female + maleFR_comb</v>
      </c>
      <c r="B771" t="s">
        <v>192</v>
      </c>
      <c r="C771" t="s">
        <v>138</v>
      </c>
      <c r="D771">
        <v>5</v>
      </c>
      <c r="E771" t="s">
        <v>127</v>
      </c>
      <c r="F771" t="s">
        <v>159</v>
      </c>
      <c r="G771">
        <v>1750</v>
      </c>
      <c r="H771">
        <v>1645</v>
      </c>
      <c r="I771">
        <v>42.7</v>
      </c>
      <c r="J771">
        <v>5.8</v>
      </c>
      <c r="K771">
        <v>945</v>
      </c>
      <c r="L771">
        <v>23.3</v>
      </c>
      <c r="M771">
        <v>3.9</v>
      </c>
      <c r="N771">
        <v>26.1</v>
      </c>
      <c r="O771">
        <v>28.8</v>
      </c>
      <c r="P771">
        <v>30.1</v>
      </c>
      <c r="Q771">
        <v>4</v>
      </c>
      <c r="R771">
        <v>400</v>
      </c>
      <c r="S771">
        <v>23000</v>
      </c>
      <c r="T771">
        <v>31000</v>
      </c>
      <c r="U771">
        <v>43800</v>
      </c>
    </row>
    <row r="772" spans="1:21" x14ac:dyDescent="0.25">
      <c r="A772" t="str">
        <f t="shared" ref="A772:A835" si="12">B772&amp;D772&amp;E772&amp;F772</f>
        <v>2018/20193Female + maleFR_comb</v>
      </c>
      <c r="B772" t="s">
        <v>192</v>
      </c>
      <c r="C772" t="s">
        <v>37</v>
      </c>
      <c r="D772">
        <v>3</v>
      </c>
      <c r="E772" t="s">
        <v>127</v>
      </c>
      <c r="F772" t="s">
        <v>159</v>
      </c>
      <c r="G772">
        <v>1535</v>
      </c>
      <c r="H772">
        <v>1480</v>
      </c>
      <c r="I772">
        <v>33.9</v>
      </c>
      <c r="J772">
        <v>3.4</v>
      </c>
      <c r="K772">
        <v>980</v>
      </c>
      <c r="L772">
        <v>24.7</v>
      </c>
      <c r="M772">
        <v>5.3</v>
      </c>
      <c r="N772">
        <v>27.5</v>
      </c>
      <c r="O772">
        <v>32.1</v>
      </c>
      <c r="P772">
        <v>36.200000000000003</v>
      </c>
      <c r="Q772">
        <v>8.6</v>
      </c>
      <c r="R772">
        <v>375</v>
      </c>
      <c r="S772">
        <v>21200</v>
      </c>
      <c r="T772">
        <v>28500</v>
      </c>
      <c r="U772">
        <v>39400</v>
      </c>
    </row>
    <row r="773" spans="1:21" x14ac:dyDescent="0.25">
      <c r="A773" t="str">
        <f t="shared" si="12"/>
        <v>2018/20191Female + maleFR_comb</v>
      </c>
      <c r="B773" t="s">
        <v>192</v>
      </c>
      <c r="C773" t="s">
        <v>75</v>
      </c>
      <c r="D773">
        <v>1</v>
      </c>
      <c r="E773" t="s">
        <v>127</v>
      </c>
      <c r="F773" t="s">
        <v>159</v>
      </c>
      <c r="G773">
        <v>1875</v>
      </c>
      <c r="H773">
        <v>1815</v>
      </c>
      <c r="I773">
        <v>32.9</v>
      </c>
      <c r="J773">
        <v>3</v>
      </c>
      <c r="K773">
        <v>1220</v>
      </c>
      <c r="L773">
        <v>16.2</v>
      </c>
      <c r="M773">
        <v>5.4</v>
      </c>
      <c r="N773">
        <v>19.399999999999999</v>
      </c>
      <c r="O773">
        <v>27.6</v>
      </c>
      <c r="P773">
        <v>45.5</v>
      </c>
      <c r="Q773">
        <v>26.1</v>
      </c>
      <c r="R773">
        <v>310</v>
      </c>
      <c r="S773">
        <v>18800</v>
      </c>
      <c r="T773">
        <v>23700</v>
      </c>
      <c r="U773">
        <v>29800</v>
      </c>
    </row>
    <row r="774" spans="1:21" x14ac:dyDescent="0.25">
      <c r="A774" t="str">
        <f t="shared" si="12"/>
        <v>2018/20195MaleFR_comb</v>
      </c>
      <c r="B774" t="s">
        <v>192</v>
      </c>
      <c r="C774" t="s">
        <v>138</v>
      </c>
      <c r="D774">
        <v>5</v>
      </c>
      <c r="E774" t="s">
        <v>2</v>
      </c>
      <c r="F774" t="s">
        <v>159</v>
      </c>
      <c r="G774">
        <v>785</v>
      </c>
      <c r="H774">
        <v>745</v>
      </c>
      <c r="I774">
        <v>47.7</v>
      </c>
      <c r="J774">
        <v>5.0999999999999996</v>
      </c>
      <c r="K774">
        <v>390</v>
      </c>
      <c r="L774">
        <v>21.4</v>
      </c>
      <c r="M774">
        <v>2.9</v>
      </c>
      <c r="N774">
        <v>24</v>
      </c>
      <c r="O774">
        <v>26.5</v>
      </c>
      <c r="P774">
        <v>27.9</v>
      </c>
      <c r="Q774">
        <v>3.9</v>
      </c>
      <c r="R774">
        <v>165</v>
      </c>
      <c r="S774">
        <v>22300</v>
      </c>
      <c r="T774">
        <v>35400</v>
      </c>
      <c r="U774">
        <v>53700</v>
      </c>
    </row>
    <row r="775" spans="1:21" x14ac:dyDescent="0.25">
      <c r="A775" t="str">
        <f t="shared" si="12"/>
        <v>2018/20193MaleFR_comb</v>
      </c>
      <c r="B775" t="s">
        <v>192</v>
      </c>
      <c r="C775" t="s">
        <v>37</v>
      </c>
      <c r="D775">
        <v>3</v>
      </c>
      <c r="E775" t="s">
        <v>2</v>
      </c>
      <c r="F775" t="s">
        <v>159</v>
      </c>
      <c r="G775">
        <v>660</v>
      </c>
      <c r="H775">
        <v>630</v>
      </c>
      <c r="I775">
        <v>39.4</v>
      </c>
      <c r="J775">
        <v>4.0999999999999996</v>
      </c>
      <c r="K775">
        <v>385</v>
      </c>
      <c r="L775">
        <v>22.9</v>
      </c>
      <c r="M775">
        <v>5.2</v>
      </c>
      <c r="N775">
        <v>23.6</v>
      </c>
      <c r="O775">
        <v>27.7</v>
      </c>
      <c r="P775">
        <v>32.4</v>
      </c>
      <c r="Q775">
        <v>8.9</v>
      </c>
      <c r="R775">
        <v>140</v>
      </c>
      <c r="S775">
        <v>23700</v>
      </c>
      <c r="T775">
        <v>33900</v>
      </c>
      <c r="U775">
        <v>48500</v>
      </c>
    </row>
    <row r="776" spans="1:21" x14ac:dyDescent="0.25">
      <c r="A776" t="str">
        <f t="shared" si="12"/>
        <v>2018/20191MaleFR_comb</v>
      </c>
      <c r="B776" t="s">
        <v>192</v>
      </c>
      <c r="C776" t="s">
        <v>75</v>
      </c>
      <c r="D776">
        <v>1</v>
      </c>
      <c r="E776" t="s">
        <v>2</v>
      </c>
      <c r="F776" t="s">
        <v>159</v>
      </c>
      <c r="G776">
        <v>820</v>
      </c>
      <c r="H776">
        <v>790</v>
      </c>
      <c r="I776">
        <v>35.200000000000003</v>
      </c>
      <c r="J776">
        <v>3.7</v>
      </c>
      <c r="K776">
        <v>510</v>
      </c>
      <c r="L776">
        <v>15.1</v>
      </c>
      <c r="M776">
        <v>4.5999999999999996</v>
      </c>
      <c r="N776">
        <v>19.5</v>
      </c>
      <c r="O776">
        <v>27.2</v>
      </c>
      <c r="P776">
        <v>45.1</v>
      </c>
      <c r="Q776">
        <v>25.6</v>
      </c>
      <c r="R776">
        <v>140</v>
      </c>
      <c r="S776">
        <v>20800</v>
      </c>
      <c r="T776">
        <v>25900</v>
      </c>
      <c r="U776">
        <v>35400</v>
      </c>
    </row>
    <row r="777" spans="1:21" x14ac:dyDescent="0.25">
      <c r="A777" t="str">
        <f t="shared" si="12"/>
        <v>2018/20195FemaleGR</v>
      </c>
      <c r="B777" t="s">
        <v>192</v>
      </c>
      <c r="C777" t="s">
        <v>138</v>
      </c>
      <c r="D777">
        <v>5</v>
      </c>
      <c r="E777" t="s">
        <v>1</v>
      </c>
      <c r="F777" t="s">
        <v>160</v>
      </c>
      <c r="G777">
        <v>445</v>
      </c>
      <c r="H777">
        <v>435</v>
      </c>
      <c r="I777">
        <v>33</v>
      </c>
      <c r="J777">
        <v>2.2999999999999998</v>
      </c>
      <c r="K777">
        <v>290</v>
      </c>
      <c r="L777">
        <v>21.9</v>
      </c>
      <c r="M777">
        <v>2.8</v>
      </c>
      <c r="N777">
        <v>31.6</v>
      </c>
      <c r="O777">
        <v>40</v>
      </c>
      <c r="P777">
        <v>42.3</v>
      </c>
      <c r="Q777">
        <v>10.6</v>
      </c>
      <c r="R777">
        <v>130</v>
      </c>
      <c r="S777">
        <v>21900</v>
      </c>
      <c r="T777">
        <v>28100</v>
      </c>
      <c r="U777">
        <v>38100</v>
      </c>
    </row>
    <row r="778" spans="1:21" x14ac:dyDescent="0.25">
      <c r="A778" t="str">
        <f t="shared" si="12"/>
        <v>2018/20193FemaleGR</v>
      </c>
      <c r="B778" t="s">
        <v>192</v>
      </c>
      <c r="C778" t="s">
        <v>37</v>
      </c>
      <c r="D778">
        <v>3</v>
      </c>
      <c r="E778" t="s">
        <v>1</v>
      </c>
      <c r="F778" t="s">
        <v>160</v>
      </c>
      <c r="G778">
        <v>435</v>
      </c>
      <c r="H778">
        <v>430</v>
      </c>
      <c r="I778">
        <v>25.2</v>
      </c>
      <c r="J778">
        <v>0.7</v>
      </c>
      <c r="K778">
        <v>325</v>
      </c>
      <c r="L778">
        <v>18.8</v>
      </c>
      <c r="M778">
        <v>3.9</v>
      </c>
      <c r="N778">
        <v>29.2</v>
      </c>
      <c r="O778">
        <v>41.2</v>
      </c>
      <c r="P778">
        <v>52.1</v>
      </c>
      <c r="Q778">
        <v>22.9</v>
      </c>
      <c r="R778">
        <v>115</v>
      </c>
      <c r="S778">
        <v>19900</v>
      </c>
      <c r="T778">
        <v>25900</v>
      </c>
      <c r="U778">
        <v>34000</v>
      </c>
    </row>
    <row r="779" spans="1:21" x14ac:dyDescent="0.25">
      <c r="A779" t="str">
        <f t="shared" si="12"/>
        <v>2018/20191FemaleGR</v>
      </c>
      <c r="B779" t="s">
        <v>192</v>
      </c>
      <c r="C779" t="s">
        <v>75</v>
      </c>
      <c r="D779">
        <v>1</v>
      </c>
      <c r="E779" t="s">
        <v>1</v>
      </c>
      <c r="F779" t="s">
        <v>160</v>
      </c>
      <c r="G779">
        <v>505</v>
      </c>
      <c r="H779">
        <v>495</v>
      </c>
      <c r="I779">
        <v>12.3</v>
      </c>
      <c r="J779">
        <v>2</v>
      </c>
      <c r="K779">
        <v>435</v>
      </c>
      <c r="L779">
        <v>11.3</v>
      </c>
      <c r="M779">
        <v>5.4</v>
      </c>
      <c r="N779">
        <v>23.8</v>
      </c>
      <c r="O779">
        <v>41.7</v>
      </c>
      <c r="P779">
        <v>71</v>
      </c>
      <c r="Q779">
        <v>47.2</v>
      </c>
      <c r="R779">
        <v>105</v>
      </c>
      <c r="S779">
        <v>15700</v>
      </c>
      <c r="T779">
        <v>19400</v>
      </c>
      <c r="U779">
        <v>25600</v>
      </c>
    </row>
    <row r="780" spans="1:21" x14ac:dyDescent="0.25">
      <c r="A780" t="str">
        <f t="shared" si="12"/>
        <v>2018/20195Female + maleGR</v>
      </c>
      <c r="B780" t="s">
        <v>192</v>
      </c>
      <c r="C780" t="s">
        <v>138</v>
      </c>
      <c r="D780">
        <v>5</v>
      </c>
      <c r="E780" t="s">
        <v>127</v>
      </c>
      <c r="F780" t="s">
        <v>160</v>
      </c>
      <c r="G780">
        <v>1085</v>
      </c>
      <c r="H780">
        <v>1060</v>
      </c>
      <c r="I780">
        <v>37.4</v>
      </c>
      <c r="J780">
        <v>2.4</v>
      </c>
      <c r="K780">
        <v>665</v>
      </c>
      <c r="L780">
        <v>24.3</v>
      </c>
      <c r="M780">
        <v>2.9</v>
      </c>
      <c r="N780">
        <v>28.3</v>
      </c>
      <c r="O780">
        <v>33.1</v>
      </c>
      <c r="P780">
        <v>35.299999999999997</v>
      </c>
      <c r="Q780">
        <v>7.1</v>
      </c>
      <c r="R780">
        <v>290</v>
      </c>
      <c r="S780">
        <v>24100</v>
      </c>
      <c r="T780">
        <v>30700</v>
      </c>
      <c r="U780">
        <v>40900</v>
      </c>
    </row>
    <row r="781" spans="1:21" x14ac:dyDescent="0.25">
      <c r="A781" t="str">
        <f t="shared" si="12"/>
        <v>2018/20193Female + maleGR</v>
      </c>
      <c r="B781" t="s">
        <v>192</v>
      </c>
      <c r="C781" t="s">
        <v>37</v>
      </c>
      <c r="D781">
        <v>3</v>
      </c>
      <c r="E781" t="s">
        <v>127</v>
      </c>
      <c r="F781" t="s">
        <v>160</v>
      </c>
      <c r="G781">
        <v>960</v>
      </c>
      <c r="H781">
        <v>950</v>
      </c>
      <c r="I781">
        <v>30.5</v>
      </c>
      <c r="J781">
        <v>1.1000000000000001</v>
      </c>
      <c r="K781">
        <v>660</v>
      </c>
      <c r="L781">
        <v>19.600000000000001</v>
      </c>
      <c r="M781">
        <v>3.7</v>
      </c>
      <c r="N781">
        <v>26.6</v>
      </c>
      <c r="O781">
        <v>37.200000000000003</v>
      </c>
      <c r="P781">
        <v>46.3</v>
      </c>
      <c r="Q781">
        <v>19.7</v>
      </c>
      <c r="R781">
        <v>235</v>
      </c>
      <c r="S781">
        <v>20800</v>
      </c>
      <c r="T781">
        <v>27900</v>
      </c>
      <c r="U781">
        <v>37100</v>
      </c>
    </row>
    <row r="782" spans="1:21" x14ac:dyDescent="0.25">
      <c r="A782" t="str">
        <f t="shared" si="12"/>
        <v>2018/20191Female + maleGR</v>
      </c>
      <c r="B782" t="s">
        <v>192</v>
      </c>
      <c r="C782" t="s">
        <v>75</v>
      </c>
      <c r="D782">
        <v>1</v>
      </c>
      <c r="E782" t="s">
        <v>127</v>
      </c>
      <c r="F782" t="s">
        <v>160</v>
      </c>
      <c r="G782">
        <v>995</v>
      </c>
      <c r="H782">
        <v>980</v>
      </c>
      <c r="I782">
        <v>16.7</v>
      </c>
      <c r="J782">
        <v>1.5</v>
      </c>
      <c r="K782">
        <v>815</v>
      </c>
      <c r="L782">
        <v>11.8</v>
      </c>
      <c r="M782">
        <v>5.2</v>
      </c>
      <c r="N782">
        <v>22.8</v>
      </c>
      <c r="O782">
        <v>37.1</v>
      </c>
      <c r="P782">
        <v>66.400000000000006</v>
      </c>
      <c r="Q782">
        <v>43.6</v>
      </c>
      <c r="R782">
        <v>205</v>
      </c>
      <c r="S782">
        <v>16400</v>
      </c>
      <c r="T782">
        <v>21500</v>
      </c>
      <c r="U782">
        <v>28500</v>
      </c>
    </row>
    <row r="783" spans="1:21" x14ac:dyDescent="0.25">
      <c r="A783" t="str">
        <f t="shared" si="12"/>
        <v>2018/20195MaleGR</v>
      </c>
      <c r="B783" t="s">
        <v>192</v>
      </c>
      <c r="C783" t="s">
        <v>138</v>
      </c>
      <c r="D783">
        <v>5</v>
      </c>
      <c r="E783" t="s">
        <v>2</v>
      </c>
      <c r="F783" t="s">
        <v>160</v>
      </c>
      <c r="G783">
        <v>645</v>
      </c>
      <c r="H783">
        <v>630</v>
      </c>
      <c r="I783">
        <v>40.4</v>
      </c>
      <c r="J783">
        <v>2.5</v>
      </c>
      <c r="K783">
        <v>375</v>
      </c>
      <c r="L783">
        <v>26</v>
      </c>
      <c r="M783">
        <v>3</v>
      </c>
      <c r="N783">
        <v>26</v>
      </c>
      <c r="O783">
        <v>28.3</v>
      </c>
      <c r="P783">
        <v>30.6</v>
      </c>
      <c r="Q783">
        <v>4.5999999999999996</v>
      </c>
      <c r="R783">
        <v>155</v>
      </c>
      <c r="S783">
        <v>25600</v>
      </c>
      <c r="T783">
        <v>31800</v>
      </c>
      <c r="U783">
        <v>43800</v>
      </c>
    </row>
    <row r="784" spans="1:21" x14ac:dyDescent="0.25">
      <c r="A784" t="str">
        <f t="shared" si="12"/>
        <v>2018/20193MaleGR</v>
      </c>
      <c r="B784" t="s">
        <v>192</v>
      </c>
      <c r="C784" t="s">
        <v>37</v>
      </c>
      <c r="D784">
        <v>3</v>
      </c>
      <c r="E784" t="s">
        <v>2</v>
      </c>
      <c r="F784" t="s">
        <v>160</v>
      </c>
      <c r="G784">
        <v>525</v>
      </c>
      <c r="H784">
        <v>515</v>
      </c>
      <c r="I784">
        <v>34.799999999999997</v>
      </c>
      <c r="J784">
        <v>1.5</v>
      </c>
      <c r="K784">
        <v>335</v>
      </c>
      <c r="L784">
        <v>20.3</v>
      </c>
      <c r="M784">
        <v>3.5</v>
      </c>
      <c r="N784">
        <v>24.4</v>
      </c>
      <c r="O784">
        <v>33.799999999999997</v>
      </c>
      <c r="P784">
        <v>41.4</v>
      </c>
      <c r="Q784">
        <v>17</v>
      </c>
      <c r="R784">
        <v>120</v>
      </c>
      <c r="S784">
        <v>22300</v>
      </c>
      <c r="T784">
        <v>29400</v>
      </c>
      <c r="U784">
        <v>40200</v>
      </c>
    </row>
    <row r="785" spans="1:21" x14ac:dyDescent="0.25">
      <c r="A785" t="str">
        <f t="shared" si="12"/>
        <v>2018/20191MaleGR</v>
      </c>
      <c r="B785" t="s">
        <v>192</v>
      </c>
      <c r="C785" t="s">
        <v>75</v>
      </c>
      <c r="D785">
        <v>1</v>
      </c>
      <c r="E785" t="s">
        <v>2</v>
      </c>
      <c r="F785" t="s">
        <v>160</v>
      </c>
      <c r="G785">
        <v>485</v>
      </c>
      <c r="H785">
        <v>480</v>
      </c>
      <c r="I785">
        <v>21.2</v>
      </c>
      <c r="J785">
        <v>1</v>
      </c>
      <c r="K785">
        <v>380</v>
      </c>
      <c r="L785">
        <v>12.2</v>
      </c>
      <c r="M785">
        <v>5</v>
      </c>
      <c r="N785">
        <v>21.8</v>
      </c>
      <c r="O785">
        <v>32.4</v>
      </c>
      <c r="P785">
        <v>61.6</v>
      </c>
      <c r="Q785">
        <v>39.799999999999997</v>
      </c>
      <c r="R785">
        <v>100</v>
      </c>
      <c r="S785">
        <v>18600</v>
      </c>
      <c r="T785">
        <v>25600</v>
      </c>
      <c r="U785">
        <v>31400</v>
      </c>
    </row>
    <row r="786" spans="1:21" x14ac:dyDescent="0.25">
      <c r="A786" t="str">
        <f t="shared" si="12"/>
        <v>2018/20195FemaleHK</v>
      </c>
      <c r="B786" t="s">
        <v>192</v>
      </c>
      <c r="C786" t="s">
        <v>138</v>
      </c>
      <c r="D786">
        <v>5</v>
      </c>
      <c r="E786" t="s">
        <v>1</v>
      </c>
      <c r="F786" t="s">
        <v>161</v>
      </c>
      <c r="G786">
        <v>1280</v>
      </c>
      <c r="H786">
        <v>1255</v>
      </c>
      <c r="I786">
        <v>68.599999999999994</v>
      </c>
      <c r="J786">
        <v>2</v>
      </c>
      <c r="K786">
        <v>395</v>
      </c>
      <c r="L786">
        <v>16.5</v>
      </c>
      <c r="M786">
        <v>1.4</v>
      </c>
      <c r="N786">
        <v>10.7</v>
      </c>
      <c r="O786">
        <v>12</v>
      </c>
      <c r="P786">
        <v>13.6</v>
      </c>
      <c r="Q786">
        <v>2.9</v>
      </c>
      <c r="R786">
        <v>125</v>
      </c>
      <c r="S786">
        <v>24100</v>
      </c>
      <c r="T786">
        <v>33000</v>
      </c>
      <c r="U786">
        <v>48200</v>
      </c>
    </row>
    <row r="787" spans="1:21" x14ac:dyDescent="0.25">
      <c r="A787" t="str">
        <f t="shared" si="12"/>
        <v>2018/20193FemaleHK</v>
      </c>
      <c r="B787" t="s">
        <v>192</v>
      </c>
      <c r="C787" t="s">
        <v>37</v>
      </c>
      <c r="D787">
        <v>3</v>
      </c>
      <c r="E787" t="s">
        <v>1</v>
      </c>
      <c r="F787" t="s">
        <v>161</v>
      </c>
      <c r="G787">
        <v>1800</v>
      </c>
      <c r="H787">
        <v>1765</v>
      </c>
      <c r="I787">
        <v>62.9</v>
      </c>
      <c r="J787">
        <v>1.8</v>
      </c>
      <c r="K787">
        <v>655</v>
      </c>
      <c r="L787">
        <v>18.5</v>
      </c>
      <c r="M787">
        <v>2.6</v>
      </c>
      <c r="N787">
        <v>10.8</v>
      </c>
      <c r="O787">
        <v>12.6</v>
      </c>
      <c r="P787">
        <v>16.100000000000001</v>
      </c>
      <c r="Q787">
        <v>5.3</v>
      </c>
      <c r="R787">
        <v>185</v>
      </c>
      <c r="S787">
        <v>21200</v>
      </c>
      <c r="T787">
        <v>28800</v>
      </c>
      <c r="U787">
        <v>40500</v>
      </c>
    </row>
    <row r="788" spans="1:21" x14ac:dyDescent="0.25">
      <c r="A788" t="str">
        <f t="shared" si="12"/>
        <v>2018/20191FemaleHK</v>
      </c>
      <c r="B788" t="s">
        <v>192</v>
      </c>
      <c r="C788" t="s">
        <v>75</v>
      </c>
      <c r="D788">
        <v>1</v>
      </c>
      <c r="E788" t="s">
        <v>1</v>
      </c>
      <c r="F788" t="s">
        <v>161</v>
      </c>
      <c r="G788">
        <v>1890</v>
      </c>
      <c r="H788">
        <v>1880</v>
      </c>
      <c r="I788">
        <v>51.6</v>
      </c>
      <c r="J788">
        <v>0.7</v>
      </c>
      <c r="K788">
        <v>910</v>
      </c>
      <c r="L788">
        <v>13.5</v>
      </c>
      <c r="M788">
        <v>3.1</v>
      </c>
      <c r="N788">
        <v>8.1</v>
      </c>
      <c r="O788">
        <v>12.6</v>
      </c>
      <c r="P788">
        <v>31.7</v>
      </c>
      <c r="Q788">
        <v>23.6</v>
      </c>
      <c r="R788">
        <v>140</v>
      </c>
      <c r="S788">
        <v>18600</v>
      </c>
      <c r="T788">
        <v>24100</v>
      </c>
      <c r="U788">
        <v>33600</v>
      </c>
    </row>
    <row r="789" spans="1:21" x14ac:dyDescent="0.25">
      <c r="A789" t="str">
        <f t="shared" si="12"/>
        <v>2018/20195Female + maleHK</v>
      </c>
      <c r="B789" t="s">
        <v>192</v>
      </c>
      <c r="C789" t="s">
        <v>138</v>
      </c>
      <c r="D789">
        <v>5</v>
      </c>
      <c r="E789" t="s">
        <v>127</v>
      </c>
      <c r="F789" t="s">
        <v>161</v>
      </c>
      <c r="G789">
        <v>2510</v>
      </c>
      <c r="H789">
        <v>2465</v>
      </c>
      <c r="I789">
        <v>69</v>
      </c>
      <c r="J789">
        <v>1.7</v>
      </c>
      <c r="K789">
        <v>765</v>
      </c>
      <c r="L789">
        <v>15.8</v>
      </c>
      <c r="M789">
        <v>1.4</v>
      </c>
      <c r="N789">
        <v>10.7</v>
      </c>
      <c r="O789">
        <v>12.3</v>
      </c>
      <c r="P789">
        <v>13.9</v>
      </c>
      <c r="Q789">
        <v>3.2</v>
      </c>
      <c r="R789">
        <v>245</v>
      </c>
      <c r="S789">
        <v>23700</v>
      </c>
      <c r="T789">
        <v>35000</v>
      </c>
      <c r="U789">
        <v>50400</v>
      </c>
    </row>
    <row r="790" spans="1:21" x14ac:dyDescent="0.25">
      <c r="A790" t="str">
        <f t="shared" si="12"/>
        <v>2018/20193Female + maleHK</v>
      </c>
      <c r="B790" t="s">
        <v>192</v>
      </c>
      <c r="C790" t="s">
        <v>37</v>
      </c>
      <c r="D790">
        <v>3</v>
      </c>
      <c r="E790" t="s">
        <v>127</v>
      </c>
      <c r="F790" t="s">
        <v>161</v>
      </c>
      <c r="G790">
        <v>3550</v>
      </c>
      <c r="H790">
        <v>3510</v>
      </c>
      <c r="I790">
        <v>66.5</v>
      </c>
      <c r="J790">
        <v>1.2</v>
      </c>
      <c r="K790">
        <v>1175</v>
      </c>
      <c r="L790">
        <v>16</v>
      </c>
      <c r="M790">
        <v>2.1</v>
      </c>
      <c r="N790">
        <v>10.4</v>
      </c>
      <c r="O790">
        <v>12.3</v>
      </c>
      <c r="P790">
        <v>15.4</v>
      </c>
      <c r="Q790">
        <v>5</v>
      </c>
      <c r="R790">
        <v>350</v>
      </c>
      <c r="S790">
        <v>21200</v>
      </c>
      <c r="T790">
        <v>28800</v>
      </c>
      <c r="U790">
        <v>40500</v>
      </c>
    </row>
    <row r="791" spans="1:21" x14ac:dyDescent="0.25">
      <c r="A791" t="str">
        <f t="shared" si="12"/>
        <v>2018/20191Female + maleHK</v>
      </c>
      <c r="B791" t="s">
        <v>192</v>
      </c>
      <c r="C791" t="s">
        <v>75</v>
      </c>
      <c r="D791">
        <v>1</v>
      </c>
      <c r="E791" t="s">
        <v>127</v>
      </c>
      <c r="F791" t="s">
        <v>161</v>
      </c>
      <c r="G791">
        <v>3885</v>
      </c>
      <c r="H791">
        <v>3850</v>
      </c>
      <c r="I791">
        <v>54.9</v>
      </c>
      <c r="J791">
        <v>0.9</v>
      </c>
      <c r="K791">
        <v>1735</v>
      </c>
      <c r="L791">
        <v>10.9</v>
      </c>
      <c r="M791">
        <v>2.6</v>
      </c>
      <c r="N791">
        <v>7.6</v>
      </c>
      <c r="O791">
        <v>11.5</v>
      </c>
      <c r="P791">
        <v>31.5</v>
      </c>
      <c r="Q791">
        <v>23.9</v>
      </c>
      <c r="R791">
        <v>265</v>
      </c>
      <c r="S791">
        <v>18600</v>
      </c>
      <c r="T791">
        <v>24800</v>
      </c>
      <c r="U791">
        <v>33600</v>
      </c>
    </row>
    <row r="792" spans="1:21" x14ac:dyDescent="0.25">
      <c r="A792" t="str">
        <f t="shared" si="12"/>
        <v>2018/20195MaleHK</v>
      </c>
      <c r="B792" t="s">
        <v>192</v>
      </c>
      <c r="C792" t="s">
        <v>138</v>
      </c>
      <c r="D792">
        <v>5</v>
      </c>
      <c r="E792" t="s">
        <v>2</v>
      </c>
      <c r="F792" t="s">
        <v>161</v>
      </c>
      <c r="G792">
        <v>1230</v>
      </c>
      <c r="H792">
        <v>1215</v>
      </c>
      <c r="I792">
        <v>69.3</v>
      </c>
      <c r="J792">
        <v>1.5</v>
      </c>
      <c r="K792">
        <v>370</v>
      </c>
      <c r="L792">
        <v>15</v>
      </c>
      <c r="M792">
        <v>1.4</v>
      </c>
      <c r="N792">
        <v>10.8</v>
      </c>
      <c r="O792">
        <v>12.6</v>
      </c>
      <c r="P792">
        <v>14.3</v>
      </c>
      <c r="Q792">
        <v>3.5</v>
      </c>
      <c r="R792">
        <v>120</v>
      </c>
      <c r="S792">
        <v>23700</v>
      </c>
      <c r="T792">
        <v>38000</v>
      </c>
      <c r="U792">
        <v>53300</v>
      </c>
    </row>
    <row r="793" spans="1:21" x14ac:dyDescent="0.25">
      <c r="A793" t="str">
        <f t="shared" si="12"/>
        <v>2018/20193MaleHK</v>
      </c>
      <c r="B793" t="s">
        <v>192</v>
      </c>
      <c r="C793" t="s">
        <v>37</v>
      </c>
      <c r="D793">
        <v>3</v>
      </c>
      <c r="E793" t="s">
        <v>2</v>
      </c>
      <c r="F793" t="s">
        <v>161</v>
      </c>
      <c r="G793">
        <v>1755</v>
      </c>
      <c r="H793">
        <v>1745</v>
      </c>
      <c r="I793">
        <v>70.099999999999994</v>
      </c>
      <c r="J793">
        <v>0.5</v>
      </c>
      <c r="K793">
        <v>520</v>
      </c>
      <c r="L793">
        <v>13.5</v>
      </c>
      <c r="M793">
        <v>1.7</v>
      </c>
      <c r="N793">
        <v>10</v>
      </c>
      <c r="O793">
        <v>12</v>
      </c>
      <c r="P793">
        <v>14.7</v>
      </c>
      <c r="Q793">
        <v>4.7</v>
      </c>
      <c r="R793">
        <v>165</v>
      </c>
      <c r="S793">
        <v>21900</v>
      </c>
      <c r="T793">
        <v>29200</v>
      </c>
      <c r="U793">
        <v>40200</v>
      </c>
    </row>
    <row r="794" spans="1:21" x14ac:dyDescent="0.25">
      <c r="A794" t="str">
        <f t="shared" si="12"/>
        <v>2018/20191MaleHK</v>
      </c>
      <c r="B794" t="s">
        <v>192</v>
      </c>
      <c r="C794" t="s">
        <v>75</v>
      </c>
      <c r="D794">
        <v>1</v>
      </c>
      <c r="E794" t="s">
        <v>2</v>
      </c>
      <c r="F794" t="s">
        <v>161</v>
      </c>
      <c r="G794">
        <v>1990</v>
      </c>
      <c r="H794">
        <v>1970</v>
      </c>
      <c r="I794">
        <v>58.1</v>
      </c>
      <c r="J794">
        <v>1.1000000000000001</v>
      </c>
      <c r="K794">
        <v>825</v>
      </c>
      <c r="L794">
        <v>8.4</v>
      </c>
      <c r="M794">
        <v>2.1</v>
      </c>
      <c r="N794">
        <v>7.1</v>
      </c>
      <c r="O794">
        <v>10.4</v>
      </c>
      <c r="P794">
        <v>31.3</v>
      </c>
      <c r="Q794">
        <v>24.2</v>
      </c>
      <c r="R794">
        <v>125</v>
      </c>
      <c r="S794">
        <v>18200</v>
      </c>
      <c r="T794">
        <v>25900</v>
      </c>
      <c r="U794">
        <v>33200</v>
      </c>
    </row>
    <row r="795" spans="1:21" x14ac:dyDescent="0.25">
      <c r="A795" t="str">
        <f t="shared" si="12"/>
        <v>2018/20195FemaleIE</v>
      </c>
      <c r="B795" t="s">
        <v>192</v>
      </c>
      <c r="C795" t="s">
        <v>138</v>
      </c>
      <c r="D795">
        <v>5</v>
      </c>
      <c r="E795" t="s">
        <v>1</v>
      </c>
      <c r="F795" t="s">
        <v>162</v>
      </c>
      <c r="G795">
        <v>600</v>
      </c>
      <c r="H795">
        <v>505</v>
      </c>
      <c r="I795">
        <v>13</v>
      </c>
      <c r="J795">
        <v>15.5</v>
      </c>
      <c r="K795">
        <v>440</v>
      </c>
      <c r="L795">
        <v>26.5</v>
      </c>
      <c r="M795">
        <v>6.7</v>
      </c>
      <c r="N795">
        <v>42.9</v>
      </c>
      <c r="O795">
        <v>50.8</v>
      </c>
      <c r="P795">
        <v>53.8</v>
      </c>
      <c r="Q795">
        <v>10.9</v>
      </c>
      <c r="R795">
        <v>205</v>
      </c>
      <c r="S795">
        <v>22600</v>
      </c>
      <c r="T795">
        <v>30300</v>
      </c>
      <c r="U795">
        <v>37600</v>
      </c>
    </row>
    <row r="796" spans="1:21" x14ac:dyDescent="0.25">
      <c r="A796" t="str">
        <f t="shared" si="12"/>
        <v>2018/20193FemaleIE</v>
      </c>
      <c r="B796" t="s">
        <v>192</v>
      </c>
      <c r="C796" t="s">
        <v>37</v>
      </c>
      <c r="D796">
        <v>3</v>
      </c>
      <c r="E796" t="s">
        <v>1</v>
      </c>
      <c r="F796" t="s">
        <v>162</v>
      </c>
      <c r="G796">
        <v>565</v>
      </c>
      <c r="H796">
        <v>505</v>
      </c>
      <c r="I796">
        <v>9.1</v>
      </c>
      <c r="J796">
        <v>10.7</v>
      </c>
      <c r="K796">
        <v>455</v>
      </c>
      <c r="L796">
        <v>22.3</v>
      </c>
      <c r="M796">
        <v>4</v>
      </c>
      <c r="N796">
        <v>47.3</v>
      </c>
      <c r="O796">
        <v>61</v>
      </c>
      <c r="P796">
        <v>64.599999999999994</v>
      </c>
      <c r="Q796">
        <v>17.3</v>
      </c>
      <c r="R796">
        <v>225</v>
      </c>
      <c r="S796">
        <v>20800</v>
      </c>
      <c r="T796">
        <v>26600</v>
      </c>
      <c r="U796">
        <v>32500</v>
      </c>
    </row>
    <row r="797" spans="1:21" x14ac:dyDescent="0.25">
      <c r="A797" t="str">
        <f t="shared" si="12"/>
        <v>2018/20191FemaleIE</v>
      </c>
      <c r="B797" t="s">
        <v>192</v>
      </c>
      <c r="C797" t="s">
        <v>75</v>
      </c>
      <c r="D797">
        <v>1</v>
      </c>
      <c r="E797" t="s">
        <v>1</v>
      </c>
      <c r="F797" t="s">
        <v>162</v>
      </c>
      <c r="G797">
        <v>565</v>
      </c>
      <c r="H797">
        <v>545</v>
      </c>
      <c r="I797">
        <v>6.2</v>
      </c>
      <c r="J797">
        <v>3.9</v>
      </c>
      <c r="K797">
        <v>510</v>
      </c>
      <c r="L797">
        <v>9.5</v>
      </c>
      <c r="M797">
        <v>9.6999999999999993</v>
      </c>
      <c r="N797">
        <v>55.6</v>
      </c>
      <c r="O797">
        <v>70.5</v>
      </c>
      <c r="P797">
        <v>74.5</v>
      </c>
      <c r="Q797">
        <v>18.899999999999999</v>
      </c>
      <c r="R797">
        <v>290</v>
      </c>
      <c r="S797">
        <v>21900</v>
      </c>
      <c r="T797">
        <v>26300</v>
      </c>
      <c r="U797">
        <v>31000</v>
      </c>
    </row>
    <row r="798" spans="1:21" x14ac:dyDescent="0.25">
      <c r="A798" t="str">
        <f t="shared" si="12"/>
        <v>2018/20195Female + maleIE</v>
      </c>
      <c r="B798" t="s">
        <v>192</v>
      </c>
      <c r="C798" t="s">
        <v>138</v>
      </c>
      <c r="D798">
        <v>5</v>
      </c>
      <c r="E798" t="s">
        <v>127</v>
      </c>
      <c r="F798" t="s">
        <v>162</v>
      </c>
      <c r="G798">
        <v>915</v>
      </c>
      <c r="H798">
        <v>795</v>
      </c>
      <c r="I798">
        <v>13.3</v>
      </c>
      <c r="J798">
        <v>13.2</v>
      </c>
      <c r="K798">
        <v>690</v>
      </c>
      <c r="L798">
        <v>27.7</v>
      </c>
      <c r="M798">
        <v>5.3</v>
      </c>
      <c r="N798">
        <v>43.1</v>
      </c>
      <c r="O798">
        <v>50.7</v>
      </c>
      <c r="P798">
        <v>53.7</v>
      </c>
      <c r="Q798">
        <v>10.6</v>
      </c>
      <c r="R798">
        <v>320</v>
      </c>
      <c r="S798">
        <v>22600</v>
      </c>
      <c r="T798">
        <v>30700</v>
      </c>
      <c r="U798">
        <v>40300</v>
      </c>
    </row>
    <row r="799" spans="1:21" x14ac:dyDescent="0.25">
      <c r="A799" t="str">
        <f t="shared" si="12"/>
        <v>2018/20193Female + maleIE</v>
      </c>
      <c r="B799" t="s">
        <v>192</v>
      </c>
      <c r="C799" t="s">
        <v>37</v>
      </c>
      <c r="D799">
        <v>3</v>
      </c>
      <c r="E799" t="s">
        <v>127</v>
      </c>
      <c r="F799" t="s">
        <v>162</v>
      </c>
      <c r="G799">
        <v>820</v>
      </c>
      <c r="H799">
        <v>735</v>
      </c>
      <c r="I799">
        <v>10.9</v>
      </c>
      <c r="J799">
        <v>10.3</v>
      </c>
      <c r="K799">
        <v>655</v>
      </c>
      <c r="L799">
        <v>22.1</v>
      </c>
      <c r="M799">
        <v>4.5999999999999996</v>
      </c>
      <c r="N799">
        <v>47.8</v>
      </c>
      <c r="O799">
        <v>59.6</v>
      </c>
      <c r="P799">
        <v>62.4</v>
      </c>
      <c r="Q799">
        <v>14.7</v>
      </c>
      <c r="R799">
        <v>335</v>
      </c>
      <c r="S799">
        <v>22300</v>
      </c>
      <c r="T799">
        <v>27700</v>
      </c>
      <c r="U799">
        <v>34700</v>
      </c>
    </row>
    <row r="800" spans="1:21" x14ac:dyDescent="0.25">
      <c r="A800" t="str">
        <f t="shared" si="12"/>
        <v>2018/20191Female + maleIE</v>
      </c>
      <c r="B800" t="s">
        <v>192</v>
      </c>
      <c r="C800" t="s">
        <v>75</v>
      </c>
      <c r="D800">
        <v>1</v>
      </c>
      <c r="E800" t="s">
        <v>127</v>
      </c>
      <c r="F800" t="s">
        <v>162</v>
      </c>
      <c r="G800">
        <v>780</v>
      </c>
      <c r="H800">
        <v>755</v>
      </c>
      <c r="I800">
        <v>7.5</v>
      </c>
      <c r="J800">
        <v>3.3</v>
      </c>
      <c r="K800">
        <v>700</v>
      </c>
      <c r="L800">
        <v>11</v>
      </c>
      <c r="M800">
        <v>9</v>
      </c>
      <c r="N800">
        <v>53.4</v>
      </c>
      <c r="O800">
        <v>67.3</v>
      </c>
      <c r="P800">
        <v>72.5</v>
      </c>
      <c r="Q800">
        <v>19</v>
      </c>
      <c r="R800">
        <v>385</v>
      </c>
      <c r="S800">
        <v>21500</v>
      </c>
      <c r="T800">
        <v>26300</v>
      </c>
      <c r="U800">
        <v>31000</v>
      </c>
    </row>
    <row r="801" spans="1:21" x14ac:dyDescent="0.25">
      <c r="A801" t="str">
        <f t="shared" si="12"/>
        <v>2018/20195MaleIE</v>
      </c>
      <c r="B801" t="s">
        <v>192</v>
      </c>
      <c r="C801" t="s">
        <v>138</v>
      </c>
      <c r="D801">
        <v>5</v>
      </c>
      <c r="E801" t="s">
        <v>2</v>
      </c>
      <c r="F801" t="s">
        <v>162</v>
      </c>
      <c r="G801">
        <v>315</v>
      </c>
      <c r="H801">
        <v>290</v>
      </c>
      <c r="I801">
        <v>13.8</v>
      </c>
      <c r="J801">
        <v>8.8000000000000007</v>
      </c>
      <c r="K801">
        <v>250</v>
      </c>
      <c r="L801">
        <v>29.8</v>
      </c>
      <c r="M801">
        <v>2.8</v>
      </c>
      <c r="N801">
        <v>43.6</v>
      </c>
      <c r="O801">
        <v>50.5</v>
      </c>
      <c r="P801">
        <v>53.6</v>
      </c>
      <c r="Q801">
        <v>10</v>
      </c>
      <c r="R801">
        <v>115</v>
      </c>
      <c r="S801">
        <v>22600</v>
      </c>
      <c r="T801">
        <v>31000</v>
      </c>
      <c r="U801">
        <v>44300</v>
      </c>
    </row>
    <row r="802" spans="1:21" x14ac:dyDescent="0.25">
      <c r="A802" t="str">
        <f t="shared" si="12"/>
        <v>2018/20193MaleIE</v>
      </c>
      <c r="B802" t="s">
        <v>192</v>
      </c>
      <c r="C802" t="s">
        <v>37</v>
      </c>
      <c r="D802">
        <v>3</v>
      </c>
      <c r="E802" t="s">
        <v>2</v>
      </c>
      <c r="F802" t="s">
        <v>162</v>
      </c>
      <c r="G802">
        <v>260</v>
      </c>
      <c r="H802">
        <v>235</v>
      </c>
      <c r="I802">
        <v>14.5</v>
      </c>
      <c r="J802">
        <v>9.6999999999999993</v>
      </c>
      <c r="K802">
        <v>200</v>
      </c>
      <c r="L802">
        <v>21.8</v>
      </c>
      <c r="M802">
        <v>6</v>
      </c>
      <c r="N802">
        <v>48.7</v>
      </c>
      <c r="O802">
        <v>56.4</v>
      </c>
      <c r="P802">
        <v>57.7</v>
      </c>
      <c r="Q802">
        <v>9</v>
      </c>
      <c r="R802">
        <v>110</v>
      </c>
      <c r="S802">
        <v>25500</v>
      </c>
      <c r="T802">
        <v>29900</v>
      </c>
      <c r="U802">
        <v>39000</v>
      </c>
    </row>
    <row r="803" spans="1:21" x14ac:dyDescent="0.25">
      <c r="A803" t="str">
        <f t="shared" si="12"/>
        <v>2018/20191MaleIE</v>
      </c>
      <c r="B803" t="s">
        <v>192</v>
      </c>
      <c r="C803" t="s">
        <v>75</v>
      </c>
      <c r="D803">
        <v>1</v>
      </c>
      <c r="E803" t="s">
        <v>2</v>
      </c>
      <c r="F803" t="s">
        <v>162</v>
      </c>
      <c r="G803">
        <v>215</v>
      </c>
      <c r="H803">
        <v>210</v>
      </c>
      <c r="I803">
        <v>10.9</v>
      </c>
      <c r="J803">
        <v>1.9</v>
      </c>
      <c r="K803">
        <v>190</v>
      </c>
      <c r="L803">
        <v>14.7</v>
      </c>
      <c r="M803">
        <v>7.1</v>
      </c>
      <c r="N803">
        <v>47.9</v>
      </c>
      <c r="O803">
        <v>59.2</v>
      </c>
      <c r="P803">
        <v>67.3</v>
      </c>
      <c r="Q803">
        <v>19.399999999999999</v>
      </c>
      <c r="R803">
        <v>95</v>
      </c>
      <c r="S803">
        <v>21100</v>
      </c>
      <c r="T803">
        <v>25400</v>
      </c>
      <c r="U803">
        <v>31400</v>
      </c>
    </row>
    <row r="804" spans="1:21" x14ac:dyDescent="0.25">
      <c r="A804" t="str">
        <f t="shared" si="12"/>
        <v>2018/20195FemaleIN</v>
      </c>
      <c r="B804" t="s">
        <v>192</v>
      </c>
      <c r="C804" t="s">
        <v>138</v>
      </c>
      <c r="D804">
        <v>5</v>
      </c>
      <c r="E804" t="s">
        <v>1</v>
      </c>
      <c r="F804" t="s">
        <v>163</v>
      </c>
      <c r="G804">
        <v>495</v>
      </c>
      <c r="H804">
        <v>485</v>
      </c>
      <c r="I804">
        <v>36</v>
      </c>
      <c r="J804">
        <v>2.6</v>
      </c>
      <c r="K804">
        <v>310</v>
      </c>
      <c r="L804">
        <v>39.299999999999997</v>
      </c>
      <c r="M804">
        <v>1.7</v>
      </c>
      <c r="N804">
        <v>18</v>
      </c>
      <c r="O804">
        <v>21.3</v>
      </c>
      <c r="P804">
        <v>23.1</v>
      </c>
      <c r="Q804">
        <v>5.2</v>
      </c>
      <c r="R804">
        <v>80</v>
      </c>
      <c r="S804">
        <v>23400</v>
      </c>
      <c r="T804">
        <v>36000</v>
      </c>
      <c r="U804">
        <v>48200</v>
      </c>
    </row>
    <row r="805" spans="1:21" x14ac:dyDescent="0.25">
      <c r="A805" t="str">
        <f t="shared" si="12"/>
        <v>2018/20193FemaleIN</v>
      </c>
      <c r="B805" t="s">
        <v>192</v>
      </c>
      <c r="C805" t="s">
        <v>37</v>
      </c>
      <c r="D805">
        <v>3</v>
      </c>
      <c r="E805" t="s">
        <v>1</v>
      </c>
      <c r="F805" t="s">
        <v>163</v>
      </c>
      <c r="G805">
        <v>545</v>
      </c>
      <c r="H805">
        <v>535</v>
      </c>
      <c r="I805">
        <v>34.299999999999997</v>
      </c>
      <c r="J805">
        <v>2.2000000000000002</v>
      </c>
      <c r="K805">
        <v>350</v>
      </c>
      <c r="L805">
        <v>33.4</v>
      </c>
      <c r="M805">
        <v>3.2</v>
      </c>
      <c r="N805">
        <v>21.2</v>
      </c>
      <c r="O805">
        <v>24.8</v>
      </c>
      <c r="P805">
        <v>29.1</v>
      </c>
      <c r="Q805">
        <v>7.9</v>
      </c>
      <c r="R805">
        <v>105</v>
      </c>
      <c r="S805">
        <v>21900</v>
      </c>
      <c r="T805">
        <v>31600</v>
      </c>
      <c r="U805">
        <v>42000</v>
      </c>
    </row>
    <row r="806" spans="1:21" x14ac:dyDescent="0.25">
      <c r="A806" t="str">
        <f t="shared" si="12"/>
        <v>2018/20191FemaleIN</v>
      </c>
      <c r="B806" t="s">
        <v>192</v>
      </c>
      <c r="C806" t="s">
        <v>75</v>
      </c>
      <c r="D806">
        <v>1</v>
      </c>
      <c r="E806" t="s">
        <v>1</v>
      </c>
      <c r="F806" t="s">
        <v>163</v>
      </c>
      <c r="G806">
        <v>555</v>
      </c>
      <c r="H806">
        <v>550</v>
      </c>
      <c r="I806">
        <v>28.8</v>
      </c>
      <c r="J806">
        <v>1.1000000000000001</v>
      </c>
      <c r="K806">
        <v>390</v>
      </c>
      <c r="L806">
        <v>23.1</v>
      </c>
      <c r="M806">
        <v>2.6</v>
      </c>
      <c r="N806">
        <v>10.6</v>
      </c>
      <c r="O806">
        <v>20.399999999999999</v>
      </c>
      <c r="P806">
        <v>45.5</v>
      </c>
      <c r="Q806">
        <v>35</v>
      </c>
      <c r="R806">
        <v>50</v>
      </c>
      <c r="S806">
        <v>23400</v>
      </c>
      <c r="T806">
        <v>31400</v>
      </c>
      <c r="U806">
        <v>36900</v>
      </c>
    </row>
    <row r="807" spans="1:21" x14ac:dyDescent="0.25">
      <c r="A807" t="str">
        <f t="shared" si="12"/>
        <v>2018/20195Female + maleIN</v>
      </c>
      <c r="B807" t="s">
        <v>192</v>
      </c>
      <c r="C807" t="s">
        <v>138</v>
      </c>
      <c r="D807">
        <v>5</v>
      </c>
      <c r="E807" t="s">
        <v>127</v>
      </c>
      <c r="F807" t="s">
        <v>163</v>
      </c>
      <c r="G807">
        <v>1525</v>
      </c>
      <c r="H807">
        <v>1475</v>
      </c>
      <c r="I807">
        <v>32.1</v>
      </c>
      <c r="J807">
        <v>3.5</v>
      </c>
      <c r="K807">
        <v>1000</v>
      </c>
      <c r="L807">
        <v>47</v>
      </c>
      <c r="M807">
        <v>1.4</v>
      </c>
      <c r="N807">
        <v>15.8</v>
      </c>
      <c r="O807">
        <v>18.2</v>
      </c>
      <c r="P807">
        <v>19.5</v>
      </c>
      <c r="Q807">
        <v>3.7</v>
      </c>
      <c r="R807">
        <v>205</v>
      </c>
      <c r="S807">
        <v>25900</v>
      </c>
      <c r="T807">
        <v>36900</v>
      </c>
      <c r="U807">
        <v>51800</v>
      </c>
    </row>
    <row r="808" spans="1:21" x14ac:dyDescent="0.25">
      <c r="A808" t="str">
        <f t="shared" si="12"/>
        <v>2018/20193Female + maleIN</v>
      </c>
      <c r="B808" t="s">
        <v>192</v>
      </c>
      <c r="C808" t="s">
        <v>37</v>
      </c>
      <c r="D808">
        <v>3</v>
      </c>
      <c r="E808" t="s">
        <v>127</v>
      </c>
      <c r="F808" t="s">
        <v>163</v>
      </c>
      <c r="G808">
        <v>1520</v>
      </c>
      <c r="H808">
        <v>1480</v>
      </c>
      <c r="I808">
        <v>35.1</v>
      </c>
      <c r="J808">
        <v>2.4</v>
      </c>
      <c r="K808">
        <v>960</v>
      </c>
      <c r="L808">
        <v>39.9</v>
      </c>
      <c r="M808">
        <v>3</v>
      </c>
      <c r="N808">
        <v>16.3</v>
      </c>
      <c r="O808">
        <v>18.8</v>
      </c>
      <c r="P808">
        <v>22</v>
      </c>
      <c r="Q808">
        <v>5.7</v>
      </c>
      <c r="R808">
        <v>220</v>
      </c>
      <c r="S808">
        <v>24500</v>
      </c>
      <c r="T808">
        <v>34700</v>
      </c>
      <c r="U808">
        <v>44200</v>
      </c>
    </row>
    <row r="809" spans="1:21" x14ac:dyDescent="0.25">
      <c r="A809" t="str">
        <f t="shared" si="12"/>
        <v>2018/20191Female + maleIN</v>
      </c>
      <c r="B809" t="s">
        <v>192</v>
      </c>
      <c r="C809" t="s">
        <v>75</v>
      </c>
      <c r="D809">
        <v>1</v>
      </c>
      <c r="E809" t="s">
        <v>127</v>
      </c>
      <c r="F809" t="s">
        <v>163</v>
      </c>
      <c r="G809">
        <v>1420</v>
      </c>
      <c r="H809">
        <v>1395</v>
      </c>
      <c r="I809">
        <v>29.3</v>
      </c>
      <c r="J809">
        <v>1.6</v>
      </c>
      <c r="K809">
        <v>985</v>
      </c>
      <c r="L809">
        <v>27.7</v>
      </c>
      <c r="M809">
        <v>2.9</v>
      </c>
      <c r="N809">
        <v>10.5</v>
      </c>
      <c r="O809">
        <v>18.600000000000001</v>
      </c>
      <c r="P809">
        <v>40</v>
      </c>
      <c r="Q809">
        <v>29.5</v>
      </c>
      <c r="R809">
        <v>130</v>
      </c>
      <c r="S809">
        <v>24100</v>
      </c>
      <c r="T809">
        <v>31000</v>
      </c>
      <c r="U809">
        <v>38000</v>
      </c>
    </row>
    <row r="810" spans="1:21" x14ac:dyDescent="0.25">
      <c r="A810" t="str">
        <f t="shared" si="12"/>
        <v>2018/20195MaleIN</v>
      </c>
      <c r="B810" t="s">
        <v>192</v>
      </c>
      <c r="C810" t="s">
        <v>138</v>
      </c>
      <c r="D810">
        <v>5</v>
      </c>
      <c r="E810" t="s">
        <v>2</v>
      </c>
      <c r="F810" t="s">
        <v>163</v>
      </c>
      <c r="G810">
        <v>1030</v>
      </c>
      <c r="H810">
        <v>990</v>
      </c>
      <c r="I810">
        <v>30.2</v>
      </c>
      <c r="J810">
        <v>3.9</v>
      </c>
      <c r="K810">
        <v>690</v>
      </c>
      <c r="L810">
        <v>50.8</v>
      </c>
      <c r="M810">
        <v>1.2</v>
      </c>
      <c r="N810">
        <v>14.7</v>
      </c>
      <c r="O810">
        <v>16.7</v>
      </c>
      <c r="P810">
        <v>17.8</v>
      </c>
      <c r="Q810">
        <v>3</v>
      </c>
      <c r="R810">
        <v>125</v>
      </c>
      <c r="S810">
        <v>28100</v>
      </c>
      <c r="T810">
        <v>37200</v>
      </c>
      <c r="U810">
        <v>54000</v>
      </c>
    </row>
    <row r="811" spans="1:21" x14ac:dyDescent="0.25">
      <c r="A811" t="str">
        <f t="shared" si="12"/>
        <v>2018/20193MaleIN</v>
      </c>
      <c r="B811" t="s">
        <v>192</v>
      </c>
      <c r="C811" t="s">
        <v>37</v>
      </c>
      <c r="D811">
        <v>3</v>
      </c>
      <c r="E811" t="s">
        <v>2</v>
      </c>
      <c r="F811" t="s">
        <v>163</v>
      </c>
      <c r="G811">
        <v>975</v>
      </c>
      <c r="H811">
        <v>950</v>
      </c>
      <c r="I811">
        <v>35.5</v>
      </c>
      <c r="J811">
        <v>2.6</v>
      </c>
      <c r="K811">
        <v>610</v>
      </c>
      <c r="L811">
        <v>43.6</v>
      </c>
      <c r="M811">
        <v>2.8</v>
      </c>
      <c r="N811">
        <v>13.5</v>
      </c>
      <c r="O811">
        <v>15.4</v>
      </c>
      <c r="P811">
        <v>18</v>
      </c>
      <c r="Q811">
        <v>4.5</v>
      </c>
      <c r="R811">
        <v>115</v>
      </c>
      <c r="S811">
        <v>26300</v>
      </c>
      <c r="T811">
        <v>37200</v>
      </c>
      <c r="U811">
        <v>47400</v>
      </c>
    </row>
    <row r="812" spans="1:21" x14ac:dyDescent="0.25">
      <c r="A812" t="str">
        <f t="shared" si="12"/>
        <v>2018/20191MaleIN</v>
      </c>
      <c r="B812" t="s">
        <v>192</v>
      </c>
      <c r="C812" t="s">
        <v>75</v>
      </c>
      <c r="D812">
        <v>1</v>
      </c>
      <c r="E812" t="s">
        <v>2</v>
      </c>
      <c r="F812" t="s">
        <v>163</v>
      </c>
      <c r="G812">
        <v>865</v>
      </c>
      <c r="H812">
        <v>850</v>
      </c>
      <c r="I812">
        <v>29.7</v>
      </c>
      <c r="J812">
        <v>1.9</v>
      </c>
      <c r="K812">
        <v>595</v>
      </c>
      <c r="L812">
        <v>30.7</v>
      </c>
      <c r="M812">
        <v>3.2</v>
      </c>
      <c r="N812">
        <v>10.5</v>
      </c>
      <c r="O812">
        <v>17.5</v>
      </c>
      <c r="P812">
        <v>36.4</v>
      </c>
      <c r="Q812">
        <v>25.9</v>
      </c>
      <c r="R812">
        <v>80</v>
      </c>
      <c r="S812">
        <v>24800</v>
      </c>
      <c r="T812">
        <v>30700</v>
      </c>
      <c r="U812">
        <v>38000</v>
      </c>
    </row>
    <row r="813" spans="1:21" x14ac:dyDescent="0.25">
      <c r="A813" t="str">
        <f t="shared" si="12"/>
        <v>2018/20195FemaleIT</v>
      </c>
      <c r="B813" t="s">
        <v>192</v>
      </c>
      <c r="C813" t="s">
        <v>138</v>
      </c>
      <c r="D813">
        <v>5</v>
      </c>
      <c r="E813" t="s">
        <v>1</v>
      </c>
      <c r="F813" t="s">
        <v>164</v>
      </c>
      <c r="G813">
        <v>385</v>
      </c>
      <c r="H813">
        <v>365</v>
      </c>
      <c r="I813">
        <v>15.9</v>
      </c>
      <c r="J813">
        <v>5.7</v>
      </c>
      <c r="K813">
        <v>305</v>
      </c>
      <c r="L813">
        <v>25.3</v>
      </c>
      <c r="M813">
        <v>3.8</v>
      </c>
      <c r="N813">
        <v>39.799999999999997</v>
      </c>
      <c r="O813">
        <v>49.5</v>
      </c>
      <c r="P813">
        <v>54.9</v>
      </c>
      <c r="Q813">
        <v>15.1</v>
      </c>
      <c r="R813">
        <v>130</v>
      </c>
      <c r="S813">
        <v>19300</v>
      </c>
      <c r="T813">
        <v>31000</v>
      </c>
      <c r="U813">
        <v>39600</v>
      </c>
    </row>
    <row r="814" spans="1:21" x14ac:dyDescent="0.25">
      <c r="A814" t="str">
        <f t="shared" si="12"/>
        <v>2018/20193FemaleIT</v>
      </c>
      <c r="B814" t="s">
        <v>192</v>
      </c>
      <c r="C814" t="s">
        <v>37</v>
      </c>
      <c r="D814">
        <v>3</v>
      </c>
      <c r="E814" t="s">
        <v>1</v>
      </c>
      <c r="F814" t="s">
        <v>164</v>
      </c>
      <c r="G814">
        <v>595</v>
      </c>
      <c r="H814">
        <v>580</v>
      </c>
      <c r="I814">
        <v>14.7</v>
      </c>
      <c r="J814">
        <v>2.9</v>
      </c>
      <c r="K814">
        <v>495</v>
      </c>
      <c r="L814">
        <v>25.6</v>
      </c>
      <c r="M814">
        <v>4.8</v>
      </c>
      <c r="N814">
        <v>37.700000000000003</v>
      </c>
      <c r="O814">
        <v>48.1</v>
      </c>
      <c r="P814">
        <v>54.8</v>
      </c>
      <c r="Q814">
        <v>17.100000000000001</v>
      </c>
      <c r="R814">
        <v>205</v>
      </c>
      <c r="S814">
        <v>22300</v>
      </c>
      <c r="T814">
        <v>27400</v>
      </c>
      <c r="U814">
        <v>36500</v>
      </c>
    </row>
    <row r="815" spans="1:21" x14ac:dyDescent="0.25">
      <c r="A815" t="str">
        <f t="shared" si="12"/>
        <v>2018/20191FemaleIT</v>
      </c>
      <c r="B815" t="s">
        <v>192</v>
      </c>
      <c r="C815" t="s">
        <v>75</v>
      </c>
      <c r="D815">
        <v>1</v>
      </c>
      <c r="E815" t="s">
        <v>1</v>
      </c>
      <c r="F815" t="s">
        <v>164</v>
      </c>
      <c r="G815">
        <v>850</v>
      </c>
      <c r="H815">
        <v>830</v>
      </c>
      <c r="I815">
        <v>14.2</v>
      </c>
      <c r="J815">
        <v>1.9</v>
      </c>
      <c r="K815">
        <v>715</v>
      </c>
      <c r="L815">
        <v>15.3</v>
      </c>
      <c r="M815">
        <v>6.7</v>
      </c>
      <c r="N815">
        <v>26</v>
      </c>
      <c r="O815">
        <v>43</v>
      </c>
      <c r="P815">
        <v>63.8</v>
      </c>
      <c r="Q815">
        <v>37.9</v>
      </c>
      <c r="R815">
        <v>195</v>
      </c>
      <c r="S815">
        <v>15700</v>
      </c>
      <c r="T815">
        <v>21500</v>
      </c>
      <c r="U815">
        <v>26600</v>
      </c>
    </row>
    <row r="816" spans="1:21" x14ac:dyDescent="0.25">
      <c r="A816" t="str">
        <f t="shared" si="12"/>
        <v>2018/20195Female + maleIT</v>
      </c>
      <c r="B816" t="s">
        <v>192</v>
      </c>
      <c r="C816" t="s">
        <v>138</v>
      </c>
      <c r="D816">
        <v>5</v>
      </c>
      <c r="E816" t="s">
        <v>127</v>
      </c>
      <c r="F816" t="s">
        <v>164</v>
      </c>
      <c r="G816">
        <v>770</v>
      </c>
      <c r="H816">
        <v>720</v>
      </c>
      <c r="I816">
        <v>20.399999999999999</v>
      </c>
      <c r="J816">
        <v>6</v>
      </c>
      <c r="K816">
        <v>575</v>
      </c>
      <c r="L816">
        <v>27</v>
      </c>
      <c r="M816">
        <v>4.2</v>
      </c>
      <c r="N816">
        <v>35</v>
      </c>
      <c r="O816">
        <v>44</v>
      </c>
      <c r="P816">
        <v>48.5</v>
      </c>
      <c r="Q816">
        <v>13.4</v>
      </c>
      <c r="R816">
        <v>230</v>
      </c>
      <c r="S816">
        <v>19600</v>
      </c>
      <c r="T816">
        <v>31600</v>
      </c>
      <c r="U816">
        <v>43600</v>
      </c>
    </row>
    <row r="817" spans="1:21" x14ac:dyDescent="0.25">
      <c r="A817" t="str">
        <f t="shared" si="12"/>
        <v>2018/20193Female + maleIT</v>
      </c>
      <c r="B817" t="s">
        <v>192</v>
      </c>
      <c r="C817" t="s">
        <v>37</v>
      </c>
      <c r="D817">
        <v>3</v>
      </c>
      <c r="E817" t="s">
        <v>127</v>
      </c>
      <c r="F817" t="s">
        <v>164</v>
      </c>
      <c r="G817">
        <v>1050</v>
      </c>
      <c r="H817">
        <v>1015</v>
      </c>
      <c r="I817">
        <v>18.5</v>
      </c>
      <c r="J817">
        <v>3.7</v>
      </c>
      <c r="K817">
        <v>825</v>
      </c>
      <c r="L817">
        <v>25.1</v>
      </c>
      <c r="M817">
        <v>4.7</v>
      </c>
      <c r="N817">
        <v>36.5</v>
      </c>
      <c r="O817">
        <v>46</v>
      </c>
      <c r="P817">
        <v>51.7</v>
      </c>
      <c r="Q817">
        <v>15.2</v>
      </c>
      <c r="R817">
        <v>350</v>
      </c>
      <c r="S817">
        <v>21500</v>
      </c>
      <c r="T817">
        <v>27700</v>
      </c>
      <c r="U817">
        <v>37600</v>
      </c>
    </row>
    <row r="818" spans="1:21" x14ac:dyDescent="0.25">
      <c r="A818" t="str">
        <f t="shared" si="12"/>
        <v>2018/20191Female + maleIT</v>
      </c>
      <c r="B818" t="s">
        <v>192</v>
      </c>
      <c r="C818" t="s">
        <v>75</v>
      </c>
      <c r="D818">
        <v>1</v>
      </c>
      <c r="E818" t="s">
        <v>127</v>
      </c>
      <c r="F818" t="s">
        <v>164</v>
      </c>
      <c r="G818">
        <v>1550</v>
      </c>
      <c r="H818">
        <v>1515</v>
      </c>
      <c r="I818">
        <v>16</v>
      </c>
      <c r="J818">
        <v>2.2999999999999998</v>
      </c>
      <c r="K818">
        <v>1270</v>
      </c>
      <c r="L818">
        <v>15.9</v>
      </c>
      <c r="M818">
        <v>6.5</v>
      </c>
      <c r="N818">
        <v>26.6</v>
      </c>
      <c r="O818">
        <v>41.3</v>
      </c>
      <c r="P818">
        <v>61.6</v>
      </c>
      <c r="Q818">
        <v>35</v>
      </c>
      <c r="R818">
        <v>370</v>
      </c>
      <c r="S818">
        <v>15000</v>
      </c>
      <c r="T818">
        <v>22200</v>
      </c>
      <c r="U818">
        <v>28100</v>
      </c>
    </row>
    <row r="819" spans="1:21" x14ac:dyDescent="0.25">
      <c r="A819" t="str">
        <f t="shared" si="12"/>
        <v>2018/20195MaleIT</v>
      </c>
      <c r="B819" t="s">
        <v>192</v>
      </c>
      <c r="C819" t="s">
        <v>138</v>
      </c>
      <c r="D819">
        <v>5</v>
      </c>
      <c r="E819" t="s">
        <v>2</v>
      </c>
      <c r="F819" t="s">
        <v>164</v>
      </c>
      <c r="G819">
        <v>380</v>
      </c>
      <c r="H819">
        <v>360</v>
      </c>
      <c r="I819">
        <v>24.9</v>
      </c>
      <c r="J819">
        <v>6.3</v>
      </c>
      <c r="K819">
        <v>270</v>
      </c>
      <c r="L819">
        <v>28.8</v>
      </c>
      <c r="M819">
        <v>4.5</v>
      </c>
      <c r="N819">
        <v>30.2</v>
      </c>
      <c r="O819">
        <v>38.5</v>
      </c>
      <c r="P819">
        <v>41.9</v>
      </c>
      <c r="Q819">
        <v>11.7</v>
      </c>
      <c r="R819">
        <v>100</v>
      </c>
      <c r="S819">
        <v>19900</v>
      </c>
      <c r="T819">
        <v>32600</v>
      </c>
      <c r="U819">
        <v>53400</v>
      </c>
    </row>
    <row r="820" spans="1:21" x14ac:dyDescent="0.25">
      <c r="A820" t="str">
        <f t="shared" si="12"/>
        <v>2018/20193MaleIT</v>
      </c>
      <c r="B820" t="s">
        <v>192</v>
      </c>
      <c r="C820" t="s">
        <v>37</v>
      </c>
      <c r="D820">
        <v>3</v>
      </c>
      <c r="E820" t="s">
        <v>2</v>
      </c>
      <c r="F820" t="s">
        <v>164</v>
      </c>
      <c r="G820">
        <v>455</v>
      </c>
      <c r="H820">
        <v>435</v>
      </c>
      <c r="I820">
        <v>23.4</v>
      </c>
      <c r="J820">
        <v>4.8</v>
      </c>
      <c r="K820">
        <v>335</v>
      </c>
      <c r="L820">
        <v>24.4</v>
      </c>
      <c r="M820">
        <v>4.5999999999999996</v>
      </c>
      <c r="N820">
        <v>34.9</v>
      </c>
      <c r="O820">
        <v>43.2</v>
      </c>
      <c r="P820">
        <v>47.6</v>
      </c>
      <c r="Q820">
        <v>12.6</v>
      </c>
      <c r="R820">
        <v>145</v>
      </c>
      <c r="S820">
        <v>20400</v>
      </c>
      <c r="T820">
        <v>28800</v>
      </c>
      <c r="U820">
        <v>39500</v>
      </c>
    </row>
    <row r="821" spans="1:21" x14ac:dyDescent="0.25">
      <c r="A821" t="str">
        <f t="shared" si="12"/>
        <v>2018/20191MaleIT</v>
      </c>
      <c r="B821" t="s">
        <v>192</v>
      </c>
      <c r="C821" t="s">
        <v>75</v>
      </c>
      <c r="D821">
        <v>1</v>
      </c>
      <c r="E821" t="s">
        <v>2</v>
      </c>
      <c r="F821" t="s">
        <v>164</v>
      </c>
      <c r="G821">
        <v>700</v>
      </c>
      <c r="H821">
        <v>680</v>
      </c>
      <c r="I821">
        <v>18.2</v>
      </c>
      <c r="J821">
        <v>2.7</v>
      </c>
      <c r="K821">
        <v>560</v>
      </c>
      <c r="L821">
        <v>16.600000000000001</v>
      </c>
      <c r="M821">
        <v>6.3</v>
      </c>
      <c r="N821">
        <v>27.4</v>
      </c>
      <c r="O821">
        <v>39.1</v>
      </c>
      <c r="P821">
        <v>58.9</v>
      </c>
      <c r="Q821">
        <v>31.5</v>
      </c>
      <c r="R821">
        <v>175</v>
      </c>
      <c r="S821">
        <v>14600</v>
      </c>
      <c r="T821">
        <v>23000</v>
      </c>
      <c r="U821">
        <v>32100</v>
      </c>
    </row>
    <row r="822" spans="1:21" x14ac:dyDescent="0.25">
      <c r="A822" t="str">
        <f t="shared" si="12"/>
        <v>2018/20195FemaleKR</v>
      </c>
      <c r="B822" t="s">
        <v>192</v>
      </c>
      <c r="C822" t="s">
        <v>138</v>
      </c>
      <c r="D822">
        <v>5</v>
      </c>
      <c r="E822" t="s">
        <v>1</v>
      </c>
      <c r="F822" t="s">
        <v>182</v>
      </c>
      <c r="G822">
        <v>320</v>
      </c>
      <c r="H822">
        <v>315</v>
      </c>
      <c r="I822">
        <v>61.3</v>
      </c>
      <c r="J822">
        <v>1.6</v>
      </c>
      <c r="K822">
        <v>120</v>
      </c>
      <c r="L822">
        <v>21.7</v>
      </c>
      <c r="M822">
        <v>1.6</v>
      </c>
      <c r="N822">
        <v>11.5</v>
      </c>
      <c r="O822">
        <v>13.4</v>
      </c>
      <c r="P822">
        <v>15.3</v>
      </c>
      <c r="Q822">
        <v>3.8</v>
      </c>
      <c r="R822">
        <v>30</v>
      </c>
      <c r="S822">
        <v>15700</v>
      </c>
      <c r="T822">
        <v>30700</v>
      </c>
      <c r="U822">
        <v>44500</v>
      </c>
    </row>
    <row r="823" spans="1:21" x14ac:dyDescent="0.25">
      <c r="A823" t="str">
        <f t="shared" si="12"/>
        <v>2018/20193FemaleKR</v>
      </c>
      <c r="B823" t="s">
        <v>192</v>
      </c>
      <c r="C823" t="s">
        <v>37</v>
      </c>
      <c r="D823">
        <v>3</v>
      </c>
      <c r="E823" t="s">
        <v>1</v>
      </c>
      <c r="F823" t="s">
        <v>182</v>
      </c>
      <c r="G823">
        <v>385</v>
      </c>
      <c r="H823">
        <v>385</v>
      </c>
      <c r="I823">
        <v>61.7</v>
      </c>
      <c r="J823">
        <v>0.5</v>
      </c>
      <c r="K823">
        <v>145</v>
      </c>
      <c r="L823">
        <v>22.4</v>
      </c>
      <c r="M823">
        <v>1.6</v>
      </c>
      <c r="N823">
        <v>8.3000000000000007</v>
      </c>
      <c r="O823">
        <v>12.2</v>
      </c>
      <c r="P823">
        <v>14.3</v>
      </c>
      <c r="Q823">
        <v>6</v>
      </c>
      <c r="R823">
        <v>30</v>
      </c>
      <c r="S823">
        <v>15000</v>
      </c>
      <c r="T823">
        <v>24600</v>
      </c>
      <c r="U823">
        <v>38200</v>
      </c>
    </row>
    <row r="824" spans="1:21" x14ac:dyDescent="0.25">
      <c r="A824" t="str">
        <f t="shared" si="12"/>
        <v>2018/20191FemaleKR</v>
      </c>
      <c r="B824" t="s">
        <v>192</v>
      </c>
      <c r="C824" t="s">
        <v>75</v>
      </c>
      <c r="D824">
        <v>1</v>
      </c>
      <c r="E824" t="s">
        <v>1</v>
      </c>
      <c r="F824" t="s">
        <v>182</v>
      </c>
      <c r="G824">
        <v>425</v>
      </c>
      <c r="H824">
        <v>425</v>
      </c>
      <c r="I824">
        <v>55.8</v>
      </c>
      <c r="J824">
        <v>0.5</v>
      </c>
      <c r="K824">
        <v>190</v>
      </c>
      <c r="L824">
        <v>17.600000000000001</v>
      </c>
      <c r="M824">
        <v>2.6</v>
      </c>
      <c r="N824">
        <v>8</v>
      </c>
      <c r="O824">
        <v>9.9</v>
      </c>
      <c r="P824">
        <v>24</v>
      </c>
      <c r="Q824">
        <v>16</v>
      </c>
      <c r="R824">
        <v>30</v>
      </c>
      <c r="S824">
        <v>16100</v>
      </c>
      <c r="T824">
        <v>26600</v>
      </c>
      <c r="U824">
        <v>33600</v>
      </c>
    </row>
    <row r="825" spans="1:21" x14ac:dyDescent="0.25">
      <c r="A825" t="str">
        <f t="shared" si="12"/>
        <v>2018/20195Female + maleKR</v>
      </c>
      <c r="B825" t="s">
        <v>192</v>
      </c>
      <c r="C825" t="s">
        <v>138</v>
      </c>
      <c r="D825">
        <v>5</v>
      </c>
      <c r="E825" t="s">
        <v>127</v>
      </c>
      <c r="F825" t="s">
        <v>182</v>
      </c>
      <c r="G825">
        <v>590</v>
      </c>
      <c r="H825">
        <v>580</v>
      </c>
      <c r="I825">
        <v>67</v>
      </c>
      <c r="J825">
        <v>1.2</v>
      </c>
      <c r="K825">
        <v>190</v>
      </c>
      <c r="L825">
        <v>19.2</v>
      </c>
      <c r="M825">
        <v>1.2</v>
      </c>
      <c r="N825">
        <v>8.8000000000000007</v>
      </c>
      <c r="O825">
        <v>10.5</v>
      </c>
      <c r="P825">
        <v>12.5</v>
      </c>
      <c r="Q825">
        <v>3.8</v>
      </c>
      <c r="R825">
        <v>45</v>
      </c>
      <c r="S825">
        <v>16300</v>
      </c>
      <c r="T825">
        <v>30800</v>
      </c>
      <c r="U825">
        <v>45100</v>
      </c>
    </row>
    <row r="826" spans="1:21" x14ac:dyDescent="0.25">
      <c r="A826" t="str">
        <f t="shared" si="12"/>
        <v>2018/20193Female + maleKR</v>
      </c>
      <c r="B826" t="s">
        <v>192</v>
      </c>
      <c r="C826" t="s">
        <v>37</v>
      </c>
      <c r="D826">
        <v>3</v>
      </c>
      <c r="E826" t="s">
        <v>127</v>
      </c>
      <c r="F826" t="s">
        <v>182</v>
      </c>
      <c r="G826">
        <v>715</v>
      </c>
      <c r="H826">
        <v>715</v>
      </c>
      <c r="I826">
        <v>66.599999999999994</v>
      </c>
      <c r="J826">
        <v>0.6</v>
      </c>
      <c r="K826">
        <v>240</v>
      </c>
      <c r="L826">
        <v>17.8</v>
      </c>
      <c r="M826">
        <v>1.5</v>
      </c>
      <c r="N826">
        <v>7.3</v>
      </c>
      <c r="O826">
        <v>10.9</v>
      </c>
      <c r="P826">
        <v>14</v>
      </c>
      <c r="Q826">
        <v>6.7</v>
      </c>
      <c r="R826">
        <v>50</v>
      </c>
      <c r="S826">
        <v>17500</v>
      </c>
      <c r="T826">
        <v>28100</v>
      </c>
      <c r="U826">
        <v>38700</v>
      </c>
    </row>
    <row r="827" spans="1:21" x14ac:dyDescent="0.25">
      <c r="A827" t="str">
        <f t="shared" si="12"/>
        <v>2018/20191Female + maleKR</v>
      </c>
      <c r="B827" t="s">
        <v>192</v>
      </c>
      <c r="C827" t="s">
        <v>75</v>
      </c>
      <c r="D827">
        <v>1</v>
      </c>
      <c r="E827" t="s">
        <v>127</v>
      </c>
      <c r="F827" t="s">
        <v>182</v>
      </c>
      <c r="G827">
        <v>760</v>
      </c>
      <c r="H827">
        <v>760</v>
      </c>
      <c r="I827">
        <v>58.7</v>
      </c>
      <c r="J827">
        <v>0.5</v>
      </c>
      <c r="K827">
        <v>315</v>
      </c>
      <c r="L827">
        <v>16</v>
      </c>
      <c r="M827">
        <v>2.1</v>
      </c>
      <c r="N827">
        <v>6.9</v>
      </c>
      <c r="O827">
        <v>9.1</v>
      </c>
      <c r="P827">
        <v>23.2</v>
      </c>
      <c r="Q827">
        <v>16.399999999999999</v>
      </c>
      <c r="R827">
        <v>45</v>
      </c>
      <c r="S827">
        <v>20000</v>
      </c>
      <c r="T827">
        <v>27400</v>
      </c>
      <c r="U827">
        <v>36900</v>
      </c>
    </row>
    <row r="828" spans="1:21" x14ac:dyDescent="0.25">
      <c r="A828" t="str">
        <f t="shared" si="12"/>
        <v>2018/20195MaleKR</v>
      </c>
      <c r="B828" t="s">
        <v>192</v>
      </c>
      <c r="C828" t="s">
        <v>138</v>
      </c>
      <c r="D828">
        <v>5</v>
      </c>
      <c r="E828" t="s">
        <v>2</v>
      </c>
      <c r="F828" t="s">
        <v>182</v>
      </c>
      <c r="G828">
        <v>270</v>
      </c>
      <c r="H828">
        <v>270</v>
      </c>
      <c r="I828">
        <v>73.599999999999994</v>
      </c>
      <c r="J828">
        <v>0.7</v>
      </c>
      <c r="K828">
        <v>70</v>
      </c>
      <c r="L828">
        <v>16.399999999999999</v>
      </c>
      <c r="M828">
        <v>0.7</v>
      </c>
      <c r="N828">
        <v>5.6</v>
      </c>
      <c r="O828">
        <v>7.1</v>
      </c>
      <c r="P828">
        <v>9.3000000000000007</v>
      </c>
      <c r="Q828">
        <v>3.7</v>
      </c>
      <c r="R828">
        <v>15</v>
      </c>
      <c r="S828">
        <v>22300</v>
      </c>
      <c r="T828">
        <v>31800</v>
      </c>
      <c r="U828">
        <v>47100</v>
      </c>
    </row>
    <row r="829" spans="1:21" x14ac:dyDescent="0.25">
      <c r="A829" t="str">
        <f t="shared" si="12"/>
        <v>2018/20193MaleKR</v>
      </c>
      <c r="B829" t="s">
        <v>192</v>
      </c>
      <c r="C829" t="s">
        <v>37</v>
      </c>
      <c r="D829">
        <v>3</v>
      </c>
      <c r="E829" t="s">
        <v>2</v>
      </c>
      <c r="F829" t="s">
        <v>182</v>
      </c>
      <c r="G829">
        <v>330</v>
      </c>
      <c r="H829">
        <v>330</v>
      </c>
      <c r="I829">
        <v>72.3</v>
      </c>
      <c r="J829">
        <v>0.6</v>
      </c>
      <c r="K829">
        <v>90</v>
      </c>
      <c r="L829">
        <v>12.5</v>
      </c>
      <c r="M829">
        <v>1.5</v>
      </c>
      <c r="N829">
        <v>6.1</v>
      </c>
      <c r="O829">
        <v>9.4</v>
      </c>
      <c r="P829">
        <v>13.7</v>
      </c>
      <c r="Q829">
        <v>7.6</v>
      </c>
      <c r="R829">
        <v>20</v>
      </c>
      <c r="S829">
        <v>21700</v>
      </c>
      <c r="T829">
        <v>31400</v>
      </c>
      <c r="U829">
        <v>40200</v>
      </c>
    </row>
    <row r="830" spans="1:21" x14ac:dyDescent="0.25">
      <c r="A830" t="str">
        <f t="shared" si="12"/>
        <v>2018/20191MaleKR</v>
      </c>
      <c r="B830" t="s">
        <v>192</v>
      </c>
      <c r="C830" t="s">
        <v>75</v>
      </c>
      <c r="D830">
        <v>1</v>
      </c>
      <c r="E830" t="s">
        <v>2</v>
      </c>
      <c r="F830" t="s">
        <v>182</v>
      </c>
      <c r="G830">
        <v>335</v>
      </c>
      <c r="H830">
        <v>335</v>
      </c>
      <c r="I830">
        <v>62.5</v>
      </c>
      <c r="J830">
        <v>0.6</v>
      </c>
      <c r="K830">
        <v>125</v>
      </c>
      <c r="L830">
        <v>13.8</v>
      </c>
      <c r="M830">
        <v>1.5</v>
      </c>
      <c r="N830">
        <v>5.4</v>
      </c>
      <c r="O830">
        <v>8.1</v>
      </c>
      <c r="P830">
        <v>22.2</v>
      </c>
      <c r="Q830">
        <v>16.8</v>
      </c>
      <c r="R830">
        <v>15</v>
      </c>
      <c r="S830">
        <v>21900</v>
      </c>
      <c r="T830">
        <v>28100</v>
      </c>
      <c r="U830">
        <v>47800</v>
      </c>
    </row>
    <row r="831" spans="1:21" x14ac:dyDescent="0.25">
      <c r="A831" t="str">
        <f t="shared" si="12"/>
        <v>2018/20195FemaleMY</v>
      </c>
      <c r="B831" t="s">
        <v>192</v>
      </c>
      <c r="C831" t="s">
        <v>138</v>
      </c>
      <c r="D831">
        <v>5</v>
      </c>
      <c r="E831" t="s">
        <v>1</v>
      </c>
      <c r="F831" t="s">
        <v>165</v>
      </c>
      <c r="G831">
        <v>2065</v>
      </c>
      <c r="H831">
        <v>2030</v>
      </c>
      <c r="I831">
        <v>69.900000000000006</v>
      </c>
      <c r="J831">
        <v>1.7</v>
      </c>
      <c r="K831">
        <v>610</v>
      </c>
      <c r="L831">
        <v>21.5</v>
      </c>
      <c r="M831">
        <v>0.6</v>
      </c>
      <c r="N831">
        <v>5.9</v>
      </c>
      <c r="O831">
        <v>6.7</v>
      </c>
      <c r="P831">
        <v>8</v>
      </c>
      <c r="Q831">
        <v>2.1</v>
      </c>
      <c r="R831">
        <v>110</v>
      </c>
      <c r="S831">
        <v>29100</v>
      </c>
      <c r="T831">
        <v>42000</v>
      </c>
      <c r="U831">
        <v>51300</v>
      </c>
    </row>
    <row r="832" spans="1:21" x14ac:dyDescent="0.25">
      <c r="A832" t="str">
        <f t="shared" si="12"/>
        <v>2018/20193FemaleMY</v>
      </c>
      <c r="B832" t="s">
        <v>192</v>
      </c>
      <c r="C832" t="s">
        <v>37</v>
      </c>
      <c r="D832">
        <v>3</v>
      </c>
      <c r="E832" t="s">
        <v>1</v>
      </c>
      <c r="F832" t="s">
        <v>165</v>
      </c>
      <c r="G832">
        <v>2690</v>
      </c>
      <c r="H832">
        <v>2660</v>
      </c>
      <c r="I832">
        <v>73</v>
      </c>
      <c r="J832">
        <v>1</v>
      </c>
      <c r="K832">
        <v>720</v>
      </c>
      <c r="L832">
        <v>16.399999999999999</v>
      </c>
      <c r="M832">
        <v>0.7</v>
      </c>
      <c r="N832">
        <v>6.9</v>
      </c>
      <c r="O832">
        <v>7.9</v>
      </c>
      <c r="P832">
        <v>10</v>
      </c>
      <c r="Q832">
        <v>3.1</v>
      </c>
      <c r="R832">
        <v>175</v>
      </c>
      <c r="S832">
        <v>31000</v>
      </c>
      <c r="T832">
        <v>40900</v>
      </c>
      <c r="U832">
        <v>46400</v>
      </c>
    </row>
    <row r="833" spans="1:21" x14ac:dyDescent="0.25">
      <c r="A833" t="str">
        <f t="shared" si="12"/>
        <v>2018/20191FemaleMY</v>
      </c>
      <c r="B833" t="s">
        <v>192</v>
      </c>
      <c r="C833" t="s">
        <v>75</v>
      </c>
      <c r="D833">
        <v>1</v>
      </c>
      <c r="E833" t="s">
        <v>1</v>
      </c>
      <c r="F833" t="s">
        <v>165</v>
      </c>
      <c r="G833">
        <v>2330</v>
      </c>
      <c r="H833">
        <v>2315</v>
      </c>
      <c r="I833">
        <v>47.7</v>
      </c>
      <c r="J833">
        <v>0.6</v>
      </c>
      <c r="K833">
        <v>1210</v>
      </c>
      <c r="L833">
        <v>21.1</v>
      </c>
      <c r="M833">
        <v>2.8</v>
      </c>
      <c r="N833">
        <v>7.9</v>
      </c>
      <c r="O833">
        <v>11</v>
      </c>
      <c r="P833">
        <v>28.4</v>
      </c>
      <c r="Q833">
        <v>20.5</v>
      </c>
      <c r="R833">
        <v>160</v>
      </c>
      <c r="S833">
        <v>26300</v>
      </c>
      <c r="T833">
        <v>31800</v>
      </c>
      <c r="U833">
        <v>36500</v>
      </c>
    </row>
    <row r="834" spans="1:21" x14ac:dyDescent="0.25">
      <c r="A834" t="str">
        <f t="shared" si="12"/>
        <v>2018/20195Female + maleMY</v>
      </c>
      <c r="B834" t="s">
        <v>192</v>
      </c>
      <c r="C834" t="s">
        <v>138</v>
      </c>
      <c r="D834">
        <v>5</v>
      </c>
      <c r="E834" t="s">
        <v>127</v>
      </c>
      <c r="F834" t="s">
        <v>165</v>
      </c>
      <c r="G834">
        <v>4030</v>
      </c>
      <c r="H834">
        <v>3980</v>
      </c>
      <c r="I834">
        <v>70.599999999999994</v>
      </c>
      <c r="J834">
        <v>1.2</v>
      </c>
      <c r="K834">
        <v>1170</v>
      </c>
      <c r="L834">
        <v>21</v>
      </c>
      <c r="M834">
        <v>0.8</v>
      </c>
      <c r="N834">
        <v>5.7</v>
      </c>
      <c r="O834">
        <v>6.6</v>
      </c>
      <c r="P834">
        <v>7.7</v>
      </c>
      <c r="Q834">
        <v>2</v>
      </c>
      <c r="R834">
        <v>205</v>
      </c>
      <c r="S834">
        <v>28800</v>
      </c>
      <c r="T834">
        <v>43100</v>
      </c>
      <c r="U834">
        <v>55100</v>
      </c>
    </row>
    <row r="835" spans="1:21" x14ac:dyDescent="0.25">
      <c r="A835" t="str">
        <f t="shared" si="12"/>
        <v>2018/20193Female + maleMY</v>
      </c>
      <c r="B835" t="s">
        <v>192</v>
      </c>
      <c r="C835" t="s">
        <v>37</v>
      </c>
      <c r="D835">
        <v>3</v>
      </c>
      <c r="E835" t="s">
        <v>127</v>
      </c>
      <c r="F835" t="s">
        <v>165</v>
      </c>
      <c r="G835">
        <v>5040</v>
      </c>
      <c r="H835">
        <v>4995</v>
      </c>
      <c r="I835">
        <v>73.900000000000006</v>
      </c>
      <c r="J835">
        <v>0.9</v>
      </c>
      <c r="K835">
        <v>1305</v>
      </c>
      <c r="L835">
        <v>16</v>
      </c>
      <c r="M835">
        <v>0.7</v>
      </c>
      <c r="N835">
        <v>6.3</v>
      </c>
      <c r="O835">
        <v>7.6</v>
      </c>
      <c r="P835">
        <v>9.4</v>
      </c>
      <c r="Q835">
        <v>3</v>
      </c>
      <c r="R835">
        <v>295</v>
      </c>
      <c r="S835">
        <v>33200</v>
      </c>
      <c r="T835">
        <v>42300</v>
      </c>
      <c r="U835">
        <v>48500</v>
      </c>
    </row>
    <row r="836" spans="1:21" x14ac:dyDescent="0.25">
      <c r="A836" t="str">
        <f t="shared" ref="A836:A899" si="13">B836&amp;D836&amp;E836&amp;F836</f>
        <v>2018/20191Female + maleMY</v>
      </c>
      <c r="B836" t="s">
        <v>192</v>
      </c>
      <c r="C836" t="s">
        <v>75</v>
      </c>
      <c r="D836">
        <v>1</v>
      </c>
      <c r="E836" t="s">
        <v>127</v>
      </c>
      <c r="F836" t="s">
        <v>165</v>
      </c>
      <c r="G836">
        <v>4240</v>
      </c>
      <c r="H836">
        <v>4210</v>
      </c>
      <c r="I836">
        <v>50.9</v>
      </c>
      <c r="J836">
        <v>0.7</v>
      </c>
      <c r="K836">
        <v>2070</v>
      </c>
      <c r="L836">
        <v>20.399999999999999</v>
      </c>
      <c r="M836">
        <v>2.6</v>
      </c>
      <c r="N836">
        <v>7.3</v>
      </c>
      <c r="O836">
        <v>10.199999999999999</v>
      </c>
      <c r="P836">
        <v>26.1</v>
      </c>
      <c r="Q836">
        <v>18.8</v>
      </c>
      <c r="R836">
        <v>275</v>
      </c>
      <c r="S836">
        <v>26600</v>
      </c>
      <c r="T836">
        <v>31800</v>
      </c>
      <c r="U836">
        <v>36900</v>
      </c>
    </row>
    <row r="837" spans="1:21" x14ac:dyDescent="0.25">
      <c r="A837" t="str">
        <f t="shared" si="13"/>
        <v>2018/20195MaleMY</v>
      </c>
      <c r="B837" t="s">
        <v>192</v>
      </c>
      <c r="C837" t="s">
        <v>138</v>
      </c>
      <c r="D837">
        <v>5</v>
      </c>
      <c r="E837" t="s">
        <v>2</v>
      </c>
      <c r="F837" t="s">
        <v>165</v>
      </c>
      <c r="G837">
        <v>1960</v>
      </c>
      <c r="H837">
        <v>1950</v>
      </c>
      <c r="I837">
        <v>71.3</v>
      </c>
      <c r="J837">
        <v>0.7</v>
      </c>
      <c r="K837">
        <v>560</v>
      </c>
      <c r="L837">
        <v>20.399999999999999</v>
      </c>
      <c r="M837">
        <v>0.9</v>
      </c>
      <c r="N837">
        <v>5.5</v>
      </c>
      <c r="O837">
        <v>6.5</v>
      </c>
      <c r="P837">
        <v>7.4</v>
      </c>
      <c r="Q837">
        <v>1.8</v>
      </c>
      <c r="R837">
        <v>95</v>
      </c>
      <c r="S837">
        <v>28800</v>
      </c>
      <c r="T837">
        <v>46000</v>
      </c>
      <c r="U837">
        <v>59500</v>
      </c>
    </row>
    <row r="838" spans="1:21" x14ac:dyDescent="0.25">
      <c r="A838" t="str">
        <f t="shared" si="13"/>
        <v>2018/20193MaleMY</v>
      </c>
      <c r="B838" t="s">
        <v>192</v>
      </c>
      <c r="C838" t="s">
        <v>37</v>
      </c>
      <c r="D838">
        <v>3</v>
      </c>
      <c r="E838" t="s">
        <v>2</v>
      </c>
      <c r="F838" t="s">
        <v>165</v>
      </c>
      <c r="G838">
        <v>2350</v>
      </c>
      <c r="H838">
        <v>2335</v>
      </c>
      <c r="I838">
        <v>74.900000000000006</v>
      </c>
      <c r="J838">
        <v>0.8</v>
      </c>
      <c r="K838">
        <v>585</v>
      </c>
      <c r="L838">
        <v>15.6</v>
      </c>
      <c r="M838">
        <v>0.7</v>
      </c>
      <c r="N838">
        <v>5.7</v>
      </c>
      <c r="O838">
        <v>7.2</v>
      </c>
      <c r="P838">
        <v>8.6999999999999993</v>
      </c>
      <c r="Q838">
        <v>3</v>
      </c>
      <c r="R838">
        <v>125</v>
      </c>
      <c r="S838">
        <v>35300</v>
      </c>
      <c r="T838">
        <v>44900</v>
      </c>
      <c r="U838">
        <v>50400</v>
      </c>
    </row>
    <row r="839" spans="1:21" x14ac:dyDescent="0.25">
      <c r="A839" t="str">
        <f t="shared" si="13"/>
        <v>2018/20191MaleMY</v>
      </c>
      <c r="B839" t="s">
        <v>192</v>
      </c>
      <c r="C839" t="s">
        <v>75</v>
      </c>
      <c r="D839">
        <v>1</v>
      </c>
      <c r="E839" t="s">
        <v>2</v>
      </c>
      <c r="F839" t="s">
        <v>165</v>
      </c>
      <c r="G839">
        <v>1910</v>
      </c>
      <c r="H839">
        <v>1895</v>
      </c>
      <c r="I839">
        <v>54.8</v>
      </c>
      <c r="J839">
        <v>0.9</v>
      </c>
      <c r="K839">
        <v>855</v>
      </c>
      <c r="L839">
        <v>19.399999999999999</v>
      </c>
      <c r="M839">
        <v>2.4</v>
      </c>
      <c r="N839">
        <v>6.7</v>
      </c>
      <c r="O839">
        <v>9.1</v>
      </c>
      <c r="P839">
        <v>23.3</v>
      </c>
      <c r="Q839">
        <v>16.7</v>
      </c>
      <c r="R839">
        <v>115</v>
      </c>
      <c r="S839">
        <v>27400</v>
      </c>
      <c r="T839">
        <v>32300</v>
      </c>
      <c r="U839">
        <v>37600</v>
      </c>
    </row>
    <row r="840" spans="1:21" x14ac:dyDescent="0.25">
      <c r="A840" t="str">
        <f t="shared" si="13"/>
        <v>2018/20195FemaleNG</v>
      </c>
      <c r="B840" t="s">
        <v>192</v>
      </c>
      <c r="C840" t="s">
        <v>138</v>
      </c>
      <c r="D840">
        <v>5</v>
      </c>
      <c r="E840" t="s">
        <v>1</v>
      </c>
      <c r="F840" t="s">
        <v>166</v>
      </c>
      <c r="G840">
        <v>725</v>
      </c>
      <c r="H840">
        <v>715</v>
      </c>
      <c r="I840">
        <v>24.3</v>
      </c>
      <c r="J840">
        <v>1.5</v>
      </c>
      <c r="K840">
        <v>540</v>
      </c>
      <c r="L840">
        <v>53.7</v>
      </c>
      <c r="M840">
        <v>1.5</v>
      </c>
      <c r="N840">
        <v>14</v>
      </c>
      <c r="O840">
        <v>18.5</v>
      </c>
      <c r="P840">
        <v>20.399999999999999</v>
      </c>
      <c r="Q840">
        <v>6.4</v>
      </c>
      <c r="R840">
        <v>80</v>
      </c>
      <c r="S840">
        <v>14600</v>
      </c>
      <c r="T840">
        <v>25600</v>
      </c>
      <c r="U840">
        <v>38300</v>
      </c>
    </row>
    <row r="841" spans="1:21" x14ac:dyDescent="0.25">
      <c r="A841" t="str">
        <f t="shared" si="13"/>
        <v>2018/20193FemaleNG</v>
      </c>
      <c r="B841" t="s">
        <v>192</v>
      </c>
      <c r="C841" t="s">
        <v>37</v>
      </c>
      <c r="D841">
        <v>3</v>
      </c>
      <c r="E841" t="s">
        <v>1</v>
      </c>
      <c r="F841" t="s">
        <v>166</v>
      </c>
      <c r="G841">
        <v>805</v>
      </c>
      <c r="H841">
        <v>785</v>
      </c>
      <c r="I841">
        <v>22.5</v>
      </c>
      <c r="J841">
        <v>2.1</v>
      </c>
      <c r="K841">
        <v>610</v>
      </c>
      <c r="L841">
        <v>50.1</v>
      </c>
      <c r="M841">
        <v>1.9</v>
      </c>
      <c r="N841">
        <v>15</v>
      </c>
      <c r="O841">
        <v>19.100000000000001</v>
      </c>
      <c r="P841">
        <v>25.4</v>
      </c>
      <c r="Q841">
        <v>10.4</v>
      </c>
      <c r="R841">
        <v>100</v>
      </c>
      <c r="S841">
        <v>18200</v>
      </c>
      <c r="T841">
        <v>27700</v>
      </c>
      <c r="U841">
        <v>35400</v>
      </c>
    </row>
    <row r="842" spans="1:21" x14ac:dyDescent="0.25">
      <c r="A842" t="str">
        <f t="shared" si="13"/>
        <v>2018/20191FemaleNG</v>
      </c>
      <c r="B842" t="s">
        <v>192</v>
      </c>
      <c r="C842" t="s">
        <v>75</v>
      </c>
      <c r="D842">
        <v>1</v>
      </c>
      <c r="E842" t="s">
        <v>1</v>
      </c>
      <c r="F842" t="s">
        <v>166</v>
      </c>
      <c r="G842">
        <v>800</v>
      </c>
      <c r="H842">
        <v>795</v>
      </c>
      <c r="I842">
        <v>18</v>
      </c>
      <c r="J842">
        <v>0.6</v>
      </c>
      <c r="K842">
        <v>650</v>
      </c>
      <c r="L842">
        <v>32.200000000000003</v>
      </c>
      <c r="M842">
        <v>5.5</v>
      </c>
      <c r="N842">
        <v>12.5</v>
      </c>
      <c r="O842">
        <v>24.2</v>
      </c>
      <c r="P842">
        <v>44.2</v>
      </c>
      <c r="Q842">
        <v>31.7</v>
      </c>
      <c r="R842">
        <v>70</v>
      </c>
      <c r="S842">
        <v>14600</v>
      </c>
      <c r="T842">
        <v>23900</v>
      </c>
      <c r="U842">
        <v>31800</v>
      </c>
    </row>
    <row r="843" spans="1:21" x14ac:dyDescent="0.25">
      <c r="A843" t="str">
        <f t="shared" si="13"/>
        <v>2018/20195Female + maleNG</v>
      </c>
      <c r="B843" t="s">
        <v>192</v>
      </c>
      <c r="C843" t="s">
        <v>138</v>
      </c>
      <c r="D843">
        <v>5</v>
      </c>
      <c r="E843" t="s">
        <v>127</v>
      </c>
      <c r="F843" t="s">
        <v>166</v>
      </c>
      <c r="G843">
        <v>1710</v>
      </c>
      <c r="H843">
        <v>1685</v>
      </c>
      <c r="I843">
        <v>23.9</v>
      </c>
      <c r="J843">
        <v>1.4</v>
      </c>
      <c r="K843">
        <v>1285</v>
      </c>
      <c r="L843">
        <v>51.9</v>
      </c>
      <c r="M843">
        <v>2.2999999999999998</v>
      </c>
      <c r="N843">
        <v>16.3</v>
      </c>
      <c r="O843">
        <v>20.100000000000001</v>
      </c>
      <c r="P843">
        <v>21.9</v>
      </c>
      <c r="Q843">
        <v>5.6</v>
      </c>
      <c r="R843">
        <v>215</v>
      </c>
      <c r="S843">
        <v>15700</v>
      </c>
      <c r="T843">
        <v>27400</v>
      </c>
      <c r="U843">
        <v>39800</v>
      </c>
    </row>
    <row r="844" spans="1:21" x14ac:dyDescent="0.25">
      <c r="A844" t="str">
        <f t="shared" si="13"/>
        <v>2018/20193Female + maleNG</v>
      </c>
      <c r="B844" t="s">
        <v>192</v>
      </c>
      <c r="C844" t="s">
        <v>37</v>
      </c>
      <c r="D844">
        <v>3</v>
      </c>
      <c r="E844" t="s">
        <v>127</v>
      </c>
      <c r="F844" t="s">
        <v>166</v>
      </c>
      <c r="G844">
        <v>1740</v>
      </c>
      <c r="H844">
        <v>1715</v>
      </c>
      <c r="I844">
        <v>24.4</v>
      </c>
      <c r="J844">
        <v>1.4</v>
      </c>
      <c r="K844">
        <v>1300</v>
      </c>
      <c r="L844">
        <v>46.9</v>
      </c>
      <c r="M844">
        <v>2.6</v>
      </c>
      <c r="N844">
        <v>15.8</v>
      </c>
      <c r="O844">
        <v>20.7</v>
      </c>
      <c r="P844">
        <v>26</v>
      </c>
      <c r="Q844">
        <v>10.199999999999999</v>
      </c>
      <c r="R844">
        <v>225</v>
      </c>
      <c r="S844">
        <v>17500</v>
      </c>
      <c r="T844">
        <v>25900</v>
      </c>
      <c r="U844">
        <v>35400</v>
      </c>
    </row>
    <row r="845" spans="1:21" x14ac:dyDescent="0.25">
      <c r="A845" t="str">
        <f t="shared" si="13"/>
        <v>2018/20191Female + maleNG</v>
      </c>
      <c r="B845" t="s">
        <v>192</v>
      </c>
      <c r="C845" t="s">
        <v>75</v>
      </c>
      <c r="D845">
        <v>1</v>
      </c>
      <c r="E845" t="s">
        <v>127</v>
      </c>
      <c r="F845" t="s">
        <v>166</v>
      </c>
      <c r="G845">
        <v>1620</v>
      </c>
      <c r="H845">
        <v>1610</v>
      </c>
      <c r="I845">
        <v>20.100000000000001</v>
      </c>
      <c r="J845">
        <v>0.5</v>
      </c>
      <c r="K845">
        <v>1285</v>
      </c>
      <c r="L845">
        <v>30.6</v>
      </c>
      <c r="M845">
        <v>5.5</v>
      </c>
      <c r="N845">
        <v>10.7</v>
      </c>
      <c r="O845">
        <v>22.7</v>
      </c>
      <c r="P845">
        <v>43.7</v>
      </c>
      <c r="Q845">
        <v>33</v>
      </c>
      <c r="R845">
        <v>130</v>
      </c>
      <c r="S845">
        <v>16000</v>
      </c>
      <c r="T845">
        <v>24600</v>
      </c>
      <c r="U845">
        <v>32100</v>
      </c>
    </row>
    <row r="846" spans="1:21" x14ac:dyDescent="0.25">
      <c r="A846" t="str">
        <f t="shared" si="13"/>
        <v>2018/20195MaleNG</v>
      </c>
      <c r="B846" t="s">
        <v>192</v>
      </c>
      <c r="C846" t="s">
        <v>138</v>
      </c>
      <c r="D846">
        <v>5</v>
      </c>
      <c r="E846" t="s">
        <v>2</v>
      </c>
      <c r="F846" t="s">
        <v>166</v>
      </c>
      <c r="G846">
        <v>985</v>
      </c>
      <c r="H846">
        <v>970</v>
      </c>
      <c r="I846">
        <v>23.5</v>
      </c>
      <c r="J846">
        <v>1.3</v>
      </c>
      <c r="K846">
        <v>740</v>
      </c>
      <c r="L846">
        <v>50.6</v>
      </c>
      <c r="M846">
        <v>2.9</v>
      </c>
      <c r="N846">
        <v>17.899999999999999</v>
      </c>
      <c r="O846">
        <v>21.2</v>
      </c>
      <c r="P846">
        <v>23</v>
      </c>
      <c r="Q846">
        <v>5.0999999999999996</v>
      </c>
      <c r="R846">
        <v>135</v>
      </c>
      <c r="S846">
        <v>17900</v>
      </c>
      <c r="T846">
        <v>28800</v>
      </c>
      <c r="U846">
        <v>40500</v>
      </c>
    </row>
    <row r="847" spans="1:21" x14ac:dyDescent="0.25">
      <c r="A847" t="str">
        <f t="shared" si="13"/>
        <v>2018/20193MaleNG</v>
      </c>
      <c r="B847" t="s">
        <v>192</v>
      </c>
      <c r="C847" t="s">
        <v>37</v>
      </c>
      <c r="D847">
        <v>3</v>
      </c>
      <c r="E847" t="s">
        <v>2</v>
      </c>
      <c r="F847" t="s">
        <v>166</v>
      </c>
      <c r="G847">
        <v>940</v>
      </c>
      <c r="H847">
        <v>930</v>
      </c>
      <c r="I847">
        <v>26</v>
      </c>
      <c r="J847">
        <v>0.9</v>
      </c>
      <c r="K847">
        <v>690</v>
      </c>
      <c r="L847">
        <v>44.3</v>
      </c>
      <c r="M847">
        <v>3.2</v>
      </c>
      <c r="N847">
        <v>16.5</v>
      </c>
      <c r="O847">
        <v>22</v>
      </c>
      <c r="P847">
        <v>26.5</v>
      </c>
      <c r="Q847">
        <v>10</v>
      </c>
      <c r="R847">
        <v>120</v>
      </c>
      <c r="S847">
        <v>16400</v>
      </c>
      <c r="T847">
        <v>24600</v>
      </c>
      <c r="U847">
        <v>35000</v>
      </c>
    </row>
    <row r="848" spans="1:21" x14ac:dyDescent="0.25">
      <c r="A848" t="str">
        <f t="shared" si="13"/>
        <v>2018/20191MaleNG</v>
      </c>
      <c r="B848" t="s">
        <v>192</v>
      </c>
      <c r="C848" t="s">
        <v>75</v>
      </c>
      <c r="D848">
        <v>1</v>
      </c>
      <c r="E848" t="s">
        <v>2</v>
      </c>
      <c r="F848" t="s">
        <v>166</v>
      </c>
      <c r="G848">
        <v>820</v>
      </c>
      <c r="H848">
        <v>815</v>
      </c>
      <c r="I848">
        <v>22.2</v>
      </c>
      <c r="J848">
        <v>0.4</v>
      </c>
      <c r="K848">
        <v>635</v>
      </c>
      <c r="L848">
        <v>29</v>
      </c>
      <c r="M848">
        <v>5.5</v>
      </c>
      <c r="N848">
        <v>9.1</v>
      </c>
      <c r="O848">
        <v>21.2</v>
      </c>
      <c r="P848">
        <v>43.3</v>
      </c>
      <c r="Q848">
        <v>34.200000000000003</v>
      </c>
      <c r="R848">
        <v>60</v>
      </c>
      <c r="S848">
        <v>17500</v>
      </c>
      <c r="T848">
        <v>24800</v>
      </c>
      <c r="U848">
        <v>33300</v>
      </c>
    </row>
    <row r="849" spans="1:21" x14ac:dyDescent="0.25">
      <c r="A849" t="str">
        <f t="shared" si="13"/>
        <v>2018/20195FemaleNO</v>
      </c>
      <c r="B849" t="s">
        <v>192</v>
      </c>
      <c r="C849" t="s">
        <v>138</v>
      </c>
      <c r="D849">
        <v>5</v>
      </c>
      <c r="E849" t="s">
        <v>1</v>
      </c>
      <c r="F849" t="s">
        <v>167</v>
      </c>
      <c r="G849">
        <v>525</v>
      </c>
      <c r="H849">
        <v>500</v>
      </c>
      <c r="I849">
        <v>60.4</v>
      </c>
      <c r="J849">
        <v>4.9000000000000004</v>
      </c>
      <c r="K849">
        <v>200</v>
      </c>
      <c r="L849">
        <v>22.4</v>
      </c>
      <c r="M849">
        <v>1.4</v>
      </c>
      <c r="N849">
        <v>13</v>
      </c>
      <c r="O849">
        <v>14.2</v>
      </c>
      <c r="P849">
        <v>15.8</v>
      </c>
      <c r="Q849">
        <v>2.8</v>
      </c>
      <c r="R849">
        <v>60</v>
      </c>
      <c r="S849">
        <v>19000</v>
      </c>
      <c r="T849">
        <v>30300</v>
      </c>
      <c r="U849">
        <v>36100</v>
      </c>
    </row>
    <row r="850" spans="1:21" x14ac:dyDescent="0.25">
      <c r="A850" t="str">
        <f t="shared" si="13"/>
        <v>2018/20193FemaleNO</v>
      </c>
      <c r="B850" t="s">
        <v>192</v>
      </c>
      <c r="C850" t="s">
        <v>37</v>
      </c>
      <c r="D850">
        <v>3</v>
      </c>
      <c r="E850" t="s">
        <v>1</v>
      </c>
      <c r="F850" t="s">
        <v>167</v>
      </c>
      <c r="G850">
        <v>695</v>
      </c>
      <c r="H850">
        <v>680</v>
      </c>
      <c r="I850">
        <v>53.8</v>
      </c>
      <c r="J850">
        <v>2.4</v>
      </c>
      <c r="K850">
        <v>315</v>
      </c>
      <c r="L850">
        <v>21.5</v>
      </c>
      <c r="M850">
        <v>3.7</v>
      </c>
      <c r="N850">
        <v>16.3</v>
      </c>
      <c r="O850">
        <v>18.399999999999999</v>
      </c>
      <c r="P850">
        <v>21.1</v>
      </c>
      <c r="Q850">
        <v>4.7</v>
      </c>
      <c r="R850">
        <v>105</v>
      </c>
      <c r="S850">
        <v>15700</v>
      </c>
      <c r="T850">
        <v>24100</v>
      </c>
      <c r="U850">
        <v>33600</v>
      </c>
    </row>
    <row r="851" spans="1:21" x14ac:dyDescent="0.25">
      <c r="A851" t="str">
        <f t="shared" si="13"/>
        <v>2018/20191FemaleNO</v>
      </c>
      <c r="B851" t="s">
        <v>192</v>
      </c>
      <c r="C851" t="s">
        <v>75</v>
      </c>
      <c r="D851">
        <v>1</v>
      </c>
      <c r="E851" t="s">
        <v>1</v>
      </c>
      <c r="F851" t="s">
        <v>167</v>
      </c>
      <c r="G851">
        <v>725</v>
      </c>
      <c r="H851">
        <v>705</v>
      </c>
      <c r="I851">
        <v>40.200000000000003</v>
      </c>
      <c r="J851">
        <v>2.2000000000000002</v>
      </c>
      <c r="K851">
        <v>425</v>
      </c>
      <c r="L851">
        <v>13</v>
      </c>
      <c r="M851">
        <v>3.7</v>
      </c>
      <c r="N851">
        <v>16.8</v>
      </c>
      <c r="O851">
        <v>23.3</v>
      </c>
      <c r="P851">
        <v>43.1</v>
      </c>
      <c r="Q851">
        <v>26.3</v>
      </c>
      <c r="R851">
        <v>100</v>
      </c>
      <c r="S851">
        <v>16800</v>
      </c>
      <c r="T851">
        <v>21200</v>
      </c>
      <c r="U851">
        <v>26300</v>
      </c>
    </row>
    <row r="852" spans="1:21" x14ac:dyDescent="0.25">
      <c r="A852" t="str">
        <f t="shared" si="13"/>
        <v>2018/20195Female + maleNO</v>
      </c>
      <c r="B852" t="s">
        <v>192</v>
      </c>
      <c r="C852" t="s">
        <v>138</v>
      </c>
      <c r="D852">
        <v>5</v>
      </c>
      <c r="E852" t="s">
        <v>127</v>
      </c>
      <c r="F852" t="s">
        <v>167</v>
      </c>
      <c r="G852">
        <v>810</v>
      </c>
      <c r="H852">
        <v>775</v>
      </c>
      <c r="I852">
        <v>65</v>
      </c>
      <c r="J852">
        <v>4</v>
      </c>
      <c r="K852">
        <v>270</v>
      </c>
      <c r="L852">
        <v>18.7</v>
      </c>
      <c r="M852">
        <v>1.4</v>
      </c>
      <c r="N852">
        <v>12.5</v>
      </c>
      <c r="O852">
        <v>13.4</v>
      </c>
      <c r="P852">
        <v>14.9</v>
      </c>
      <c r="Q852">
        <v>2.4</v>
      </c>
      <c r="R852">
        <v>90</v>
      </c>
      <c r="S852">
        <v>21500</v>
      </c>
      <c r="T852">
        <v>31800</v>
      </c>
      <c r="U852">
        <v>44900</v>
      </c>
    </row>
    <row r="853" spans="1:21" x14ac:dyDescent="0.25">
      <c r="A853" t="str">
        <f t="shared" si="13"/>
        <v>2018/20193Female + maleNO</v>
      </c>
      <c r="B853" t="s">
        <v>192</v>
      </c>
      <c r="C853" t="s">
        <v>37</v>
      </c>
      <c r="D853">
        <v>3</v>
      </c>
      <c r="E853" t="s">
        <v>127</v>
      </c>
      <c r="F853" t="s">
        <v>167</v>
      </c>
      <c r="G853">
        <v>1025</v>
      </c>
      <c r="H853">
        <v>1000</v>
      </c>
      <c r="I853">
        <v>59.4</v>
      </c>
      <c r="J853">
        <v>2.2999999999999998</v>
      </c>
      <c r="K853">
        <v>405</v>
      </c>
      <c r="L853">
        <v>18.399999999999999</v>
      </c>
      <c r="M853">
        <v>3</v>
      </c>
      <c r="N853">
        <v>14.9</v>
      </c>
      <c r="O853">
        <v>16.600000000000001</v>
      </c>
      <c r="P853">
        <v>19.2</v>
      </c>
      <c r="Q853">
        <v>4.3</v>
      </c>
      <c r="R853">
        <v>135</v>
      </c>
      <c r="S853">
        <v>17600</v>
      </c>
      <c r="T853">
        <v>25900</v>
      </c>
      <c r="U853">
        <v>34400</v>
      </c>
    </row>
    <row r="854" spans="1:21" x14ac:dyDescent="0.25">
      <c r="A854" t="str">
        <f t="shared" si="13"/>
        <v>2018/20191Female + maleNO</v>
      </c>
      <c r="B854" t="s">
        <v>192</v>
      </c>
      <c r="C854" t="s">
        <v>75</v>
      </c>
      <c r="D854">
        <v>1</v>
      </c>
      <c r="E854" t="s">
        <v>127</v>
      </c>
      <c r="F854" t="s">
        <v>167</v>
      </c>
      <c r="G854">
        <v>1010</v>
      </c>
      <c r="H854">
        <v>995</v>
      </c>
      <c r="I854">
        <v>42.8</v>
      </c>
      <c r="J854">
        <v>1.9</v>
      </c>
      <c r="K854">
        <v>570</v>
      </c>
      <c r="L854">
        <v>11.3</v>
      </c>
      <c r="M854">
        <v>4</v>
      </c>
      <c r="N854">
        <v>14</v>
      </c>
      <c r="O854">
        <v>20</v>
      </c>
      <c r="P854">
        <v>41.9</v>
      </c>
      <c r="Q854">
        <v>27.9</v>
      </c>
      <c r="R854">
        <v>115</v>
      </c>
      <c r="S854">
        <v>16100</v>
      </c>
      <c r="T854">
        <v>21200</v>
      </c>
      <c r="U854">
        <v>26300</v>
      </c>
    </row>
    <row r="855" spans="1:21" x14ac:dyDescent="0.25">
      <c r="A855" t="str">
        <f t="shared" si="13"/>
        <v>2018/20195MaleNO</v>
      </c>
      <c r="B855" t="s">
        <v>192</v>
      </c>
      <c r="C855" t="s">
        <v>138</v>
      </c>
      <c r="D855">
        <v>5</v>
      </c>
      <c r="E855" t="s">
        <v>2</v>
      </c>
      <c r="F855" t="s">
        <v>167</v>
      </c>
      <c r="G855">
        <v>285</v>
      </c>
      <c r="H855">
        <v>275</v>
      </c>
      <c r="I855">
        <v>73.3</v>
      </c>
      <c r="J855">
        <v>2.1</v>
      </c>
      <c r="K855">
        <v>75</v>
      </c>
      <c r="L855">
        <v>11.9</v>
      </c>
      <c r="M855">
        <v>1.4</v>
      </c>
      <c r="N855">
        <v>11.6</v>
      </c>
      <c r="O855">
        <v>11.9</v>
      </c>
      <c r="P855">
        <v>13.4</v>
      </c>
      <c r="Q855">
        <v>1.8</v>
      </c>
      <c r="R855">
        <v>30</v>
      </c>
      <c r="S855">
        <v>22600</v>
      </c>
      <c r="T855">
        <v>35400</v>
      </c>
      <c r="U855">
        <v>66800</v>
      </c>
    </row>
    <row r="856" spans="1:21" x14ac:dyDescent="0.25">
      <c r="A856" t="str">
        <f t="shared" si="13"/>
        <v>2018/20193MaleNO</v>
      </c>
      <c r="B856" t="s">
        <v>192</v>
      </c>
      <c r="C856" t="s">
        <v>37</v>
      </c>
      <c r="D856">
        <v>3</v>
      </c>
      <c r="E856" t="s">
        <v>2</v>
      </c>
      <c r="F856" t="s">
        <v>167</v>
      </c>
      <c r="G856">
        <v>330</v>
      </c>
      <c r="H856">
        <v>320</v>
      </c>
      <c r="I856">
        <v>71.3</v>
      </c>
      <c r="J856">
        <v>2.1</v>
      </c>
      <c r="K856">
        <v>90</v>
      </c>
      <c r="L856">
        <v>11.8</v>
      </c>
      <c r="M856">
        <v>1.6</v>
      </c>
      <c r="N856">
        <v>11.8</v>
      </c>
      <c r="O856">
        <v>12.8</v>
      </c>
      <c r="P856">
        <v>15.3</v>
      </c>
      <c r="Q856">
        <v>3.4</v>
      </c>
      <c r="R856">
        <v>35</v>
      </c>
      <c r="S856">
        <v>20800</v>
      </c>
      <c r="T856">
        <v>29900</v>
      </c>
      <c r="U856">
        <v>47400</v>
      </c>
    </row>
    <row r="857" spans="1:21" x14ac:dyDescent="0.25">
      <c r="A857" t="str">
        <f t="shared" si="13"/>
        <v>2018/20191MaleNO</v>
      </c>
      <c r="B857" t="s">
        <v>192</v>
      </c>
      <c r="C857" t="s">
        <v>75</v>
      </c>
      <c r="D857">
        <v>1</v>
      </c>
      <c r="E857" t="s">
        <v>2</v>
      </c>
      <c r="F857" t="s">
        <v>167</v>
      </c>
      <c r="G857">
        <v>290</v>
      </c>
      <c r="H857">
        <v>285</v>
      </c>
      <c r="I857">
        <v>49.3</v>
      </c>
      <c r="J857">
        <v>1</v>
      </c>
      <c r="K857">
        <v>145</v>
      </c>
      <c r="L857">
        <v>7</v>
      </c>
      <c r="M857">
        <v>4.9000000000000004</v>
      </c>
      <c r="N857">
        <v>7</v>
      </c>
      <c r="O857">
        <v>11.9</v>
      </c>
      <c r="P857">
        <v>38.799999999999997</v>
      </c>
      <c r="Q857">
        <v>31.8</v>
      </c>
      <c r="R857">
        <v>20</v>
      </c>
      <c r="S857">
        <v>13100</v>
      </c>
      <c r="T857">
        <v>19300</v>
      </c>
      <c r="U857">
        <v>26600</v>
      </c>
    </row>
    <row r="858" spans="1:21" x14ac:dyDescent="0.25">
      <c r="A858" t="str">
        <f t="shared" si="13"/>
        <v>2018/20195FemalePL</v>
      </c>
      <c r="B858" t="s">
        <v>192</v>
      </c>
      <c r="C858" t="s">
        <v>138</v>
      </c>
      <c r="D858">
        <v>5</v>
      </c>
      <c r="E858" t="s">
        <v>1</v>
      </c>
      <c r="F858" t="s">
        <v>196</v>
      </c>
      <c r="G858">
        <v>510</v>
      </c>
      <c r="H858">
        <v>470</v>
      </c>
      <c r="I858">
        <v>10</v>
      </c>
      <c r="J858">
        <v>8</v>
      </c>
      <c r="K858">
        <v>425</v>
      </c>
      <c r="L858">
        <v>18.899999999999999</v>
      </c>
      <c r="M858">
        <v>6.2</v>
      </c>
      <c r="N858">
        <v>56.1</v>
      </c>
      <c r="O858">
        <v>62.4</v>
      </c>
      <c r="P858">
        <v>65</v>
      </c>
      <c r="Q858">
        <v>8.9</v>
      </c>
      <c r="R858">
        <v>245</v>
      </c>
      <c r="S858">
        <v>18200</v>
      </c>
      <c r="T858">
        <v>26600</v>
      </c>
      <c r="U858">
        <v>36100</v>
      </c>
    </row>
    <row r="859" spans="1:21" x14ac:dyDescent="0.25">
      <c r="A859" t="str">
        <f t="shared" si="13"/>
        <v>2018/20193FemalePL</v>
      </c>
      <c r="B859" t="s">
        <v>192</v>
      </c>
      <c r="C859" t="s">
        <v>37</v>
      </c>
      <c r="D859">
        <v>3</v>
      </c>
      <c r="E859" t="s">
        <v>1</v>
      </c>
      <c r="F859" t="s">
        <v>196</v>
      </c>
      <c r="G859">
        <v>425</v>
      </c>
      <c r="H859">
        <v>395</v>
      </c>
      <c r="I859">
        <v>7.6</v>
      </c>
      <c r="J859">
        <v>6.4</v>
      </c>
      <c r="K859">
        <v>365</v>
      </c>
      <c r="L859">
        <v>22.7</v>
      </c>
      <c r="M859">
        <v>5.6</v>
      </c>
      <c r="N859">
        <v>49.5</v>
      </c>
      <c r="O859">
        <v>59.6</v>
      </c>
      <c r="P859">
        <v>64.099999999999994</v>
      </c>
      <c r="Q859">
        <v>14.6</v>
      </c>
      <c r="R859">
        <v>185</v>
      </c>
      <c r="S859">
        <v>18200</v>
      </c>
      <c r="T859">
        <v>26600</v>
      </c>
      <c r="U859">
        <v>32600</v>
      </c>
    </row>
    <row r="860" spans="1:21" x14ac:dyDescent="0.25">
      <c r="A860" t="str">
        <f t="shared" si="13"/>
        <v>2018/20191FemalePL</v>
      </c>
      <c r="B860" t="s">
        <v>192</v>
      </c>
      <c r="C860" t="s">
        <v>75</v>
      </c>
      <c r="D860">
        <v>1</v>
      </c>
      <c r="E860" t="s">
        <v>1</v>
      </c>
      <c r="F860" t="s">
        <v>196</v>
      </c>
      <c r="G860">
        <v>590</v>
      </c>
      <c r="H860">
        <v>570</v>
      </c>
      <c r="I860">
        <v>4.2</v>
      </c>
      <c r="J860">
        <v>3.4</v>
      </c>
      <c r="K860">
        <v>545</v>
      </c>
      <c r="L860">
        <v>13.6</v>
      </c>
      <c r="M860">
        <v>7.6</v>
      </c>
      <c r="N860">
        <v>43</v>
      </c>
      <c r="O860">
        <v>63.4</v>
      </c>
      <c r="P860">
        <v>74.599999999999994</v>
      </c>
      <c r="Q860">
        <v>31.7</v>
      </c>
      <c r="R860">
        <v>230</v>
      </c>
      <c r="S860">
        <v>16400</v>
      </c>
      <c r="T860">
        <v>21500</v>
      </c>
      <c r="U860">
        <v>26300</v>
      </c>
    </row>
    <row r="861" spans="1:21" x14ac:dyDescent="0.25">
      <c r="A861" t="str">
        <f t="shared" si="13"/>
        <v>2018/20195Female + malePL</v>
      </c>
      <c r="B861" t="s">
        <v>192</v>
      </c>
      <c r="C861" t="s">
        <v>138</v>
      </c>
      <c r="D861">
        <v>5</v>
      </c>
      <c r="E861" t="s">
        <v>127</v>
      </c>
      <c r="F861" t="s">
        <v>196</v>
      </c>
      <c r="G861">
        <v>750</v>
      </c>
      <c r="H861">
        <v>685</v>
      </c>
      <c r="I861">
        <v>10.8</v>
      </c>
      <c r="J861">
        <v>8.6999999999999993</v>
      </c>
      <c r="K861">
        <v>610</v>
      </c>
      <c r="L861">
        <v>20.6</v>
      </c>
      <c r="M861">
        <v>5.4</v>
      </c>
      <c r="N861">
        <v>53.3</v>
      </c>
      <c r="O861">
        <v>60.5</v>
      </c>
      <c r="P861">
        <v>63.1</v>
      </c>
      <c r="Q861">
        <v>9.8000000000000007</v>
      </c>
      <c r="R861">
        <v>340</v>
      </c>
      <c r="S861">
        <v>20100</v>
      </c>
      <c r="T861">
        <v>28100</v>
      </c>
      <c r="U861">
        <v>38700</v>
      </c>
    </row>
    <row r="862" spans="1:21" x14ac:dyDescent="0.25">
      <c r="A862" t="str">
        <f t="shared" si="13"/>
        <v>2018/20193Female + malePL</v>
      </c>
      <c r="B862" t="s">
        <v>192</v>
      </c>
      <c r="C862" t="s">
        <v>37</v>
      </c>
      <c r="D862">
        <v>3</v>
      </c>
      <c r="E862" t="s">
        <v>127</v>
      </c>
      <c r="F862" t="s">
        <v>196</v>
      </c>
      <c r="G862">
        <v>640</v>
      </c>
      <c r="H862">
        <v>605</v>
      </c>
      <c r="I862">
        <v>10.7</v>
      </c>
      <c r="J862">
        <v>5.6</v>
      </c>
      <c r="K862">
        <v>540</v>
      </c>
      <c r="L862">
        <v>22.6</v>
      </c>
      <c r="M862">
        <v>5</v>
      </c>
      <c r="N862">
        <v>45.7</v>
      </c>
      <c r="O862">
        <v>56.6</v>
      </c>
      <c r="P862">
        <v>61.7</v>
      </c>
      <c r="Q862">
        <v>16</v>
      </c>
      <c r="R862">
        <v>260</v>
      </c>
      <c r="S862">
        <v>20400</v>
      </c>
      <c r="T862">
        <v>27900</v>
      </c>
      <c r="U862">
        <v>38000</v>
      </c>
    </row>
    <row r="863" spans="1:21" x14ac:dyDescent="0.25">
      <c r="A863" t="str">
        <f t="shared" si="13"/>
        <v>2018/20191Female + malePL</v>
      </c>
      <c r="B863" t="s">
        <v>192</v>
      </c>
      <c r="C863" t="s">
        <v>75</v>
      </c>
      <c r="D863">
        <v>1</v>
      </c>
      <c r="E863" t="s">
        <v>127</v>
      </c>
      <c r="F863" t="s">
        <v>196</v>
      </c>
      <c r="G863">
        <v>875</v>
      </c>
      <c r="H863">
        <v>840</v>
      </c>
      <c r="I863">
        <v>5.6</v>
      </c>
      <c r="J863">
        <v>3.8</v>
      </c>
      <c r="K863">
        <v>795</v>
      </c>
      <c r="L863">
        <v>13.8</v>
      </c>
      <c r="M863">
        <v>7.8</v>
      </c>
      <c r="N863">
        <v>40.5</v>
      </c>
      <c r="O863">
        <v>60.9</v>
      </c>
      <c r="P863">
        <v>72.8</v>
      </c>
      <c r="Q863">
        <v>32.200000000000003</v>
      </c>
      <c r="R863">
        <v>320</v>
      </c>
      <c r="S863">
        <v>17200</v>
      </c>
      <c r="T863">
        <v>22600</v>
      </c>
      <c r="U863">
        <v>28500</v>
      </c>
    </row>
    <row r="864" spans="1:21" x14ac:dyDescent="0.25">
      <c r="A864" t="str">
        <f t="shared" si="13"/>
        <v>2018/20195MalePL</v>
      </c>
      <c r="B864" t="s">
        <v>192</v>
      </c>
      <c r="C864" t="s">
        <v>138</v>
      </c>
      <c r="D864">
        <v>5</v>
      </c>
      <c r="E864" t="s">
        <v>2</v>
      </c>
      <c r="F864" t="s">
        <v>196</v>
      </c>
      <c r="G864">
        <v>235</v>
      </c>
      <c r="H864">
        <v>210</v>
      </c>
      <c r="I864">
        <v>12.7</v>
      </c>
      <c r="J864">
        <v>10.199999999999999</v>
      </c>
      <c r="K864">
        <v>185</v>
      </c>
      <c r="L864">
        <v>24.5</v>
      </c>
      <c r="M864">
        <v>3.8</v>
      </c>
      <c r="N864">
        <v>47.2</v>
      </c>
      <c r="O864">
        <v>56.1</v>
      </c>
      <c r="P864">
        <v>59</v>
      </c>
      <c r="Q864">
        <v>11.8</v>
      </c>
      <c r="R864">
        <v>95</v>
      </c>
      <c r="S864">
        <v>23400</v>
      </c>
      <c r="T864">
        <v>32800</v>
      </c>
      <c r="U864">
        <v>51800</v>
      </c>
    </row>
    <row r="865" spans="1:21" x14ac:dyDescent="0.25">
      <c r="A865" t="str">
        <f t="shared" si="13"/>
        <v>2018/20193MalePL</v>
      </c>
      <c r="B865" t="s">
        <v>192</v>
      </c>
      <c r="C865" t="s">
        <v>37</v>
      </c>
      <c r="D865">
        <v>3</v>
      </c>
      <c r="E865" t="s">
        <v>2</v>
      </c>
      <c r="F865" t="s">
        <v>196</v>
      </c>
      <c r="G865">
        <v>220</v>
      </c>
      <c r="H865">
        <v>210</v>
      </c>
      <c r="I865">
        <v>16.7</v>
      </c>
      <c r="J865">
        <v>4.0999999999999996</v>
      </c>
      <c r="K865">
        <v>175</v>
      </c>
      <c r="L865">
        <v>22.4</v>
      </c>
      <c r="M865">
        <v>3.8</v>
      </c>
      <c r="N865">
        <v>38.6</v>
      </c>
      <c r="O865">
        <v>51</v>
      </c>
      <c r="P865">
        <v>57.1</v>
      </c>
      <c r="Q865">
        <v>18.600000000000001</v>
      </c>
      <c r="R865">
        <v>75</v>
      </c>
      <c r="S865">
        <v>25200</v>
      </c>
      <c r="T865">
        <v>35600</v>
      </c>
      <c r="U865">
        <v>51500</v>
      </c>
    </row>
    <row r="866" spans="1:21" x14ac:dyDescent="0.25">
      <c r="A866" t="str">
        <f t="shared" si="13"/>
        <v>2018/20191MalePL</v>
      </c>
      <c r="B866" t="s">
        <v>192</v>
      </c>
      <c r="C866" t="s">
        <v>75</v>
      </c>
      <c r="D866">
        <v>1</v>
      </c>
      <c r="E866" t="s">
        <v>2</v>
      </c>
      <c r="F866" t="s">
        <v>196</v>
      </c>
      <c r="G866">
        <v>285</v>
      </c>
      <c r="H866">
        <v>275</v>
      </c>
      <c r="I866">
        <v>8.4</v>
      </c>
      <c r="J866">
        <v>4.5</v>
      </c>
      <c r="K866">
        <v>250</v>
      </c>
      <c r="L866">
        <v>14.3</v>
      </c>
      <c r="M866">
        <v>8.4</v>
      </c>
      <c r="N866">
        <v>35.5</v>
      </c>
      <c r="O866">
        <v>55.7</v>
      </c>
      <c r="P866">
        <v>68.900000000000006</v>
      </c>
      <c r="Q866">
        <v>33.299999999999997</v>
      </c>
      <c r="R866">
        <v>95</v>
      </c>
      <c r="S866">
        <v>19700</v>
      </c>
      <c r="T866">
        <v>27700</v>
      </c>
      <c r="U866">
        <v>33600</v>
      </c>
    </row>
    <row r="867" spans="1:21" x14ac:dyDescent="0.25">
      <c r="A867" t="str">
        <f t="shared" si="13"/>
        <v>2018/20195FemaleRO</v>
      </c>
      <c r="B867" t="s">
        <v>192</v>
      </c>
      <c r="C867" t="s">
        <v>138</v>
      </c>
      <c r="D867">
        <v>5</v>
      </c>
      <c r="E867" t="s">
        <v>1</v>
      </c>
      <c r="F867" t="s">
        <v>168</v>
      </c>
      <c r="G867">
        <v>595</v>
      </c>
      <c r="H867">
        <v>570</v>
      </c>
      <c r="I867">
        <v>10.7</v>
      </c>
      <c r="J867">
        <v>3.9</v>
      </c>
      <c r="K867">
        <v>510</v>
      </c>
      <c r="L867">
        <v>21.9</v>
      </c>
      <c r="M867">
        <v>4.5</v>
      </c>
      <c r="N867">
        <v>52.1</v>
      </c>
      <c r="O867">
        <v>60.7</v>
      </c>
      <c r="P867">
        <v>62.9</v>
      </c>
      <c r="Q867">
        <v>10.8</v>
      </c>
      <c r="R867">
        <v>285</v>
      </c>
      <c r="S867">
        <v>21500</v>
      </c>
      <c r="T867">
        <v>29200</v>
      </c>
      <c r="U867">
        <v>38300</v>
      </c>
    </row>
    <row r="868" spans="1:21" x14ac:dyDescent="0.25">
      <c r="A868" t="str">
        <f t="shared" si="13"/>
        <v>2018/20193FemaleRO</v>
      </c>
      <c r="B868" t="s">
        <v>192</v>
      </c>
      <c r="C868" t="s">
        <v>37</v>
      </c>
      <c r="D868">
        <v>3</v>
      </c>
      <c r="E868" t="s">
        <v>1</v>
      </c>
      <c r="F868" t="s">
        <v>168</v>
      </c>
      <c r="G868">
        <v>690</v>
      </c>
      <c r="H868">
        <v>675</v>
      </c>
      <c r="I868">
        <v>7.3</v>
      </c>
      <c r="J868">
        <v>2.6</v>
      </c>
      <c r="K868">
        <v>625</v>
      </c>
      <c r="L868">
        <v>17.8</v>
      </c>
      <c r="M868">
        <v>5.2</v>
      </c>
      <c r="N868">
        <v>54.1</v>
      </c>
      <c r="O868">
        <v>66.3</v>
      </c>
      <c r="P868">
        <v>69.7</v>
      </c>
      <c r="Q868">
        <v>15.6</v>
      </c>
      <c r="R868">
        <v>355</v>
      </c>
      <c r="S868">
        <v>19300</v>
      </c>
      <c r="T868">
        <v>25600</v>
      </c>
      <c r="U868">
        <v>33900</v>
      </c>
    </row>
    <row r="869" spans="1:21" x14ac:dyDescent="0.25">
      <c r="A869" t="str">
        <f t="shared" si="13"/>
        <v>2018/20191FemaleRO</v>
      </c>
      <c r="B869" t="s">
        <v>192</v>
      </c>
      <c r="C869" t="s">
        <v>75</v>
      </c>
      <c r="D869">
        <v>1</v>
      </c>
      <c r="E869" t="s">
        <v>1</v>
      </c>
      <c r="F869" t="s">
        <v>168</v>
      </c>
      <c r="G869">
        <v>730</v>
      </c>
      <c r="H869">
        <v>715</v>
      </c>
      <c r="I869">
        <v>5.9</v>
      </c>
      <c r="J869">
        <v>1.8</v>
      </c>
      <c r="K869">
        <v>675</v>
      </c>
      <c r="L869">
        <v>13.1</v>
      </c>
      <c r="M869">
        <v>5.9</v>
      </c>
      <c r="N869">
        <v>42.4</v>
      </c>
      <c r="O869">
        <v>63.6</v>
      </c>
      <c r="P869">
        <v>75.2</v>
      </c>
      <c r="Q869">
        <v>32.799999999999997</v>
      </c>
      <c r="R869">
        <v>285</v>
      </c>
      <c r="S869">
        <v>17200</v>
      </c>
      <c r="T869">
        <v>21500</v>
      </c>
      <c r="U869">
        <v>28100</v>
      </c>
    </row>
    <row r="870" spans="1:21" x14ac:dyDescent="0.25">
      <c r="A870" t="str">
        <f t="shared" si="13"/>
        <v>2018/20195Female + maleRO</v>
      </c>
      <c r="B870" t="s">
        <v>192</v>
      </c>
      <c r="C870" t="s">
        <v>138</v>
      </c>
      <c r="D870">
        <v>5</v>
      </c>
      <c r="E870" t="s">
        <v>127</v>
      </c>
      <c r="F870" t="s">
        <v>168</v>
      </c>
      <c r="G870">
        <v>1015</v>
      </c>
      <c r="H870">
        <v>985</v>
      </c>
      <c r="I870">
        <v>14.6</v>
      </c>
      <c r="J870">
        <v>2.9</v>
      </c>
      <c r="K870">
        <v>845</v>
      </c>
      <c r="L870">
        <v>23.7</v>
      </c>
      <c r="M870">
        <v>4</v>
      </c>
      <c r="N870">
        <v>49.1</v>
      </c>
      <c r="O870">
        <v>55.8</v>
      </c>
      <c r="P870">
        <v>57.8</v>
      </c>
      <c r="Q870">
        <v>8.6</v>
      </c>
      <c r="R870">
        <v>465</v>
      </c>
      <c r="S870">
        <v>22200</v>
      </c>
      <c r="T870">
        <v>31000</v>
      </c>
      <c r="U870">
        <v>43900</v>
      </c>
    </row>
    <row r="871" spans="1:21" x14ac:dyDescent="0.25">
      <c r="A871" t="str">
        <f t="shared" si="13"/>
        <v>2018/20193Female + maleRO</v>
      </c>
      <c r="B871" t="s">
        <v>192</v>
      </c>
      <c r="C871" t="s">
        <v>37</v>
      </c>
      <c r="D871">
        <v>3</v>
      </c>
      <c r="E871" t="s">
        <v>127</v>
      </c>
      <c r="F871" t="s">
        <v>168</v>
      </c>
      <c r="G871">
        <v>1235</v>
      </c>
      <c r="H871">
        <v>1200</v>
      </c>
      <c r="I871">
        <v>10.4</v>
      </c>
      <c r="J871">
        <v>2.7</v>
      </c>
      <c r="K871">
        <v>1075</v>
      </c>
      <c r="L871">
        <v>19.7</v>
      </c>
      <c r="M871">
        <v>5.5</v>
      </c>
      <c r="N871">
        <v>50.3</v>
      </c>
      <c r="O871">
        <v>60.9</v>
      </c>
      <c r="P871">
        <v>64.400000000000006</v>
      </c>
      <c r="Q871">
        <v>14.1</v>
      </c>
      <c r="R871">
        <v>575</v>
      </c>
      <c r="S871">
        <v>20400</v>
      </c>
      <c r="T871">
        <v>27000</v>
      </c>
      <c r="U871">
        <v>38300</v>
      </c>
    </row>
    <row r="872" spans="1:21" x14ac:dyDescent="0.25">
      <c r="A872" t="str">
        <f t="shared" si="13"/>
        <v>2018/20191Female + maleRO</v>
      </c>
      <c r="B872" t="s">
        <v>192</v>
      </c>
      <c r="C872" t="s">
        <v>75</v>
      </c>
      <c r="D872">
        <v>1</v>
      </c>
      <c r="E872" t="s">
        <v>127</v>
      </c>
      <c r="F872" t="s">
        <v>168</v>
      </c>
      <c r="G872">
        <v>1265</v>
      </c>
      <c r="H872">
        <v>1245</v>
      </c>
      <c r="I872">
        <v>7.2</v>
      </c>
      <c r="J872">
        <v>1.5</v>
      </c>
      <c r="K872">
        <v>1155</v>
      </c>
      <c r="L872">
        <v>14.1</v>
      </c>
      <c r="M872">
        <v>6.6</v>
      </c>
      <c r="N872">
        <v>41.6</v>
      </c>
      <c r="O872">
        <v>60.2</v>
      </c>
      <c r="P872">
        <v>72.099999999999994</v>
      </c>
      <c r="Q872">
        <v>30.5</v>
      </c>
      <c r="R872">
        <v>490</v>
      </c>
      <c r="S872">
        <v>17900</v>
      </c>
      <c r="T872">
        <v>23400</v>
      </c>
      <c r="U872">
        <v>32500</v>
      </c>
    </row>
    <row r="873" spans="1:21" x14ac:dyDescent="0.25">
      <c r="A873" t="str">
        <f t="shared" si="13"/>
        <v>2018/20195MaleRO</v>
      </c>
      <c r="B873" t="s">
        <v>192</v>
      </c>
      <c r="C873" t="s">
        <v>138</v>
      </c>
      <c r="D873">
        <v>5</v>
      </c>
      <c r="E873" t="s">
        <v>2</v>
      </c>
      <c r="F873" t="s">
        <v>168</v>
      </c>
      <c r="G873">
        <v>420</v>
      </c>
      <c r="H873">
        <v>415</v>
      </c>
      <c r="I873">
        <v>20</v>
      </c>
      <c r="J873">
        <v>1.7</v>
      </c>
      <c r="K873">
        <v>330</v>
      </c>
      <c r="L873">
        <v>26.3</v>
      </c>
      <c r="M873">
        <v>3.1</v>
      </c>
      <c r="N873">
        <v>45.1</v>
      </c>
      <c r="O873">
        <v>49.2</v>
      </c>
      <c r="P873">
        <v>50.6</v>
      </c>
      <c r="Q873">
        <v>5.5</v>
      </c>
      <c r="R873">
        <v>175</v>
      </c>
      <c r="S873">
        <v>24500</v>
      </c>
      <c r="T873">
        <v>36900</v>
      </c>
      <c r="U873">
        <v>50400</v>
      </c>
    </row>
    <row r="874" spans="1:21" x14ac:dyDescent="0.25">
      <c r="A874" t="str">
        <f t="shared" si="13"/>
        <v>2018/20193MaleRO</v>
      </c>
      <c r="B874" t="s">
        <v>192</v>
      </c>
      <c r="C874" t="s">
        <v>37</v>
      </c>
      <c r="D874">
        <v>3</v>
      </c>
      <c r="E874" t="s">
        <v>2</v>
      </c>
      <c r="F874" t="s">
        <v>168</v>
      </c>
      <c r="G874">
        <v>545</v>
      </c>
      <c r="H874">
        <v>530</v>
      </c>
      <c r="I874">
        <v>14.4</v>
      </c>
      <c r="J874">
        <v>2.8</v>
      </c>
      <c r="K874">
        <v>450</v>
      </c>
      <c r="L874">
        <v>22.2</v>
      </c>
      <c r="M874">
        <v>5.9</v>
      </c>
      <c r="N874">
        <v>45.5</v>
      </c>
      <c r="O874">
        <v>54.2</v>
      </c>
      <c r="P874">
        <v>57.6</v>
      </c>
      <c r="Q874">
        <v>12.1</v>
      </c>
      <c r="R874">
        <v>225</v>
      </c>
      <c r="S874">
        <v>21500</v>
      </c>
      <c r="T874">
        <v>31000</v>
      </c>
      <c r="U874">
        <v>45300</v>
      </c>
    </row>
    <row r="875" spans="1:21" x14ac:dyDescent="0.25">
      <c r="A875" t="str">
        <f t="shared" si="13"/>
        <v>2018/20191MaleRO</v>
      </c>
      <c r="B875" t="s">
        <v>192</v>
      </c>
      <c r="C875" t="s">
        <v>75</v>
      </c>
      <c r="D875">
        <v>1</v>
      </c>
      <c r="E875" t="s">
        <v>2</v>
      </c>
      <c r="F875" t="s">
        <v>168</v>
      </c>
      <c r="G875">
        <v>535</v>
      </c>
      <c r="H875">
        <v>530</v>
      </c>
      <c r="I875">
        <v>9.1</v>
      </c>
      <c r="J875">
        <v>1.1000000000000001</v>
      </c>
      <c r="K875">
        <v>480</v>
      </c>
      <c r="L875">
        <v>15.3</v>
      </c>
      <c r="M875">
        <v>7.6</v>
      </c>
      <c r="N875">
        <v>40.5</v>
      </c>
      <c r="O875">
        <v>55.5</v>
      </c>
      <c r="P875">
        <v>68</v>
      </c>
      <c r="Q875">
        <v>27.5</v>
      </c>
      <c r="R875">
        <v>200</v>
      </c>
      <c r="S875">
        <v>19300</v>
      </c>
      <c r="T875">
        <v>26600</v>
      </c>
      <c r="U875">
        <v>38400</v>
      </c>
    </row>
    <row r="876" spans="1:21" x14ac:dyDescent="0.25">
      <c r="A876" t="str">
        <f t="shared" si="13"/>
        <v>2018/20195FemaleRU</v>
      </c>
      <c r="B876" t="s">
        <v>192</v>
      </c>
      <c r="C876" t="s">
        <v>138</v>
      </c>
      <c r="D876">
        <v>5</v>
      </c>
      <c r="E876" t="s">
        <v>1</v>
      </c>
      <c r="F876" t="s">
        <v>197</v>
      </c>
      <c r="G876">
        <v>250</v>
      </c>
      <c r="H876">
        <v>250</v>
      </c>
      <c r="I876">
        <v>41.8</v>
      </c>
      <c r="J876">
        <v>0</v>
      </c>
      <c r="K876">
        <v>145</v>
      </c>
      <c r="L876">
        <v>28.5</v>
      </c>
      <c r="M876">
        <v>4.4000000000000004</v>
      </c>
      <c r="N876">
        <v>20.9</v>
      </c>
      <c r="O876">
        <v>23.7</v>
      </c>
      <c r="P876">
        <v>25.3</v>
      </c>
      <c r="Q876">
        <v>4.4000000000000004</v>
      </c>
      <c r="R876">
        <v>45</v>
      </c>
      <c r="S876">
        <v>32800</v>
      </c>
      <c r="T876">
        <v>44300</v>
      </c>
      <c r="U876">
        <v>58400</v>
      </c>
    </row>
    <row r="877" spans="1:21" x14ac:dyDescent="0.25">
      <c r="A877" t="str">
        <f t="shared" si="13"/>
        <v>2018/20193FemaleRU</v>
      </c>
      <c r="B877" t="s">
        <v>192</v>
      </c>
      <c r="C877" t="s">
        <v>37</v>
      </c>
      <c r="D877">
        <v>3</v>
      </c>
      <c r="E877" t="s">
        <v>1</v>
      </c>
      <c r="F877" t="s">
        <v>197</v>
      </c>
      <c r="G877">
        <v>310</v>
      </c>
      <c r="H877">
        <v>305</v>
      </c>
      <c r="I877">
        <v>43.8</v>
      </c>
      <c r="J877">
        <v>1.6</v>
      </c>
      <c r="K877">
        <v>170</v>
      </c>
      <c r="L877">
        <v>23.9</v>
      </c>
      <c r="M877">
        <v>4.5999999999999996</v>
      </c>
      <c r="N877">
        <v>19.899999999999999</v>
      </c>
      <c r="O877">
        <v>23.2</v>
      </c>
      <c r="P877">
        <v>27.8</v>
      </c>
      <c r="Q877">
        <v>7.8</v>
      </c>
      <c r="R877">
        <v>55</v>
      </c>
      <c r="S877">
        <v>21900</v>
      </c>
      <c r="T877">
        <v>28500</v>
      </c>
      <c r="U877">
        <v>37200</v>
      </c>
    </row>
    <row r="878" spans="1:21" x14ac:dyDescent="0.25">
      <c r="A878" t="str">
        <f t="shared" si="13"/>
        <v>2018/20191FemaleRU</v>
      </c>
      <c r="B878" t="s">
        <v>192</v>
      </c>
      <c r="C878" t="s">
        <v>75</v>
      </c>
      <c r="D878">
        <v>1</v>
      </c>
      <c r="E878" t="s">
        <v>1</v>
      </c>
      <c r="F878" t="s">
        <v>197</v>
      </c>
      <c r="G878">
        <v>445</v>
      </c>
      <c r="H878">
        <v>445</v>
      </c>
      <c r="I878">
        <v>36.799999999999997</v>
      </c>
      <c r="J878">
        <v>0.7</v>
      </c>
      <c r="K878">
        <v>280</v>
      </c>
      <c r="L878">
        <v>14.9</v>
      </c>
      <c r="M878">
        <v>2.7</v>
      </c>
      <c r="N878">
        <v>13.3</v>
      </c>
      <c r="O878">
        <v>21.4</v>
      </c>
      <c r="P878">
        <v>45.6</v>
      </c>
      <c r="Q878">
        <v>32.299999999999997</v>
      </c>
      <c r="R878">
        <v>55</v>
      </c>
      <c r="S878">
        <v>22600</v>
      </c>
      <c r="T878">
        <v>28100</v>
      </c>
      <c r="U878">
        <v>39100</v>
      </c>
    </row>
    <row r="879" spans="1:21" x14ac:dyDescent="0.25">
      <c r="A879" t="str">
        <f t="shared" si="13"/>
        <v>2018/20195Female + maleRU</v>
      </c>
      <c r="B879" t="s">
        <v>192</v>
      </c>
      <c r="C879" t="s">
        <v>138</v>
      </c>
      <c r="D879">
        <v>5</v>
      </c>
      <c r="E879" t="s">
        <v>127</v>
      </c>
      <c r="F879" t="s">
        <v>197</v>
      </c>
      <c r="G879">
        <v>425</v>
      </c>
      <c r="H879">
        <v>420</v>
      </c>
      <c r="I879">
        <v>48.7</v>
      </c>
      <c r="J879">
        <v>0.5</v>
      </c>
      <c r="K879">
        <v>215</v>
      </c>
      <c r="L879">
        <v>26.1</v>
      </c>
      <c r="M879">
        <v>2.9</v>
      </c>
      <c r="N879">
        <v>18.3</v>
      </c>
      <c r="O879">
        <v>20.9</v>
      </c>
      <c r="P879">
        <v>22.3</v>
      </c>
      <c r="Q879">
        <v>4</v>
      </c>
      <c r="R879">
        <v>70</v>
      </c>
      <c r="S879">
        <v>34700</v>
      </c>
      <c r="T879">
        <v>46900</v>
      </c>
      <c r="U879">
        <v>60300</v>
      </c>
    </row>
    <row r="880" spans="1:21" x14ac:dyDescent="0.25">
      <c r="A880" t="str">
        <f t="shared" si="13"/>
        <v>2018/20193Female + maleRU</v>
      </c>
      <c r="B880" t="s">
        <v>192</v>
      </c>
      <c r="C880" t="s">
        <v>37</v>
      </c>
      <c r="D880">
        <v>3</v>
      </c>
      <c r="E880" t="s">
        <v>127</v>
      </c>
      <c r="F880" t="s">
        <v>197</v>
      </c>
      <c r="G880">
        <v>555</v>
      </c>
      <c r="H880">
        <v>550</v>
      </c>
      <c r="I880">
        <v>49.7</v>
      </c>
      <c r="J880">
        <v>1.1000000000000001</v>
      </c>
      <c r="K880">
        <v>275</v>
      </c>
      <c r="L880">
        <v>24</v>
      </c>
      <c r="M880">
        <v>3.3</v>
      </c>
      <c r="N880">
        <v>16.600000000000001</v>
      </c>
      <c r="O880">
        <v>19.3</v>
      </c>
      <c r="P880">
        <v>23</v>
      </c>
      <c r="Q880">
        <v>6.4</v>
      </c>
      <c r="R880">
        <v>80</v>
      </c>
      <c r="S880">
        <v>23700</v>
      </c>
      <c r="T880">
        <v>31600</v>
      </c>
      <c r="U880">
        <v>43800</v>
      </c>
    </row>
    <row r="881" spans="1:21" x14ac:dyDescent="0.25">
      <c r="A881" t="str">
        <f t="shared" si="13"/>
        <v>2018/20191Female + maleRU</v>
      </c>
      <c r="B881" t="s">
        <v>192</v>
      </c>
      <c r="C881" t="s">
        <v>75</v>
      </c>
      <c r="D881">
        <v>1</v>
      </c>
      <c r="E881" t="s">
        <v>127</v>
      </c>
      <c r="F881" t="s">
        <v>197</v>
      </c>
      <c r="G881">
        <v>760</v>
      </c>
      <c r="H881">
        <v>755</v>
      </c>
      <c r="I881">
        <v>38.9</v>
      </c>
      <c r="J881">
        <v>0.5</v>
      </c>
      <c r="K881">
        <v>460</v>
      </c>
      <c r="L881">
        <v>15.9</v>
      </c>
      <c r="M881">
        <v>2.5</v>
      </c>
      <c r="N881">
        <v>10.8</v>
      </c>
      <c r="O881">
        <v>18.399999999999999</v>
      </c>
      <c r="P881">
        <v>42.7</v>
      </c>
      <c r="Q881">
        <v>31.9</v>
      </c>
      <c r="R881">
        <v>75</v>
      </c>
      <c r="S881">
        <v>21600</v>
      </c>
      <c r="T881">
        <v>28500</v>
      </c>
      <c r="U881">
        <v>39900</v>
      </c>
    </row>
    <row r="882" spans="1:21" x14ac:dyDescent="0.25">
      <c r="A882" t="str">
        <f t="shared" si="13"/>
        <v>2018/20195MaleRU</v>
      </c>
      <c r="B882" t="s">
        <v>192</v>
      </c>
      <c r="C882" t="s">
        <v>138</v>
      </c>
      <c r="D882">
        <v>5</v>
      </c>
      <c r="E882" t="s">
        <v>2</v>
      </c>
      <c r="F882" t="s">
        <v>197</v>
      </c>
      <c r="G882">
        <v>175</v>
      </c>
      <c r="H882">
        <v>170</v>
      </c>
      <c r="I882">
        <v>58.7</v>
      </c>
      <c r="J882">
        <v>1.1000000000000001</v>
      </c>
      <c r="K882">
        <v>70</v>
      </c>
      <c r="L882">
        <v>22.7</v>
      </c>
      <c r="M882">
        <v>0.6</v>
      </c>
      <c r="N882">
        <v>14.5</v>
      </c>
      <c r="O882">
        <v>16.899999999999999</v>
      </c>
      <c r="P882">
        <v>18</v>
      </c>
      <c r="Q882">
        <v>3.5</v>
      </c>
      <c r="R882">
        <v>20</v>
      </c>
      <c r="S882">
        <v>36500</v>
      </c>
      <c r="T882">
        <v>51300</v>
      </c>
      <c r="U882">
        <v>61700</v>
      </c>
    </row>
    <row r="883" spans="1:21" x14ac:dyDescent="0.25">
      <c r="A883" t="str">
        <f t="shared" si="13"/>
        <v>2018/20193MaleRU</v>
      </c>
      <c r="B883" t="s">
        <v>192</v>
      </c>
      <c r="C883" t="s">
        <v>37</v>
      </c>
      <c r="D883">
        <v>3</v>
      </c>
      <c r="E883" t="s">
        <v>2</v>
      </c>
      <c r="F883" t="s">
        <v>197</v>
      </c>
      <c r="G883">
        <v>245</v>
      </c>
      <c r="H883">
        <v>245</v>
      </c>
      <c r="I883">
        <v>57.2</v>
      </c>
      <c r="J883">
        <v>0.4</v>
      </c>
      <c r="K883">
        <v>105</v>
      </c>
      <c r="L883">
        <v>24.3</v>
      </c>
      <c r="M883">
        <v>1.6</v>
      </c>
      <c r="N883">
        <v>12.3</v>
      </c>
      <c r="O883">
        <v>14.4</v>
      </c>
      <c r="P883">
        <v>16.899999999999999</v>
      </c>
      <c r="Q883">
        <v>4.5</v>
      </c>
      <c r="R883">
        <v>25</v>
      </c>
      <c r="S883">
        <v>30300</v>
      </c>
      <c r="T883">
        <v>43100</v>
      </c>
      <c r="U883">
        <v>55100</v>
      </c>
    </row>
    <row r="884" spans="1:21" x14ac:dyDescent="0.25">
      <c r="A884" t="str">
        <f t="shared" si="13"/>
        <v>2018/20191MaleRU</v>
      </c>
      <c r="B884" t="s">
        <v>192</v>
      </c>
      <c r="C884" t="s">
        <v>75</v>
      </c>
      <c r="D884">
        <v>1</v>
      </c>
      <c r="E884" t="s">
        <v>2</v>
      </c>
      <c r="F884" t="s">
        <v>197</v>
      </c>
      <c r="G884">
        <v>315</v>
      </c>
      <c r="H884">
        <v>315</v>
      </c>
      <c r="I884">
        <v>41.9</v>
      </c>
      <c r="J884">
        <v>0.3</v>
      </c>
      <c r="K884">
        <v>180</v>
      </c>
      <c r="L884">
        <v>17.3</v>
      </c>
      <c r="M884">
        <v>2.2000000000000002</v>
      </c>
      <c r="N884">
        <v>7.3</v>
      </c>
      <c r="O884">
        <v>14.1</v>
      </c>
      <c r="P884">
        <v>38.700000000000003</v>
      </c>
      <c r="Q884">
        <v>31.3</v>
      </c>
      <c r="R884">
        <v>25</v>
      </c>
      <c r="S884">
        <v>18600</v>
      </c>
      <c r="T884">
        <v>31800</v>
      </c>
      <c r="U884">
        <v>50700</v>
      </c>
    </row>
    <row r="885" spans="1:21" x14ac:dyDescent="0.25">
      <c r="A885" t="str">
        <f t="shared" si="13"/>
        <v>2018/20195FemaleSG</v>
      </c>
      <c r="B885" t="s">
        <v>192</v>
      </c>
      <c r="C885" t="s">
        <v>138</v>
      </c>
      <c r="D885">
        <v>5</v>
      </c>
      <c r="E885" t="s">
        <v>1</v>
      </c>
      <c r="F885" t="s">
        <v>169</v>
      </c>
      <c r="G885">
        <v>595</v>
      </c>
      <c r="H885">
        <v>585</v>
      </c>
      <c r="I885">
        <v>69.3</v>
      </c>
      <c r="J885">
        <v>1.7</v>
      </c>
      <c r="K885">
        <v>180</v>
      </c>
      <c r="L885">
        <v>15.7</v>
      </c>
      <c r="M885">
        <v>0.7</v>
      </c>
      <c r="N885">
        <v>10.4</v>
      </c>
      <c r="O885">
        <v>12.3</v>
      </c>
      <c r="P885">
        <v>14.3</v>
      </c>
      <c r="Q885">
        <v>3.9</v>
      </c>
      <c r="R885">
        <v>60</v>
      </c>
      <c r="S885">
        <v>31400</v>
      </c>
      <c r="T885">
        <v>48200</v>
      </c>
      <c r="U885">
        <v>71200</v>
      </c>
    </row>
    <row r="886" spans="1:21" x14ac:dyDescent="0.25">
      <c r="A886" t="str">
        <f t="shared" si="13"/>
        <v>2018/20193FemaleSG</v>
      </c>
      <c r="B886" t="s">
        <v>192</v>
      </c>
      <c r="C886" t="s">
        <v>37</v>
      </c>
      <c r="D886">
        <v>3</v>
      </c>
      <c r="E886" t="s">
        <v>1</v>
      </c>
      <c r="F886" t="s">
        <v>169</v>
      </c>
      <c r="G886">
        <v>790</v>
      </c>
      <c r="H886">
        <v>785</v>
      </c>
      <c r="I886">
        <v>67</v>
      </c>
      <c r="J886">
        <v>0.9</v>
      </c>
      <c r="K886">
        <v>260</v>
      </c>
      <c r="L886">
        <v>16.399999999999999</v>
      </c>
      <c r="M886">
        <v>1.7</v>
      </c>
      <c r="N886">
        <v>10.199999999999999</v>
      </c>
      <c r="O886">
        <v>11.7</v>
      </c>
      <c r="P886">
        <v>14.9</v>
      </c>
      <c r="Q886">
        <v>4.7</v>
      </c>
      <c r="R886">
        <v>75</v>
      </c>
      <c r="S886">
        <v>26300</v>
      </c>
      <c r="T886">
        <v>36300</v>
      </c>
      <c r="U886">
        <v>48200</v>
      </c>
    </row>
    <row r="887" spans="1:21" x14ac:dyDescent="0.25">
      <c r="A887" t="str">
        <f t="shared" si="13"/>
        <v>2018/20191FemaleSG</v>
      </c>
      <c r="B887" t="s">
        <v>192</v>
      </c>
      <c r="C887" t="s">
        <v>75</v>
      </c>
      <c r="D887">
        <v>1</v>
      </c>
      <c r="E887" t="s">
        <v>1</v>
      </c>
      <c r="F887" t="s">
        <v>169</v>
      </c>
      <c r="G887">
        <v>905</v>
      </c>
      <c r="H887">
        <v>895</v>
      </c>
      <c r="I887">
        <v>53.8</v>
      </c>
      <c r="J887">
        <v>1.3</v>
      </c>
      <c r="K887">
        <v>415</v>
      </c>
      <c r="L887">
        <v>12.5</v>
      </c>
      <c r="M887">
        <v>3.7</v>
      </c>
      <c r="N887">
        <v>11.6</v>
      </c>
      <c r="O887">
        <v>15.9</v>
      </c>
      <c r="P887">
        <v>30</v>
      </c>
      <c r="Q887">
        <v>18.399999999999999</v>
      </c>
      <c r="R887">
        <v>90</v>
      </c>
      <c r="S887">
        <v>25600</v>
      </c>
      <c r="T887">
        <v>37600</v>
      </c>
      <c r="U887">
        <v>46000</v>
      </c>
    </row>
    <row r="888" spans="1:21" x14ac:dyDescent="0.25">
      <c r="A888" t="str">
        <f t="shared" si="13"/>
        <v>2018/20195Female + maleSG</v>
      </c>
      <c r="B888" t="s">
        <v>192</v>
      </c>
      <c r="C888" t="s">
        <v>138</v>
      </c>
      <c r="D888">
        <v>5</v>
      </c>
      <c r="E888" t="s">
        <v>127</v>
      </c>
      <c r="F888" t="s">
        <v>169</v>
      </c>
      <c r="G888">
        <v>1145</v>
      </c>
      <c r="H888">
        <v>1115</v>
      </c>
      <c r="I888">
        <v>71.5</v>
      </c>
      <c r="J888">
        <v>2.4</v>
      </c>
      <c r="K888">
        <v>320</v>
      </c>
      <c r="L888">
        <v>13.9</v>
      </c>
      <c r="M888">
        <v>0.5</v>
      </c>
      <c r="N888">
        <v>10.9</v>
      </c>
      <c r="O888">
        <v>12</v>
      </c>
      <c r="P888">
        <v>14.1</v>
      </c>
      <c r="Q888">
        <v>3.2</v>
      </c>
      <c r="R888">
        <v>115</v>
      </c>
      <c r="S888">
        <v>33200</v>
      </c>
      <c r="T888">
        <v>47800</v>
      </c>
      <c r="U888">
        <v>66100</v>
      </c>
    </row>
    <row r="889" spans="1:21" x14ac:dyDescent="0.25">
      <c r="A889" t="str">
        <f t="shared" si="13"/>
        <v>2018/20193Female + maleSG</v>
      </c>
      <c r="B889" t="s">
        <v>192</v>
      </c>
      <c r="C889" t="s">
        <v>37</v>
      </c>
      <c r="D889">
        <v>3</v>
      </c>
      <c r="E889" t="s">
        <v>127</v>
      </c>
      <c r="F889" t="s">
        <v>169</v>
      </c>
      <c r="G889">
        <v>1510</v>
      </c>
      <c r="H889">
        <v>1490</v>
      </c>
      <c r="I889">
        <v>68.599999999999994</v>
      </c>
      <c r="J889">
        <v>1.3</v>
      </c>
      <c r="K889">
        <v>470</v>
      </c>
      <c r="L889">
        <v>15</v>
      </c>
      <c r="M889">
        <v>1.8</v>
      </c>
      <c r="N889">
        <v>9.9</v>
      </c>
      <c r="O889">
        <v>11.5</v>
      </c>
      <c r="P889">
        <v>14.6</v>
      </c>
      <c r="Q889">
        <v>4.8</v>
      </c>
      <c r="R889">
        <v>130</v>
      </c>
      <c r="S889">
        <v>25900</v>
      </c>
      <c r="T889">
        <v>37600</v>
      </c>
      <c r="U889">
        <v>52200</v>
      </c>
    </row>
    <row r="890" spans="1:21" x14ac:dyDescent="0.25">
      <c r="A890" t="str">
        <f t="shared" si="13"/>
        <v>2018/20191Female + maleSG</v>
      </c>
      <c r="B890" t="s">
        <v>192</v>
      </c>
      <c r="C890" t="s">
        <v>75</v>
      </c>
      <c r="D890">
        <v>1</v>
      </c>
      <c r="E890" t="s">
        <v>127</v>
      </c>
      <c r="F890" t="s">
        <v>169</v>
      </c>
      <c r="G890">
        <v>1735</v>
      </c>
      <c r="H890">
        <v>1715</v>
      </c>
      <c r="I890">
        <v>54.4</v>
      </c>
      <c r="J890">
        <v>1.2</v>
      </c>
      <c r="K890">
        <v>780</v>
      </c>
      <c r="L890">
        <v>12.3</v>
      </c>
      <c r="M890">
        <v>2.9</v>
      </c>
      <c r="N890">
        <v>10.8</v>
      </c>
      <c r="O890">
        <v>14.9</v>
      </c>
      <c r="P890">
        <v>30.5</v>
      </c>
      <c r="Q890">
        <v>19.7</v>
      </c>
      <c r="R890">
        <v>165</v>
      </c>
      <c r="S890">
        <v>27000</v>
      </c>
      <c r="T890">
        <v>37600</v>
      </c>
      <c r="U890">
        <v>46400</v>
      </c>
    </row>
    <row r="891" spans="1:21" x14ac:dyDescent="0.25">
      <c r="A891" t="str">
        <f t="shared" si="13"/>
        <v>2018/20195MaleSG</v>
      </c>
      <c r="B891" t="s">
        <v>192</v>
      </c>
      <c r="C891" t="s">
        <v>138</v>
      </c>
      <c r="D891">
        <v>5</v>
      </c>
      <c r="E891" t="s">
        <v>2</v>
      </c>
      <c r="F891" t="s">
        <v>169</v>
      </c>
      <c r="G891">
        <v>545</v>
      </c>
      <c r="H891">
        <v>530</v>
      </c>
      <c r="I891">
        <v>73.900000000000006</v>
      </c>
      <c r="J891">
        <v>3.3</v>
      </c>
      <c r="K891">
        <v>140</v>
      </c>
      <c r="L891">
        <v>11.9</v>
      </c>
      <c r="M891">
        <v>0.4</v>
      </c>
      <c r="N891">
        <v>11.4</v>
      </c>
      <c r="O891">
        <v>11.7</v>
      </c>
      <c r="P891">
        <v>13.8</v>
      </c>
      <c r="Q891">
        <v>2.5</v>
      </c>
      <c r="R891">
        <v>60</v>
      </c>
      <c r="S891">
        <v>33200</v>
      </c>
      <c r="T891">
        <v>46400</v>
      </c>
      <c r="U891">
        <v>63100</v>
      </c>
    </row>
    <row r="892" spans="1:21" x14ac:dyDescent="0.25">
      <c r="A892" t="str">
        <f t="shared" si="13"/>
        <v>2018/20193MaleSG</v>
      </c>
      <c r="B892" t="s">
        <v>192</v>
      </c>
      <c r="C892" t="s">
        <v>37</v>
      </c>
      <c r="D892">
        <v>3</v>
      </c>
      <c r="E892" t="s">
        <v>2</v>
      </c>
      <c r="F892" t="s">
        <v>169</v>
      </c>
      <c r="G892">
        <v>720</v>
      </c>
      <c r="H892">
        <v>705</v>
      </c>
      <c r="I892">
        <v>70.3</v>
      </c>
      <c r="J892">
        <v>1.8</v>
      </c>
      <c r="K892">
        <v>210</v>
      </c>
      <c r="L892">
        <v>13.4</v>
      </c>
      <c r="M892">
        <v>2</v>
      </c>
      <c r="N892">
        <v>9.5</v>
      </c>
      <c r="O892">
        <v>11.3</v>
      </c>
      <c r="P892">
        <v>14.3</v>
      </c>
      <c r="Q892">
        <v>4.8</v>
      </c>
      <c r="R892">
        <v>55</v>
      </c>
      <c r="S892">
        <v>25600</v>
      </c>
      <c r="T892">
        <v>39800</v>
      </c>
      <c r="U892">
        <v>61000</v>
      </c>
    </row>
    <row r="893" spans="1:21" x14ac:dyDescent="0.25">
      <c r="A893" t="str">
        <f t="shared" si="13"/>
        <v>2018/20191MaleSG</v>
      </c>
      <c r="B893" t="s">
        <v>192</v>
      </c>
      <c r="C893" t="s">
        <v>75</v>
      </c>
      <c r="D893">
        <v>1</v>
      </c>
      <c r="E893" t="s">
        <v>2</v>
      </c>
      <c r="F893" t="s">
        <v>169</v>
      </c>
      <c r="G893">
        <v>830</v>
      </c>
      <c r="H893">
        <v>820</v>
      </c>
      <c r="I893">
        <v>55.1</v>
      </c>
      <c r="J893">
        <v>1</v>
      </c>
      <c r="K893">
        <v>370</v>
      </c>
      <c r="L893">
        <v>11.9</v>
      </c>
      <c r="M893">
        <v>1.9</v>
      </c>
      <c r="N893">
        <v>9.9</v>
      </c>
      <c r="O893">
        <v>13.8</v>
      </c>
      <c r="P893">
        <v>31.1</v>
      </c>
      <c r="Q893">
        <v>21.2</v>
      </c>
      <c r="R893">
        <v>75</v>
      </c>
      <c r="S893">
        <v>29400</v>
      </c>
      <c r="T893">
        <v>38100</v>
      </c>
      <c r="U893">
        <v>46400</v>
      </c>
    </row>
    <row r="894" spans="1:21" x14ac:dyDescent="0.25">
      <c r="A894" t="str">
        <f t="shared" si="13"/>
        <v>2018/20195FemaleUS</v>
      </c>
      <c r="B894" t="s">
        <v>192</v>
      </c>
      <c r="C894" t="s">
        <v>138</v>
      </c>
      <c r="D894">
        <v>5</v>
      </c>
      <c r="E894" t="s">
        <v>1</v>
      </c>
      <c r="F894" t="s">
        <v>183</v>
      </c>
      <c r="G894">
        <v>320</v>
      </c>
      <c r="H894">
        <v>300</v>
      </c>
      <c r="I894">
        <v>27.8</v>
      </c>
      <c r="J894">
        <v>5</v>
      </c>
      <c r="K894">
        <v>220</v>
      </c>
      <c r="L894">
        <v>33.4</v>
      </c>
      <c r="M894">
        <v>4.3</v>
      </c>
      <c r="N894">
        <v>27.2</v>
      </c>
      <c r="O894">
        <v>32.1</v>
      </c>
      <c r="P894">
        <v>34.4</v>
      </c>
      <c r="Q894">
        <v>7.3</v>
      </c>
      <c r="R894">
        <v>75</v>
      </c>
      <c r="S894">
        <v>19700</v>
      </c>
      <c r="T894">
        <v>27700</v>
      </c>
      <c r="U894">
        <v>42400</v>
      </c>
    </row>
    <row r="895" spans="1:21" x14ac:dyDescent="0.25">
      <c r="A895" t="str">
        <f t="shared" si="13"/>
        <v>2018/20193FemaleUS</v>
      </c>
      <c r="B895" t="s">
        <v>192</v>
      </c>
      <c r="C895" t="s">
        <v>37</v>
      </c>
      <c r="D895">
        <v>3</v>
      </c>
      <c r="E895" t="s">
        <v>1</v>
      </c>
      <c r="F895" t="s">
        <v>183</v>
      </c>
      <c r="G895">
        <v>420</v>
      </c>
      <c r="H895">
        <v>410</v>
      </c>
      <c r="I895">
        <v>27.9</v>
      </c>
      <c r="J895">
        <v>1.4</v>
      </c>
      <c r="K895">
        <v>295</v>
      </c>
      <c r="L895">
        <v>33.700000000000003</v>
      </c>
      <c r="M895">
        <v>4.0999999999999996</v>
      </c>
      <c r="N895">
        <v>26.2</v>
      </c>
      <c r="O895">
        <v>29.9</v>
      </c>
      <c r="P895">
        <v>34.200000000000003</v>
      </c>
      <c r="Q895">
        <v>8</v>
      </c>
      <c r="R895">
        <v>95</v>
      </c>
      <c r="S895">
        <v>23000</v>
      </c>
      <c r="T895">
        <v>29600</v>
      </c>
      <c r="U895">
        <v>39400</v>
      </c>
    </row>
    <row r="896" spans="1:21" x14ac:dyDescent="0.25">
      <c r="A896" t="str">
        <f t="shared" si="13"/>
        <v>2018/20191FemaleUS</v>
      </c>
      <c r="B896" t="s">
        <v>192</v>
      </c>
      <c r="C896" t="s">
        <v>75</v>
      </c>
      <c r="D896">
        <v>1</v>
      </c>
      <c r="E896" t="s">
        <v>1</v>
      </c>
      <c r="F896" t="s">
        <v>183</v>
      </c>
      <c r="G896">
        <v>570</v>
      </c>
      <c r="H896">
        <v>565</v>
      </c>
      <c r="I896">
        <v>26.1</v>
      </c>
      <c r="J896">
        <v>1</v>
      </c>
      <c r="K896">
        <v>420</v>
      </c>
      <c r="L896">
        <v>22.4</v>
      </c>
      <c r="M896">
        <v>4.8</v>
      </c>
      <c r="N896">
        <v>17.8</v>
      </c>
      <c r="O896">
        <v>28.3</v>
      </c>
      <c r="P896">
        <v>46.6</v>
      </c>
      <c r="Q896">
        <v>28.8</v>
      </c>
      <c r="R896">
        <v>80</v>
      </c>
      <c r="S896">
        <v>15700</v>
      </c>
      <c r="T896">
        <v>21900</v>
      </c>
      <c r="U896">
        <v>28500</v>
      </c>
    </row>
    <row r="897" spans="1:21" x14ac:dyDescent="0.25">
      <c r="A897" t="str">
        <f t="shared" si="13"/>
        <v>2018/20195Female + maleUS</v>
      </c>
      <c r="B897" t="s">
        <v>192</v>
      </c>
      <c r="C897" t="s">
        <v>138</v>
      </c>
      <c r="D897">
        <v>5</v>
      </c>
      <c r="E897" t="s">
        <v>127</v>
      </c>
      <c r="F897" t="s">
        <v>183</v>
      </c>
      <c r="G897">
        <v>545</v>
      </c>
      <c r="H897">
        <v>520</v>
      </c>
      <c r="I897">
        <v>27.9</v>
      </c>
      <c r="J897">
        <v>4.2</v>
      </c>
      <c r="K897">
        <v>375</v>
      </c>
      <c r="L897">
        <v>36.299999999999997</v>
      </c>
      <c r="M897">
        <v>4</v>
      </c>
      <c r="N897">
        <v>25.4</v>
      </c>
      <c r="O897">
        <v>29.4</v>
      </c>
      <c r="P897">
        <v>31.7</v>
      </c>
      <c r="Q897">
        <v>6.3</v>
      </c>
      <c r="R897">
        <v>120</v>
      </c>
      <c r="S897">
        <v>20800</v>
      </c>
      <c r="T897">
        <v>32300</v>
      </c>
      <c r="U897">
        <v>48200</v>
      </c>
    </row>
    <row r="898" spans="1:21" x14ac:dyDescent="0.25">
      <c r="A898" t="str">
        <f t="shared" si="13"/>
        <v>2018/20193Female + maleUS</v>
      </c>
      <c r="B898" t="s">
        <v>192</v>
      </c>
      <c r="C898" t="s">
        <v>37</v>
      </c>
      <c r="D898">
        <v>3</v>
      </c>
      <c r="E898" t="s">
        <v>127</v>
      </c>
      <c r="F898" t="s">
        <v>183</v>
      </c>
      <c r="G898">
        <v>635</v>
      </c>
      <c r="H898">
        <v>625</v>
      </c>
      <c r="I898">
        <v>31.7</v>
      </c>
      <c r="J898">
        <v>1.6</v>
      </c>
      <c r="K898">
        <v>425</v>
      </c>
      <c r="L898">
        <v>30.4</v>
      </c>
      <c r="M898">
        <v>3</v>
      </c>
      <c r="N898">
        <v>25.8</v>
      </c>
      <c r="O898">
        <v>29.6</v>
      </c>
      <c r="P898">
        <v>34.799999999999997</v>
      </c>
      <c r="Q898">
        <v>9</v>
      </c>
      <c r="R898">
        <v>140</v>
      </c>
      <c r="S898">
        <v>23700</v>
      </c>
      <c r="T898">
        <v>32100</v>
      </c>
      <c r="U898">
        <v>41600</v>
      </c>
    </row>
    <row r="899" spans="1:21" x14ac:dyDescent="0.25">
      <c r="A899" t="str">
        <f t="shared" si="13"/>
        <v>2018/20191Female + maleUS</v>
      </c>
      <c r="B899" t="s">
        <v>192</v>
      </c>
      <c r="C899" t="s">
        <v>75</v>
      </c>
      <c r="D899">
        <v>1</v>
      </c>
      <c r="E899" t="s">
        <v>127</v>
      </c>
      <c r="F899" t="s">
        <v>183</v>
      </c>
      <c r="G899">
        <v>840</v>
      </c>
      <c r="H899">
        <v>825</v>
      </c>
      <c r="I899">
        <v>29.1</v>
      </c>
      <c r="J899">
        <v>1.8</v>
      </c>
      <c r="K899">
        <v>585</v>
      </c>
      <c r="L899">
        <v>22.4</v>
      </c>
      <c r="M899">
        <v>4</v>
      </c>
      <c r="N899">
        <v>17.7</v>
      </c>
      <c r="O899">
        <v>26.7</v>
      </c>
      <c r="P899">
        <v>44.5</v>
      </c>
      <c r="Q899">
        <v>26.8</v>
      </c>
      <c r="R899">
        <v>115</v>
      </c>
      <c r="S899">
        <v>17200</v>
      </c>
      <c r="T899">
        <v>23000</v>
      </c>
      <c r="U899">
        <v>30700</v>
      </c>
    </row>
    <row r="900" spans="1:21" x14ac:dyDescent="0.25">
      <c r="A900" t="str">
        <f t="shared" ref="A900:A902" si="14">B900&amp;D900&amp;E900&amp;F900</f>
        <v>2018/20195MaleUS</v>
      </c>
      <c r="B900" t="s">
        <v>192</v>
      </c>
      <c r="C900" t="s">
        <v>138</v>
      </c>
      <c r="D900">
        <v>5</v>
      </c>
      <c r="E900" t="s">
        <v>2</v>
      </c>
      <c r="F900" t="s">
        <v>183</v>
      </c>
      <c r="G900">
        <v>225</v>
      </c>
      <c r="H900">
        <v>220</v>
      </c>
      <c r="I900">
        <v>28</v>
      </c>
      <c r="J900">
        <v>3.1</v>
      </c>
      <c r="K900">
        <v>155</v>
      </c>
      <c r="L900">
        <v>40.4</v>
      </c>
      <c r="M900">
        <v>3.7</v>
      </c>
      <c r="N900">
        <v>22.9</v>
      </c>
      <c r="O900">
        <v>25.7</v>
      </c>
      <c r="P900">
        <v>28</v>
      </c>
      <c r="Q900">
        <v>5</v>
      </c>
      <c r="R900">
        <v>45</v>
      </c>
      <c r="S900">
        <v>25500</v>
      </c>
      <c r="T900">
        <v>37200</v>
      </c>
      <c r="U900">
        <v>50700</v>
      </c>
    </row>
    <row r="901" spans="1:21" x14ac:dyDescent="0.25">
      <c r="A901" t="str">
        <f t="shared" si="14"/>
        <v>2018/20193MaleUS</v>
      </c>
      <c r="B901" t="s">
        <v>192</v>
      </c>
      <c r="C901" t="s">
        <v>37</v>
      </c>
      <c r="D901">
        <v>3</v>
      </c>
      <c r="E901" t="s">
        <v>2</v>
      </c>
      <c r="F901" t="s">
        <v>183</v>
      </c>
      <c r="G901">
        <v>215</v>
      </c>
      <c r="H901">
        <v>210</v>
      </c>
      <c r="I901">
        <v>39.200000000000003</v>
      </c>
      <c r="J901">
        <v>1.9</v>
      </c>
      <c r="K901">
        <v>130</v>
      </c>
      <c r="L901">
        <v>24.1</v>
      </c>
      <c r="M901">
        <v>0.9</v>
      </c>
      <c r="N901">
        <v>25</v>
      </c>
      <c r="O901">
        <v>29.2</v>
      </c>
      <c r="P901">
        <v>35.799999999999997</v>
      </c>
      <c r="Q901">
        <v>10.8</v>
      </c>
      <c r="R901">
        <v>45</v>
      </c>
      <c r="S901">
        <v>24500</v>
      </c>
      <c r="T901">
        <v>36100</v>
      </c>
      <c r="U901">
        <v>46400</v>
      </c>
    </row>
    <row r="902" spans="1:21" x14ac:dyDescent="0.25">
      <c r="A902" t="str">
        <f t="shared" si="14"/>
        <v>2018/20191MaleUS</v>
      </c>
      <c r="B902" t="s">
        <v>192</v>
      </c>
      <c r="C902" t="s">
        <v>75</v>
      </c>
      <c r="D902">
        <v>1</v>
      </c>
      <c r="E902" t="s">
        <v>2</v>
      </c>
      <c r="F902" t="s">
        <v>183</v>
      </c>
      <c r="G902">
        <v>270</v>
      </c>
      <c r="H902">
        <v>260</v>
      </c>
      <c r="I902">
        <v>35.5</v>
      </c>
      <c r="J902">
        <v>3.4</v>
      </c>
      <c r="K902">
        <v>165</v>
      </c>
      <c r="L902">
        <v>22.4</v>
      </c>
      <c r="M902">
        <v>2.2999999999999998</v>
      </c>
      <c r="N902">
        <v>17.399999999999999</v>
      </c>
      <c r="O902">
        <v>23.2</v>
      </c>
      <c r="P902">
        <v>39.799999999999997</v>
      </c>
      <c r="Q902">
        <v>22.4</v>
      </c>
      <c r="R902">
        <v>35</v>
      </c>
      <c r="S902">
        <v>18900</v>
      </c>
      <c r="T902">
        <v>26600</v>
      </c>
      <c r="U902">
        <v>36000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Definitions</vt:lpstr>
      <vt:lpstr>Table 1 International</vt:lpstr>
      <vt:lpstr>Table 2 International</vt:lpstr>
      <vt:lpstr>Table 3 International</vt:lpstr>
      <vt:lpstr>1+2 Lookup</vt:lpstr>
      <vt:lpstr>3 Lookup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fw</dc:creator>
  <cp:lastModifiedBy>CHILDS, Simon</cp:lastModifiedBy>
  <dcterms:created xsi:type="dcterms:W3CDTF">2016-10-10T08:35:46Z</dcterms:created>
  <dcterms:modified xsi:type="dcterms:W3CDTF">2021-03-19T09:27:36Z</dcterms:modified>
</cp:coreProperties>
</file>